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sv1p000001\藤沢工場\プロジェクト向け\小型FRAME共用\00_Weekly MTG資料\"/>
    </mc:Choice>
  </mc:AlternateContent>
  <bookViews>
    <workbookView xWindow="0" yWindow="0" windowWidth="18075" windowHeight="8370" tabRatio="599"/>
  </bookViews>
  <sheets>
    <sheet name="25-38W" sheetId="3" r:id="rId1"/>
    <sheet name="設変" sheetId="8" r:id="rId2"/>
    <sheet name="25-38-D" sheetId="84" r:id="rId3"/>
    <sheet name="25-37-D" sheetId="83" r:id="rId4"/>
    <sheet name="25-36-D" sheetId="80" r:id="rId5"/>
    <sheet name="25-35-D" sheetId="78" r:id="rId6"/>
    <sheet name="Monthly 日程0806" sheetId="82" r:id="rId7"/>
    <sheet name="SIDE" sheetId="66" r:id="rId8"/>
    <sheet name="AAS" sheetId="76" r:id="rId9"/>
  </sheets>
  <externalReferences>
    <externalReference r:id="rId10"/>
    <externalReference r:id="rId11"/>
    <externalReference r:id="rId12"/>
  </externalReferences>
  <definedNames>
    <definedName name="_______2005_RETAILS_FOR_MITCH_BY_STATE___VIN" localSheetId="6">#REF!</definedName>
    <definedName name="_______2005_RETAILS_FOR_MITCH_BY_STATE___VIN">#REF!</definedName>
    <definedName name="___a1" localSheetId="6" hidden="1">#REF!</definedName>
    <definedName name="___a1" hidden="1">#REF!</definedName>
    <definedName name="___a2" localSheetId="6" hidden="1">#REF!</definedName>
    <definedName name="___a2" hidden="1">#REF!</definedName>
    <definedName name="___a3" hidden="1">#REF!</definedName>
    <definedName name="___a4" hidden="1">#REF!</definedName>
    <definedName name="___a5" hidden="1">#REF!</definedName>
    <definedName name="__123Graph_A" hidden="1">#REF!</definedName>
    <definedName name="__123Graph_A1" hidden="1">#REF!</definedName>
    <definedName name="__123Graph_AG1" hidden="1">#REF!</definedName>
    <definedName name="__123Graph_AGVW1" hidden="1">#REF!</definedName>
    <definedName name="__123Graph_Aトルク" hidden="1">#REF!</definedName>
    <definedName name="__123Graph_Aトルク倍率2" hidden="1">#REF!</definedName>
    <definedName name="__123Graph_Aメカロス" hidden="1">#REF!</definedName>
    <definedName name="__123Graph_A吸気圧" hidden="1">#REF!</definedName>
    <definedName name="__123Graph_A恒久のみ出図状" hidden="1">#REF!</definedName>
    <definedName name="__123Graph_A恒久出図状況" hidden="1">#REF!</definedName>
    <definedName name="__123Graph_A出力" hidden="1">#REF!</definedName>
    <definedName name="__123Graph_A状況" hidden="1">#REF!</definedName>
    <definedName name="__123Graph_A設計別" hidden="1">#REF!</definedName>
    <definedName name="__123Graph_A排気圧" hidden="1">#REF!</definedName>
    <definedName name="__123Graph_A分類" hidden="1">#REF!</definedName>
    <definedName name="__123Graph_A分類全" hidden="1">#REF!</definedName>
    <definedName name="__123Graph_B" hidden="1">#REF!</definedName>
    <definedName name="__123Graph_Bトルク" hidden="1">#REF!</definedName>
    <definedName name="__123Graph_Bトルク新品1" hidden="1">#REF!</definedName>
    <definedName name="__123Graph_Bトルク倍率2" hidden="1">#REF!</definedName>
    <definedName name="__123Graph_Bメカロス" hidden="1">#REF!</definedName>
    <definedName name="__123Graph_B吸気圧" hidden="1">#REF!</definedName>
    <definedName name="__123Graph_B恒久のみ出図状" hidden="1">#REF!</definedName>
    <definedName name="__123Graph_B恒久出図状況" hidden="1">#REF!</definedName>
    <definedName name="__123Graph_B出力" hidden="1">#REF!</definedName>
    <definedName name="__123Graph_B排気圧" hidden="1">#REF!</definedName>
    <definedName name="__123Graph_Cトルク" hidden="1">#REF!</definedName>
    <definedName name="__123Graph_Cメカロス" hidden="1">#REF!</definedName>
    <definedName name="__123Graph_C吸気圧" hidden="1">#REF!</definedName>
    <definedName name="__123Graph_C出力" hidden="1">#REF!</definedName>
    <definedName name="__123Graph_C排気圧" hidden="1">#REF!</definedName>
    <definedName name="__123Graph_D恒久出図状況" hidden="1">#REF!</definedName>
    <definedName name="__123Graph_E恒久出図状況" hidden="1">#REF!</definedName>
    <definedName name="__123Graph_LBL_A" hidden="1">#REF!</definedName>
    <definedName name="__123Graph_LBL_A1" hidden="1">#REF!</definedName>
    <definedName name="__123Graph_LBL_AGVW1" hidden="1">#REF!</definedName>
    <definedName name="__123Graph_LBL_A恒久のみ出図状" hidden="1">#REF!</definedName>
    <definedName name="__123Graph_LBL_A恒久出図状況" hidden="1">#REF!</definedName>
    <definedName name="__123Graph_LBL_A設計別" hidden="1">#REF!</definedName>
    <definedName name="__123Graph_LBL_A分類" hidden="1">#REF!</definedName>
    <definedName name="__123Graph_LBL_A分類全" hidden="1">#REF!</definedName>
    <definedName name="__123Graph_LBL_Bトルク新品1" hidden="1">#REF!</definedName>
    <definedName name="__123Graph_LBL_Bトルク倍率2" hidden="1">#REF!</definedName>
    <definedName name="__123Graph_LBL_B恒久のみ出図状" hidden="1">#REF!</definedName>
    <definedName name="__123Graph_LBL_B恒久出図状況" hidden="1">#REF!</definedName>
    <definedName name="__123Graph_LBL_D恒久出図状況" hidden="1">#REF!</definedName>
    <definedName name="__123Graph_LBL_E恒久出図状況" hidden="1">#REF!</definedName>
    <definedName name="__123Graph_X" hidden="1">#REF!</definedName>
    <definedName name="__123Graph_X1" hidden="1">#REF!</definedName>
    <definedName name="__123Graph_XG1" hidden="1">#REF!</definedName>
    <definedName name="__123Graph_XGVW1" hidden="1">#REF!</definedName>
    <definedName name="__123Graph_Xトルク" hidden="1">#REF!</definedName>
    <definedName name="__123Graph_Xトルク新品1" hidden="1">#REF!</definedName>
    <definedName name="__123Graph_Xトルク倍率2" hidden="1">#REF!</definedName>
    <definedName name="__123Graph_Xメカロス" hidden="1">#REF!</definedName>
    <definedName name="__123Graph_X吸気圧" hidden="1">#REF!</definedName>
    <definedName name="__123Graph_X恒久のみ出図状" hidden="1">#REF!</definedName>
    <definedName name="__123Graph_X恒久出図状況" hidden="1">#REF!</definedName>
    <definedName name="__123Graph_X出力" hidden="1">#REF!</definedName>
    <definedName name="__123Graph_X状況" hidden="1">#REF!</definedName>
    <definedName name="__123Graph_X設計別" hidden="1">#REF!</definedName>
    <definedName name="__123Graph_X排気圧" hidden="1">#REF!</definedName>
    <definedName name="__123Graph_X分類" hidden="1">#REF!</definedName>
    <definedName name="__123Graph_X分類全" hidden="1">#REF!</definedName>
    <definedName name="__a1" hidden="1">#REF!</definedName>
    <definedName name="__a2" hidden="1">#REF!</definedName>
    <definedName name="__a3" hidden="1">#REF!</definedName>
    <definedName name="__a4" hidden="1">#REF!</definedName>
    <definedName name="__a5" hidden="1">#REF!</definedName>
    <definedName name="__Ｅ４６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_Ｅ４６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_KEY1" hidden="1">#REF!</definedName>
    <definedName name="__KEY2" hidden="1">#REF!</definedName>
    <definedName name="_02_CAB機能部品">#REF!</definedName>
    <definedName name="_02_CAB部品">#REF!</definedName>
    <definedName name="_02_CHASSIS部品">#REF!</definedName>
    <definedName name="_1" hidden="1">#REF!</definedName>
    <definedName name="_1__123Graph_A????_3" hidden="1">#REF!</definedName>
    <definedName name="_1__123Graph_AV_CRANK" hidden="1">#REF!</definedName>
    <definedName name="_1__123Graph_Aｸﾞﾗﾌ_1" hidden="1">#REF!</definedName>
    <definedName name="_1__123Graph_Aｸﾞﾗﾌ_3" hidden="1">#REF!</definedName>
    <definedName name="_1_04_kawaguchi">#REF!</definedName>
    <definedName name="_1_2005_RETAILS_FOR_MITCH_BY_STATE___VIN">#REF!</definedName>
    <definedName name="_10.00_20_14PR">#REF!</definedName>
    <definedName name="_10__123Graph_Aｸﾞﾗﾌ_7" hidden="1">#REF!</definedName>
    <definedName name="_10__123Graph_Cｸﾞﾗﾌ_1" hidden="1">#REF!</definedName>
    <definedName name="_10__123Graph_Dｸﾞﾗﾌ_1" hidden="1">#REF!</definedName>
    <definedName name="_10__123Graph_E????_3" hidden="1">#REF!</definedName>
    <definedName name="_10__123Graph_Xｸﾞﾗﾌ_1" hidden="1">#REF!</definedName>
    <definedName name="_10_Q">#REF!</definedName>
    <definedName name="_11__123Graph_BV_CRANK" hidden="1">#REF!</definedName>
    <definedName name="_11__123Graph_Bｸﾞﾗﾌ_4" hidden="1">#REF!</definedName>
    <definedName name="_11__123Graph_Cｸﾞﾗﾌ_2" hidden="1">#REF!</definedName>
    <definedName name="_11__123Graph_Dｸﾞﾗﾌ_2" hidden="1">#REF!</definedName>
    <definedName name="_11__123Graph_Eｸﾞﾗﾌ_3" hidden="1">#REF!</definedName>
    <definedName name="_12.6H">#REF!</definedName>
    <definedName name="_12__123Graph_Bｸﾞﾗﾌ_1" hidden="1">#REF!</definedName>
    <definedName name="_12__123Graph_Bｸﾞﾗﾌ_5" hidden="1">#REF!</definedName>
    <definedName name="_12__123Graph_Cｸﾞﾗﾌ_3" hidden="1">#REF!</definedName>
    <definedName name="_12__123Graph_Dｸﾞﾗﾌ_3" hidden="1">#REF!</definedName>
    <definedName name="_12__123Graph_F????_3" hidden="1">#REF!</definedName>
    <definedName name="_13.5H">#REF!</definedName>
    <definedName name="_13__123Graph_Bｸﾞﾗﾌ_12" hidden="1">#REF!</definedName>
    <definedName name="_13__123Graph_Cｸﾞﾗﾌ_1" hidden="1">#REF!</definedName>
    <definedName name="_13__123Graph_D????_3" hidden="1">#REF!</definedName>
    <definedName name="_13__123Graph_Eｸﾞﾗﾌ_1" hidden="1">#REF!</definedName>
    <definedName name="_13__123Graph_Fｸﾞﾗﾌ_3" hidden="1">#REF!</definedName>
    <definedName name="_14.5H">#REF!</definedName>
    <definedName name="_14__123Graph_Bｸﾞﾗﾌ_2" hidden="1">#REF!</definedName>
    <definedName name="_14__123Graph_Cｸﾞﾗﾌ_2" hidden="1">#REF!</definedName>
    <definedName name="_14__123Graph_Dｸﾞﾗﾌ_1" hidden="1">#REF!</definedName>
    <definedName name="_14__123Graph_Eｸﾞﾗﾌ_2" hidden="1">#REF!</definedName>
    <definedName name="_14_4t_Ð_L">#REF!</definedName>
    <definedName name="_15.5H">#REF!</definedName>
    <definedName name="_15__123Graph_Bｸﾞﾗﾌ_3" hidden="1">#REF!</definedName>
    <definedName name="_15__123Graph_Dｸﾞﾗﾌ_2" hidden="1">#REF!</definedName>
    <definedName name="_15__123Graph_Eｸﾞﾗﾌ_3" hidden="1">#REF!</definedName>
    <definedName name="_15¿">#REF!</definedName>
    <definedName name="_16__123Graph_Bｸﾞﾗﾌ_4" hidden="1">#REF!</definedName>
    <definedName name="_16__123Graph_Cｸﾞﾗﾌ_4" hidden="1">#REF!</definedName>
    <definedName name="_16__123Graph_Dｸﾞﾗﾌ_3" hidden="1">#REF!</definedName>
    <definedName name="_16__123Graph_Fｸﾞﾗﾌ_1" hidden="1">#REF!</definedName>
    <definedName name="_16¼_a">#REF!</definedName>
    <definedName name="_17__123Graph_Bｸﾞﾗﾌ_5" hidden="1">#REF!</definedName>
    <definedName name="_17__123Graph_Cｸﾞﾗﾌ_5" hidden="1">#REF!</definedName>
    <definedName name="_17__123Graph_E????_3" hidden="1">#REF!</definedName>
    <definedName name="_17__123Graph_Fｸﾞﾗﾌ_2" hidden="1">#REF!</definedName>
    <definedName name="_17ÔÌÞÚ°·">#REF!</definedName>
    <definedName name="_18__123Graph_Cｸﾞﾗﾌ_1" hidden="1">#REF!</definedName>
    <definedName name="_18__123Graph_Dｸﾞﾗﾌ_1" hidden="1">#REF!</definedName>
    <definedName name="_18__123Graph_Eｸﾞﾗﾌ_1" hidden="1">#REF!</definedName>
    <definedName name="_18__123Graph_Fｸﾞﾗﾌ_3" hidden="1">#REF!</definedName>
    <definedName name="_18Ã_¼_a">#REF!</definedName>
    <definedName name="_19__123Graph_Cｸﾞﾗﾌ_12" hidden="1">#REF!</definedName>
    <definedName name="_19__123Graph_Dｸﾞﾗﾌ_2" hidden="1">#REF!</definedName>
    <definedName name="_19__123Graph_Eｸﾞﾗﾌ_2" hidden="1">#REF!</definedName>
    <definedName name="_19__123Graph_LBL_Aｸﾞﾗﾌ_1" hidden="1">#REF!</definedName>
    <definedName name="_19åÌÞÚ°·">#REF!</definedName>
    <definedName name="_1MM">#REF!</definedName>
    <definedName name="_1st">#REF!</definedName>
    <definedName name="_2" hidden="1">#REF!</definedName>
    <definedName name="_2__123Graph_A????_3" hidden="1">#REF!</definedName>
    <definedName name="_2__123Graph_Aｸﾞﾗﾌ_1" hidden="1">#REF!</definedName>
    <definedName name="_2__123Graph_Aｸﾞﾗﾌ_2" hidden="1">#REF!</definedName>
    <definedName name="_2__123Graph_Bｸﾞﾗﾌ_3" hidden="1">#REF!</definedName>
    <definedName name="_20__123Graph_Cｸﾞﾗﾌ_2" hidden="1">#REF!</definedName>
    <definedName name="_20__123Graph_Eｸﾞﾗﾌ_3" hidden="1">#REF!</definedName>
    <definedName name="_20__123Graph_LBL_Bｸﾞﾗﾌ_1" hidden="1">#REF!</definedName>
    <definedName name="_20ñ___\">#REF!</definedName>
    <definedName name="_21__123Graph_Cｸﾞﾗﾌ_3" hidden="1">#REF!</definedName>
    <definedName name="_21__123Graph_Eｸﾞﾗﾌ_1" hidden="1">#REF!</definedName>
    <definedName name="_21__123Graph_F????_3" hidden="1">#REF!</definedName>
    <definedName name="_21__123Graph_LBL_Cｸﾞﾗﾌ_1" hidden="1">#REF!</definedName>
    <definedName name="_21ø">#REF!</definedName>
    <definedName name="_22__123Graph_Cｸﾞﾗﾌ_4" hidden="1">#REF!</definedName>
    <definedName name="_22__123Graph_Eｸﾞﾗﾌ_2" hidden="1">#REF!</definedName>
    <definedName name="_22__123Graph_Fｸﾞﾗﾌ_1" hidden="1">#REF!</definedName>
    <definedName name="_22__123Graph_LBL_Dｸﾞﾗﾌ_1" hidden="1">#REF!</definedName>
    <definedName name="_22À²Ô_²½Þ">#REF!</definedName>
    <definedName name="_23__123Graph_Cｸﾞﾗﾌ_5" hidden="1">#REF!</definedName>
    <definedName name="_23__123Graph_Fｸﾞﾗﾌ_2" hidden="1">#REF!</definedName>
    <definedName name="_23__123Graph_LBL_Eｸﾞﾗﾌ_1" hidden="1">#REF!</definedName>
    <definedName name="_23ÄÙ¸_\">#REF!</definedName>
    <definedName name="_24__123Graph_Dｸﾞﾗﾌ_1" hidden="1">#REF!</definedName>
    <definedName name="_24__123Graph_Fｸﾞﾗﾌ_1" hidden="1">#REF!</definedName>
    <definedName name="_24__123Graph_Fｸﾞﾗﾌ_3" hidden="1">#REF!</definedName>
    <definedName name="_24__123Graph_LBL_Fｸﾞﾗﾌ_1" hidden="1">#REF!</definedName>
    <definedName name="_24HS1_" hidden="1">#REF!</definedName>
    <definedName name="_25__123Graph_Dｸﾞﾗﾌ_2" hidden="1">#REF!</definedName>
    <definedName name="_25__123Graph_Fｸﾞﾗﾌ_2" hidden="1">#REF!</definedName>
    <definedName name="_25__123Graph_LBL_Aｸﾞﾗﾌ_1" hidden="1">#REF!</definedName>
    <definedName name="_25__123Graph_LBL_Fｸﾞﾗﾌ_2" hidden="1">#REF!</definedName>
    <definedName name="_25HS10_">#REF!</definedName>
    <definedName name="_26__123Graph_Dｸﾞﾗﾌ_3" hidden="1">#REF!</definedName>
    <definedName name="_26__123Graph_LBL_Bｸﾞﾗﾌ_1" hidden="1">#REF!</definedName>
    <definedName name="_26__123Graph_Xｸﾞﾗﾌ_1" hidden="1">#REF!</definedName>
    <definedName name="_26_1生_CROSS_クエリー1">#REF!</definedName>
    <definedName name="_26HS11_">#REF!</definedName>
    <definedName name="_27__123Graph_Eｸﾞﾗﾌ_1" hidden="1">#REF!</definedName>
    <definedName name="_27__123Graph_LBL_Cｸﾞﾗﾌ_1" hidden="1">#REF!</definedName>
    <definedName name="_27__123Graph_Xｸﾞﾗﾌ_2" hidden="1">#REF!</definedName>
    <definedName name="_28__123Graph_Eｸﾞﾗﾌ_2" hidden="1">#REF!</definedName>
    <definedName name="_28__123Graph_LBL_Aｸﾞﾗﾌ_1" hidden="1">#REF!</definedName>
    <definedName name="_28__123Graph_LBL_Dｸﾞﾗﾌ_1" hidden="1">#REF!</definedName>
    <definedName name="_28_出庫リスト_クエリー">#REF!</definedName>
    <definedName name="_29__123Graph_Eｸﾞﾗﾌ_3" hidden="1">#REF!</definedName>
    <definedName name="_29__123Graph_LBL_Aｸﾞﾗﾌ_4" hidden="1">#REF!</definedName>
    <definedName name="_29__123Graph_LBL_Eｸﾞﾗﾌ_1" hidden="1">#REF!</definedName>
    <definedName name="_2nd">#REF!</definedName>
    <definedName name="_3">#REF!</definedName>
    <definedName name="_3__123Graph_Aｸﾞﾗﾌ_11" hidden="1">#REF!</definedName>
    <definedName name="_3__123Graph_Aｸﾞﾗﾌ_2" hidden="1">#REF!</definedName>
    <definedName name="_3__123Graph_Aｸﾞﾗﾌ_3" hidden="1">#REF!</definedName>
    <definedName name="_3__123Graph_BV_CRANK" hidden="1">#REF!</definedName>
    <definedName name="_3__123Graph_Cｸﾞﾗﾌ_3" hidden="1">#REF!</definedName>
    <definedName name="_3__123Graph_Xｸﾞﾗﾌ_1" hidden="1">#REF!</definedName>
    <definedName name="_30__123Graph_Fｸﾞﾗﾌ_1" hidden="1">#REF!</definedName>
    <definedName name="_30__123Graph_LBL_Aｸﾞﾗﾌ_5" hidden="1">#REF!</definedName>
    <definedName name="_30__123Graph_LBL_Fｸﾞﾗﾌ_1" hidden="1">#REF!</definedName>
    <definedName name="_30HS15_" localSheetId="6">'Monthly 日程0806'!_30HS15_</definedName>
    <definedName name="_30HS15_">[0]!_30HS15_</definedName>
    <definedName name="_31__123Graph_Fｸﾞﾗﾌ_2" localSheetId="6" hidden="1">#REF!</definedName>
    <definedName name="_31__123Graph_Fｸﾞﾗﾌ_2" hidden="1">#REF!</definedName>
    <definedName name="_31__123Graph_LBL_Fｸﾞﾗﾌ_2" localSheetId="6" hidden="1">#REF!</definedName>
    <definedName name="_31__123Graph_LBL_Fｸﾞﾗﾌ_2" hidden="1">#REF!</definedName>
    <definedName name="_31HS2_" localSheetId="6" hidden="1">#REF!</definedName>
    <definedName name="_31HS2_" hidden="1">#REF!</definedName>
    <definedName name="_32__123Graph_Fｸﾞﾗﾌ_3" hidden="1">#REF!</definedName>
    <definedName name="_32__123Graph_LBL_Bｸﾞﾗﾌ_1" hidden="1">#REF!</definedName>
    <definedName name="_32__123Graph_Xｸﾞﾗﾌ_1" hidden="1">#REF!</definedName>
    <definedName name="_32HS3_" hidden="1">#REF!</definedName>
    <definedName name="_33__123Graph_LBL_AV_CRANK" hidden="1">#REF!</definedName>
    <definedName name="_33__123Graph_LBL_Bｸﾞﾗﾌ_4" hidden="1">#REF!</definedName>
    <definedName name="_33__123Graph_Xｸﾞﾗﾌ_2" hidden="1">#REF!</definedName>
    <definedName name="_33HS4_" hidden="1">#REF!</definedName>
    <definedName name="_34__123Graph_LBL_Aｸﾞﾗﾌ_1" hidden="1">#REF!</definedName>
    <definedName name="_34__123Graph_LBL_Bｸﾞﾗﾌ_5" hidden="1">#REF!</definedName>
    <definedName name="_34HS5_" hidden="1">#REF!</definedName>
    <definedName name="_35__123Graph_LBL_Aｸﾞﾗﾌ_4" hidden="1">#REF!</definedName>
    <definedName name="_35__123Graph_LBL_Cｸﾞﾗﾌ_1" hidden="1">#REF!</definedName>
    <definedName name="_35HS6_" hidden="1">#REF!</definedName>
    <definedName name="_36__123Graph_LBL_Aｸﾞﾗﾌ_5" hidden="1">#REF!</definedName>
    <definedName name="_36__123Graph_LBL_Cｸﾞﾗﾌ_4" hidden="1">#REF!</definedName>
    <definedName name="_36HS7_" hidden="1">#REF!</definedName>
    <definedName name="_37__123Graph_LBL_BV_CRANK" hidden="1">#REF!</definedName>
    <definedName name="_37__123Graph_LBL_Cｸﾞﾗﾌ_5" hidden="1">#REF!</definedName>
    <definedName name="_37HS8_" hidden="1">#REF!</definedName>
    <definedName name="_38__123Graph_LBL_Bｸﾞﾗﾌ_1" hidden="1">#REF!</definedName>
    <definedName name="_38__123Graph_LBL_Dｸﾞﾗﾌ_1" hidden="1">#REF!</definedName>
    <definedName name="_38HS9_">#REF!</definedName>
    <definedName name="_39__123Graph_LBL_Bｸﾞﾗﾌ_4" hidden="1">#REF!</definedName>
    <definedName name="_39__123Graph_LBL_Eｸﾞﾗﾌ_1" hidden="1">#REF!</definedName>
    <definedName name="_39ÌÞÚ_·_í_Þ">#REF!</definedName>
    <definedName name="_3rd">#REF!</definedName>
    <definedName name="_4" hidden="1">#REF!</definedName>
    <definedName name="_4__123Graph_Aｸﾞﾗﾌ_12" hidden="1">#REF!</definedName>
    <definedName name="_4__123Graph_Aｸﾞﾗﾌ_3" hidden="1">#REF!</definedName>
    <definedName name="_4__123Graph_B????_3" hidden="1">#REF!</definedName>
    <definedName name="_4__123Graph_Bｸﾞﾗﾌ_1" hidden="1">#REF!</definedName>
    <definedName name="_4__123Graph_Dｸﾞﾗﾌ_3" hidden="1">#REF!</definedName>
    <definedName name="_4__123Graph_Xｸﾞﾗﾌ_2" hidden="1">#REF!</definedName>
    <definedName name="_4_5t.ÃÞ¨½¸">#REF!</definedName>
    <definedName name="_4_5t.STD">#REF!</definedName>
    <definedName name="_4_5t.ﾃﾞｨｽｸ">#REF!</definedName>
    <definedName name="_40__123Graph_LBL_Bｸﾞﾗﾌ_5" hidden="1">#REF!</definedName>
    <definedName name="_40__123Graph_LBL_Fｸﾞﾗﾌ_1" hidden="1">#REF!</definedName>
    <definedName name="_41__123Graph_LBL_Cｸﾞﾗﾌ_1" hidden="1">#REF!</definedName>
    <definedName name="_41__123Graph_LBL_Fｸﾞﾗﾌ_2" hidden="1">#REF!</definedName>
    <definedName name="_42__123Graph_LBL_Cｸﾞﾗﾌ_4" hidden="1">#REF!</definedName>
    <definedName name="_43__123Graph_LBL_Cｸﾞﾗﾌ_5" hidden="1">#REF!</definedName>
    <definedName name="_43__123Graph_Xｸﾞﾗﾌ_1" hidden="1">#REF!</definedName>
    <definedName name="_44__123Graph_LBL_Dｸﾞﾗﾌ_1" hidden="1">#REF!</definedName>
    <definedName name="_44__123Graph_Xｸﾞﾗﾌ_2" hidden="1">#REF!</definedName>
    <definedName name="_45__123Graph_LBL_Eｸﾞﾗﾌ_1" hidden="1">#REF!</definedName>
    <definedName name="_45__123Graph_Xｸﾞﾗﾌ_4" hidden="1">#REF!</definedName>
    <definedName name="_46__123Graph_LBL_Fｸﾞﾗﾌ_1" hidden="1">#REF!</definedName>
    <definedName name="_46__123Graph_Xｸﾞﾗﾌ_5" hidden="1">#REF!</definedName>
    <definedName name="_47__123Graph_LBL_Fｸﾞﾗﾌ_2" hidden="1">#REF!</definedName>
    <definedName name="_48__123Graph_XV_CRANK" hidden="1">#REF!</definedName>
    <definedName name="_49__123Graph_Xｸﾞﾗﾌ_1" hidden="1">#REF!</definedName>
    <definedName name="_4th">#REF!</definedName>
    <definedName name="_4t巾広">#REF!</definedName>
    <definedName name="_5" hidden="1">#REF!</definedName>
    <definedName name="_5__123Graph_Aｸﾞﾗﾌ_2" hidden="1">#REF!</definedName>
    <definedName name="_5__123Graph_Aｸﾞﾗﾌ_4" hidden="1">#REF!</definedName>
    <definedName name="_5__123Graph_B????_3" hidden="1">#REF!</definedName>
    <definedName name="_5__123Graph_Bｸﾞﾗﾌ_2" hidden="1">#REF!</definedName>
    <definedName name="_5__123Graph_Bｸﾞﾗﾌ_3" hidden="1">#REF!</definedName>
    <definedName name="_5__123Graph_Eｸﾞﾗﾌ_3" hidden="1">#REF!</definedName>
    <definedName name="_5__123Graph_LBL_AV_CRANK" hidden="1">#REF!</definedName>
    <definedName name="_50__123Graph_Xｸﾞﾗﾌ_11" hidden="1">#REF!</definedName>
    <definedName name="_51__123Graph_Xｸﾞﾗﾌ_12" hidden="1">#REF!</definedName>
    <definedName name="_52__123Graph_Xｸﾞﾗﾌ_2" hidden="1">#REF!</definedName>
    <definedName name="_53__123Graph_Xｸﾞﾗﾌ_4" hidden="1">#REF!</definedName>
    <definedName name="_54__123Graph_Xｸﾞﾗﾌ_5" hidden="1">#REF!</definedName>
    <definedName name="_55__123Graph_Xｸﾞﾗﾌ_6" hidden="1">#REF!</definedName>
    <definedName name="_56__123Graph_Xｸﾞﾗﾌ_7" hidden="1">#REF!</definedName>
    <definedName name="_5G">#REF!</definedName>
    <definedName name="_5th">#REF!</definedName>
    <definedName name="_6" hidden="1">#REF!</definedName>
    <definedName name="_6__123Graph_Aｸﾞﾗﾌ_3" hidden="1">#REF!</definedName>
    <definedName name="_6__123Graph_Aｸﾞﾗﾌ_5" hidden="1">#REF!</definedName>
    <definedName name="_6__123Graph_Bｸﾞﾗﾌ_1" hidden="1">#REF!</definedName>
    <definedName name="_6__123Graph_Bｸﾞﾗﾌ_3" hidden="1">#REF!</definedName>
    <definedName name="_6__123Graph_C????_3" hidden="1">#REF!</definedName>
    <definedName name="_6__123Graph_Fｸﾞﾗﾌ_3" hidden="1">#REF!</definedName>
    <definedName name="_6__123Graph_LBL_Aｸﾞﾗﾌ_1" hidden="1">#REF!</definedName>
    <definedName name="_6HE1_TCN">#REF!</definedName>
    <definedName name="_6HE1_TCS">#REF!</definedName>
    <definedName name="_6HH1_N">#REF!</definedName>
    <definedName name="_6HH1_S">#REF!</definedName>
    <definedName name="_6th">#REF!</definedName>
    <definedName name="_7__123Graph_Aｸﾞﾗﾌ_4" hidden="1">#REF!</definedName>
    <definedName name="_7__123Graph_Bｸﾞﾗﾌ_2" hidden="1">#REF!</definedName>
    <definedName name="_7__123Graph_Cｸﾞﾗﾌ_1" hidden="1">#REF!</definedName>
    <definedName name="_7__123Graph_Cｸﾞﾗﾌ_3" hidden="1">#REF!</definedName>
    <definedName name="_7__123Graph_LBL_BV_CRANK" hidden="1">#REF!</definedName>
    <definedName name="_7t">#REF!</definedName>
    <definedName name="_7th">#REF!</definedName>
    <definedName name="_8.5_Q">#REF!</definedName>
    <definedName name="_8__123Graph_Aｸﾞﾗﾌ_5" hidden="1">#REF!</definedName>
    <definedName name="_8__123Graph_Bｸﾞﾗﾌ_1" hidden="1">#REF!</definedName>
    <definedName name="_8__123Graph_Bｸﾞﾗﾌ_3" hidden="1">#REF!</definedName>
    <definedName name="_8__123Graph_Cｸﾞﾗﾌ_2" hidden="1">#REF!</definedName>
    <definedName name="_8__123Graph_D????_3" hidden="1">#REF!</definedName>
    <definedName name="_8__123Graph_LBL_Bｸﾞﾗﾌ_1" hidden="1">#REF!</definedName>
    <definedName name="_8_Q">#REF!</definedName>
    <definedName name="_9__123Graph_Aｸﾞﾗﾌ_6" hidden="1">#REF!</definedName>
    <definedName name="_9__123Graph_Bｸﾞﾗﾌ_2" hidden="1">#REF!</definedName>
    <definedName name="_9__123Graph_C????_3" hidden="1">#REF!</definedName>
    <definedName name="_9__123Graph_Cｸﾞﾗﾌ_3" hidden="1">#REF!</definedName>
    <definedName name="_9__123Graph_Dｸﾞﾗﾌ_3" hidden="1">#REF!</definedName>
    <definedName name="_9__123Graph_XV_CRANK" hidden="1">#REF!</definedName>
    <definedName name="_a1" hidden="1">#REF!</definedName>
    <definedName name="_a2" hidden="1">#REF!</definedName>
    <definedName name="_a3" hidden="1">#REF!</definedName>
    <definedName name="_a4" hidden="1">#REF!</definedName>
    <definedName name="_a5" hidden="1">#REF!</definedName>
    <definedName name="_AMO_UniqueIdentifier" hidden="1">"'a13969e8-1679-4308-b1fb-35a55c3ca7e2'"</definedName>
    <definedName name="_Dist_Bin" hidden="1">#REF!</definedName>
    <definedName name="_EMD２" localSheetId="6">'Monthly 日程0806'!_EMD２</definedName>
    <definedName name="_EMD２">[0]!_EMD２</definedName>
    <definedName name="_Fill" localSheetId="6" hidden="1">#REF!</definedName>
    <definedName name="_Fill" hidden="1">#REF!</definedName>
    <definedName name="_FILL1" localSheetId="6" hidden="1">#REF!</definedName>
    <definedName name="_FILL1" hidden="1">#REF!</definedName>
    <definedName name="_Fill2" localSheetId="6" hidden="1">#REF!</definedName>
    <definedName name="_Fill2" hidden="1">#REF!</definedName>
    <definedName name="_Fill3" hidden="1">#REF!</definedName>
    <definedName name="_Fill4" hidden="1">#REF!</definedName>
    <definedName name="_Fill5" hidden="1">#REF!</definedName>
    <definedName name="_xlnm._FilterDatabase" localSheetId="2" hidden="1">'25-38-D'!$A$1:$V$17</definedName>
    <definedName name="_xlnm._FilterDatabase" localSheetId="0" hidden="1">'25-38W'!$A$4:$XFC$829</definedName>
    <definedName name="_xlnm._FilterDatabase" localSheetId="6" hidden="1">#REF!</definedName>
    <definedName name="_xlnm._FilterDatabase" hidden="1">#REF!</definedName>
    <definedName name="_HAN02" localSheetId="6">#REF!</definedName>
    <definedName name="_HAN02">#REF!</definedName>
    <definedName name="_HAN03" localSheetId="6">#REF!</definedName>
    <definedName name="_HAN03">#REF!</definedName>
    <definedName name="_Key1" hidden="1">#REF!</definedName>
    <definedName name="_Key2" hidden="1">#REF!</definedName>
    <definedName name="_MC001">#REF!</definedName>
    <definedName name="_MC002">#REF!</definedName>
    <definedName name="_MC003">#REF!</definedName>
    <definedName name="_MC004">#REF!</definedName>
    <definedName name="_MC005">#REF!</definedName>
    <definedName name="_MC006">#REF!</definedName>
    <definedName name="_MC007">#REF!</definedName>
    <definedName name="_MC008">#REF!</definedName>
    <definedName name="_MC009">#REF!</definedName>
    <definedName name="_MC010">#REF!</definedName>
    <definedName name="_MC011">#REF!</definedName>
    <definedName name="_MC012">#REF!</definedName>
    <definedName name="_MC013">#REF!</definedName>
    <definedName name="_MC014">#REF!</definedName>
    <definedName name="_MC015">#REF!</definedName>
    <definedName name="_MC016">#REF!</definedName>
    <definedName name="_MC017">#REF!</definedName>
    <definedName name="_MC018">#REF!</definedName>
    <definedName name="_MC019">#REF!</definedName>
    <definedName name="_MC020">#REF!</definedName>
    <definedName name="_MC021">#REF!</definedName>
    <definedName name="_MC022">#REF!</definedName>
    <definedName name="_MC023">#REF!</definedName>
    <definedName name="_MC024">#REF!</definedName>
    <definedName name="_MC026">#REF!</definedName>
    <definedName name="_MC027">#REF!</definedName>
    <definedName name="_MC030">#REF!</definedName>
    <definedName name="_MC031">#REF!</definedName>
    <definedName name="_MC0404">#REF!</definedName>
    <definedName name="_MC100">#REF!</definedName>
    <definedName name="_MC101">#REF!</definedName>
    <definedName name="_MC102">#REF!</definedName>
    <definedName name="_MC103">#REF!</definedName>
    <definedName name="_MC105">#REF!</definedName>
    <definedName name="_MC106">#REF!</definedName>
    <definedName name="_MC107">#REF!</definedName>
    <definedName name="_MC108">#REF!</definedName>
    <definedName name="_MC109">#REF!</definedName>
    <definedName name="_MC110">#REF!</definedName>
    <definedName name="_MC111">#REF!</definedName>
    <definedName name="_MC112">#REF!</definedName>
    <definedName name="_MC113">#REF!</definedName>
    <definedName name="_MC114">#REF!</definedName>
    <definedName name="_MC120">#REF!</definedName>
    <definedName name="_MC121">#REF!</definedName>
    <definedName name="_MC122">#REF!</definedName>
    <definedName name="_MC123">#REF!</definedName>
    <definedName name="_MC124">#REF!</definedName>
    <definedName name="_MC125">#REF!</definedName>
    <definedName name="_MC126">#REF!</definedName>
    <definedName name="_MC127">#REF!</definedName>
    <definedName name="_MC128">#REF!</definedName>
    <definedName name="_MC130">#REF!</definedName>
    <definedName name="_MC131">#REF!</definedName>
    <definedName name="_MC132">#REF!</definedName>
    <definedName name="_MC133">#REF!</definedName>
    <definedName name="_MC135">#REF!</definedName>
    <definedName name="_MC140">#REF!</definedName>
    <definedName name="_MC150">#REF!</definedName>
    <definedName name="_MC151">#REF!</definedName>
    <definedName name="_MC152">#REF!</definedName>
    <definedName name="_MC155">#REF!</definedName>
    <definedName name="_MC156">#REF!</definedName>
    <definedName name="_MC158">#REF!</definedName>
    <definedName name="_MC200">#REF!</definedName>
    <definedName name="_MC201">#REF!</definedName>
    <definedName name="_MC202">#REF!</definedName>
    <definedName name="_MC203">#REF!</definedName>
    <definedName name="_MC205">#REF!</definedName>
    <definedName name="_MC206">#REF!</definedName>
    <definedName name="_MC207">#REF!</definedName>
    <definedName name="_MC210">#REF!</definedName>
    <definedName name="_MC215">#REF!</definedName>
    <definedName name="_MC216">#REF!</definedName>
    <definedName name="_MC217">#REF!</definedName>
    <definedName name="_MC218">#REF!</definedName>
    <definedName name="_MC220">#REF!</definedName>
    <definedName name="_MC221">#REF!</definedName>
    <definedName name="_MC222">#REF!</definedName>
    <definedName name="_MC223">#REF!</definedName>
    <definedName name="_MC225">#REF!</definedName>
    <definedName name="_MC230">#REF!</definedName>
    <definedName name="_MC300">#REF!</definedName>
    <definedName name="_MC301">#REF!</definedName>
    <definedName name="_MC302">#REF!</definedName>
    <definedName name="_MC303">#REF!</definedName>
    <definedName name="_MC304">#REF!</definedName>
    <definedName name="_MC305">#REF!</definedName>
    <definedName name="_MC306">#REF!</definedName>
    <definedName name="_MC333">#REF!</definedName>
    <definedName name="_MC400">#REF!</definedName>
    <definedName name="_MC401">#REF!</definedName>
    <definedName name="_MC402">#REF!</definedName>
    <definedName name="_MC403">#REF!</definedName>
    <definedName name="_MC404">#REF!</definedName>
    <definedName name="_MC405">#REF!</definedName>
    <definedName name="_MC406">#REF!</definedName>
    <definedName name="_MC500">#REF!</definedName>
    <definedName name="_MC600">#REF!</definedName>
    <definedName name="_MC601">#REF!</definedName>
    <definedName name="_MC602">#REF!</definedName>
    <definedName name="_MC700">#REF!</definedName>
    <definedName name="_MC980">#REF!</definedName>
    <definedName name="_MCX210">#REF!</definedName>
    <definedName name="_MR001">#REF!</definedName>
    <definedName name="_MX110">#REF!</definedName>
    <definedName name="_MZ001">#REF!</definedName>
    <definedName name="_NULL_STR">#REF!</definedName>
    <definedName name="_Order1" localSheetId="6" hidden="1">0</definedName>
    <definedName name="_Order1" hidden="1">1</definedName>
    <definedName name="_Order2" localSheetId="6" hidden="1">0</definedName>
    <definedName name="_Order2" hidden="1">255</definedName>
    <definedName name="_R1">#REF!</definedName>
    <definedName name="_R2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2" hidden="1">#REF!</definedName>
    <definedName name="_SUB01">#REF!</definedName>
    <definedName name="_SUB02">#REF!</definedName>
    <definedName name="_SUB03">#REF!</definedName>
    <definedName name="_SUB04">#REF!</definedName>
    <definedName name="_W__">#REF!</definedName>
    <definedName name="_生新規部品ﾘｽﾄ_クエリー">#REF!</definedName>
    <definedName name="\">#REF!</definedName>
    <definedName name="\0">#REF!</definedName>
    <definedName name="\1">#REF!</definedName>
    <definedName name="\a">#REF!</definedName>
    <definedName name="\b">#REF!</definedName>
    <definedName name="\c">#N/A</definedName>
    <definedName name="\d" localSheetId="6">#REF!</definedName>
    <definedName name="\d">#N/A</definedName>
    <definedName name="\e" localSheetId="6">#REF!</definedName>
    <definedName name="\e">#REF!</definedName>
    <definedName name="\f" localSheetId="6">#N/A</definedName>
    <definedName name="\f">#REF!</definedName>
    <definedName name="\g" localSheetId="6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takao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yamo">#REF!</definedName>
    <definedName name="\z" localSheetId="6">#REF!</definedName>
    <definedName name="\z">#N/A</definedName>
    <definedName name="●" localSheetId="6">'Monthly 日程0806'!●</definedName>
    <definedName name="●">[0]!●</definedName>
    <definedName name="・急“x" localSheetId="6">#REF!</definedName>
    <definedName name="・急“x">#REF!</definedName>
    <definedName name="・投資発生無し_5519" localSheetId="6">#REF!</definedName>
    <definedName name="・投資発生無し_5519">#REF!</definedName>
    <definedName name="A" localSheetId="6">#REF!</definedName>
    <definedName name="A">#REF!</definedName>
    <definedName name="A_1">#REF!</definedName>
    <definedName name="A_FRR">#REF!</definedName>
    <definedName name="A_K1出庫リスト">#REF!</definedName>
    <definedName name="A_Line">#REF!</definedName>
    <definedName name="A_NPR">#REF!</definedName>
    <definedName name="A_SKW">#REF!</definedName>
    <definedName name="A_SUT">#REF!</definedName>
    <definedName name="A7_UPL">#REF!</definedName>
    <definedName name="aa">#REF!</definedName>
    <definedName name="AAA" localSheetId="6">'Monthly 日程0806'!AAA</definedName>
    <definedName name="aaa" hidden="1">#REF!</definedName>
    <definedName name="aaaa" localSheetId="6" hidden="1">#REF!</definedName>
    <definedName name="aaaa" hidden="1">#REF!</definedName>
    <definedName name="AAAAAA" localSheetId="6" hidden="1">#REF!</definedName>
    <definedName name="AAAAAA" hidden="1">#REF!</definedName>
    <definedName name="AAAAAAAA" hidden="1">#REF!</definedName>
    <definedName name="ab">#REF!</definedName>
    <definedName name="abc" hidden="1">#REF!</definedName>
    <definedName name="ABCD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ABCD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ac">#REF!</definedName>
    <definedName name="ad">#REF!</definedName>
    <definedName name="adfa" localSheetId="6">'Monthly 日程0806'!adfa</definedName>
    <definedName name="adfa">[0]!adfa</definedName>
    <definedName name="adfs">"Diagramm 25"</definedName>
    <definedName name="aef" localSheetId="6">'Monthly 日程0806'!aef</definedName>
    <definedName name="aef">[0]!aef</definedName>
    <definedName name="AnnProd.ASSEMBLER" localSheetId="6">#REF!</definedName>
    <definedName name="AnnProd.ASSEMBLER">#REF!</definedName>
    <definedName name="AnnProd.ASSEMBLER_FULLNAME" localSheetId="6">#REF!</definedName>
    <definedName name="AnnProd.ASSEMBLER_FULLNAME">#REF!</definedName>
    <definedName name="AnnProd.ASSEMBLY_GROUP" localSheetId="6">#REF!</definedName>
    <definedName name="AnnProd.ASSEMBLY_GROUP">#REF!</definedName>
    <definedName name="AnnProd.ASSEMBLY_GROUP_FULLNAME">#REF!</definedName>
    <definedName name="AnnProd.BRAND">#REF!</definedName>
    <definedName name="AnnProd.BRAND_FULLNAME">#REF!</definedName>
    <definedName name="AnnProd.CREATED_BY">#REF!</definedName>
    <definedName name="AnnProd.CREATED_DATE">#REF!</definedName>
    <definedName name="AnnProd.DATA_STATUS">#REF!</definedName>
    <definedName name="AnnProd.DOM_OR_EXP">#REF!</definedName>
    <definedName name="AnnProd.DOMESTIC_OR_EXPORT">#REF!</definedName>
    <definedName name="AnnProd.DRI_VEHICLE_TYPE">#REF!</definedName>
    <definedName name="AnnProd.DRITYPE">#REF!</definedName>
    <definedName name="AnnProd.DRITYPE_FULLNAME">#REF!</definedName>
    <definedName name="AnnProd.EOP">#REF!</definedName>
    <definedName name="AnnProd.EOPMONTH">#REF!</definedName>
    <definedName name="AnnProd.EOPYEAR">#REF!</definedName>
    <definedName name="AnnProd.GLOBAL_MODEL_NAME">#REF!</definedName>
    <definedName name="AnnProd.GLOBAL_SEGMENT">#REF!</definedName>
    <definedName name="AnnProd.GLOBAL_SEGMENT_FULLNAME">#REF!</definedName>
    <definedName name="AnnProd.GROUP_FULLNAME">#REF!</definedName>
    <definedName name="AnnProd.GROUP_NAME">#REF!</definedName>
    <definedName name="AnnProd.GVW_SECTOR">#REF!</definedName>
    <definedName name="AnnProd.GVW_SECTOR_FULLNAME">#REF!</definedName>
    <definedName name="AnnProd.KIT_COUNTRY">#REF!</definedName>
    <definedName name="AnnProd.KIT_COUNTRY_FULLNAME">#REF!</definedName>
    <definedName name="AnnProd.LAST_UPDATED_BY">#REF!</definedName>
    <definedName name="AnnProd.LAST_UPDATED_DATE">#REF!</definedName>
    <definedName name="AnnProd.LAUNCH_CALENDAR_YEAR">#REF!</definedName>
    <definedName name="AnnProd.LAUNCH_MODEL_YEAR">#REF!</definedName>
    <definedName name="AnnProd.MNEMONIC">#REF!</definedName>
    <definedName name="AnnProd.MODEL">#REF!</definedName>
    <definedName name="AnnProd.MODEL_CODE">#REF!</definedName>
    <definedName name="AnnProd.MODEL_FULLNAME">#REF!</definedName>
    <definedName name="AnnProd.MODEL_RANGE">#REF!</definedName>
    <definedName name="AnnProd.MODEL_RANGE_FULLNAME">#REF!</definedName>
    <definedName name="AnnProd.MODYR1ABOVE">#REF!</definedName>
    <definedName name="AnnProd.MODYR1BELOW">#REF!</definedName>
    <definedName name="AnnProd.MODYR2ABOVE">#REF!</definedName>
    <definedName name="AnnProd.MODYR2BELOW">#REF!</definedName>
    <definedName name="AnnProd.MYA1COMMENTS">#REF!</definedName>
    <definedName name="AnnProd.MYA2COMMENTS">#REF!</definedName>
    <definedName name="AnnProd.MYB1COMMENTS">#REF!</definedName>
    <definedName name="AnnProd.MYB2COMMENTS">#REF!</definedName>
    <definedName name="AnnProd.NA_SEGMENT">#REF!</definedName>
    <definedName name="AnnProd.NA_SEGMENT_FULLNAME">#REF!</definedName>
    <definedName name="AnnProd.OFFICIAL_VEHICLE_TYPE">#REF!</definedName>
    <definedName name="AnnProd.OFFTYPE">#REF!</definedName>
    <definedName name="AnnProd.OFFTYPE_FULLNAME">#REF!</definedName>
    <definedName name="AnnProd.PLANT">#REF!</definedName>
    <definedName name="AnnProd.PLANT_FULLNAME">#REF!</definedName>
    <definedName name="AnnProd.PLATFORM">#REF!</definedName>
    <definedName name="AnnProd.PLATFORM_FULLNAME">#REF!</definedName>
    <definedName name="AnnProd.PLATFORM_OWNER">#REF!</definedName>
    <definedName name="AnnProd.PLATFORM_OWNER_FULLNAME">#REF!</definedName>
    <definedName name="AnnProd.PRODTYPE">#REF!</definedName>
    <definedName name="AnnProd.PRODUCTION_TYPE">#REF!</definedName>
    <definedName name="AnnProd.RECORD_NUMBER">#REF!</definedName>
    <definedName name="AnnProd.REGION">#REF!</definedName>
    <definedName name="AnnProd.REGION_FULLNAME">#REF!</definedName>
    <definedName name="AnnProd.REMARKS">#REF!</definedName>
    <definedName name="AnnProd.SEGMENT">#REF!</definedName>
    <definedName name="AnnProd.SEGMENT_FULLNAME">#REF!</definedName>
    <definedName name="AnnProd.SOP">#REF!</definedName>
    <definedName name="AnnProd.SOPMONTH">#REF!</definedName>
    <definedName name="AnnProd.SOPYEAR">#REF!</definedName>
    <definedName name="AnnProd.SOURCE">#REF!</definedName>
    <definedName name="AnnProd.SOURCE_FULLNAME">#REF!</definedName>
    <definedName name="AnnProd.SPLIT_KEY">#REF!</definedName>
    <definedName name="AnnProd.TAX_INCENTIVISED">#REF!</definedName>
    <definedName name="AnnProd.UDF1_TYPE">#REF!</definedName>
    <definedName name="AnnProd.UDF2_TYPE">#REF!</definedName>
    <definedName name="AnnProd.UDF3_TYPE">#REF!</definedName>
    <definedName name="AnnProd.UDF4_TYPE">#REF!</definedName>
    <definedName name="AnnProd.USER_DEFINED1">#REF!</definedName>
    <definedName name="AnnProd.USER_DEFINED10">#REF!</definedName>
    <definedName name="AnnProd.USER_DEFINED11">#REF!</definedName>
    <definedName name="AnnProd.USER_DEFINED12">#REF!</definedName>
    <definedName name="AnnProd.USER_DEFINED2">#REF!</definedName>
    <definedName name="AnnProd.USER_DEFINED3">#REF!</definedName>
    <definedName name="AnnProd.USER_DEFINED4">#REF!</definedName>
    <definedName name="AnnProd.USER_DEFINED5">#REF!</definedName>
    <definedName name="AnnProd.USER_DEFINED6">#REF!</definedName>
    <definedName name="AnnProd.USER_DEFINED7">#REF!</definedName>
    <definedName name="AnnProd.USER_DEFINED8">#REF!</definedName>
    <definedName name="AnnProd.USER_DEFINED9">#REF!</definedName>
    <definedName name="AnnProd.V1985">#REF!</definedName>
    <definedName name="AnnProd.V1986">#REF!</definedName>
    <definedName name="AnnProd.V1987">#REF!</definedName>
    <definedName name="AnnProd.V1988">#REF!</definedName>
    <definedName name="AnnProd.V1989">#REF!</definedName>
    <definedName name="AnnProd.V1990">#REF!</definedName>
    <definedName name="AnnProd.V1991">#REF!</definedName>
    <definedName name="AnnProd.V1992">#REF!</definedName>
    <definedName name="AnnProd.V1993">#REF!</definedName>
    <definedName name="AnnProd.V1994">#REF!</definedName>
    <definedName name="AnnProd.V1995">#REF!</definedName>
    <definedName name="AnnProd.V1996">#REF!</definedName>
    <definedName name="AnnProd.V1997">#REF!</definedName>
    <definedName name="AnnProd.V1998">#REF!</definedName>
    <definedName name="AnnProd.V1999">#REF!</definedName>
    <definedName name="AnnProd.V2000">#REF!</definedName>
    <definedName name="AnnProd.V2001">#REF!</definedName>
    <definedName name="AnnProd.V2002">#REF!</definedName>
    <definedName name="AnnProd.V2003">#REF!</definedName>
    <definedName name="AnnProd.V2004">#REF!</definedName>
    <definedName name="AnnProd.V2005">#REF!</definedName>
    <definedName name="AnnProd.V2006">#REF!</definedName>
    <definedName name="AnnProd.V2007">#REF!</definedName>
    <definedName name="AnnProd.V2008">#REF!</definedName>
    <definedName name="AnnProd.V2009">#REF!</definedName>
    <definedName name="AnnProd.V2010">#REF!</definedName>
    <definedName name="AnnProd.V2011">#REF!</definedName>
    <definedName name="AnnProd.V2012">#REF!</definedName>
    <definedName name="AnnProd.V2013">#REF!</definedName>
    <definedName name="AnnProd.V2014">#REF!</definedName>
    <definedName name="AnnProd.V2015">#REF!</definedName>
    <definedName name="AnnProd.VOLUME_TYPE">#REF!</definedName>
    <definedName name="AnnSales.ASSEMBLER_FULLNAME">#REF!</definedName>
    <definedName name="AnnSales.ASSEMBLY_GROUP_FULLNAME">#REF!</definedName>
    <definedName name="AnnSales.BRAND_FULLNAME">#REF!</definedName>
    <definedName name="AnnSales.CREATED_BY">#REF!</definedName>
    <definedName name="AnnSales.CREATED_DATE">#REF!</definedName>
    <definedName name="AnnSales.DRI_VEHICLE_TYPE">#REF!</definedName>
    <definedName name="AnnSales.DRITYPE_FULLNAME">#REF!</definedName>
    <definedName name="AnnSales.GLOBAL_SEGMENT_FULLNAME">#REF!</definedName>
    <definedName name="AnnSales.GROUP_FULLNAME">#REF!</definedName>
    <definedName name="AnnSales.GVW_SECTOR_FULLNAME">#REF!</definedName>
    <definedName name="AnnSales.LAST_UPDATED_BY">#REF!</definedName>
    <definedName name="AnnSales.LAST_UPDATED_DATE">#REF!</definedName>
    <definedName name="AnnSales.MODEL_FULLNAME">#REF!</definedName>
    <definedName name="AnnSales.MODEL_RANGE_FULLNAME">#REF!</definedName>
    <definedName name="AnnSales.NA_SEGMENT_FULLNAME">#REF!</definedName>
    <definedName name="AnnSales.OFFTYPE_FULLNAME">#REF!</definedName>
    <definedName name="AnnSales.PLATFORM_FULLNAME">#REF!</definedName>
    <definedName name="AnnSales.PLATFORM_OWNER_FULLNAME">#REF!</definedName>
    <definedName name="AnnSales.REGION_FULLNAME">#REF!</definedName>
    <definedName name="AnnSales.SALE_COUNTRY_FULLNAME">#REF!</definedName>
    <definedName name="AnnSales.SEGMENT_FULLNAME">#REF!</definedName>
    <definedName name="AnnSales.SOURCE_FULLNAME">#REF!</definedName>
    <definedName name="AnnSales.UDF1_TYPE">#REF!</definedName>
    <definedName name="AnnSales.UDF2_TYPE">#REF!</definedName>
    <definedName name="AnnSales.UDF3_TYPE">#REF!</definedName>
    <definedName name="AnnSales.UDF4_TYPE">#REF!</definedName>
    <definedName name="AnnSales.VOLUME_TYPE">#REF!</definedName>
    <definedName name="AnnualProd.BRAND">#REF!</definedName>
    <definedName name="AnnualProd.GROUP_NAME">#REF!</definedName>
    <definedName name="AnnualProd.MODEL">#REF!</definedName>
    <definedName name="AnnualProd.PLATFORM">#REF!</definedName>
    <definedName name="AnnualProd.PLATFORM_FULLNAME">#REF!</definedName>
    <definedName name="AnnualProd.PLATFORM_OWNER">#REF!</definedName>
    <definedName name="AnnualProd.REGION_FULLNAME">#REF!</definedName>
    <definedName name="AnnualProd.SECTOR">#REF!</definedName>
    <definedName name="AnnualProd.SEGMENT">#REF!</definedName>
    <definedName name="AnnualProd.SOURCE">#REF!</definedName>
    <definedName name="AnnualProd.SOURCE_FULLNAME">#REF!</definedName>
    <definedName name="AnnualProd.V1997">#REF!</definedName>
    <definedName name="AnnualProd.V1998">#REF!</definedName>
    <definedName name="AnnualProd.V1999">#REF!</definedName>
    <definedName name="AnnualProd.V2000">#REF!</definedName>
    <definedName name="AnnualProd.V2001">#REF!</definedName>
    <definedName name="AnnualProd.V2002">#REF!</definedName>
    <definedName name="AnnualProd.V2003">#REF!</definedName>
    <definedName name="AnnualProd.V2004">#REF!</definedName>
    <definedName name="AnnualProd.V2005">#REF!</definedName>
    <definedName name="AnnualProd.V2006">#REF!</definedName>
    <definedName name="AnnualProd.V2007">#REF!</definedName>
    <definedName name="AnnualProd.V2008">#REF!</definedName>
    <definedName name="AnnualProd.V2009">#REF!</definedName>
    <definedName name="AnnualProd.V2010">#REF!</definedName>
    <definedName name="AnnualProd.V2011">#REF!</definedName>
    <definedName name="AnnualProd.V2012">#REF!</definedName>
    <definedName name="AnnualProd.V2013">#REF!</definedName>
    <definedName name="AnnualProd.V2014">#REF!</definedName>
    <definedName name="AnnualProd.V2015">#REF!</definedName>
    <definedName name="AnnualSale.ASSEMBLY_GROUP">#REF!</definedName>
    <definedName name="AnnualSale.BRAND">#REF!</definedName>
    <definedName name="AnnualSale.GROUP_FULLNAME">#REF!</definedName>
    <definedName name="AnnualSale.MODEL">#REF!</definedName>
    <definedName name="AnnualSale.OFFTYPE">#REF!</definedName>
    <definedName name="AnnualSale.REGION">#REF!</definedName>
    <definedName name="AnnualSale.REGION_FULLNAME">#REF!</definedName>
    <definedName name="AnnualSale.SALE_COUNTRY">#REF!</definedName>
    <definedName name="AnnualSale.SALE_COUNTRY_FULLNAME">#REF!</definedName>
    <definedName name="AnnualSale.SECTOR">#REF!</definedName>
    <definedName name="AnnualSale.SEGMENT">#REF!</definedName>
    <definedName name="AnnualSale.V1997">#REF!</definedName>
    <definedName name="AnnualSale.V1998">#REF!</definedName>
    <definedName name="AnnualSale.V1999">#REF!</definedName>
    <definedName name="AnnualSale.V2000">#REF!</definedName>
    <definedName name="AnnualSale.V2001">#REF!</definedName>
    <definedName name="AnnualSale.V2002">#REF!</definedName>
    <definedName name="AnnualSale.V2003">#REF!</definedName>
    <definedName name="AnnualSale.V2004">#REF!</definedName>
    <definedName name="AnnualSale.V2005">#REF!</definedName>
    <definedName name="AnnualSale.V2010">#REF!</definedName>
    <definedName name="AS">#REF!</definedName>
    <definedName name="AS2DocOpenMode" hidden="1">"AS2DocumentEdit"</definedName>
    <definedName name="ASMｻｰﾋﾞｽ">#REF!</definedName>
    <definedName name="ASM数量ｸﾘｱ">#REF!</definedName>
    <definedName name="ASM単品">#REF!</definedName>
    <definedName name="at" localSheetId="6">'Monthly 日程0806'!at</definedName>
    <definedName name="AT" hidden="1">#REF!</definedName>
    <definedName name="az" localSheetId="6">#REF!</definedName>
    <definedName name="az">#REF!</definedName>
    <definedName name="B" localSheetId="6">#REF!</definedName>
    <definedName name="B">#REF!</definedName>
    <definedName name="ba">#REF!</definedName>
    <definedName name="bb">#REF!</definedName>
    <definedName name="bbb" localSheetId="6">'Monthly 日程0806'!bbb</definedName>
    <definedName name="bbb" hidden="1">#REF!</definedName>
    <definedName name="BBBB" localSheetId="6">'Monthly 日程0806'!BBBB</definedName>
    <definedName name="BBBB">[0]!BBBB</definedName>
    <definedName name="bc" localSheetId="6">#REF!</definedName>
    <definedName name="bc">#REF!</definedName>
    <definedName name="Book1" localSheetId="6">#REF!</definedName>
    <definedName name="Book1">#REF!</definedName>
    <definedName name="BU1_342" localSheetId="6">#REF!</definedName>
    <definedName name="BU1_342">#REF!</definedName>
    <definedName name="BU1_CXZ">#REF!</definedName>
    <definedName name="BU1_FRR">#REF!</definedName>
    <definedName name="BU1_Line">#REF!</definedName>
    <definedName name="BU1_NKR">#REF!</definedName>
    <definedName name="BU1_NPR">#REF!</definedName>
    <definedName name="BU1_SKW">#REF!</definedName>
    <definedName name="BU1_TF">#REF!</definedName>
    <definedName name="BU1_UBS">#REF!</definedName>
    <definedName name="BU1_ﾀｲ">#REF!</definedName>
    <definedName name="BU2_342">#REF!</definedName>
    <definedName name="BU2_CXZ">#REF!</definedName>
    <definedName name="BU2_FRR">#REF!</definedName>
    <definedName name="BU2_Line">#REF!</definedName>
    <definedName name="BU2_NKR">#REF!</definedName>
    <definedName name="BU2_NPR">#REF!</definedName>
    <definedName name="BU2_SKW">#REF!</definedName>
    <definedName name="BU2_TF">#REF!</definedName>
    <definedName name="BU2_UBS">#REF!</definedName>
    <definedName name="BU2_ﾀｲ">#REF!</definedName>
    <definedName name="C_27">#REF!</definedName>
    <definedName name="C_CXZ">#REF!</definedName>
    <definedName name="C_FRR">#REF!</definedName>
    <definedName name="C_Line">#REF!</definedName>
    <definedName name="C_NKR">#REF!</definedName>
    <definedName name="C_NPR">#REF!</definedName>
    <definedName name="C_TF">#REF!</definedName>
    <definedName name="C_UBS">#REF!</definedName>
    <definedName name="ca">#REF!</definedName>
    <definedName name="CAD研報告">#REF!</definedName>
    <definedName name="cb">#REF!</definedName>
    <definedName name="cc">#REF!</definedName>
    <definedName name="cd">#REF!</definedName>
    <definedName name="cdf" hidden="1">#REF!</definedName>
    <definedName name="ce">#REF!</definedName>
    <definedName name="com" localSheetId="6">'Monthly 日程0806'!com</definedName>
    <definedName name="com">[0]!com</definedName>
    <definedName name="Content" localSheetId="6">'Monthly 日程0806'!Content</definedName>
    <definedName name="Content">[0]!Content</definedName>
    <definedName name="Contents" localSheetId="6">'Monthly 日程0806'!Contents</definedName>
    <definedName name="Contents">[0]!Contents</definedName>
    <definedName name="Cost" localSheetId="6" hidden="1">#REF!</definedName>
    <definedName name="Cost" hidden="1">#REF!</definedName>
    <definedName name="Cover" localSheetId="6">'Monthly 日程0806'!Cover</definedName>
    <definedName name="Cover">[0]!Cover</definedName>
    <definedName name="cr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xlnm.Criteria">#REF!</definedName>
    <definedName name="Criteria_MI">#REF!</definedName>
    <definedName name="CUR3MTH">6</definedName>
    <definedName name="CUR3MTHCHG">8</definedName>
    <definedName name="CURCYTD">9</definedName>
    <definedName name="CURMTH">1</definedName>
    <definedName name="CURMYTD">12</definedName>
    <definedName name="CV" hidden="1">#REF!</definedName>
    <definedName name="cvbh" hidden="1">#REF!</definedName>
    <definedName name="cvbn" hidden="1">#REF!</definedName>
    <definedName name="cvffr" hidden="1">#REF!</definedName>
    <definedName name="ＣＸＭ" hidden="1">#REF!</definedName>
    <definedName name="CYTDCHG">11</definedName>
    <definedName name="D" hidden="1">#REF!</definedName>
    <definedName name="D11E">#REF!</definedName>
    <definedName name="D11G">#REF!</definedName>
    <definedName name="D12C">#REF!</definedName>
    <definedName name="D12G">#REF!</definedName>
    <definedName name="D12H">#REF!</definedName>
    <definedName name="D12J">#REF!</definedName>
    <definedName name="D12L">#REF!</definedName>
    <definedName name="D14E">#REF!</definedName>
    <definedName name="D14F">#REF!</definedName>
    <definedName name="D14H">#REF!</definedName>
    <definedName name="D14K">#REF!</definedName>
    <definedName name="D14N">#REF!</definedName>
    <definedName name="D1A2C">#REF!</definedName>
    <definedName name="D1A2D">#REF!</definedName>
    <definedName name="D1A2E">#REF!</definedName>
    <definedName name="D1A2H">#REF!</definedName>
    <definedName name="D1A2J">#REF!</definedName>
    <definedName name="D1A2K">#REF!</definedName>
    <definedName name="D1A2L">#REF!</definedName>
    <definedName name="D1A2R">#REF!</definedName>
    <definedName name="D1C1">#REF!</definedName>
    <definedName name="D1C11C">#REF!</definedName>
    <definedName name="D1C2A">#REF!</definedName>
    <definedName name="D1C2B">#REF!</definedName>
    <definedName name="D1C2C">#REF!</definedName>
    <definedName name="D1C3">#REF!</definedName>
    <definedName name="D1C4">#REF!</definedName>
    <definedName name="D1C5A">#REF!</definedName>
    <definedName name="D1C5B">#REF!</definedName>
    <definedName name="D1C7A">#REF!</definedName>
    <definedName name="D1C7B">#REF!</definedName>
    <definedName name="D5C">#REF!</definedName>
    <definedName name="D5D">#REF!</definedName>
    <definedName name="D5E">#REF!</definedName>
    <definedName name="D5F">#REF!</definedName>
    <definedName name="D5G">#REF!</definedName>
    <definedName name="D5H3">#REF!</definedName>
    <definedName name="D5K">#REF!</definedName>
    <definedName name="D6M3">#REF!</definedName>
    <definedName name="D6N1">#REF!</definedName>
    <definedName name="D6N2">#REF!</definedName>
    <definedName name="D6Y2C">#REF!</definedName>
    <definedName name="D7A">#REF!</definedName>
    <definedName name="D7B1B2">#REF!</definedName>
    <definedName name="D9A">#REF!</definedName>
    <definedName name="D9B">#REF!</definedName>
    <definedName name="D9C">#REF!</definedName>
    <definedName name="da">#REF!</definedName>
    <definedName name="DATA">#REF!</definedName>
    <definedName name="_xlnm.Database">#REF!</definedName>
    <definedName name="Database_MI">#REF!</definedName>
    <definedName name="db">#REF!</definedName>
    <definedName name="dc">#REF!</definedName>
    <definedName name="dd">#REF!</definedName>
    <definedName name="DDA" hidden="1">#REF!</definedName>
    <definedName name="ddcvf" hidden="1">#REF!</definedName>
    <definedName name="ddd" localSheetId="6" hidden="1">{"'商品開発の概要-12'!$AP$16","'商品開発の概要-12'!$A$1:$AM$54"}</definedName>
    <definedName name="DDD">#REF!</definedName>
    <definedName name="dddd" localSheetId="6">'Monthly 日程0806'!dddd</definedName>
    <definedName name="DDDD" hidden="1">#REF!</definedName>
    <definedName name="ｄｄｓ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ｄｄｓ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de">#REF!</definedName>
    <definedName name="df">#REF!</definedName>
    <definedName name="DFAS" hidden="1">#REF!</definedName>
    <definedName name="dfvc" hidden="1">#REF!</definedName>
    <definedName name="DGGGGGGGG" hidden="1">#REF!</definedName>
    <definedName name="DP">#REF!</definedName>
    <definedName name="DPDハート評価項目2">#REF!</definedName>
    <definedName name="ds" hidden="1">#REF!</definedName>
    <definedName name="dssew" hidden="1">#REF!</definedName>
    <definedName name="Duble">#REF!</definedName>
    <definedName name="DUCT1">#REF!</definedName>
    <definedName name="e" hidden="1">#REF!</definedName>
    <definedName name="E_CXZ">#REF!</definedName>
    <definedName name="E_Line">#REF!</definedName>
    <definedName name="E_NPR">#REF!</definedName>
    <definedName name="E_SKW">#REF!</definedName>
    <definedName name="E_TF">#REF!</definedName>
    <definedName name="E11E">#REF!</definedName>
    <definedName name="E11G">#REF!</definedName>
    <definedName name="E12C">#REF!</definedName>
    <definedName name="E12H">#REF!</definedName>
    <definedName name="E12J">#REF!</definedName>
    <definedName name="E12L">#REF!</definedName>
    <definedName name="E14E">#REF!</definedName>
    <definedName name="E14F">#REF!</definedName>
    <definedName name="E14H">#REF!</definedName>
    <definedName name="E14K">#REF!</definedName>
    <definedName name="E14N">#REF!</definedName>
    <definedName name="E1A2C">#REF!</definedName>
    <definedName name="E1A2D">#REF!</definedName>
    <definedName name="E1A2E">#REF!</definedName>
    <definedName name="E1A2H">#REF!</definedName>
    <definedName name="E1A2J">#REF!</definedName>
    <definedName name="E1A2K">#REF!</definedName>
    <definedName name="E1A2L">#REF!</definedName>
    <definedName name="E1A2R">#REF!</definedName>
    <definedName name="E1C1">#REF!</definedName>
    <definedName name="E1C11C">#REF!</definedName>
    <definedName name="E1C2A">#REF!</definedName>
    <definedName name="E1C2B">#REF!</definedName>
    <definedName name="E1C2C">#REF!</definedName>
    <definedName name="E1C3">#REF!</definedName>
    <definedName name="E1C4">#REF!</definedName>
    <definedName name="E1C5A">#REF!</definedName>
    <definedName name="E1C5B">#REF!</definedName>
    <definedName name="E1C7A">#REF!</definedName>
    <definedName name="E1C7B">#REF!</definedName>
    <definedName name="Ｅ４６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Ｅ４６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E5C">#REF!</definedName>
    <definedName name="E5D">#REF!</definedName>
    <definedName name="E5E">#REF!</definedName>
    <definedName name="E5F">#REF!</definedName>
    <definedName name="E5G">#REF!</definedName>
    <definedName name="E5H3">#REF!</definedName>
    <definedName name="E5K">#REF!</definedName>
    <definedName name="E6M3">#REF!</definedName>
    <definedName name="E6N1">#REF!</definedName>
    <definedName name="E6N2">#REF!</definedName>
    <definedName name="E6Y2C">#REF!</definedName>
    <definedName name="E7A">#REF!</definedName>
    <definedName name="E7B1B2">#REF!</definedName>
    <definedName name="E9A">#REF!</definedName>
    <definedName name="E9B">#REF!</definedName>
    <definedName name="E9C">#REF!</definedName>
    <definedName name="ea">#REF!</definedName>
    <definedName name="eb">#REF!</definedName>
    <definedName name="ec">#REF!</definedName>
    <definedName name="ECCC">#REF!</definedName>
    <definedName name="ECM">#REF!</definedName>
    <definedName name="ed">#REF!</definedName>
    <definedName name="edds" hidden="1">#REF!</definedName>
    <definedName name="ee">#REF!</definedName>
    <definedName name="EEE">#REF!</definedName>
    <definedName name="ef">#REF!</definedName>
    <definedName name="eg">#REF!</definedName>
    <definedName name="EMS" localSheetId="6">'Monthly 日程0806'!EMS</definedName>
    <definedName name="EMS">[0]!EMS</definedName>
    <definedName name="ENG" localSheetId="6">#REF!</definedName>
    <definedName name="ENG">#REF!</definedName>
    <definedName name="errf" localSheetId="6" hidden="1">#REF!</definedName>
    <definedName name="errf" hidden="1">#REF!</definedName>
    <definedName name="erty" localSheetId="6" hidden="1">#REF!</definedName>
    <definedName name="erty" hidden="1">#REF!</definedName>
    <definedName name="_xlnm.Extract" localSheetId="6">#REF!</definedName>
    <definedName name="_xlnm.Extract">#REF!</definedName>
    <definedName name="Extract_MI" localSheetId="6">#REF!</definedName>
    <definedName name="Extract_MI">#REF!</definedName>
    <definedName name="F" localSheetId="6" hidden="1">#REF!</definedName>
    <definedName name="F" hidden="1">#REF!</definedName>
    <definedName name="F_BLS">#REF!</definedName>
    <definedName name="F_CXZ">#REF!</definedName>
    <definedName name="F_FRR">#REF!</definedName>
    <definedName name="F_Line">#REF!</definedName>
    <definedName name="F_NKR">#REF!</definedName>
    <definedName name="F_NPR">#REF!</definedName>
    <definedName name="F_R">#REF!</definedName>
    <definedName name="F_SKW">#REF!</definedName>
    <definedName name="F_TF">#REF!</definedName>
    <definedName name="F_UBS">#REF!</definedName>
    <definedName name="F_ﾀｲ">#REF!</definedName>
    <definedName name="fa">#REF!</definedName>
    <definedName name="FAY" hidden="1">#REF!</definedName>
    <definedName name="fb">#REF!</definedName>
    <definedName name="fc">#REF!</definedName>
    <definedName name="fd">#REF!</definedName>
    <definedName name="ff" localSheetId="6">'Monthly 日程0806'!ff</definedName>
    <definedName name="ff">[0]!ff</definedName>
    <definedName name="fff" localSheetId="6" hidden="1">#REF!</definedName>
    <definedName name="fff" hidden="1">#REF!</definedName>
    <definedName name="FFFG" localSheetId="6" hidden="1">#REF!</definedName>
    <definedName name="FFFG" hidden="1">#REF!</definedName>
    <definedName name="FIMOD" localSheetId="6">'Monthly 日程0806'!FIMOD</definedName>
    <definedName name="FIMOD">[0]!FIMOD</definedName>
    <definedName name="FIMOD_temp" localSheetId="6">'Monthly 日程0806'!FIMOD_temp</definedName>
    <definedName name="FIMOD_temp">[0]!FIMOD_temp</definedName>
    <definedName name="FIMOE" localSheetId="6">'Monthly 日程0806'!FIMOE</definedName>
    <definedName name="FIMOE">[0]!FIMOE</definedName>
    <definedName name="Format" localSheetId="6">#REF!</definedName>
    <definedName name="Format">#REF!</definedName>
    <definedName name="FRR" localSheetId="6">#REF!</definedName>
    <definedName name="FRR">#REF!</definedName>
    <definedName name="Ft.BEF" localSheetId="6">#REF!</definedName>
    <definedName name="Ft.BEF">#REF!</definedName>
    <definedName name="Ft.D">#REF!</definedName>
    <definedName name="Ft.dw">#REF!</definedName>
    <definedName name="FTEA" hidden="1">#REF!</definedName>
    <definedName name="ftgb" hidden="1">#REF!</definedName>
    <definedName name="fuka">#REF!</definedName>
    <definedName name="FUSE2">#REF!</definedName>
    <definedName name="fvgr" hidden="1">#REF!</definedName>
    <definedName name="FVZ">#REF!</definedName>
    <definedName name="FYHH" hidden="1">#REF!</definedName>
    <definedName name="G" hidden="1">#REF!</definedName>
    <definedName name="ga">#REF!</definedName>
    <definedName name="gb">#REF!</definedName>
    <definedName name="gc">#REF!</definedName>
    <definedName name="gd">#REF!</definedName>
    <definedName name="ge">#REF!</definedName>
    <definedName name="gf">#REF!</definedName>
    <definedName name="gfdd" hidden="1">#REF!</definedName>
    <definedName name="GFG" hidden="1">#REF!</definedName>
    <definedName name="gg">#REF!</definedName>
    <definedName name="ｇｇｇ" hidden="1">#REF!</definedName>
    <definedName name="gh">#REF!</definedName>
    <definedName name="GSHJ" hidden="1">#REF!</definedName>
    <definedName name="gt" hidden="1">#REF!</definedName>
    <definedName name="gtf" hidden="1">#REF!</definedName>
    <definedName name="GVW">#REF!</definedName>
    <definedName name="GVW_">#REF!</definedName>
    <definedName name="H" hidden="1">#REF!</definedName>
    <definedName name="H_CXZ">#REF!</definedName>
    <definedName name="H_FRR">#REF!</definedName>
    <definedName name="H_Line">#REF!</definedName>
    <definedName name="H_NKR">#REF!</definedName>
    <definedName name="H_NPR">#REF!</definedName>
    <definedName name="H_TF">#REF!</definedName>
    <definedName name="H_UBS">#REF!</definedName>
    <definedName name="H_ﾀｲ">#REF!</definedName>
    <definedName name="HA" localSheetId="6">#N/A</definedName>
    <definedName name="ha">#REF!</definedName>
    <definedName name="hb" localSheetId="6">#REF!</definedName>
    <definedName name="hb">#REF!</definedName>
    <definedName name="hc" localSheetId="6">#REF!</definedName>
    <definedName name="hc">#REF!</definedName>
    <definedName name="Header">#REF!</definedName>
    <definedName name="HGDAH" hidden="1">#REF!</definedName>
    <definedName name="HGF" hidden="1">#REF!</definedName>
    <definedName name="HGJEDK" hidden="1">#REF!</definedName>
    <definedName name="HIK" hidden="1">#REF!</definedName>
    <definedName name="hj" hidden="1">#REF!</definedName>
    <definedName name="HJLKJ" hidden="1">#REF!</definedName>
    <definedName name="hjn" hidden="1">#REF!</definedName>
    <definedName name="hn" hidden="1">#REF!</definedName>
    <definedName name="HS" hidden="1">#REF!</definedName>
    <definedName name="HSA" localSheetId="6">'Monthly 日程0806'!HSA</definedName>
    <definedName name="HSA">[0]!HSA</definedName>
    <definedName name="HSB" localSheetId="6">#REF!</definedName>
    <definedName name="HSB">#REF!</definedName>
    <definedName name="HSｃ" localSheetId="6">'Monthly 日程0806'!HSｃ</definedName>
    <definedName name="HSｃ">[0]!HSｃ</definedName>
    <definedName name="HSD" localSheetId="6">'Monthly 日程0806'!HSD</definedName>
    <definedName name="HSD">[0]!HSD</definedName>
    <definedName name="HSDF" localSheetId="6" hidden="1">#REF!</definedName>
    <definedName name="HSDF" hidden="1">#REF!</definedName>
    <definedName name="HSE" localSheetId="6">'Monthly 日程0806'!HSE</definedName>
    <definedName name="HSE">[0]!HSE</definedName>
    <definedName name="HSｇ" localSheetId="6">'Monthly 日程0806'!HSｇ</definedName>
    <definedName name="HSｇ">[0]!HSｇ</definedName>
    <definedName name="HSH" localSheetId="6" hidden="1">#REF!</definedName>
    <definedName name="HSH" hidden="1">#REF!</definedName>
    <definedName name="HSNO" localSheetId="6">#REF!</definedName>
    <definedName name="HSNO">#REF!</definedName>
    <definedName name="HSｓｓｓ" localSheetId="6">#REF!</definedName>
    <definedName name="HSｓｓｓ">#REF!</definedName>
    <definedName name="HST" localSheetId="6">'Monthly 日程0806'!HST</definedName>
    <definedName name="HST">[0]!HST</definedName>
    <definedName name="HSｘ" localSheetId="6">'Monthly 日程0806'!HSｘ</definedName>
    <definedName name="HSｘ">[0]!HSｘ</definedName>
    <definedName name="HSｚｚｚ" localSheetId="6">'Monthly 日程0806'!HSｚｚｚ</definedName>
    <definedName name="HSｚｚｚ">[0]!HSｚｚｚ</definedName>
    <definedName name="HSあ" localSheetId="6">'Monthly 日程0806'!HSあ</definedName>
    <definedName name="HSあ">[0]!HSあ</definedName>
    <definedName name="HSコメント" localSheetId="6">#REF!</definedName>
    <definedName name="HSコメント">#REF!</definedName>
    <definedName name="HTML_CodePage" hidden="1">932</definedName>
    <definedName name="HTML_Control" localSheetId="6" hidden="1">{"'商品開発の概要-12'!$AP$16","'商品開発の概要-12'!$A$1:$AM$54"}</definedName>
    <definedName name="HTML_Control" hidden="1">{"'生準業務管理規定7版 (2)'!$A$1:$K$103"}</definedName>
    <definedName name="HTML_Description" hidden="1">""</definedName>
    <definedName name="HTML_Email" hidden="1">""</definedName>
    <definedName name="HTML_Header" localSheetId="6" hidden="1">"商品開発の概要-12"</definedName>
    <definedName name="HTML_Header" hidden="1">"生準業務管理規定7版 (2)"</definedName>
    <definedName name="HTML_LastUpdate" localSheetId="6" hidden="1">"01/08/24"</definedName>
    <definedName name="HTML_LastUpdate" hidden="1">"02/07/12"</definedName>
    <definedName name="HTML_LineAfter" hidden="1">FALSE</definedName>
    <definedName name="HTML_LineBefore" hidden="1">FALSE</definedName>
    <definedName name="HTML_Name" localSheetId="6" hidden="1">"A212570"</definedName>
    <definedName name="HTML_Name" hidden="1">"システムＧ"</definedName>
    <definedName name="HTML_OBDlg2" hidden="1">TRUE</definedName>
    <definedName name="HTML_OBDlg4" hidden="1">TRUE</definedName>
    <definedName name="HTML_OS" hidden="1">0</definedName>
    <definedName name="HTML_PathFile" localSheetId="6" hidden="1">"C:\My Documents\削除可\MyHTML.htm"</definedName>
    <definedName name="HTML_PathFile" hidden="1">"C:\WINDOWS\ﾃﾞｽｸﾄｯﾌﾟ\MyMyHTML.htm"</definedName>
    <definedName name="HTML_Title" localSheetId="6" hidden="1">"７７１設計企画書010823"</definedName>
    <definedName name="HTML_Title" hidden="1">"生準業務規定"</definedName>
    <definedName name="hyy" hidden="1">#REF!</definedName>
    <definedName name="I" hidden="1">#REF!</definedName>
    <definedName name="I_Line">#REF!</definedName>
    <definedName name="I_TF">#REF!</definedName>
    <definedName name="I_UBS">#REF!</definedName>
    <definedName name="I_UGS">#REF!</definedName>
    <definedName name="Ì§²ÅÙ">#REF!</definedName>
    <definedName name="Ì§²ÅÙALL">#REF!</definedName>
    <definedName name="ia">#REF!</definedName>
    <definedName name="ib">#REF!</definedName>
    <definedName name="ic">#REF!</definedName>
    <definedName name="ikj" hidden="1">#REF!</definedName>
    <definedName name="InjMain" localSheetId="6">'Monthly 日程0806'!InjMain</definedName>
    <definedName name="InjMain">[0]!InjMain</definedName>
    <definedName name="iujh" localSheetId="6" hidden="1">#REF!</definedName>
    <definedName name="iujh" hidden="1">#REF!</definedName>
    <definedName name="Ｊ" localSheetId="6">'Monthly 日程0806'!Ｊ</definedName>
    <definedName name="J" hidden="1">#REF!</definedName>
    <definedName name="J_FRR" localSheetId="6">#REF!</definedName>
    <definedName name="J_FRR">#REF!</definedName>
    <definedName name="J_Line" localSheetId="6">#REF!</definedName>
    <definedName name="J_Line">#REF!</definedName>
    <definedName name="J_NKR">#REF!</definedName>
    <definedName name="J_NPR">#REF!</definedName>
    <definedName name="JDG" hidden="1">#REF!</definedName>
    <definedName name="JJJJ" hidden="1">#REF!</definedName>
    <definedName name="JKL" hidden="1">#REF!</definedName>
    <definedName name="jkm" hidden="1">#REF!</definedName>
    <definedName name="jkol" hidden="1">#REF!</definedName>
    <definedName name="jyh" hidden="1">#REF!</definedName>
    <definedName name="Ｋ" localSheetId="6">'Monthly 日程0806'!Ｋ</definedName>
    <definedName name="K" hidden="1">#REF!</definedName>
    <definedName name="ka" localSheetId="6">#REF!</definedName>
    <definedName name="ka">#REF!</definedName>
    <definedName name="kb" localSheetId="6">#REF!</definedName>
    <definedName name="kb">#REF!</definedName>
    <definedName name="kc">#REF!</definedName>
    <definedName name="KHG" hidden="1">#REF!</definedName>
    <definedName name="kjhu" hidden="1">#REF!</definedName>
    <definedName name="kjiu" hidden="1">#REF!</definedName>
    <definedName name="KJL" hidden="1">#REF!</definedName>
    <definedName name="kk">#REF!</definedName>
    <definedName name="ｋｋｋ" hidden="1">#REF!</definedName>
    <definedName name="ｋｋｋｋ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ｋｋｋｋ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KKKL" hidden="1">#REF!</definedName>
    <definedName name="ｋｋっか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ｋｋっか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KTotal">#REF!</definedName>
    <definedName name="ku" hidden="1">#REF!</definedName>
    <definedName name="L_FFR">#REF!</definedName>
    <definedName name="L_FRR">#REF!</definedName>
    <definedName name="L_Line">#REF!</definedName>
    <definedName name="L_MY00">#REF!</definedName>
    <definedName name="L_NKR">#REF!</definedName>
    <definedName name="L_NPR">#REF!</definedName>
    <definedName name="L_TF">#REF!</definedName>
    <definedName name="L_UBS">#REF!</definedName>
    <definedName name="la">#REF!</definedName>
    <definedName name="LAST_GEAR">#REF!</definedName>
    <definedName name="lb">#REF!</definedName>
    <definedName name="lc">#REF!</definedName>
    <definedName name="ＬＣＶライン撤去" hidden="1">#REF!</definedName>
    <definedName name="LFF" hidden="1">#REF!</definedName>
    <definedName name="Lib">#REF!</definedName>
    <definedName name="Line">#REF!</definedName>
    <definedName name="list">#REF!</definedName>
    <definedName name="LKF" hidden="1">#REF!</definedName>
    <definedName name="lo" hidden="1">#REF!</definedName>
    <definedName name="M1_">#REF!</definedName>
    <definedName name="M10_溶接NUT">#REF!</definedName>
    <definedName name="M10_溶接STUD">#REF!</definedName>
    <definedName name="M12_溶接NUT">#REF!</definedName>
    <definedName name="M2_">#REF!</definedName>
    <definedName name="M3_">#REF!</definedName>
    <definedName name="M4_">#REF!</definedName>
    <definedName name="M4_溶接NUT">#REF!</definedName>
    <definedName name="M4_溶接STUD">#REF!</definedName>
    <definedName name="M5_">#REF!</definedName>
    <definedName name="M5_溶接NUT">#REF!</definedName>
    <definedName name="M5_溶接STUD">#REF!</definedName>
    <definedName name="M6_">#REF!</definedName>
    <definedName name="M6_溶接NUT">#REF!</definedName>
    <definedName name="M6_溶接STUD">#REF!</definedName>
    <definedName name="M8_溶接NUT">#REF!</definedName>
    <definedName name="M8_溶接STUD">#REF!</definedName>
    <definedName name="MC_CXZ">#REF!</definedName>
    <definedName name="MC_FRR">#REF!</definedName>
    <definedName name="MC_Line">#REF!</definedName>
    <definedName name="MC_NPR">#REF!</definedName>
    <definedName name="MC_SKW">#REF!</definedName>
    <definedName name="MC_TF">#REF!</definedName>
    <definedName name="MC200a">#REF!</definedName>
    <definedName name="MC21X">#REF!</definedName>
    <definedName name="Mc63apr23">#REF!</definedName>
    <definedName name="mkjh" hidden="1">#REF!</definedName>
    <definedName name="ｍｍｍ" hidden="1">#REF!</definedName>
    <definedName name="MT">#REF!</definedName>
    <definedName name="MUA_MC63_APR23">#REF!</definedName>
    <definedName name="MYTDCHG">14</definedName>
    <definedName name="N" hidden="1">#N/A</definedName>
    <definedName name="N_R">#REF!</definedName>
    <definedName name="ｎｅｋｋｕ０３" hidden="1">#REF!</definedName>
    <definedName name="NH00→02移行表">#REF!</definedName>
    <definedName name="nhg" hidden="1">#REF!</definedName>
    <definedName name="nhjm" hidden="1">#REF!</definedName>
    <definedName name="nj" hidden="1">#REF!</definedName>
    <definedName name="njuy" hidden="1">#REF!</definedName>
    <definedName name="nm" hidden="1">#REF!</definedName>
    <definedName name="nnh" hidden="1">#REF!</definedName>
    <definedName name="nnj" hidden="1">#REF!</definedName>
    <definedName name="No">#REF!</definedName>
    <definedName name="noah">#REF!</definedName>
    <definedName name="NR_A_or_L_SHOP_MAY14">#REF!</definedName>
    <definedName name="ＯＢＤⅡ評価一覧表" localSheetId="6">'Monthly 日程0806'!ＯＢＤⅡ評価一覧表</definedName>
    <definedName name="ＯＢＤⅡ評価一覧表">[0]!ＯＢＤⅡ評価一覧表</definedName>
    <definedName name="okmj" localSheetId="6" hidden="1">#REF!</definedName>
    <definedName name="okmj" hidden="1">#REF!</definedName>
    <definedName name="OPENITEM" localSheetId="6">#REF!</definedName>
    <definedName name="OPENITEM">#REF!</definedName>
    <definedName name="oplk" localSheetId="6" hidden="1">#REF!</definedName>
    <definedName name="oplk" hidden="1">#REF!</definedName>
    <definedName name="oresen">#REF!</definedName>
    <definedName name="p" hidden="1">#REF!</definedName>
    <definedName name="PARALIST" localSheetId="6">'Monthly 日程0806'!PARALIST</definedName>
    <definedName name="PARALIST">[0]!PARALIST</definedName>
    <definedName name="Parc1" localSheetId="6">#REF!</definedName>
    <definedName name="Parc1">#REF!</definedName>
    <definedName name="Parc10" localSheetId="6">#REF!</definedName>
    <definedName name="Parc10">#REF!</definedName>
    <definedName name="Parc11" localSheetId="6">#REF!</definedName>
    <definedName name="Parc11">#REF!</definedName>
    <definedName name="Parc12">#REF!</definedName>
    <definedName name="Parc13">#REF!</definedName>
    <definedName name="Parc2">#REF!</definedName>
    <definedName name="Parc3">#REF!</definedName>
    <definedName name="Parc4">#REF!</definedName>
    <definedName name="Part1">#REF!</definedName>
    <definedName name="Part10">#REF!</definedName>
    <definedName name="Part11">#REF!</definedName>
    <definedName name="Part12">#REF!</definedName>
    <definedName name="Part13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G_Line">#REF!</definedName>
    <definedName name="PG_TF">#REF!</definedName>
    <definedName name="PP">#REF!</definedName>
    <definedName name="PRICHG">4</definedName>
    <definedName name="PRIMTH">2</definedName>
    <definedName name="_xlnm.Print_Area" localSheetId="6">'Monthly 日程0806'!$A$1:$GH$210</definedName>
    <definedName name="_xlnm.Print_Area">#REF!</definedName>
    <definedName name="PRINT_AREA_MI" localSheetId="6">#REF!</definedName>
    <definedName name="PRINT_AREA_MI">#REF!</definedName>
    <definedName name="PRINT_AREA_MI1" localSheetId="6">#REF!</definedName>
    <definedName name="PRINT_AREA_MI1">#REF!</definedName>
    <definedName name="Print_Area2">#REF!</definedName>
    <definedName name="_xlnm.Print_Titles">#REF!</definedName>
    <definedName name="PRINT_TITLES_MI">#REF!</definedName>
    <definedName name="PRINT_TITLES_MI1">#REF!</definedName>
    <definedName name="Print_Titles1">#REF!</definedName>
    <definedName name="Print_Titles2">#REF!</definedName>
    <definedName name="production_diskette">#REF!</definedName>
    <definedName name="PT2北" hidden="1">#REF!</definedName>
    <definedName name="Ｑ" hidden="1">#REF!</definedName>
    <definedName name="Q04_KKKK_工程集約">#REF!</definedName>
    <definedName name="ｑｑｑ" localSheetId="6">'Monthly 日程0806'!ｑｑｑ</definedName>
    <definedName name="QQQ" hidden="1">#REF!</definedName>
    <definedName name="ｑｑｑｑ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ｑｑｑｑ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QWE" hidden="1">#REF!</definedName>
    <definedName name="QWER">#REF!</definedName>
    <definedName name="Range1">#REF!</definedName>
    <definedName name="RawData">#REF!</definedName>
    <definedName name="redf" hidden="1">#REF!</definedName>
    <definedName name="REQ">#REF!</definedName>
    <definedName name="rerds" hidden="1">#REF!</definedName>
    <definedName name="REV">#REF!</definedName>
    <definedName name="RF">#REF!</definedName>
    <definedName name="RF0">#REF!</definedName>
    <definedName name="RJ0">#REF!</definedName>
    <definedName name="ROOP1">#REF!</definedName>
    <definedName name="RR">#REF!</definedName>
    <definedName name="Rr.BEF">#REF!</definedName>
    <definedName name="Rr.D">#REF!</definedName>
    <definedName name="Rr.dw">#REF!</definedName>
    <definedName name="rrrrrrr" localSheetId="6">'Monthly 日程0806'!rrrrrrr</definedName>
    <definedName name="rrrrrrr">[0]!rrrrrrr</definedName>
    <definedName name="rtg" localSheetId="6" hidden="1">#REF!</definedName>
    <definedName name="rtg" hidden="1">#REF!</definedName>
    <definedName name="Rug" localSheetId="6">#REF!</definedName>
    <definedName name="Rug">#REF!</definedName>
    <definedName name="RUN" localSheetId="6" hidden="1">#REF!</definedName>
    <definedName name="RUN" hidden="1">#REF!</definedName>
    <definedName name="ｓ" hidden="1">#REF!</definedName>
    <definedName name="s_code">#REF!</definedName>
    <definedName name="SA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mesame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mesame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chedule">#REF!</definedName>
    <definedName name="sdddx" hidden="1">#REF!</definedName>
    <definedName name="sedr" localSheetId="6" hidden="1">{"'Sheet1'!$B$5:$K$22","'Sheet1'!$O$19"}</definedName>
    <definedName name="sedr" hidden="1">{"'Sheet1'!$B$5:$K$22","'Sheet1'!$O$19"}</definedName>
    <definedName name="SGGGGGGGG" hidden="1">#REF!</definedName>
    <definedName name="shio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hio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ＨＯＰ">#REF!</definedName>
    <definedName name="SHOPPDM0531_クエリー1">#REF!</definedName>
    <definedName name="SHUKKO_クエリー">#REF!</definedName>
    <definedName name="Single">#REF!</definedName>
    <definedName name="SKW">#REF!</definedName>
    <definedName name="SPDMのクロス集計_クエリー">#REF!</definedName>
    <definedName name="ｓｓｋ" hidden="1">#REF!</definedName>
    <definedName name="SSS" hidden="1">#REF!</definedName>
    <definedName name="SSSSS" hidden="1">#REF!</definedName>
    <definedName name="ｓｓで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ｓで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UB">#REF!</definedName>
    <definedName name="SUB00">#REF!</definedName>
    <definedName name="SUTD単価">#REF!</definedName>
    <definedName name="ｓかう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かう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コード">#REF!</definedName>
    <definedName name="ｓだ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だ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っさ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っさ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で" localSheetId="6" hidden="1">{"'Sheet1'!$B$5:$K$22","'Sheet1'!$O$19"}</definedName>
    <definedName name="ｓで" hidden="1">{"'Sheet1'!$B$5:$K$22","'Sheet1'!$O$19"}</definedName>
    <definedName name="ｓでｇ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でｇ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ta" localSheetId="6">'Monthly 日程0806'!ta</definedName>
    <definedName name="ta">[0]!ta</definedName>
    <definedName name="TAE" localSheetId="6" hidden="1">#REF!</definedName>
    <definedName name="TAE" hidden="1">#REF!</definedName>
    <definedName name="tanka1" localSheetId="6">#REF!</definedName>
    <definedName name="tanka1">#REF!</definedName>
    <definedName name="tara" localSheetId="6">'Monthly 日程0806'!tara</definedName>
    <definedName name="tara">[0]!tara</definedName>
    <definedName name="tarad" localSheetId="6">'Monthly 日程0806'!tarad</definedName>
    <definedName name="tarad">[0]!tarad</definedName>
    <definedName name="Tc" localSheetId="6">#REF!</definedName>
    <definedName name="Tc">#REF!</definedName>
    <definedName name="TCPRINTAREA">"TCSTART.UB!R10C1:TCSTART.UB!R17C6"</definedName>
    <definedName name="temp" hidden="1">#REF!</definedName>
    <definedName name="temp2" hidden="1">#REF!</definedName>
    <definedName name="test">#REF!</definedName>
    <definedName name="TEST1">#REF!:INDEX(#REF!,COUNTA(#REF!))</definedName>
    <definedName name="test2" localSheetId="6">'Monthly 日程0806'!test2</definedName>
    <definedName name="test2">[0]!test2</definedName>
    <definedName name="TEST3" localSheetId="6">#REF!:INDEX(#REF!,COUNTA(#REF!))</definedName>
    <definedName name="TEST3">#REF!:INDEX(#REF!,COUNTA(#REF!))</definedName>
    <definedName name="TEST4" localSheetId="6">#REF!:INDEX(#REF!,COUNTA(#REF!))</definedName>
    <definedName name="TEST4">#REF!:INDEX(#REF!,COUNTA(#REF!))</definedName>
    <definedName name="TEST5" localSheetId="6">#REF!:INDEX(#REF!,COUNTA(#REF!))</definedName>
    <definedName name="TEST5">#REF!:INDEX(#REF!,COUNTA(#REF!))</definedName>
    <definedName name="TEST6" localSheetId="6">#REF!:INDEX(#REF!,COUNTA(#REF!))</definedName>
    <definedName name="TEST6">#REF!:INDEX(#REF!,COUNTA(#REF!))</definedName>
    <definedName name="TEST7">#REF!:INDEX(#REF!,COUNTA(#REF!))</definedName>
    <definedName name="TEST8">#REF!:INDEX(#REF!,COUNTA(#REF!))</definedName>
    <definedName name="TEST9">#REF!:INDEX(#REF!,COUNTA(#REF!))</definedName>
    <definedName name="TESTA">#REF!:INDEX(#REF!,COUNTA(#REF!))</definedName>
    <definedName name="TESTB">#REF!:INDEX(#REF!,COUNTA(#REF!))</definedName>
    <definedName name="TESTC">#REF!:INDEX(#REF!,COUNTA(#REF!))</definedName>
    <definedName name="TESTD">#REF!:INDEX(#REF!,COUNTA(#REF!))</definedName>
    <definedName name="TESTE">#REF!:INDEX(#REF!,COUNTA(#REF!))</definedName>
    <definedName name="TESTF">#REF!:INDEX(#REF!,COUNTA(#REF!))</definedName>
    <definedName name="TESTG">#REF!:INDEX(#REF!,COUNTA(#REF!))</definedName>
    <definedName name="TESTH">#REF!:INDEX(#REF!,COUNTA(#REF!))</definedName>
    <definedName name="TextRefCopyRangeCount" hidden="1">64</definedName>
    <definedName name="TF">#REF!</definedName>
    <definedName name="tgf" hidden="1">#REF!</definedName>
    <definedName name="THARF" localSheetId="6">'Monthly 日程0806'!THARF</definedName>
    <definedName name="THARF">[0]!THARF</definedName>
    <definedName name="THR" localSheetId="6">'Monthly 日程0806'!THR</definedName>
    <definedName name="THR">[0]!THR</definedName>
    <definedName name="Tire_Size" localSheetId="6">#REF!</definedName>
    <definedName name="Tire_Size">#REF!</definedName>
    <definedName name="Total" localSheetId="6">#REF!</definedName>
    <definedName name="Total">#REF!</definedName>
    <definedName name="ｔｒ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ｔｒ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trade" localSheetId="6">'Monthly 日程0806'!trade</definedName>
    <definedName name="trade">[0]!trade</definedName>
    <definedName name="trfd" localSheetId="6" hidden="1">#REF!</definedName>
    <definedName name="trfd" hidden="1">#REF!</definedName>
    <definedName name="TRIM" localSheetId="6" hidden="1">#REF!</definedName>
    <definedName name="TRIM" hidden="1">#REF!</definedName>
    <definedName name="TRIM1" localSheetId="6" hidden="1">#REF!</definedName>
    <definedName name="TRIM1" hidden="1">#REF!</definedName>
    <definedName name="tt" hidden="1">#N/A</definedName>
    <definedName name="Tw">#REF!</definedName>
    <definedName name="ｔｚｗ" hidden="1">#REF!</definedName>
    <definedName name="T金型">#REF!</definedName>
    <definedName name="UBS">#REF!</definedName>
    <definedName name="uj" hidden="1">#REF!</definedName>
    <definedName name="ujh" hidden="1">#REF!</definedName>
    <definedName name="UnitPrice">#REF!</definedName>
    <definedName name="uu">#N/A</definedName>
    <definedName name="ｕｕｕ" hidden="1">#REF!</definedName>
    <definedName name="vbg" hidden="1">#REF!</definedName>
    <definedName name="vbnm" hidden="1">#REF!</definedName>
    <definedName name="vespa125">#REF!</definedName>
    <definedName name="vfc" hidden="1">#REF!</definedName>
    <definedName name="vfg" hidden="1">#REF!</definedName>
    <definedName name="VOL03CRE">#REF!</definedName>
    <definedName name="VOL03CREPLAIN">#REF!</definedName>
    <definedName name="VOL03EXHOOK">#REF!</definedName>
    <definedName name="VOL03EXPLAIN">#REF!</definedName>
    <definedName name="VOL03EXT">#REF!</definedName>
    <definedName name="VOL03REG">#REF!</definedName>
    <definedName name="VOL03REHOOK">#REF!</definedName>
    <definedName name="VOL04CRE">#REF!</definedName>
    <definedName name="VOL04CREPLAIN">#REF!</definedName>
    <definedName name="VOL04EXHOOK">#REF!</definedName>
    <definedName name="VOL04EXPLAIN">#REF!</definedName>
    <definedName name="VOL04EXT">#REF!</definedName>
    <definedName name="VOL04REG">#REF!</definedName>
    <definedName name="VOL04REHOOK">#REF!</definedName>
    <definedName name="VOL05CRE">#REF!</definedName>
    <definedName name="VOL05CREPLAIN">#REF!</definedName>
    <definedName name="VOL05EXHOOK">#REF!</definedName>
    <definedName name="VOL05EXPLAIN">#REF!</definedName>
    <definedName name="VOL05EXT">#REF!</definedName>
    <definedName name="VOL05REG">#REF!</definedName>
    <definedName name="VOL05REHOOK">#REF!</definedName>
    <definedName name="VOL06CRE">#REF!</definedName>
    <definedName name="VOL06CREPLAIN">#REF!</definedName>
    <definedName name="VOL06EXHOOK">#REF!</definedName>
    <definedName name="VOL06EXPLAIN">#REF!</definedName>
    <definedName name="VOL06EXT">#REF!</definedName>
    <definedName name="VOL06REG">#REF!</definedName>
    <definedName name="VOL06REHOOK">#REF!</definedName>
    <definedName name="VOL07CRE">#REF!</definedName>
    <definedName name="VOL07CREPLAIN">#REF!</definedName>
    <definedName name="VOL07EXHOOK">#REF!</definedName>
    <definedName name="VOL07EXPLAIN">#REF!</definedName>
    <definedName name="VOL07EXT">#REF!</definedName>
    <definedName name="VOL07REG">#REF!</definedName>
    <definedName name="VOL07REHOOK">#REF!</definedName>
    <definedName name="VOL08CRE">#REF!</definedName>
    <definedName name="VOL08CREPLAIN">#REF!</definedName>
    <definedName name="VOL08EXHOOK">#REF!</definedName>
    <definedName name="VOL08EXPLAIN">#REF!</definedName>
    <definedName name="VOL08EXT">#REF!</definedName>
    <definedName name="VOL08REG">#REF!</definedName>
    <definedName name="VOL08REHOOK">#REF!</definedName>
    <definedName name="VOL09CRE">#REF!</definedName>
    <definedName name="VOL09CREPLAIN">#REF!</definedName>
    <definedName name="VOL09EXHOOK">#REF!</definedName>
    <definedName name="VOL09EXPLAIN">#REF!</definedName>
    <definedName name="VOL09EXT">#REF!</definedName>
    <definedName name="VOL09REG">#REF!</definedName>
    <definedName name="VOL09REHOOK">#REF!</definedName>
    <definedName name="volume">#REF!</definedName>
    <definedName name="WEATR" hidden="1">#REF!</definedName>
    <definedName name="Weight">#REF!</definedName>
    <definedName name="WER" hidden="1">#REF!</definedName>
    <definedName name="Wheel_Size">#REF!</definedName>
    <definedName name="WQ" localSheetId="6">'Monthly 日程0806'!WQ</definedName>
    <definedName name="WQ">[0]!WQ</definedName>
    <definedName name="wrn.１２１２２." localSheetId="6" hidden="1">{"穴位置",#N/A,FALSE,"897000000Z";"ＬＨ穴",#N/A,FALSE,"897000000Z"}</definedName>
    <definedName name="wrn.１２１２２." hidden="1">{"穴位置",#N/A,FALSE,"897000000Z";"ＬＨ穴",#N/A,FALSE,"897000000Z"}</definedName>
    <definedName name="wrn.営業幹部会報告.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w">#REF!</definedName>
    <definedName name="ｘ" localSheetId="6">'Monthly 日程0806'!ｘ</definedName>
    <definedName name="X" hidden="1">#REF!</definedName>
    <definedName name="Ｘ01_" localSheetId="6">#REF!</definedName>
    <definedName name="Ｘ01_">#REF!</definedName>
    <definedName name="X132研試不具合管理表_ｷｬﾌﾞ_List" localSheetId="6">#REF!</definedName>
    <definedName name="X132研試不具合管理表_ｷｬﾌﾞ_List">#REF!</definedName>
    <definedName name="xccxs" hidden="1">#REF!</definedName>
    <definedName name="xcds" hidden="1">#REF!</definedName>
    <definedName name="xcdx" hidden="1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4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5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14</definedName>
    <definedName name="xsdf" hidden="1">#REF!</definedName>
    <definedName name="xsdx" hidden="1">#REF!</definedName>
    <definedName name="xxxs" hidden="1">#REF!</definedName>
    <definedName name="YA">#REF!</definedName>
    <definedName name="YAMAGEN" localSheetId="6">'Monthly 日程0806'!YAMAGEN</definedName>
    <definedName name="YAMAGEN">[0]!YAMAGEN</definedName>
    <definedName name="yamagen1" localSheetId="6">#REF!</definedName>
    <definedName name="yamagen1">#REF!</definedName>
    <definedName name="yamo" localSheetId="6">#REF!</definedName>
    <definedName name="yamo">#REF!</definedName>
    <definedName name="YB" localSheetId="6">#REF!</definedName>
    <definedName name="YB">#REF!</definedName>
    <definedName name="YC">#REF!</definedName>
    <definedName name="YD">#REF!</definedName>
    <definedName name="YE">#REF!</definedName>
    <definedName name="YF">#REF!</definedName>
    <definedName name="YG">#REF!</definedName>
    <definedName name="YH">#REF!</definedName>
    <definedName name="yhj" hidden="1">#REF!</definedName>
    <definedName name="YI">#REF!</definedName>
    <definedName name="YJ">#REF!</definedName>
    <definedName name="YK">#REF!</definedName>
    <definedName name="YRA3MTH">7</definedName>
    <definedName name="YRACHG">5</definedName>
    <definedName name="YRACYTD">10</definedName>
    <definedName name="YRAMTH">3</definedName>
    <definedName name="YRAMYTD">13</definedName>
    <definedName name="ytrr" hidden="1">#REF!</definedName>
    <definedName name="ytrtr" hidden="1">#REF!</definedName>
    <definedName name="yuio" hidden="1">#REF!</definedName>
    <definedName name="YY" localSheetId="6">'Monthly 日程0806'!YY</definedName>
    <definedName name="YY">[0]!YY</definedName>
    <definedName name="Z_126BE73E_FF98_463B_BD9C_C0440849253E_.wvu.FilterData" localSheetId="6" hidden="1">#REF!</definedName>
    <definedName name="Z_126BE73E_FF98_463B_BD9C_C0440849253E_.wvu.FilterData" hidden="1">#REF!</definedName>
    <definedName name="Z_126BE73E_FF98_463B_BD9C_C0440849253E_.wvu.PrintArea" localSheetId="6" hidden="1">#REF!</definedName>
    <definedName name="Z_126BE73E_FF98_463B_BD9C_C0440849253E_.wvu.PrintArea" hidden="1">#REF!</definedName>
    <definedName name="Z_126BE73E_FF98_463B_BD9C_C0440849253E_.wvu.Rows" localSheetId="6" hidden="1">#REF!,#REF!</definedName>
    <definedName name="Z_126BE73E_FF98_463B_BD9C_C0440849253E_.wvu.Rows" hidden="1">#REF!,#REF!</definedName>
    <definedName name="Z_151410E0_2ED4_11D7_9B98_00D059017903_.wvu.FilterData" localSheetId="6" hidden="1">#REF!</definedName>
    <definedName name="Z_151410E0_2ED4_11D7_9B98_00D059017903_.wvu.FilterData" hidden="1">#REF!</definedName>
    <definedName name="Z_151410E0_2ED4_11D7_9B98_00D059017903_.wvu.PrintArea" hidden="1">#REF!</definedName>
    <definedName name="Z_151410E0_2ED4_11D7_9B98_00D059017903_.wvu.Rows" localSheetId="6" hidden="1">#REF!,#REF!</definedName>
    <definedName name="Z_151410E0_2ED4_11D7_9B98_00D059017903_.wvu.Rows" hidden="1">#REF!,#REF!</definedName>
    <definedName name="Z_4332CA00_2ED6_11D7_9C3E_00004CF7B42E_.wvu.FilterData" localSheetId="6" hidden="1">#REF!</definedName>
    <definedName name="Z_4332CA00_2ED6_11D7_9C3E_00004CF7B42E_.wvu.FilterData" hidden="1">#REF!</definedName>
    <definedName name="Z_53257FE8_378A_11D7_9144_0010B5ED385C_.wvu.FilterData" hidden="1">#REF!</definedName>
    <definedName name="Z_EF49C4E8_3766_11D7_9144_0010B5ED385C_.wvu.FilterData" hidden="1">#REF!</definedName>
    <definedName name="Z_FEE035CE_381E_11D7_9144_0010B5ED385C_.wvu.FilterData" hidden="1">#REF!</definedName>
    <definedName name="ZA">#REF!</definedName>
    <definedName name="ZB">#REF!</definedName>
    <definedName name="ZC">#REF!</definedName>
    <definedName name="ZD">#REF!</definedName>
    <definedName name="ZE">#REF!</definedName>
    <definedName name="ZF">#REF!</definedName>
    <definedName name="ZG">#REF!</definedName>
    <definedName name="ZH">#REF!</definedName>
    <definedName name="ZI">#REF!</definedName>
    <definedName name="ZJ">#REF!</definedName>
    <definedName name="ZK">#REF!</definedName>
    <definedName name="zz">#REF!</definedName>
    <definedName name="zzz" localSheetId="6">'Monthly 日程0806'!zzz</definedName>
    <definedName name="zzz">[0]!zzz</definedName>
    <definedName name="ZZZZ" localSheetId="6">#REF!</definedName>
    <definedName name="ZZZZ">#REF!</definedName>
    <definedName name="α" localSheetId="6">#REF!</definedName>
    <definedName name="α">#REF!</definedName>
    <definedName name="β" localSheetId="6">#REF!</definedName>
    <definedName name="β">#REF!</definedName>
    <definedName name="γ">#REF!</definedName>
    <definedName name="あ" localSheetId="6">'Monthly 日程0806'!あ</definedName>
    <definedName name="あ">#REF!</definedName>
    <definedName name="あ１" localSheetId="6">#REF!</definedName>
    <definedName name="あ１">#REF!</definedName>
    <definedName name="あｓｄふぁｓ" localSheetId="6">'Monthly 日程0806'!あｓｄふぁｓ</definedName>
    <definedName name="あｓｄふぁｓ">[0]!あｓｄふぁｓ</definedName>
    <definedName name="あｓで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あｓで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あああ">#REF!</definedName>
    <definedName name="あああああ">#REF!</definedName>
    <definedName name="ああああああああああ">#REF!</definedName>
    <definedName name="ああああああああああああああ">#REF!</definedName>
    <definedName name="あり" hidden="1">#REF!</definedName>
    <definedName name="い">#REF!</definedName>
    <definedName name="いいい">#REF!</definedName>
    <definedName name="う" hidden="1">#REF!</definedName>
    <definedName name="うそ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うそ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え" hidden="1">#REF!</definedName>
    <definedName name="えええ" hidden="1">#REF!</definedName>
    <definedName name="お" hidden="1">#REF!</definedName>
    <definedName name="きも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きも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キャブ">#REF!</definedName>
    <definedName name="くぁ" hidden="1">#REF!</definedName>
    <definedName name="ｸﾞﾗ⨺" hidden="1">#REF!</definedName>
    <definedName name="グラフ" hidden="1">#REF!</definedName>
    <definedName name="コイル品番">#REF!</definedName>
    <definedName name="コメント">#REF!</definedName>
    <definedName name="そと">#REF!</definedName>
    <definedName name="ﾀｲ">#REF!</definedName>
    <definedName name="タイセイアン" localSheetId="6">'Monthly 日程0806'!タイセイアン</definedName>
    <definedName name="タイセイアン">[0]!タイセイアン</definedName>
    <definedName name="ﾀｲﾔｻｲｽﾞ" localSheetId="6">#REF!</definedName>
    <definedName name="ﾀｲﾔｻｲｽﾞ">#REF!</definedName>
    <definedName name="ﾀﾞﾐｰ" localSheetId="6">#REF!</definedName>
    <definedName name="ﾀﾞﾐｰ">#REF!</definedName>
    <definedName name="っせええ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っせええ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つつつ" hidden="1">#REF!</definedName>
    <definedName name="ﾄﾞﾗﾑ" hidden="1">#REF!</definedName>
    <definedName name="ﾄﾞﾗﾑﾌﾞﾚｰｷ" hidden="1">#REF!</definedName>
    <definedName name="ﾄﾙｸ表">#REF!</definedName>
    <definedName name="ﾈｯｸ" hidden="1">#REF!</definedName>
    <definedName name="ﾈｯｸ１" hidden="1">#REF!</definedName>
    <definedName name="ﾈｯｸ２" hidden="1">#REF!</definedName>
    <definedName name="パターン出力">#REF!</definedName>
    <definedName name="はんい">#REF!</definedName>
    <definedName name="ひｎ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ひｎ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ﾌｧｲﾅﾙ">#REF!</definedName>
    <definedName name="ﾌｧｲﾅﾙALL">#REF!</definedName>
    <definedName name="ﾌﾞﾚ_ｷ種類">#REF!</definedName>
    <definedName name="プレス">#REF!</definedName>
    <definedName name="プレス単価BL">#REF!</definedName>
    <definedName name="プレス単価PRG">#REF!</definedName>
    <definedName name="プレス単価TDM">#REF!</definedName>
    <definedName name="プレス単価TRF">#REF!</definedName>
    <definedName name="ベース">#REF!</definedName>
    <definedName name="ほんとう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ほんとう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レーザー">#REF!</definedName>
    <definedName name="ロット">#REF!</definedName>
    <definedName name="わｔの">#REF!</definedName>
    <definedName name="一般作業">#REF!</definedName>
    <definedName name="一覧表出力">#REF!</definedName>
    <definedName name="一覧表保存">#REF!</definedName>
    <definedName name="印刷">#REF!</definedName>
    <definedName name="塩田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塩田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横集計">#N/A</definedName>
    <definedName name="加速出力">#REF!</definedName>
    <definedName name="回転表">#REF!</definedName>
    <definedName name="完了aplib">#REF!</definedName>
    <definedName name="完了can">#REF!</definedName>
    <definedName name="完了cmd">#REF!</definedName>
    <definedName name="完了cru">#REF!</definedName>
    <definedName name="完了dply">#REF!</definedName>
    <definedName name="完了egr">#REF!</definedName>
    <definedName name="完了glw">#REF!</definedName>
    <definedName name="完了immo">#REF!</definedName>
    <definedName name="完了inj">#REF!</definedName>
    <definedName name="完了int">#REF!</definedName>
    <definedName name="完了kwp">#REF!</definedName>
    <definedName name="完了obd">#REF!</definedName>
    <definedName name="完了oth">#REF!</definedName>
    <definedName name="完了p">#REF!</definedName>
    <definedName name="完了pmp">#REF!</definedName>
    <definedName name="完了qt">#REF!</definedName>
    <definedName name="完了rel">#REF!</definedName>
    <definedName name="完了trq">#REF!</definedName>
    <definedName name="完了vnt">#REF!</definedName>
    <definedName name="完了vss">#REF!</definedName>
    <definedName name="関連表" hidden="1">#REF!</definedName>
    <definedName name="基本日程" hidden="1">#REF!</definedName>
    <definedName name="機種BL">#REF!</definedName>
    <definedName name="機種PRG">#REF!</definedName>
    <definedName name="機種TDM">#REF!</definedName>
    <definedName name="機種TRF">#REF!</definedName>
    <definedName name="緊急度">#REF!</definedName>
    <definedName name="区分">#REF!</definedName>
    <definedName name="駆動力_DATA">#REF!</definedName>
    <definedName name="計画数">#REF!</definedName>
    <definedName name="計算1">#N/A</definedName>
    <definedName name="計算2">#N/A</definedName>
    <definedName name="計算3">#N/A</definedName>
    <definedName name="計算4">#N/A</definedName>
    <definedName name="検証結果">#REF!</definedName>
    <definedName name="検討等">#REF!</definedName>
    <definedName name="公休">#REF!</definedName>
    <definedName name="公出">#REF!</definedName>
    <definedName name="効率">#REF!</definedName>
    <definedName name="鋼線・鋼管入手性">#REF!</definedName>
    <definedName name="鋼線・鋼管標準径">#REF!</definedName>
    <definedName name="鋼線・鋼管標準厚さ">#REF!</definedName>
    <definedName name="鋼板種類">#REF!</definedName>
    <definedName name="鋼板入手性">#REF!</definedName>
    <definedName name="鋼板標準厚さ">#REF!</definedName>
    <definedName name="合計aplib">#REF!</definedName>
    <definedName name="合計can">#REF!</definedName>
    <definedName name="合計cmd">#REF!</definedName>
    <definedName name="合計cru">#REF!</definedName>
    <definedName name="合計dply">#REF!</definedName>
    <definedName name="合計egr">#REF!</definedName>
    <definedName name="合計glw">#REF!</definedName>
    <definedName name="合計immo">#REF!</definedName>
    <definedName name="合計inj">#REF!</definedName>
    <definedName name="合計int">#REF!</definedName>
    <definedName name="合計kwp">#REF!</definedName>
    <definedName name="合計obd">#REF!</definedName>
    <definedName name="合計oth">#REF!</definedName>
    <definedName name="合計p">#REF!</definedName>
    <definedName name="合計pmp">#REF!</definedName>
    <definedName name="合計qt">#REF!</definedName>
    <definedName name="合計rel">#REF!</definedName>
    <definedName name="合計trq">#REF!</definedName>
    <definedName name="合計vnt">#REF!</definedName>
    <definedName name="合計vss">#REF!</definedName>
    <definedName name="国ｺｰﾄﾞ">#REF!</definedName>
    <definedName name="黒沢">#REF!</definedName>
    <definedName name="今後の動向" hidden="1">#REF!</definedName>
    <definedName name="根ｸ" hidden="1">#REF!</definedName>
    <definedName name="混合">#REF!</definedName>
    <definedName name="佐藤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佐藤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差し替え">#REF!</definedName>
    <definedName name="再配置概要図" hidden="1">#REF!</definedName>
    <definedName name="在庫数">#REF!</definedName>
    <definedName name="材料記号別単価">#REF!</definedName>
    <definedName name="坂元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坂元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車両_MC63_APR23">#REF!</definedName>
    <definedName name="車両諸元">#REF!</definedName>
    <definedName name="主ﾌﾞﾚｰｷ">#REF!</definedName>
    <definedName name="朱書き内容">#REF!</definedName>
    <definedName name="縦集計">#N/A</definedName>
    <definedName name="重?v“x">#REF!</definedName>
    <definedName name="重要度">#REF!</definedName>
    <definedName name="出">#REF!</definedName>
    <definedName name="出図実績">#REF!</definedName>
    <definedName name="出図予定">#REF!</definedName>
    <definedName name="条件1">#REF!</definedName>
    <definedName name="条件10">#REF!</definedName>
    <definedName name="条件100">#REF!</definedName>
    <definedName name="条件101">#REF!</definedName>
    <definedName name="条件102">#REF!</definedName>
    <definedName name="条件11">#REF!</definedName>
    <definedName name="条件12">#REF!</definedName>
    <definedName name="条件13">#REF!</definedName>
    <definedName name="条件14">#REF!</definedName>
    <definedName name="条件15">#REF!</definedName>
    <definedName name="条件2">#REF!</definedName>
    <definedName name="条件200">#REF!</definedName>
    <definedName name="条件3">#REF!</definedName>
    <definedName name="条件300">#REF!</definedName>
    <definedName name="条件301">#REF!</definedName>
    <definedName name="条件302">#REF!</definedName>
    <definedName name="条件4">#REF!</definedName>
    <definedName name="条件400">#REF!</definedName>
    <definedName name="条件5">#REF!</definedName>
    <definedName name="条件540">#REF!</definedName>
    <definedName name="条件541">#REF!</definedName>
    <definedName name="条件542">#REF!</definedName>
    <definedName name="条件543">#REF!</definedName>
    <definedName name="条件544">#REF!</definedName>
    <definedName name="条件6">#REF!</definedName>
    <definedName name="条件7">#REF!</definedName>
    <definedName name="条件8">#REF!</definedName>
    <definedName name="条件9">#REF!</definedName>
    <definedName name="新エレキ部品" hidden="1">#REF!</definedName>
    <definedName name="進捗">#REF!</definedName>
    <definedName name="進捗1">#REF!</definedName>
    <definedName name="性能">#REF!</definedName>
    <definedName name="性能線図">#REF!</definedName>
    <definedName name="性能評価S73項目追加4月5日">#REF!</definedName>
    <definedName name="生産">#REF!</definedName>
    <definedName name="生産ｺｽﾄ変動" hidden="1">#REF!</definedName>
    <definedName name="生産計画表">#REF!</definedName>
    <definedName name="生産集計">#REF!</definedName>
    <definedName name="生産数量BL">#REF!</definedName>
    <definedName name="生産数量PRG">#REF!</definedName>
    <definedName name="生産数量TDM">#REF!</definedName>
    <definedName name="生産数量TRF">#REF!</definedName>
    <definedName name="生産並べ替え">#REF!</definedName>
    <definedName name="静半径">#REF!</definedName>
    <definedName name="選択範囲">#REF!</definedName>
    <definedName name="全体確認">#REF!</definedName>
    <definedName name="総組" hidden="1">#REF!</definedName>
    <definedName name="総組１" hidden="1">#REF!</definedName>
    <definedName name="装置詳細" localSheetId="6">'Monthly 日程0806'!装置詳細</definedName>
    <definedName name="装置詳細">[0]!装置詳細</definedName>
    <definedName name="騒音品質管理表" localSheetId="6">#REF!</definedName>
    <definedName name="騒音品質管理表">#REF!</definedName>
    <definedName name="対応" localSheetId="6">#REF!</definedName>
    <definedName name="対応">#REF!</definedName>
    <definedName name="対照表２" localSheetId="6" hidden="1">#REF!</definedName>
    <definedName name="対照表２" hidden="1">#REF!</definedName>
    <definedName name="対象ｐｒｏｊ">#REF!</definedName>
    <definedName name="大分類">#REF!</definedName>
    <definedName name="単価">#REF!</definedName>
    <definedName name="単品ｻｰﾋﾞｽ">#REF!</definedName>
    <definedName name="単品数量ｸﾘｱ">#REF!</definedName>
    <definedName name="中子マシン負荷率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中子マシン負荷率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中分類">#REF!</definedName>
    <definedName name="駐車ﾌﾞﾚｰｷ">#REF!</definedName>
    <definedName name="定義">#REF!</definedName>
    <definedName name="定地出力">#REF!</definedName>
    <definedName name="動半径">#REF!</definedName>
    <definedName name="日程">#REF!</definedName>
    <definedName name="日程１">#REF!</definedName>
    <definedName name="日程とMH" hidden="1">#REF!</definedName>
    <definedName name="日当たり表">#REF!</definedName>
    <definedName name="日当り並替">#REF!</definedName>
    <definedName name="認証">#REF!</definedName>
    <definedName name="熱間圧延">#REF!</definedName>
    <definedName name="板厚database">#REF!</definedName>
    <definedName name="範囲">#REF!</definedName>
    <definedName name="範囲＿範囲">#REF!</definedName>
    <definedName name="範囲１">#REF!</definedName>
    <definedName name="範囲４・５ton">#REF!</definedName>
    <definedName name="範囲MC用">#REF!</definedName>
    <definedName name="表1">#REF!</definedName>
    <definedName name="表紙TRIM" hidden="1">#REF!</definedName>
    <definedName name="表面処理">#REF!</definedName>
    <definedName name="評価Matrix" hidden="1">#REF!</definedName>
    <definedName name="品質">#REF!</definedName>
    <definedName name="品質造りこみ">#REF!</definedName>
    <definedName name="品質造り込み表">#REF!</definedName>
    <definedName name="品質造り込み表_新">#REF!</definedName>
    <definedName name="品番">#REF!</definedName>
    <definedName name="不具合現象又は依頼項目">#REF!</definedName>
    <definedName name="負荷基準">#REF!</definedName>
    <definedName name="負荷算出">#REF!</definedName>
    <definedName name="部品形状" localSheetId="6" hidden="1">{"'Sheet1'!$B$5:$K$22","'Sheet1'!$O$19"}</definedName>
    <definedName name="部品形状" hidden="1">{"'Sheet1'!$B$5:$K$22","'Sheet1'!$O$19"}</definedName>
    <definedName name="部品形状２" localSheetId="6" hidden="1">{"'Sheet1'!$B$5:$K$22","'Sheet1'!$O$19"}</definedName>
    <definedName name="部品形状２" hidden="1">{"'Sheet1'!$B$5:$K$22","'Sheet1'!$O$19"}</definedName>
    <definedName name="物流ｽﾍﾟｰｽ">#REF!</definedName>
    <definedName name="変更概要書" hidden="1">#REF!</definedName>
    <definedName name="変更項目">#REF!</definedName>
    <definedName name="報告" hidden="1">#REF!</definedName>
    <definedName name="本文２">#REF!</definedName>
    <definedName name="目標品質">#REF!</definedName>
    <definedName name="目品比較" hidden="1">#REF!</definedName>
    <definedName name="溶接">#REF!</definedName>
    <definedName name="溶融亜鉛メッキ【熱延】">#REF!</definedName>
    <definedName name="溶融亜鉛メッキ【冷延】">#REF!</definedName>
    <definedName name="冷間圧延">#REF!</definedName>
    <definedName name="連休前後ﾗｲﾝ稼動" hidden="1">#REF!</definedName>
    <definedName name="連休前後日程案" hidden="1">#REF!</definedName>
    <definedName name="剪断">#REF!</definedName>
    <definedName name="剪断屋">#REF!</definedName>
    <definedName name="剪断混合">#REF!</definedName>
    <definedName name="剪断集計">#REF!</definedName>
    <definedName name="ㅏ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" i="82" l="1"/>
  <c r="AW5" i="82"/>
  <c r="AR5" i="82"/>
  <c r="AN5" i="82"/>
  <c r="AI5" i="82"/>
  <c r="AE5" i="82"/>
  <c r="AA5" i="82"/>
  <c r="V5" i="82"/>
  <c r="R5" i="82"/>
  <c r="N5" i="82"/>
  <c r="J5" i="82"/>
  <c r="Y788" i="3" l="1"/>
  <c r="Z788" i="3"/>
  <c r="AA788" i="3"/>
  <c r="AB788" i="3"/>
  <c r="AC788" i="3"/>
  <c r="AD788" i="3"/>
  <c r="AE788" i="3"/>
  <c r="AF788" i="3"/>
  <c r="AG788" i="3"/>
  <c r="AH788" i="3"/>
  <c r="AI788" i="3"/>
  <c r="Y789" i="3"/>
  <c r="Z789" i="3"/>
  <c r="AA789" i="3"/>
  <c r="AB789" i="3"/>
  <c r="AC789" i="3"/>
  <c r="AD789" i="3"/>
  <c r="AE789" i="3"/>
  <c r="AF789" i="3"/>
  <c r="AG789" i="3"/>
  <c r="AH789" i="3"/>
  <c r="AI789" i="3"/>
  <c r="Y790" i="3"/>
  <c r="Z790" i="3"/>
  <c r="AA790" i="3"/>
  <c r="AB790" i="3"/>
  <c r="AC790" i="3"/>
  <c r="AD790" i="3"/>
  <c r="AE790" i="3"/>
  <c r="AF790" i="3"/>
  <c r="AG790" i="3"/>
  <c r="AH790" i="3"/>
  <c r="AI790" i="3"/>
  <c r="Y791" i="3"/>
  <c r="Z791" i="3"/>
  <c r="AA791" i="3"/>
  <c r="AB791" i="3"/>
  <c r="AC791" i="3"/>
  <c r="AD791" i="3"/>
  <c r="AE791" i="3"/>
  <c r="AF791" i="3"/>
  <c r="AG791" i="3"/>
  <c r="AH791" i="3"/>
  <c r="AI791" i="3"/>
  <c r="Y792" i="3"/>
  <c r="Z792" i="3"/>
  <c r="AA792" i="3"/>
  <c r="AB792" i="3"/>
  <c r="AC792" i="3"/>
  <c r="AD792" i="3"/>
  <c r="AE792" i="3"/>
  <c r="AF792" i="3"/>
  <c r="AG792" i="3"/>
  <c r="AH792" i="3"/>
  <c r="AI792" i="3"/>
  <c r="Y793" i="3"/>
  <c r="Z793" i="3"/>
  <c r="AA793" i="3"/>
  <c r="AB793" i="3"/>
  <c r="AC793" i="3"/>
  <c r="AD793" i="3"/>
  <c r="AE793" i="3"/>
  <c r="AF793" i="3"/>
  <c r="AG793" i="3"/>
  <c r="AH793" i="3"/>
  <c r="AI793" i="3"/>
  <c r="Y794" i="3"/>
  <c r="Z794" i="3"/>
  <c r="AA794" i="3"/>
  <c r="AB794" i="3"/>
  <c r="AC794" i="3"/>
  <c r="AD794" i="3"/>
  <c r="AE794" i="3"/>
  <c r="AF794" i="3"/>
  <c r="AG794" i="3"/>
  <c r="AH794" i="3"/>
  <c r="AI794" i="3"/>
  <c r="Y795" i="3"/>
  <c r="Z795" i="3"/>
  <c r="AA795" i="3"/>
  <c r="AB795" i="3"/>
  <c r="AC795" i="3"/>
  <c r="AD795" i="3"/>
  <c r="AE795" i="3"/>
  <c r="AF795" i="3"/>
  <c r="AG795" i="3"/>
  <c r="AH795" i="3"/>
  <c r="AI795" i="3"/>
  <c r="Y796" i="3"/>
  <c r="Z796" i="3"/>
  <c r="AA796" i="3"/>
  <c r="AB796" i="3"/>
  <c r="AC796" i="3"/>
  <c r="AD796" i="3"/>
  <c r="AE796" i="3"/>
  <c r="AF796" i="3"/>
  <c r="AG796" i="3"/>
  <c r="AH796" i="3"/>
  <c r="AI796" i="3"/>
  <c r="Y797" i="3"/>
  <c r="Z797" i="3"/>
  <c r="AA797" i="3"/>
  <c r="AB797" i="3"/>
  <c r="AC797" i="3"/>
  <c r="AD797" i="3"/>
  <c r="AE797" i="3"/>
  <c r="AF797" i="3"/>
  <c r="AG797" i="3"/>
  <c r="AH797" i="3"/>
  <c r="AI797" i="3"/>
  <c r="Y798" i="3"/>
  <c r="Z798" i="3"/>
  <c r="AA798" i="3"/>
  <c r="AB798" i="3"/>
  <c r="AC798" i="3"/>
  <c r="AD798" i="3"/>
  <c r="AE798" i="3"/>
  <c r="AF798" i="3"/>
  <c r="AG798" i="3"/>
  <c r="AH798" i="3"/>
  <c r="AI798" i="3"/>
  <c r="Y799" i="3"/>
  <c r="Z799" i="3"/>
  <c r="AA799" i="3"/>
  <c r="AB799" i="3"/>
  <c r="AC799" i="3"/>
  <c r="AD799" i="3"/>
  <c r="AE799" i="3"/>
  <c r="AF799" i="3"/>
  <c r="AG799" i="3"/>
  <c r="AH799" i="3"/>
  <c r="AI799" i="3"/>
  <c r="Y800" i="3"/>
  <c r="Z800" i="3"/>
  <c r="AA800" i="3"/>
  <c r="AB800" i="3"/>
  <c r="AC800" i="3"/>
  <c r="AD800" i="3"/>
  <c r="AE800" i="3"/>
  <c r="AF800" i="3"/>
  <c r="AG800" i="3"/>
  <c r="AH800" i="3"/>
  <c r="AI800" i="3"/>
  <c r="Y801" i="3"/>
  <c r="Z801" i="3"/>
  <c r="AA801" i="3"/>
  <c r="AB801" i="3"/>
  <c r="AC801" i="3"/>
  <c r="AD801" i="3"/>
  <c r="AE801" i="3"/>
  <c r="AF801" i="3"/>
  <c r="AG801" i="3"/>
  <c r="AH801" i="3"/>
  <c r="AI801" i="3"/>
  <c r="Y802" i="3"/>
  <c r="Z802" i="3"/>
  <c r="AA802" i="3"/>
  <c r="AB802" i="3"/>
  <c r="AC802" i="3"/>
  <c r="AD802" i="3"/>
  <c r="AE802" i="3"/>
  <c r="AF802" i="3"/>
  <c r="AG802" i="3"/>
  <c r="AH802" i="3"/>
  <c r="AI802" i="3"/>
  <c r="Y803" i="3"/>
  <c r="Z803" i="3"/>
  <c r="AA803" i="3"/>
  <c r="AB803" i="3"/>
  <c r="AC803" i="3"/>
  <c r="AD803" i="3"/>
  <c r="AE803" i="3"/>
  <c r="AF803" i="3"/>
  <c r="AG803" i="3"/>
  <c r="AH803" i="3"/>
  <c r="AI803" i="3"/>
  <c r="Y804" i="3"/>
  <c r="Z804" i="3"/>
  <c r="AA804" i="3"/>
  <c r="AB804" i="3"/>
  <c r="AC804" i="3"/>
  <c r="AD804" i="3"/>
  <c r="AE804" i="3"/>
  <c r="AF804" i="3"/>
  <c r="AG804" i="3"/>
  <c r="AH804" i="3"/>
  <c r="AI804" i="3"/>
  <c r="Y805" i="3"/>
  <c r="Z805" i="3"/>
  <c r="AA805" i="3"/>
  <c r="AB805" i="3"/>
  <c r="AC805" i="3"/>
  <c r="AD805" i="3"/>
  <c r="AE805" i="3"/>
  <c r="AF805" i="3"/>
  <c r="AG805" i="3"/>
  <c r="AH805" i="3"/>
  <c r="AI805" i="3"/>
  <c r="Y806" i="3"/>
  <c r="Z806" i="3"/>
  <c r="AA806" i="3"/>
  <c r="AB806" i="3"/>
  <c r="AC806" i="3"/>
  <c r="AD806" i="3"/>
  <c r="AE806" i="3"/>
  <c r="AF806" i="3"/>
  <c r="AG806" i="3"/>
  <c r="AH806" i="3"/>
  <c r="AI806" i="3"/>
  <c r="Y807" i="3"/>
  <c r="Z807" i="3"/>
  <c r="AA807" i="3"/>
  <c r="AB807" i="3"/>
  <c r="AC807" i="3"/>
  <c r="AD807" i="3"/>
  <c r="AE807" i="3"/>
  <c r="AF807" i="3"/>
  <c r="AG807" i="3"/>
  <c r="AH807" i="3"/>
  <c r="AI807" i="3"/>
  <c r="Y808" i="3"/>
  <c r="Z808" i="3"/>
  <c r="AA808" i="3"/>
  <c r="AB808" i="3"/>
  <c r="AC808" i="3"/>
  <c r="AD808" i="3"/>
  <c r="AE808" i="3"/>
  <c r="AF808" i="3"/>
  <c r="AG808" i="3"/>
  <c r="AH808" i="3"/>
  <c r="AI808" i="3"/>
  <c r="Y809" i="3"/>
  <c r="Z809" i="3"/>
  <c r="AA809" i="3"/>
  <c r="AB809" i="3"/>
  <c r="AC809" i="3"/>
  <c r="AD809" i="3"/>
  <c r="AE809" i="3"/>
  <c r="AF809" i="3"/>
  <c r="AG809" i="3"/>
  <c r="AH809" i="3"/>
  <c r="AI809" i="3"/>
  <c r="Y810" i="3"/>
  <c r="Z810" i="3"/>
  <c r="AA810" i="3"/>
  <c r="AB810" i="3"/>
  <c r="AC810" i="3"/>
  <c r="AD810" i="3"/>
  <c r="AE810" i="3"/>
  <c r="AF810" i="3"/>
  <c r="AG810" i="3"/>
  <c r="AH810" i="3"/>
  <c r="AI810" i="3"/>
  <c r="Y811" i="3"/>
  <c r="Z811" i="3"/>
  <c r="AA811" i="3"/>
  <c r="AB811" i="3"/>
  <c r="AC811" i="3"/>
  <c r="AD811" i="3"/>
  <c r="AE811" i="3"/>
  <c r="AF811" i="3"/>
  <c r="AG811" i="3"/>
  <c r="AH811" i="3"/>
  <c r="AI811" i="3"/>
  <c r="Y812" i="3"/>
  <c r="Z812" i="3"/>
  <c r="AA812" i="3"/>
  <c r="AB812" i="3"/>
  <c r="AC812" i="3"/>
  <c r="AD812" i="3"/>
  <c r="AE812" i="3"/>
  <c r="AF812" i="3"/>
  <c r="AG812" i="3"/>
  <c r="AH812" i="3"/>
  <c r="AI812" i="3"/>
  <c r="Y813" i="3"/>
  <c r="Z813" i="3"/>
  <c r="AA813" i="3"/>
  <c r="AB813" i="3"/>
  <c r="AC813" i="3"/>
  <c r="AD813" i="3"/>
  <c r="AE813" i="3"/>
  <c r="AF813" i="3"/>
  <c r="AG813" i="3"/>
  <c r="AH813" i="3"/>
  <c r="AI813" i="3"/>
  <c r="Y814" i="3"/>
  <c r="Z814" i="3"/>
  <c r="AA814" i="3"/>
  <c r="AB814" i="3"/>
  <c r="AC814" i="3"/>
  <c r="AD814" i="3"/>
  <c r="AE814" i="3"/>
  <c r="AF814" i="3"/>
  <c r="AG814" i="3"/>
  <c r="AH814" i="3"/>
  <c r="AI814" i="3"/>
  <c r="Y815" i="3"/>
  <c r="Z815" i="3"/>
  <c r="AA815" i="3"/>
  <c r="AB815" i="3"/>
  <c r="AC815" i="3"/>
  <c r="AD815" i="3"/>
  <c r="AE815" i="3"/>
  <c r="AF815" i="3"/>
  <c r="AG815" i="3"/>
  <c r="AH815" i="3"/>
  <c r="AI815" i="3"/>
  <c r="Y816" i="3"/>
  <c r="Z816" i="3"/>
  <c r="AA816" i="3"/>
  <c r="AB816" i="3"/>
  <c r="AC816" i="3"/>
  <c r="AD816" i="3"/>
  <c r="AE816" i="3"/>
  <c r="AF816" i="3"/>
  <c r="AG816" i="3"/>
  <c r="AH816" i="3"/>
  <c r="AI816" i="3"/>
  <c r="Y817" i="3"/>
  <c r="Z817" i="3"/>
  <c r="AA817" i="3"/>
  <c r="AB817" i="3"/>
  <c r="AC817" i="3"/>
  <c r="AD817" i="3"/>
  <c r="AE817" i="3"/>
  <c r="AF817" i="3"/>
  <c r="AG817" i="3"/>
  <c r="AH817" i="3"/>
  <c r="AI817" i="3"/>
  <c r="C3" i="66" l="1"/>
  <c r="C4" i="66"/>
  <c r="C5" i="66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2" i="66"/>
  <c r="AL5" i="3" l="1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BK6" i="3" l="1"/>
  <c r="BK7" i="3"/>
  <c r="BK8" i="3"/>
  <c r="BK9" i="3"/>
  <c r="BK10" i="3"/>
  <c r="BK11" i="3"/>
  <c r="BK12" i="3"/>
  <c r="BK13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36" i="3"/>
  <c r="BK37" i="3"/>
  <c r="BK38" i="3"/>
  <c r="BK39" i="3"/>
  <c r="BK40" i="3"/>
  <c r="BK41" i="3"/>
  <c r="BK42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59" i="3"/>
  <c r="BK60" i="3"/>
  <c r="BK61" i="3"/>
  <c r="BK62" i="3"/>
  <c r="BK63" i="3"/>
  <c r="BK64" i="3"/>
  <c r="BK65" i="3"/>
  <c r="BK66" i="3"/>
  <c r="BK67" i="3"/>
  <c r="BK68" i="3"/>
  <c r="BK69" i="3"/>
  <c r="BK70" i="3"/>
  <c r="BK71" i="3"/>
  <c r="BK72" i="3"/>
  <c r="BK73" i="3"/>
  <c r="BK74" i="3"/>
  <c r="BK75" i="3"/>
  <c r="BK76" i="3"/>
  <c r="BK77" i="3"/>
  <c r="BK78" i="3"/>
  <c r="BK79" i="3"/>
  <c r="BK80" i="3"/>
  <c r="BK81" i="3"/>
  <c r="BK82" i="3"/>
  <c r="BK83" i="3"/>
  <c r="BK84" i="3"/>
  <c r="BK85" i="3"/>
  <c r="BK86" i="3"/>
  <c r="BK87" i="3"/>
  <c r="BK88" i="3"/>
  <c r="BK89" i="3"/>
  <c r="BK90" i="3"/>
  <c r="BK91" i="3"/>
  <c r="BK92" i="3"/>
  <c r="BK93" i="3"/>
  <c r="BK94" i="3"/>
  <c r="BK95" i="3"/>
  <c r="BK96" i="3"/>
  <c r="BK97" i="3"/>
  <c r="BK98" i="3"/>
  <c r="BK99" i="3"/>
  <c r="BK100" i="3"/>
  <c r="BK101" i="3"/>
  <c r="BK102" i="3"/>
  <c r="BK103" i="3"/>
  <c r="BK104" i="3"/>
  <c r="BK105" i="3"/>
  <c r="BK106" i="3"/>
  <c r="BK107" i="3"/>
  <c r="BK108" i="3"/>
  <c r="BK109" i="3"/>
  <c r="BK110" i="3"/>
  <c r="BK111" i="3"/>
  <c r="BK112" i="3"/>
  <c r="BK113" i="3"/>
  <c r="BK114" i="3"/>
  <c r="BK115" i="3"/>
  <c r="BK116" i="3"/>
  <c r="BK117" i="3"/>
  <c r="BK118" i="3"/>
  <c r="BK119" i="3"/>
  <c r="BK120" i="3"/>
  <c r="BK121" i="3"/>
  <c r="BK122" i="3"/>
  <c r="BK123" i="3"/>
  <c r="BK124" i="3"/>
  <c r="BK125" i="3"/>
  <c r="BK126" i="3"/>
  <c r="BK127" i="3"/>
  <c r="BK128" i="3"/>
  <c r="BK129" i="3"/>
  <c r="BK130" i="3"/>
  <c r="BK131" i="3"/>
  <c r="BK132" i="3"/>
  <c r="BK133" i="3"/>
  <c r="BK134" i="3"/>
  <c r="BK135" i="3"/>
  <c r="BK136" i="3"/>
  <c r="BK137" i="3"/>
  <c r="BK138" i="3"/>
  <c r="BK139" i="3"/>
  <c r="BK140" i="3"/>
  <c r="BK141" i="3"/>
  <c r="BK142" i="3"/>
  <c r="BK143" i="3"/>
  <c r="BK144" i="3"/>
  <c r="BK145" i="3"/>
  <c r="BK146" i="3"/>
  <c r="BK147" i="3"/>
  <c r="BK148" i="3"/>
  <c r="BK149" i="3"/>
  <c r="BK150" i="3"/>
  <c r="BK151" i="3"/>
  <c r="BK152" i="3"/>
  <c r="BK153" i="3"/>
  <c r="BK154" i="3"/>
  <c r="BK155" i="3"/>
  <c r="BK156" i="3"/>
  <c r="BK157" i="3"/>
  <c r="BK158" i="3"/>
  <c r="BK159" i="3"/>
  <c r="BK160" i="3"/>
  <c r="BK161" i="3"/>
  <c r="BK162" i="3"/>
  <c r="BK163" i="3"/>
  <c r="BK164" i="3"/>
  <c r="BK165" i="3"/>
  <c r="BK166" i="3"/>
  <c r="BK167" i="3"/>
  <c r="BK168" i="3"/>
  <c r="BK169" i="3"/>
  <c r="BK170" i="3"/>
  <c r="BK171" i="3"/>
  <c r="BK172" i="3"/>
  <c r="BK173" i="3"/>
  <c r="BK174" i="3"/>
  <c r="BK175" i="3"/>
  <c r="BK176" i="3"/>
  <c r="BK177" i="3"/>
  <c r="BK178" i="3"/>
  <c r="BK179" i="3"/>
  <c r="BK180" i="3"/>
  <c r="BK181" i="3"/>
  <c r="BK182" i="3"/>
  <c r="BK183" i="3"/>
  <c r="BK184" i="3"/>
  <c r="BK185" i="3"/>
  <c r="BK186" i="3"/>
  <c r="BK187" i="3"/>
  <c r="BK188" i="3"/>
  <c r="BK189" i="3"/>
  <c r="BK190" i="3"/>
  <c r="BK191" i="3"/>
  <c r="BK192" i="3"/>
  <c r="BK193" i="3"/>
  <c r="BK194" i="3"/>
  <c r="BK195" i="3"/>
  <c r="BK196" i="3"/>
  <c r="BK197" i="3"/>
  <c r="BK198" i="3"/>
  <c r="BK199" i="3"/>
  <c r="BK200" i="3"/>
  <c r="BK201" i="3"/>
  <c r="BK202" i="3"/>
  <c r="BK203" i="3"/>
  <c r="BK204" i="3"/>
  <c r="BK205" i="3"/>
  <c r="BK206" i="3"/>
  <c r="BK207" i="3"/>
  <c r="BK208" i="3"/>
  <c r="BK209" i="3"/>
  <c r="BK210" i="3"/>
  <c r="BK211" i="3"/>
  <c r="BK212" i="3"/>
  <c r="BK213" i="3"/>
  <c r="BK214" i="3"/>
  <c r="BK215" i="3"/>
  <c r="BK216" i="3"/>
  <c r="BK217" i="3"/>
  <c r="BK218" i="3"/>
  <c r="BK219" i="3"/>
  <c r="BK220" i="3"/>
  <c r="BK221" i="3"/>
  <c r="BK222" i="3"/>
  <c r="BK223" i="3"/>
  <c r="BK224" i="3"/>
  <c r="BK225" i="3"/>
  <c r="BK226" i="3"/>
  <c r="BK227" i="3"/>
  <c r="BK228" i="3"/>
  <c r="BK229" i="3"/>
  <c r="BK230" i="3"/>
  <c r="BK231" i="3"/>
  <c r="BK232" i="3"/>
  <c r="BK233" i="3"/>
  <c r="BK234" i="3"/>
  <c r="BK235" i="3"/>
  <c r="BK236" i="3"/>
  <c r="BK237" i="3"/>
  <c r="BK238" i="3"/>
  <c r="BK239" i="3"/>
  <c r="BK240" i="3"/>
  <c r="BK241" i="3"/>
  <c r="BK242" i="3"/>
  <c r="BK243" i="3"/>
  <c r="BK244" i="3"/>
  <c r="BK245" i="3"/>
  <c r="BK246" i="3"/>
  <c r="BK247" i="3"/>
  <c r="BK248" i="3"/>
  <c r="BK249" i="3"/>
  <c r="BK250" i="3"/>
  <c r="BK251" i="3"/>
  <c r="BK252" i="3"/>
  <c r="BK253" i="3"/>
  <c r="BK254" i="3"/>
  <c r="BK255" i="3"/>
  <c r="BK256" i="3"/>
  <c r="BK257" i="3"/>
  <c r="BK258" i="3"/>
  <c r="BK259" i="3"/>
  <c r="BK260" i="3"/>
  <c r="BK261" i="3"/>
  <c r="BK262" i="3"/>
  <c r="BK263" i="3"/>
  <c r="BK264" i="3"/>
  <c r="BK265" i="3"/>
  <c r="BK266" i="3"/>
  <c r="BK267" i="3"/>
  <c r="BK268" i="3"/>
  <c r="BK269" i="3"/>
  <c r="BK270" i="3"/>
  <c r="BK271" i="3"/>
  <c r="BK272" i="3"/>
  <c r="BK273" i="3"/>
  <c r="BK274" i="3"/>
  <c r="BK275" i="3"/>
  <c r="BK276" i="3"/>
  <c r="BK277" i="3"/>
  <c r="BK278" i="3"/>
  <c r="BK279" i="3"/>
  <c r="BK280" i="3"/>
  <c r="BK281" i="3"/>
  <c r="BK282" i="3"/>
  <c r="BK283" i="3"/>
  <c r="BK284" i="3"/>
  <c r="BK285" i="3"/>
  <c r="BK286" i="3"/>
  <c r="BK287" i="3"/>
  <c r="BK288" i="3"/>
  <c r="BK289" i="3"/>
  <c r="BK290" i="3"/>
  <c r="BK291" i="3"/>
  <c r="BK292" i="3"/>
  <c r="BK293" i="3"/>
  <c r="BK294" i="3"/>
  <c r="BK295" i="3"/>
  <c r="BK296" i="3"/>
  <c r="BK297" i="3"/>
  <c r="BK298" i="3"/>
  <c r="BK299" i="3"/>
  <c r="BK300" i="3"/>
  <c r="BK301" i="3"/>
  <c r="BK302" i="3"/>
  <c r="BK303" i="3"/>
  <c r="BK304" i="3"/>
  <c r="BK305" i="3"/>
  <c r="BK306" i="3"/>
  <c r="BK307" i="3"/>
  <c r="BK308" i="3"/>
  <c r="BK309" i="3"/>
  <c r="BK310" i="3"/>
  <c r="BK311" i="3"/>
  <c r="BK312" i="3"/>
  <c r="BK313" i="3"/>
  <c r="BK314" i="3"/>
  <c r="BK315" i="3"/>
  <c r="BK316" i="3"/>
  <c r="BK317" i="3"/>
  <c r="BK318" i="3"/>
  <c r="BK319" i="3"/>
  <c r="BK320" i="3"/>
  <c r="BK321" i="3"/>
  <c r="BK322" i="3"/>
  <c r="BK323" i="3"/>
  <c r="BK324" i="3"/>
  <c r="BK325" i="3"/>
  <c r="BK326" i="3"/>
  <c r="BK327" i="3"/>
  <c r="BK328" i="3"/>
  <c r="BK329" i="3"/>
  <c r="BK330" i="3"/>
  <c r="BK331" i="3"/>
  <c r="BK332" i="3"/>
  <c r="BK333" i="3"/>
  <c r="BK334" i="3"/>
  <c r="BK335" i="3"/>
  <c r="BK336" i="3"/>
  <c r="BK337" i="3"/>
  <c r="BK338" i="3"/>
  <c r="BK339" i="3"/>
  <c r="BK340" i="3"/>
  <c r="BK341" i="3"/>
  <c r="BK342" i="3"/>
  <c r="BK343" i="3"/>
  <c r="BK344" i="3"/>
  <c r="BK345" i="3"/>
  <c r="BK346" i="3"/>
  <c r="BK347" i="3"/>
  <c r="BK348" i="3"/>
  <c r="BK349" i="3"/>
  <c r="BK350" i="3"/>
  <c r="BK351" i="3"/>
  <c r="BK352" i="3"/>
  <c r="BK353" i="3"/>
  <c r="BK354" i="3"/>
  <c r="BK355" i="3"/>
  <c r="BK356" i="3"/>
  <c r="BK357" i="3"/>
  <c r="BK358" i="3"/>
  <c r="BK359" i="3"/>
  <c r="BK360" i="3"/>
  <c r="BK361" i="3"/>
  <c r="BK362" i="3"/>
  <c r="BK363" i="3"/>
  <c r="BK364" i="3"/>
  <c r="BK365" i="3"/>
  <c r="BK366" i="3"/>
  <c r="BK367" i="3"/>
  <c r="BK368" i="3"/>
  <c r="BK369" i="3"/>
  <c r="BK370" i="3"/>
  <c r="BK371" i="3"/>
  <c r="BK372" i="3"/>
  <c r="BK373" i="3"/>
  <c r="BK374" i="3"/>
  <c r="BK375" i="3"/>
  <c r="BK376" i="3"/>
  <c r="BK377" i="3"/>
  <c r="BK378" i="3"/>
  <c r="BK379" i="3"/>
  <c r="BK380" i="3"/>
  <c r="BK381" i="3"/>
  <c r="BK382" i="3"/>
  <c r="BK383" i="3"/>
  <c r="BK384" i="3"/>
  <c r="BK385" i="3"/>
  <c r="BK386" i="3"/>
  <c r="BK387" i="3"/>
  <c r="BK388" i="3"/>
  <c r="BK389" i="3"/>
  <c r="BK390" i="3"/>
  <c r="BK391" i="3"/>
  <c r="BK392" i="3"/>
  <c r="BK393" i="3"/>
  <c r="BK394" i="3"/>
  <c r="BK395" i="3"/>
  <c r="BK396" i="3"/>
  <c r="BK397" i="3"/>
  <c r="BK398" i="3"/>
  <c r="BK399" i="3"/>
  <c r="BK400" i="3"/>
  <c r="BK401" i="3"/>
  <c r="BK402" i="3"/>
  <c r="BK403" i="3"/>
  <c r="BK404" i="3"/>
  <c r="BK405" i="3"/>
  <c r="BK406" i="3"/>
  <c r="BK407" i="3"/>
  <c r="BK408" i="3"/>
  <c r="BK409" i="3"/>
  <c r="BK410" i="3"/>
  <c r="BK411" i="3"/>
  <c r="BK412" i="3"/>
  <c r="BK413" i="3"/>
  <c r="BK414" i="3"/>
  <c r="BK415" i="3"/>
  <c r="BK416" i="3"/>
  <c r="BK417" i="3"/>
  <c r="BK418" i="3"/>
  <c r="BK419" i="3"/>
  <c r="BK420" i="3"/>
  <c r="BK421" i="3"/>
  <c r="BK422" i="3"/>
  <c r="BK423" i="3"/>
  <c r="BK424" i="3"/>
  <c r="BK425" i="3"/>
  <c r="BK426" i="3"/>
  <c r="BK427" i="3"/>
  <c r="BK428" i="3"/>
  <c r="BK429" i="3"/>
  <c r="BK430" i="3"/>
  <c r="BK431" i="3"/>
  <c r="BK432" i="3"/>
  <c r="BK433" i="3"/>
  <c r="BK434" i="3"/>
  <c r="BK435" i="3"/>
  <c r="BK436" i="3"/>
  <c r="BK437" i="3"/>
  <c r="BK438" i="3"/>
  <c r="BK439" i="3"/>
  <c r="BK440" i="3"/>
  <c r="BK441" i="3"/>
  <c r="BK442" i="3"/>
  <c r="BK443" i="3"/>
  <c r="BK444" i="3"/>
  <c r="BK445" i="3"/>
  <c r="BK446" i="3"/>
  <c r="BK447" i="3"/>
  <c r="BK448" i="3"/>
  <c r="BK449" i="3"/>
  <c r="BK450" i="3"/>
  <c r="BK451" i="3"/>
  <c r="BK452" i="3"/>
  <c r="BK453" i="3"/>
  <c r="BK454" i="3"/>
  <c r="BK455" i="3"/>
  <c r="BK456" i="3"/>
  <c r="BK457" i="3"/>
  <c r="BK458" i="3"/>
  <c r="BK459" i="3"/>
  <c r="BK460" i="3"/>
  <c r="BK461" i="3"/>
  <c r="BK462" i="3"/>
  <c r="BK463" i="3"/>
  <c r="BK464" i="3"/>
  <c r="BK465" i="3"/>
  <c r="BK466" i="3"/>
  <c r="BK467" i="3"/>
  <c r="BK468" i="3"/>
  <c r="BK469" i="3"/>
  <c r="BK470" i="3"/>
  <c r="BK471" i="3"/>
  <c r="BK472" i="3"/>
  <c r="BK473" i="3"/>
  <c r="BK474" i="3"/>
  <c r="BK475" i="3"/>
  <c r="BK476" i="3"/>
  <c r="BK477" i="3"/>
  <c r="BK478" i="3"/>
  <c r="BK479" i="3"/>
  <c r="BK480" i="3"/>
  <c r="BK481" i="3"/>
  <c r="BK482" i="3"/>
  <c r="BK483" i="3"/>
  <c r="BK484" i="3"/>
  <c r="BK485" i="3"/>
  <c r="BK486" i="3"/>
  <c r="BK487" i="3"/>
  <c r="BK488" i="3"/>
  <c r="BK489" i="3"/>
  <c r="BK490" i="3"/>
  <c r="BK491" i="3"/>
  <c r="BK492" i="3"/>
  <c r="BK493" i="3"/>
  <c r="BK494" i="3"/>
  <c r="BK495" i="3"/>
  <c r="BK496" i="3"/>
  <c r="BK497" i="3"/>
  <c r="BK498" i="3"/>
  <c r="BK499" i="3"/>
  <c r="BK500" i="3"/>
  <c r="BK501" i="3"/>
  <c r="BK502" i="3"/>
  <c r="BK503" i="3"/>
  <c r="BK504" i="3"/>
  <c r="BK505" i="3"/>
  <c r="BK506" i="3"/>
  <c r="BK507" i="3"/>
  <c r="BK508" i="3"/>
  <c r="BK509" i="3"/>
  <c r="BK510" i="3"/>
  <c r="BK511" i="3"/>
  <c r="BK512" i="3"/>
  <c r="BK513" i="3"/>
  <c r="BK514" i="3"/>
  <c r="BK515" i="3"/>
  <c r="BK516" i="3"/>
  <c r="BK517" i="3"/>
  <c r="BK518" i="3"/>
  <c r="BK519" i="3"/>
  <c r="BK520" i="3"/>
  <c r="BK521" i="3"/>
  <c r="BK522" i="3"/>
  <c r="BK523" i="3"/>
  <c r="BK524" i="3"/>
  <c r="BK525" i="3"/>
  <c r="BK526" i="3"/>
  <c r="BK527" i="3"/>
  <c r="BK528" i="3"/>
  <c r="BK529" i="3"/>
  <c r="BK530" i="3"/>
  <c r="BK531" i="3"/>
  <c r="BK532" i="3"/>
  <c r="BK533" i="3"/>
  <c r="BK534" i="3"/>
  <c r="BK535" i="3"/>
  <c r="BK536" i="3"/>
  <c r="BK537" i="3"/>
  <c r="BK538" i="3"/>
  <c r="BK539" i="3"/>
  <c r="BK540" i="3"/>
  <c r="BK541" i="3"/>
  <c r="BK542" i="3"/>
  <c r="BK543" i="3"/>
  <c r="BK544" i="3"/>
  <c r="BK545" i="3"/>
  <c r="BK546" i="3"/>
  <c r="BK547" i="3"/>
  <c r="BK548" i="3"/>
  <c r="BK549" i="3"/>
  <c r="BK550" i="3"/>
  <c r="BK551" i="3"/>
  <c r="BK552" i="3"/>
  <c r="BK553" i="3"/>
  <c r="BK554" i="3"/>
  <c r="BK555" i="3"/>
  <c r="BK556" i="3"/>
  <c r="BK557" i="3"/>
  <c r="BK558" i="3"/>
  <c r="BK559" i="3"/>
  <c r="BK560" i="3"/>
  <c r="BK561" i="3"/>
  <c r="BK562" i="3"/>
  <c r="BK563" i="3"/>
  <c r="BK564" i="3"/>
  <c r="BK565" i="3"/>
  <c r="BK566" i="3"/>
  <c r="BK567" i="3"/>
  <c r="BK568" i="3"/>
  <c r="BK569" i="3"/>
  <c r="BK570" i="3"/>
  <c r="BK571" i="3"/>
  <c r="BK572" i="3"/>
  <c r="BK573" i="3"/>
  <c r="BK574" i="3"/>
  <c r="BK575" i="3"/>
  <c r="BK576" i="3"/>
  <c r="BK577" i="3"/>
  <c r="BK578" i="3"/>
  <c r="BK579" i="3"/>
  <c r="BK580" i="3"/>
  <c r="BK581" i="3"/>
  <c r="BK582" i="3"/>
  <c r="BK583" i="3"/>
  <c r="BK584" i="3"/>
  <c r="BK585" i="3"/>
  <c r="BK586" i="3"/>
  <c r="BK587" i="3"/>
  <c r="BK588" i="3"/>
  <c r="BK589" i="3"/>
  <c r="BK590" i="3"/>
  <c r="BK591" i="3"/>
  <c r="BK592" i="3"/>
  <c r="BK593" i="3"/>
  <c r="BK594" i="3"/>
  <c r="BK595" i="3"/>
  <c r="BK596" i="3"/>
  <c r="BK597" i="3"/>
  <c r="BK598" i="3"/>
  <c r="BK599" i="3"/>
  <c r="BK600" i="3"/>
  <c r="BK601" i="3"/>
  <c r="BK602" i="3"/>
  <c r="BK603" i="3"/>
  <c r="BK604" i="3"/>
  <c r="BK605" i="3"/>
  <c r="BK606" i="3"/>
  <c r="BK607" i="3"/>
  <c r="BK608" i="3"/>
  <c r="BK609" i="3"/>
  <c r="BK610" i="3"/>
  <c r="BK611" i="3"/>
  <c r="BK612" i="3"/>
  <c r="BK613" i="3"/>
  <c r="BK614" i="3"/>
  <c r="BK615" i="3"/>
  <c r="BK616" i="3"/>
  <c r="BK617" i="3"/>
  <c r="BK618" i="3"/>
  <c r="BK619" i="3"/>
  <c r="BK620" i="3"/>
  <c r="BK621" i="3"/>
  <c r="BK622" i="3"/>
  <c r="BK623" i="3"/>
  <c r="BK624" i="3"/>
  <c r="BK625" i="3"/>
  <c r="BK626" i="3"/>
  <c r="BK627" i="3"/>
  <c r="BK628" i="3"/>
  <c r="BK629" i="3"/>
  <c r="BK630" i="3"/>
  <c r="BK631" i="3"/>
  <c r="BK632" i="3"/>
  <c r="BK633" i="3"/>
  <c r="BK634" i="3"/>
  <c r="BK635" i="3"/>
  <c r="BK636" i="3"/>
  <c r="BK637" i="3"/>
  <c r="BK638" i="3"/>
  <c r="BK639" i="3"/>
  <c r="BK640" i="3"/>
  <c r="BK641" i="3"/>
  <c r="BK642" i="3"/>
  <c r="BK643" i="3"/>
  <c r="BK644" i="3"/>
  <c r="BK645" i="3"/>
  <c r="BK646" i="3"/>
  <c r="BK647" i="3"/>
  <c r="BK648" i="3"/>
  <c r="BK649" i="3"/>
  <c r="BK650" i="3"/>
  <c r="BK651" i="3"/>
  <c r="BK652" i="3"/>
  <c r="BK653" i="3"/>
  <c r="BK654" i="3"/>
  <c r="BK655" i="3"/>
  <c r="BK656" i="3"/>
  <c r="BK657" i="3"/>
  <c r="BK658" i="3"/>
  <c r="BK659" i="3"/>
  <c r="BK660" i="3"/>
  <c r="BK661" i="3"/>
  <c r="BK662" i="3"/>
  <c r="BK663" i="3"/>
  <c r="BK664" i="3"/>
  <c r="BK665" i="3"/>
  <c r="BK666" i="3"/>
  <c r="BK667" i="3"/>
  <c r="BK668" i="3"/>
  <c r="BK669" i="3"/>
  <c r="BK670" i="3"/>
  <c r="BK671" i="3"/>
  <c r="BK672" i="3"/>
  <c r="BK673" i="3"/>
  <c r="BK674" i="3"/>
  <c r="BK675" i="3"/>
  <c r="BK676" i="3"/>
  <c r="BK677" i="3"/>
  <c r="BK678" i="3"/>
  <c r="BK679" i="3"/>
  <c r="BK680" i="3"/>
  <c r="BK681" i="3"/>
  <c r="BK682" i="3"/>
  <c r="BK683" i="3"/>
  <c r="BK684" i="3"/>
  <c r="BK685" i="3"/>
  <c r="BK686" i="3"/>
  <c r="BK687" i="3"/>
  <c r="BK688" i="3"/>
  <c r="BK689" i="3"/>
  <c r="BK690" i="3"/>
  <c r="BK691" i="3"/>
  <c r="BK692" i="3"/>
  <c r="BK693" i="3"/>
  <c r="BK694" i="3"/>
  <c r="BK695" i="3"/>
  <c r="BK696" i="3"/>
  <c r="BK697" i="3"/>
  <c r="BK698" i="3"/>
  <c r="BK699" i="3"/>
  <c r="BK700" i="3"/>
  <c r="BK701" i="3"/>
  <c r="BK702" i="3"/>
  <c r="BK703" i="3"/>
  <c r="BK704" i="3"/>
  <c r="BK705" i="3"/>
  <c r="BK706" i="3"/>
  <c r="BK707" i="3"/>
  <c r="BK708" i="3"/>
  <c r="BK709" i="3"/>
  <c r="BK710" i="3"/>
  <c r="BK711" i="3"/>
  <c r="BK712" i="3"/>
  <c r="BK713" i="3"/>
  <c r="BK714" i="3"/>
  <c r="BK715" i="3"/>
  <c r="BK716" i="3"/>
  <c r="BK717" i="3"/>
  <c r="BK718" i="3"/>
  <c r="BK719" i="3"/>
  <c r="BK720" i="3"/>
  <c r="BK721" i="3"/>
  <c r="BK722" i="3"/>
  <c r="BK723" i="3"/>
  <c r="BK724" i="3"/>
  <c r="BK725" i="3"/>
  <c r="BK726" i="3"/>
  <c r="BK727" i="3"/>
  <c r="BK728" i="3"/>
  <c r="BK729" i="3"/>
  <c r="BK730" i="3"/>
  <c r="BK731" i="3"/>
  <c r="BK732" i="3"/>
  <c r="BK733" i="3"/>
  <c r="BK734" i="3"/>
  <c r="BK735" i="3"/>
  <c r="BK736" i="3"/>
  <c r="BK737" i="3"/>
  <c r="BK738" i="3"/>
  <c r="BK739" i="3"/>
  <c r="BK740" i="3"/>
  <c r="BK741" i="3"/>
  <c r="BK742" i="3"/>
  <c r="BK743" i="3"/>
  <c r="BK744" i="3"/>
  <c r="BK745" i="3"/>
  <c r="BK746" i="3"/>
  <c r="BK747" i="3"/>
  <c r="BK748" i="3"/>
  <c r="BK749" i="3"/>
  <c r="BK750" i="3"/>
  <c r="BK751" i="3"/>
  <c r="BK752" i="3"/>
  <c r="BK753" i="3"/>
  <c r="BK754" i="3"/>
  <c r="BK755" i="3"/>
  <c r="BK756" i="3"/>
  <c r="BK757" i="3"/>
  <c r="BK758" i="3"/>
  <c r="BK759" i="3"/>
  <c r="BK760" i="3"/>
  <c r="BK761" i="3"/>
  <c r="BK762" i="3"/>
  <c r="BK763" i="3"/>
  <c r="BK764" i="3"/>
  <c r="BK765" i="3"/>
  <c r="BK766" i="3"/>
  <c r="BK767" i="3"/>
  <c r="BK768" i="3"/>
  <c r="BK769" i="3"/>
  <c r="BK770" i="3"/>
  <c r="BK771" i="3"/>
  <c r="BK772" i="3"/>
  <c r="BK773" i="3"/>
  <c r="BK774" i="3"/>
  <c r="BK775" i="3"/>
  <c r="BK776" i="3"/>
  <c r="BK777" i="3"/>
  <c r="BK778" i="3"/>
  <c r="BK779" i="3"/>
  <c r="BK780" i="3"/>
  <c r="BK781" i="3"/>
  <c r="BK782" i="3"/>
  <c r="BK783" i="3"/>
  <c r="BK784" i="3"/>
  <c r="BK785" i="3"/>
  <c r="BK786" i="3"/>
  <c r="BK787" i="3"/>
  <c r="BK788" i="3"/>
  <c r="BK789" i="3"/>
  <c r="BK790" i="3"/>
  <c r="BK791" i="3"/>
  <c r="BK792" i="3"/>
  <c r="BK793" i="3"/>
  <c r="BK794" i="3"/>
  <c r="BK795" i="3"/>
  <c r="BK796" i="3"/>
  <c r="BK797" i="3"/>
  <c r="BK798" i="3"/>
  <c r="BK799" i="3"/>
  <c r="BK800" i="3"/>
  <c r="BK801" i="3"/>
  <c r="BK802" i="3"/>
  <c r="BK803" i="3"/>
  <c r="BK804" i="3"/>
  <c r="BK805" i="3"/>
  <c r="BK806" i="3"/>
  <c r="BK807" i="3"/>
  <c r="BK808" i="3"/>
  <c r="BK809" i="3"/>
  <c r="BK810" i="3"/>
  <c r="BK811" i="3"/>
  <c r="BK812" i="3"/>
  <c r="BK813" i="3"/>
  <c r="BK814" i="3"/>
  <c r="BK815" i="3"/>
  <c r="BK816" i="3"/>
  <c r="BK817" i="3"/>
  <c r="BK818" i="3"/>
  <c r="BK819" i="3"/>
  <c r="BK820" i="3"/>
  <c r="BK821" i="3"/>
  <c r="BK822" i="3"/>
  <c r="BK823" i="3"/>
  <c r="BK824" i="3"/>
  <c r="BK825" i="3"/>
  <c r="BK826" i="3"/>
  <c r="BK827" i="3"/>
  <c r="BK828" i="3"/>
  <c r="BK829" i="3"/>
  <c r="BK5" i="3"/>
  <c r="W833" i="3" l="1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J832" i="3"/>
  <c r="I832" i="3"/>
  <c r="AN787" i="3" l="1"/>
  <c r="AM787" i="3"/>
  <c r="AL787" i="3"/>
  <c r="AI787" i="3"/>
  <c r="AH787" i="3"/>
  <c r="AG787" i="3"/>
  <c r="AF787" i="3"/>
  <c r="AE787" i="3"/>
  <c r="AD787" i="3"/>
  <c r="AC787" i="3"/>
  <c r="AB787" i="3"/>
  <c r="AA787" i="3"/>
  <c r="Z787" i="3"/>
  <c r="Y787" i="3"/>
  <c r="AN786" i="3"/>
  <c r="AM786" i="3"/>
  <c r="AL786" i="3"/>
  <c r="AI786" i="3"/>
  <c r="AH786" i="3"/>
  <c r="AG786" i="3"/>
  <c r="AF786" i="3"/>
  <c r="AE786" i="3"/>
  <c r="AD786" i="3"/>
  <c r="AC786" i="3"/>
  <c r="AB786" i="3"/>
  <c r="AA786" i="3"/>
  <c r="Z786" i="3"/>
  <c r="Y786" i="3"/>
  <c r="AN785" i="3"/>
  <c r="AM785" i="3"/>
  <c r="AL785" i="3"/>
  <c r="AI785" i="3"/>
  <c r="AH785" i="3"/>
  <c r="AG785" i="3"/>
  <c r="AF785" i="3"/>
  <c r="AE785" i="3"/>
  <c r="AD785" i="3"/>
  <c r="AC785" i="3"/>
  <c r="AB785" i="3"/>
  <c r="AA785" i="3"/>
  <c r="Z785" i="3"/>
  <c r="Y785" i="3"/>
  <c r="AN784" i="3"/>
  <c r="AM784" i="3"/>
  <c r="AL784" i="3"/>
  <c r="AI784" i="3"/>
  <c r="AH784" i="3"/>
  <c r="AG784" i="3"/>
  <c r="AF784" i="3"/>
  <c r="AE784" i="3"/>
  <c r="AD784" i="3"/>
  <c r="AC784" i="3"/>
  <c r="AB784" i="3"/>
  <c r="AA784" i="3"/>
  <c r="Z784" i="3"/>
  <c r="Y784" i="3"/>
  <c r="AN783" i="3"/>
  <c r="AM783" i="3"/>
  <c r="AL783" i="3"/>
  <c r="AI783" i="3"/>
  <c r="AH783" i="3"/>
  <c r="AG783" i="3"/>
  <c r="AF783" i="3"/>
  <c r="AE783" i="3"/>
  <c r="AD783" i="3"/>
  <c r="AC783" i="3"/>
  <c r="AB783" i="3"/>
  <c r="AA783" i="3"/>
  <c r="Z783" i="3"/>
  <c r="Y783" i="3"/>
  <c r="AN782" i="3"/>
  <c r="AM782" i="3"/>
  <c r="AL782" i="3"/>
  <c r="AI782" i="3"/>
  <c r="AH782" i="3"/>
  <c r="AG782" i="3"/>
  <c r="AF782" i="3"/>
  <c r="AE782" i="3"/>
  <c r="AD782" i="3"/>
  <c r="AC782" i="3"/>
  <c r="AB782" i="3"/>
  <c r="AA782" i="3"/>
  <c r="Z782" i="3"/>
  <c r="Y782" i="3"/>
  <c r="AN781" i="3"/>
  <c r="AM781" i="3"/>
  <c r="AL781" i="3"/>
  <c r="AI781" i="3"/>
  <c r="AH781" i="3"/>
  <c r="AG781" i="3"/>
  <c r="AF781" i="3"/>
  <c r="AE781" i="3"/>
  <c r="AD781" i="3"/>
  <c r="AC781" i="3"/>
  <c r="AB781" i="3"/>
  <c r="AA781" i="3"/>
  <c r="Z781" i="3"/>
  <c r="Y781" i="3"/>
  <c r="AN780" i="3"/>
  <c r="AM780" i="3"/>
  <c r="AL780" i="3"/>
  <c r="AI780" i="3"/>
  <c r="AH780" i="3"/>
  <c r="AG780" i="3"/>
  <c r="AF780" i="3"/>
  <c r="AE780" i="3"/>
  <c r="AD780" i="3"/>
  <c r="AC780" i="3"/>
  <c r="AB780" i="3"/>
  <c r="AA780" i="3"/>
  <c r="Z780" i="3"/>
  <c r="Y780" i="3"/>
  <c r="AN779" i="3"/>
  <c r="AM779" i="3"/>
  <c r="AL779" i="3"/>
  <c r="AI779" i="3"/>
  <c r="AH779" i="3"/>
  <c r="AG779" i="3"/>
  <c r="AF779" i="3"/>
  <c r="AE779" i="3"/>
  <c r="AD779" i="3"/>
  <c r="AC779" i="3"/>
  <c r="AB779" i="3"/>
  <c r="AA779" i="3"/>
  <c r="Z779" i="3"/>
  <c r="Y779" i="3"/>
  <c r="AN778" i="3"/>
  <c r="AM778" i="3"/>
  <c r="AL778" i="3"/>
  <c r="AI778" i="3"/>
  <c r="AH778" i="3"/>
  <c r="AG778" i="3"/>
  <c r="AF778" i="3"/>
  <c r="AE778" i="3"/>
  <c r="AD778" i="3"/>
  <c r="AC778" i="3"/>
  <c r="AB778" i="3"/>
  <c r="AA778" i="3"/>
  <c r="Z778" i="3"/>
  <c r="Y778" i="3"/>
  <c r="AN813" i="3"/>
  <c r="AM813" i="3"/>
  <c r="AL813" i="3"/>
  <c r="AN812" i="3"/>
  <c r="AM812" i="3"/>
  <c r="AL812" i="3"/>
  <c r="AN811" i="3"/>
  <c r="AM811" i="3"/>
  <c r="AL811" i="3"/>
  <c r="AN810" i="3"/>
  <c r="AM810" i="3"/>
  <c r="AL810" i="3"/>
  <c r="AN809" i="3"/>
  <c r="AM809" i="3"/>
  <c r="AL809" i="3"/>
  <c r="AN808" i="3"/>
  <c r="AM808" i="3"/>
  <c r="AL808" i="3"/>
  <c r="AN807" i="3"/>
  <c r="AM807" i="3"/>
  <c r="AL807" i="3"/>
  <c r="AN806" i="3"/>
  <c r="AM806" i="3"/>
  <c r="AL806" i="3"/>
  <c r="AN777" i="3"/>
  <c r="AM777" i="3"/>
  <c r="AL777" i="3"/>
  <c r="AI777" i="3"/>
  <c r="AH777" i="3"/>
  <c r="AG777" i="3"/>
  <c r="AF777" i="3"/>
  <c r="AE777" i="3"/>
  <c r="AD777" i="3"/>
  <c r="AC777" i="3"/>
  <c r="AB777" i="3"/>
  <c r="AA777" i="3"/>
  <c r="Z777" i="3"/>
  <c r="Y777" i="3"/>
  <c r="AN776" i="3"/>
  <c r="AM776" i="3"/>
  <c r="AL776" i="3"/>
  <c r="AI776" i="3"/>
  <c r="AH776" i="3"/>
  <c r="AG776" i="3"/>
  <c r="AF776" i="3"/>
  <c r="AE776" i="3"/>
  <c r="AD776" i="3"/>
  <c r="AC776" i="3"/>
  <c r="AB776" i="3"/>
  <c r="AA776" i="3"/>
  <c r="Z776" i="3"/>
  <c r="Y776" i="3"/>
  <c r="Y5" i="3" l="1"/>
  <c r="U831" i="3" l="1"/>
  <c r="J831" i="3" l="1"/>
  <c r="K831" i="3"/>
  <c r="L831" i="3"/>
  <c r="M831" i="3"/>
  <c r="N831" i="3"/>
  <c r="O831" i="3"/>
  <c r="P831" i="3"/>
  <c r="Q831" i="3"/>
  <c r="R831" i="3"/>
  <c r="S831" i="3"/>
  <c r="T831" i="3"/>
  <c r="J1130" i="3"/>
  <c r="J1131" i="3"/>
  <c r="J1132" i="3"/>
  <c r="J1133" i="3"/>
  <c r="J1134" i="3"/>
  <c r="J1135" i="3"/>
  <c r="J3" i="3"/>
  <c r="J1147" i="3"/>
  <c r="J1145" i="3" l="1"/>
  <c r="AL718" i="3"/>
  <c r="AM718" i="3"/>
  <c r="AN718" i="3"/>
  <c r="AL719" i="3"/>
  <c r="AM719" i="3"/>
  <c r="AN719" i="3"/>
  <c r="AL720" i="3"/>
  <c r="AM720" i="3"/>
  <c r="AN720" i="3"/>
  <c r="AL721" i="3"/>
  <c r="AM721" i="3"/>
  <c r="AN721" i="3"/>
  <c r="AL722" i="3"/>
  <c r="AM722" i="3"/>
  <c r="AN722" i="3"/>
  <c r="AL723" i="3"/>
  <c r="AM723" i="3"/>
  <c r="AN723" i="3"/>
  <c r="AL724" i="3"/>
  <c r="AM724" i="3"/>
  <c r="AN724" i="3"/>
  <c r="AL725" i="3"/>
  <c r="AM725" i="3"/>
  <c r="AN725" i="3"/>
  <c r="AL726" i="3"/>
  <c r="AM726" i="3"/>
  <c r="AN726" i="3"/>
  <c r="AL727" i="3"/>
  <c r="AM727" i="3"/>
  <c r="AN727" i="3"/>
  <c r="AL728" i="3"/>
  <c r="AM728" i="3"/>
  <c r="AN728" i="3"/>
  <c r="AL729" i="3"/>
  <c r="AM729" i="3"/>
  <c r="AN729" i="3"/>
  <c r="AL730" i="3"/>
  <c r="AM730" i="3"/>
  <c r="AN730" i="3"/>
  <c r="AL731" i="3"/>
  <c r="AM731" i="3"/>
  <c r="AN731" i="3"/>
  <c r="AL732" i="3"/>
  <c r="AM732" i="3"/>
  <c r="AN732" i="3"/>
  <c r="AL733" i="3"/>
  <c r="AM733" i="3"/>
  <c r="AN733" i="3"/>
  <c r="AL734" i="3"/>
  <c r="AM734" i="3"/>
  <c r="AN734" i="3"/>
  <c r="AL735" i="3"/>
  <c r="AM735" i="3"/>
  <c r="AN735" i="3"/>
  <c r="AL736" i="3"/>
  <c r="AM736" i="3"/>
  <c r="AN736" i="3"/>
  <c r="AL737" i="3"/>
  <c r="AM737" i="3"/>
  <c r="AN737" i="3"/>
  <c r="AL738" i="3"/>
  <c r="AM738" i="3"/>
  <c r="AN738" i="3"/>
  <c r="AL739" i="3"/>
  <c r="AM739" i="3"/>
  <c r="AN739" i="3"/>
  <c r="AL740" i="3"/>
  <c r="AM740" i="3"/>
  <c r="AN740" i="3"/>
  <c r="AL741" i="3"/>
  <c r="AM741" i="3"/>
  <c r="AN741" i="3"/>
  <c r="AL742" i="3"/>
  <c r="AM742" i="3"/>
  <c r="AN742" i="3"/>
  <c r="AL693" i="3"/>
  <c r="AM693" i="3"/>
  <c r="AL694" i="3"/>
  <c r="AM694" i="3"/>
  <c r="AL695" i="3"/>
  <c r="AM695" i="3"/>
  <c r="AL696" i="3"/>
  <c r="AM696" i="3"/>
  <c r="AL697" i="3"/>
  <c r="AM697" i="3"/>
  <c r="AL698" i="3"/>
  <c r="AM698" i="3"/>
  <c r="AL699" i="3"/>
  <c r="AM699" i="3"/>
  <c r="AL700" i="3"/>
  <c r="AM700" i="3"/>
  <c r="AL701" i="3"/>
  <c r="AM701" i="3"/>
  <c r="AL702" i="3"/>
  <c r="AM702" i="3"/>
  <c r="AL703" i="3"/>
  <c r="AM703" i="3"/>
  <c r="AL704" i="3"/>
  <c r="AM704" i="3"/>
  <c r="AL705" i="3"/>
  <c r="AM705" i="3"/>
  <c r="AL706" i="3"/>
  <c r="AM706" i="3"/>
  <c r="AL707" i="3"/>
  <c r="AM707" i="3"/>
  <c r="AL708" i="3"/>
  <c r="AM708" i="3"/>
  <c r="AL709" i="3"/>
  <c r="AM709" i="3"/>
  <c r="AL710" i="3"/>
  <c r="AM710" i="3"/>
  <c r="AL711" i="3"/>
  <c r="AM711" i="3"/>
  <c r="AL712" i="3"/>
  <c r="AM712" i="3"/>
  <c r="AL713" i="3"/>
  <c r="AM713" i="3"/>
  <c r="AL714" i="3"/>
  <c r="AM714" i="3"/>
  <c r="AL715" i="3"/>
  <c r="AM715" i="3"/>
  <c r="AL716" i="3"/>
  <c r="AM716" i="3"/>
  <c r="AL717" i="3"/>
  <c r="AM717" i="3"/>
  <c r="X828" i="3" l="1"/>
  <c r="X829" i="3"/>
  <c r="Y700" i="3" l="1"/>
  <c r="Y701" i="3"/>
  <c r="Y702" i="3"/>
  <c r="Y703" i="3"/>
  <c r="Y704" i="3"/>
  <c r="Y705" i="3"/>
  <c r="Y706" i="3"/>
  <c r="Y707" i="3"/>
  <c r="Y708" i="3"/>
  <c r="Y709" i="3"/>
  <c r="Y710" i="3"/>
  <c r="Y43" i="3"/>
  <c r="Y499" i="3"/>
  <c r="Y44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45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824" i="3"/>
  <c r="Y825" i="3"/>
  <c r="Y826" i="3"/>
  <c r="Y827" i="3"/>
  <c r="Y828" i="3"/>
  <c r="Y829" i="3"/>
  <c r="Y697" i="3"/>
  <c r="Y698" i="3"/>
  <c r="Y699" i="3"/>
  <c r="Y683" i="3"/>
  <c r="Z683" i="3"/>
  <c r="AA683" i="3"/>
  <c r="AB683" i="3"/>
  <c r="AC683" i="3"/>
  <c r="AD683" i="3"/>
  <c r="AE683" i="3"/>
  <c r="AF683" i="3"/>
  <c r="AG679" i="3"/>
  <c r="AH679" i="3"/>
  <c r="AI679" i="3"/>
  <c r="Y684" i="3"/>
  <c r="Z684" i="3"/>
  <c r="AA684" i="3"/>
  <c r="AB684" i="3"/>
  <c r="AC684" i="3"/>
  <c r="AD684" i="3"/>
  <c r="AE684" i="3"/>
  <c r="AF684" i="3"/>
  <c r="AG680" i="3"/>
  <c r="AH680" i="3"/>
  <c r="AI680" i="3"/>
  <c r="Y685" i="3"/>
  <c r="Z685" i="3"/>
  <c r="AA685" i="3"/>
  <c r="AB685" i="3"/>
  <c r="AC685" i="3"/>
  <c r="AD685" i="3"/>
  <c r="AE685" i="3"/>
  <c r="AF685" i="3"/>
  <c r="AG681" i="3"/>
  <c r="AH681" i="3"/>
  <c r="AI681" i="3"/>
  <c r="Y686" i="3"/>
  <c r="Z686" i="3"/>
  <c r="AA686" i="3"/>
  <c r="AB686" i="3"/>
  <c r="AC686" i="3"/>
  <c r="AD686" i="3"/>
  <c r="AE686" i="3"/>
  <c r="AF686" i="3"/>
  <c r="AG682" i="3"/>
  <c r="AH682" i="3"/>
  <c r="AI682" i="3"/>
  <c r="Y687" i="3"/>
  <c r="Z687" i="3"/>
  <c r="AA687" i="3"/>
  <c r="AB687" i="3"/>
  <c r="AC687" i="3"/>
  <c r="AD687" i="3"/>
  <c r="AE687" i="3"/>
  <c r="AF687" i="3"/>
  <c r="AG683" i="3"/>
  <c r="AH683" i="3"/>
  <c r="AI683" i="3"/>
  <c r="Y688" i="3"/>
  <c r="Z688" i="3"/>
  <c r="AA688" i="3"/>
  <c r="AB688" i="3"/>
  <c r="AC688" i="3"/>
  <c r="AD688" i="3"/>
  <c r="AE688" i="3"/>
  <c r="AF688" i="3"/>
  <c r="AG684" i="3"/>
  <c r="AH684" i="3"/>
  <c r="AI684" i="3"/>
  <c r="Y689" i="3"/>
  <c r="Z689" i="3"/>
  <c r="AA689" i="3"/>
  <c r="AB689" i="3"/>
  <c r="AC689" i="3"/>
  <c r="AD689" i="3"/>
  <c r="AE689" i="3"/>
  <c r="AF689" i="3"/>
  <c r="AG685" i="3"/>
  <c r="AH685" i="3"/>
  <c r="AI685" i="3"/>
  <c r="Y690" i="3"/>
  <c r="Z690" i="3"/>
  <c r="AA690" i="3"/>
  <c r="AB690" i="3"/>
  <c r="AC690" i="3"/>
  <c r="AD690" i="3"/>
  <c r="AE690" i="3"/>
  <c r="AF690" i="3"/>
  <c r="AG686" i="3"/>
  <c r="AH686" i="3"/>
  <c r="AI686" i="3"/>
  <c r="Y691" i="3"/>
  <c r="Z691" i="3"/>
  <c r="AA691" i="3"/>
  <c r="AB691" i="3"/>
  <c r="AC691" i="3"/>
  <c r="AD691" i="3"/>
  <c r="AE691" i="3"/>
  <c r="AF691" i="3"/>
  <c r="AG687" i="3"/>
  <c r="AH687" i="3"/>
  <c r="AI687" i="3"/>
  <c r="Y692" i="3"/>
  <c r="Z692" i="3"/>
  <c r="AA692" i="3"/>
  <c r="AB692" i="3"/>
  <c r="AC692" i="3"/>
  <c r="AD692" i="3"/>
  <c r="AE692" i="3"/>
  <c r="AF692" i="3"/>
  <c r="AG688" i="3"/>
  <c r="AH688" i="3"/>
  <c r="AI688" i="3"/>
  <c r="Y693" i="3"/>
  <c r="Z693" i="3"/>
  <c r="AA693" i="3"/>
  <c r="AB693" i="3"/>
  <c r="AC693" i="3"/>
  <c r="AD693" i="3"/>
  <c r="AE693" i="3"/>
  <c r="AF693" i="3"/>
  <c r="AG689" i="3"/>
  <c r="AH689" i="3"/>
  <c r="AI689" i="3"/>
  <c r="Y694" i="3"/>
  <c r="Z694" i="3"/>
  <c r="AA694" i="3"/>
  <c r="AB694" i="3"/>
  <c r="AC694" i="3"/>
  <c r="AD694" i="3"/>
  <c r="AE694" i="3"/>
  <c r="AF694" i="3"/>
  <c r="AG690" i="3"/>
  <c r="AH690" i="3"/>
  <c r="AI690" i="3"/>
  <c r="Y695" i="3"/>
  <c r="Z695" i="3"/>
  <c r="AA695" i="3"/>
  <c r="AB695" i="3"/>
  <c r="AC695" i="3"/>
  <c r="AD695" i="3"/>
  <c r="AE695" i="3"/>
  <c r="AF695" i="3"/>
  <c r="AG691" i="3"/>
  <c r="AH691" i="3"/>
  <c r="AI691" i="3"/>
  <c r="Y696" i="3"/>
  <c r="Z696" i="3"/>
  <c r="AA696" i="3"/>
  <c r="AB696" i="3"/>
  <c r="AC696" i="3"/>
  <c r="AD696" i="3"/>
  <c r="AE696" i="3"/>
  <c r="AF696" i="3"/>
  <c r="AG692" i="3"/>
  <c r="AH692" i="3"/>
  <c r="AI692" i="3"/>
  <c r="Y483" i="3" l="1"/>
  <c r="Z483" i="3"/>
  <c r="AA483" i="3"/>
  <c r="AB483" i="3"/>
  <c r="AC483" i="3"/>
  <c r="AD483" i="3"/>
  <c r="AE483" i="3"/>
  <c r="AF483" i="3"/>
  <c r="AG444" i="3"/>
  <c r="AH444" i="3"/>
  <c r="AI444" i="3"/>
  <c r="AL444" i="3"/>
  <c r="AM444" i="3"/>
  <c r="AN444" i="3"/>
  <c r="Y135" i="3"/>
  <c r="Z135" i="3"/>
  <c r="AA135" i="3"/>
  <c r="AB135" i="3"/>
  <c r="AC135" i="3"/>
  <c r="AD135" i="3"/>
  <c r="AE135" i="3"/>
  <c r="AF135" i="3"/>
  <c r="AG72" i="3"/>
  <c r="AH72" i="3"/>
  <c r="AI72" i="3"/>
  <c r="AL72" i="3"/>
  <c r="AM72" i="3"/>
  <c r="AN72" i="3"/>
  <c r="Y482" i="3"/>
  <c r="Z482" i="3"/>
  <c r="AA482" i="3"/>
  <c r="AB482" i="3"/>
  <c r="AC482" i="3"/>
  <c r="AD482" i="3"/>
  <c r="AE482" i="3"/>
  <c r="AF482" i="3"/>
  <c r="AG443" i="3"/>
  <c r="AH443" i="3"/>
  <c r="AI443" i="3"/>
  <c r="AL443" i="3"/>
  <c r="AM443" i="3"/>
  <c r="AN443" i="3"/>
  <c r="Y127" i="3"/>
  <c r="Z127" i="3"/>
  <c r="AA127" i="3"/>
  <c r="AB127" i="3"/>
  <c r="AC127" i="3"/>
  <c r="AD127" i="3"/>
  <c r="AE127" i="3"/>
  <c r="AF127" i="3"/>
  <c r="AG64" i="3"/>
  <c r="AH64" i="3"/>
  <c r="AI64" i="3"/>
  <c r="AL64" i="3"/>
  <c r="AM64" i="3"/>
  <c r="AN64" i="3"/>
  <c r="Y128" i="3"/>
  <c r="Z128" i="3"/>
  <c r="AA128" i="3"/>
  <c r="AB128" i="3"/>
  <c r="AC128" i="3"/>
  <c r="AD128" i="3"/>
  <c r="AE128" i="3"/>
  <c r="AF128" i="3"/>
  <c r="AG65" i="3"/>
  <c r="AH65" i="3"/>
  <c r="AI65" i="3"/>
  <c r="AL65" i="3"/>
  <c r="AM65" i="3"/>
  <c r="AN65" i="3"/>
  <c r="Y480" i="3"/>
  <c r="Z480" i="3"/>
  <c r="AA480" i="3"/>
  <c r="AB480" i="3"/>
  <c r="AC480" i="3"/>
  <c r="AD480" i="3"/>
  <c r="AE480" i="3"/>
  <c r="AF480" i="3"/>
  <c r="AG441" i="3"/>
  <c r="AH441" i="3"/>
  <c r="AI441" i="3"/>
  <c r="AL441" i="3"/>
  <c r="AM441" i="3"/>
  <c r="AN441" i="3"/>
  <c r="Y481" i="3"/>
  <c r="Z481" i="3"/>
  <c r="AA481" i="3"/>
  <c r="AB481" i="3"/>
  <c r="AC481" i="3"/>
  <c r="AD481" i="3"/>
  <c r="AE481" i="3"/>
  <c r="AF481" i="3"/>
  <c r="AG442" i="3"/>
  <c r="AH442" i="3"/>
  <c r="AI442" i="3"/>
  <c r="AL442" i="3"/>
  <c r="AM442" i="3"/>
  <c r="AN442" i="3"/>
  <c r="Y129" i="3"/>
  <c r="Z129" i="3"/>
  <c r="AA129" i="3"/>
  <c r="AB129" i="3"/>
  <c r="AC129" i="3"/>
  <c r="AD129" i="3"/>
  <c r="AE129" i="3"/>
  <c r="AF129" i="3"/>
  <c r="AG66" i="3"/>
  <c r="AH66" i="3"/>
  <c r="AI66" i="3"/>
  <c r="AL66" i="3"/>
  <c r="AM66" i="3"/>
  <c r="AN66" i="3"/>
  <c r="Y136" i="3"/>
  <c r="Z136" i="3"/>
  <c r="AA136" i="3"/>
  <c r="AB136" i="3"/>
  <c r="AC136" i="3"/>
  <c r="AD136" i="3"/>
  <c r="AE136" i="3"/>
  <c r="AF136" i="3"/>
  <c r="AG73" i="3"/>
  <c r="AH73" i="3"/>
  <c r="AI73" i="3"/>
  <c r="AL73" i="3"/>
  <c r="AM73" i="3"/>
  <c r="AN73" i="3"/>
  <c r="Y137" i="3"/>
  <c r="Z137" i="3"/>
  <c r="AA137" i="3"/>
  <c r="AB137" i="3"/>
  <c r="AC137" i="3"/>
  <c r="AD137" i="3"/>
  <c r="AE137" i="3"/>
  <c r="AF137" i="3"/>
  <c r="AG74" i="3"/>
  <c r="AH74" i="3"/>
  <c r="AI74" i="3"/>
  <c r="AL74" i="3"/>
  <c r="AM74" i="3"/>
  <c r="AN74" i="3"/>
  <c r="Y138" i="3"/>
  <c r="Z138" i="3"/>
  <c r="AA138" i="3"/>
  <c r="AB138" i="3"/>
  <c r="AC138" i="3"/>
  <c r="AD138" i="3"/>
  <c r="AE138" i="3"/>
  <c r="AF138" i="3"/>
  <c r="AG75" i="3"/>
  <c r="AH75" i="3"/>
  <c r="AI75" i="3"/>
  <c r="AL75" i="3"/>
  <c r="AM75" i="3"/>
  <c r="AN75" i="3"/>
  <c r="Y139" i="3"/>
  <c r="Z139" i="3"/>
  <c r="AA139" i="3"/>
  <c r="AB139" i="3"/>
  <c r="AC139" i="3"/>
  <c r="AD139" i="3"/>
  <c r="AE139" i="3"/>
  <c r="AF139" i="3"/>
  <c r="AG76" i="3"/>
  <c r="AH76" i="3"/>
  <c r="AI76" i="3"/>
  <c r="AL76" i="3"/>
  <c r="AM76" i="3"/>
  <c r="AN76" i="3"/>
  <c r="Y70" i="3"/>
  <c r="Z70" i="3"/>
  <c r="AA70" i="3"/>
  <c r="AB70" i="3"/>
  <c r="AC70" i="3"/>
  <c r="AD70" i="3"/>
  <c r="AE70" i="3"/>
  <c r="AF70" i="3"/>
  <c r="AG95" i="3"/>
  <c r="AH95" i="3"/>
  <c r="AI95" i="3"/>
  <c r="AL95" i="3"/>
  <c r="AM95" i="3"/>
  <c r="AN95" i="3"/>
  <c r="Y71" i="3"/>
  <c r="Z71" i="3"/>
  <c r="AA71" i="3"/>
  <c r="AB71" i="3"/>
  <c r="AC71" i="3"/>
  <c r="AD71" i="3"/>
  <c r="AE71" i="3"/>
  <c r="AF71" i="3"/>
  <c r="AG96" i="3"/>
  <c r="AH96" i="3"/>
  <c r="AI96" i="3"/>
  <c r="AL96" i="3"/>
  <c r="AM96" i="3"/>
  <c r="AN96" i="3"/>
  <c r="Y458" i="3"/>
  <c r="Z458" i="3"/>
  <c r="AA458" i="3"/>
  <c r="AB458" i="3"/>
  <c r="AC458" i="3"/>
  <c r="AD458" i="3"/>
  <c r="AE458" i="3"/>
  <c r="AF458" i="3"/>
  <c r="AG419" i="3"/>
  <c r="AH419" i="3"/>
  <c r="AI419" i="3"/>
  <c r="AL419" i="3"/>
  <c r="AM419" i="3"/>
  <c r="AN419" i="3"/>
  <c r="Y459" i="3"/>
  <c r="Z459" i="3"/>
  <c r="AA459" i="3"/>
  <c r="AB459" i="3"/>
  <c r="AC459" i="3"/>
  <c r="AD459" i="3"/>
  <c r="AE459" i="3"/>
  <c r="AF459" i="3"/>
  <c r="AG420" i="3"/>
  <c r="AH420" i="3"/>
  <c r="AI420" i="3"/>
  <c r="AL420" i="3"/>
  <c r="AM420" i="3"/>
  <c r="AN420" i="3"/>
  <c r="Y58" i="3"/>
  <c r="Z58" i="3"/>
  <c r="AA58" i="3"/>
  <c r="AB58" i="3"/>
  <c r="AC58" i="3"/>
  <c r="AD58" i="3"/>
  <c r="AE58" i="3"/>
  <c r="AF58" i="3"/>
  <c r="AG21" i="3"/>
  <c r="AH21" i="3"/>
  <c r="AI21" i="3"/>
  <c r="AL21" i="3"/>
  <c r="AM21" i="3"/>
  <c r="AN21" i="3"/>
  <c r="Y81" i="3"/>
  <c r="Z81" i="3"/>
  <c r="AA81" i="3"/>
  <c r="AB81" i="3"/>
  <c r="AC81" i="3"/>
  <c r="AD81" i="3"/>
  <c r="AE81" i="3"/>
  <c r="AF81" i="3"/>
  <c r="AG478" i="3"/>
  <c r="AH478" i="3"/>
  <c r="AI478" i="3"/>
  <c r="AL478" i="3"/>
  <c r="AM478" i="3"/>
  <c r="AN478" i="3"/>
  <c r="Y125" i="3"/>
  <c r="Z125" i="3"/>
  <c r="AA125" i="3"/>
  <c r="AB125" i="3"/>
  <c r="AC125" i="3"/>
  <c r="AD125" i="3"/>
  <c r="AE125" i="3"/>
  <c r="AF125" i="3"/>
  <c r="AG62" i="3"/>
  <c r="AH62" i="3"/>
  <c r="AI62" i="3"/>
  <c r="AL62" i="3"/>
  <c r="AM62" i="3"/>
  <c r="AN62" i="3"/>
  <c r="Y126" i="3"/>
  <c r="Z126" i="3"/>
  <c r="AA126" i="3"/>
  <c r="AB126" i="3"/>
  <c r="AC126" i="3"/>
  <c r="AD126" i="3"/>
  <c r="AE126" i="3"/>
  <c r="AF126" i="3"/>
  <c r="AG63" i="3"/>
  <c r="AH63" i="3"/>
  <c r="AI63" i="3"/>
  <c r="AL63" i="3"/>
  <c r="AM63" i="3"/>
  <c r="AN63" i="3"/>
  <c r="Y514" i="3"/>
  <c r="Z514" i="3"/>
  <c r="AA514" i="3"/>
  <c r="AB514" i="3"/>
  <c r="AC514" i="3"/>
  <c r="AD514" i="3"/>
  <c r="AE514" i="3"/>
  <c r="AF514" i="3"/>
  <c r="AG479" i="3"/>
  <c r="AH479" i="3"/>
  <c r="AI479" i="3"/>
  <c r="AL479" i="3"/>
  <c r="AM479" i="3"/>
  <c r="AN479" i="3"/>
  <c r="Y46" i="3"/>
  <c r="Z46" i="3"/>
  <c r="AA46" i="3"/>
  <c r="AB46" i="3"/>
  <c r="AC46" i="3"/>
  <c r="AD46" i="3"/>
  <c r="AE46" i="3"/>
  <c r="AF46" i="3"/>
  <c r="AG5" i="3"/>
  <c r="AH5" i="3"/>
  <c r="AI5" i="3"/>
  <c r="AM5" i="3"/>
  <c r="AN5" i="3"/>
  <c r="Y67" i="3"/>
  <c r="Z67" i="3"/>
  <c r="AA67" i="3"/>
  <c r="AB67" i="3"/>
  <c r="AC67" i="3"/>
  <c r="AD67" i="3"/>
  <c r="AE67" i="3"/>
  <c r="AF67" i="3"/>
  <c r="AG91" i="3"/>
  <c r="AH91" i="3"/>
  <c r="AI91" i="3"/>
  <c r="AL91" i="3"/>
  <c r="AM91" i="3"/>
  <c r="AN91" i="3"/>
  <c r="Y68" i="3"/>
  <c r="Z68" i="3"/>
  <c r="AA68" i="3"/>
  <c r="AB68" i="3"/>
  <c r="AC68" i="3"/>
  <c r="AD68" i="3"/>
  <c r="AE68" i="3"/>
  <c r="AF68" i="3"/>
  <c r="AG92" i="3"/>
  <c r="AH92" i="3"/>
  <c r="AI92" i="3"/>
  <c r="AL92" i="3"/>
  <c r="AM92" i="3"/>
  <c r="AN92" i="3"/>
  <c r="Y16" i="3"/>
  <c r="Z16" i="3"/>
  <c r="AA16" i="3"/>
  <c r="AB16" i="3"/>
  <c r="AC16" i="3"/>
  <c r="AD16" i="3"/>
  <c r="AE16" i="3"/>
  <c r="AF16" i="3"/>
  <c r="AG473" i="3"/>
  <c r="AH473" i="3"/>
  <c r="AI473" i="3"/>
  <c r="AL473" i="3"/>
  <c r="AM473" i="3"/>
  <c r="AN473" i="3"/>
  <c r="Y17" i="3"/>
  <c r="Z17" i="3"/>
  <c r="AA17" i="3"/>
  <c r="AB17" i="3"/>
  <c r="AC17" i="3"/>
  <c r="AD17" i="3"/>
  <c r="AE17" i="3"/>
  <c r="AF17" i="3"/>
  <c r="AG474" i="3"/>
  <c r="AH474" i="3"/>
  <c r="AI474" i="3"/>
  <c r="AL474" i="3"/>
  <c r="AM474" i="3"/>
  <c r="AN474" i="3"/>
  <c r="Z5" i="3"/>
  <c r="AA5" i="3"/>
  <c r="AB5" i="3"/>
  <c r="AC5" i="3"/>
  <c r="AD5" i="3"/>
  <c r="AE5" i="3"/>
  <c r="AF5" i="3"/>
  <c r="AG93" i="3"/>
  <c r="AH93" i="3"/>
  <c r="AI93" i="3"/>
  <c r="AL93" i="3"/>
  <c r="AM93" i="3"/>
  <c r="AN93" i="3"/>
  <c r="Y69" i="3"/>
  <c r="Z69" i="3"/>
  <c r="AA69" i="3"/>
  <c r="AB69" i="3"/>
  <c r="AC69" i="3"/>
  <c r="AD69" i="3"/>
  <c r="AE69" i="3"/>
  <c r="AF69" i="3"/>
  <c r="AG94" i="3"/>
  <c r="AH94" i="3"/>
  <c r="AI94" i="3"/>
  <c r="AL94" i="3"/>
  <c r="AM94" i="3"/>
  <c r="AN94" i="3"/>
  <c r="Y59" i="3"/>
  <c r="Z59" i="3"/>
  <c r="AA59" i="3"/>
  <c r="AB59" i="3"/>
  <c r="AC59" i="3"/>
  <c r="AD59" i="3"/>
  <c r="AE59" i="3"/>
  <c r="AF59" i="3"/>
  <c r="AG22" i="3"/>
  <c r="AH22" i="3"/>
  <c r="AI22" i="3"/>
  <c r="AL22" i="3"/>
  <c r="AM22" i="3"/>
  <c r="AN22" i="3"/>
  <c r="Y60" i="3"/>
  <c r="Z60" i="3"/>
  <c r="AA60" i="3"/>
  <c r="AB60" i="3"/>
  <c r="AC60" i="3"/>
  <c r="AD60" i="3"/>
  <c r="AE60" i="3"/>
  <c r="AF60" i="3"/>
  <c r="AG23" i="3"/>
  <c r="AH23" i="3"/>
  <c r="AI23" i="3"/>
  <c r="AL23" i="3"/>
  <c r="AM23" i="3"/>
  <c r="AN23" i="3"/>
  <c r="Y79" i="3"/>
  <c r="Z79" i="3"/>
  <c r="AA79" i="3"/>
  <c r="AB79" i="3"/>
  <c r="AC79" i="3"/>
  <c r="AD79" i="3"/>
  <c r="AE79" i="3"/>
  <c r="AF79" i="3"/>
  <c r="AG475" i="3"/>
  <c r="AH475" i="3"/>
  <c r="AI475" i="3"/>
  <c r="AL475" i="3"/>
  <c r="AM475" i="3"/>
  <c r="AN475" i="3"/>
  <c r="Y47" i="3"/>
  <c r="Z47" i="3"/>
  <c r="AA47" i="3"/>
  <c r="AB47" i="3"/>
  <c r="AC47" i="3"/>
  <c r="AD47" i="3"/>
  <c r="AE47" i="3"/>
  <c r="AF47" i="3"/>
  <c r="AG6" i="3"/>
  <c r="AH6" i="3"/>
  <c r="AI6" i="3"/>
  <c r="AM6" i="3"/>
  <c r="AN6" i="3"/>
  <c r="Y48" i="3"/>
  <c r="Z48" i="3"/>
  <c r="AA48" i="3"/>
  <c r="AB48" i="3"/>
  <c r="AC48" i="3"/>
  <c r="AD48" i="3"/>
  <c r="AE48" i="3"/>
  <c r="AF48" i="3"/>
  <c r="AG7" i="3"/>
  <c r="AH7" i="3"/>
  <c r="AI7" i="3"/>
  <c r="AM7" i="3"/>
  <c r="AN7" i="3"/>
  <c r="Y49" i="3"/>
  <c r="Z49" i="3"/>
  <c r="AA49" i="3"/>
  <c r="AB49" i="3"/>
  <c r="AC49" i="3"/>
  <c r="AD49" i="3"/>
  <c r="AE49" i="3"/>
  <c r="AF49" i="3"/>
  <c r="AG8" i="3"/>
  <c r="AH8" i="3"/>
  <c r="AI8" i="3"/>
  <c r="AM8" i="3"/>
  <c r="AN8" i="3"/>
  <c r="Y50" i="3"/>
  <c r="Z50" i="3"/>
  <c r="AA50" i="3"/>
  <c r="AB50" i="3"/>
  <c r="AC50" i="3"/>
  <c r="AD50" i="3"/>
  <c r="AE50" i="3"/>
  <c r="AF50" i="3"/>
  <c r="AG9" i="3"/>
  <c r="AH9" i="3"/>
  <c r="AI9" i="3"/>
  <c r="AM9" i="3"/>
  <c r="AN9" i="3"/>
  <c r="Y51" i="3"/>
  <c r="Z51" i="3"/>
  <c r="AA51" i="3"/>
  <c r="AB51" i="3"/>
  <c r="AC51" i="3"/>
  <c r="AD51" i="3"/>
  <c r="AE51" i="3"/>
  <c r="AF51" i="3"/>
  <c r="AG10" i="3"/>
  <c r="AH10" i="3"/>
  <c r="AI10" i="3"/>
  <c r="AM10" i="3"/>
  <c r="AN10" i="3"/>
  <c r="Y52" i="3"/>
  <c r="Z52" i="3"/>
  <c r="AA52" i="3"/>
  <c r="AB52" i="3"/>
  <c r="AC52" i="3"/>
  <c r="AD52" i="3"/>
  <c r="AE52" i="3"/>
  <c r="AF52" i="3"/>
  <c r="AG11" i="3"/>
  <c r="AH11" i="3"/>
  <c r="AI11" i="3"/>
  <c r="AM11" i="3"/>
  <c r="AN11" i="3"/>
  <c r="Y80" i="3"/>
  <c r="Z80" i="3"/>
  <c r="AA80" i="3"/>
  <c r="AB80" i="3"/>
  <c r="AC80" i="3"/>
  <c r="AD80" i="3"/>
  <c r="AE80" i="3"/>
  <c r="AF80" i="3"/>
  <c r="AG476" i="3"/>
  <c r="AH476" i="3"/>
  <c r="AI476" i="3"/>
  <c r="AL476" i="3"/>
  <c r="AM476" i="3"/>
  <c r="AN476" i="3"/>
  <c r="Y513" i="3"/>
  <c r="Z513" i="3"/>
  <c r="AA513" i="3"/>
  <c r="AB513" i="3"/>
  <c r="AC513" i="3"/>
  <c r="AD513" i="3"/>
  <c r="AE513" i="3"/>
  <c r="AF513" i="3"/>
  <c r="AG477" i="3"/>
  <c r="AH477" i="3"/>
  <c r="AI477" i="3"/>
  <c r="AL477" i="3"/>
  <c r="AM477" i="3"/>
  <c r="AN477" i="3"/>
  <c r="Y66" i="3"/>
  <c r="Z66" i="3"/>
  <c r="AA66" i="3"/>
  <c r="AB66" i="3"/>
  <c r="AC66" i="3"/>
  <c r="AD66" i="3"/>
  <c r="AE66" i="3"/>
  <c r="AF66" i="3"/>
  <c r="AG90" i="3"/>
  <c r="AH90" i="3"/>
  <c r="AI90" i="3"/>
  <c r="AL90" i="3"/>
  <c r="AM90" i="3"/>
  <c r="AN90" i="3"/>
  <c r="Y87" i="3"/>
  <c r="Z87" i="3"/>
  <c r="AA87" i="3"/>
  <c r="AB87" i="3"/>
  <c r="AC87" i="3"/>
  <c r="AD87" i="3"/>
  <c r="AE87" i="3"/>
  <c r="AF87" i="3"/>
  <c r="AG12" i="3"/>
  <c r="AH12" i="3"/>
  <c r="AI12" i="3"/>
  <c r="AM12" i="3"/>
  <c r="AN12" i="3"/>
  <c r="Y88" i="3"/>
  <c r="Z88" i="3"/>
  <c r="AA88" i="3"/>
  <c r="AB88" i="3"/>
  <c r="AC88" i="3"/>
  <c r="AD88" i="3"/>
  <c r="AE88" i="3"/>
  <c r="AF88" i="3"/>
  <c r="AG13" i="3"/>
  <c r="AH13" i="3"/>
  <c r="AI13" i="3"/>
  <c r="AM13" i="3"/>
  <c r="AN13" i="3"/>
  <c r="Y89" i="3"/>
  <c r="Z89" i="3"/>
  <c r="AA89" i="3"/>
  <c r="AB89" i="3"/>
  <c r="AC89" i="3"/>
  <c r="AD89" i="3"/>
  <c r="AE89" i="3"/>
  <c r="AF89" i="3"/>
  <c r="AG14" i="3"/>
  <c r="AH14" i="3"/>
  <c r="AI14" i="3"/>
  <c r="AM14" i="3"/>
  <c r="AN14" i="3"/>
  <c r="Y53" i="3"/>
  <c r="Z53" i="3"/>
  <c r="AA53" i="3"/>
  <c r="AB53" i="3"/>
  <c r="AC53" i="3"/>
  <c r="AD53" i="3"/>
  <c r="AE53" i="3"/>
  <c r="AF53" i="3"/>
  <c r="AG15" i="3"/>
  <c r="AH15" i="3"/>
  <c r="AI15" i="3"/>
  <c r="AM15" i="3"/>
  <c r="AN15" i="3"/>
  <c r="Y54" i="3"/>
  <c r="Z54" i="3"/>
  <c r="AA54" i="3"/>
  <c r="AB54" i="3"/>
  <c r="AC54" i="3"/>
  <c r="AD54" i="3"/>
  <c r="AE54" i="3"/>
  <c r="AF54" i="3"/>
  <c r="AG16" i="3"/>
  <c r="AH16" i="3"/>
  <c r="AI16" i="3"/>
  <c r="AM16" i="3"/>
  <c r="AN16" i="3"/>
  <c r="Y55" i="3"/>
  <c r="Z55" i="3"/>
  <c r="AA55" i="3"/>
  <c r="AB55" i="3"/>
  <c r="AC55" i="3"/>
  <c r="AD55" i="3"/>
  <c r="AE55" i="3"/>
  <c r="AF55" i="3"/>
  <c r="AG17" i="3"/>
  <c r="AH17" i="3"/>
  <c r="AI17" i="3"/>
  <c r="AM17" i="3"/>
  <c r="AN17" i="3"/>
  <c r="Y56" i="3"/>
  <c r="Z56" i="3"/>
  <c r="AA56" i="3"/>
  <c r="AB56" i="3"/>
  <c r="AC56" i="3"/>
  <c r="AD56" i="3"/>
  <c r="AE56" i="3"/>
  <c r="AF56" i="3"/>
  <c r="AG18" i="3"/>
  <c r="AH18" i="3"/>
  <c r="AI18" i="3"/>
  <c r="AM18" i="3"/>
  <c r="AN18" i="3"/>
  <c r="Y57" i="3"/>
  <c r="Z57" i="3"/>
  <c r="AA57" i="3"/>
  <c r="AB57" i="3"/>
  <c r="AC57" i="3"/>
  <c r="AD57" i="3"/>
  <c r="AE57" i="3"/>
  <c r="AF57" i="3"/>
  <c r="AG19" i="3"/>
  <c r="AH19" i="3"/>
  <c r="AI19" i="3"/>
  <c r="AM19" i="3"/>
  <c r="AN19" i="3"/>
  <c r="Y90" i="3"/>
  <c r="Z90" i="3"/>
  <c r="AA90" i="3"/>
  <c r="AB90" i="3"/>
  <c r="AC90" i="3"/>
  <c r="AD90" i="3"/>
  <c r="AE90" i="3"/>
  <c r="AF90" i="3"/>
  <c r="AG20" i="3"/>
  <c r="AH20" i="3"/>
  <c r="AI20" i="3"/>
  <c r="AL20" i="3"/>
  <c r="AM20" i="3"/>
  <c r="AN20" i="3"/>
  <c r="Y91" i="3"/>
  <c r="Z91" i="3"/>
  <c r="AA91" i="3"/>
  <c r="AB91" i="3"/>
  <c r="AC91" i="3"/>
  <c r="AD91" i="3"/>
  <c r="AE91" i="3"/>
  <c r="AF91" i="3"/>
  <c r="AG24" i="3"/>
  <c r="AH24" i="3"/>
  <c r="AI24" i="3"/>
  <c r="AL24" i="3"/>
  <c r="AM24" i="3"/>
  <c r="AN24" i="3"/>
  <c r="Y92" i="3"/>
  <c r="Z92" i="3"/>
  <c r="AA92" i="3"/>
  <c r="AB92" i="3"/>
  <c r="AC92" i="3"/>
  <c r="AD92" i="3"/>
  <c r="AE92" i="3"/>
  <c r="AF92" i="3"/>
  <c r="AG25" i="3"/>
  <c r="AH25" i="3"/>
  <c r="AI25" i="3"/>
  <c r="AL25" i="3"/>
  <c r="AM25" i="3"/>
  <c r="AN25" i="3"/>
  <c r="Y93" i="3"/>
  <c r="Z93" i="3"/>
  <c r="AA93" i="3"/>
  <c r="AB93" i="3"/>
  <c r="AC93" i="3"/>
  <c r="AD93" i="3"/>
  <c r="AE93" i="3"/>
  <c r="AF93" i="3"/>
  <c r="AG26" i="3"/>
  <c r="AH26" i="3"/>
  <c r="AI26" i="3"/>
  <c r="AL26" i="3"/>
  <c r="AM26" i="3"/>
  <c r="AN26" i="3"/>
  <c r="Y61" i="3"/>
  <c r="Z61" i="3"/>
  <c r="AA61" i="3"/>
  <c r="AB61" i="3"/>
  <c r="AC61" i="3"/>
  <c r="AD61" i="3"/>
  <c r="AE61" i="3"/>
  <c r="AF61" i="3"/>
  <c r="AG27" i="3"/>
  <c r="AH27" i="3"/>
  <c r="AI27" i="3"/>
  <c r="AL27" i="3"/>
  <c r="AM27" i="3"/>
  <c r="AN27" i="3"/>
  <c r="Y62" i="3"/>
  <c r="Z62" i="3"/>
  <c r="AA62" i="3"/>
  <c r="AB62" i="3"/>
  <c r="AC62" i="3"/>
  <c r="AD62" i="3"/>
  <c r="AE62" i="3"/>
  <c r="AF62" i="3"/>
  <c r="AG28" i="3"/>
  <c r="AH28" i="3"/>
  <c r="AI28" i="3"/>
  <c r="AL28" i="3"/>
  <c r="AM28" i="3"/>
  <c r="AN28" i="3"/>
  <c r="Y63" i="3"/>
  <c r="Z63" i="3"/>
  <c r="AA63" i="3"/>
  <c r="AB63" i="3"/>
  <c r="AC63" i="3"/>
  <c r="AD63" i="3"/>
  <c r="AE63" i="3"/>
  <c r="AF63" i="3"/>
  <c r="AG29" i="3"/>
  <c r="AH29" i="3"/>
  <c r="AI29" i="3"/>
  <c r="AL29" i="3"/>
  <c r="AM29" i="3"/>
  <c r="AN29" i="3"/>
  <c r="Y64" i="3"/>
  <c r="Z64" i="3"/>
  <c r="AA64" i="3"/>
  <c r="AB64" i="3"/>
  <c r="AC64" i="3"/>
  <c r="AD64" i="3"/>
  <c r="AE64" i="3"/>
  <c r="AF64" i="3"/>
  <c r="AG30" i="3"/>
  <c r="AH30" i="3"/>
  <c r="AI30" i="3"/>
  <c r="AL30" i="3"/>
  <c r="AM30" i="3"/>
  <c r="AN30" i="3"/>
  <c r="Y94" i="3"/>
  <c r="Z94" i="3"/>
  <c r="AA94" i="3"/>
  <c r="AB94" i="3"/>
  <c r="AC94" i="3"/>
  <c r="AD94" i="3"/>
  <c r="AE94" i="3"/>
  <c r="AF94" i="3"/>
  <c r="AG31" i="3"/>
  <c r="AH31" i="3"/>
  <c r="AI31" i="3"/>
  <c r="AL31" i="3"/>
  <c r="AM31" i="3"/>
  <c r="AN31" i="3"/>
  <c r="Y65" i="3"/>
  <c r="Z65" i="3"/>
  <c r="AA65" i="3"/>
  <c r="AB65" i="3"/>
  <c r="AC65" i="3"/>
  <c r="AD65" i="3"/>
  <c r="AE65" i="3"/>
  <c r="AF65" i="3"/>
  <c r="AG32" i="3"/>
  <c r="AH32" i="3"/>
  <c r="AI32" i="3"/>
  <c r="AL32" i="3"/>
  <c r="AM32" i="3"/>
  <c r="AN32" i="3"/>
  <c r="Y95" i="3"/>
  <c r="Z95" i="3"/>
  <c r="AA95" i="3"/>
  <c r="AB95" i="3"/>
  <c r="AC95" i="3"/>
  <c r="AD95" i="3"/>
  <c r="AE95" i="3"/>
  <c r="AF95" i="3"/>
  <c r="AG33" i="3"/>
  <c r="AH33" i="3"/>
  <c r="AI33" i="3"/>
  <c r="AL33" i="3"/>
  <c r="AM33" i="3"/>
  <c r="AN33" i="3"/>
  <c r="Y96" i="3"/>
  <c r="Z96" i="3"/>
  <c r="AA96" i="3"/>
  <c r="AB96" i="3"/>
  <c r="AC96" i="3"/>
  <c r="AD96" i="3"/>
  <c r="AE96" i="3"/>
  <c r="AF96" i="3"/>
  <c r="AG34" i="3"/>
  <c r="AH34" i="3"/>
  <c r="AI34" i="3"/>
  <c r="AL34" i="3"/>
  <c r="AM34" i="3"/>
  <c r="AN34" i="3"/>
  <c r="Y97" i="3"/>
  <c r="Z97" i="3"/>
  <c r="AA97" i="3"/>
  <c r="AB97" i="3"/>
  <c r="AC97" i="3"/>
  <c r="AD97" i="3"/>
  <c r="AE97" i="3"/>
  <c r="AF97" i="3"/>
  <c r="AG35" i="3"/>
  <c r="AH35" i="3"/>
  <c r="AI35" i="3"/>
  <c r="AL35" i="3"/>
  <c r="AM35" i="3"/>
  <c r="AN35" i="3"/>
  <c r="Y98" i="3"/>
  <c r="Z98" i="3"/>
  <c r="AA98" i="3"/>
  <c r="AB98" i="3"/>
  <c r="AC98" i="3"/>
  <c r="AD98" i="3"/>
  <c r="AE98" i="3"/>
  <c r="AF98" i="3"/>
  <c r="AG36" i="3"/>
  <c r="AH36" i="3"/>
  <c r="AI36" i="3"/>
  <c r="AL36" i="3"/>
  <c r="AM36" i="3"/>
  <c r="AN36" i="3"/>
  <c r="Y99" i="3"/>
  <c r="Z99" i="3"/>
  <c r="AA99" i="3"/>
  <c r="AB99" i="3"/>
  <c r="AC99" i="3"/>
  <c r="AD99" i="3"/>
  <c r="AE99" i="3"/>
  <c r="AF99" i="3"/>
  <c r="AG37" i="3"/>
  <c r="AH37" i="3"/>
  <c r="AI37" i="3"/>
  <c r="AL37" i="3"/>
  <c r="AM37" i="3"/>
  <c r="AN37" i="3"/>
  <c r="Y100" i="3"/>
  <c r="Z100" i="3"/>
  <c r="AA100" i="3"/>
  <c r="AB100" i="3"/>
  <c r="AC100" i="3"/>
  <c r="AD100" i="3"/>
  <c r="AE100" i="3"/>
  <c r="AF100" i="3"/>
  <c r="AG38" i="3"/>
  <c r="AH38" i="3"/>
  <c r="AI38" i="3"/>
  <c r="AL38" i="3"/>
  <c r="AM38" i="3"/>
  <c r="AN38" i="3"/>
  <c r="Y101" i="3"/>
  <c r="Z101" i="3"/>
  <c r="AA101" i="3"/>
  <c r="AB101" i="3"/>
  <c r="AC101" i="3"/>
  <c r="AD101" i="3"/>
  <c r="AE101" i="3"/>
  <c r="AF101" i="3"/>
  <c r="AG39" i="3"/>
  <c r="AH39" i="3"/>
  <c r="AI39" i="3"/>
  <c r="AL39" i="3"/>
  <c r="AM39" i="3"/>
  <c r="AN39" i="3"/>
  <c r="Y102" i="3"/>
  <c r="Z102" i="3"/>
  <c r="AA102" i="3"/>
  <c r="AB102" i="3"/>
  <c r="AC102" i="3"/>
  <c r="AD102" i="3"/>
  <c r="AE102" i="3"/>
  <c r="AF102" i="3"/>
  <c r="AG40" i="3"/>
  <c r="AH40" i="3"/>
  <c r="AI40" i="3"/>
  <c r="AL40" i="3"/>
  <c r="AM40" i="3"/>
  <c r="AN40" i="3"/>
  <c r="Y103" i="3"/>
  <c r="Z103" i="3"/>
  <c r="AA103" i="3"/>
  <c r="AB103" i="3"/>
  <c r="AC103" i="3"/>
  <c r="AD103" i="3"/>
  <c r="AE103" i="3"/>
  <c r="AF103" i="3"/>
  <c r="AG41" i="3"/>
  <c r="AH41" i="3"/>
  <c r="AI41" i="3"/>
  <c r="AL41" i="3"/>
  <c r="AM41" i="3"/>
  <c r="AN41" i="3"/>
  <c r="Y104" i="3"/>
  <c r="Z104" i="3"/>
  <c r="AA104" i="3"/>
  <c r="AB104" i="3"/>
  <c r="AC104" i="3"/>
  <c r="AD104" i="3"/>
  <c r="AE104" i="3"/>
  <c r="AF104" i="3"/>
  <c r="AG42" i="3"/>
  <c r="AH42" i="3"/>
  <c r="AI42" i="3"/>
  <c r="AL42" i="3"/>
  <c r="AM42" i="3"/>
  <c r="AN42" i="3"/>
  <c r="Y105" i="3"/>
  <c r="Z105" i="3"/>
  <c r="AA105" i="3"/>
  <c r="AB105" i="3"/>
  <c r="AC105" i="3"/>
  <c r="AD105" i="3"/>
  <c r="AE105" i="3"/>
  <c r="AF105" i="3"/>
  <c r="AG43" i="3"/>
  <c r="AH43" i="3"/>
  <c r="AI43" i="3"/>
  <c r="AL43" i="3"/>
  <c r="AM43" i="3"/>
  <c r="AN43" i="3"/>
  <c r="Y106" i="3"/>
  <c r="Z106" i="3"/>
  <c r="AA106" i="3"/>
  <c r="AB106" i="3"/>
  <c r="AC106" i="3"/>
  <c r="AD106" i="3"/>
  <c r="AE106" i="3"/>
  <c r="AF106" i="3"/>
  <c r="AG499" i="3"/>
  <c r="AH499" i="3"/>
  <c r="AI499" i="3"/>
  <c r="AL499" i="3"/>
  <c r="AM499" i="3"/>
  <c r="AN499" i="3"/>
  <c r="Y107" i="3"/>
  <c r="Z107" i="3"/>
  <c r="AA107" i="3"/>
  <c r="AB107" i="3"/>
  <c r="AC107" i="3"/>
  <c r="AD107" i="3"/>
  <c r="AE107" i="3"/>
  <c r="AF107" i="3"/>
  <c r="AG44" i="3"/>
  <c r="AH44" i="3"/>
  <c r="AI44" i="3"/>
  <c r="AL44" i="3"/>
  <c r="AM44" i="3"/>
  <c r="AN44" i="3"/>
  <c r="Y108" i="3"/>
  <c r="Z108" i="3"/>
  <c r="AA108" i="3"/>
  <c r="AB108" i="3"/>
  <c r="AC108" i="3"/>
  <c r="AD108" i="3"/>
  <c r="AE108" i="3"/>
  <c r="AF108" i="3"/>
  <c r="AG45" i="3"/>
  <c r="AH45" i="3"/>
  <c r="AI45" i="3"/>
  <c r="AL45" i="3"/>
  <c r="AM45" i="3"/>
  <c r="AN45" i="3"/>
  <c r="Y109" i="3"/>
  <c r="Z109" i="3"/>
  <c r="AA109" i="3"/>
  <c r="AB109" i="3"/>
  <c r="AC109" i="3"/>
  <c r="AD109" i="3"/>
  <c r="AE109" i="3"/>
  <c r="AF109" i="3"/>
  <c r="AG46" i="3"/>
  <c r="AH46" i="3"/>
  <c r="AI46" i="3"/>
  <c r="AL46" i="3"/>
  <c r="AM46" i="3"/>
  <c r="AN46" i="3"/>
  <c r="Y110" i="3"/>
  <c r="Z110" i="3"/>
  <c r="AA110" i="3"/>
  <c r="AB110" i="3"/>
  <c r="AC110" i="3"/>
  <c r="AD110" i="3"/>
  <c r="AE110" i="3"/>
  <c r="AF110" i="3"/>
  <c r="AG47" i="3"/>
  <c r="AH47" i="3"/>
  <c r="AI47" i="3"/>
  <c r="AL47" i="3"/>
  <c r="AM47" i="3"/>
  <c r="AN47" i="3"/>
  <c r="Y111" i="3"/>
  <c r="Z111" i="3"/>
  <c r="AA111" i="3"/>
  <c r="AB111" i="3"/>
  <c r="AC111" i="3"/>
  <c r="AD111" i="3"/>
  <c r="AE111" i="3"/>
  <c r="AF111" i="3"/>
  <c r="AG48" i="3"/>
  <c r="AH48" i="3"/>
  <c r="AI48" i="3"/>
  <c r="AL48" i="3"/>
  <c r="AM48" i="3"/>
  <c r="AN48" i="3"/>
  <c r="Y112" i="3"/>
  <c r="Z112" i="3"/>
  <c r="AA112" i="3"/>
  <c r="AB112" i="3"/>
  <c r="AC112" i="3"/>
  <c r="AD112" i="3"/>
  <c r="AE112" i="3"/>
  <c r="AF112" i="3"/>
  <c r="AG49" i="3"/>
  <c r="AH49" i="3"/>
  <c r="AI49" i="3"/>
  <c r="AL49" i="3"/>
  <c r="AM49" i="3"/>
  <c r="AN49" i="3"/>
  <c r="Y113" i="3"/>
  <c r="Z113" i="3"/>
  <c r="AA113" i="3"/>
  <c r="AB113" i="3"/>
  <c r="AC113" i="3"/>
  <c r="AD113" i="3"/>
  <c r="AE113" i="3"/>
  <c r="AF113" i="3"/>
  <c r="AG50" i="3"/>
  <c r="AH50" i="3"/>
  <c r="AI50" i="3"/>
  <c r="AL50" i="3"/>
  <c r="AM50" i="3"/>
  <c r="AN50" i="3"/>
  <c r="Y114" i="3"/>
  <c r="Z114" i="3"/>
  <c r="AA114" i="3"/>
  <c r="AB114" i="3"/>
  <c r="AC114" i="3"/>
  <c r="AD114" i="3"/>
  <c r="AE114" i="3"/>
  <c r="AF114" i="3"/>
  <c r="AG51" i="3"/>
  <c r="AH51" i="3"/>
  <c r="AI51" i="3"/>
  <c r="AL51" i="3"/>
  <c r="AM51" i="3"/>
  <c r="AN51" i="3"/>
  <c r="Y115" i="3"/>
  <c r="Z115" i="3"/>
  <c r="AA115" i="3"/>
  <c r="AB115" i="3"/>
  <c r="AC115" i="3"/>
  <c r="AD115" i="3"/>
  <c r="AE115" i="3"/>
  <c r="AF115" i="3"/>
  <c r="AG52" i="3"/>
  <c r="AH52" i="3"/>
  <c r="AI52" i="3"/>
  <c r="AL52" i="3"/>
  <c r="AM52" i="3"/>
  <c r="AN52" i="3"/>
  <c r="Y116" i="3"/>
  <c r="Z116" i="3"/>
  <c r="AA116" i="3"/>
  <c r="AB116" i="3"/>
  <c r="AC116" i="3"/>
  <c r="AD116" i="3"/>
  <c r="AE116" i="3"/>
  <c r="AF116" i="3"/>
  <c r="AG53" i="3"/>
  <c r="AH53" i="3"/>
  <c r="AI53" i="3"/>
  <c r="AL53" i="3"/>
  <c r="AM53" i="3"/>
  <c r="AN53" i="3"/>
  <c r="Y117" i="3"/>
  <c r="Z117" i="3"/>
  <c r="AA117" i="3"/>
  <c r="AB117" i="3"/>
  <c r="AC117" i="3"/>
  <c r="AD117" i="3"/>
  <c r="AE117" i="3"/>
  <c r="AF117" i="3"/>
  <c r="AG54" i="3"/>
  <c r="AH54" i="3"/>
  <c r="AI54" i="3"/>
  <c r="AL54" i="3"/>
  <c r="AM54" i="3"/>
  <c r="AN54" i="3"/>
  <c r="Y118" i="3"/>
  <c r="Z118" i="3"/>
  <c r="AA118" i="3"/>
  <c r="AB118" i="3"/>
  <c r="AC118" i="3"/>
  <c r="AD118" i="3"/>
  <c r="AE118" i="3"/>
  <c r="AF118" i="3"/>
  <c r="AG55" i="3"/>
  <c r="AH55" i="3"/>
  <c r="AI55" i="3"/>
  <c r="AL55" i="3"/>
  <c r="AM55" i="3"/>
  <c r="AN55" i="3"/>
  <c r="Y119" i="3"/>
  <c r="Z119" i="3"/>
  <c r="AA119" i="3"/>
  <c r="AB119" i="3"/>
  <c r="AC119" i="3"/>
  <c r="AD119" i="3"/>
  <c r="AE119" i="3"/>
  <c r="AF119" i="3"/>
  <c r="AG56" i="3"/>
  <c r="AH56" i="3"/>
  <c r="AI56" i="3"/>
  <c r="AL56" i="3"/>
  <c r="AM56" i="3"/>
  <c r="AN56" i="3"/>
  <c r="Y120" i="3"/>
  <c r="Z120" i="3"/>
  <c r="AA120" i="3"/>
  <c r="AB120" i="3"/>
  <c r="AC120" i="3"/>
  <c r="AD120" i="3"/>
  <c r="AE120" i="3"/>
  <c r="AF120" i="3"/>
  <c r="AG57" i="3"/>
  <c r="AH57" i="3"/>
  <c r="AI57" i="3"/>
  <c r="AL57" i="3"/>
  <c r="AM57" i="3"/>
  <c r="AN57" i="3"/>
  <c r="Y121" i="3"/>
  <c r="Z121" i="3"/>
  <c r="AA121" i="3"/>
  <c r="AB121" i="3"/>
  <c r="AC121" i="3"/>
  <c r="AD121" i="3"/>
  <c r="AE121" i="3"/>
  <c r="AF121" i="3"/>
  <c r="AG58" i="3"/>
  <c r="AH58" i="3"/>
  <c r="AI58" i="3"/>
  <c r="AL58" i="3"/>
  <c r="AM58" i="3"/>
  <c r="AN58" i="3"/>
  <c r="Y122" i="3"/>
  <c r="Z122" i="3"/>
  <c r="AA122" i="3"/>
  <c r="AB122" i="3"/>
  <c r="AC122" i="3"/>
  <c r="AD122" i="3"/>
  <c r="AE122" i="3"/>
  <c r="AF122" i="3"/>
  <c r="AG59" i="3"/>
  <c r="AH59" i="3"/>
  <c r="AI59" i="3"/>
  <c r="AL59" i="3"/>
  <c r="AM59" i="3"/>
  <c r="AN59" i="3"/>
  <c r="Y123" i="3"/>
  <c r="Z123" i="3"/>
  <c r="AA123" i="3"/>
  <c r="AB123" i="3"/>
  <c r="AC123" i="3"/>
  <c r="AD123" i="3"/>
  <c r="AE123" i="3"/>
  <c r="AF123" i="3"/>
  <c r="AG60" i="3"/>
  <c r="AH60" i="3"/>
  <c r="AI60" i="3"/>
  <c r="AL60" i="3"/>
  <c r="AM60" i="3"/>
  <c r="AN60" i="3"/>
  <c r="Y124" i="3"/>
  <c r="Z124" i="3"/>
  <c r="AA124" i="3"/>
  <c r="AB124" i="3"/>
  <c r="AC124" i="3"/>
  <c r="AD124" i="3"/>
  <c r="AE124" i="3"/>
  <c r="AF124" i="3"/>
  <c r="AG61" i="3"/>
  <c r="AH61" i="3"/>
  <c r="AI61" i="3"/>
  <c r="AL61" i="3"/>
  <c r="AM61" i="3"/>
  <c r="AN61" i="3"/>
  <c r="Y130" i="3"/>
  <c r="Z130" i="3"/>
  <c r="AA130" i="3"/>
  <c r="AB130" i="3"/>
  <c r="AC130" i="3"/>
  <c r="AD130" i="3"/>
  <c r="AE130" i="3"/>
  <c r="AF130" i="3"/>
  <c r="AG67" i="3"/>
  <c r="AH67" i="3"/>
  <c r="AI67" i="3"/>
  <c r="AL67" i="3"/>
  <c r="AM67" i="3"/>
  <c r="AN67" i="3"/>
  <c r="Y131" i="3"/>
  <c r="Z131" i="3"/>
  <c r="AA131" i="3"/>
  <c r="AB131" i="3"/>
  <c r="AC131" i="3"/>
  <c r="AD131" i="3"/>
  <c r="AE131" i="3"/>
  <c r="AF131" i="3"/>
  <c r="AG68" i="3"/>
  <c r="AH68" i="3"/>
  <c r="AI68" i="3"/>
  <c r="AL68" i="3"/>
  <c r="AM68" i="3"/>
  <c r="AN68" i="3"/>
  <c r="Y132" i="3"/>
  <c r="Z132" i="3"/>
  <c r="AA132" i="3"/>
  <c r="AB132" i="3"/>
  <c r="AC132" i="3"/>
  <c r="AD132" i="3"/>
  <c r="AE132" i="3"/>
  <c r="AF132" i="3"/>
  <c r="AG69" i="3"/>
  <c r="AH69" i="3"/>
  <c r="AI69" i="3"/>
  <c r="AL69" i="3"/>
  <c r="AM69" i="3"/>
  <c r="AN69" i="3"/>
  <c r="Y133" i="3"/>
  <c r="Z133" i="3"/>
  <c r="AA133" i="3"/>
  <c r="AB133" i="3"/>
  <c r="AC133" i="3"/>
  <c r="AD133" i="3"/>
  <c r="AE133" i="3"/>
  <c r="AF133" i="3"/>
  <c r="AG70" i="3"/>
  <c r="AH70" i="3"/>
  <c r="AI70" i="3"/>
  <c r="AL70" i="3"/>
  <c r="AM70" i="3"/>
  <c r="AN70" i="3"/>
  <c r="Y134" i="3"/>
  <c r="Z134" i="3"/>
  <c r="AA134" i="3"/>
  <c r="AB134" i="3"/>
  <c r="AC134" i="3"/>
  <c r="AD134" i="3"/>
  <c r="AE134" i="3"/>
  <c r="AF134" i="3"/>
  <c r="AG71" i="3"/>
  <c r="AH71" i="3"/>
  <c r="AI71" i="3"/>
  <c r="AL71" i="3"/>
  <c r="AM71" i="3"/>
  <c r="AN71" i="3"/>
  <c r="Y140" i="3"/>
  <c r="Z140" i="3"/>
  <c r="AA140" i="3"/>
  <c r="AB140" i="3"/>
  <c r="AC140" i="3"/>
  <c r="AD140" i="3"/>
  <c r="AE140" i="3"/>
  <c r="AF140" i="3"/>
  <c r="AG77" i="3"/>
  <c r="AH77" i="3"/>
  <c r="AI77" i="3"/>
  <c r="AL77" i="3"/>
  <c r="AM77" i="3"/>
  <c r="AN77" i="3"/>
  <c r="Y141" i="3"/>
  <c r="Z141" i="3"/>
  <c r="AA141" i="3"/>
  <c r="AB141" i="3"/>
  <c r="AC141" i="3"/>
  <c r="AD141" i="3"/>
  <c r="AE141" i="3"/>
  <c r="AF141" i="3"/>
  <c r="AG78" i="3"/>
  <c r="AH78" i="3"/>
  <c r="AI78" i="3"/>
  <c r="AL78" i="3"/>
  <c r="AM78" i="3"/>
  <c r="AN78" i="3"/>
  <c r="Y142" i="3"/>
  <c r="Z142" i="3"/>
  <c r="AA142" i="3"/>
  <c r="AB142" i="3"/>
  <c r="AC142" i="3"/>
  <c r="AD142" i="3"/>
  <c r="AE142" i="3"/>
  <c r="AF142" i="3"/>
  <c r="AG79" i="3"/>
  <c r="AH79" i="3"/>
  <c r="AI79" i="3"/>
  <c r="AL79" i="3"/>
  <c r="AM79" i="3"/>
  <c r="AN79" i="3"/>
  <c r="Y143" i="3"/>
  <c r="Z143" i="3"/>
  <c r="AA143" i="3"/>
  <c r="AB143" i="3"/>
  <c r="AC143" i="3"/>
  <c r="AD143" i="3"/>
  <c r="AE143" i="3"/>
  <c r="AF143" i="3"/>
  <c r="AG80" i="3"/>
  <c r="AH80" i="3"/>
  <c r="AI80" i="3"/>
  <c r="AL80" i="3"/>
  <c r="AM80" i="3"/>
  <c r="AN80" i="3"/>
  <c r="Y144" i="3"/>
  <c r="Z144" i="3"/>
  <c r="AA144" i="3"/>
  <c r="AB144" i="3"/>
  <c r="AC144" i="3"/>
  <c r="AD144" i="3"/>
  <c r="AE144" i="3"/>
  <c r="AF144" i="3"/>
  <c r="AG81" i="3"/>
  <c r="AH81" i="3"/>
  <c r="AI81" i="3"/>
  <c r="AL81" i="3"/>
  <c r="AM81" i="3"/>
  <c r="AN81" i="3"/>
  <c r="Y145" i="3"/>
  <c r="Z145" i="3"/>
  <c r="AA145" i="3"/>
  <c r="AB145" i="3"/>
  <c r="AC145" i="3"/>
  <c r="AD145" i="3"/>
  <c r="AE145" i="3"/>
  <c r="AF145" i="3"/>
  <c r="AG82" i="3"/>
  <c r="AH82" i="3"/>
  <c r="AI82" i="3"/>
  <c r="AL82" i="3"/>
  <c r="AM82" i="3"/>
  <c r="AN82" i="3"/>
  <c r="Y146" i="3"/>
  <c r="Z146" i="3"/>
  <c r="AA146" i="3"/>
  <c r="AB146" i="3"/>
  <c r="AC146" i="3"/>
  <c r="AD146" i="3"/>
  <c r="AE146" i="3"/>
  <c r="AF146" i="3"/>
  <c r="AG83" i="3"/>
  <c r="AH83" i="3"/>
  <c r="AI83" i="3"/>
  <c r="AL83" i="3"/>
  <c r="AM83" i="3"/>
  <c r="AN83" i="3"/>
  <c r="Y147" i="3"/>
  <c r="Z147" i="3"/>
  <c r="AA147" i="3"/>
  <c r="AB147" i="3"/>
  <c r="AC147" i="3"/>
  <c r="AD147" i="3"/>
  <c r="AE147" i="3"/>
  <c r="AF147" i="3"/>
  <c r="AG84" i="3"/>
  <c r="AH84" i="3"/>
  <c r="AI84" i="3"/>
  <c r="AL84" i="3"/>
  <c r="AM84" i="3"/>
  <c r="AN84" i="3"/>
  <c r="Y148" i="3"/>
  <c r="Z148" i="3"/>
  <c r="AA148" i="3"/>
  <c r="AB148" i="3"/>
  <c r="AC148" i="3"/>
  <c r="AD148" i="3"/>
  <c r="AE148" i="3"/>
  <c r="AF148" i="3"/>
  <c r="AG85" i="3"/>
  <c r="AH85" i="3"/>
  <c r="AI85" i="3"/>
  <c r="AL85" i="3"/>
  <c r="AM85" i="3"/>
  <c r="AN85" i="3"/>
  <c r="Y149" i="3"/>
  <c r="Z149" i="3"/>
  <c r="AA149" i="3"/>
  <c r="AB149" i="3"/>
  <c r="AC149" i="3"/>
  <c r="AD149" i="3"/>
  <c r="AE149" i="3"/>
  <c r="AF149" i="3"/>
  <c r="AG86" i="3"/>
  <c r="AH86" i="3"/>
  <c r="AI86" i="3"/>
  <c r="AL86" i="3"/>
  <c r="AM86" i="3"/>
  <c r="AN86" i="3"/>
  <c r="Y150" i="3"/>
  <c r="Z150" i="3"/>
  <c r="AA150" i="3"/>
  <c r="AB150" i="3"/>
  <c r="AC150" i="3"/>
  <c r="AD150" i="3"/>
  <c r="AE150" i="3"/>
  <c r="AF150" i="3"/>
  <c r="AG87" i="3"/>
  <c r="AH87" i="3"/>
  <c r="AI87" i="3"/>
  <c r="AL87" i="3"/>
  <c r="AM87" i="3"/>
  <c r="AN87" i="3"/>
  <c r="Y151" i="3"/>
  <c r="Z151" i="3"/>
  <c r="AA151" i="3"/>
  <c r="AB151" i="3"/>
  <c r="AC151" i="3"/>
  <c r="AD151" i="3"/>
  <c r="AE151" i="3"/>
  <c r="AF151" i="3"/>
  <c r="AG88" i="3"/>
  <c r="AH88" i="3"/>
  <c r="AI88" i="3"/>
  <c r="AL88" i="3"/>
  <c r="AM88" i="3"/>
  <c r="AN88" i="3"/>
  <c r="Y152" i="3"/>
  <c r="Z152" i="3"/>
  <c r="AA152" i="3"/>
  <c r="AB152" i="3"/>
  <c r="AC152" i="3"/>
  <c r="AD152" i="3"/>
  <c r="AE152" i="3"/>
  <c r="AF152" i="3"/>
  <c r="AG89" i="3"/>
  <c r="AH89" i="3"/>
  <c r="AI89" i="3"/>
  <c r="AL89" i="3"/>
  <c r="AM89" i="3"/>
  <c r="AN89" i="3"/>
  <c r="Y72" i="3"/>
  <c r="Z72" i="3"/>
  <c r="AA72" i="3"/>
  <c r="AB72" i="3"/>
  <c r="AC72" i="3"/>
  <c r="AD72" i="3"/>
  <c r="AE72" i="3"/>
  <c r="AF72" i="3"/>
  <c r="AG97" i="3"/>
  <c r="AH97" i="3"/>
  <c r="AI97" i="3"/>
  <c r="AL97" i="3"/>
  <c r="AM97" i="3"/>
  <c r="AN97" i="3"/>
  <c r="Y73" i="3"/>
  <c r="Z73" i="3"/>
  <c r="AA73" i="3"/>
  <c r="AB73" i="3"/>
  <c r="AC73" i="3"/>
  <c r="AD73" i="3"/>
  <c r="AE73" i="3"/>
  <c r="AF73" i="3"/>
  <c r="AG98" i="3"/>
  <c r="AH98" i="3"/>
  <c r="AI98" i="3"/>
  <c r="AL98" i="3"/>
  <c r="AM98" i="3"/>
  <c r="AN98" i="3"/>
  <c r="Y153" i="3"/>
  <c r="Z153" i="3"/>
  <c r="AA153" i="3"/>
  <c r="AB153" i="3"/>
  <c r="AC153" i="3"/>
  <c r="AD153" i="3"/>
  <c r="AE153" i="3"/>
  <c r="AF153" i="3"/>
  <c r="AG99" i="3"/>
  <c r="AH99" i="3"/>
  <c r="AI99" i="3"/>
  <c r="AL99" i="3"/>
  <c r="AM99" i="3"/>
  <c r="AN99" i="3"/>
  <c r="Y154" i="3"/>
  <c r="Z154" i="3"/>
  <c r="AA154" i="3"/>
  <c r="AB154" i="3"/>
  <c r="AC154" i="3"/>
  <c r="AD154" i="3"/>
  <c r="AE154" i="3"/>
  <c r="AF154" i="3"/>
  <c r="AG100" i="3"/>
  <c r="AH100" i="3"/>
  <c r="AI100" i="3"/>
  <c r="AL100" i="3"/>
  <c r="AM100" i="3"/>
  <c r="AN100" i="3"/>
  <c r="Y155" i="3"/>
  <c r="Z155" i="3"/>
  <c r="AA155" i="3"/>
  <c r="AB155" i="3"/>
  <c r="AC155" i="3"/>
  <c r="AD155" i="3"/>
  <c r="AE155" i="3"/>
  <c r="AF155" i="3"/>
  <c r="AG101" i="3"/>
  <c r="AH101" i="3"/>
  <c r="AI101" i="3"/>
  <c r="AL101" i="3"/>
  <c r="AM101" i="3"/>
  <c r="AN101" i="3"/>
  <c r="Y156" i="3"/>
  <c r="Z156" i="3"/>
  <c r="AA156" i="3"/>
  <c r="AB156" i="3"/>
  <c r="AC156" i="3"/>
  <c r="AD156" i="3"/>
  <c r="AE156" i="3"/>
  <c r="AF156" i="3"/>
  <c r="AG102" i="3"/>
  <c r="AH102" i="3"/>
  <c r="AI102" i="3"/>
  <c r="AL102" i="3"/>
  <c r="AM102" i="3"/>
  <c r="AN102" i="3"/>
  <c r="Y6" i="3"/>
  <c r="Z6" i="3"/>
  <c r="AA6" i="3"/>
  <c r="AB6" i="3"/>
  <c r="AC6" i="3"/>
  <c r="AD6" i="3"/>
  <c r="AE6" i="3"/>
  <c r="AF6" i="3"/>
  <c r="AG103" i="3"/>
  <c r="AH103" i="3"/>
  <c r="AI103" i="3"/>
  <c r="AL103" i="3"/>
  <c r="AM103" i="3"/>
  <c r="AN103" i="3"/>
  <c r="Y7" i="3"/>
  <c r="Z7" i="3"/>
  <c r="AA7" i="3"/>
  <c r="AB7" i="3"/>
  <c r="AC7" i="3"/>
  <c r="AD7" i="3"/>
  <c r="AE7" i="3"/>
  <c r="AF7" i="3"/>
  <c r="AG104" i="3"/>
  <c r="AH104" i="3"/>
  <c r="AI104" i="3"/>
  <c r="AL104" i="3"/>
  <c r="AM104" i="3"/>
  <c r="AN104" i="3"/>
  <c r="Y157" i="3"/>
  <c r="Z157" i="3"/>
  <c r="AA157" i="3"/>
  <c r="AB157" i="3"/>
  <c r="AC157" i="3"/>
  <c r="AD157" i="3"/>
  <c r="AE157" i="3"/>
  <c r="AF157" i="3"/>
  <c r="AG105" i="3"/>
  <c r="AH105" i="3"/>
  <c r="AI105" i="3"/>
  <c r="AL105" i="3"/>
  <c r="AM105" i="3"/>
  <c r="AN105" i="3"/>
  <c r="Y74" i="3"/>
  <c r="Z74" i="3"/>
  <c r="AA74" i="3"/>
  <c r="AB74" i="3"/>
  <c r="AC74" i="3"/>
  <c r="AD74" i="3"/>
  <c r="AE74" i="3"/>
  <c r="AF74" i="3"/>
  <c r="AG106" i="3"/>
  <c r="AH106" i="3"/>
  <c r="AI106" i="3"/>
  <c r="AL106" i="3"/>
  <c r="AM106" i="3"/>
  <c r="AN106" i="3"/>
  <c r="Y75" i="3"/>
  <c r="Z75" i="3"/>
  <c r="AA75" i="3"/>
  <c r="AB75" i="3"/>
  <c r="AC75" i="3"/>
  <c r="AD75" i="3"/>
  <c r="AE75" i="3"/>
  <c r="AF75" i="3"/>
  <c r="AG107" i="3"/>
  <c r="AH107" i="3"/>
  <c r="AI107" i="3"/>
  <c r="AL107" i="3"/>
  <c r="AM107" i="3"/>
  <c r="AN107" i="3"/>
  <c r="Y76" i="3"/>
  <c r="Z76" i="3"/>
  <c r="AA76" i="3"/>
  <c r="AB76" i="3"/>
  <c r="AC76" i="3"/>
  <c r="AD76" i="3"/>
  <c r="AE76" i="3"/>
  <c r="AF76" i="3"/>
  <c r="AG108" i="3"/>
  <c r="AH108" i="3"/>
  <c r="AI108" i="3"/>
  <c r="AL108" i="3"/>
  <c r="AM108" i="3"/>
  <c r="AN108" i="3"/>
  <c r="Y158" i="3"/>
  <c r="Z158" i="3"/>
  <c r="AA158" i="3"/>
  <c r="AB158" i="3"/>
  <c r="AC158" i="3"/>
  <c r="AD158" i="3"/>
  <c r="AE158" i="3"/>
  <c r="AF158" i="3"/>
  <c r="AG109" i="3"/>
  <c r="AH109" i="3"/>
  <c r="AI109" i="3"/>
  <c r="AL109" i="3"/>
  <c r="AM109" i="3"/>
  <c r="AN109" i="3"/>
  <c r="Y77" i="3"/>
  <c r="Z77" i="3"/>
  <c r="AA77" i="3"/>
  <c r="AB77" i="3"/>
  <c r="AC77" i="3"/>
  <c r="AD77" i="3"/>
  <c r="AE77" i="3"/>
  <c r="AF77" i="3"/>
  <c r="AG110" i="3"/>
  <c r="AH110" i="3"/>
  <c r="AI110" i="3"/>
  <c r="AL110" i="3"/>
  <c r="AM110" i="3"/>
  <c r="AN110" i="3"/>
  <c r="Y78" i="3"/>
  <c r="Z78" i="3"/>
  <c r="AA78" i="3"/>
  <c r="AB78" i="3"/>
  <c r="AC78" i="3"/>
  <c r="AD78" i="3"/>
  <c r="AE78" i="3"/>
  <c r="AF78" i="3"/>
  <c r="AG111" i="3"/>
  <c r="AH111" i="3"/>
  <c r="AI111" i="3"/>
  <c r="AL111" i="3"/>
  <c r="AM111" i="3"/>
  <c r="AN111" i="3"/>
  <c r="Y8" i="3"/>
  <c r="Z8" i="3"/>
  <c r="AA8" i="3"/>
  <c r="AB8" i="3"/>
  <c r="AC8" i="3"/>
  <c r="AD8" i="3"/>
  <c r="AE8" i="3"/>
  <c r="AF8" i="3"/>
  <c r="AG112" i="3"/>
  <c r="AH112" i="3"/>
  <c r="AI112" i="3"/>
  <c r="AL112" i="3"/>
  <c r="AM112" i="3"/>
  <c r="AN112" i="3"/>
  <c r="Y159" i="3"/>
  <c r="Z159" i="3"/>
  <c r="AA159" i="3"/>
  <c r="AB159" i="3"/>
  <c r="AC159" i="3"/>
  <c r="AD159" i="3"/>
  <c r="AE159" i="3"/>
  <c r="AF159" i="3"/>
  <c r="AG113" i="3"/>
  <c r="AH113" i="3"/>
  <c r="AI113" i="3"/>
  <c r="AL113" i="3"/>
  <c r="AM113" i="3"/>
  <c r="AN113" i="3"/>
  <c r="Y160" i="3"/>
  <c r="Z160" i="3"/>
  <c r="AA160" i="3"/>
  <c r="AB160" i="3"/>
  <c r="AC160" i="3"/>
  <c r="AD160" i="3"/>
  <c r="AE160" i="3"/>
  <c r="AF160" i="3"/>
  <c r="AG114" i="3"/>
  <c r="AH114" i="3"/>
  <c r="AI114" i="3"/>
  <c r="AL114" i="3"/>
  <c r="AM114" i="3"/>
  <c r="AN114" i="3"/>
  <c r="Y161" i="3"/>
  <c r="Z161" i="3"/>
  <c r="AA161" i="3"/>
  <c r="AB161" i="3"/>
  <c r="AC161" i="3"/>
  <c r="AD161" i="3"/>
  <c r="AE161" i="3"/>
  <c r="AF161" i="3"/>
  <c r="AG115" i="3"/>
  <c r="AH115" i="3"/>
  <c r="AI115" i="3"/>
  <c r="AL115" i="3"/>
  <c r="AM115" i="3"/>
  <c r="AN115" i="3"/>
  <c r="Y162" i="3"/>
  <c r="Z162" i="3"/>
  <c r="AA162" i="3"/>
  <c r="AB162" i="3"/>
  <c r="AC162" i="3"/>
  <c r="AD162" i="3"/>
  <c r="AE162" i="3"/>
  <c r="AF162" i="3"/>
  <c r="AG116" i="3"/>
  <c r="AH116" i="3"/>
  <c r="AI116" i="3"/>
  <c r="AL116" i="3"/>
  <c r="AM116" i="3"/>
  <c r="AN116" i="3"/>
  <c r="Y163" i="3"/>
  <c r="Z163" i="3"/>
  <c r="AA163" i="3"/>
  <c r="AB163" i="3"/>
  <c r="AC163" i="3"/>
  <c r="AD163" i="3"/>
  <c r="AE163" i="3"/>
  <c r="AF163" i="3"/>
  <c r="AG117" i="3"/>
  <c r="AH117" i="3"/>
  <c r="AI117" i="3"/>
  <c r="AL117" i="3"/>
  <c r="AM117" i="3"/>
  <c r="AN117" i="3"/>
  <c r="Y164" i="3"/>
  <c r="Z164" i="3"/>
  <c r="AA164" i="3"/>
  <c r="AB164" i="3"/>
  <c r="AC164" i="3"/>
  <c r="AD164" i="3"/>
  <c r="AE164" i="3"/>
  <c r="AF164" i="3"/>
  <c r="AG118" i="3"/>
  <c r="AH118" i="3"/>
  <c r="AI118" i="3"/>
  <c r="AL118" i="3"/>
  <c r="AM118" i="3"/>
  <c r="AN118" i="3"/>
  <c r="Y165" i="3"/>
  <c r="Z165" i="3"/>
  <c r="AA165" i="3"/>
  <c r="AB165" i="3"/>
  <c r="AC165" i="3"/>
  <c r="AD165" i="3"/>
  <c r="AE165" i="3"/>
  <c r="AF165" i="3"/>
  <c r="AG119" i="3"/>
  <c r="AH119" i="3"/>
  <c r="AI119" i="3"/>
  <c r="AL119" i="3"/>
  <c r="AM119" i="3"/>
  <c r="AN119" i="3"/>
  <c r="Y166" i="3"/>
  <c r="Z166" i="3"/>
  <c r="AA166" i="3"/>
  <c r="AB166" i="3"/>
  <c r="AC166" i="3"/>
  <c r="AD166" i="3"/>
  <c r="AE166" i="3"/>
  <c r="AF166" i="3"/>
  <c r="AG120" i="3"/>
  <c r="AH120" i="3"/>
  <c r="AI120" i="3"/>
  <c r="AL120" i="3"/>
  <c r="AM120" i="3"/>
  <c r="AN120" i="3"/>
  <c r="Y167" i="3"/>
  <c r="Z167" i="3"/>
  <c r="AA167" i="3"/>
  <c r="AB167" i="3"/>
  <c r="AC167" i="3"/>
  <c r="AD167" i="3"/>
  <c r="AE167" i="3"/>
  <c r="AF167" i="3"/>
  <c r="AG121" i="3"/>
  <c r="AH121" i="3"/>
  <c r="AI121" i="3"/>
  <c r="AL121" i="3"/>
  <c r="AM121" i="3"/>
  <c r="AN121" i="3"/>
  <c r="Y168" i="3"/>
  <c r="Z168" i="3"/>
  <c r="AA168" i="3"/>
  <c r="AB168" i="3"/>
  <c r="AC168" i="3"/>
  <c r="AD168" i="3"/>
  <c r="AE168" i="3"/>
  <c r="AF168" i="3"/>
  <c r="AG122" i="3"/>
  <c r="AH122" i="3"/>
  <c r="AI122" i="3"/>
  <c r="AL122" i="3"/>
  <c r="AM122" i="3"/>
  <c r="AN122" i="3"/>
  <c r="Y169" i="3"/>
  <c r="Z169" i="3"/>
  <c r="AA169" i="3"/>
  <c r="AB169" i="3"/>
  <c r="AC169" i="3"/>
  <c r="AD169" i="3"/>
  <c r="AE169" i="3"/>
  <c r="AF169" i="3"/>
  <c r="AG123" i="3"/>
  <c r="AH123" i="3"/>
  <c r="AI123" i="3"/>
  <c r="AL123" i="3"/>
  <c r="AM123" i="3"/>
  <c r="AN123" i="3"/>
  <c r="Y170" i="3"/>
  <c r="Z170" i="3"/>
  <c r="AA170" i="3"/>
  <c r="AB170" i="3"/>
  <c r="AC170" i="3"/>
  <c r="AD170" i="3"/>
  <c r="AE170" i="3"/>
  <c r="AF170" i="3"/>
  <c r="AG124" i="3"/>
  <c r="AH124" i="3"/>
  <c r="AI124" i="3"/>
  <c r="AL124" i="3"/>
  <c r="AM124" i="3"/>
  <c r="AN124" i="3"/>
  <c r="Y171" i="3"/>
  <c r="Z171" i="3"/>
  <c r="AA171" i="3"/>
  <c r="AB171" i="3"/>
  <c r="AC171" i="3"/>
  <c r="AD171" i="3"/>
  <c r="AE171" i="3"/>
  <c r="AF171" i="3"/>
  <c r="AG125" i="3"/>
  <c r="AH125" i="3"/>
  <c r="AI125" i="3"/>
  <c r="AL125" i="3"/>
  <c r="AM125" i="3"/>
  <c r="AN125" i="3"/>
  <c r="Y172" i="3"/>
  <c r="Z172" i="3"/>
  <c r="AA172" i="3"/>
  <c r="AB172" i="3"/>
  <c r="AC172" i="3"/>
  <c r="AD172" i="3"/>
  <c r="AE172" i="3"/>
  <c r="AF172" i="3"/>
  <c r="AG126" i="3"/>
  <c r="AH126" i="3"/>
  <c r="AI126" i="3"/>
  <c r="AL126" i="3"/>
  <c r="AM126" i="3"/>
  <c r="AN126" i="3"/>
  <c r="Y173" i="3"/>
  <c r="Z173" i="3"/>
  <c r="AA173" i="3"/>
  <c r="AB173" i="3"/>
  <c r="AC173" i="3"/>
  <c r="AD173" i="3"/>
  <c r="AE173" i="3"/>
  <c r="AF173" i="3"/>
  <c r="AG127" i="3"/>
  <c r="AH127" i="3"/>
  <c r="AI127" i="3"/>
  <c r="AL127" i="3"/>
  <c r="AM127" i="3"/>
  <c r="AN127" i="3"/>
  <c r="Y174" i="3"/>
  <c r="Z174" i="3"/>
  <c r="AA174" i="3"/>
  <c r="AB174" i="3"/>
  <c r="AC174" i="3"/>
  <c r="AD174" i="3"/>
  <c r="AE174" i="3"/>
  <c r="AF174" i="3"/>
  <c r="AG128" i="3"/>
  <c r="AH128" i="3"/>
  <c r="AI128" i="3"/>
  <c r="AL128" i="3"/>
  <c r="AM128" i="3"/>
  <c r="AN128" i="3"/>
  <c r="Y175" i="3"/>
  <c r="Z175" i="3"/>
  <c r="AA175" i="3"/>
  <c r="AB175" i="3"/>
  <c r="AC175" i="3"/>
  <c r="AD175" i="3"/>
  <c r="AE175" i="3"/>
  <c r="AF175" i="3"/>
  <c r="AG129" i="3"/>
  <c r="AH129" i="3"/>
  <c r="AI129" i="3"/>
  <c r="AL129" i="3"/>
  <c r="AM129" i="3"/>
  <c r="AN129" i="3"/>
  <c r="Y176" i="3"/>
  <c r="Z176" i="3"/>
  <c r="AA176" i="3"/>
  <c r="AB176" i="3"/>
  <c r="AC176" i="3"/>
  <c r="AD176" i="3"/>
  <c r="AE176" i="3"/>
  <c r="AF176" i="3"/>
  <c r="AG130" i="3"/>
  <c r="AH130" i="3"/>
  <c r="AI130" i="3"/>
  <c r="AL130" i="3"/>
  <c r="AM130" i="3"/>
  <c r="AN130" i="3"/>
  <c r="Y177" i="3"/>
  <c r="Z177" i="3"/>
  <c r="AA177" i="3"/>
  <c r="AB177" i="3"/>
  <c r="AC177" i="3"/>
  <c r="AD177" i="3"/>
  <c r="AE177" i="3"/>
  <c r="AF177" i="3"/>
  <c r="AG131" i="3"/>
  <c r="AH131" i="3"/>
  <c r="AI131" i="3"/>
  <c r="AL131" i="3"/>
  <c r="AM131" i="3"/>
  <c r="AN131" i="3"/>
  <c r="Y178" i="3"/>
  <c r="Z178" i="3"/>
  <c r="AA178" i="3"/>
  <c r="AB178" i="3"/>
  <c r="AC178" i="3"/>
  <c r="AD178" i="3"/>
  <c r="AE178" i="3"/>
  <c r="AF178" i="3"/>
  <c r="AG132" i="3"/>
  <c r="AH132" i="3"/>
  <c r="AI132" i="3"/>
  <c r="AL132" i="3"/>
  <c r="AM132" i="3"/>
  <c r="AN132" i="3"/>
  <c r="Y179" i="3"/>
  <c r="Z179" i="3"/>
  <c r="AA179" i="3"/>
  <c r="AB179" i="3"/>
  <c r="AC179" i="3"/>
  <c r="AD179" i="3"/>
  <c r="AE179" i="3"/>
  <c r="AF179" i="3"/>
  <c r="AG133" i="3"/>
  <c r="AH133" i="3"/>
  <c r="AI133" i="3"/>
  <c r="AL133" i="3"/>
  <c r="AM133" i="3"/>
  <c r="AN133" i="3"/>
  <c r="Y180" i="3"/>
  <c r="Z180" i="3"/>
  <c r="AA180" i="3"/>
  <c r="AB180" i="3"/>
  <c r="AC180" i="3"/>
  <c r="AD180" i="3"/>
  <c r="AE180" i="3"/>
  <c r="AF180" i="3"/>
  <c r="AG134" i="3"/>
  <c r="AH134" i="3"/>
  <c r="AI134" i="3"/>
  <c r="AL134" i="3"/>
  <c r="AM134" i="3"/>
  <c r="AN134" i="3"/>
  <c r="Y181" i="3"/>
  <c r="Z181" i="3"/>
  <c r="AA181" i="3"/>
  <c r="AB181" i="3"/>
  <c r="AC181" i="3"/>
  <c r="AD181" i="3"/>
  <c r="AE181" i="3"/>
  <c r="AF181" i="3"/>
  <c r="AG135" i="3"/>
  <c r="AH135" i="3"/>
  <c r="AI135" i="3"/>
  <c r="AL135" i="3"/>
  <c r="AM135" i="3"/>
  <c r="AN135" i="3"/>
  <c r="Y182" i="3"/>
  <c r="Z182" i="3"/>
  <c r="AA182" i="3"/>
  <c r="AB182" i="3"/>
  <c r="AC182" i="3"/>
  <c r="AD182" i="3"/>
  <c r="AE182" i="3"/>
  <c r="AF182" i="3"/>
  <c r="AG136" i="3"/>
  <c r="AH136" i="3"/>
  <c r="AI136" i="3"/>
  <c r="AL136" i="3"/>
  <c r="AM136" i="3"/>
  <c r="AN136" i="3"/>
  <c r="Y183" i="3"/>
  <c r="Z183" i="3"/>
  <c r="AA183" i="3"/>
  <c r="AB183" i="3"/>
  <c r="AC183" i="3"/>
  <c r="AD183" i="3"/>
  <c r="AE183" i="3"/>
  <c r="AF183" i="3"/>
  <c r="AG137" i="3"/>
  <c r="AH137" i="3"/>
  <c r="AI137" i="3"/>
  <c r="AL137" i="3"/>
  <c r="AM137" i="3"/>
  <c r="AN137" i="3"/>
  <c r="Y184" i="3"/>
  <c r="Z184" i="3"/>
  <c r="AA184" i="3"/>
  <c r="AB184" i="3"/>
  <c r="AC184" i="3"/>
  <c r="AD184" i="3"/>
  <c r="AE184" i="3"/>
  <c r="AF184" i="3"/>
  <c r="AG138" i="3"/>
  <c r="AH138" i="3"/>
  <c r="AI138" i="3"/>
  <c r="AL138" i="3"/>
  <c r="AM138" i="3"/>
  <c r="AN138" i="3"/>
  <c r="Y185" i="3"/>
  <c r="Z185" i="3"/>
  <c r="AA185" i="3"/>
  <c r="AB185" i="3"/>
  <c r="AC185" i="3"/>
  <c r="AD185" i="3"/>
  <c r="AE185" i="3"/>
  <c r="AF185" i="3"/>
  <c r="AG139" i="3"/>
  <c r="AH139" i="3"/>
  <c r="AI139" i="3"/>
  <c r="AL139" i="3"/>
  <c r="AM139" i="3"/>
  <c r="AN139" i="3"/>
  <c r="Y186" i="3"/>
  <c r="Z186" i="3"/>
  <c r="AA186" i="3"/>
  <c r="AB186" i="3"/>
  <c r="AC186" i="3"/>
  <c r="AD186" i="3"/>
  <c r="AE186" i="3"/>
  <c r="AF186" i="3"/>
  <c r="AG140" i="3"/>
  <c r="AH140" i="3"/>
  <c r="AI140" i="3"/>
  <c r="AL140" i="3"/>
  <c r="AM140" i="3"/>
  <c r="AN140" i="3"/>
  <c r="Y187" i="3"/>
  <c r="Z187" i="3"/>
  <c r="AA187" i="3"/>
  <c r="AB187" i="3"/>
  <c r="AC187" i="3"/>
  <c r="AD187" i="3"/>
  <c r="AE187" i="3"/>
  <c r="AF187" i="3"/>
  <c r="AG141" i="3"/>
  <c r="AH141" i="3"/>
  <c r="AI141" i="3"/>
  <c r="AL141" i="3"/>
  <c r="AM141" i="3"/>
  <c r="AN141" i="3"/>
  <c r="Y188" i="3"/>
  <c r="Z188" i="3"/>
  <c r="AA188" i="3"/>
  <c r="AB188" i="3"/>
  <c r="AC188" i="3"/>
  <c r="AD188" i="3"/>
  <c r="AE188" i="3"/>
  <c r="AF188" i="3"/>
  <c r="AG142" i="3"/>
  <c r="AH142" i="3"/>
  <c r="AI142" i="3"/>
  <c r="AL142" i="3"/>
  <c r="AM142" i="3"/>
  <c r="AN142" i="3"/>
  <c r="Y189" i="3"/>
  <c r="Z189" i="3"/>
  <c r="AA189" i="3"/>
  <c r="AB189" i="3"/>
  <c r="AC189" i="3"/>
  <c r="AD189" i="3"/>
  <c r="AE189" i="3"/>
  <c r="AF189" i="3"/>
  <c r="AG143" i="3"/>
  <c r="AH143" i="3"/>
  <c r="AI143" i="3"/>
  <c r="AL143" i="3"/>
  <c r="AM143" i="3"/>
  <c r="AN143" i="3"/>
  <c r="Y190" i="3"/>
  <c r="Z190" i="3"/>
  <c r="AA190" i="3"/>
  <c r="AB190" i="3"/>
  <c r="AC190" i="3"/>
  <c r="AD190" i="3"/>
  <c r="AE190" i="3"/>
  <c r="AF190" i="3"/>
  <c r="AG144" i="3"/>
  <c r="AH144" i="3"/>
  <c r="AI144" i="3"/>
  <c r="AL144" i="3"/>
  <c r="AM144" i="3"/>
  <c r="AN144" i="3"/>
  <c r="Y191" i="3"/>
  <c r="Z191" i="3"/>
  <c r="AA191" i="3"/>
  <c r="AB191" i="3"/>
  <c r="AC191" i="3"/>
  <c r="AD191" i="3"/>
  <c r="AE191" i="3"/>
  <c r="AF191" i="3"/>
  <c r="AG145" i="3"/>
  <c r="AH145" i="3"/>
  <c r="AI145" i="3"/>
  <c r="AL145" i="3"/>
  <c r="AM145" i="3"/>
  <c r="AN145" i="3"/>
  <c r="Y192" i="3"/>
  <c r="Z192" i="3"/>
  <c r="AA192" i="3"/>
  <c r="AB192" i="3"/>
  <c r="AC192" i="3"/>
  <c r="AD192" i="3"/>
  <c r="AE192" i="3"/>
  <c r="AF192" i="3"/>
  <c r="AG146" i="3"/>
  <c r="AH146" i="3"/>
  <c r="AI146" i="3"/>
  <c r="AL146" i="3"/>
  <c r="AM146" i="3"/>
  <c r="AN146" i="3"/>
  <c r="Y193" i="3"/>
  <c r="Z193" i="3"/>
  <c r="AA193" i="3"/>
  <c r="AB193" i="3"/>
  <c r="AC193" i="3"/>
  <c r="AD193" i="3"/>
  <c r="AE193" i="3"/>
  <c r="AF193" i="3"/>
  <c r="AG147" i="3"/>
  <c r="AH147" i="3"/>
  <c r="AI147" i="3"/>
  <c r="AL147" i="3"/>
  <c r="AM147" i="3"/>
  <c r="AN147" i="3"/>
  <c r="Y194" i="3"/>
  <c r="Z194" i="3"/>
  <c r="AA194" i="3"/>
  <c r="AB194" i="3"/>
  <c r="AC194" i="3"/>
  <c r="AD194" i="3"/>
  <c r="AE194" i="3"/>
  <c r="AF194" i="3"/>
  <c r="AG148" i="3"/>
  <c r="AH148" i="3"/>
  <c r="AI148" i="3"/>
  <c r="AL148" i="3"/>
  <c r="AM148" i="3"/>
  <c r="AN148" i="3"/>
  <c r="Y195" i="3"/>
  <c r="Z195" i="3"/>
  <c r="AA195" i="3"/>
  <c r="AB195" i="3"/>
  <c r="AC195" i="3"/>
  <c r="AD195" i="3"/>
  <c r="AE195" i="3"/>
  <c r="AF195" i="3"/>
  <c r="AG149" i="3"/>
  <c r="AH149" i="3"/>
  <c r="AI149" i="3"/>
  <c r="AL149" i="3"/>
  <c r="AM149" i="3"/>
  <c r="AN149" i="3"/>
  <c r="Y196" i="3"/>
  <c r="Z196" i="3"/>
  <c r="AA196" i="3"/>
  <c r="AB196" i="3"/>
  <c r="AC196" i="3"/>
  <c r="AD196" i="3"/>
  <c r="AE196" i="3"/>
  <c r="AF196" i="3"/>
  <c r="AG150" i="3"/>
  <c r="AH150" i="3"/>
  <c r="AI150" i="3"/>
  <c r="AL150" i="3"/>
  <c r="AM150" i="3"/>
  <c r="AN150" i="3"/>
  <c r="Y197" i="3"/>
  <c r="Z197" i="3"/>
  <c r="AA197" i="3"/>
  <c r="AB197" i="3"/>
  <c r="AC197" i="3"/>
  <c r="AD197" i="3"/>
  <c r="AE197" i="3"/>
  <c r="AF197" i="3"/>
  <c r="AG151" i="3"/>
  <c r="AH151" i="3"/>
  <c r="AI151" i="3"/>
  <c r="AL151" i="3"/>
  <c r="AM151" i="3"/>
  <c r="AN151" i="3"/>
  <c r="Y198" i="3"/>
  <c r="Z198" i="3"/>
  <c r="AA198" i="3"/>
  <c r="AB198" i="3"/>
  <c r="AC198" i="3"/>
  <c r="AD198" i="3"/>
  <c r="AE198" i="3"/>
  <c r="AF198" i="3"/>
  <c r="AG152" i="3"/>
  <c r="AH152" i="3"/>
  <c r="AI152" i="3"/>
  <c r="AL152" i="3"/>
  <c r="AM152" i="3"/>
  <c r="AN152" i="3"/>
  <c r="Y199" i="3"/>
  <c r="Z199" i="3"/>
  <c r="AA199" i="3"/>
  <c r="AB199" i="3"/>
  <c r="AC199" i="3"/>
  <c r="AD199" i="3"/>
  <c r="AE199" i="3"/>
  <c r="AF199" i="3"/>
  <c r="AG153" i="3"/>
  <c r="AH153" i="3"/>
  <c r="AI153" i="3"/>
  <c r="AL153" i="3"/>
  <c r="AM153" i="3"/>
  <c r="AN153" i="3"/>
  <c r="Y200" i="3"/>
  <c r="Z200" i="3"/>
  <c r="AA200" i="3"/>
  <c r="AB200" i="3"/>
  <c r="AC200" i="3"/>
  <c r="AD200" i="3"/>
  <c r="AE200" i="3"/>
  <c r="AF200" i="3"/>
  <c r="AG154" i="3"/>
  <c r="AH154" i="3"/>
  <c r="AI154" i="3"/>
  <c r="AL154" i="3"/>
  <c r="AM154" i="3"/>
  <c r="AN154" i="3"/>
  <c r="Y201" i="3"/>
  <c r="Z201" i="3"/>
  <c r="AA201" i="3"/>
  <c r="AB201" i="3"/>
  <c r="AC201" i="3"/>
  <c r="AD201" i="3"/>
  <c r="AE201" i="3"/>
  <c r="AF201" i="3"/>
  <c r="AG155" i="3"/>
  <c r="AH155" i="3"/>
  <c r="AI155" i="3"/>
  <c r="AL155" i="3"/>
  <c r="AM155" i="3"/>
  <c r="AN155" i="3"/>
  <c r="Y202" i="3"/>
  <c r="Z202" i="3"/>
  <c r="AA202" i="3"/>
  <c r="AB202" i="3"/>
  <c r="AC202" i="3"/>
  <c r="AD202" i="3"/>
  <c r="AE202" i="3"/>
  <c r="AF202" i="3"/>
  <c r="AG156" i="3"/>
  <c r="AH156" i="3"/>
  <c r="AI156" i="3"/>
  <c r="AL156" i="3"/>
  <c r="AM156" i="3"/>
  <c r="AN156" i="3"/>
  <c r="Y203" i="3"/>
  <c r="Z203" i="3"/>
  <c r="AA203" i="3"/>
  <c r="AB203" i="3"/>
  <c r="AC203" i="3"/>
  <c r="AD203" i="3"/>
  <c r="AE203" i="3"/>
  <c r="AF203" i="3"/>
  <c r="AG157" i="3"/>
  <c r="AH157" i="3"/>
  <c r="AI157" i="3"/>
  <c r="AL157" i="3"/>
  <c r="AM157" i="3"/>
  <c r="AN157" i="3"/>
  <c r="Y204" i="3"/>
  <c r="Z204" i="3"/>
  <c r="AA204" i="3"/>
  <c r="AB204" i="3"/>
  <c r="AC204" i="3"/>
  <c r="AD204" i="3"/>
  <c r="AE204" i="3"/>
  <c r="AF204" i="3"/>
  <c r="AG158" i="3"/>
  <c r="AH158" i="3"/>
  <c r="AI158" i="3"/>
  <c r="AL158" i="3"/>
  <c r="AM158" i="3"/>
  <c r="AN158" i="3"/>
  <c r="Y205" i="3"/>
  <c r="Z205" i="3"/>
  <c r="AA205" i="3"/>
  <c r="AB205" i="3"/>
  <c r="AC205" i="3"/>
  <c r="AD205" i="3"/>
  <c r="AE205" i="3"/>
  <c r="AF205" i="3"/>
  <c r="AG159" i="3"/>
  <c r="AH159" i="3"/>
  <c r="AI159" i="3"/>
  <c r="AL159" i="3"/>
  <c r="AM159" i="3"/>
  <c r="AN159" i="3"/>
  <c r="Y206" i="3"/>
  <c r="Z206" i="3"/>
  <c r="AA206" i="3"/>
  <c r="AB206" i="3"/>
  <c r="AC206" i="3"/>
  <c r="AD206" i="3"/>
  <c r="AE206" i="3"/>
  <c r="AF206" i="3"/>
  <c r="AG160" i="3"/>
  <c r="AH160" i="3"/>
  <c r="AI160" i="3"/>
  <c r="AL160" i="3"/>
  <c r="AM160" i="3"/>
  <c r="AN160" i="3"/>
  <c r="Y207" i="3"/>
  <c r="Z207" i="3"/>
  <c r="AA207" i="3"/>
  <c r="AB207" i="3"/>
  <c r="AC207" i="3"/>
  <c r="AD207" i="3"/>
  <c r="AE207" i="3"/>
  <c r="AF207" i="3"/>
  <c r="AG161" i="3"/>
  <c r="AH161" i="3"/>
  <c r="AI161" i="3"/>
  <c r="AL161" i="3"/>
  <c r="AM161" i="3"/>
  <c r="AN161" i="3"/>
  <c r="Y208" i="3"/>
  <c r="Z208" i="3"/>
  <c r="AA208" i="3"/>
  <c r="AB208" i="3"/>
  <c r="AC208" i="3"/>
  <c r="AD208" i="3"/>
  <c r="AE208" i="3"/>
  <c r="AF208" i="3"/>
  <c r="AG162" i="3"/>
  <c r="AH162" i="3"/>
  <c r="AI162" i="3"/>
  <c r="AL162" i="3"/>
  <c r="AM162" i="3"/>
  <c r="AN162" i="3"/>
  <c r="Y209" i="3"/>
  <c r="Z209" i="3"/>
  <c r="AA209" i="3"/>
  <c r="AB209" i="3"/>
  <c r="AC209" i="3"/>
  <c r="AD209" i="3"/>
  <c r="AE209" i="3"/>
  <c r="AF209" i="3"/>
  <c r="AG163" i="3"/>
  <c r="AH163" i="3"/>
  <c r="AI163" i="3"/>
  <c r="AL163" i="3"/>
  <c r="AM163" i="3"/>
  <c r="AN163" i="3"/>
  <c r="Y210" i="3"/>
  <c r="Z210" i="3"/>
  <c r="AA210" i="3"/>
  <c r="AB210" i="3"/>
  <c r="AC210" i="3"/>
  <c r="AD210" i="3"/>
  <c r="AE210" i="3"/>
  <c r="AF210" i="3"/>
  <c r="AG164" i="3"/>
  <c r="AH164" i="3"/>
  <c r="AI164" i="3"/>
  <c r="AL164" i="3"/>
  <c r="AM164" i="3"/>
  <c r="AN164" i="3"/>
  <c r="Y211" i="3"/>
  <c r="Z211" i="3"/>
  <c r="AA211" i="3"/>
  <c r="AB211" i="3"/>
  <c r="AC211" i="3"/>
  <c r="AD211" i="3"/>
  <c r="AE211" i="3"/>
  <c r="AF211" i="3"/>
  <c r="AG165" i="3"/>
  <c r="AH165" i="3"/>
  <c r="AI165" i="3"/>
  <c r="AL165" i="3"/>
  <c r="AM165" i="3"/>
  <c r="AN165" i="3"/>
  <c r="Y212" i="3"/>
  <c r="Z212" i="3"/>
  <c r="AA212" i="3"/>
  <c r="AB212" i="3"/>
  <c r="AC212" i="3"/>
  <c r="AD212" i="3"/>
  <c r="AE212" i="3"/>
  <c r="AF212" i="3"/>
  <c r="AG166" i="3"/>
  <c r="AH166" i="3"/>
  <c r="AI166" i="3"/>
  <c r="AL166" i="3"/>
  <c r="AM166" i="3"/>
  <c r="AN166" i="3"/>
  <c r="Y213" i="3"/>
  <c r="Z213" i="3"/>
  <c r="AA213" i="3"/>
  <c r="AB213" i="3"/>
  <c r="AC213" i="3"/>
  <c r="AD213" i="3"/>
  <c r="AE213" i="3"/>
  <c r="AF213" i="3"/>
  <c r="AG167" i="3"/>
  <c r="AH167" i="3"/>
  <c r="AI167" i="3"/>
  <c r="AL167" i="3"/>
  <c r="AM167" i="3"/>
  <c r="AN167" i="3"/>
  <c r="Y214" i="3"/>
  <c r="Z214" i="3"/>
  <c r="AA214" i="3"/>
  <c r="AB214" i="3"/>
  <c r="AC214" i="3"/>
  <c r="AD214" i="3"/>
  <c r="AE214" i="3"/>
  <c r="AF214" i="3"/>
  <c r="AG168" i="3"/>
  <c r="AH168" i="3"/>
  <c r="AI168" i="3"/>
  <c r="AL168" i="3"/>
  <c r="AM168" i="3"/>
  <c r="AN168" i="3"/>
  <c r="Y215" i="3"/>
  <c r="Z215" i="3"/>
  <c r="AA215" i="3"/>
  <c r="AB215" i="3"/>
  <c r="AC215" i="3"/>
  <c r="AD215" i="3"/>
  <c r="AE215" i="3"/>
  <c r="AF215" i="3"/>
  <c r="AG169" i="3"/>
  <c r="AH169" i="3"/>
  <c r="AI169" i="3"/>
  <c r="AL169" i="3"/>
  <c r="AM169" i="3"/>
  <c r="AN169" i="3"/>
  <c r="Y216" i="3"/>
  <c r="Z216" i="3"/>
  <c r="AA216" i="3"/>
  <c r="AB216" i="3"/>
  <c r="AC216" i="3"/>
  <c r="AD216" i="3"/>
  <c r="AE216" i="3"/>
  <c r="AF216" i="3"/>
  <c r="AG170" i="3"/>
  <c r="AH170" i="3"/>
  <c r="AI170" i="3"/>
  <c r="AL170" i="3"/>
  <c r="AM170" i="3"/>
  <c r="AN170" i="3"/>
  <c r="Y217" i="3"/>
  <c r="Z217" i="3"/>
  <c r="AA217" i="3"/>
  <c r="AB217" i="3"/>
  <c r="AC217" i="3"/>
  <c r="AD217" i="3"/>
  <c r="AE217" i="3"/>
  <c r="AF217" i="3"/>
  <c r="AG171" i="3"/>
  <c r="AH171" i="3"/>
  <c r="AI171" i="3"/>
  <c r="AL171" i="3"/>
  <c r="AM171" i="3"/>
  <c r="AN171" i="3"/>
  <c r="Y218" i="3"/>
  <c r="Z218" i="3"/>
  <c r="AA218" i="3"/>
  <c r="AB218" i="3"/>
  <c r="AC218" i="3"/>
  <c r="AD218" i="3"/>
  <c r="AE218" i="3"/>
  <c r="AF218" i="3"/>
  <c r="AG172" i="3"/>
  <c r="AH172" i="3"/>
  <c r="AI172" i="3"/>
  <c r="AL172" i="3"/>
  <c r="AM172" i="3"/>
  <c r="AN172" i="3"/>
  <c r="Y219" i="3"/>
  <c r="Z219" i="3"/>
  <c r="AA219" i="3"/>
  <c r="AB219" i="3"/>
  <c r="AC219" i="3"/>
  <c r="AD219" i="3"/>
  <c r="AE219" i="3"/>
  <c r="AF219" i="3"/>
  <c r="AG173" i="3"/>
  <c r="AH173" i="3"/>
  <c r="AI173" i="3"/>
  <c r="AL173" i="3"/>
  <c r="AM173" i="3"/>
  <c r="AN173" i="3"/>
  <c r="Y220" i="3"/>
  <c r="Z220" i="3"/>
  <c r="AA220" i="3"/>
  <c r="AB220" i="3"/>
  <c r="AC220" i="3"/>
  <c r="AD220" i="3"/>
  <c r="AE220" i="3"/>
  <c r="AF220" i="3"/>
  <c r="AG174" i="3"/>
  <c r="AH174" i="3"/>
  <c r="AI174" i="3"/>
  <c r="AL174" i="3"/>
  <c r="AM174" i="3"/>
  <c r="AN174" i="3"/>
  <c r="Y221" i="3"/>
  <c r="Z221" i="3"/>
  <c r="AA221" i="3"/>
  <c r="AB221" i="3"/>
  <c r="AC221" i="3"/>
  <c r="AD221" i="3"/>
  <c r="AE221" i="3"/>
  <c r="AF221" i="3"/>
  <c r="AG175" i="3"/>
  <c r="AH175" i="3"/>
  <c r="AI175" i="3"/>
  <c r="AL175" i="3"/>
  <c r="AM175" i="3"/>
  <c r="AN175" i="3"/>
  <c r="Y222" i="3"/>
  <c r="Z222" i="3"/>
  <c r="AA222" i="3"/>
  <c r="AB222" i="3"/>
  <c r="AC222" i="3"/>
  <c r="AD222" i="3"/>
  <c r="AE222" i="3"/>
  <c r="AF222" i="3"/>
  <c r="AG176" i="3"/>
  <c r="AH176" i="3"/>
  <c r="AI176" i="3"/>
  <c r="AL176" i="3"/>
  <c r="AM176" i="3"/>
  <c r="AN176" i="3"/>
  <c r="Y223" i="3"/>
  <c r="Z223" i="3"/>
  <c r="AA223" i="3"/>
  <c r="AB223" i="3"/>
  <c r="AC223" i="3"/>
  <c r="AD223" i="3"/>
  <c r="AE223" i="3"/>
  <c r="AF223" i="3"/>
  <c r="AG177" i="3"/>
  <c r="AH177" i="3"/>
  <c r="AI177" i="3"/>
  <c r="AL177" i="3"/>
  <c r="AM177" i="3"/>
  <c r="AN177" i="3"/>
  <c r="Y224" i="3"/>
  <c r="Z224" i="3"/>
  <c r="AA224" i="3"/>
  <c r="AB224" i="3"/>
  <c r="AC224" i="3"/>
  <c r="AD224" i="3"/>
  <c r="AE224" i="3"/>
  <c r="AF224" i="3"/>
  <c r="AG178" i="3"/>
  <c r="AH178" i="3"/>
  <c r="AI178" i="3"/>
  <c r="AL178" i="3"/>
  <c r="AM178" i="3"/>
  <c r="AN178" i="3"/>
  <c r="Y225" i="3"/>
  <c r="Z225" i="3"/>
  <c r="AA225" i="3"/>
  <c r="AB225" i="3"/>
  <c r="AC225" i="3"/>
  <c r="AD225" i="3"/>
  <c r="AE225" i="3"/>
  <c r="AF225" i="3"/>
  <c r="AG179" i="3"/>
  <c r="AH179" i="3"/>
  <c r="AI179" i="3"/>
  <c r="AL179" i="3"/>
  <c r="AM179" i="3"/>
  <c r="AN179" i="3"/>
  <c r="Y226" i="3"/>
  <c r="Z226" i="3"/>
  <c r="AA226" i="3"/>
  <c r="AB226" i="3"/>
  <c r="AC226" i="3"/>
  <c r="AD226" i="3"/>
  <c r="AE226" i="3"/>
  <c r="AF226" i="3"/>
  <c r="AG180" i="3"/>
  <c r="AH180" i="3"/>
  <c r="AI180" i="3"/>
  <c r="AL180" i="3"/>
  <c r="AM180" i="3"/>
  <c r="AN180" i="3"/>
  <c r="Y227" i="3"/>
  <c r="Z227" i="3"/>
  <c r="AA227" i="3"/>
  <c r="AB227" i="3"/>
  <c r="AC227" i="3"/>
  <c r="AD227" i="3"/>
  <c r="AE227" i="3"/>
  <c r="AF227" i="3"/>
  <c r="AG181" i="3"/>
  <c r="AH181" i="3"/>
  <c r="AI181" i="3"/>
  <c r="AL181" i="3"/>
  <c r="AM181" i="3"/>
  <c r="AN181" i="3"/>
  <c r="Y228" i="3"/>
  <c r="Z228" i="3"/>
  <c r="AA228" i="3"/>
  <c r="AB228" i="3"/>
  <c r="AC228" i="3"/>
  <c r="AD228" i="3"/>
  <c r="AE228" i="3"/>
  <c r="AF228" i="3"/>
  <c r="AG182" i="3"/>
  <c r="AH182" i="3"/>
  <c r="AI182" i="3"/>
  <c r="AL182" i="3"/>
  <c r="AM182" i="3"/>
  <c r="AN182" i="3"/>
  <c r="Y229" i="3"/>
  <c r="Z229" i="3"/>
  <c r="AA229" i="3"/>
  <c r="AB229" i="3"/>
  <c r="AC229" i="3"/>
  <c r="AD229" i="3"/>
  <c r="AE229" i="3"/>
  <c r="AF229" i="3"/>
  <c r="AG183" i="3"/>
  <c r="AH183" i="3"/>
  <c r="AI183" i="3"/>
  <c r="AL183" i="3"/>
  <c r="AM183" i="3"/>
  <c r="AN183" i="3"/>
  <c r="Y230" i="3"/>
  <c r="Z230" i="3"/>
  <c r="AA230" i="3"/>
  <c r="AB230" i="3"/>
  <c r="AC230" i="3"/>
  <c r="AD230" i="3"/>
  <c r="AE230" i="3"/>
  <c r="AF230" i="3"/>
  <c r="AG184" i="3"/>
  <c r="AH184" i="3"/>
  <c r="AI184" i="3"/>
  <c r="AL184" i="3"/>
  <c r="AM184" i="3"/>
  <c r="AN184" i="3"/>
  <c r="Y231" i="3"/>
  <c r="Z231" i="3"/>
  <c r="AA231" i="3"/>
  <c r="AB231" i="3"/>
  <c r="AC231" i="3"/>
  <c r="AD231" i="3"/>
  <c r="AE231" i="3"/>
  <c r="AF231" i="3"/>
  <c r="AG185" i="3"/>
  <c r="AH185" i="3"/>
  <c r="AI185" i="3"/>
  <c r="AL185" i="3"/>
  <c r="AM185" i="3"/>
  <c r="AN185" i="3"/>
  <c r="Y232" i="3"/>
  <c r="Z232" i="3"/>
  <c r="AA232" i="3"/>
  <c r="AB232" i="3"/>
  <c r="AC232" i="3"/>
  <c r="AD232" i="3"/>
  <c r="AE232" i="3"/>
  <c r="AF232" i="3"/>
  <c r="AG186" i="3"/>
  <c r="AH186" i="3"/>
  <c r="AI186" i="3"/>
  <c r="AL186" i="3"/>
  <c r="AM186" i="3"/>
  <c r="AN186" i="3"/>
  <c r="Y233" i="3"/>
  <c r="Z233" i="3"/>
  <c r="AA233" i="3"/>
  <c r="AB233" i="3"/>
  <c r="AC233" i="3"/>
  <c r="AD233" i="3"/>
  <c r="AE233" i="3"/>
  <c r="AF233" i="3"/>
  <c r="AG187" i="3"/>
  <c r="AH187" i="3"/>
  <c r="AI187" i="3"/>
  <c r="AL187" i="3"/>
  <c r="AM187" i="3"/>
  <c r="AN187" i="3"/>
  <c r="Y234" i="3"/>
  <c r="Z234" i="3"/>
  <c r="AA234" i="3"/>
  <c r="AB234" i="3"/>
  <c r="AC234" i="3"/>
  <c r="AD234" i="3"/>
  <c r="AE234" i="3"/>
  <c r="AF234" i="3"/>
  <c r="AG188" i="3"/>
  <c r="AH188" i="3"/>
  <c r="AI188" i="3"/>
  <c r="AL188" i="3"/>
  <c r="AM188" i="3"/>
  <c r="AN188" i="3"/>
  <c r="Y235" i="3"/>
  <c r="Z235" i="3"/>
  <c r="AA235" i="3"/>
  <c r="AB235" i="3"/>
  <c r="AC235" i="3"/>
  <c r="AD235" i="3"/>
  <c r="AE235" i="3"/>
  <c r="AF235" i="3"/>
  <c r="AG189" i="3"/>
  <c r="AH189" i="3"/>
  <c r="AI189" i="3"/>
  <c r="AL189" i="3"/>
  <c r="AM189" i="3"/>
  <c r="AN189" i="3"/>
  <c r="Y236" i="3"/>
  <c r="Z236" i="3"/>
  <c r="AA236" i="3"/>
  <c r="AB236" i="3"/>
  <c r="AC236" i="3"/>
  <c r="AD236" i="3"/>
  <c r="AE236" i="3"/>
  <c r="AF236" i="3"/>
  <c r="AG190" i="3"/>
  <c r="AH190" i="3"/>
  <c r="AI190" i="3"/>
  <c r="AL190" i="3"/>
  <c r="AM190" i="3"/>
  <c r="AN190" i="3"/>
  <c r="Y237" i="3"/>
  <c r="Z237" i="3"/>
  <c r="AA237" i="3"/>
  <c r="AB237" i="3"/>
  <c r="AC237" i="3"/>
  <c r="AD237" i="3"/>
  <c r="AE237" i="3"/>
  <c r="AF237" i="3"/>
  <c r="AG191" i="3"/>
  <c r="AH191" i="3"/>
  <c r="AI191" i="3"/>
  <c r="AL191" i="3"/>
  <c r="AM191" i="3"/>
  <c r="AN191" i="3"/>
  <c r="Y238" i="3"/>
  <c r="Z238" i="3"/>
  <c r="AA238" i="3"/>
  <c r="AB238" i="3"/>
  <c r="AC238" i="3"/>
  <c r="AD238" i="3"/>
  <c r="AE238" i="3"/>
  <c r="AF238" i="3"/>
  <c r="AG192" i="3"/>
  <c r="AH192" i="3"/>
  <c r="AI192" i="3"/>
  <c r="AL192" i="3"/>
  <c r="AM192" i="3"/>
  <c r="AN192" i="3"/>
  <c r="Y239" i="3"/>
  <c r="Z239" i="3"/>
  <c r="AA239" i="3"/>
  <c r="AB239" i="3"/>
  <c r="AC239" i="3"/>
  <c r="AD239" i="3"/>
  <c r="AE239" i="3"/>
  <c r="AF239" i="3"/>
  <c r="AG193" i="3"/>
  <c r="AH193" i="3"/>
  <c r="AI193" i="3"/>
  <c r="AL193" i="3"/>
  <c r="AM193" i="3"/>
  <c r="AN193" i="3"/>
  <c r="Y240" i="3"/>
  <c r="Z240" i="3"/>
  <c r="AA240" i="3"/>
  <c r="AB240" i="3"/>
  <c r="AC240" i="3"/>
  <c r="AD240" i="3"/>
  <c r="AE240" i="3"/>
  <c r="AF240" i="3"/>
  <c r="AG194" i="3"/>
  <c r="AH194" i="3"/>
  <c r="AI194" i="3"/>
  <c r="AL194" i="3"/>
  <c r="AM194" i="3"/>
  <c r="AN194" i="3"/>
  <c r="Y241" i="3"/>
  <c r="Z241" i="3"/>
  <c r="AA241" i="3"/>
  <c r="AB241" i="3"/>
  <c r="AC241" i="3"/>
  <c r="AD241" i="3"/>
  <c r="AE241" i="3"/>
  <c r="AF241" i="3"/>
  <c r="AG195" i="3"/>
  <c r="AH195" i="3"/>
  <c r="AI195" i="3"/>
  <c r="AL195" i="3"/>
  <c r="AM195" i="3"/>
  <c r="AN195" i="3"/>
  <c r="Y242" i="3"/>
  <c r="Z242" i="3"/>
  <c r="AA242" i="3"/>
  <c r="AB242" i="3"/>
  <c r="AC242" i="3"/>
  <c r="AD242" i="3"/>
  <c r="AE242" i="3"/>
  <c r="AF242" i="3"/>
  <c r="AG196" i="3"/>
  <c r="AH196" i="3"/>
  <c r="AI196" i="3"/>
  <c r="AL196" i="3"/>
  <c r="AM196" i="3"/>
  <c r="AN196" i="3"/>
  <c r="Y243" i="3"/>
  <c r="Z243" i="3"/>
  <c r="AA243" i="3"/>
  <c r="AB243" i="3"/>
  <c r="AC243" i="3"/>
  <c r="AD243" i="3"/>
  <c r="AE243" i="3"/>
  <c r="AF243" i="3"/>
  <c r="AG197" i="3"/>
  <c r="AH197" i="3"/>
  <c r="AI197" i="3"/>
  <c r="AL197" i="3"/>
  <c r="AM197" i="3"/>
  <c r="AN197" i="3"/>
  <c r="Y244" i="3"/>
  <c r="Z244" i="3"/>
  <c r="AA244" i="3"/>
  <c r="AB244" i="3"/>
  <c r="AC244" i="3"/>
  <c r="AD244" i="3"/>
  <c r="AE244" i="3"/>
  <c r="AF244" i="3"/>
  <c r="AG198" i="3"/>
  <c r="AH198" i="3"/>
  <c r="AI198" i="3"/>
  <c r="AL198" i="3"/>
  <c r="AM198" i="3"/>
  <c r="AN198" i="3"/>
  <c r="Y245" i="3"/>
  <c r="Z245" i="3"/>
  <c r="AA245" i="3"/>
  <c r="AB245" i="3"/>
  <c r="AC245" i="3"/>
  <c r="AD245" i="3"/>
  <c r="AE245" i="3"/>
  <c r="AF245" i="3"/>
  <c r="AG199" i="3"/>
  <c r="AH199" i="3"/>
  <c r="AI199" i="3"/>
  <c r="AL199" i="3"/>
  <c r="AM199" i="3"/>
  <c r="AN199" i="3"/>
  <c r="Y246" i="3"/>
  <c r="Z246" i="3"/>
  <c r="AA246" i="3"/>
  <c r="AB246" i="3"/>
  <c r="AC246" i="3"/>
  <c r="AD246" i="3"/>
  <c r="AE246" i="3"/>
  <c r="AF246" i="3"/>
  <c r="AG200" i="3"/>
  <c r="AH200" i="3"/>
  <c r="AI200" i="3"/>
  <c r="AL200" i="3"/>
  <c r="AM200" i="3"/>
  <c r="AN200" i="3"/>
  <c r="Y247" i="3"/>
  <c r="Z247" i="3"/>
  <c r="AA247" i="3"/>
  <c r="AB247" i="3"/>
  <c r="AC247" i="3"/>
  <c r="AD247" i="3"/>
  <c r="AE247" i="3"/>
  <c r="AF247" i="3"/>
  <c r="AG201" i="3"/>
  <c r="AH201" i="3"/>
  <c r="AI201" i="3"/>
  <c r="AL201" i="3"/>
  <c r="AM201" i="3"/>
  <c r="AN201" i="3"/>
  <c r="Y248" i="3"/>
  <c r="Z248" i="3"/>
  <c r="AA248" i="3"/>
  <c r="AB248" i="3"/>
  <c r="AC248" i="3"/>
  <c r="AD248" i="3"/>
  <c r="AE248" i="3"/>
  <c r="AF248" i="3"/>
  <c r="AG202" i="3"/>
  <c r="AH202" i="3"/>
  <c r="AI202" i="3"/>
  <c r="AL202" i="3"/>
  <c r="AM202" i="3"/>
  <c r="AN202" i="3"/>
  <c r="Y249" i="3"/>
  <c r="Z249" i="3"/>
  <c r="AA249" i="3"/>
  <c r="AB249" i="3"/>
  <c r="AC249" i="3"/>
  <c r="AD249" i="3"/>
  <c r="AE249" i="3"/>
  <c r="AF249" i="3"/>
  <c r="AG203" i="3"/>
  <c r="AH203" i="3"/>
  <c r="AI203" i="3"/>
  <c r="AL203" i="3"/>
  <c r="AM203" i="3"/>
  <c r="AN203" i="3"/>
  <c r="Y250" i="3"/>
  <c r="Z250" i="3"/>
  <c r="AA250" i="3"/>
  <c r="AB250" i="3"/>
  <c r="AC250" i="3"/>
  <c r="AD250" i="3"/>
  <c r="AE250" i="3"/>
  <c r="AF250" i="3"/>
  <c r="AG204" i="3"/>
  <c r="AH204" i="3"/>
  <c r="AI204" i="3"/>
  <c r="AL204" i="3"/>
  <c r="AM204" i="3"/>
  <c r="AN204" i="3"/>
  <c r="Y251" i="3"/>
  <c r="Z251" i="3"/>
  <c r="AA251" i="3"/>
  <c r="AB251" i="3"/>
  <c r="AC251" i="3"/>
  <c r="AD251" i="3"/>
  <c r="AE251" i="3"/>
  <c r="AF251" i="3"/>
  <c r="AG205" i="3"/>
  <c r="AH205" i="3"/>
  <c r="AI205" i="3"/>
  <c r="AL205" i="3"/>
  <c r="AM205" i="3"/>
  <c r="AN205" i="3"/>
  <c r="Y252" i="3"/>
  <c r="Z252" i="3"/>
  <c r="AA252" i="3"/>
  <c r="AB252" i="3"/>
  <c r="AC252" i="3"/>
  <c r="AD252" i="3"/>
  <c r="AE252" i="3"/>
  <c r="AF252" i="3"/>
  <c r="AG206" i="3"/>
  <c r="AH206" i="3"/>
  <c r="AI206" i="3"/>
  <c r="AL206" i="3"/>
  <c r="AM206" i="3"/>
  <c r="AN206" i="3"/>
  <c r="Y253" i="3"/>
  <c r="Z253" i="3"/>
  <c r="AA253" i="3"/>
  <c r="AB253" i="3"/>
  <c r="AC253" i="3"/>
  <c r="AD253" i="3"/>
  <c r="AE253" i="3"/>
  <c r="AF253" i="3"/>
  <c r="AG207" i="3"/>
  <c r="AH207" i="3"/>
  <c r="AI207" i="3"/>
  <c r="AL207" i="3"/>
  <c r="AM207" i="3"/>
  <c r="AN207" i="3"/>
  <c r="Y254" i="3"/>
  <c r="Z254" i="3"/>
  <c r="AA254" i="3"/>
  <c r="AB254" i="3"/>
  <c r="AC254" i="3"/>
  <c r="AD254" i="3"/>
  <c r="AE254" i="3"/>
  <c r="AF254" i="3"/>
  <c r="AG208" i="3"/>
  <c r="AH208" i="3"/>
  <c r="AI208" i="3"/>
  <c r="AL208" i="3"/>
  <c r="AM208" i="3"/>
  <c r="AN208" i="3"/>
  <c r="Y255" i="3"/>
  <c r="Z255" i="3"/>
  <c r="AA255" i="3"/>
  <c r="AB255" i="3"/>
  <c r="AC255" i="3"/>
  <c r="AD255" i="3"/>
  <c r="AE255" i="3"/>
  <c r="AF255" i="3"/>
  <c r="AG209" i="3"/>
  <c r="AH209" i="3"/>
  <c r="AI209" i="3"/>
  <c r="AL209" i="3"/>
  <c r="AM209" i="3"/>
  <c r="AN209" i="3"/>
  <c r="Y256" i="3"/>
  <c r="Z256" i="3"/>
  <c r="AA256" i="3"/>
  <c r="AB256" i="3"/>
  <c r="AC256" i="3"/>
  <c r="AD256" i="3"/>
  <c r="AE256" i="3"/>
  <c r="AF256" i="3"/>
  <c r="AG210" i="3"/>
  <c r="AH210" i="3"/>
  <c r="AI210" i="3"/>
  <c r="AL210" i="3"/>
  <c r="AM210" i="3"/>
  <c r="AN210" i="3"/>
  <c r="Y257" i="3"/>
  <c r="Z257" i="3"/>
  <c r="AA257" i="3"/>
  <c r="AB257" i="3"/>
  <c r="AC257" i="3"/>
  <c r="AD257" i="3"/>
  <c r="AE257" i="3"/>
  <c r="AF257" i="3"/>
  <c r="AG211" i="3"/>
  <c r="AH211" i="3"/>
  <c r="AI211" i="3"/>
  <c r="AL211" i="3"/>
  <c r="AM211" i="3"/>
  <c r="AN211" i="3"/>
  <c r="Y258" i="3"/>
  <c r="Z258" i="3"/>
  <c r="AA258" i="3"/>
  <c r="AB258" i="3"/>
  <c r="AC258" i="3"/>
  <c r="AD258" i="3"/>
  <c r="AE258" i="3"/>
  <c r="AF258" i="3"/>
  <c r="AG212" i="3"/>
  <c r="AH212" i="3"/>
  <c r="AI212" i="3"/>
  <c r="AL212" i="3"/>
  <c r="AM212" i="3"/>
  <c r="AN212" i="3"/>
  <c r="Y259" i="3"/>
  <c r="Z259" i="3"/>
  <c r="AA259" i="3"/>
  <c r="AB259" i="3"/>
  <c r="AC259" i="3"/>
  <c r="AD259" i="3"/>
  <c r="AE259" i="3"/>
  <c r="AF259" i="3"/>
  <c r="AG213" i="3"/>
  <c r="AH213" i="3"/>
  <c r="AI213" i="3"/>
  <c r="AL213" i="3"/>
  <c r="AM213" i="3"/>
  <c r="AN213" i="3"/>
  <c r="Y260" i="3"/>
  <c r="Z260" i="3"/>
  <c r="AA260" i="3"/>
  <c r="AB260" i="3"/>
  <c r="AC260" i="3"/>
  <c r="AD260" i="3"/>
  <c r="AE260" i="3"/>
  <c r="AF260" i="3"/>
  <c r="AG214" i="3"/>
  <c r="AH214" i="3"/>
  <c r="AI214" i="3"/>
  <c r="AL214" i="3"/>
  <c r="AM214" i="3"/>
  <c r="AN214" i="3"/>
  <c r="Y261" i="3"/>
  <c r="Z261" i="3"/>
  <c r="AA261" i="3"/>
  <c r="AB261" i="3"/>
  <c r="AC261" i="3"/>
  <c r="AD261" i="3"/>
  <c r="AE261" i="3"/>
  <c r="AF261" i="3"/>
  <c r="AG215" i="3"/>
  <c r="AH215" i="3"/>
  <c r="AI215" i="3"/>
  <c r="AL215" i="3"/>
  <c r="AM215" i="3"/>
  <c r="AN215" i="3"/>
  <c r="Y262" i="3"/>
  <c r="Z262" i="3"/>
  <c r="AA262" i="3"/>
  <c r="AB262" i="3"/>
  <c r="AC262" i="3"/>
  <c r="AD262" i="3"/>
  <c r="AE262" i="3"/>
  <c r="AF262" i="3"/>
  <c r="AG216" i="3"/>
  <c r="AH216" i="3"/>
  <c r="AI216" i="3"/>
  <c r="AL216" i="3"/>
  <c r="AM216" i="3"/>
  <c r="AN216" i="3"/>
  <c r="Y263" i="3"/>
  <c r="Z263" i="3"/>
  <c r="AA263" i="3"/>
  <c r="AB263" i="3"/>
  <c r="AC263" i="3"/>
  <c r="AD263" i="3"/>
  <c r="AE263" i="3"/>
  <c r="AF263" i="3"/>
  <c r="AG217" i="3"/>
  <c r="AH217" i="3"/>
  <c r="AI217" i="3"/>
  <c r="AL217" i="3"/>
  <c r="AM217" i="3"/>
  <c r="AN217" i="3"/>
  <c r="Y264" i="3"/>
  <c r="Z264" i="3"/>
  <c r="AA264" i="3"/>
  <c r="AB264" i="3"/>
  <c r="AC264" i="3"/>
  <c r="AD264" i="3"/>
  <c r="AE264" i="3"/>
  <c r="AF264" i="3"/>
  <c r="AG218" i="3"/>
  <c r="AH218" i="3"/>
  <c r="AI218" i="3"/>
  <c r="AL218" i="3"/>
  <c r="AM218" i="3"/>
  <c r="AN218" i="3"/>
  <c r="Y265" i="3"/>
  <c r="Z265" i="3"/>
  <c r="AA265" i="3"/>
  <c r="AB265" i="3"/>
  <c r="AC265" i="3"/>
  <c r="AD265" i="3"/>
  <c r="AE265" i="3"/>
  <c r="AF265" i="3"/>
  <c r="AG219" i="3"/>
  <c r="AH219" i="3"/>
  <c r="AI219" i="3"/>
  <c r="AL219" i="3"/>
  <c r="AM219" i="3"/>
  <c r="AN219" i="3"/>
  <c r="Y266" i="3"/>
  <c r="Z266" i="3"/>
  <c r="AA266" i="3"/>
  <c r="AB266" i="3"/>
  <c r="AC266" i="3"/>
  <c r="AD266" i="3"/>
  <c r="AE266" i="3"/>
  <c r="AF266" i="3"/>
  <c r="AG220" i="3"/>
  <c r="AH220" i="3"/>
  <c r="AI220" i="3"/>
  <c r="AL220" i="3"/>
  <c r="AM220" i="3"/>
  <c r="AN220" i="3"/>
  <c r="Y267" i="3"/>
  <c r="Z267" i="3"/>
  <c r="AA267" i="3"/>
  <c r="AB267" i="3"/>
  <c r="AC267" i="3"/>
  <c r="AD267" i="3"/>
  <c r="AE267" i="3"/>
  <c r="AF267" i="3"/>
  <c r="AG221" i="3"/>
  <c r="AH221" i="3"/>
  <c r="AI221" i="3"/>
  <c r="AL221" i="3"/>
  <c r="AM221" i="3"/>
  <c r="AN221" i="3"/>
  <c r="Y268" i="3"/>
  <c r="Z268" i="3"/>
  <c r="AA268" i="3"/>
  <c r="AB268" i="3"/>
  <c r="AC268" i="3"/>
  <c r="AD268" i="3"/>
  <c r="AE268" i="3"/>
  <c r="AF268" i="3"/>
  <c r="AG222" i="3"/>
  <c r="AH222" i="3"/>
  <c r="AI222" i="3"/>
  <c r="AL222" i="3"/>
  <c r="AM222" i="3"/>
  <c r="AN222" i="3"/>
  <c r="Y269" i="3"/>
  <c r="Z269" i="3"/>
  <c r="AA269" i="3"/>
  <c r="AB269" i="3"/>
  <c r="AC269" i="3"/>
  <c r="AD269" i="3"/>
  <c r="AE269" i="3"/>
  <c r="AF269" i="3"/>
  <c r="AG223" i="3"/>
  <c r="AH223" i="3"/>
  <c r="AI223" i="3"/>
  <c r="AL223" i="3"/>
  <c r="AM223" i="3"/>
  <c r="AN223" i="3"/>
  <c r="Y270" i="3"/>
  <c r="Z270" i="3"/>
  <c r="AA270" i="3"/>
  <c r="AB270" i="3"/>
  <c r="AC270" i="3"/>
  <c r="AD270" i="3"/>
  <c r="AE270" i="3"/>
  <c r="AF270" i="3"/>
  <c r="AG224" i="3"/>
  <c r="AH224" i="3"/>
  <c r="AI224" i="3"/>
  <c r="AL224" i="3"/>
  <c r="AM224" i="3"/>
  <c r="AN224" i="3"/>
  <c r="Y271" i="3"/>
  <c r="Z271" i="3"/>
  <c r="AA271" i="3"/>
  <c r="AB271" i="3"/>
  <c r="AC271" i="3"/>
  <c r="AD271" i="3"/>
  <c r="AE271" i="3"/>
  <c r="AF271" i="3"/>
  <c r="AG225" i="3"/>
  <c r="AH225" i="3"/>
  <c r="AI225" i="3"/>
  <c r="AL225" i="3"/>
  <c r="AM225" i="3"/>
  <c r="AN225" i="3"/>
  <c r="Y272" i="3"/>
  <c r="Z272" i="3"/>
  <c r="AA272" i="3"/>
  <c r="AB272" i="3"/>
  <c r="AC272" i="3"/>
  <c r="AD272" i="3"/>
  <c r="AE272" i="3"/>
  <c r="AF272" i="3"/>
  <c r="AG226" i="3"/>
  <c r="AH226" i="3"/>
  <c r="AI226" i="3"/>
  <c r="AL226" i="3"/>
  <c r="AM226" i="3"/>
  <c r="AN226" i="3"/>
  <c r="Y273" i="3"/>
  <c r="Z273" i="3"/>
  <c r="AA273" i="3"/>
  <c r="AB273" i="3"/>
  <c r="AC273" i="3"/>
  <c r="AD273" i="3"/>
  <c r="AE273" i="3"/>
  <c r="AF273" i="3"/>
  <c r="AG227" i="3"/>
  <c r="AH227" i="3"/>
  <c r="AI227" i="3"/>
  <c r="AL227" i="3"/>
  <c r="AM227" i="3"/>
  <c r="AN227" i="3"/>
  <c r="Y274" i="3"/>
  <c r="Z274" i="3"/>
  <c r="AA274" i="3"/>
  <c r="AB274" i="3"/>
  <c r="AC274" i="3"/>
  <c r="AD274" i="3"/>
  <c r="AE274" i="3"/>
  <c r="AF274" i="3"/>
  <c r="AG228" i="3"/>
  <c r="AH228" i="3"/>
  <c r="AI228" i="3"/>
  <c r="AL228" i="3"/>
  <c r="AM228" i="3"/>
  <c r="AN228" i="3"/>
  <c r="Y275" i="3"/>
  <c r="Z275" i="3"/>
  <c r="AA275" i="3"/>
  <c r="AB275" i="3"/>
  <c r="AC275" i="3"/>
  <c r="AD275" i="3"/>
  <c r="AE275" i="3"/>
  <c r="AF275" i="3"/>
  <c r="AG229" i="3"/>
  <c r="AH229" i="3"/>
  <c r="AI229" i="3"/>
  <c r="AL229" i="3"/>
  <c r="AM229" i="3"/>
  <c r="AN229" i="3"/>
  <c r="Y276" i="3"/>
  <c r="Z276" i="3"/>
  <c r="AA276" i="3"/>
  <c r="AB276" i="3"/>
  <c r="AC276" i="3"/>
  <c r="AD276" i="3"/>
  <c r="AE276" i="3"/>
  <c r="AF276" i="3"/>
  <c r="AG230" i="3"/>
  <c r="AH230" i="3"/>
  <c r="AI230" i="3"/>
  <c r="AL230" i="3"/>
  <c r="AM230" i="3"/>
  <c r="AN230" i="3"/>
  <c r="Y277" i="3"/>
  <c r="Z277" i="3"/>
  <c r="AA277" i="3"/>
  <c r="AB277" i="3"/>
  <c r="AC277" i="3"/>
  <c r="AD277" i="3"/>
  <c r="AE277" i="3"/>
  <c r="AF277" i="3"/>
  <c r="AG231" i="3"/>
  <c r="AH231" i="3"/>
  <c r="AI231" i="3"/>
  <c r="AL231" i="3"/>
  <c r="AM231" i="3"/>
  <c r="AN231" i="3"/>
  <c r="Y278" i="3"/>
  <c r="Z278" i="3"/>
  <c r="AA278" i="3"/>
  <c r="AB278" i="3"/>
  <c r="AC278" i="3"/>
  <c r="AD278" i="3"/>
  <c r="AE278" i="3"/>
  <c r="AF278" i="3"/>
  <c r="AG232" i="3"/>
  <c r="AH232" i="3"/>
  <c r="AI232" i="3"/>
  <c r="AL232" i="3"/>
  <c r="AM232" i="3"/>
  <c r="AN232" i="3"/>
  <c r="Y279" i="3"/>
  <c r="Z279" i="3"/>
  <c r="AA279" i="3"/>
  <c r="AB279" i="3"/>
  <c r="AC279" i="3"/>
  <c r="AD279" i="3"/>
  <c r="AE279" i="3"/>
  <c r="AF279" i="3"/>
  <c r="AG233" i="3"/>
  <c r="AH233" i="3"/>
  <c r="AI233" i="3"/>
  <c r="AL233" i="3"/>
  <c r="AM233" i="3"/>
  <c r="AN233" i="3"/>
  <c r="Y280" i="3"/>
  <c r="Z280" i="3"/>
  <c r="AA280" i="3"/>
  <c r="AB280" i="3"/>
  <c r="AC280" i="3"/>
  <c r="AD280" i="3"/>
  <c r="AE280" i="3"/>
  <c r="AF280" i="3"/>
  <c r="AG234" i="3"/>
  <c r="AH234" i="3"/>
  <c r="AI234" i="3"/>
  <c r="AL234" i="3"/>
  <c r="AM234" i="3"/>
  <c r="AN234" i="3"/>
  <c r="Y281" i="3"/>
  <c r="Z281" i="3"/>
  <c r="AA281" i="3"/>
  <c r="AB281" i="3"/>
  <c r="AC281" i="3"/>
  <c r="AD281" i="3"/>
  <c r="AE281" i="3"/>
  <c r="AF281" i="3"/>
  <c r="AG235" i="3"/>
  <c r="AH235" i="3"/>
  <c r="AI235" i="3"/>
  <c r="AL235" i="3"/>
  <c r="AM235" i="3"/>
  <c r="AN235" i="3"/>
  <c r="Y282" i="3"/>
  <c r="Z282" i="3"/>
  <c r="AA282" i="3"/>
  <c r="AB282" i="3"/>
  <c r="AC282" i="3"/>
  <c r="AD282" i="3"/>
  <c r="AE282" i="3"/>
  <c r="AF282" i="3"/>
  <c r="AG236" i="3"/>
  <c r="AH236" i="3"/>
  <c r="AI236" i="3"/>
  <c r="AL236" i="3"/>
  <c r="AM236" i="3"/>
  <c r="AN236" i="3"/>
  <c r="Y283" i="3"/>
  <c r="Z283" i="3"/>
  <c r="AA283" i="3"/>
  <c r="AB283" i="3"/>
  <c r="AC283" i="3"/>
  <c r="AD283" i="3"/>
  <c r="AE283" i="3"/>
  <c r="AF283" i="3"/>
  <c r="AG237" i="3"/>
  <c r="AH237" i="3"/>
  <c r="AI237" i="3"/>
  <c r="AL237" i="3"/>
  <c r="AM237" i="3"/>
  <c r="AN237" i="3"/>
  <c r="Y284" i="3"/>
  <c r="Z284" i="3"/>
  <c r="AA284" i="3"/>
  <c r="AB284" i="3"/>
  <c r="AC284" i="3"/>
  <c r="AD284" i="3"/>
  <c r="AE284" i="3"/>
  <c r="AF284" i="3"/>
  <c r="AG238" i="3"/>
  <c r="AH238" i="3"/>
  <c r="AI238" i="3"/>
  <c r="AL238" i="3"/>
  <c r="AM238" i="3"/>
  <c r="AN238" i="3"/>
  <c r="Y285" i="3"/>
  <c r="Z285" i="3"/>
  <c r="AA285" i="3"/>
  <c r="AB285" i="3"/>
  <c r="AC285" i="3"/>
  <c r="AD285" i="3"/>
  <c r="AE285" i="3"/>
  <c r="AF285" i="3"/>
  <c r="AG239" i="3"/>
  <c r="AH239" i="3"/>
  <c r="AI239" i="3"/>
  <c r="AL239" i="3"/>
  <c r="AM239" i="3"/>
  <c r="AN239" i="3"/>
  <c r="Y286" i="3"/>
  <c r="Z286" i="3"/>
  <c r="AA286" i="3"/>
  <c r="AB286" i="3"/>
  <c r="AC286" i="3"/>
  <c r="AD286" i="3"/>
  <c r="AE286" i="3"/>
  <c r="AF286" i="3"/>
  <c r="AG240" i="3"/>
  <c r="AH240" i="3"/>
  <c r="AI240" i="3"/>
  <c r="AL240" i="3"/>
  <c r="AM240" i="3"/>
  <c r="AN240" i="3"/>
  <c r="Y287" i="3"/>
  <c r="Z287" i="3"/>
  <c r="AA287" i="3"/>
  <c r="AB287" i="3"/>
  <c r="AC287" i="3"/>
  <c r="AD287" i="3"/>
  <c r="AE287" i="3"/>
  <c r="AF287" i="3"/>
  <c r="AG241" i="3"/>
  <c r="AH241" i="3"/>
  <c r="AI241" i="3"/>
  <c r="AL241" i="3"/>
  <c r="AM241" i="3"/>
  <c r="AN241" i="3"/>
  <c r="Y288" i="3"/>
  <c r="Z288" i="3"/>
  <c r="AA288" i="3"/>
  <c r="AB288" i="3"/>
  <c r="AC288" i="3"/>
  <c r="AD288" i="3"/>
  <c r="AE288" i="3"/>
  <c r="AF288" i="3"/>
  <c r="AG242" i="3"/>
  <c r="AH242" i="3"/>
  <c r="AI242" i="3"/>
  <c r="AL242" i="3"/>
  <c r="AM242" i="3"/>
  <c r="AN242" i="3"/>
  <c r="Y289" i="3"/>
  <c r="Z289" i="3"/>
  <c r="AA289" i="3"/>
  <c r="AB289" i="3"/>
  <c r="AC289" i="3"/>
  <c r="AD289" i="3"/>
  <c r="AE289" i="3"/>
  <c r="AF289" i="3"/>
  <c r="AG243" i="3"/>
  <c r="AH243" i="3"/>
  <c r="AI243" i="3"/>
  <c r="AL243" i="3"/>
  <c r="AM243" i="3"/>
  <c r="AN243" i="3"/>
  <c r="Y290" i="3"/>
  <c r="Z290" i="3"/>
  <c r="AA290" i="3"/>
  <c r="AB290" i="3"/>
  <c r="AC290" i="3"/>
  <c r="AD290" i="3"/>
  <c r="AE290" i="3"/>
  <c r="AF290" i="3"/>
  <c r="AG244" i="3"/>
  <c r="AH244" i="3"/>
  <c r="AI244" i="3"/>
  <c r="AL244" i="3"/>
  <c r="AM244" i="3"/>
  <c r="AN244" i="3"/>
  <c r="Y291" i="3"/>
  <c r="Z291" i="3"/>
  <c r="AA291" i="3"/>
  <c r="AB291" i="3"/>
  <c r="AC291" i="3"/>
  <c r="AD291" i="3"/>
  <c r="AE291" i="3"/>
  <c r="AF291" i="3"/>
  <c r="AG245" i="3"/>
  <c r="AH245" i="3"/>
  <c r="AI245" i="3"/>
  <c r="AL245" i="3"/>
  <c r="AM245" i="3"/>
  <c r="AN245" i="3"/>
  <c r="Y292" i="3"/>
  <c r="Z292" i="3"/>
  <c r="AA292" i="3"/>
  <c r="AB292" i="3"/>
  <c r="AC292" i="3"/>
  <c r="AD292" i="3"/>
  <c r="AE292" i="3"/>
  <c r="AF292" i="3"/>
  <c r="AG246" i="3"/>
  <c r="AH246" i="3"/>
  <c r="AI246" i="3"/>
  <c r="AL246" i="3"/>
  <c r="AM246" i="3"/>
  <c r="AN246" i="3"/>
  <c r="Y293" i="3"/>
  <c r="Z293" i="3"/>
  <c r="AA293" i="3"/>
  <c r="AB293" i="3"/>
  <c r="AC293" i="3"/>
  <c r="AD293" i="3"/>
  <c r="AE293" i="3"/>
  <c r="AF293" i="3"/>
  <c r="AG247" i="3"/>
  <c r="AH247" i="3"/>
  <c r="AI247" i="3"/>
  <c r="AL247" i="3"/>
  <c r="AM247" i="3"/>
  <c r="AN247" i="3"/>
  <c r="Y294" i="3"/>
  <c r="Z294" i="3"/>
  <c r="AA294" i="3"/>
  <c r="AB294" i="3"/>
  <c r="AC294" i="3"/>
  <c r="AD294" i="3"/>
  <c r="AE294" i="3"/>
  <c r="AF294" i="3"/>
  <c r="AG248" i="3"/>
  <c r="AH248" i="3"/>
  <c r="AI248" i="3"/>
  <c r="AL248" i="3"/>
  <c r="AM248" i="3"/>
  <c r="AN248" i="3"/>
  <c r="Y295" i="3"/>
  <c r="Z295" i="3"/>
  <c r="AA295" i="3"/>
  <c r="AB295" i="3"/>
  <c r="AC295" i="3"/>
  <c r="AD295" i="3"/>
  <c r="AE295" i="3"/>
  <c r="AF295" i="3"/>
  <c r="AG249" i="3"/>
  <c r="AH249" i="3"/>
  <c r="AI249" i="3"/>
  <c r="AL249" i="3"/>
  <c r="AM249" i="3"/>
  <c r="AN249" i="3"/>
  <c r="Y296" i="3"/>
  <c r="Z296" i="3"/>
  <c r="AA296" i="3"/>
  <c r="AB296" i="3"/>
  <c r="AC296" i="3"/>
  <c r="AD296" i="3"/>
  <c r="AE296" i="3"/>
  <c r="AF296" i="3"/>
  <c r="AG250" i="3"/>
  <c r="AH250" i="3"/>
  <c r="AI250" i="3"/>
  <c r="AL250" i="3"/>
  <c r="AM250" i="3"/>
  <c r="AN250" i="3"/>
  <c r="Y297" i="3"/>
  <c r="Z297" i="3"/>
  <c r="AA297" i="3"/>
  <c r="AB297" i="3"/>
  <c r="AC297" i="3"/>
  <c r="AD297" i="3"/>
  <c r="AE297" i="3"/>
  <c r="AF297" i="3"/>
  <c r="AG251" i="3"/>
  <c r="AH251" i="3"/>
  <c r="AI251" i="3"/>
  <c r="AL251" i="3"/>
  <c r="AM251" i="3"/>
  <c r="AN251" i="3"/>
  <c r="Y298" i="3"/>
  <c r="Z298" i="3"/>
  <c r="AA298" i="3"/>
  <c r="AB298" i="3"/>
  <c r="AC298" i="3"/>
  <c r="AD298" i="3"/>
  <c r="AE298" i="3"/>
  <c r="AF298" i="3"/>
  <c r="AG252" i="3"/>
  <c r="AH252" i="3"/>
  <c r="AI252" i="3"/>
  <c r="AL252" i="3"/>
  <c r="AM252" i="3"/>
  <c r="AN252" i="3"/>
  <c r="Y299" i="3"/>
  <c r="Z299" i="3"/>
  <c r="AA299" i="3"/>
  <c r="AB299" i="3"/>
  <c r="AC299" i="3"/>
  <c r="AD299" i="3"/>
  <c r="AE299" i="3"/>
  <c r="AF299" i="3"/>
  <c r="AG253" i="3"/>
  <c r="AH253" i="3"/>
  <c r="AI253" i="3"/>
  <c r="AL253" i="3"/>
  <c r="AM253" i="3"/>
  <c r="AN253" i="3"/>
  <c r="Y300" i="3"/>
  <c r="Z300" i="3"/>
  <c r="AA300" i="3"/>
  <c r="AB300" i="3"/>
  <c r="AC300" i="3"/>
  <c r="AD300" i="3"/>
  <c r="AE300" i="3"/>
  <c r="AF300" i="3"/>
  <c r="AG254" i="3"/>
  <c r="AH254" i="3"/>
  <c r="AI254" i="3"/>
  <c r="AL254" i="3"/>
  <c r="AM254" i="3"/>
  <c r="AN254" i="3"/>
  <c r="Y301" i="3"/>
  <c r="Z301" i="3"/>
  <c r="AA301" i="3"/>
  <c r="AB301" i="3"/>
  <c r="AC301" i="3"/>
  <c r="AD301" i="3"/>
  <c r="AE301" i="3"/>
  <c r="AF301" i="3"/>
  <c r="AG255" i="3"/>
  <c r="AH255" i="3"/>
  <c r="AI255" i="3"/>
  <c r="AL255" i="3"/>
  <c r="AM255" i="3"/>
  <c r="AN255" i="3"/>
  <c r="Y302" i="3"/>
  <c r="Z302" i="3"/>
  <c r="AA302" i="3"/>
  <c r="AB302" i="3"/>
  <c r="AC302" i="3"/>
  <c r="AD302" i="3"/>
  <c r="AE302" i="3"/>
  <c r="AF302" i="3"/>
  <c r="AG256" i="3"/>
  <c r="AH256" i="3"/>
  <c r="AI256" i="3"/>
  <c r="AL256" i="3"/>
  <c r="AM256" i="3"/>
  <c r="AN256" i="3"/>
  <c r="Y303" i="3"/>
  <c r="Z303" i="3"/>
  <c r="AA303" i="3"/>
  <c r="AB303" i="3"/>
  <c r="AC303" i="3"/>
  <c r="AD303" i="3"/>
  <c r="AE303" i="3"/>
  <c r="AF303" i="3"/>
  <c r="AG257" i="3"/>
  <c r="AH257" i="3"/>
  <c r="AI257" i="3"/>
  <c r="AL257" i="3"/>
  <c r="AM257" i="3"/>
  <c r="AN257" i="3"/>
  <c r="Y304" i="3"/>
  <c r="Z304" i="3"/>
  <c r="AA304" i="3"/>
  <c r="AB304" i="3"/>
  <c r="AC304" i="3"/>
  <c r="AD304" i="3"/>
  <c r="AE304" i="3"/>
  <c r="AF304" i="3"/>
  <c r="AG258" i="3"/>
  <c r="AH258" i="3"/>
  <c r="AI258" i="3"/>
  <c r="AL258" i="3"/>
  <c r="AM258" i="3"/>
  <c r="AN258" i="3"/>
  <c r="Y305" i="3"/>
  <c r="Z305" i="3"/>
  <c r="AA305" i="3"/>
  <c r="AB305" i="3"/>
  <c r="AC305" i="3"/>
  <c r="AD305" i="3"/>
  <c r="AE305" i="3"/>
  <c r="AF305" i="3"/>
  <c r="AG259" i="3"/>
  <c r="AH259" i="3"/>
  <c r="AI259" i="3"/>
  <c r="AL259" i="3"/>
  <c r="AM259" i="3"/>
  <c r="AN259" i="3"/>
  <c r="Y306" i="3"/>
  <c r="Z306" i="3"/>
  <c r="AA306" i="3"/>
  <c r="AB306" i="3"/>
  <c r="AC306" i="3"/>
  <c r="AD306" i="3"/>
  <c r="AE306" i="3"/>
  <c r="AF306" i="3"/>
  <c r="AG260" i="3"/>
  <c r="AH260" i="3"/>
  <c r="AI260" i="3"/>
  <c r="AL260" i="3"/>
  <c r="AM260" i="3"/>
  <c r="AN260" i="3"/>
  <c r="Y307" i="3"/>
  <c r="Z307" i="3"/>
  <c r="AA307" i="3"/>
  <c r="AB307" i="3"/>
  <c r="AC307" i="3"/>
  <c r="AD307" i="3"/>
  <c r="AE307" i="3"/>
  <c r="AF307" i="3"/>
  <c r="AG261" i="3"/>
  <c r="AH261" i="3"/>
  <c r="AI261" i="3"/>
  <c r="AL261" i="3"/>
  <c r="AM261" i="3"/>
  <c r="AN261" i="3"/>
  <c r="Y308" i="3"/>
  <c r="Z308" i="3"/>
  <c r="AA308" i="3"/>
  <c r="AB308" i="3"/>
  <c r="AC308" i="3"/>
  <c r="AD308" i="3"/>
  <c r="AE308" i="3"/>
  <c r="AF308" i="3"/>
  <c r="AG262" i="3"/>
  <c r="AH262" i="3"/>
  <c r="AI262" i="3"/>
  <c r="AL262" i="3"/>
  <c r="AM262" i="3"/>
  <c r="AN262" i="3"/>
  <c r="Y309" i="3"/>
  <c r="Z309" i="3"/>
  <c r="AA309" i="3"/>
  <c r="AB309" i="3"/>
  <c r="AC309" i="3"/>
  <c r="AD309" i="3"/>
  <c r="AE309" i="3"/>
  <c r="AF309" i="3"/>
  <c r="AG263" i="3"/>
  <c r="AH263" i="3"/>
  <c r="AI263" i="3"/>
  <c r="AL263" i="3"/>
  <c r="AM263" i="3"/>
  <c r="AN263" i="3"/>
  <c r="Y310" i="3"/>
  <c r="Z310" i="3"/>
  <c r="AA310" i="3"/>
  <c r="AB310" i="3"/>
  <c r="AC310" i="3"/>
  <c r="AD310" i="3"/>
  <c r="AE310" i="3"/>
  <c r="AF310" i="3"/>
  <c r="AG264" i="3"/>
  <c r="AH264" i="3"/>
  <c r="AI264" i="3"/>
  <c r="AL264" i="3"/>
  <c r="AM264" i="3"/>
  <c r="AN264" i="3"/>
  <c r="Y311" i="3"/>
  <c r="Z311" i="3"/>
  <c r="AA311" i="3"/>
  <c r="AB311" i="3"/>
  <c r="AC311" i="3"/>
  <c r="AD311" i="3"/>
  <c r="AE311" i="3"/>
  <c r="AF311" i="3"/>
  <c r="AG265" i="3"/>
  <c r="AH265" i="3"/>
  <c r="AI265" i="3"/>
  <c r="AL265" i="3"/>
  <c r="AM265" i="3"/>
  <c r="AN265" i="3"/>
  <c r="Y312" i="3"/>
  <c r="Z312" i="3"/>
  <c r="AA312" i="3"/>
  <c r="AB312" i="3"/>
  <c r="AC312" i="3"/>
  <c r="AD312" i="3"/>
  <c r="AE312" i="3"/>
  <c r="AF312" i="3"/>
  <c r="AG266" i="3"/>
  <c r="AH266" i="3"/>
  <c r="AI266" i="3"/>
  <c r="AL266" i="3"/>
  <c r="AM266" i="3"/>
  <c r="AN266" i="3"/>
  <c r="Y313" i="3"/>
  <c r="Z313" i="3"/>
  <c r="AA313" i="3"/>
  <c r="AB313" i="3"/>
  <c r="AC313" i="3"/>
  <c r="AD313" i="3"/>
  <c r="AE313" i="3"/>
  <c r="AF313" i="3"/>
  <c r="AG267" i="3"/>
  <c r="AH267" i="3"/>
  <c r="AI267" i="3"/>
  <c r="AL267" i="3"/>
  <c r="AM267" i="3"/>
  <c r="AN267" i="3"/>
  <c r="Y314" i="3"/>
  <c r="Z314" i="3"/>
  <c r="AA314" i="3"/>
  <c r="AB314" i="3"/>
  <c r="AC314" i="3"/>
  <c r="AD314" i="3"/>
  <c r="AE314" i="3"/>
  <c r="AF314" i="3"/>
  <c r="AG268" i="3"/>
  <c r="AH268" i="3"/>
  <c r="AI268" i="3"/>
  <c r="AL268" i="3"/>
  <c r="AM268" i="3"/>
  <c r="AN268" i="3"/>
  <c r="Y315" i="3"/>
  <c r="Z315" i="3"/>
  <c r="AA315" i="3"/>
  <c r="AB315" i="3"/>
  <c r="AC315" i="3"/>
  <c r="AD315" i="3"/>
  <c r="AE315" i="3"/>
  <c r="AF315" i="3"/>
  <c r="AG269" i="3"/>
  <c r="AH269" i="3"/>
  <c r="AI269" i="3"/>
  <c r="AL269" i="3"/>
  <c r="AM269" i="3"/>
  <c r="AN269" i="3"/>
  <c r="Y316" i="3"/>
  <c r="Z316" i="3"/>
  <c r="AA316" i="3"/>
  <c r="AB316" i="3"/>
  <c r="AC316" i="3"/>
  <c r="AD316" i="3"/>
  <c r="AE316" i="3"/>
  <c r="AF316" i="3"/>
  <c r="AG270" i="3"/>
  <c r="AH270" i="3"/>
  <c r="AI270" i="3"/>
  <c r="AL270" i="3"/>
  <c r="AM270" i="3"/>
  <c r="AN270" i="3"/>
  <c r="Y317" i="3"/>
  <c r="Z317" i="3"/>
  <c r="AA317" i="3"/>
  <c r="AB317" i="3"/>
  <c r="AC317" i="3"/>
  <c r="AD317" i="3"/>
  <c r="AE317" i="3"/>
  <c r="AF317" i="3"/>
  <c r="AG271" i="3"/>
  <c r="AH271" i="3"/>
  <c r="AI271" i="3"/>
  <c r="AL271" i="3"/>
  <c r="AM271" i="3"/>
  <c r="AN271" i="3"/>
  <c r="Y318" i="3"/>
  <c r="Z318" i="3"/>
  <c r="AA318" i="3"/>
  <c r="AB318" i="3"/>
  <c r="AC318" i="3"/>
  <c r="AD318" i="3"/>
  <c r="AE318" i="3"/>
  <c r="AF318" i="3"/>
  <c r="AG272" i="3"/>
  <c r="AH272" i="3"/>
  <c r="AI272" i="3"/>
  <c r="AL272" i="3"/>
  <c r="AM272" i="3"/>
  <c r="AN272" i="3"/>
  <c r="Y319" i="3"/>
  <c r="Z319" i="3"/>
  <c r="AA319" i="3"/>
  <c r="AB319" i="3"/>
  <c r="AC319" i="3"/>
  <c r="AD319" i="3"/>
  <c r="AE319" i="3"/>
  <c r="AF319" i="3"/>
  <c r="AG273" i="3"/>
  <c r="AH273" i="3"/>
  <c r="AI273" i="3"/>
  <c r="AL273" i="3"/>
  <c r="AM273" i="3"/>
  <c r="AN273" i="3"/>
  <c r="Y320" i="3"/>
  <c r="Z320" i="3"/>
  <c r="AA320" i="3"/>
  <c r="AB320" i="3"/>
  <c r="AC320" i="3"/>
  <c r="AD320" i="3"/>
  <c r="AE320" i="3"/>
  <c r="AF320" i="3"/>
  <c r="AG274" i="3"/>
  <c r="AH274" i="3"/>
  <c r="AI274" i="3"/>
  <c r="AL274" i="3"/>
  <c r="AM274" i="3"/>
  <c r="AN274" i="3"/>
  <c r="Y321" i="3"/>
  <c r="Z321" i="3"/>
  <c r="AA321" i="3"/>
  <c r="AB321" i="3"/>
  <c r="AC321" i="3"/>
  <c r="AD321" i="3"/>
  <c r="AE321" i="3"/>
  <c r="AF321" i="3"/>
  <c r="AG275" i="3"/>
  <c r="AH275" i="3"/>
  <c r="AI275" i="3"/>
  <c r="AL275" i="3"/>
  <c r="AM275" i="3"/>
  <c r="AN275" i="3"/>
  <c r="Y322" i="3"/>
  <c r="Z322" i="3"/>
  <c r="AA322" i="3"/>
  <c r="AB322" i="3"/>
  <c r="AC322" i="3"/>
  <c r="AD322" i="3"/>
  <c r="AE322" i="3"/>
  <c r="AF322" i="3"/>
  <c r="AG276" i="3"/>
  <c r="AH276" i="3"/>
  <c r="AI276" i="3"/>
  <c r="AL276" i="3"/>
  <c r="AM276" i="3"/>
  <c r="AN276" i="3"/>
  <c r="Y323" i="3"/>
  <c r="Z323" i="3"/>
  <c r="AA323" i="3"/>
  <c r="AB323" i="3"/>
  <c r="AC323" i="3"/>
  <c r="AD323" i="3"/>
  <c r="AE323" i="3"/>
  <c r="AF323" i="3"/>
  <c r="AG277" i="3"/>
  <c r="AH277" i="3"/>
  <c r="AI277" i="3"/>
  <c r="AL277" i="3"/>
  <c r="AM277" i="3"/>
  <c r="AN277" i="3"/>
  <c r="Y324" i="3"/>
  <c r="Z324" i="3"/>
  <c r="AA324" i="3"/>
  <c r="AB324" i="3"/>
  <c r="AC324" i="3"/>
  <c r="AD324" i="3"/>
  <c r="AE324" i="3"/>
  <c r="AF324" i="3"/>
  <c r="AG278" i="3"/>
  <c r="AH278" i="3"/>
  <c r="AI278" i="3"/>
  <c r="AL278" i="3"/>
  <c r="AM278" i="3"/>
  <c r="AN278" i="3"/>
  <c r="Y325" i="3"/>
  <c r="Z325" i="3"/>
  <c r="AA325" i="3"/>
  <c r="AB325" i="3"/>
  <c r="AC325" i="3"/>
  <c r="AD325" i="3"/>
  <c r="AE325" i="3"/>
  <c r="AF325" i="3"/>
  <c r="AG279" i="3"/>
  <c r="AH279" i="3"/>
  <c r="AI279" i="3"/>
  <c r="AL279" i="3"/>
  <c r="AM279" i="3"/>
  <c r="AN279" i="3"/>
  <c r="Y326" i="3"/>
  <c r="Z326" i="3"/>
  <c r="AA326" i="3"/>
  <c r="AB326" i="3"/>
  <c r="AC326" i="3"/>
  <c r="AD326" i="3"/>
  <c r="AE326" i="3"/>
  <c r="AF326" i="3"/>
  <c r="AG280" i="3"/>
  <c r="AH280" i="3"/>
  <c r="AI280" i="3"/>
  <c r="AL280" i="3"/>
  <c r="AM280" i="3"/>
  <c r="AN280" i="3"/>
  <c r="Y327" i="3"/>
  <c r="Z327" i="3"/>
  <c r="AA327" i="3"/>
  <c r="AB327" i="3"/>
  <c r="AC327" i="3"/>
  <c r="AD327" i="3"/>
  <c r="AE327" i="3"/>
  <c r="AF327" i="3"/>
  <c r="AG281" i="3"/>
  <c r="AH281" i="3"/>
  <c r="AI281" i="3"/>
  <c r="AL281" i="3"/>
  <c r="AM281" i="3"/>
  <c r="AN281" i="3"/>
  <c r="Y328" i="3"/>
  <c r="Z328" i="3"/>
  <c r="AA328" i="3"/>
  <c r="AB328" i="3"/>
  <c r="AC328" i="3"/>
  <c r="AD328" i="3"/>
  <c r="AE328" i="3"/>
  <c r="AF328" i="3"/>
  <c r="AG282" i="3"/>
  <c r="AH282" i="3"/>
  <c r="AI282" i="3"/>
  <c r="AL282" i="3"/>
  <c r="AM282" i="3"/>
  <c r="AN282" i="3"/>
  <c r="Y329" i="3"/>
  <c r="Z329" i="3"/>
  <c r="AA329" i="3"/>
  <c r="AB329" i="3"/>
  <c r="AC329" i="3"/>
  <c r="AD329" i="3"/>
  <c r="AE329" i="3"/>
  <c r="AF329" i="3"/>
  <c r="AG283" i="3"/>
  <c r="AH283" i="3"/>
  <c r="AI283" i="3"/>
  <c r="AL283" i="3"/>
  <c r="AM283" i="3"/>
  <c r="AN283" i="3"/>
  <c r="Y330" i="3"/>
  <c r="Z330" i="3"/>
  <c r="AA330" i="3"/>
  <c r="AB330" i="3"/>
  <c r="AC330" i="3"/>
  <c r="AD330" i="3"/>
  <c r="AE330" i="3"/>
  <c r="AF330" i="3"/>
  <c r="AG284" i="3"/>
  <c r="AH284" i="3"/>
  <c r="AI284" i="3"/>
  <c r="AL284" i="3"/>
  <c r="AM284" i="3"/>
  <c r="AN284" i="3"/>
  <c r="Y331" i="3"/>
  <c r="Z331" i="3"/>
  <c r="AA331" i="3"/>
  <c r="AB331" i="3"/>
  <c r="AC331" i="3"/>
  <c r="AD331" i="3"/>
  <c r="AE331" i="3"/>
  <c r="AF331" i="3"/>
  <c r="AG285" i="3"/>
  <c r="AH285" i="3"/>
  <c r="AI285" i="3"/>
  <c r="AL285" i="3"/>
  <c r="AM285" i="3"/>
  <c r="AN285" i="3"/>
  <c r="Y332" i="3"/>
  <c r="Z332" i="3"/>
  <c r="AA332" i="3"/>
  <c r="AB332" i="3"/>
  <c r="AC332" i="3"/>
  <c r="AD332" i="3"/>
  <c r="AE332" i="3"/>
  <c r="AF332" i="3"/>
  <c r="AG286" i="3"/>
  <c r="AH286" i="3"/>
  <c r="AI286" i="3"/>
  <c r="AL286" i="3"/>
  <c r="AM286" i="3"/>
  <c r="AN286" i="3"/>
  <c r="Y333" i="3"/>
  <c r="Z333" i="3"/>
  <c r="AA333" i="3"/>
  <c r="AB333" i="3"/>
  <c r="AC333" i="3"/>
  <c r="AD333" i="3"/>
  <c r="AE333" i="3"/>
  <c r="AF333" i="3"/>
  <c r="AG287" i="3"/>
  <c r="AH287" i="3"/>
  <c r="AI287" i="3"/>
  <c r="AL287" i="3"/>
  <c r="AM287" i="3"/>
  <c r="AN287" i="3"/>
  <c r="Y334" i="3"/>
  <c r="Z334" i="3"/>
  <c r="AA334" i="3"/>
  <c r="AB334" i="3"/>
  <c r="AC334" i="3"/>
  <c r="AD334" i="3"/>
  <c r="AE334" i="3"/>
  <c r="AF334" i="3"/>
  <c r="AG288" i="3"/>
  <c r="AH288" i="3"/>
  <c r="AI288" i="3"/>
  <c r="AL288" i="3"/>
  <c r="AM288" i="3"/>
  <c r="AN288" i="3"/>
  <c r="Y335" i="3"/>
  <c r="Z335" i="3"/>
  <c r="AA335" i="3"/>
  <c r="AB335" i="3"/>
  <c r="AC335" i="3"/>
  <c r="AD335" i="3"/>
  <c r="AE335" i="3"/>
  <c r="AF335" i="3"/>
  <c r="AG289" i="3"/>
  <c r="AH289" i="3"/>
  <c r="AI289" i="3"/>
  <c r="AL289" i="3"/>
  <c r="AM289" i="3"/>
  <c r="AN289" i="3"/>
  <c r="Y336" i="3"/>
  <c r="Z336" i="3"/>
  <c r="AA336" i="3"/>
  <c r="AB336" i="3"/>
  <c r="AC336" i="3"/>
  <c r="AD336" i="3"/>
  <c r="AE336" i="3"/>
  <c r="AF336" i="3"/>
  <c r="AG290" i="3"/>
  <c r="AH290" i="3"/>
  <c r="AI290" i="3"/>
  <c r="AL290" i="3"/>
  <c r="AM290" i="3"/>
  <c r="AN290" i="3"/>
  <c r="Y337" i="3"/>
  <c r="Z337" i="3"/>
  <c r="AA337" i="3"/>
  <c r="AB337" i="3"/>
  <c r="AC337" i="3"/>
  <c r="AD337" i="3"/>
  <c r="AE337" i="3"/>
  <c r="AF337" i="3"/>
  <c r="AG291" i="3"/>
  <c r="AH291" i="3"/>
  <c r="AI291" i="3"/>
  <c r="AL291" i="3"/>
  <c r="AM291" i="3"/>
  <c r="AN291" i="3"/>
  <c r="Y338" i="3"/>
  <c r="Z338" i="3"/>
  <c r="AA338" i="3"/>
  <c r="AB338" i="3"/>
  <c r="AC338" i="3"/>
  <c r="AD338" i="3"/>
  <c r="AE338" i="3"/>
  <c r="AF338" i="3"/>
  <c r="AG292" i="3"/>
  <c r="AH292" i="3"/>
  <c r="AI292" i="3"/>
  <c r="AL292" i="3"/>
  <c r="AM292" i="3"/>
  <c r="AN292" i="3"/>
  <c r="Y339" i="3"/>
  <c r="Z339" i="3"/>
  <c r="AA339" i="3"/>
  <c r="AB339" i="3"/>
  <c r="AC339" i="3"/>
  <c r="AD339" i="3"/>
  <c r="AE339" i="3"/>
  <c r="AF339" i="3"/>
  <c r="AG293" i="3"/>
  <c r="AH293" i="3"/>
  <c r="AI293" i="3"/>
  <c r="AL293" i="3"/>
  <c r="AM293" i="3"/>
  <c r="AN293" i="3"/>
  <c r="Y340" i="3"/>
  <c r="Z340" i="3"/>
  <c r="AA340" i="3"/>
  <c r="AB340" i="3"/>
  <c r="AC340" i="3"/>
  <c r="AD340" i="3"/>
  <c r="AE340" i="3"/>
  <c r="AF340" i="3"/>
  <c r="AG294" i="3"/>
  <c r="AH294" i="3"/>
  <c r="AI294" i="3"/>
  <c r="AL294" i="3"/>
  <c r="AM294" i="3"/>
  <c r="AN294" i="3"/>
  <c r="Y341" i="3"/>
  <c r="Z341" i="3"/>
  <c r="AA341" i="3"/>
  <c r="AB341" i="3"/>
  <c r="AC341" i="3"/>
  <c r="AD341" i="3"/>
  <c r="AE341" i="3"/>
  <c r="AF341" i="3"/>
  <c r="AG295" i="3"/>
  <c r="AH295" i="3"/>
  <c r="AI295" i="3"/>
  <c r="AL295" i="3"/>
  <c r="AM295" i="3"/>
  <c r="AN295" i="3"/>
  <c r="Y342" i="3"/>
  <c r="Z342" i="3"/>
  <c r="AA342" i="3"/>
  <c r="AB342" i="3"/>
  <c r="AC342" i="3"/>
  <c r="AD342" i="3"/>
  <c r="AE342" i="3"/>
  <c r="AF342" i="3"/>
  <c r="AG296" i="3"/>
  <c r="AH296" i="3"/>
  <c r="AI296" i="3"/>
  <c r="AL296" i="3"/>
  <c r="AM296" i="3"/>
  <c r="AN296" i="3"/>
  <c r="Y343" i="3"/>
  <c r="Z343" i="3"/>
  <c r="AA343" i="3"/>
  <c r="AB343" i="3"/>
  <c r="AC343" i="3"/>
  <c r="AD343" i="3"/>
  <c r="AE343" i="3"/>
  <c r="AF343" i="3"/>
  <c r="AG297" i="3"/>
  <c r="AH297" i="3"/>
  <c r="AI297" i="3"/>
  <c r="AL297" i="3"/>
  <c r="AM297" i="3"/>
  <c r="AN297" i="3"/>
  <c r="Y344" i="3"/>
  <c r="Z344" i="3"/>
  <c r="AA344" i="3"/>
  <c r="AB344" i="3"/>
  <c r="AC344" i="3"/>
  <c r="AD344" i="3"/>
  <c r="AE344" i="3"/>
  <c r="AF344" i="3"/>
  <c r="AG298" i="3"/>
  <c r="AH298" i="3"/>
  <c r="AI298" i="3"/>
  <c r="AL298" i="3"/>
  <c r="AM298" i="3"/>
  <c r="AN298" i="3"/>
  <c r="Y345" i="3"/>
  <c r="Z345" i="3"/>
  <c r="AA345" i="3"/>
  <c r="AB345" i="3"/>
  <c r="AC345" i="3"/>
  <c r="AD345" i="3"/>
  <c r="AE345" i="3"/>
  <c r="AF345" i="3"/>
  <c r="AG299" i="3"/>
  <c r="AH299" i="3"/>
  <c r="AI299" i="3"/>
  <c r="AL299" i="3"/>
  <c r="AM299" i="3"/>
  <c r="AN299" i="3"/>
  <c r="Y346" i="3"/>
  <c r="Z346" i="3"/>
  <c r="AA346" i="3"/>
  <c r="AB346" i="3"/>
  <c r="AC346" i="3"/>
  <c r="AD346" i="3"/>
  <c r="AE346" i="3"/>
  <c r="AF346" i="3"/>
  <c r="AG300" i="3"/>
  <c r="AH300" i="3"/>
  <c r="AI300" i="3"/>
  <c r="AL300" i="3"/>
  <c r="AM300" i="3"/>
  <c r="AN300" i="3"/>
  <c r="Y347" i="3"/>
  <c r="Z347" i="3"/>
  <c r="AA347" i="3"/>
  <c r="AB347" i="3"/>
  <c r="AC347" i="3"/>
  <c r="AD347" i="3"/>
  <c r="AE347" i="3"/>
  <c r="AF347" i="3"/>
  <c r="AG301" i="3"/>
  <c r="AH301" i="3"/>
  <c r="AI301" i="3"/>
  <c r="AL301" i="3"/>
  <c r="AM301" i="3"/>
  <c r="AN301" i="3"/>
  <c r="Y348" i="3"/>
  <c r="Z348" i="3"/>
  <c r="AA348" i="3"/>
  <c r="AB348" i="3"/>
  <c r="AC348" i="3"/>
  <c r="AD348" i="3"/>
  <c r="AE348" i="3"/>
  <c r="AF348" i="3"/>
  <c r="AG302" i="3"/>
  <c r="AH302" i="3"/>
  <c r="AI302" i="3"/>
  <c r="AL302" i="3"/>
  <c r="AM302" i="3"/>
  <c r="AN302" i="3"/>
  <c r="Y349" i="3"/>
  <c r="Z349" i="3"/>
  <c r="AA349" i="3"/>
  <c r="AB349" i="3"/>
  <c r="AC349" i="3"/>
  <c r="AD349" i="3"/>
  <c r="AE349" i="3"/>
  <c r="AF349" i="3"/>
  <c r="AG303" i="3"/>
  <c r="AH303" i="3"/>
  <c r="AI303" i="3"/>
  <c r="AL303" i="3"/>
  <c r="AM303" i="3"/>
  <c r="AN303" i="3"/>
  <c r="Y350" i="3"/>
  <c r="Z350" i="3"/>
  <c r="AA350" i="3"/>
  <c r="AB350" i="3"/>
  <c r="AC350" i="3"/>
  <c r="AD350" i="3"/>
  <c r="AE350" i="3"/>
  <c r="AF350" i="3"/>
  <c r="AG304" i="3"/>
  <c r="AH304" i="3"/>
  <c r="AI304" i="3"/>
  <c r="AL304" i="3"/>
  <c r="AM304" i="3"/>
  <c r="AN304" i="3"/>
  <c r="Y351" i="3"/>
  <c r="Z351" i="3"/>
  <c r="AA351" i="3"/>
  <c r="AB351" i="3"/>
  <c r="AC351" i="3"/>
  <c r="AD351" i="3"/>
  <c r="AE351" i="3"/>
  <c r="AF351" i="3"/>
  <c r="AG305" i="3"/>
  <c r="AH305" i="3"/>
  <c r="AI305" i="3"/>
  <c r="AL305" i="3"/>
  <c r="AM305" i="3"/>
  <c r="AN305" i="3"/>
  <c r="Y9" i="3"/>
  <c r="Z9" i="3"/>
  <c r="AA9" i="3"/>
  <c r="AB9" i="3"/>
  <c r="AC9" i="3"/>
  <c r="AD9" i="3"/>
  <c r="AE9" i="3"/>
  <c r="AF9" i="3"/>
  <c r="AG306" i="3"/>
  <c r="AH306" i="3"/>
  <c r="AI306" i="3"/>
  <c r="AL306" i="3"/>
  <c r="AM306" i="3"/>
  <c r="AN306" i="3"/>
  <c r="Y10" i="3"/>
  <c r="Z10" i="3"/>
  <c r="AA10" i="3"/>
  <c r="AB10" i="3"/>
  <c r="AC10" i="3"/>
  <c r="AD10" i="3"/>
  <c r="AE10" i="3"/>
  <c r="AF10" i="3"/>
  <c r="AG307" i="3"/>
  <c r="AH307" i="3"/>
  <c r="AI307" i="3"/>
  <c r="AL307" i="3"/>
  <c r="AM307" i="3"/>
  <c r="AN307" i="3"/>
  <c r="Y11" i="3"/>
  <c r="Z11" i="3"/>
  <c r="AA11" i="3"/>
  <c r="AB11" i="3"/>
  <c r="AC11" i="3"/>
  <c r="AD11" i="3"/>
  <c r="AE11" i="3"/>
  <c r="AF11" i="3"/>
  <c r="AG308" i="3"/>
  <c r="AH308" i="3"/>
  <c r="AI308" i="3"/>
  <c r="AL308" i="3"/>
  <c r="AM308" i="3"/>
  <c r="AN308" i="3"/>
  <c r="Y12" i="3"/>
  <c r="Z12" i="3"/>
  <c r="AA12" i="3"/>
  <c r="AB12" i="3"/>
  <c r="AC12" i="3"/>
  <c r="AD12" i="3"/>
  <c r="AE12" i="3"/>
  <c r="AF12" i="3"/>
  <c r="AG309" i="3"/>
  <c r="AH309" i="3"/>
  <c r="AI309" i="3"/>
  <c r="AL309" i="3"/>
  <c r="AM309" i="3"/>
  <c r="AN309" i="3"/>
  <c r="Y13" i="3"/>
  <c r="Z13" i="3"/>
  <c r="AA13" i="3"/>
  <c r="AB13" i="3"/>
  <c r="AC13" i="3"/>
  <c r="AD13" i="3"/>
  <c r="AE13" i="3"/>
  <c r="AF13" i="3"/>
  <c r="AG310" i="3"/>
  <c r="AH310" i="3"/>
  <c r="AI310" i="3"/>
  <c r="AL310" i="3"/>
  <c r="AM310" i="3"/>
  <c r="AN310" i="3"/>
  <c r="Y14" i="3"/>
  <c r="Z14" i="3"/>
  <c r="AA14" i="3"/>
  <c r="AB14" i="3"/>
  <c r="AC14" i="3"/>
  <c r="AD14" i="3"/>
  <c r="AE14" i="3"/>
  <c r="AF14" i="3"/>
  <c r="AG311" i="3"/>
  <c r="AH311" i="3"/>
  <c r="AI311" i="3"/>
  <c r="AL311" i="3"/>
  <c r="AM311" i="3"/>
  <c r="AN311" i="3"/>
  <c r="Y15" i="3"/>
  <c r="Z15" i="3"/>
  <c r="AA15" i="3"/>
  <c r="AB15" i="3"/>
  <c r="AC15" i="3"/>
  <c r="AD15" i="3"/>
  <c r="AE15" i="3"/>
  <c r="AF15" i="3"/>
  <c r="AG312" i="3"/>
  <c r="AH312" i="3"/>
  <c r="AI312" i="3"/>
  <c r="AL312" i="3"/>
  <c r="AM312" i="3"/>
  <c r="AN312" i="3"/>
  <c r="Y352" i="3"/>
  <c r="Z352" i="3"/>
  <c r="AA352" i="3"/>
  <c r="AB352" i="3"/>
  <c r="AC352" i="3"/>
  <c r="AD352" i="3"/>
  <c r="AE352" i="3"/>
  <c r="AF352" i="3"/>
  <c r="AG313" i="3"/>
  <c r="AH313" i="3"/>
  <c r="AI313" i="3"/>
  <c r="AL313" i="3"/>
  <c r="AM313" i="3"/>
  <c r="AN313" i="3"/>
  <c r="Y353" i="3"/>
  <c r="Z353" i="3"/>
  <c r="AA353" i="3"/>
  <c r="AB353" i="3"/>
  <c r="AC353" i="3"/>
  <c r="AD353" i="3"/>
  <c r="AE353" i="3"/>
  <c r="AF353" i="3"/>
  <c r="AG314" i="3"/>
  <c r="AH314" i="3"/>
  <c r="AI314" i="3"/>
  <c r="AL314" i="3"/>
  <c r="AM314" i="3"/>
  <c r="AN314" i="3"/>
  <c r="Y354" i="3"/>
  <c r="Z354" i="3"/>
  <c r="AA354" i="3"/>
  <c r="AB354" i="3"/>
  <c r="AC354" i="3"/>
  <c r="AD354" i="3"/>
  <c r="AE354" i="3"/>
  <c r="AF354" i="3"/>
  <c r="AG315" i="3"/>
  <c r="AH315" i="3"/>
  <c r="AI315" i="3"/>
  <c r="AL315" i="3"/>
  <c r="AM315" i="3"/>
  <c r="AN315" i="3"/>
  <c r="Y355" i="3"/>
  <c r="Z355" i="3"/>
  <c r="AA355" i="3"/>
  <c r="AB355" i="3"/>
  <c r="AC355" i="3"/>
  <c r="AD355" i="3"/>
  <c r="AE355" i="3"/>
  <c r="AF355" i="3"/>
  <c r="AG316" i="3"/>
  <c r="AH316" i="3"/>
  <c r="AI316" i="3"/>
  <c r="AL316" i="3"/>
  <c r="AM316" i="3"/>
  <c r="AN316" i="3"/>
  <c r="Y356" i="3"/>
  <c r="Z356" i="3"/>
  <c r="AA356" i="3"/>
  <c r="AB356" i="3"/>
  <c r="AC356" i="3"/>
  <c r="AD356" i="3"/>
  <c r="AE356" i="3"/>
  <c r="AF356" i="3"/>
  <c r="AG317" i="3"/>
  <c r="AH317" i="3"/>
  <c r="AI317" i="3"/>
  <c r="AL317" i="3"/>
  <c r="AM317" i="3"/>
  <c r="AN317" i="3"/>
  <c r="Y357" i="3"/>
  <c r="Z357" i="3"/>
  <c r="AA357" i="3"/>
  <c r="AB357" i="3"/>
  <c r="AC357" i="3"/>
  <c r="AD357" i="3"/>
  <c r="AE357" i="3"/>
  <c r="AF357" i="3"/>
  <c r="AG318" i="3"/>
  <c r="AH318" i="3"/>
  <c r="AI318" i="3"/>
  <c r="AL318" i="3"/>
  <c r="AM318" i="3"/>
  <c r="AN318" i="3"/>
  <c r="Y358" i="3"/>
  <c r="Z358" i="3"/>
  <c r="AA358" i="3"/>
  <c r="AB358" i="3"/>
  <c r="AC358" i="3"/>
  <c r="AD358" i="3"/>
  <c r="AE358" i="3"/>
  <c r="AF358" i="3"/>
  <c r="AG319" i="3"/>
  <c r="AH319" i="3"/>
  <c r="AI319" i="3"/>
  <c r="AL319" i="3"/>
  <c r="AM319" i="3"/>
  <c r="AN319" i="3"/>
  <c r="Y359" i="3"/>
  <c r="Z359" i="3"/>
  <c r="AA359" i="3"/>
  <c r="AB359" i="3"/>
  <c r="AC359" i="3"/>
  <c r="AD359" i="3"/>
  <c r="AE359" i="3"/>
  <c r="AF359" i="3"/>
  <c r="AG320" i="3"/>
  <c r="AH320" i="3"/>
  <c r="AI320" i="3"/>
  <c r="AL320" i="3"/>
  <c r="AM320" i="3"/>
  <c r="AN320" i="3"/>
  <c r="Y360" i="3"/>
  <c r="Z360" i="3"/>
  <c r="AA360" i="3"/>
  <c r="AB360" i="3"/>
  <c r="AC360" i="3"/>
  <c r="AD360" i="3"/>
  <c r="AE360" i="3"/>
  <c r="AF360" i="3"/>
  <c r="AG321" i="3"/>
  <c r="AH321" i="3"/>
  <c r="AI321" i="3"/>
  <c r="AL321" i="3"/>
  <c r="AM321" i="3"/>
  <c r="AN321" i="3"/>
  <c r="Y361" i="3"/>
  <c r="Z361" i="3"/>
  <c r="AA361" i="3"/>
  <c r="AB361" i="3"/>
  <c r="AC361" i="3"/>
  <c r="AD361" i="3"/>
  <c r="AE361" i="3"/>
  <c r="AF361" i="3"/>
  <c r="AG322" i="3"/>
  <c r="AH322" i="3"/>
  <c r="AI322" i="3"/>
  <c r="AL322" i="3"/>
  <c r="AM322" i="3"/>
  <c r="AN322" i="3"/>
  <c r="Y362" i="3"/>
  <c r="Z362" i="3"/>
  <c r="AA362" i="3"/>
  <c r="AB362" i="3"/>
  <c r="AC362" i="3"/>
  <c r="AD362" i="3"/>
  <c r="AE362" i="3"/>
  <c r="AF362" i="3"/>
  <c r="AG323" i="3"/>
  <c r="AH323" i="3"/>
  <c r="AI323" i="3"/>
  <c r="AL323" i="3"/>
  <c r="AM323" i="3"/>
  <c r="AN323" i="3"/>
  <c r="Y363" i="3"/>
  <c r="Z363" i="3"/>
  <c r="AA363" i="3"/>
  <c r="AB363" i="3"/>
  <c r="AC363" i="3"/>
  <c r="AD363" i="3"/>
  <c r="AE363" i="3"/>
  <c r="AF363" i="3"/>
  <c r="AG324" i="3"/>
  <c r="AH324" i="3"/>
  <c r="AI324" i="3"/>
  <c r="AL324" i="3"/>
  <c r="AM324" i="3"/>
  <c r="AN324" i="3"/>
  <c r="Y364" i="3"/>
  <c r="Z364" i="3"/>
  <c r="AA364" i="3"/>
  <c r="AB364" i="3"/>
  <c r="AC364" i="3"/>
  <c r="AD364" i="3"/>
  <c r="AE364" i="3"/>
  <c r="AF364" i="3"/>
  <c r="AG325" i="3"/>
  <c r="AH325" i="3"/>
  <c r="AI325" i="3"/>
  <c r="AL325" i="3"/>
  <c r="AM325" i="3"/>
  <c r="AN325" i="3"/>
  <c r="Y365" i="3"/>
  <c r="Z365" i="3"/>
  <c r="AA365" i="3"/>
  <c r="AB365" i="3"/>
  <c r="AC365" i="3"/>
  <c r="AD365" i="3"/>
  <c r="AE365" i="3"/>
  <c r="AF365" i="3"/>
  <c r="AG326" i="3"/>
  <c r="AH326" i="3"/>
  <c r="AI326" i="3"/>
  <c r="AL326" i="3"/>
  <c r="AM326" i="3"/>
  <c r="AN326" i="3"/>
  <c r="Y366" i="3"/>
  <c r="Z366" i="3"/>
  <c r="AA366" i="3"/>
  <c r="AB366" i="3"/>
  <c r="AC366" i="3"/>
  <c r="AD366" i="3"/>
  <c r="AE366" i="3"/>
  <c r="AF366" i="3"/>
  <c r="AG327" i="3"/>
  <c r="AH327" i="3"/>
  <c r="AI327" i="3"/>
  <c r="AL327" i="3"/>
  <c r="AM327" i="3"/>
  <c r="AN327" i="3"/>
  <c r="Y367" i="3"/>
  <c r="Z367" i="3"/>
  <c r="AA367" i="3"/>
  <c r="AB367" i="3"/>
  <c r="AC367" i="3"/>
  <c r="AD367" i="3"/>
  <c r="AE367" i="3"/>
  <c r="AF367" i="3"/>
  <c r="AG328" i="3"/>
  <c r="AH328" i="3"/>
  <c r="AI328" i="3"/>
  <c r="AL328" i="3"/>
  <c r="AM328" i="3"/>
  <c r="AN328" i="3"/>
  <c r="Y368" i="3"/>
  <c r="Z368" i="3"/>
  <c r="AA368" i="3"/>
  <c r="AB368" i="3"/>
  <c r="AC368" i="3"/>
  <c r="AD368" i="3"/>
  <c r="AE368" i="3"/>
  <c r="AF368" i="3"/>
  <c r="AG329" i="3"/>
  <c r="AH329" i="3"/>
  <c r="AI329" i="3"/>
  <c r="AL329" i="3"/>
  <c r="AM329" i="3"/>
  <c r="AN329" i="3"/>
  <c r="Y369" i="3"/>
  <c r="Z369" i="3"/>
  <c r="AA369" i="3"/>
  <c r="AB369" i="3"/>
  <c r="AC369" i="3"/>
  <c r="AD369" i="3"/>
  <c r="AE369" i="3"/>
  <c r="AF369" i="3"/>
  <c r="AG330" i="3"/>
  <c r="AH330" i="3"/>
  <c r="AI330" i="3"/>
  <c r="AL330" i="3"/>
  <c r="AM330" i="3"/>
  <c r="AN330" i="3"/>
  <c r="Y370" i="3"/>
  <c r="Z370" i="3"/>
  <c r="AA370" i="3"/>
  <c r="AB370" i="3"/>
  <c r="AC370" i="3"/>
  <c r="AD370" i="3"/>
  <c r="AE370" i="3"/>
  <c r="AF370" i="3"/>
  <c r="AG331" i="3"/>
  <c r="AH331" i="3"/>
  <c r="AI331" i="3"/>
  <c r="AL331" i="3"/>
  <c r="AM331" i="3"/>
  <c r="AN331" i="3"/>
  <c r="Y371" i="3"/>
  <c r="Z371" i="3"/>
  <c r="AA371" i="3"/>
  <c r="AB371" i="3"/>
  <c r="AC371" i="3"/>
  <c r="AD371" i="3"/>
  <c r="AE371" i="3"/>
  <c r="AF371" i="3"/>
  <c r="AG332" i="3"/>
  <c r="AH332" i="3"/>
  <c r="AI332" i="3"/>
  <c r="AL332" i="3"/>
  <c r="AM332" i="3"/>
  <c r="AN332" i="3"/>
  <c r="Y372" i="3"/>
  <c r="Z372" i="3"/>
  <c r="AA372" i="3"/>
  <c r="AB372" i="3"/>
  <c r="AC372" i="3"/>
  <c r="AD372" i="3"/>
  <c r="AE372" i="3"/>
  <c r="AF372" i="3"/>
  <c r="AG333" i="3"/>
  <c r="AH333" i="3"/>
  <c r="AI333" i="3"/>
  <c r="AL333" i="3"/>
  <c r="AM333" i="3"/>
  <c r="AN333" i="3"/>
  <c r="Y373" i="3"/>
  <c r="Z373" i="3"/>
  <c r="AA373" i="3"/>
  <c r="AB373" i="3"/>
  <c r="AC373" i="3"/>
  <c r="AD373" i="3"/>
  <c r="AE373" i="3"/>
  <c r="AF373" i="3"/>
  <c r="AG334" i="3"/>
  <c r="AH334" i="3"/>
  <c r="AI334" i="3"/>
  <c r="AL334" i="3"/>
  <c r="AM334" i="3"/>
  <c r="AN334" i="3"/>
  <c r="Y374" i="3"/>
  <c r="Z374" i="3"/>
  <c r="AA374" i="3"/>
  <c r="AB374" i="3"/>
  <c r="AC374" i="3"/>
  <c r="AD374" i="3"/>
  <c r="AE374" i="3"/>
  <c r="AF374" i="3"/>
  <c r="AG335" i="3"/>
  <c r="AH335" i="3"/>
  <c r="AI335" i="3"/>
  <c r="AL335" i="3"/>
  <c r="AM335" i="3"/>
  <c r="AN335" i="3"/>
  <c r="Y375" i="3"/>
  <c r="Z375" i="3"/>
  <c r="AA375" i="3"/>
  <c r="AB375" i="3"/>
  <c r="AC375" i="3"/>
  <c r="AD375" i="3"/>
  <c r="AE375" i="3"/>
  <c r="AF375" i="3"/>
  <c r="AG336" i="3"/>
  <c r="AH336" i="3"/>
  <c r="AI336" i="3"/>
  <c r="AL336" i="3"/>
  <c r="AM336" i="3"/>
  <c r="AN336" i="3"/>
  <c r="Y376" i="3"/>
  <c r="Z376" i="3"/>
  <c r="AA376" i="3"/>
  <c r="AB376" i="3"/>
  <c r="AC376" i="3"/>
  <c r="AD376" i="3"/>
  <c r="AE376" i="3"/>
  <c r="AF376" i="3"/>
  <c r="AG337" i="3"/>
  <c r="AH337" i="3"/>
  <c r="AI337" i="3"/>
  <c r="AL337" i="3"/>
  <c r="AM337" i="3"/>
  <c r="AN337" i="3"/>
  <c r="Y377" i="3"/>
  <c r="Z377" i="3"/>
  <c r="AA377" i="3"/>
  <c r="AB377" i="3"/>
  <c r="AC377" i="3"/>
  <c r="AD377" i="3"/>
  <c r="AE377" i="3"/>
  <c r="AF377" i="3"/>
  <c r="AG338" i="3"/>
  <c r="AH338" i="3"/>
  <c r="AI338" i="3"/>
  <c r="AL338" i="3"/>
  <c r="AM338" i="3"/>
  <c r="AN338" i="3"/>
  <c r="Y378" i="3"/>
  <c r="Z378" i="3"/>
  <c r="AA378" i="3"/>
  <c r="AB378" i="3"/>
  <c r="AC378" i="3"/>
  <c r="AD378" i="3"/>
  <c r="AE378" i="3"/>
  <c r="AF378" i="3"/>
  <c r="AG339" i="3"/>
  <c r="AH339" i="3"/>
  <c r="AI339" i="3"/>
  <c r="AL339" i="3"/>
  <c r="AM339" i="3"/>
  <c r="AN339" i="3"/>
  <c r="Y379" i="3"/>
  <c r="Z379" i="3"/>
  <c r="AA379" i="3"/>
  <c r="AB379" i="3"/>
  <c r="AC379" i="3"/>
  <c r="AD379" i="3"/>
  <c r="AE379" i="3"/>
  <c r="AF379" i="3"/>
  <c r="AG340" i="3"/>
  <c r="AH340" i="3"/>
  <c r="AI340" i="3"/>
  <c r="AL340" i="3"/>
  <c r="AM340" i="3"/>
  <c r="AN340" i="3"/>
  <c r="Y380" i="3"/>
  <c r="Z380" i="3"/>
  <c r="AA380" i="3"/>
  <c r="AB380" i="3"/>
  <c r="AC380" i="3"/>
  <c r="AD380" i="3"/>
  <c r="AE380" i="3"/>
  <c r="AF380" i="3"/>
  <c r="AG341" i="3"/>
  <c r="AH341" i="3"/>
  <c r="AI341" i="3"/>
  <c r="AL341" i="3"/>
  <c r="AM341" i="3"/>
  <c r="AN341" i="3"/>
  <c r="Y381" i="3"/>
  <c r="Z381" i="3"/>
  <c r="AA381" i="3"/>
  <c r="AB381" i="3"/>
  <c r="AC381" i="3"/>
  <c r="AD381" i="3"/>
  <c r="AE381" i="3"/>
  <c r="AF381" i="3"/>
  <c r="AG342" i="3"/>
  <c r="AH342" i="3"/>
  <c r="AI342" i="3"/>
  <c r="AL342" i="3"/>
  <c r="AM342" i="3"/>
  <c r="AN342" i="3"/>
  <c r="Y382" i="3"/>
  <c r="Z382" i="3"/>
  <c r="AA382" i="3"/>
  <c r="AB382" i="3"/>
  <c r="AC382" i="3"/>
  <c r="AD382" i="3"/>
  <c r="AE382" i="3"/>
  <c r="AF382" i="3"/>
  <c r="AG343" i="3"/>
  <c r="AH343" i="3"/>
  <c r="AI343" i="3"/>
  <c r="AL343" i="3"/>
  <c r="AM343" i="3"/>
  <c r="AN343" i="3"/>
  <c r="Y383" i="3"/>
  <c r="Z383" i="3"/>
  <c r="AA383" i="3"/>
  <c r="AB383" i="3"/>
  <c r="AC383" i="3"/>
  <c r="AD383" i="3"/>
  <c r="AE383" i="3"/>
  <c r="AF383" i="3"/>
  <c r="AG344" i="3"/>
  <c r="AH344" i="3"/>
  <c r="AI344" i="3"/>
  <c r="AL344" i="3"/>
  <c r="AM344" i="3"/>
  <c r="AN344" i="3"/>
  <c r="Y384" i="3"/>
  <c r="Z384" i="3"/>
  <c r="AA384" i="3"/>
  <c r="AB384" i="3"/>
  <c r="AC384" i="3"/>
  <c r="AD384" i="3"/>
  <c r="AE384" i="3"/>
  <c r="AF384" i="3"/>
  <c r="AG345" i="3"/>
  <c r="AH345" i="3"/>
  <c r="AI345" i="3"/>
  <c r="AL345" i="3"/>
  <c r="AM345" i="3"/>
  <c r="AN345" i="3"/>
  <c r="Y385" i="3"/>
  <c r="Z385" i="3"/>
  <c r="AA385" i="3"/>
  <c r="AB385" i="3"/>
  <c r="AC385" i="3"/>
  <c r="AD385" i="3"/>
  <c r="AE385" i="3"/>
  <c r="AF385" i="3"/>
  <c r="AG346" i="3"/>
  <c r="AH346" i="3"/>
  <c r="AI346" i="3"/>
  <c r="AL346" i="3"/>
  <c r="AM346" i="3"/>
  <c r="AN346" i="3"/>
  <c r="Y386" i="3"/>
  <c r="Z386" i="3"/>
  <c r="AA386" i="3"/>
  <c r="AB386" i="3"/>
  <c r="AC386" i="3"/>
  <c r="AD386" i="3"/>
  <c r="AE386" i="3"/>
  <c r="AF386" i="3"/>
  <c r="AG347" i="3"/>
  <c r="AH347" i="3"/>
  <c r="AI347" i="3"/>
  <c r="AL347" i="3"/>
  <c r="AM347" i="3"/>
  <c r="AN347" i="3"/>
  <c r="Y387" i="3"/>
  <c r="Z387" i="3"/>
  <c r="AA387" i="3"/>
  <c r="AB387" i="3"/>
  <c r="AC387" i="3"/>
  <c r="AD387" i="3"/>
  <c r="AE387" i="3"/>
  <c r="AF387" i="3"/>
  <c r="AG348" i="3"/>
  <c r="AH348" i="3"/>
  <c r="AI348" i="3"/>
  <c r="AL348" i="3"/>
  <c r="AM348" i="3"/>
  <c r="AN348" i="3"/>
  <c r="Y388" i="3"/>
  <c r="Z388" i="3"/>
  <c r="AA388" i="3"/>
  <c r="AB388" i="3"/>
  <c r="AC388" i="3"/>
  <c r="AD388" i="3"/>
  <c r="AE388" i="3"/>
  <c r="AF388" i="3"/>
  <c r="AG349" i="3"/>
  <c r="AH349" i="3"/>
  <c r="AI349" i="3"/>
  <c r="AL349" i="3"/>
  <c r="AM349" i="3"/>
  <c r="AN349" i="3"/>
  <c r="Y389" i="3"/>
  <c r="Z389" i="3"/>
  <c r="AA389" i="3"/>
  <c r="AB389" i="3"/>
  <c r="AC389" i="3"/>
  <c r="AD389" i="3"/>
  <c r="AE389" i="3"/>
  <c r="AF389" i="3"/>
  <c r="AG350" i="3"/>
  <c r="AH350" i="3"/>
  <c r="AI350" i="3"/>
  <c r="AL350" i="3"/>
  <c r="AM350" i="3"/>
  <c r="AN350" i="3"/>
  <c r="Y390" i="3"/>
  <c r="Z390" i="3"/>
  <c r="AA390" i="3"/>
  <c r="AB390" i="3"/>
  <c r="AC390" i="3"/>
  <c r="AD390" i="3"/>
  <c r="AE390" i="3"/>
  <c r="AF390" i="3"/>
  <c r="AG351" i="3"/>
  <c r="AH351" i="3"/>
  <c r="AI351" i="3"/>
  <c r="AL351" i="3"/>
  <c r="AM351" i="3"/>
  <c r="AN351" i="3"/>
  <c r="Y391" i="3"/>
  <c r="Z391" i="3"/>
  <c r="AA391" i="3"/>
  <c r="AB391" i="3"/>
  <c r="AC391" i="3"/>
  <c r="AD391" i="3"/>
  <c r="AE391" i="3"/>
  <c r="AF391" i="3"/>
  <c r="AG352" i="3"/>
  <c r="AH352" i="3"/>
  <c r="AI352" i="3"/>
  <c r="AL352" i="3"/>
  <c r="AM352" i="3"/>
  <c r="AN352" i="3"/>
  <c r="Y392" i="3"/>
  <c r="Z392" i="3"/>
  <c r="AA392" i="3"/>
  <c r="AB392" i="3"/>
  <c r="AC392" i="3"/>
  <c r="AD392" i="3"/>
  <c r="AE392" i="3"/>
  <c r="AF392" i="3"/>
  <c r="AG353" i="3"/>
  <c r="AH353" i="3"/>
  <c r="AI353" i="3"/>
  <c r="AL353" i="3"/>
  <c r="AM353" i="3"/>
  <c r="AN353" i="3"/>
  <c r="Y393" i="3"/>
  <c r="Z393" i="3"/>
  <c r="AA393" i="3"/>
  <c r="AB393" i="3"/>
  <c r="AC393" i="3"/>
  <c r="AD393" i="3"/>
  <c r="AE393" i="3"/>
  <c r="AF393" i="3"/>
  <c r="AG354" i="3"/>
  <c r="AH354" i="3"/>
  <c r="AI354" i="3"/>
  <c r="AL354" i="3"/>
  <c r="AM354" i="3"/>
  <c r="AN354" i="3"/>
  <c r="Y394" i="3"/>
  <c r="Z394" i="3"/>
  <c r="AA394" i="3"/>
  <c r="AB394" i="3"/>
  <c r="AC394" i="3"/>
  <c r="AD394" i="3"/>
  <c r="AE394" i="3"/>
  <c r="AF394" i="3"/>
  <c r="AG355" i="3"/>
  <c r="AH355" i="3"/>
  <c r="AI355" i="3"/>
  <c r="AL355" i="3"/>
  <c r="AM355" i="3"/>
  <c r="AN355" i="3"/>
  <c r="Y395" i="3"/>
  <c r="Z395" i="3"/>
  <c r="AA395" i="3"/>
  <c r="AB395" i="3"/>
  <c r="AC395" i="3"/>
  <c r="AD395" i="3"/>
  <c r="AE395" i="3"/>
  <c r="AF395" i="3"/>
  <c r="AG356" i="3"/>
  <c r="AH356" i="3"/>
  <c r="AI356" i="3"/>
  <c r="AL356" i="3"/>
  <c r="AM356" i="3"/>
  <c r="AN356" i="3"/>
  <c r="Y396" i="3"/>
  <c r="Z396" i="3"/>
  <c r="AA396" i="3"/>
  <c r="AB396" i="3"/>
  <c r="AC396" i="3"/>
  <c r="AD396" i="3"/>
  <c r="AE396" i="3"/>
  <c r="AF396" i="3"/>
  <c r="AG357" i="3"/>
  <c r="AH357" i="3"/>
  <c r="AI357" i="3"/>
  <c r="AL357" i="3"/>
  <c r="AM357" i="3"/>
  <c r="AN357" i="3"/>
  <c r="Y397" i="3"/>
  <c r="Z397" i="3"/>
  <c r="AA397" i="3"/>
  <c r="AB397" i="3"/>
  <c r="AC397" i="3"/>
  <c r="AD397" i="3"/>
  <c r="AE397" i="3"/>
  <c r="AF397" i="3"/>
  <c r="AG358" i="3"/>
  <c r="AH358" i="3"/>
  <c r="AI358" i="3"/>
  <c r="AL358" i="3"/>
  <c r="AM358" i="3"/>
  <c r="AN358" i="3"/>
  <c r="Y398" i="3"/>
  <c r="Z398" i="3"/>
  <c r="AA398" i="3"/>
  <c r="AB398" i="3"/>
  <c r="AC398" i="3"/>
  <c r="AD398" i="3"/>
  <c r="AE398" i="3"/>
  <c r="AF398" i="3"/>
  <c r="AG359" i="3"/>
  <c r="AH359" i="3"/>
  <c r="AI359" i="3"/>
  <c r="AL359" i="3"/>
  <c r="AM359" i="3"/>
  <c r="AN359" i="3"/>
  <c r="Y399" i="3"/>
  <c r="Z399" i="3"/>
  <c r="AA399" i="3"/>
  <c r="AB399" i="3"/>
  <c r="AC399" i="3"/>
  <c r="AD399" i="3"/>
  <c r="AE399" i="3"/>
  <c r="AF399" i="3"/>
  <c r="AG360" i="3"/>
  <c r="AH360" i="3"/>
  <c r="AI360" i="3"/>
  <c r="AL360" i="3"/>
  <c r="AM360" i="3"/>
  <c r="AN360" i="3"/>
  <c r="Y400" i="3"/>
  <c r="Z400" i="3"/>
  <c r="AA400" i="3"/>
  <c r="AB400" i="3"/>
  <c r="AC400" i="3"/>
  <c r="AD400" i="3"/>
  <c r="AE400" i="3"/>
  <c r="AF400" i="3"/>
  <c r="AG361" i="3"/>
  <c r="AH361" i="3"/>
  <c r="AI361" i="3"/>
  <c r="AL361" i="3"/>
  <c r="AM361" i="3"/>
  <c r="AN361" i="3"/>
  <c r="Y401" i="3"/>
  <c r="Z401" i="3"/>
  <c r="AA401" i="3"/>
  <c r="AB401" i="3"/>
  <c r="AC401" i="3"/>
  <c r="AD401" i="3"/>
  <c r="AE401" i="3"/>
  <c r="AF401" i="3"/>
  <c r="AG362" i="3"/>
  <c r="AH362" i="3"/>
  <c r="AI362" i="3"/>
  <c r="AL362" i="3"/>
  <c r="AM362" i="3"/>
  <c r="AN362" i="3"/>
  <c r="Y402" i="3"/>
  <c r="Z402" i="3"/>
  <c r="AA402" i="3"/>
  <c r="AB402" i="3"/>
  <c r="AC402" i="3"/>
  <c r="AD402" i="3"/>
  <c r="AE402" i="3"/>
  <c r="AF402" i="3"/>
  <c r="AG363" i="3"/>
  <c r="AH363" i="3"/>
  <c r="AI363" i="3"/>
  <c r="AL363" i="3"/>
  <c r="AM363" i="3"/>
  <c r="AN363" i="3"/>
  <c r="Y403" i="3"/>
  <c r="Z403" i="3"/>
  <c r="AA403" i="3"/>
  <c r="AB403" i="3"/>
  <c r="AC403" i="3"/>
  <c r="AD403" i="3"/>
  <c r="AE403" i="3"/>
  <c r="AF403" i="3"/>
  <c r="AG364" i="3"/>
  <c r="AH364" i="3"/>
  <c r="AI364" i="3"/>
  <c r="AL364" i="3"/>
  <c r="AM364" i="3"/>
  <c r="AN364" i="3"/>
  <c r="Y404" i="3"/>
  <c r="Z404" i="3"/>
  <c r="AA404" i="3"/>
  <c r="AB404" i="3"/>
  <c r="AC404" i="3"/>
  <c r="AD404" i="3"/>
  <c r="AE404" i="3"/>
  <c r="AF404" i="3"/>
  <c r="AG365" i="3"/>
  <c r="AH365" i="3"/>
  <c r="AI365" i="3"/>
  <c r="AL365" i="3"/>
  <c r="AM365" i="3"/>
  <c r="AN365" i="3"/>
  <c r="Y405" i="3"/>
  <c r="Z405" i="3"/>
  <c r="AA405" i="3"/>
  <c r="AB405" i="3"/>
  <c r="AC405" i="3"/>
  <c r="AD405" i="3"/>
  <c r="AE405" i="3"/>
  <c r="AF405" i="3"/>
  <c r="AG366" i="3"/>
  <c r="AH366" i="3"/>
  <c r="AI366" i="3"/>
  <c r="AL366" i="3"/>
  <c r="AM366" i="3"/>
  <c r="AN366" i="3"/>
  <c r="Y406" i="3"/>
  <c r="Z406" i="3"/>
  <c r="AA406" i="3"/>
  <c r="AB406" i="3"/>
  <c r="AC406" i="3"/>
  <c r="AD406" i="3"/>
  <c r="AE406" i="3"/>
  <c r="AF406" i="3"/>
  <c r="AG367" i="3"/>
  <c r="AH367" i="3"/>
  <c r="AI367" i="3"/>
  <c r="AL367" i="3"/>
  <c r="AM367" i="3"/>
  <c r="AN367" i="3"/>
  <c r="Y407" i="3"/>
  <c r="Z407" i="3"/>
  <c r="AA407" i="3"/>
  <c r="AB407" i="3"/>
  <c r="AC407" i="3"/>
  <c r="AD407" i="3"/>
  <c r="AE407" i="3"/>
  <c r="AF407" i="3"/>
  <c r="AG368" i="3"/>
  <c r="AH368" i="3"/>
  <c r="AI368" i="3"/>
  <c r="AL368" i="3"/>
  <c r="AM368" i="3"/>
  <c r="AN368" i="3"/>
  <c r="Y408" i="3"/>
  <c r="Z408" i="3"/>
  <c r="AA408" i="3"/>
  <c r="AB408" i="3"/>
  <c r="AC408" i="3"/>
  <c r="AD408" i="3"/>
  <c r="AE408" i="3"/>
  <c r="AF408" i="3"/>
  <c r="AG369" i="3"/>
  <c r="AH369" i="3"/>
  <c r="AI369" i="3"/>
  <c r="AL369" i="3"/>
  <c r="AM369" i="3"/>
  <c r="AN369" i="3"/>
  <c r="Y409" i="3"/>
  <c r="Z409" i="3"/>
  <c r="AA409" i="3"/>
  <c r="AB409" i="3"/>
  <c r="AC409" i="3"/>
  <c r="AD409" i="3"/>
  <c r="AE409" i="3"/>
  <c r="AF409" i="3"/>
  <c r="AG370" i="3"/>
  <c r="AH370" i="3"/>
  <c r="AI370" i="3"/>
  <c r="AL370" i="3"/>
  <c r="AM370" i="3"/>
  <c r="AN370" i="3"/>
  <c r="Y410" i="3"/>
  <c r="Z410" i="3"/>
  <c r="AA410" i="3"/>
  <c r="AB410" i="3"/>
  <c r="AC410" i="3"/>
  <c r="AD410" i="3"/>
  <c r="AE410" i="3"/>
  <c r="AF410" i="3"/>
  <c r="AG371" i="3"/>
  <c r="AH371" i="3"/>
  <c r="AI371" i="3"/>
  <c r="AL371" i="3"/>
  <c r="AM371" i="3"/>
  <c r="AN371" i="3"/>
  <c r="Y411" i="3"/>
  <c r="Z411" i="3"/>
  <c r="AA411" i="3"/>
  <c r="AB411" i="3"/>
  <c r="AC411" i="3"/>
  <c r="AD411" i="3"/>
  <c r="AE411" i="3"/>
  <c r="AF411" i="3"/>
  <c r="AG372" i="3"/>
  <c r="AH372" i="3"/>
  <c r="AI372" i="3"/>
  <c r="AL372" i="3"/>
  <c r="AM372" i="3"/>
  <c r="AN372" i="3"/>
  <c r="Y412" i="3"/>
  <c r="Z412" i="3"/>
  <c r="AA412" i="3"/>
  <c r="AB412" i="3"/>
  <c r="AC412" i="3"/>
  <c r="AD412" i="3"/>
  <c r="AE412" i="3"/>
  <c r="AF412" i="3"/>
  <c r="AG373" i="3"/>
  <c r="AH373" i="3"/>
  <c r="AI373" i="3"/>
  <c r="AL373" i="3"/>
  <c r="AM373" i="3"/>
  <c r="AN373" i="3"/>
  <c r="Y413" i="3"/>
  <c r="Z413" i="3"/>
  <c r="AA413" i="3"/>
  <c r="AB413" i="3"/>
  <c r="AC413" i="3"/>
  <c r="AD413" i="3"/>
  <c r="AE413" i="3"/>
  <c r="AF413" i="3"/>
  <c r="AG374" i="3"/>
  <c r="AH374" i="3"/>
  <c r="AI374" i="3"/>
  <c r="AL374" i="3"/>
  <c r="AM374" i="3"/>
  <c r="AN374" i="3"/>
  <c r="Y414" i="3"/>
  <c r="Z414" i="3"/>
  <c r="AA414" i="3"/>
  <c r="AB414" i="3"/>
  <c r="AC414" i="3"/>
  <c r="AD414" i="3"/>
  <c r="AE414" i="3"/>
  <c r="AF414" i="3"/>
  <c r="AG375" i="3"/>
  <c r="AH375" i="3"/>
  <c r="AI375" i="3"/>
  <c r="AL375" i="3"/>
  <c r="AM375" i="3"/>
  <c r="AN375" i="3"/>
  <c r="Y415" i="3"/>
  <c r="Z415" i="3"/>
  <c r="AA415" i="3"/>
  <c r="AB415" i="3"/>
  <c r="AC415" i="3"/>
  <c r="AD415" i="3"/>
  <c r="AE415" i="3"/>
  <c r="AF415" i="3"/>
  <c r="AG376" i="3"/>
  <c r="AH376" i="3"/>
  <c r="AI376" i="3"/>
  <c r="AL376" i="3"/>
  <c r="AM376" i="3"/>
  <c r="AN376" i="3"/>
  <c r="Y416" i="3"/>
  <c r="Z416" i="3"/>
  <c r="AA416" i="3"/>
  <c r="AB416" i="3"/>
  <c r="AC416" i="3"/>
  <c r="AD416" i="3"/>
  <c r="AE416" i="3"/>
  <c r="AF416" i="3"/>
  <c r="AG377" i="3"/>
  <c r="AH377" i="3"/>
  <c r="AI377" i="3"/>
  <c r="AL377" i="3"/>
  <c r="AM377" i="3"/>
  <c r="AN377" i="3"/>
  <c r="Y417" i="3"/>
  <c r="Z417" i="3"/>
  <c r="AA417" i="3"/>
  <c r="AB417" i="3"/>
  <c r="AC417" i="3"/>
  <c r="AD417" i="3"/>
  <c r="AE417" i="3"/>
  <c r="AF417" i="3"/>
  <c r="AG378" i="3"/>
  <c r="AH378" i="3"/>
  <c r="AI378" i="3"/>
  <c r="AL378" i="3"/>
  <c r="AM378" i="3"/>
  <c r="AN378" i="3"/>
  <c r="Y418" i="3"/>
  <c r="Z418" i="3"/>
  <c r="AA418" i="3"/>
  <c r="AB418" i="3"/>
  <c r="AC418" i="3"/>
  <c r="AD418" i="3"/>
  <c r="AE418" i="3"/>
  <c r="AF418" i="3"/>
  <c r="AG379" i="3"/>
  <c r="AH379" i="3"/>
  <c r="AI379" i="3"/>
  <c r="AL379" i="3"/>
  <c r="AM379" i="3"/>
  <c r="AN379" i="3"/>
  <c r="Y419" i="3"/>
  <c r="Z419" i="3"/>
  <c r="AA419" i="3"/>
  <c r="AB419" i="3"/>
  <c r="AC419" i="3"/>
  <c r="AD419" i="3"/>
  <c r="AE419" i="3"/>
  <c r="AF419" i="3"/>
  <c r="AG380" i="3"/>
  <c r="AH380" i="3"/>
  <c r="AI380" i="3"/>
  <c r="AL380" i="3"/>
  <c r="AM380" i="3"/>
  <c r="AN380" i="3"/>
  <c r="Y420" i="3"/>
  <c r="Z420" i="3"/>
  <c r="AA420" i="3"/>
  <c r="AB420" i="3"/>
  <c r="AC420" i="3"/>
  <c r="AD420" i="3"/>
  <c r="AE420" i="3"/>
  <c r="AF420" i="3"/>
  <c r="AG381" i="3"/>
  <c r="AH381" i="3"/>
  <c r="AI381" i="3"/>
  <c r="AL381" i="3"/>
  <c r="AM381" i="3"/>
  <c r="AN381" i="3"/>
  <c r="Y421" i="3"/>
  <c r="Z421" i="3"/>
  <c r="AA421" i="3"/>
  <c r="AB421" i="3"/>
  <c r="AC421" i="3"/>
  <c r="AD421" i="3"/>
  <c r="AE421" i="3"/>
  <c r="AF421" i="3"/>
  <c r="AG382" i="3"/>
  <c r="AH382" i="3"/>
  <c r="AI382" i="3"/>
  <c r="AL382" i="3"/>
  <c r="AM382" i="3"/>
  <c r="AN382" i="3"/>
  <c r="Y422" i="3"/>
  <c r="Z422" i="3"/>
  <c r="AA422" i="3"/>
  <c r="AB422" i="3"/>
  <c r="AC422" i="3"/>
  <c r="AD422" i="3"/>
  <c r="AE422" i="3"/>
  <c r="AF422" i="3"/>
  <c r="AG383" i="3"/>
  <c r="AH383" i="3"/>
  <c r="AI383" i="3"/>
  <c r="AL383" i="3"/>
  <c r="AM383" i="3"/>
  <c r="AN383" i="3"/>
  <c r="Y423" i="3"/>
  <c r="Z423" i="3"/>
  <c r="AA423" i="3"/>
  <c r="AB423" i="3"/>
  <c r="AC423" i="3"/>
  <c r="AD423" i="3"/>
  <c r="AE423" i="3"/>
  <c r="AF423" i="3"/>
  <c r="AG384" i="3"/>
  <c r="AH384" i="3"/>
  <c r="AI384" i="3"/>
  <c r="AL384" i="3"/>
  <c r="AM384" i="3"/>
  <c r="AN384" i="3"/>
  <c r="Y424" i="3"/>
  <c r="Z424" i="3"/>
  <c r="AA424" i="3"/>
  <c r="AB424" i="3"/>
  <c r="AC424" i="3"/>
  <c r="AD424" i="3"/>
  <c r="AE424" i="3"/>
  <c r="AF424" i="3"/>
  <c r="AG385" i="3"/>
  <c r="AH385" i="3"/>
  <c r="AI385" i="3"/>
  <c r="AL385" i="3"/>
  <c r="AM385" i="3"/>
  <c r="AN385" i="3"/>
  <c r="Y425" i="3"/>
  <c r="Z425" i="3"/>
  <c r="AA425" i="3"/>
  <c r="AB425" i="3"/>
  <c r="AC425" i="3"/>
  <c r="AD425" i="3"/>
  <c r="AE425" i="3"/>
  <c r="AF425" i="3"/>
  <c r="AG386" i="3"/>
  <c r="AH386" i="3"/>
  <c r="AI386" i="3"/>
  <c r="AL386" i="3"/>
  <c r="AM386" i="3"/>
  <c r="AN386" i="3"/>
  <c r="Y426" i="3"/>
  <c r="Z426" i="3"/>
  <c r="AA426" i="3"/>
  <c r="AB426" i="3"/>
  <c r="AC426" i="3"/>
  <c r="AD426" i="3"/>
  <c r="AE426" i="3"/>
  <c r="AF426" i="3"/>
  <c r="AG387" i="3"/>
  <c r="AH387" i="3"/>
  <c r="AI387" i="3"/>
  <c r="AL387" i="3"/>
  <c r="AM387" i="3"/>
  <c r="AN387" i="3"/>
  <c r="Y427" i="3"/>
  <c r="Z427" i="3"/>
  <c r="AA427" i="3"/>
  <c r="AB427" i="3"/>
  <c r="AC427" i="3"/>
  <c r="AD427" i="3"/>
  <c r="AE427" i="3"/>
  <c r="AF427" i="3"/>
  <c r="AG388" i="3"/>
  <c r="AH388" i="3"/>
  <c r="AI388" i="3"/>
  <c r="AL388" i="3"/>
  <c r="AM388" i="3"/>
  <c r="AN388" i="3"/>
  <c r="Y428" i="3"/>
  <c r="Z428" i="3"/>
  <c r="AA428" i="3"/>
  <c r="AB428" i="3"/>
  <c r="AC428" i="3"/>
  <c r="AD428" i="3"/>
  <c r="AE428" i="3"/>
  <c r="AF428" i="3"/>
  <c r="AG389" i="3"/>
  <c r="AH389" i="3"/>
  <c r="AI389" i="3"/>
  <c r="AL389" i="3"/>
  <c r="AM389" i="3"/>
  <c r="AN389" i="3"/>
  <c r="Y429" i="3"/>
  <c r="Z429" i="3"/>
  <c r="AA429" i="3"/>
  <c r="AB429" i="3"/>
  <c r="AC429" i="3"/>
  <c r="AD429" i="3"/>
  <c r="AE429" i="3"/>
  <c r="AF429" i="3"/>
  <c r="AG390" i="3"/>
  <c r="AH390" i="3"/>
  <c r="AI390" i="3"/>
  <c r="AL390" i="3"/>
  <c r="AM390" i="3"/>
  <c r="AN390" i="3"/>
  <c r="Y430" i="3"/>
  <c r="Z430" i="3"/>
  <c r="AA430" i="3"/>
  <c r="AB430" i="3"/>
  <c r="AC430" i="3"/>
  <c r="AD430" i="3"/>
  <c r="AE430" i="3"/>
  <c r="AF430" i="3"/>
  <c r="AG391" i="3"/>
  <c r="AH391" i="3"/>
  <c r="AI391" i="3"/>
  <c r="AL391" i="3"/>
  <c r="AM391" i="3"/>
  <c r="AN391" i="3"/>
  <c r="Y431" i="3"/>
  <c r="Z431" i="3"/>
  <c r="AA431" i="3"/>
  <c r="AB431" i="3"/>
  <c r="AC431" i="3"/>
  <c r="AD431" i="3"/>
  <c r="AE431" i="3"/>
  <c r="AF431" i="3"/>
  <c r="AG392" i="3"/>
  <c r="AH392" i="3"/>
  <c r="AI392" i="3"/>
  <c r="AL392" i="3"/>
  <c r="AM392" i="3"/>
  <c r="AN392" i="3"/>
  <c r="Y432" i="3"/>
  <c r="Z432" i="3"/>
  <c r="AA432" i="3"/>
  <c r="AB432" i="3"/>
  <c r="AC432" i="3"/>
  <c r="AD432" i="3"/>
  <c r="AE432" i="3"/>
  <c r="AF432" i="3"/>
  <c r="AG393" i="3"/>
  <c r="AH393" i="3"/>
  <c r="AI393" i="3"/>
  <c r="AL393" i="3"/>
  <c r="AM393" i="3"/>
  <c r="AN393" i="3"/>
  <c r="Y433" i="3"/>
  <c r="Z433" i="3"/>
  <c r="AA433" i="3"/>
  <c r="AB433" i="3"/>
  <c r="AC433" i="3"/>
  <c r="AD433" i="3"/>
  <c r="AE433" i="3"/>
  <c r="AF433" i="3"/>
  <c r="AG394" i="3"/>
  <c r="AH394" i="3"/>
  <c r="AI394" i="3"/>
  <c r="AL394" i="3"/>
  <c r="AM394" i="3"/>
  <c r="AN394" i="3"/>
  <c r="Y434" i="3"/>
  <c r="Z434" i="3"/>
  <c r="AA434" i="3"/>
  <c r="AB434" i="3"/>
  <c r="AC434" i="3"/>
  <c r="AD434" i="3"/>
  <c r="AE434" i="3"/>
  <c r="AF434" i="3"/>
  <c r="AG395" i="3"/>
  <c r="AH395" i="3"/>
  <c r="AI395" i="3"/>
  <c r="AL395" i="3"/>
  <c r="AM395" i="3"/>
  <c r="AN395" i="3"/>
  <c r="Y435" i="3"/>
  <c r="Z435" i="3"/>
  <c r="AA435" i="3"/>
  <c r="AB435" i="3"/>
  <c r="AC435" i="3"/>
  <c r="AD435" i="3"/>
  <c r="AE435" i="3"/>
  <c r="AF435" i="3"/>
  <c r="AG396" i="3"/>
  <c r="AH396" i="3"/>
  <c r="AI396" i="3"/>
  <c r="AL396" i="3"/>
  <c r="AM396" i="3"/>
  <c r="AN396" i="3"/>
  <c r="Y436" i="3"/>
  <c r="Z436" i="3"/>
  <c r="AA436" i="3"/>
  <c r="AB436" i="3"/>
  <c r="AC436" i="3"/>
  <c r="AD436" i="3"/>
  <c r="AE436" i="3"/>
  <c r="AF436" i="3"/>
  <c r="AG397" i="3"/>
  <c r="AH397" i="3"/>
  <c r="AI397" i="3"/>
  <c r="AL397" i="3"/>
  <c r="AM397" i="3"/>
  <c r="AN397" i="3"/>
  <c r="Y437" i="3"/>
  <c r="Z437" i="3"/>
  <c r="AA437" i="3"/>
  <c r="AB437" i="3"/>
  <c r="AC437" i="3"/>
  <c r="AD437" i="3"/>
  <c r="AE437" i="3"/>
  <c r="AF437" i="3"/>
  <c r="AG398" i="3"/>
  <c r="AH398" i="3"/>
  <c r="AI398" i="3"/>
  <c r="AL398" i="3"/>
  <c r="AM398" i="3"/>
  <c r="AN398" i="3"/>
  <c r="Y438" i="3"/>
  <c r="Z438" i="3"/>
  <c r="AA438" i="3"/>
  <c r="AB438" i="3"/>
  <c r="AC438" i="3"/>
  <c r="AD438" i="3"/>
  <c r="AE438" i="3"/>
  <c r="AF438" i="3"/>
  <c r="AG399" i="3"/>
  <c r="AH399" i="3"/>
  <c r="AI399" i="3"/>
  <c r="AL399" i="3"/>
  <c r="AM399" i="3"/>
  <c r="AN399" i="3"/>
  <c r="Y439" i="3"/>
  <c r="Z439" i="3"/>
  <c r="AA439" i="3"/>
  <c r="AB439" i="3"/>
  <c r="AC439" i="3"/>
  <c r="AD439" i="3"/>
  <c r="AE439" i="3"/>
  <c r="AF439" i="3"/>
  <c r="AG400" i="3"/>
  <c r="AH400" i="3"/>
  <c r="AI400" i="3"/>
  <c r="AL400" i="3"/>
  <c r="AM400" i="3"/>
  <c r="AN400" i="3"/>
  <c r="Y440" i="3"/>
  <c r="Z440" i="3"/>
  <c r="AA440" i="3"/>
  <c r="AB440" i="3"/>
  <c r="AC440" i="3"/>
  <c r="AD440" i="3"/>
  <c r="AE440" i="3"/>
  <c r="AF440" i="3"/>
  <c r="AG401" i="3"/>
  <c r="AH401" i="3"/>
  <c r="AI401" i="3"/>
  <c r="AL401" i="3"/>
  <c r="AM401" i="3"/>
  <c r="AN401" i="3"/>
  <c r="Y441" i="3"/>
  <c r="Z441" i="3"/>
  <c r="AA441" i="3"/>
  <c r="AB441" i="3"/>
  <c r="AC441" i="3"/>
  <c r="AD441" i="3"/>
  <c r="AE441" i="3"/>
  <c r="AF441" i="3"/>
  <c r="AG402" i="3"/>
  <c r="AH402" i="3"/>
  <c r="AI402" i="3"/>
  <c r="AL402" i="3"/>
  <c r="AM402" i="3"/>
  <c r="AN402" i="3"/>
  <c r="Y442" i="3"/>
  <c r="Z442" i="3"/>
  <c r="AA442" i="3"/>
  <c r="AB442" i="3"/>
  <c r="AC442" i="3"/>
  <c r="AD442" i="3"/>
  <c r="AE442" i="3"/>
  <c r="AF442" i="3"/>
  <c r="AG403" i="3"/>
  <c r="AH403" i="3"/>
  <c r="AI403" i="3"/>
  <c r="AL403" i="3"/>
  <c r="AM403" i="3"/>
  <c r="AN403" i="3"/>
  <c r="Y443" i="3"/>
  <c r="Z443" i="3"/>
  <c r="AA443" i="3"/>
  <c r="AB443" i="3"/>
  <c r="AC443" i="3"/>
  <c r="AD443" i="3"/>
  <c r="AE443" i="3"/>
  <c r="AF443" i="3"/>
  <c r="AG404" i="3"/>
  <c r="AH404" i="3"/>
  <c r="AI404" i="3"/>
  <c r="AL404" i="3"/>
  <c r="AM404" i="3"/>
  <c r="AN404" i="3"/>
  <c r="Y444" i="3"/>
  <c r="Z444" i="3"/>
  <c r="AA444" i="3"/>
  <c r="AB444" i="3"/>
  <c r="AC444" i="3"/>
  <c r="AD444" i="3"/>
  <c r="AE444" i="3"/>
  <c r="AF444" i="3"/>
  <c r="AG405" i="3"/>
  <c r="AH405" i="3"/>
  <c r="AI405" i="3"/>
  <c r="AL405" i="3"/>
  <c r="AM405" i="3"/>
  <c r="AN405" i="3"/>
  <c r="Y445" i="3"/>
  <c r="Z445" i="3"/>
  <c r="AA445" i="3"/>
  <c r="AB445" i="3"/>
  <c r="AC445" i="3"/>
  <c r="AD445" i="3"/>
  <c r="AE445" i="3"/>
  <c r="AF445" i="3"/>
  <c r="AG406" i="3"/>
  <c r="AH406" i="3"/>
  <c r="AI406" i="3"/>
  <c r="AL406" i="3"/>
  <c r="AM406" i="3"/>
  <c r="AN406" i="3"/>
  <c r="Y446" i="3"/>
  <c r="Z446" i="3"/>
  <c r="AA446" i="3"/>
  <c r="AB446" i="3"/>
  <c r="AC446" i="3"/>
  <c r="AD446" i="3"/>
  <c r="AE446" i="3"/>
  <c r="AF446" i="3"/>
  <c r="AG407" i="3"/>
  <c r="AH407" i="3"/>
  <c r="AI407" i="3"/>
  <c r="AL407" i="3"/>
  <c r="AM407" i="3"/>
  <c r="AN407" i="3"/>
  <c r="Y447" i="3"/>
  <c r="Z447" i="3"/>
  <c r="AA447" i="3"/>
  <c r="AB447" i="3"/>
  <c r="AC447" i="3"/>
  <c r="AD447" i="3"/>
  <c r="AE447" i="3"/>
  <c r="AF447" i="3"/>
  <c r="AG408" i="3"/>
  <c r="AH408" i="3"/>
  <c r="AI408" i="3"/>
  <c r="AL408" i="3"/>
  <c r="AM408" i="3"/>
  <c r="AN408" i="3"/>
  <c r="Y448" i="3"/>
  <c r="Z448" i="3"/>
  <c r="AA448" i="3"/>
  <c r="AB448" i="3"/>
  <c r="AC448" i="3"/>
  <c r="AD448" i="3"/>
  <c r="AE448" i="3"/>
  <c r="AF448" i="3"/>
  <c r="AG409" i="3"/>
  <c r="AH409" i="3"/>
  <c r="AI409" i="3"/>
  <c r="AL409" i="3"/>
  <c r="AM409" i="3"/>
  <c r="AN409" i="3"/>
  <c r="Y449" i="3"/>
  <c r="Z449" i="3"/>
  <c r="AA449" i="3"/>
  <c r="AB449" i="3"/>
  <c r="AC449" i="3"/>
  <c r="AD449" i="3"/>
  <c r="AE449" i="3"/>
  <c r="AF449" i="3"/>
  <c r="AG410" i="3"/>
  <c r="AH410" i="3"/>
  <c r="AI410" i="3"/>
  <c r="AL410" i="3"/>
  <c r="AM410" i="3"/>
  <c r="AN410" i="3"/>
  <c r="Y450" i="3"/>
  <c r="Z450" i="3"/>
  <c r="AA450" i="3"/>
  <c r="AB450" i="3"/>
  <c r="AC450" i="3"/>
  <c r="AD450" i="3"/>
  <c r="AE450" i="3"/>
  <c r="AF450" i="3"/>
  <c r="AG411" i="3"/>
  <c r="AH411" i="3"/>
  <c r="AI411" i="3"/>
  <c r="AL411" i="3"/>
  <c r="AM411" i="3"/>
  <c r="AN411" i="3"/>
  <c r="Y451" i="3"/>
  <c r="Z451" i="3"/>
  <c r="AA451" i="3"/>
  <c r="AB451" i="3"/>
  <c r="AC451" i="3"/>
  <c r="AD451" i="3"/>
  <c r="AE451" i="3"/>
  <c r="AF451" i="3"/>
  <c r="AG412" i="3"/>
  <c r="AH412" i="3"/>
  <c r="AI412" i="3"/>
  <c r="AL412" i="3"/>
  <c r="AM412" i="3"/>
  <c r="AN412" i="3"/>
  <c r="Y452" i="3"/>
  <c r="Z452" i="3"/>
  <c r="AA452" i="3"/>
  <c r="AB452" i="3"/>
  <c r="AC452" i="3"/>
  <c r="AD452" i="3"/>
  <c r="AE452" i="3"/>
  <c r="AF452" i="3"/>
  <c r="AG413" i="3"/>
  <c r="AH413" i="3"/>
  <c r="AI413" i="3"/>
  <c r="AL413" i="3"/>
  <c r="AM413" i="3"/>
  <c r="AN413" i="3"/>
  <c r="Y453" i="3"/>
  <c r="Z453" i="3"/>
  <c r="AA453" i="3"/>
  <c r="AB453" i="3"/>
  <c r="AC453" i="3"/>
  <c r="AD453" i="3"/>
  <c r="AE453" i="3"/>
  <c r="AF453" i="3"/>
  <c r="AG414" i="3"/>
  <c r="AH414" i="3"/>
  <c r="AI414" i="3"/>
  <c r="AL414" i="3"/>
  <c r="AM414" i="3"/>
  <c r="AN414" i="3"/>
  <c r="Y454" i="3"/>
  <c r="Z454" i="3"/>
  <c r="AA454" i="3"/>
  <c r="AB454" i="3"/>
  <c r="AC454" i="3"/>
  <c r="AD454" i="3"/>
  <c r="AE454" i="3"/>
  <c r="AF454" i="3"/>
  <c r="AG415" i="3"/>
  <c r="AH415" i="3"/>
  <c r="AI415" i="3"/>
  <c r="AL415" i="3"/>
  <c r="AM415" i="3"/>
  <c r="AN415" i="3"/>
  <c r="Y455" i="3"/>
  <c r="Z455" i="3"/>
  <c r="AA455" i="3"/>
  <c r="AB455" i="3"/>
  <c r="AC455" i="3"/>
  <c r="AD455" i="3"/>
  <c r="AE455" i="3"/>
  <c r="AF455" i="3"/>
  <c r="AG416" i="3"/>
  <c r="AH416" i="3"/>
  <c r="AI416" i="3"/>
  <c r="AL416" i="3"/>
  <c r="AM416" i="3"/>
  <c r="AN416" i="3"/>
  <c r="Y456" i="3"/>
  <c r="Z456" i="3"/>
  <c r="AA456" i="3"/>
  <c r="AB456" i="3"/>
  <c r="AC456" i="3"/>
  <c r="AD456" i="3"/>
  <c r="AE456" i="3"/>
  <c r="AF456" i="3"/>
  <c r="AG417" i="3"/>
  <c r="AH417" i="3"/>
  <c r="AI417" i="3"/>
  <c r="AL417" i="3"/>
  <c r="AM417" i="3"/>
  <c r="AN417" i="3"/>
  <c r="Y457" i="3"/>
  <c r="Z457" i="3"/>
  <c r="AA457" i="3"/>
  <c r="AB457" i="3"/>
  <c r="AC457" i="3"/>
  <c r="AD457" i="3"/>
  <c r="AE457" i="3"/>
  <c r="AF457" i="3"/>
  <c r="AG418" i="3"/>
  <c r="AH418" i="3"/>
  <c r="AI418" i="3"/>
  <c r="AL418" i="3"/>
  <c r="AM418" i="3"/>
  <c r="AN418" i="3"/>
  <c r="Y460" i="3"/>
  <c r="Z460" i="3"/>
  <c r="AA460" i="3"/>
  <c r="AB460" i="3"/>
  <c r="AC460" i="3"/>
  <c r="AD460" i="3"/>
  <c r="AE460" i="3"/>
  <c r="AF460" i="3"/>
  <c r="AG421" i="3"/>
  <c r="AH421" i="3"/>
  <c r="AI421" i="3"/>
  <c r="AL421" i="3"/>
  <c r="AM421" i="3"/>
  <c r="AN421" i="3"/>
  <c r="Y461" i="3"/>
  <c r="Z461" i="3"/>
  <c r="AA461" i="3"/>
  <c r="AB461" i="3"/>
  <c r="AC461" i="3"/>
  <c r="AD461" i="3"/>
  <c r="AE461" i="3"/>
  <c r="AF461" i="3"/>
  <c r="AG422" i="3"/>
  <c r="AH422" i="3"/>
  <c r="AI422" i="3"/>
  <c r="AL422" i="3"/>
  <c r="AM422" i="3"/>
  <c r="AN422" i="3"/>
  <c r="Y462" i="3"/>
  <c r="Z462" i="3"/>
  <c r="AA462" i="3"/>
  <c r="AB462" i="3"/>
  <c r="AC462" i="3"/>
  <c r="AD462" i="3"/>
  <c r="AE462" i="3"/>
  <c r="AF462" i="3"/>
  <c r="AG423" i="3"/>
  <c r="AH423" i="3"/>
  <c r="AI423" i="3"/>
  <c r="AL423" i="3"/>
  <c r="AM423" i="3"/>
  <c r="AN423" i="3"/>
  <c r="Y463" i="3"/>
  <c r="Z463" i="3"/>
  <c r="AA463" i="3"/>
  <c r="AB463" i="3"/>
  <c r="AC463" i="3"/>
  <c r="AD463" i="3"/>
  <c r="AE463" i="3"/>
  <c r="AF463" i="3"/>
  <c r="AG424" i="3"/>
  <c r="AH424" i="3"/>
  <c r="AI424" i="3"/>
  <c r="AL424" i="3"/>
  <c r="AM424" i="3"/>
  <c r="AN424" i="3"/>
  <c r="Y464" i="3"/>
  <c r="Z464" i="3"/>
  <c r="AA464" i="3"/>
  <c r="AB464" i="3"/>
  <c r="AC464" i="3"/>
  <c r="AD464" i="3"/>
  <c r="AE464" i="3"/>
  <c r="AF464" i="3"/>
  <c r="AG425" i="3"/>
  <c r="AH425" i="3"/>
  <c r="AI425" i="3"/>
  <c r="AL425" i="3"/>
  <c r="AM425" i="3"/>
  <c r="AN425" i="3"/>
  <c r="Y465" i="3"/>
  <c r="Z465" i="3"/>
  <c r="AA465" i="3"/>
  <c r="AB465" i="3"/>
  <c r="AC465" i="3"/>
  <c r="AD465" i="3"/>
  <c r="AE465" i="3"/>
  <c r="AF465" i="3"/>
  <c r="AG426" i="3"/>
  <c r="AH426" i="3"/>
  <c r="AI426" i="3"/>
  <c r="AL426" i="3"/>
  <c r="AM426" i="3"/>
  <c r="AN426" i="3"/>
  <c r="Y466" i="3"/>
  <c r="Z466" i="3"/>
  <c r="AA466" i="3"/>
  <c r="AB466" i="3"/>
  <c r="AC466" i="3"/>
  <c r="AD466" i="3"/>
  <c r="AE466" i="3"/>
  <c r="AF466" i="3"/>
  <c r="AG427" i="3"/>
  <c r="AH427" i="3"/>
  <c r="AI427" i="3"/>
  <c r="AL427" i="3"/>
  <c r="AM427" i="3"/>
  <c r="AN427" i="3"/>
  <c r="Y467" i="3"/>
  <c r="Z467" i="3"/>
  <c r="AA467" i="3"/>
  <c r="AB467" i="3"/>
  <c r="AC467" i="3"/>
  <c r="AD467" i="3"/>
  <c r="AE467" i="3"/>
  <c r="AF467" i="3"/>
  <c r="AG428" i="3"/>
  <c r="AH428" i="3"/>
  <c r="AI428" i="3"/>
  <c r="AL428" i="3"/>
  <c r="AM428" i="3"/>
  <c r="AN428" i="3"/>
  <c r="Y468" i="3"/>
  <c r="Z468" i="3"/>
  <c r="AA468" i="3"/>
  <c r="AB468" i="3"/>
  <c r="AC468" i="3"/>
  <c r="AD468" i="3"/>
  <c r="AE468" i="3"/>
  <c r="AF468" i="3"/>
  <c r="AG429" i="3"/>
  <c r="AH429" i="3"/>
  <c r="AI429" i="3"/>
  <c r="AL429" i="3"/>
  <c r="AM429" i="3"/>
  <c r="AN429" i="3"/>
  <c r="Y469" i="3"/>
  <c r="Z469" i="3"/>
  <c r="AA469" i="3"/>
  <c r="AB469" i="3"/>
  <c r="AC469" i="3"/>
  <c r="AD469" i="3"/>
  <c r="AE469" i="3"/>
  <c r="AF469" i="3"/>
  <c r="AG430" i="3"/>
  <c r="AH430" i="3"/>
  <c r="AI430" i="3"/>
  <c r="AL430" i="3"/>
  <c r="AM430" i="3"/>
  <c r="AN430" i="3"/>
  <c r="Y470" i="3"/>
  <c r="Z470" i="3"/>
  <c r="AA470" i="3"/>
  <c r="AB470" i="3"/>
  <c r="AC470" i="3"/>
  <c r="AD470" i="3"/>
  <c r="AE470" i="3"/>
  <c r="AF470" i="3"/>
  <c r="AG431" i="3"/>
  <c r="AH431" i="3"/>
  <c r="AI431" i="3"/>
  <c r="AL431" i="3"/>
  <c r="AM431" i="3"/>
  <c r="AN431" i="3"/>
  <c r="Y471" i="3"/>
  <c r="Z471" i="3"/>
  <c r="AA471" i="3"/>
  <c r="AB471" i="3"/>
  <c r="AC471" i="3"/>
  <c r="AD471" i="3"/>
  <c r="AE471" i="3"/>
  <c r="AF471" i="3"/>
  <c r="AG432" i="3"/>
  <c r="AH432" i="3"/>
  <c r="AI432" i="3"/>
  <c r="AL432" i="3"/>
  <c r="AM432" i="3"/>
  <c r="AN432" i="3"/>
  <c r="Y472" i="3"/>
  <c r="Z472" i="3"/>
  <c r="AA472" i="3"/>
  <c r="AB472" i="3"/>
  <c r="AC472" i="3"/>
  <c r="AD472" i="3"/>
  <c r="AE472" i="3"/>
  <c r="AF472" i="3"/>
  <c r="AG433" i="3"/>
  <c r="AH433" i="3"/>
  <c r="AI433" i="3"/>
  <c r="AL433" i="3"/>
  <c r="AM433" i="3"/>
  <c r="AN433" i="3"/>
  <c r="Y473" i="3"/>
  <c r="Z473" i="3"/>
  <c r="AA473" i="3"/>
  <c r="AB473" i="3"/>
  <c r="AC473" i="3"/>
  <c r="AD473" i="3"/>
  <c r="AE473" i="3"/>
  <c r="AF473" i="3"/>
  <c r="AG434" i="3"/>
  <c r="AH434" i="3"/>
  <c r="AI434" i="3"/>
  <c r="AL434" i="3"/>
  <c r="AM434" i="3"/>
  <c r="AN434" i="3"/>
  <c r="Y474" i="3"/>
  <c r="Z474" i="3"/>
  <c r="AA474" i="3"/>
  <c r="AB474" i="3"/>
  <c r="AC474" i="3"/>
  <c r="AD474" i="3"/>
  <c r="AE474" i="3"/>
  <c r="AF474" i="3"/>
  <c r="AG435" i="3"/>
  <c r="AH435" i="3"/>
  <c r="AI435" i="3"/>
  <c r="AL435" i="3"/>
  <c r="AM435" i="3"/>
  <c r="AN435" i="3"/>
  <c r="Y475" i="3"/>
  <c r="Z475" i="3"/>
  <c r="AA475" i="3"/>
  <c r="AB475" i="3"/>
  <c r="AC475" i="3"/>
  <c r="AD475" i="3"/>
  <c r="AE475" i="3"/>
  <c r="AF475" i="3"/>
  <c r="AG436" i="3"/>
  <c r="AH436" i="3"/>
  <c r="AI436" i="3"/>
  <c r="AL436" i="3"/>
  <c r="AM436" i="3"/>
  <c r="AN436" i="3"/>
  <c r="Y476" i="3"/>
  <c r="Z476" i="3"/>
  <c r="AA476" i="3"/>
  <c r="AB476" i="3"/>
  <c r="AC476" i="3"/>
  <c r="AD476" i="3"/>
  <c r="AE476" i="3"/>
  <c r="AF476" i="3"/>
  <c r="AG437" i="3"/>
  <c r="AH437" i="3"/>
  <c r="AI437" i="3"/>
  <c r="AL437" i="3"/>
  <c r="AM437" i="3"/>
  <c r="AN437" i="3"/>
  <c r="Y477" i="3"/>
  <c r="Z477" i="3"/>
  <c r="AA477" i="3"/>
  <c r="AB477" i="3"/>
  <c r="AC477" i="3"/>
  <c r="AD477" i="3"/>
  <c r="AE477" i="3"/>
  <c r="AF477" i="3"/>
  <c r="AG438" i="3"/>
  <c r="AH438" i="3"/>
  <c r="AI438" i="3"/>
  <c r="AL438" i="3"/>
  <c r="AM438" i="3"/>
  <c r="AN438" i="3"/>
  <c r="Y478" i="3"/>
  <c r="Z478" i="3"/>
  <c r="AA478" i="3"/>
  <c r="AB478" i="3"/>
  <c r="AC478" i="3"/>
  <c r="AD478" i="3"/>
  <c r="AE478" i="3"/>
  <c r="AF478" i="3"/>
  <c r="AG439" i="3"/>
  <c r="AH439" i="3"/>
  <c r="AI439" i="3"/>
  <c r="AL439" i="3"/>
  <c r="AM439" i="3"/>
  <c r="AN439" i="3"/>
  <c r="Y479" i="3"/>
  <c r="Z479" i="3"/>
  <c r="AA479" i="3"/>
  <c r="AB479" i="3"/>
  <c r="AC479" i="3"/>
  <c r="AD479" i="3"/>
  <c r="AE479" i="3"/>
  <c r="AF479" i="3"/>
  <c r="AG440" i="3"/>
  <c r="AH440" i="3"/>
  <c r="AI440" i="3"/>
  <c r="AL440" i="3"/>
  <c r="AM440" i="3"/>
  <c r="AN440" i="3"/>
  <c r="Y484" i="3"/>
  <c r="Z484" i="3"/>
  <c r="AA484" i="3"/>
  <c r="AB484" i="3"/>
  <c r="AC484" i="3"/>
  <c r="AD484" i="3"/>
  <c r="AE484" i="3"/>
  <c r="AF484" i="3"/>
  <c r="AG445" i="3"/>
  <c r="AH445" i="3"/>
  <c r="AI445" i="3"/>
  <c r="AL445" i="3"/>
  <c r="AM445" i="3"/>
  <c r="AN445" i="3"/>
  <c r="Y485" i="3"/>
  <c r="Z485" i="3"/>
  <c r="AA485" i="3"/>
  <c r="AB485" i="3"/>
  <c r="AC485" i="3"/>
  <c r="AD485" i="3"/>
  <c r="AE485" i="3"/>
  <c r="AF485" i="3"/>
  <c r="AG446" i="3"/>
  <c r="AH446" i="3"/>
  <c r="AI446" i="3"/>
  <c r="AL446" i="3"/>
  <c r="AM446" i="3"/>
  <c r="AN446" i="3"/>
  <c r="Y486" i="3"/>
  <c r="Z486" i="3"/>
  <c r="AA486" i="3"/>
  <c r="AB486" i="3"/>
  <c r="AC486" i="3"/>
  <c r="AD486" i="3"/>
  <c r="AE486" i="3"/>
  <c r="AF486" i="3"/>
  <c r="AG447" i="3"/>
  <c r="AH447" i="3"/>
  <c r="AI447" i="3"/>
  <c r="AL447" i="3"/>
  <c r="AM447" i="3"/>
  <c r="AN447" i="3"/>
  <c r="Y487" i="3"/>
  <c r="Z487" i="3"/>
  <c r="AA487" i="3"/>
  <c r="AB487" i="3"/>
  <c r="AC487" i="3"/>
  <c r="AD487" i="3"/>
  <c r="AE487" i="3"/>
  <c r="AF487" i="3"/>
  <c r="AG448" i="3"/>
  <c r="AH448" i="3"/>
  <c r="AI448" i="3"/>
  <c r="AL448" i="3"/>
  <c r="AM448" i="3"/>
  <c r="AN448" i="3"/>
  <c r="Y488" i="3"/>
  <c r="Z488" i="3"/>
  <c r="AA488" i="3"/>
  <c r="AB488" i="3"/>
  <c r="AC488" i="3"/>
  <c r="AD488" i="3"/>
  <c r="AE488" i="3"/>
  <c r="AF488" i="3"/>
  <c r="AG449" i="3"/>
  <c r="AH449" i="3"/>
  <c r="AI449" i="3"/>
  <c r="AL449" i="3"/>
  <c r="AM449" i="3"/>
  <c r="AN449" i="3"/>
  <c r="Y489" i="3"/>
  <c r="Z489" i="3"/>
  <c r="AA489" i="3"/>
  <c r="AB489" i="3"/>
  <c r="AC489" i="3"/>
  <c r="AD489" i="3"/>
  <c r="AE489" i="3"/>
  <c r="AF489" i="3"/>
  <c r="AG450" i="3"/>
  <c r="AH450" i="3"/>
  <c r="AI450" i="3"/>
  <c r="AL450" i="3"/>
  <c r="AM450" i="3"/>
  <c r="AN450" i="3"/>
  <c r="Y490" i="3"/>
  <c r="Z490" i="3"/>
  <c r="AA490" i="3"/>
  <c r="AB490" i="3"/>
  <c r="AC490" i="3"/>
  <c r="AD490" i="3"/>
  <c r="AE490" i="3"/>
  <c r="AF490" i="3"/>
  <c r="AG451" i="3"/>
  <c r="AH451" i="3"/>
  <c r="AI451" i="3"/>
  <c r="AL451" i="3"/>
  <c r="AM451" i="3"/>
  <c r="AN451" i="3"/>
  <c r="Y491" i="3"/>
  <c r="Z491" i="3"/>
  <c r="AA491" i="3"/>
  <c r="AB491" i="3"/>
  <c r="AC491" i="3"/>
  <c r="AD491" i="3"/>
  <c r="AE491" i="3"/>
  <c r="AF491" i="3"/>
  <c r="AG452" i="3"/>
  <c r="AH452" i="3"/>
  <c r="AI452" i="3"/>
  <c r="AL452" i="3"/>
  <c r="AM452" i="3"/>
  <c r="AN452" i="3"/>
  <c r="Y492" i="3"/>
  <c r="Z492" i="3"/>
  <c r="AA492" i="3"/>
  <c r="AB492" i="3"/>
  <c r="AC492" i="3"/>
  <c r="AD492" i="3"/>
  <c r="AE492" i="3"/>
  <c r="AF492" i="3"/>
  <c r="AG453" i="3"/>
  <c r="AH453" i="3"/>
  <c r="AI453" i="3"/>
  <c r="AL453" i="3"/>
  <c r="AM453" i="3"/>
  <c r="AN453" i="3"/>
  <c r="Y493" i="3"/>
  <c r="Z493" i="3"/>
  <c r="AA493" i="3"/>
  <c r="AB493" i="3"/>
  <c r="AC493" i="3"/>
  <c r="AD493" i="3"/>
  <c r="AE493" i="3"/>
  <c r="AF493" i="3"/>
  <c r="AG454" i="3"/>
  <c r="AH454" i="3"/>
  <c r="AI454" i="3"/>
  <c r="AL454" i="3"/>
  <c r="AM454" i="3"/>
  <c r="AN454" i="3"/>
  <c r="Y494" i="3"/>
  <c r="Z494" i="3"/>
  <c r="AA494" i="3"/>
  <c r="AB494" i="3"/>
  <c r="AC494" i="3"/>
  <c r="AD494" i="3"/>
  <c r="AE494" i="3"/>
  <c r="AF494" i="3"/>
  <c r="AG455" i="3"/>
  <c r="AH455" i="3"/>
  <c r="AI455" i="3"/>
  <c r="AL455" i="3"/>
  <c r="AM455" i="3"/>
  <c r="AN455" i="3"/>
  <c r="Y495" i="3"/>
  <c r="Z495" i="3"/>
  <c r="AA495" i="3"/>
  <c r="AB495" i="3"/>
  <c r="AC495" i="3"/>
  <c r="AD495" i="3"/>
  <c r="AE495" i="3"/>
  <c r="AF495" i="3"/>
  <c r="AG456" i="3"/>
  <c r="AH456" i="3"/>
  <c r="AI456" i="3"/>
  <c r="AL456" i="3"/>
  <c r="AM456" i="3"/>
  <c r="AN456" i="3"/>
  <c r="Y496" i="3"/>
  <c r="Z496" i="3"/>
  <c r="AA496" i="3"/>
  <c r="AB496" i="3"/>
  <c r="AC496" i="3"/>
  <c r="AD496" i="3"/>
  <c r="AE496" i="3"/>
  <c r="AF496" i="3"/>
  <c r="AG457" i="3"/>
  <c r="AH457" i="3"/>
  <c r="AI457" i="3"/>
  <c r="AL457" i="3"/>
  <c r="AM457" i="3"/>
  <c r="AN457" i="3"/>
  <c r="Y497" i="3"/>
  <c r="Z497" i="3"/>
  <c r="AA497" i="3"/>
  <c r="AB497" i="3"/>
  <c r="AC497" i="3"/>
  <c r="AD497" i="3"/>
  <c r="AE497" i="3"/>
  <c r="AF497" i="3"/>
  <c r="AG458" i="3"/>
  <c r="AH458" i="3"/>
  <c r="AI458" i="3"/>
  <c r="AL458" i="3"/>
  <c r="AM458" i="3"/>
  <c r="AN458" i="3"/>
  <c r="Y498" i="3"/>
  <c r="Z498" i="3"/>
  <c r="AA498" i="3"/>
  <c r="AB498" i="3"/>
  <c r="AC498" i="3"/>
  <c r="AD498" i="3"/>
  <c r="AE498" i="3"/>
  <c r="AF498" i="3"/>
  <c r="AG459" i="3"/>
  <c r="AH459" i="3"/>
  <c r="AI459" i="3"/>
  <c r="AL459" i="3"/>
  <c r="AM459" i="3"/>
  <c r="AN459" i="3"/>
  <c r="Y500" i="3"/>
  <c r="Z500" i="3"/>
  <c r="AA500" i="3"/>
  <c r="AB500" i="3"/>
  <c r="AC500" i="3"/>
  <c r="AD500" i="3"/>
  <c r="AE500" i="3"/>
  <c r="AF500" i="3"/>
  <c r="AG460" i="3"/>
  <c r="AH460" i="3"/>
  <c r="AI460" i="3"/>
  <c r="AL460" i="3"/>
  <c r="AM460" i="3"/>
  <c r="AN460" i="3"/>
  <c r="Y501" i="3"/>
  <c r="Z501" i="3"/>
  <c r="AA501" i="3"/>
  <c r="AB501" i="3"/>
  <c r="AC501" i="3"/>
  <c r="AD501" i="3"/>
  <c r="AE501" i="3"/>
  <c r="AF501" i="3"/>
  <c r="AG461" i="3"/>
  <c r="AH461" i="3"/>
  <c r="AI461" i="3"/>
  <c r="AL461" i="3"/>
  <c r="AM461" i="3"/>
  <c r="AN461" i="3"/>
  <c r="Y502" i="3"/>
  <c r="Z502" i="3"/>
  <c r="AA502" i="3"/>
  <c r="AB502" i="3"/>
  <c r="AC502" i="3"/>
  <c r="AD502" i="3"/>
  <c r="AE502" i="3"/>
  <c r="AF502" i="3"/>
  <c r="AG462" i="3"/>
  <c r="AH462" i="3"/>
  <c r="AI462" i="3"/>
  <c r="AL462" i="3"/>
  <c r="AM462" i="3"/>
  <c r="AN462" i="3"/>
  <c r="Y503" i="3"/>
  <c r="Z503" i="3"/>
  <c r="AA503" i="3"/>
  <c r="AB503" i="3"/>
  <c r="AC503" i="3"/>
  <c r="AD503" i="3"/>
  <c r="AE503" i="3"/>
  <c r="AF503" i="3"/>
  <c r="AG463" i="3"/>
  <c r="AH463" i="3"/>
  <c r="AI463" i="3"/>
  <c r="AL463" i="3"/>
  <c r="AM463" i="3"/>
  <c r="AN463" i="3"/>
  <c r="Y504" i="3"/>
  <c r="Z504" i="3"/>
  <c r="AA504" i="3"/>
  <c r="AB504" i="3"/>
  <c r="AC504" i="3"/>
  <c r="AD504" i="3"/>
  <c r="AE504" i="3"/>
  <c r="AF504" i="3"/>
  <c r="AG464" i="3"/>
  <c r="AH464" i="3"/>
  <c r="AI464" i="3"/>
  <c r="AL464" i="3"/>
  <c r="AM464" i="3"/>
  <c r="AN464" i="3"/>
  <c r="Y505" i="3"/>
  <c r="Z505" i="3"/>
  <c r="AA505" i="3"/>
  <c r="AB505" i="3"/>
  <c r="AC505" i="3"/>
  <c r="AD505" i="3"/>
  <c r="AE505" i="3"/>
  <c r="AF505" i="3"/>
  <c r="AG465" i="3"/>
  <c r="AH465" i="3"/>
  <c r="AI465" i="3"/>
  <c r="AL465" i="3"/>
  <c r="AM465" i="3"/>
  <c r="AN465" i="3"/>
  <c r="Y506" i="3"/>
  <c r="Z506" i="3"/>
  <c r="AA506" i="3"/>
  <c r="AB506" i="3"/>
  <c r="AC506" i="3"/>
  <c r="AD506" i="3"/>
  <c r="AE506" i="3"/>
  <c r="AF506" i="3"/>
  <c r="AG466" i="3"/>
  <c r="AH466" i="3"/>
  <c r="AI466" i="3"/>
  <c r="AL466" i="3"/>
  <c r="AM466" i="3"/>
  <c r="AN466" i="3"/>
  <c r="Y507" i="3"/>
  <c r="Z507" i="3"/>
  <c r="AA507" i="3"/>
  <c r="AB507" i="3"/>
  <c r="AC507" i="3"/>
  <c r="AD507" i="3"/>
  <c r="AE507" i="3"/>
  <c r="AF507" i="3"/>
  <c r="AG467" i="3"/>
  <c r="AH467" i="3"/>
  <c r="AI467" i="3"/>
  <c r="AL467" i="3"/>
  <c r="AM467" i="3"/>
  <c r="AN467" i="3"/>
  <c r="Y508" i="3"/>
  <c r="Z508" i="3"/>
  <c r="AA508" i="3"/>
  <c r="AB508" i="3"/>
  <c r="AC508" i="3"/>
  <c r="AD508" i="3"/>
  <c r="AE508" i="3"/>
  <c r="AF508" i="3"/>
  <c r="AG468" i="3"/>
  <c r="AH468" i="3"/>
  <c r="AI468" i="3"/>
  <c r="AL468" i="3"/>
  <c r="AM468" i="3"/>
  <c r="AN468" i="3"/>
  <c r="Y509" i="3"/>
  <c r="Z509" i="3"/>
  <c r="AA509" i="3"/>
  <c r="AB509" i="3"/>
  <c r="AC509" i="3"/>
  <c r="AD509" i="3"/>
  <c r="AE509" i="3"/>
  <c r="AF509" i="3"/>
  <c r="AG469" i="3"/>
  <c r="AH469" i="3"/>
  <c r="AI469" i="3"/>
  <c r="AL469" i="3"/>
  <c r="AM469" i="3"/>
  <c r="AN469" i="3"/>
  <c r="Y510" i="3"/>
  <c r="Z510" i="3"/>
  <c r="AA510" i="3"/>
  <c r="AB510" i="3"/>
  <c r="AC510" i="3"/>
  <c r="AD510" i="3"/>
  <c r="AE510" i="3"/>
  <c r="AF510" i="3"/>
  <c r="AG470" i="3"/>
  <c r="AH470" i="3"/>
  <c r="AI470" i="3"/>
  <c r="AL470" i="3"/>
  <c r="AM470" i="3"/>
  <c r="AN470" i="3"/>
  <c r="Y511" i="3"/>
  <c r="Z511" i="3"/>
  <c r="AA511" i="3"/>
  <c r="AB511" i="3"/>
  <c r="AC511" i="3"/>
  <c r="AD511" i="3"/>
  <c r="AE511" i="3"/>
  <c r="AF511" i="3"/>
  <c r="AG471" i="3"/>
  <c r="AH471" i="3"/>
  <c r="AI471" i="3"/>
  <c r="AL471" i="3"/>
  <c r="AM471" i="3"/>
  <c r="AN471" i="3"/>
  <c r="Y512" i="3"/>
  <c r="Z512" i="3"/>
  <c r="AA512" i="3"/>
  <c r="AB512" i="3"/>
  <c r="AC512" i="3"/>
  <c r="AD512" i="3"/>
  <c r="AE512" i="3"/>
  <c r="AF512" i="3"/>
  <c r="AG472" i="3"/>
  <c r="AH472" i="3"/>
  <c r="AI472" i="3"/>
  <c r="AL472" i="3"/>
  <c r="AM472" i="3"/>
  <c r="AN472" i="3"/>
  <c r="Y515" i="3"/>
  <c r="Z515" i="3"/>
  <c r="AA515" i="3"/>
  <c r="AB515" i="3"/>
  <c r="AC515" i="3"/>
  <c r="AD515" i="3"/>
  <c r="AE515" i="3"/>
  <c r="AF515" i="3"/>
  <c r="AG480" i="3"/>
  <c r="AH480" i="3"/>
  <c r="AI480" i="3"/>
  <c r="AL480" i="3"/>
  <c r="AM480" i="3"/>
  <c r="AN480" i="3"/>
  <c r="Y516" i="3"/>
  <c r="Z516" i="3"/>
  <c r="AA516" i="3"/>
  <c r="AB516" i="3"/>
  <c r="AC516" i="3"/>
  <c r="AD516" i="3"/>
  <c r="AE516" i="3"/>
  <c r="AF516" i="3"/>
  <c r="AG481" i="3"/>
  <c r="AH481" i="3"/>
  <c r="AI481" i="3"/>
  <c r="AL481" i="3"/>
  <c r="AM481" i="3"/>
  <c r="AN481" i="3"/>
  <c r="Y18" i="3"/>
  <c r="Z18" i="3"/>
  <c r="AA18" i="3"/>
  <c r="AB18" i="3"/>
  <c r="AC18" i="3"/>
  <c r="AD18" i="3"/>
  <c r="AE18" i="3"/>
  <c r="AF18" i="3"/>
  <c r="AG482" i="3"/>
  <c r="AH482" i="3"/>
  <c r="AI482" i="3"/>
  <c r="AL482" i="3"/>
  <c r="AM482" i="3"/>
  <c r="AN482" i="3"/>
  <c r="Y19" i="3"/>
  <c r="Z19" i="3"/>
  <c r="AA19" i="3"/>
  <c r="AB19" i="3"/>
  <c r="AC19" i="3"/>
  <c r="AD19" i="3"/>
  <c r="AE19" i="3"/>
  <c r="AF19" i="3"/>
  <c r="AG483" i="3"/>
  <c r="AH483" i="3"/>
  <c r="AI483" i="3"/>
  <c r="AL483" i="3"/>
  <c r="AM483" i="3"/>
  <c r="AN483" i="3"/>
  <c r="Y20" i="3"/>
  <c r="Z20" i="3"/>
  <c r="AA20" i="3"/>
  <c r="AB20" i="3"/>
  <c r="AC20" i="3"/>
  <c r="AD20" i="3"/>
  <c r="AE20" i="3"/>
  <c r="AF20" i="3"/>
  <c r="AG484" i="3"/>
  <c r="AH484" i="3"/>
  <c r="AI484" i="3"/>
  <c r="AL484" i="3"/>
  <c r="AM484" i="3"/>
  <c r="AN484" i="3"/>
  <c r="Y21" i="3"/>
  <c r="Z21" i="3"/>
  <c r="AA21" i="3"/>
  <c r="AB21" i="3"/>
  <c r="AC21" i="3"/>
  <c r="AD21" i="3"/>
  <c r="AE21" i="3"/>
  <c r="AF21" i="3"/>
  <c r="AG485" i="3"/>
  <c r="AH485" i="3"/>
  <c r="AI485" i="3"/>
  <c r="AL485" i="3"/>
  <c r="AM485" i="3"/>
  <c r="AN485" i="3"/>
  <c r="Y22" i="3"/>
  <c r="Z22" i="3"/>
  <c r="AA22" i="3"/>
  <c r="AB22" i="3"/>
  <c r="AC22" i="3"/>
  <c r="AD22" i="3"/>
  <c r="AE22" i="3"/>
  <c r="AF22" i="3"/>
  <c r="AG486" i="3"/>
  <c r="AH486" i="3"/>
  <c r="AI486" i="3"/>
  <c r="AL486" i="3"/>
  <c r="AM486" i="3"/>
  <c r="AN486" i="3"/>
  <c r="Y82" i="3"/>
  <c r="Z82" i="3"/>
  <c r="AA82" i="3"/>
  <c r="AB82" i="3"/>
  <c r="AC82" i="3"/>
  <c r="AD82" i="3"/>
  <c r="AE82" i="3"/>
  <c r="AF82" i="3"/>
  <c r="AG487" i="3"/>
  <c r="AH487" i="3"/>
  <c r="AI487" i="3"/>
  <c r="AL487" i="3"/>
  <c r="AM487" i="3"/>
  <c r="AN487" i="3"/>
  <c r="Y83" i="3"/>
  <c r="Z83" i="3"/>
  <c r="AA83" i="3"/>
  <c r="AB83" i="3"/>
  <c r="AC83" i="3"/>
  <c r="AD83" i="3"/>
  <c r="AE83" i="3"/>
  <c r="AF83" i="3"/>
  <c r="AG488" i="3"/>
  <c r="AH488" i="3"/>
  <c r="AI488" i="3"/>
  <c r="AL488" i="3"/>
  <c r="AM488" i="3"/>
  <c r="AN488" i="3"/>
  <c r="Y84" i="3"/>
  <c r="Z84" i="3"/>
  <c r="AA84" i="3"/>
  <c r="AB84" i="3"/>
  <c r="AC84" i="3"/>
  <c r="AD84" i="3"/>
  <c r="AE84" i="3"/>
  <c r="AF84" i="3"/>
  <c r="AG489" i="3"/>
  <c r="AH489" i="3"/>
  <c r="AI489" i="3"/>
  <c r="AL489" i="3"/>
  <c r="AM489" i="3"/>
  <c r="AN489" i="3"/>
  <c r="Y517" i="3"/>
  <c r="Z517" i="3"/>
  <c r="AA517" i="3"/>
  <c r="AB517" i="3"/>
  <c r="AC517" i="3"/>
  <c r="AD517" i="3"/>
  <c r="AE517" i="3"/>
  <c r="AF517" i="3"/>
  <c r="AG490" i="3"/>
  <c r="AH490" i="3"/>
  <c r="AI490" i="3"/>
  <c r="AL490" i="3"/>
  <c r="AM490" i="3"/>
  <c r="AN490" i="3"/>
  <c r="Y518" i="3"/>
  <c r="Z518" i="3"/>
  <c r="AA518" i="3"/>
  <c r="AB518" i="3"/>
  <c r="AC518" i="3"/>
  <c r="AD518" i="3"/>
  <c r="AE518" i="3"/>
  <c r="AF518" i="3"/>
  <c r="AG491" i="3"/>
  <c r="AH491" i="3"/>
  <c r="AI491" i="3"/>
  <c r="AL491" i="3"/>
  <c r="AM491" i="3"/>
  <c r="AN491" i="3"/>
  <c r="Y519" i="3"/>
  <c r="Z519" i="3"/>
  <c r="AA519" i="3"/>
  <c r="AB519" i="3"/>
  <c r="AC519" i="3"/>
  <c r="AD519" i="3"/>
  <c r="AE519" i="3"/>
  <c r="AF519" i="3"/>
  <c r="AG492" i="3"/>
  <c r="AH492" i="3"/>
  <c r="AI492" i="3"/>
  <c r="AL492" i="3"/>
  <c r="AM492" i="3"/>
  <c r="AN492" i="3"/>
  <c r="Y520" i="3"/>
  <c r="Z520" i="3"/>
  <c r="AA520" i="3"/>
  <c r="AB520" i="3"/>
  <c r="AC520" i="3"/>
  <c r="AD520" i="3"/>
  <c r="AE520" i="3"/>
  <c r="AF520" i="3"/>
  <c r="AG493" i="3"/>
  <c r="AH493" i="3"/>
  <c r="AI493" i="3"/>
  <c r="AL493" i="3"/>
  <c r="AM493" i="3"/>
  <c r="AN493" i="3"/>
  <c r="Y521" i="3"/>
  <c r="Z521" i="3"/>
  <c r="AA521" i="3"/>
  <c r="AB521" i="3"/>
  <c r="AC521" i="3"/>
  <c r="AD521" i="3"/>
  <c r="AE521" i="3"/>
  <c r="AF521" i="3"/>
  <c r="AG494" i="3"/>
  <c r="AH494" i="3"/>
  <c r="AI494" i="3"/>
  <c r="AL494" i="3"/>
  <c r="AM494" i="3"/>
  <c r="AN494" i="3"/>
  <c r="Y522" i="3"/>
  <c r="Z522" i="3"/>
  <c r="AA522" i="3"/>
  <c r="AB522" i="3"/>
  <c r="AC522" i="3"/>
  <c r="AD522" i="3"/>
  <c r="AE522" i="3"/>
  <c r="AF522" i="3"/>
  <c r="AG495" i="3"/>
  <c r="AH495" i="3"/>
  <c r="AI495" i="3"/>
  <c r="AL495" i="3"/>
  <c r="AM495" i="3"/>
  <c r="AN495" i="3"/>
  <c r="Y523" i="3"/>
  <c r="Z523" i="3"/>
  <c r="AA523" i="3"/>
  <c r="AB523" i="3"/>
  <c r="AC523" i="3"/>
  <c r="AD523" i="3"/>
  <c r="AE523" i="3"/>
  <c r="AF523" i="3"/>
  <c r="AG496" i="3"/>
  <c r="AH496" i="3"/>
  <c r="AI496" i="3"/>
  <c r="AL496" i="3"/>
  <c r="AM496" i="3"/>
  <c r="AN496" i="3"/>
  <c r="Y524" i="3"/>
  <c r="Z524" i="3"/>
  <c r="AA524" i="3"/>
  <c r="AB524" i="3"/>
  <c r="AC524" i="3"/>
  <c r="AD524" i="3"/>
  <c r="AE524" i="3"/>
  <c r="AF524" i="3"/>
  <c r="AG497" i="3"/>
  <c r="AH497" i="3"/>
  <c r="AI497" i="3"/>
  <c r="AL497" i="3"/>
  <c r="AM497" i="3"/>
  <c r="AN497" i="3"/>
  <c r="Y525" i="3"/>
  <c r="Z525" i="3"/>
  <c r="AA525" i="3"/>
  <c r="AB525" i="3"/>
  <c r="AC525" i="3"/>
  <c r="AD525" i="3"/>
  <c r="AE525" i="3"/>
  <c r="AF525" i="3"/>
  <c r="AG498" i="3"/>
  <c r="AH498" i="3"/>
  <c r="AI498" i="3"/>
  <c r="AL498" i="3"/>
  <c r="AM498" i="3"/>
  <c r="AN498" i="3"/>
  <c r="Y526" i="3"/>
  <c r="Z526" i="3"/>
  <c r="AA526" i="3"/>
  <c r="AB526" i="3"/>
  <c r="AC526" i="3"/>
  <c r="AD526" i="3"/>
  <c r="AE526" i="3"/>
  <c r="AF526" i="3"/>
  <c r="AG500" i="3"/>
  <c r="AH500" i="3"/>
  <c r="AI500" i="3"/>
  <c r="AL500" i="3"/>
  <c r="AM500" i="3"/>
  <c r="AN500" i="3"/>
  <c r="Y527" i="3"/>
  <c r="Z527" i="3"/>
  <c r="AA527" i="3"/>
  <c r="AB527" i="3"/>
  <c r="AC527" i="3"/>
  <c r="AD527" i="3"/>
  <c r="AE527" i="3"/>
  <c r="AF527" i="3"/>
  <c r="AG501" i="3"/>
  <c r="AH501" i="3"/>
  <c r="AI501" i="3"/>
  <c r="AL501" i="3"/>
  <c r="AM501" i="3"/>
  <c r="AN501" i="3"/>
  <c r="Y528" i="3"/>
  <c r="Z528" i="3"/>
  <c r="AA528" i="3"/>
  <c r="AB528" i="3"/>
  <c r="AC528" i="3"/>
  <c r="AD528" i="3"/>
  <c r="AE528" i="3"/>
  <c r="AF528" i="3"/>
  <c r="AG502" i="3"/>
  <c r="AH502" i="3"/>
  <c r="AI502" i="3"/>
  <c r="AL502" i="3"/>
  <c r="AM502" i="3"/>
  <c r="AN502" i="3"/>
  <c r="Y529" i="3"/>
  <c r="Z529" i="3"/>
  <c r="AA529" i="3"/>
  <c r="AB529" i="3"/>
  <c r="AC529" i="3"/>
  <c r="AD529" i="3"/>
  <c r="AE529" i="3"/>
  <c r="AF529" i="3"/>
  <c r="AG503" i="3"/>
  <c r="AH503" i="3"/>
  <c r="AI503" i="3"/>
  <c r="AL503" i="3"/>
  <c r="AM503" i="3"/>
  <c r="AN503" i="3"/>
  <c r="Y530" i="3"/>
  <c r="Z530" i="3"/>
  <c r="AA530" i="3"/>
  <c r="AB530" i="3"/>
  <c r="AC530" i="3"/>
  <c r="AD530" i="3"/>
  <c r="AE530" i="3"/>
  <c r="AF530" i="3"/>
  <c r="AG504" i="3"/>
  <c r="AH504" i="3"/>
  <c r="AI504" i="3"/>
  <c r="AL504" i="3"/>
  <c r="AM504" i="3"/>
  <c r="AN504" i="3"/>
  <c r="Y531" i="3"/>
  <c r="Z531" i="3"/>
  <c r="AA531" i="3"/>
  <c r="AB531" i="3"/>
  <c r="AC531" i="3"/>
  <c r="AD531" i="3"/>
  <c r="AE531" i="3"/>
  <c r="AF531" i="3"/>
  <c r="AG505" i="3"/>
  <c r="AH505" i="3"/>
  <c r="AI505" i="3"/>
  <c r="AL505" i="3"/>
  <c r="AM505" i="3"/>
  <c r="AN505" i="3"/>
  <c r="Y532" i="3"/>
  <c r="Z532" i="3"/>
  <c r="AA532" i="3"/>
  <c r="AB532" i="3"/>
  <c r="AC532" i="3"/>
  <c r="AD532" i="3"/>
  <c r="AE532" i="3"/>
  <c r="AF532" i="3"/>
  <c r="AG506" i="3"/>
  <c r="AH506" i="3"/>
  <c r="AI506" i="3"/>
  <c r="AL506" i="3"/>
  <c r="AM506" i="3"/>
  <c r="AN506" i="3"/>
  <c r="Y533" i="3"/>
  <c r="Z533" i="3"/>
  <c r="AA533" i="3"/>
  <c r="AB533" i="3"/>
  <c r="AC533" i="3"/>
  <c r="AD533" i="3"/>
  <c r="AE533" i="3"/>
  <c r="AF533" i="3"/>
  <c r="AG507" i="3"/>
  <c r="AH507" i="3"/>
  <c r="AI507" i="3"/>
  <c r="AL507" i="3"/>
  <c r="AM507" i="3"/>
  <c r="AN507" i="3"/>
  <c r="Y534" i="3"/>
  <c r="Z534" i="3"/>
  <c r="AA534" i="3"/>
  <c r="AB534" i="3"/>
  <c r="AC534" i="3"/>
  <c r="AD534" i="3"/>
  <c r="AE534" i="3"/>
  <c r="AF534" i="3"/>
  <c r="AG508" i="3"/>
  <c r="AH508" i="3"/>
  <c r="AI508" i="3"/>
  <c r="AL508" i="3"/>
  <c r="AM508" i="3"/>
  <c r="AN508" i="3"/>
  <c r="Y535" i="3"/>
  <c r="Z535" i="3"/>
  <c r="AA535" i="3"/>
  <c r="AB535" i="3"/>
  <c r="AC535" i="3"/>
  <c r="AD535" i="3"/>
  <c r="AE535" i="3"/>
  <c r="AF535" i="3"/>
  <c r="AG509" i="3"/>
  <c r="AH509" i="3"/>
  <c r="AI509" i="3"/>
  <c r="AL509" i="3"/>
  <c r="AM509" i="3"/>
  <c r="AN509" i="3"/>
  <c r="Y536" i="3"/>
  <c r="Z536" i="3"/>
  <c r="AA536" i="3"/>
  <c r="AB536" i="3"/>
  <c r="AC536" i="3"/>
  <c r="AD536" i="3"/>
  <c r="AE536" i="3"/>
  <c r="AF536" i="3"/>
  <c r="AG510" i="3"/>
  <c r="AH510" i="3"/>
  <c r="AI510" i="3"/>
  <c r="AL510" i="3"/>
  <c r="AM510" i="3"/>
  <c r="AN510" i="3"/>
  <c r="Y537" i="3"/>
  <c r="Z537" i="3"/>
  <c r="AA537" i="3"/>
  <c r="AB537" i="3"/>
  <c r="AC537" i="3"/>
  <c r="AD537" i="3"/>
  <c r="AE537" i="3"/>
  <c r="AF537" i="3"/>
  <c r="AG511" i="3"/>
  <c r="AH511" i="3"/>
  <c r="AI511" i="3"/>
  <c r="AL511" i="3"/>
  <c r="AM511" i="3"/>
  <c r="AN511" i="3"/>
  <c r="Y538" i="3"/>
  <c r="Z538" i="3"/>
  <c r="AA538" i="3"/>
  <c r="AB538" i="3"/>
  <c r="AC538" i="3"/>
  <c r="AD538" i="3"/>
  <c r="AE538" i="3"/>
  <c r="AF538" i="3"/>
  <c r="AG512" i="3"/>
  <c r="AH512" i="3"/>
  <c r="AI512" i="3"/>
  <c r="AL512" i="3"/>
  <c r="AM512" i="3"/>
  <c r="AN512" i="3"/>
  <c r="Y539" i="3"/>
  <c r="Z539" i="3"/>
  <c r="AA539" i="3"/>
  <c r="AB539" i="3"/>
  <c r="AC539" i="3"/>
  <c r="AD539" i="3"/>
  <c r="AE539" i="3"/>
  <c r="AF539" i="3"/>
  <c r="AG513" i="3"/>
  <c r="AH513" i="3"/>
  <c r="AI513" i="3"/>
  <c r="AL513" i="3"/>
  <c r="AM513" i="3"/>
  <c r="AN513" i="3"/>
  <c r="Y540" i="3"/>
  <c r="Z540" i="3"/>
  <c r="AA540" i="3"/>
  <c r="AB540" i="3"/>
  <c r="AC540" i="3"/>
  <c r="AD540" i="3"/>
  <c r="AE540" i="3"/>
  <c r="AF540" i="3"/>
  <c r="AG514" i="3"/>
  <c r="AH514" i="3"/>
  <c r="AI514" i="3"/>
  <c r="AL514" i="3"/>
  <c r="AM514" i="3"/>
  <c r="AN514" i="3"/>
  <c r="Y541" i="3"/>
  <c r="Z541" i="3"/>
  <c r="AA541" i="3"/>
  <c r="AB541" i="3"/>
  <c r="AC541" i="3"/>
  <c r="AD541" i="3"/>
  <c r="AE541" i="3"/>
  <c r="AF541" i="3"/>
  <c r="AG515" i="3"/>
  <c r="AH515" i="3"/>
  <c r="AI515" i="3"/>
  <c r="AL515" i="3"/>
  <c r="AM515" i="3"/>
  <c r="AN515" i="3"/>
  <c r="Y542" i="3"/>
  <c r="Z542" i="3"/>
  <c r="AA542" i="3"/>
  <c r="AB542" i="3"/>
  <c r="AC542" i="3"/>
  <c r="AD542" i="3"/>
  <c r="AE542" i="3"/>
  <c r="AF542" i="3"/>
  <c r="AG516" i="3"/>
  <c r="AH516" i="3"/>
  <c r="AI516" i="3"/>
  <c r="AL516" i="3"/>
  <c r="AM516" i="3"/>
  <c r="AN516" i="3"/>
  <c r="Y543" i="3"/>
  <c r="Z543" i="3"/>
  <c r="AA543" i="3"/>
  <c r="AB543" i="3"/>
  <c r="AC543" i="3"/>
  <c r="AD543" i="3"/>
  <c r="AE543" i="3"/>
  <c r="AF543" i="3"/>
  <c r="AG517" i="3"/>
  <c r="AH517" i="3"/>
  <c r="AI517" i="3"/>
  <c r="AL517" i="3"/>
  <c r="AM517" i="3"/>
  <c r="AN517" i="3"/>
  <c r="Y544" i="3"/>
  <c r="Z544" i="3"/>
  <c r="AA544" i="3"/>
  <c r="AB544" i="3"/>
  <c r="AC544" i="3"/>
  <c r="AD544" i="3"/>
  <c r="AE544" i="3"/>
  <c r="AF544" i="3"/>
  <c r="AG518" i="3"/>
  <c r="AH518" i="3"/>
  <c r="AI518" i="3"/>
  <c r="AL518" i="3"/>
  <c r="AM518" i="3"/>
  <c r="AN518" i="3"/>
  <c r="Y545" i="3"/>
  <c r="Z545" i="3"/>
  <c r="AA545" i="3"/>
  <c r="AB545" i="3"/>
  <c r="AC545" i="3"/>
  <c r="AD545" i="3"/>
  <c r="AE545" i="3"/>
  <c r="AF545" i="3"/>
  <c r="AG519" i="3"/>
  <c r="AH519" i="3"/>
  <c r="AI519" i="3"/>
  <c r="AL519" i="3"/>
  <c r="AM519" i="3"/>
  <c r="AN519" i="3"/>
  <c r="Y546" i="3"/>
  <c r="Z546" i="3"/>
  <c r="AA546" i="3"/>
  <c r="AB546" i="3"/>
  <c r="AC546" i="3"/>
  <c r="AD546" i="3"/>
  <c r="AE546" i="3"/>
  <c r="AF546" i="3"/>
  <c r="AG520" i="3"/>
  <c r="AH520" i="3"/>
  <c r="AI520" i="3"/>
  <c r="AL520" i="3"/>
  <c r="AM520" i="3"/>
  <c r="AN520" i="3"/>
  <c r="Y547" i="3"/>
  <c r="Z547" i="3"/>
  <c r="AA547" i="3"/>
  <c r="AB547" i="3"/>
  <c r="AC547" i="3"/>
  <c r="AD547" i="3"/>
  <c r="AE547" i="3"/>
  <c r="AF547" i="3"/>
  <c r="AG521" i="3"/>
  <c r="AH521" i="3"/>
  <c r="AI521" i="3"/>
  <c r="AL521" i="3"/>
  <c r="AM521" i="3"/>
  <c r="AN521" i="3"/>
  <c r="Y548" i="3"/>
  <c r="Z548" i="3"/>
  <c r="AA548" i="3"/>
  <c r="AB548" i="3"/>
  <c r="AC548" i="3"/>
  <c r="AD548" i="3"/>
  <c r="AE548" i="3"/>
  <c r="AF548" i="3"/>
  <c r="AG522" i="3"/>
  <c r="AH522" i="3"/>
  <c r="AI522" i="3"/>
  <c r="AL522" i="3"/>
  <c r="AM522" i="3"/>
  <c r="AN522" i="3"/>
  <c r="Y549" i="3"/>
  <c r="Z549" i="3"/>
  <c r="AA549" i="3"/>
  <c r="AB549" i="3"/>
  <c r="AC549" i="3"/>
  <c r="AD549" i="3"/>
  <c r="AE549" i="3"/>
  <c r="AF549" i="3"/>
  <c r="AG523" i="3"/>
  <c r="AH523" i="3"/>
  <c r="AI523" i="3"/>
  <c r="AL523" i="3"/>
  <c r="AM523" i="3"/>
  <c r="AN523" i="3"/>
  <c r="Y550" i="3"/>
  <c r="Z550" i="3"/>
  <c r="AA550" i="3"/>
  <c r="AB550" i="3"/>
  <c r="AC550" i="3"/>
  <c r="AD550" i="3"/>
  <c r="AE550" i="3"/>
  <c r="AF550" i="3"/>
  <c r="AG524" i="3"/>
  <c r="AH524" i="3"/>
  <c r="AI524" i="3"/>
  <c r="AL524" i="3"/>
  <c r="AM524" i="3"/>
  <c r="AN524" i="3"/>
  <c r="Y551" i="3"/>
  <c r="Z551" i="3"/>
  <c r="AA551" i="3"/>
  <c r="AB551" i="3"/>
  <c r="AC551" i="3"/>
  <c r="AD551" i="3"/>
  <c r="AE551" i="3"/>
  <c r="AF551" i="3"/>
  <c r="AG525" i="3"/>
  <c r="AH525" i="3"/>
  <c r="AI525" i="3"/>
  <c r="AL525" i="3"/>
  <c r="AM525" i="3"/>
  <c r="AN525" i="3"/>
  <c r="Y552" i="3"/>
  <c r="Z552" i="3"/>
  <c r="AA552" i="3"/>
  <c r="AB552" i="3"/>
  <c r="AC552" i="3"/>
  <c r="AD552" i="3"/>
  <c r="AE552" i="3"/>
  <c r="AF552" i="3"/>
  <c r="AG526" i="3"/>
  <c r="AH526" i="3"/>
  <c r="AI526" i="3"/>
  <c r="AL526" i="3"/>
  <c r="AM526" i="3"/>
  <c r="AN526" i="3"/>
  <c r="Y553" i="3"/>
  <c r="Z553" i="3"/>
  <c r="AA553" i="3"/>
  <c r="AB553" i="3"/>
  <c r="AC553" i="3"/>
  <c r="AD553" i="3"/>
  <c r="AE553" i="3"/>
  <c r="AF553" i="3"/>
  <c r="AG527" i="3"/>
  <c r="AH527" i="3"/>
  <c r="AI527" i="3"/>
  <c r="AL527" i="3"/>
  <c r="AM527" i="3"/>
  <c r="AN527" i="3"/>
  <c r="Y554" i="3"/>
  <c r="Z554" i="3"/>
  <c r="AA554" i="3"/>
  <c r="AB554" i="3"/>
  <c r="AC554" i="3"/>
  <c r="AD554" i="3"/>
  <c r="AE554" i="3"/>
  <c r="AF554" i="3"/>
  <c r="AG528" i="3"/>
  <c r="AH528" i="3"/>
  <c r="AI528" i="3"/>
  <c r="AL528" i="3"/>
  <c r="AM528" i="3"/>
  <c r="AN528" i="3"/>
  <c r="Y555" i="3"/>
  <c r="Z555" i="3"/>
  <c r="AA555" i="3"/>
  <c r="AB555" i="3"/>
  <c r="AC555" i="3"/>
  <c r="AD555" i="3"/>
  <c r="AE555" i="3"/>
  <c r="AF555" i="3"/>
  <c r="AG529" i="3"/>
  <c r="AH529" i="3"/>
  <c r="AI529" i="3"/>
  <c r="AL529" i="3"/>
  <c r="AM529" i="3"/>
  <c r="AN529" i="3"/>
  <c r="Y556" i="3"/>
  <c r="Z556" i="3"/>
  <c r="AA556" i="3"/>
  <c r="AB556" i="3"/>
  <c r="AC556" i="3"/>
  <c r="AD556" i="3"/>
  <c r="AE556" i="3"/>
  <c r="AF556" i="3"/>
  <c r="AG530" i="3"/>
  <c r="AH530" i="3"/>
  <c r="AI530" i="3"/>
  <c r="AL530" i="3"/>
  <c r="AM530" i="3"/>
  <c r="AN530" i="3"/>
  <c r="Y557" i="3"/>
  <c r="Z557" i="3"/>
  <c r="AA557" i="3"/>
  <c r="AB557" i="3"/>
  <c r="AC557" i="3"/>
  <c r="AD557" i="3"/>
  <c r="AE557" i="3"/>
  <c r="AF557" i="3"/>
  <c r="AG531" i="3"/>
  <c r="AH531" i="3"/>
  <c r="AI531" i="3"/>
  <c r="AL531" i="3"/>
  <c r="AM531" i="3"/>
  <c r="AN531" i="3"/>
  <c r="Y558" i="3"/>
  <c r="Z558" i="3"/>
  <c r="AA558" i="3"/>
  <c r="AB558" i="3"/>
  <c r="AC558" i="3"/>
  <c r="AD558" i="3"/>
  <c r="AE558" i="3"/>
  <c r="AF558" i="3"/>
  <c r="AG532" i="3"/>
  <c r="AH532" i="3"/>
  <c r="AI532" i="3"/>
  <c r="AL532" i="3"/>
  <c r="AM532" i="3"/>
  <c r="AN532" i="3"/>
  <c r="Y559" i="3"/>
  <c r="Z559" i="3"/>
  <c r="AA559" i="3"/>
  <c r="AB559" i="3"/>
  <c r="AC559" i="3"/>
  <c r="AD559" i="3"/>
  <c r="AE559" i="3"/>
  <c r="AF559" i="3"/>
  <c r="AG533" i="3"/>
  <c r="AH533" i="3"/>
  <c r="AI533" i="3"/>
  <c r="AL533" i="3"/>
  <c r="AM533" i="3"/>
  <c r="AN533" i="3"/>
  <c r="Y560" i="3"/>
  <c r="Z560" i="3"/>
  <c r="AA560" i="3"/>
  <c r="AB560" i="3"/>
  <c r="AC560" i="3"/>
  <c r="AD560" i="3"/>
  <c r="AE560" i="3"/>
  <c r="AF560" i="3"/>
  <c r="AG534" i="3"/>
  <c r="AH534" i="3"/>
  <c r="AI534" i="3"/>
  <c r="AL534" i="3"/>
  <c r="AM534" i="3"/>
  <c r="AN534" i="3"/>
  <c r="Y561" i="3"/>
  <c r="Z561" i="3"/>
  <c r="AA561" i="3"/>
  <c r="AB561" i="3"/>
  <c r="AC561" i="3"/>
  <c r="AD561" i="3"/>
  <c r="AE561" i="3"/>
  <c r="AF561" i="3"/>
  <c r="AG535" i="3"/>
  <c r="AH535" i="3"/>
  <c r="AI535" i="3"/>
  <c r="AL535" i="3"/>
  <c r="AM535" i="3"/>
  <c r="AN535" i="3"/>
  <c r="Y562" i="3"/>
  <c r="Z562" i="3"/>
  <c r="AA562" i="3"/>
  <c r="AB562" i="3"/>
  <c r="AC562" i="3"/>
  <c r="AD562" i="3"/>
  <c r="AE562" i="3"/>
  <c r="AF562" i="3"/>
  <c r="AG536" i="3"/>
  <c r="AH536" i="3"/>
  <c r="AI536" i="3"/>
  <c r="AL536" i="3"/>
  <c r="AM536" i="3"/>
  <c r="AN536" i="3"/>
  <c r="Y563" i="3"/>
  <c r="Z563" i="3"/>
  <c r="AA563" i="3"/>
  <c r="AB563" i="3"/>
  <c r="AC563" i="3"/>
  <c r="AD563" i="3"/>
  <c r="AE563" i="3"/>
  <c r="AF563" i="3"/>
  <c r="AG537" i="3"/>
  <c r="AH537" i="3"/>
  <c r="AI537" i="3"/>
  <c r="AL537" i="3"/>
  <c r="AM537" i="3"/>
  <c r="AN537" i="3"/>
  <c r="Y564" i="3"/>
  <c r="Z564" i="3"/>
  <c r="AA564" i="3"/>
  <c r="AB564" i="3"/>
  <c r="AC564" i="3"/>
  <c r="AD564" i="3"/>
  <c r="AE564" i="3"/>
  <c r="AF564" i="3"/>
  <c r="AG538" i="3"/>
  <c r="AH538" i="3"/>
  <c r="AI538" i="3"/>
  <c r="AL538" i="3"/>
  <c r="AM538" i="3"/>
  <c r="AN538" i="3"/>
  <c r="Y565" i="3"/>
  <c r="Z565" i="3"/>
  <c r="AA565" i="3"/>
  <c r="AB565" i="3"/>
  <c r="AC565" i="3"/>
  <c r="AD565" i="3"/>
  <c r="AE565" i="3"/>
  <c r="AF565" i="3"/>
  <c r="AG539" i="3"/>
  <c r="AH539" i="3"/>
  <c r="AI539" i="3"/>
  <c r="AL539" i="3"/>
  <c r="AM539" i="3"/>
  <c r="AN539" i="3"/>
  <c r="Y566" i="3"/>
  <c r="Z566" i="3"/>
  <c r="AA566" i="3"/>
  <c r="AB566" i="3"/>
  <c r="AC566" i="3"/>
  <c r="AD566" i="3"/>
  <c r="AE566" i="3"/>
  <c r="AF566" i="3"/>
  <c r="AG540" i="3"/>
  <c r="AH540" i="3"/>
  <c r="AI540" i="3"/>
  <c r="AL540" i="3"/>
  <c r="AM540" i="3"/>
  <c r="AN540" i="3"/>
  <c r="Y567" i="3"/>
  <c r="Z567" i="3"/>
  <c r="AA567" i="3"/>
  <c r="AB567" i="3"/>
  <c r="AC567" i="3"/>
  <c r="AD567" i="3"/>
  <c r="AE567" i="3"/>
  <c r="AF567" i="3"/>
  <c r="AG541" i="3"/>
  <c r="AH541" i="3"/>
  <c r="AI541" i="3"/>
  <c r="AL541" i="3"/>
  <c r="AM541" i="3"/>
  <c r="AN541" i="3"/>
  <c r="Y568" i="3"/>
  <c r="Z568" i="3"/>
  <c r="AA568" i="3"/>
  <c r="AB568" i="3"/>
  <c r="AC568" i="3"/>
  <c r="AD568" i="3"/>
  <c r="AE568" i="3"/>
  <c r="AF568" i="3"/>
  <c r="AG542" i="3"/>
  <c r="AH542" i="3"/>
  <c r="AI542" i="3"/>
  <c r="AL542" i="3"/>
  <c r="AM542" i="3"/>
  <c r="AN542" i="3"/>
  <c r="Y569" i="3"/>
  <c r="Z569" i="3"/>
  <c r="AA569" i="3"/>
  <c r="AB569" i="3"/>
  <c r="AC569" i="3"/>
  <c r="AD569" i="3"/>
  <c r="AE569" i="3"/>
  <c r="AF569" i="3"/>
  <c r="AG543" i="3"/>
  <c r="AH543" i="3"/>
  <c r="AI543" i="3"/>
  <c r="AL543" i="3"/>
  <c r="AM543" i="3"/>
  <c r="AN543" i="3"/>
  <c r="Y570" i="3"/>
  <c r="Z570" i="3"/>
  <c r="AA570" i="3"/>
  <c r="AB570" i="3"/>
  <c r="AC570" i="3"/>
  <c r="AD570" i="3"/>
  <c r="AE570" i="3"/>
  <c r="AF570" i="3"/>
  <c r="AG544" i="3"/>
  <c r="AH544" i="3"/>
  <c r="AI544" i="3"/>
  <c r="AL544" i="3"/>
  <c r="AM544" i="3"/>
  <c r="AN544" i="3"/>
  <c r="Y571" i="3"/>
  <c r="Z571" i="3"/>
  <c r="AA571" i="3"/>
  <c r="AB571" i="3"/>
  <c r="AC571" i="3"/>
  <c r="AD571" i="3"/>
  <c r="AE571" i="3"/>
  <c r="AF571" i="3"/>
  <c r="AG545" i="3"/>
  <c r="AH545" i="3"/>
  <c r="AI545" i="3"/>
  <c r="AL545" i="3"/>
  <c r="AM545" i="3"/>
  <c r="AN545" i="3"/>
  <c r="Y572" i="3"/>
  <c r="Z572" i="3"/>
  <c r="AA572" i="3"/>
  <c r="AB572" i="3"/>
  <c r="AC572" i="3"/>
  <c r="AD572" i="3"/>
  <c r="AE572" i="3"/>
  <c r="AF572" i="3"/>
  <c r="AG546" i="3"/>
  <c r="AH546" i="3"/>
  <c r="AI546" i="3"/>
  <c r="AL546" i="3"/>
  <c r="AM546" i="3"/>
  <c r="AN546" i="3"/>
  <c r="Y573" i="3"/>
  <c r="Z573" i="3"/>
  <c r="AA573" i="3"/>
  <c r="AB573" i="3"/>
  <c r="AC573" i="3"/>
  <c r="AD573" i="3"/>
  <c r="AE573" i="3"/>
  <c r="AF573" i="3"/>
  <c r="AG547" i="3"/>
  <c r="AH547" i="3"/>
  <c r="AI547" i="3"/>
  <c r="AL547" i="3"/>
  <c r="AM547" i="3"/>
  <c r="AN547" i="3"/>
  <c r="Y574" i="3"/>
  <c r="Z574" i="3"/>
  <c r="AA574" i="3"/>
  <c r="AB574" i="3"/>
  <c r="AC574" i="3"/>
  <c r="AD574" i="3"/>
  <c r="AE574" i="3"/>
  <c r="AF574" i="3"/>
  <c r="AG548" i="3"/>
  <c r="AH548" i="3"/>
  <c r="AI548" i="3"/>
  <c r="AL548" i="3"/>
  <c r="AM548" i="3"/>
  <c r="AN548" i="3"/>
  <c r="Y575" i="3"/>
  <c r="Z575" i="3"/>
  <c r="AA575" i="3"/>
  <c r="AB575" i="3"/>
  <c r="AC575" i="3"/>
  <c r="AD575" i="3"/>
  <c r="AE575" i="3"/>
  <c r="AF575" i="3"/>
  <c r="AG549" i="3"/>
  <c r="AH549" i="3"/>
  <c r="AI549" i="3"/>
  <c r="AL549" i="3"/>
  <c r="AM549" i="3"/>
  <c r="AN549" i="3"/>
  <c r="Y576" i="3"/>
  <c r="Z576" i="3"/>
  <c r="AA576" i="3"/>
  <c r="AB576" i="3"/>
  <c r="AC576" i="3"/>
  <c r="AD576" i="3"/>
  <c r="AE576" i="3"/>
  <c r="AF576" i="3"/>
  <c r="AG550" i="3"/>
  <c r="AH550" i="3"/>
  <c r="AI550" i="3"/>
  <c r="AL550" i="3"/>
  <c r="AM550" i="3"/>
  <c r="AN550" i="3"/>
  <c r="Y577" i="3"/>
  <c r="Z577" i="3"/>
  <c r="AA577" i="3"/>
  <c r="AB577" i="3"/>
  <c r="AC577" i="3"/>
  <c r="AD577" i="3"/>
  <c r="AE577" i="3"/>
  <c r="AF577" i="3"/>
  <c r="AG551" i="3"/>
  <c r="AH551" i="3"/>
  <c r="AI551" i="3"/>
  <c r="AL551" i="3"/>
  <c r="AM551" i="3"/>
  <c r="AN551" i="3"/>
  <c r="Y578" i="3"/>
  <c r="Z578" i="3"/>
  <c r="AA578" i="3"/>
  <c r="AB578" i="3"/>
  <c r="AC578" i="3"/>
  <c r="AD578" i="3"/>
  <c r="AE578" i="3"/>
  <c r="AF578" i="3"/>
  <c r="AG552" i="3"/>
  <c r="AH552" i="3"/>
  <c r="AI552" i="3"/>
  <c r="AL552" i="3"/>
  <c r="AM552" i="3"/>
  <c r="AN552" i="3"/>
  <c r="Y579" i="3"/>
  <c r="Z579" i="3"/>
  <c r="AA579" i="3"/>
  <c r="AB579" i="3"/>
  <c r="AC579" i="3"/>
  <c r="AD579" i="3"/>
  <c r="AE579" i="3"/>
  <c r="AF579" i="3"/>
  <c r="AG553" i="3"/>
  <c r="AH553" i="3"/>
  <c r="AI553" i="3"/>
  <c r="AL553" i="3"/>
  <c r="AM553" i="3"/>
  <c r="AN553" i="3"/>
  <c r="Y580" i="3"/>
  <c r="Z580" i="3"/>
  <c r="AA580" i="3"/>
  <c r="AB580" i="3"/>
  <c r="AC580" i="3"/>
  <c r="AD580" i="3"/>
  <c r="AE580" i="3"/>
  <c r="AF580" i="3"/>
  <c r="AG554" i="3"/>
  <c r="AH554" i="3"/>
  <c r="AI554" i="3"/>
  <c r="AL554" i="3"/>
  <c r="AM554" i="3"/>
  <c r="AN554" i="3"/>
  <c r="Y581" i="3"/>
  <c r="Z581" i="3"/>
  <c r="AA581" i="3"/>
  <c r="AB581" i="3"/>
  <c r="AC581" i="3"/>
  <c r="AD581" i="3"/>
  <c r="AE581" i="3"/>
  <c r="AF581" i="3"/>
  <c r="AG555" i="3"/>
  <c r="AH555" i="3"/>
  <c r="AI555" i="3"/>
  <c r="AL555" i="3"/>
  <c r="AM555" i="3"/>
  <c r="AN555" i="3"/>
  <c r="Y582" i="3"/>
  <c r="Z582" i="3"/>
  <c r="AA582" i="3"/>
  <c r="AB582" i="3"/>
  <c r="AC582" i="3"/>
  <c r="AD582" i="3"/>
  <c r="AE582" i="3"/>
  <c r="AF582" i="3"/>
  <c r="AG556" i="3"/>
  <c r="AH556" i="3"/>
  <c r="AI556" i="3"/>
  <c r="AL556" i="3"/>
  <c r="AM556" i="3"/>
  <c r="AN556" i="3"/>
  <c r="Y583" i="3"/>
  <c r="Z583" i="3"/>
  <c r="AA583" i="3"/>
  <c r="AB583" i="3"/>
  <c r="AC583" i="3"/>
  <c r="AD583" i="3"/>
  <c r="AE583" i="3"/>
  <c r="AF583" i="3"/>
  <c r="AG557" i="3"/>
  <c r="AH557" i="3"/>
  <c r="AI557" i="3"/>
  <c r="AL557" i="3"/>
  <c r="AM557" i="3"/>
  <c r="AN557" i="3"/>
  <c r="Y584" i="3"/>
  <c r="Z584" i="3"/>
  <c r="AA584" i="3"/>
  <c r="AB584" i="3"/>
  <c r="AC584" i="3"/>
  <c r="AD584" i="3"/>
  <c r="AE584" i="3"/>
  <c r="AF584" i="3"/>
  <c r="AG558" i="3"/>
  <c r="AH558" i="3"/>
  <c r="AI558" i="3"/>
  <c r="AL558" i="3"/>
  <c r="AM558" i="3"/>
  <c r="AN558" i="3"/>
  <c r="Y585" i="3"/>
  <c r="Z585" i="3"/>
  <c r="AA585" i="3"/>
  <c r="AB585" i="3"/>
  <c r="AC585" i="3"/>
  <c r="AD585" i="3"/>
  <c r="AE585" i="3"/>
  <c r="AF585" i="3"/>
  <c r="AG559" i="3"/>
  <c r="AH559" i="3"/>
  <c r="AI559" i="3"/>
  <c r="AL559" i="3"/>
  <c r="AM559" i="3"/>
  <c r="AN559" i="3"/>
  <c r="Y586" i="3"/>
  <c r="Z586" i="3"/>
  <c r="AA586" i="3"/>
  <c r="AB586" i="3"/>
  <c r="AC586" i="3"/>
  <c r="AD586" i="3"/>
  <c r="AE586" i="3"/>
  <c r="AF586" i="3"/>
  <c r="AG560" i="3"/>
  <c r="AH560" i="3"/>
  <c r="AI560" i="3"/>
  <c r="AL560" i="3"/>
  <c r="AM560" i="3"/>
  <c r="AN560" i="3"/>
  <c r="Y587" i="3"/>
  <c r="Z587" i="3"/>
  <c r="AA587" i="3"/>
  <c r="AB587" i="3"/>
  <c r="AC587" i="3"/>
  <c r="AD587" i="3"/>
  <c r="AE587" i="3"/>
  <c r="AF587" i="3"/>
  <c r="AG561" i="3"/>
  <c r="AH561" i="3"/>
  <c r="AI561" i="3"/>
  <c r="AL561" i="3"/>
  <c r="AM561" i="3"/>
  <c r="AN561" i="3"/>
  <c r="Y588" i="3"/>
  <c r="Z588" i="3"/>
  <c r="AA588" i="3"/>
  <c r="AB588" i="3"/>
  <c r="AC588" i="3"/>
  <c r="AD588" i="3"/>
  <c r="AE588" i="3"/>
  <c r="AF588" i="3"/>
  <c r="AG562" i="3"/>
  <c r="AH562" i="3"/>
  <c r="AI562" i="3"/>
  <c r="AL562" i="3"/>
  <c r="AM562" i="3"/>
  <c r="AN562" i="3"/>
  <c r="Y589" i="3"/>
  <c r="Z589" i="3"/>
  <c r="AA589" i="3"/>
  <c r="AB589" i="3"/>
  <c r="AC589" i="3"/>
  <c r="AD589" i="3"/>
  <c r="AE589" i="3"/>
  <c r="AF589" i="3"/>
  <c r="AG563" i="3"/>
  <c r="AH563" i="3"/>
  <c r="AI563" i="3"/>
  <c r="AL563" i="3"/>
  <c r="AM563" i="3"/>
  <c r="AN563" i="3"/>
  <c r="Y590" i="3"/>
  <c r="Z590" i="3"/>
  <c r="AA590" i="3"/>
  <c r="AB590" i="3"/>
  <c r="AC590" i="3"/>
  <c r="AD590" i="3"/>
  <c r="AE590" i="3"/>
  <c r="AF590" i="3"/>
  <c r="AG564" i="3"/>
  <c r="AH564" i="3"/>
  <c r="AI564" i="3"/>
  <c r="AL564" i="3"/>
  <c r="AM564" i="3"/>
  <c r="AN564" i="3"/>
  <c r="Y591" i="3"/>
  <c r="Z591" i="3"/>
  <c r="AA591" i="3"/>
  <c r="AB591" i="3"/>
  <c r="AC591" i="3"/>
  <c r="AD591" i="3"/>
  <c r="AE591" i="3"/>
  <c r="AF591" i="3"/>
  <c r="AG565" i="3"/>
  <c r="AH565" i="3"/>
  <c r="AI565" i="3"/>
  <c r="AL565" i="3"/>
  <c r="AM565" i="3"/>
  <c r="AN565" i="3"/>
  <c r="Y592" i="3"/>
  <c r="Z592" i="3"/>
  <c r="AA592" i="3"/>
  <c r="AB592" i="3"/>
  <c r="AC592" i="3"/>
  <c r="AD592" i="3"/>
  <c r="AE592" i="3"/>
  <c r="AF592" i="3"/>
  <c r="AG566" i="3"/>
  <c r="AH566" i="3"/>
  <c r="AI566" i="3"/>
  <c r="AL566" i="3"/>
  <c r="AM566" i="3"/>
  <c r="AN566" i="3"/>
  <c r="Y593" i="3"/>
  <c r="Z593" i="3"/>
  <c r="AA593" i="3"/>
  <c r="AB593" i="3"/>
  <c r="AC593" i="3"/>
  <c r="AD593" i="3"/>
  <c r="AE593" i="3"/>
  <c r="AF593" i="3"/>
  <c r="AG567" i="3"/>
  <c r="AH567" i="3"/>
  <c r="AI567" i="3"/>
  <c r="AL567" i="3"/>
  <c r="AM567" i="3"/>
  <c r="AN567" i="3"/>
  <c r="Y594" i="3"/>
  <c r="Z594" i="3"/>
  <c r="AA594" i="3"/>
  <c r="AB594" i="3"/>
  <c r="AC594" i="3"/>
  <c r="AD594" i="3"/>
  <c r="AE594" i="3"/>
  <c r="AF594" i="3"/>
  <c r="AG568" i="3"/>
  <c r="AH568" i="3"/>
  <c r="AI568" i="3"/>
  <c r="AL568" i="3"/>
  <c r="AM568" i="3"/>
  <c r="AN568" i="3"/>
  <c r="Y595" i="3"/>
  <c r="Z595" i="3"/>
  <c r="AA595" i="3"/>
  <c r="AB595" i="3"/>
  <c r="AC595" i="3"/>
  <c r="AD595" i="3"/>
  <c r="AE595" i="3"/>
  <c r="AF595" i="3"/>
  <c r="AG569" i="3"/>
  <c r="AH569" i="3"/>
  <c r="AI569" i="3"/>
  <c r="AL569" i="3"/>
  <c r="AM569" i="3"/>
  <c r="AN569" i="3"/>
  <c r="Y596" i="3"/>
  <c r="Z596" i="3"/>
  <c r="AA596" i="3"/>
  <c r="AB596" i="3"/>
  <c r="AC596" i="3"/>
  <c r="AD596" i="3"/>
  <c r="AE596" i="3"/>
  <c r="AF596" i="3"/>
  <c r="AG570" i="3"/>
  <c r="AH570" i="3"/>
  <c r="AI570" i="3"/>
  <c r="AL570" i="3"/>
  <c r="AM570" i="3"/>
  <c r="AN570" i="3"/>
  <c r="Y597" i="3"/>
  <c r="Z597" i="3"/>
  <c r="AA597" i="3"/>
  <c r="AB597" i="3"/>
  <c r="AC597" i="3"/>
  <c r="AD597" i="3"/>
  <c r="AE597" i="3"/>
  <c r="AF597" i="3"/>
  <c r="AG571" i="3"/>
  <c r="AH571" i="3"/>
  <c r="AI571" i="3"/>
  <c r="AL571" i="3"/>
  <c r="AM571" i="3"/>
  <c r="AN571" i="3"/>
  <c r="Y598" i="3"/>
  <c r="Z598" i="3"/>
  <c r="AA598" i="3"/>
  <c r="AB598" i="3"/>
  <c r="AC598" i="3"/>
  <c r="AD598" i="3"/>
  <c r="AE598" i="3"/>
  <c r="AF598" i="3"/>
  <c r="AG572" i="3"/>
  <c r="AH572" i="3"/>
  <c r="AI572" i="3"/>
  <c r="AL572" i="3"/>
  <c r="AM572" i="3"/>
  <c r="AN572" i="3"/>
  <c r="Y599" i="3"/>
  <c r="Z599" i="3"/>
  <c r="AA599" i="3"/>
  <c r="AB599" i="3"/>
  <c r="AC599" i="3"/>
  <c r="AD599" i="3"/>
  <c r="AE599" i="3"/>
  <c r="AF599" i="3"/>
  <c r="AG573" i="3"/>
  <c r="AH573" i="3"/>
  <c r="AI573" i="3"/>
  <c r="AL573" i="3"/>
  <c r="AM573" i="3"/>
  <c r="AN573" i="3"/>
  <c r="Y600" i="3"/>
  <c r="Z600" i="3"/>
  <c r="AA600" i="3"/>
  <c r="AB600" i="3"/>
  <c r="AC600" i="3"/>
  <c r="AD600" i="3"/>
  <c r="AE600" i="3"/>
  <c r="AF600" i="3"/>
  <c r="AG574" i="3"/>
  <c r="AH574" i="3"/>
  <c r="AI574" i="3"/>
  <c r="AL574" i="3"/>
  <c r="AM574" i="3"/>
  <c r="AN574" i="3"/>
  <c r="Y601" i="3"/>
  <c r="Z601" i="3"/>
  <c r="AA601" i="3"/>
  <c r="AB601" i="3"/>
  <c r="AC601" i="3"/>
  <c r="AD601" i="3"/>
  <c r="AE601" i="3"/>
  <c r="AF601" i="3"/>
  <c r="AG575" i="3"/>
  <c r="AH575" i="3"/>
  <c r="AI575" i="3"/>
  <c r="AL575" i="3"/>
  <c r="AM575" i="3"/>
  <c r="AN575" i="3"/>
  <c r="Y602" i="3"/>
  <c r="Z602" i="3"/>
  <c r="AA602" i="3"/>
  <c r="AB602" i="3"/>
  <c r="AC602" i="3"/>
  <c r="AD602" i="3"/>
  <c r="AE602" i="3"/>
  <c r="AF602" i="3"/>
  <c r="AG576" i="3"/>
  <c r="AH576" i="3"/>
  <c r="AI576" i="3"/>
  <c r="AL576" i="3"/>
  <c r="AM576" i="3"/>
  <c r="AN576" i="3"/>
  <c r="Y603" i="3"/>
  <c r="Z603" i="3"/>
  <c r="AA603" i="3"/>
  <c r="AB603" i="3"/>
  <c r="AC603" i="3"/>
  <c r="AD603" i="3"/>
  <c r="AE603" i="3"/>
  <c r="AF603" i="3"/>
  <c r="AG577" i="3"/>
  <c r="AH577" i="3"/>
  <c r="AI577" i="3"/>
  <c r="AL577" i="3"/>
  <c r="AM577" i="3"/>
  <c r="AN577" i="3"/>
  <c r="Y604" i="3"/>
  <c r="Z604" i="3"/>
  <c r="AA604" i="3"/>
  <c r="AB604" i="3"/>
  <c r="AC604" i="3"/>
  <c r="AD604" i="3"/>
  <c r="AE604" i="3"/>
  <c r="AF604" i="3"/>
  <c r="AG578" i="3"/>
  <c r="AH578" i="3"/>
  <c r="AI578" i="3"/>
  <c r="AL578" i="3"/>
  <c r="AM578" i="3"/>
  <c r="AN578" i="3"/>
  <c r="Y605" i="3"/>
  <c r="Z605" i="3"/>
  <c r="AA605" i="3"/>
  <c r="AB605" i="3"/>
  <c r="AC605" i="3"/>
  <c r="AD605" i="3"/>
  <c r="AE605" i="3"/>
  <c r="AF605" i="3"/>
  <c r="AG579" i="3"/>
  <c r="AH579" i="3"/>
  <c r="AI579" i="3"/>
  <c r="AL579" i="3"/>
  <c r="AM579" i="3"/>
  <c r="AN579" i="3"/>
  <c r="Y606" i="3"/>
  <c r="Z606" i="3"/>
  <c r="AA606" i="3"/>
  <c r="AB606" i="3"/>
  <c r="AC606" i="3"/>
  <c r="AD606" i="3"/>
  <c r="AE606" i="3"/>
  <c r="AF606" i="3"/>
  <c r="AG580" i="3"/>
  <c r="AH580" i="3"/>
  <c r="AI580" i="3"/>
  <c r="AL580" i="3"/>
  <c r="AM580" i="3"/>
  <c r="AN580" i="3"/>
  <c r="Y607" i="3"/>
  <c r="Z607" i="3"/>
  <c r="AA607" i="3"/>
  <c r="AB607" i="3"/>
  <c r="AC607" i="3"/>
  <c r="AD607" i="3"/>
  <c r="AE607" i="3"/>
  <c r="AF607" i="3"/>
  <c r="AG581" i="3"/>
  <c r="AH581" i="3"/>
  <c r="AI581" i="3"/>
  <c r="AL581" i="3"/>
  <c r="AM581" i="3"/>
  <c r="AN581" i="3"/>
  <c r="Y608" i="3"/>
  <c r="Z608" i="3"/>
  <c r="AA608" i="3"/>
  <c r="AB608" i="3"/>
  <c r="AC608" i="3"/>
  <c r="AD608" i="3"/>
  <c r="AE608" i="3"/>
  <c r="AF608" i="3"/>
  <c r="AG582" i="3"/>
  <c r="AH582" i="3"/>
  <c r="AI582" i="3"/>
  <c r="AL582" i="3"/>
  <c r="AM582" i="3"/>
  <c r="AN582" i="3"/>
  <c r="Y609" i="3"/>
  <c r="Z609" i="3"/>
  <c r="AA609" i="3"/>
  <c r="AB609" i="3"/>
  <c r="AC609" i="3"/>
  <c r="AD609" i="3"/>
  <c r="AE609" i="3"/>
  <c r="AF609" i="3"/>
  <c r="AG583" i="3"/>
  <c r="AH583" i="3"/>
  <c r="AI583" i="3"/>
  <c r="AL583" i="3"/>
  <c r="AM583" i="3"/>
  <c r="AN583" i="3"/>
  <c r="Y610" i="3"/>
  <c r="Z610" i="3"/>
  <c r="AA610" i="3"/>
  <c r="AB610" i="3"/>
  <c r="AC610" i="3"/>
  <c r="AD610" i="3"/>
  <c r="AE610" i="3"/>
  <c r="AF610" i="3"/>
  <c r="AG584" i="3"/>
  <c r="AH584" i="3"/>
  <c r="AI584" i="3"/>
  <c r="AL584" i="3"/>
  <c r="AM584" i="3"/>
  <c r="AN584" i="3"/>
  <c r="Y611" i="3"/>
  <c r="Z611" i="3"/>
  <c r="AA611" i="3"/>
  <c r="AB611" i="3"/>
  <c r="AC611" i="3"/>
  <c r="AD611" i="3"/>
  <c r="AE611" i="3"/>
  <c r="AF611" i="3"/>
  <c r="AG585" i="3"/>
  <c r="AH585" i="3"/>
  <c r="AI585" i="3"/>
  <c r="AL585" i="3"/>
  <c r="AM585" i="3"/>
  <c r="AN585" i="3"/>
  <c r="Y612" i="3"/>
  <c r="Z612" i="3"/>
  <c r="AA612" i="3"/>
  <c r="AB612" i="3"/>
  <c r="AC612" i="3"/>
  <c r="AD612" i="3"/>
  <c r="AE612" i="3"/>
  <c r="AF612" i="3"/>
  <c r="AG586" i="3"/>
  <c r="AH586" i="3"/>
  <c r="AI586" i="3"/>
  <c r="AL586" i="3"/>
  <c r="AM586" i="3"/>
  <c r="AN586" i="3"/>
  <c r="Y613" i="3"/>
  <c r="Z613" i="3"/>
  <c r="AA613" i="3"/>
  <c r="AB613" i="3"/>
  <c r="AC613" i="3"/>
  <c r="AD613" i="3"/>
  <c r="AE613" i="3"/>
  <c r="AF613" i="3"/>
  <c r="AG587" i="3"/>
  <c r="AH587" i="3"/>
  <c r="AI587" i="3"/>
  <c r="AL587" i="3"/>
  <c r="AM587" i="3"/>
  <c r="AN587" i="3"/>
  <c r="Y614" i="3"/>
  <c r="Z614" i="3"/>
  <c r="AA614" i="3"/>
  <c r="AB614" i="3"/>
  <c r="AC614" i="3"/>
  <c r="AD614" i="3"/>
  <c r="AE614" i="3"/>
  <c r="AF614" i="3"/>
  <c r="AG588" i="3"/>
  <c r="AH588" i="3"/>
  <c r="AI588" i="3"/>
  <c r="AL588" i="3"/>
  <c r="AM588" i="3"/>
  <c r="AN588" i="3"/>
  <c r="Y615" i="3"/>
  <c r="Z615" i="3"/>
  <c r="AA615" i="3"/>
  <c r="AB615" i="3"/>
  <c r="AC615" i="3"/>
  <c r="AD615" i="3"/>
  <c r="AE615" i="3"/>
  <c r="AF615" i="3"/>
  <c r="AG589" i="3"/>
  <c r="AH589" i="3"/>
  <c r="AI589" i="3"/>
  <c r="AL589" i="3"/>
  <c r="AM589" i="3"/>
  <c r="AN589" i="3"/>
  <c r="Y616" i="3"/>
  <c r="Z616" i="3"/>
  <c r="AA616" i="3"/>
  <c r="AB616" i="3"/>
  <c r="AC616" i="3"/>
  <c r="AD616" i="3"/>
  <c r="AE616" i="3"/>
  <c r="AF616" i="3"/>
  <c r="AG590" i="3"/>
  <c r="AH590" i="3"/>
  <c r="AI590" i="3"/>
  <c r="AL590" i="3"/>
  <c r="AM590" i="3"/>
  <c r="AN590" i="3"/>
  <c r="Y617" i="3"/>
  <c r="Z617" i="3"/>
  <c r="AA617" i="3"/>
  <c r="AB617" i="3"/>
  <c r="AC617" i="3"/>
  <c r="AD617" i="3"/>
  <c r="AE617" i="3"/>
  <c r="AF617" i="3"/>
  <c r="AG591" i="3"/>
  <c r="AH591" i="3"/>
  <c r="AI591" i="3"/>
  <c r="AL591" i="3"/>
  <c r="AM591" i="3"/>
  <c r="AN591" i="3"/>
  <c r="Y618" i="3"/>
  <c r="Z618" i="3"/>
  <c r="AA618" i="3"/>
  <c r="AB618" i="3"/>
  <c r="AC618" i="3"/>
  <c r="AD618" i="3"/>
  <c r="AE618" i="3"/>
  <c r="AF618" i="3"/>
  <c r="AG592" i="3"/>
  <c r="AH592" i="3"/>
  <c r="AI592" i="3"/>
  <c r="AL592" i="3"/>
  <c r="AM592" i="3"/>
  <c r="AN592" i="3"/>
  <c r="Y619" i="3"/>
  <c r="Z619" i="3"/>
  <c r="AA619" i="3"/>
  <c r="AB619" i="3"/>
  <c r="AC619" i="3"/>
  <c r="AD619" i="3"/>
  <c r="AE619" i="3"/>
  <c r="AF619" i="3"/>
  <c r="AG593" i="3"/>
  <c r="AH593" i="3"/>
  <c r="AI593" i="3"/>
  <c r="AL593" i="3"/>
  <c r="AM593" i="3"/>
  <c r="AN593" i="3"/>
  <c r="Y620" i="3"/>
  <c r="Z620" i="3"/>
  <c r="AA620" i="3"/>
  <c r="AB620" i="3"/>
  <c r="AC620" i="3"/>
  <c r="AD620" i="3"/>
  <c r="AE620" i="3"/>
  <c r="AF620" i="3"/>
  <c r="AG594" i="3"/>
  <c r="AH594" i="3"/>
  <c r="AI594" i="3"/>
  <c r="AL594" i="3"/>
  <c r="AM594" i="3"/>
  <c r="AN594" i="3"/>
  <c r="Y621" i="3"/>
  <c r="Z621" i="3"/>
  <c r="AA621" i="3"/>
  <c r="AB621" i="3"/>
  <c r="AC621" i="3"/>
  <c r="AD621" i="3"/>
  <c r="AE621" i="3"/>
  <c r="AF621" i="3"/>
  <c r="AG595" i="3"/>
  <c r="AH595" i="3"/>
  <c r="AI595" i="3"/>
  <c r="AL595" i="3"/>
  <c r="AM595" i="3"/>
  <c r="AN595" i="3"/>
  <c r="Y622" i="3"/>
  <c r="Z622" i="3"/>
  <c r="AA622" i="3"/>
  <c r="AB622" i="3"/>
  <c r="AC622" i="3"/>
  <c r="AD622" i="3"/>
  <c r="AE622" i="3"/>
  <c r="AF622" i="3"/>
  <c r="AG596" i="3"/>
  <c r="AH596" i="3"/>
  <c r="AI596" i="3"/>
  <c r="AL596" i="3"/>
  <c r="AM596" i="3"/>
  <c r="AN596" i="3"/>
  <c r="Y623" i="3"/>
  <c r="Z623" i="3"/>
  <c r="AA623" i="3"/>
  <c r="AB623" i="3"/>
  <c r="AC623" i="3"/>
  <c r="AD623" i="3"/>
  <c r="AE623" i="3"/>
  <c r="AF623" i="3"/>
  <c r="AG597" i="3"/>
  <c r="AH597" i="3"/>
  <c r="AI597" i="3"/>
  <c r="AL597" i="3"/>
  <c r="AM597" i="3"/>
  <c r="AN597" i="3"/>
  <c r="Y624" i="3"/>
  <c r="Z624" i="3"/>
  <c r="AA624" i="3"/>
  <c r="AB624" i="3"/>
  <c r="AC624" i="3"/>
  <c r="AD624" i="3"/>
  <c r="AE624" i="3"/>
  <c r="AF624" i="3"/>
  <c r="AG598" i="3"/>
  <c r="AH598" i="3"/>
  <c r="AI598" i="3"/>
  <c r="AL598" i="3"/>
  <c r="AM598" i="3"/>
  <c r="AN598" i="3"/>
  <c r="Y625" i="3"/>
  <c r="Z625" i="3"/>
  <c r="AA625" i="3"/>
  <c r="AB625" i="3"/>
  <c r="AC625" i="3"/>
  <c r="AD625" i="3"/>
  <c r="AE625" i="3"/>
  <c r="AF625" i="3"/>
  <c r="AG599" i="3"/>
  <c r="AH599" i="3"/>
  <c r="AI599" i="3"/>
  <c r="AL599" i="3"/>
  <c r="AM599" i="3"/>
  <c r="AN599" i="3"/>
  <c r="Y626" i="3"/>
  <c r="Z626" i="3"/>
  <c r="AA626" i="3"/>
  <c r="AB626" i="3"/>
  <c r="AC626" i="3"/>
  <c r="AD626" i="3"/>
  <c r="AE626" i="3"/>
  <c r="AF626" i="3"/>
  <c r="AG600" i="3"/>
  <c r="AH600" i="3"/>
  <c r="AI600" i="3"/>
  <c r="AL600" i="3"/>
  <c r="AM600" i="3"/>
  <c r="AN600" i="3"/>
  <c r="Y627" i="3"/>
  <c r="Z627" i="3"/>
  <c r="AA627" i="3"/>
  <c r="AB627" i="3"/>
  <c r="AC627" i="3"/>
  <c r="AD627" i="3"/>
  <c r="AE627" i="3"/>
  <c r="AF627" i="3"/>
  <c r="AG601" i="3"/>
  <c r="AH601" i="3"/>
  <c r="AI601" i="3"/>
  <c r="AL601" i="3"/>
  <c r="AM601" i="3"/>
  <c r="AN601" i="3"/>
  <c r="Y628" i="3"/>
  <c r="Z628" i="3"/>
  <c r="AA628" i="3"/>
  <c r="AB628" i="3"/>
  <c r="AC628" i="3"/>
  <c r="AD628" i="3"/>
  <c r="AE628" i="3"/>
  <c r="AF628" i="3"/>
  <c r="AG602" i="3"/>
  <c r="AH602" i="3"/>
  <c r="AI602" i="3"/>
  <c r="AL602" i="3"/>
  <c r="AM602" i="3"/>
  <c r="AN602" i="3"/>
  <c r="Y629" i="3"/>
  <c r="Z629" i="3"/>
  <c r="AA629" i="3"/>
  <c r="AB629" i="3"/>
  <c r="AC629" i="3"/>
  <c r="AD629" i="3"/>
  <c r="AE629" i="3"/>
  <c r="AF629" i="3"/>
  <c r="AG603" i="3"/>
  <c r="AH603" i="3"/>
  <c r="AI603" i="3"/>
  <c r="AL603" i="3"/>
  <c r="AM603" i="3"/>
  <c r="AN603" i="3"/>
  <c r="Y630" i="3"/>
  <c r="Z630" i="3"/>
  <c r="AA630" i="3"/>
  <c r="AB630" i="3"/>
  <c r="AC630" i="3"/>
  <c r="AD630" i="3"/>
  <c r="AE630" i="3"/>
  <c r="AF630" i="3"/>
  <c r="AG604" i="3"/>
  <c r="AH604" i="3"/>
  <c r="AI604" i="3"/>
  <c r="AL604" i="3"/>
  <c r="AM604" i="3"/>
  <c r="AN604" i="3"/>
  <c r="Y631" i="3"/>
  <c r="Z631" i="3"/>
  <c r="AA631" i="3"/>
  <c r="AB631" i="3"/>
  <c r="AC631" i="3"/>
  <c r="AD631" i="3"/>
  <c r="AE631" i="3"/>
  <c r="AF631" i="3"/>
  <c r="AG605" i="3"/>
  <c r="AH605" i="3"/>
  <c r="AI605" i="3"/>
  <c r="AL605" i="3"/>
  <c r="AM605" i="3"/>
  <c r="AN605" i="3"/>
  <c r="Y632" i="3"/>
  <c r="Z632" i="3"/>
  <c r="AA632" i="3"/>
  <c r="AB632" i="3"/>
  <c r="AC632" i="3"/>
  <c r="AD632" i="3"/>
  <c r="AE632" i="3"/>
  <c r="AF632" i="3"/>
  <c r="AG606" i="3"/>
  <c r="AH606" i="3"/>
  <c r="AI606" i="3"/>
  <c r="AL606" i="3"/>
  <c r="AM606" i="3"/>
  <c r="AN606" i="3"/>
  <c r="Y633" i="3"/>
  <c r="Z633" i="3"/>
  <c r="AA633" i="3"/>
  <c r="AB633" i="3"/>
  <c r="AC633" i="3"/>
  <c r="AD633" i="3"/>
  <c r="AE633" i="3"/>
  <c r="AF633" i="3"/>
  <c r="AG607" i="3"/>
  <c r="AH607" i="3"/>
  <c r="AI607" i="3"/>
  <c r="AL607" i="3"/>
  <c r="AM607" i="3"/>
  <c r="AN607" i="3"/>
  <c r="Y634" i="3"/>
  <c r="Z634" i="3"/>
  <c r="AA634" i="3"/>
  <c r="AB634" i="3"/>
  <c r="AC634" i="3"/>
  <c r="AD634" i="3"/>
  <c r="AE634" i="3"/>
  <c r="AF634" i="3"/>
  <c r="AG608" i="3"/>
  <c r="AH608" i="3"/>
  <c r="AI608" i="3"/>
  <c r="AL608" i="3"/>
  <c r="AM608" i="3"/>
  <c r="AN608" i="3"/>
  <c r="Y635" i="3"/>
  <c r="Z635" i="3"/>
  <c r="AA635" i="3"/>
  <c r="AB635" i="3"/>
  <c r="AC635" i="3"/>
  <c r="AD635" i="3"/>
  <c r="AE635" i="3"/>
  <c r="AF635" i="3"/>
  <c r="AG609" i="3"/>
  <c r="AH609" i="3"/>
  <c r="AI609" i="3"/>
  <c r="AL609" i="3"/>
  <c r="AM609" i="3"/>
  <c r="AN609" i="3"/>
  <c r="Y636" i="3"/>
  <c r="Z636" i="3"/>
  <c r="AA636" i="3"/>
  <c r="AB636" i="3"/>
  <c r="AC636" i="3"/>
  <c r="AD636" i="3"/>
  <c r="AE636" i="3"/>
  <c r="AF636" i="3"/>
  <c r="AG610" i="3"/>
  <c r="AH610" i="3"/>
  <c r="AI610" i="3"/>
  <c r="AL610" i="3"/>
  <c r="AM610" i="3"/>
  <c r="AN610" i="3"/>
  <c r="Y637" i="3"/>
  <c r="Z637" i="3"/>
  <c r="AA637" i="3"/>
  <c r="AB637" i="3"/>
  <c r="AC637" i="3"/>
  <c r="AD637" i="3"/>
  <c r="AE637" i="3"/>
  <c r="AF637" i="3"/>
  <c r="AG611" i="3"/>
  <c r="AH611" i="3"/>
  <c r="AI611" i="3"/>
  <c r="AL611" i="3"/>
  <c r="AM611" i="3"/>
  <c r="AN611" i="3"/>
  <c r="Y638" i="3"/>
  <c r="Z638" i="3"/>
  <c r="AA638" i="3"/>
  <c r="AB638" i="3"/>
  <c r="AC638" i="3"/>
  <c r="AD638" i="3"/>
  <c r="AE638" i="3"/>
  <c r="AF638" i="3"/>
  <c r="AG612" i="3"/>
  <c r="AH612" i="3"/>
  <c r="AI612" i="3"/>
  <c r="AL612" i="3"/>
  <c r="AM612" i="3"/>
  <c r="AN612" i="3"/>
  <c r="Y639" i="3"/>
  <c r="Z639" i="3"/>
  <c r="AA639" i="3"/>
  <c r="AB639" i="3"/>
  <c r="AC639" i="3"/>
  <c r="AD639" i="3"/>
  <c r="AE639" i="3"/>
  <c r="AF639" i="3"/>
  <c r="AG613" i="3"/>
  <c r="AH613" i="3"/>
  <c r="AI613" i="3"/>
  <c r="AL613" i="3"/>
  <c r="AM613" i="3"/>
  <c r="AN613" i="3"/>
  <c r="Y640" i="3"/>
  <c r="Z640" i="3"/>
  <c r="AA640" i="3"/>
  <c r="AB640" i="3"/>
  <c r="AC640" i="3"/>
  <c r="AD640" i="3"/>
  <c r="AE640" i="3"/>
  <c r="AF640" i="3"/>
  <c r="AG614" i="3"/>
  <c r="AH614" i="3"/>
  <c r="AI614" i="3"/>
  <c r="AL614" i="3"/>
  <c r="AM614" i="3"/>
  <c r="AN614" i="3"/>
  <c r="Y641" i="3"/>
  <c r="Z641" i="3"/>
  <c r="AA641" i="3"/>
  <c r="AB641" i="3"/>
  <c r="AC641" i="3"/>
  <c r="AD641" i="3"/>
  <c r="AE641" i="3"/>
  <c r="AF641" i="3"/>
  <c r="AG615" i="3"/>
  <c r="AH615" i="3"/>
  <c r="AI615" i="3"/>
  <c r="AL615" i="3"/>
  <c r="AM615" i="3"/>
  <c r="AN615" i="3"/>
  <c r="Y642" i="3"/>
  <c r="Z642" i="3"/>
  <c r="AA642" i="3"/>
  <c r="AB642" i="3"/>
  <c r="AC642" i="3"/>
  <c r="AD642" i="3"/>
  <c r="AE642" i="3"/>
  <c r="AF642" i="3"/>
  <c r="AG616" i="3"/>
  <c r="AH616" i="3"/>
  <c r="AI616" i="3"/>
  <c r="AL616" i="3"/>
  <c r="AM616" i="3"/>
  <c r="AN616" i="3"/>
  <c r="Y643" i="3"/>
  <c r="Z643" i="3"/>
  <c r="AA643" i="3"/>
  <c r="AB643" i="3"/>
  <c r="AC643" i="3"/>
  <c r="AD643" i="3"/>
  <c r="AE643" i="3"/>
  <c r="AF643" i="3"/>
  <c r="AG617" i="3"/>
  <c r="AH617" i="3"/>
  <c r="AI617" i="3"/>
  <c r="AL617" i="3"/>
  <c r="AM617" i="3"/>
  <c r="AN617" i="3"/>
  <c r="Y644" i="3"/>
  <c r="Z644" i="3"/>
  <c r="AA644" i="3"/>
  <c r="AB644" i="3"/>
  <c r="AC644" i="3"/>
  <c r="AD644" i="3"/>
  <c r="AE644" i="3"/>
  <c r="AF644" i="3"/>
  <c r="AG618" i="3"/>
  <c r="AH618" i="3"/>
  <c r="AI618" i="3"/>
  <c r="AL618" i="3"/>
  <c r="AM618" i="3"/>
  <c r="AN618" i="3"/>
  <c r="Y645" i="3"/>
  <c r="Z645" i="3"/>
  <c r="AA645" i="3"/>
  <c r="AB645" i="3"/>
  <c r="AC645" i="3"/>
  <c r="AD645" i="3"/>
  <c r="AE645" i="3"/>
  <c r="AF645" i="3"/>
  <c r="AG619" i="3"/>
  <c r="AH619" i="3"/>
  <c r="AI619" i="3"/>
  <c r="AL619" i="3"/>
  <c r="AM619" i="3"/>
  <c r="AN619" i="3"/>
  <c r="Y646" i="3"/>
  <c r="Z646" i="3"/>
  <c r="AA646" i="3"/>
  <c r="AB646" i="3"/>
  <c r="AC646" i="3"/>
  <c r="AD646" i="3"/>
  <c r="AE646" i="3"/>
  <c r="AF646" i="3"/>
  <c r="AG620" i="3"/>
  <c r="AH620" i="3"/>
  <c r="AI620" i="3"/>
  <c r="AL620" i="3"/>
  <c r="AM620" i="3"/>
  <c r="AN620" i="3"/>
  <c r="Y647" i="3"/>
  <c r="Z647" i="3"/>
  <c r="AA647" i="3"/>
  <c r="AB647" i="3"/>
  <c r="AC647" i="3"/>
  <c r="AD647" i="3"/>
  <c r="AE647" i="3"/>
  <c r="AF647" i="3"/>
  <c r="AG621" i="3"/>
  <c r="AH621" i="3"/>
  <c r="AI621" i="3"/>
  <c r="AL621" i="3"/>
  <c r="AM621" i="3"/>
  <c r="AN621" i="3"/>
  <c r="Y648" i="3"/>
  <c r="Z648" i="3"/>
  <c r="AA648" i="3"/>
  <c r="AB648" i="3"/>
  <c r="AC648" i="3"/>
  <c r="AD648" i="3"/>
  <c r="AE648" i="3"/>
  <c r="AF648" i="3"/>
  <c r="AG622" i="3"/>
  <c r="AH622" i="3"/>
  <c r="AI622" i="3"/>
  <c r="AL622" i="3"/>
  <c r="AM622" i="3"/>
  <c r="AN622" i="3"/>
  <c r="Y649" i="3"/>
  <c r="Z649" i="3"/>
  <c r="AA649" i="3"/>
  <c r="AB649" i="3"/>
  <c r="AC649" i="3"/>
  <c r="AD649" i="3"/>
  <c r="AE649" i="3"/>
  <c r="AF649" i="3"/>
  <c r="AG623" i="3"/>
  <c r="AH623" i="3"/>
  <c r="AI623" i="3"/>
  <c r="AL623" i="3"/>
  <c r="AM623" i="3"/>
  <c r="AN623" i="3"/>
  <c r="Y650" i="3"/>
  <c r="Z650" i="3"/>
  <c r="AA650" i="3"/>
  <c r="AB650" i="3"/>
  <c r="AC650" i="3"/>
  <c r="AD650" i="3"/>
  <c r="AE650" i="3"/>
  <c r="AF650" i="3"/>
  <c r="AG624" i="3"/>
  <c r="AH624" i="3"/>
  <c r="AI624" i="3"/>
  <c r="AL624" i="3"/>
  <c r="AM624" i="3"/>
  <c r="AN624" i="3"/>
  <c r="Y651" i="3"/>
  <c r="Z651" i="3"/>
  <c r="AA651" i="3"/>
  <c r="AB651" i="3"/>
  <c r="AC651" i="3"/>
  <c r="AD651" i="3"/>
  <c r="AE651" i="3"/>
  <c r="AF651" i="3"/>
  <c r="AG625" i="3"/>
  <c r="AH625" i="3"/>
  <c r="AI625" i="3"/>
  <c r="AL625" i="3"/>
  <c r="AM625" i="3"/>
  <c r="AN625" i="3"/>
  <c r="Y652" i="3"/>
  <c r="Z652" i="3"/>
  <c r="AA652" i="3"/>
  <c r="AB652" i="3"/>
  <c r="AC652" i="3"/>
  <c r="AD652" i="3"/>
  <c r="AE652" i="3"/>
  <c r="AF652" i="3"/>
  <c r="AG626" i="3"/>
  <c r="AH626" i="3"/>
  <c r="AI626" i="3"/>
  <c r="AL626" i="3"/>
  <c r="AM626" i="3"/>
  <c r="AN626" i="3"/>
  <c r="Y23" i="3"/>
  <c r="Z23" i="3"/>
  <c r="AA23" i="3"/>
  <c r="AB23" i="3"/>
  <c r="AC23" i="3"/>
  <c r="AD23" i="3"/>
  <c r="AE23" i="3"/>
  <c r="AF23" i="3"/>
  <c r="AG627" i="3"/>
  <c r="AH627" i="3"/>
  <c r="AI627" i="3"/>
  <c r="AL627" i="3"/>
  <c r="AM627" i="3"/>
  <c r="AN627" i="3"/>
  <c r="Y24" i="3"/>
  <c r="Z24" i="3"/>
  <c r="AA24" i="3"/>
  <c r="AB24" i="3"/>
  <c r="AC24" i="3"/>
  <c r="AD24" i="3"/>
  <c r="AE24" i="3"/>
  <c r="AF24" i="3"/>
  <c r="AG628" i="3"/>
  <c r="AH628" i="3"/>
  <c r="AI628" i="3"/>
  <c r="AL628" i="3"/>
  <c r="AM628" i="3"/>
  <c r="AN628" i="3"/>
  <c r="Y25" i="3"/>
  <c r="Z25" i="3"/>
  <c r="AA25" i="3"/>
  <c r="AB25" i="3"/>
  <c r="AC25" i="3"/>
  <c r="AD25" i="3"/>
  <c r="AE25" i="3"/>
  <c r="AF25" i="3"/>
  <c r="AG629" i="3"/>
  <c r="AH629" i="3"/>
  <c r="AI629" i="3"/>
  <c r="AL629" i="3"/>
  <c r="AM629" i="3"/>
  <c r="AN629" i="3"/>
  <c r="Y26" i="3"/>
  <c r="Z26" i="3"/>
  <c r="AA26" i="3"/>
  <c r="AB26" i="3"/>
  <c r="AC26" i="3"/>
  <c r="AD26" i="3"/>
  <c r="AE26" i="3"/>
  <c r="AF26" i="3"/>
  <c r="AG630" i="3"/>
  <c r="AH630" i="3"/>
  <c r="AI630" i="3"/>
  <c r="AL630" i="3"/>
  <c r="AM630" i="3"/>
  <c r="AN630" i="3"/>
  <c r="Y27" i="3"/>
  <c r="Z27" i="3"/>
  <c r="AA27" i="3"/>
  <c r="AB27" i="3"/>
  <c r="AC27" i="3"/>
  <c r="AD27" i="3"/>
  <c r="AE27" i="3"/>
  <c r="AF27" i="3"/>
  <c r="AG631" i="3"/>
  <c r="AH631" i="3"/>
  <c r="AI631" i="3"/>
  <c r="AL631" i="3"/>
  <c r="AM631" i="3"/>
  <c r="AN631" i="3"/>
  <c r="Y28" i="3"/>
  <c r="Z28" i="3"/>
  <c r="AA28" i="3"/>
  <c r="AB28" i="3"/>
  <c r="AC28" i="3"/>
  <c r="AD28" i="3"/>
  <c r="AE28" i="3"/>
  <c r="AF28" i="3"/>
  <c r="AG632" i="3"/>
  <c r="AH632" i="3"/>
  <c r="AI632" i="3"/>
  <c r="AL632" i="3"/>
  <c r="AM632" i="3"/>
  <c r="AN632" i="3"/>
  <c r="Y29" i="3"/>
  <c r="Z29" i="3"/>
  <c r="AA29" i="3"/>
  <c r="AB29" i="3"/>
  <c r="AC29" i="3"/>
  <c r="AD29" i="3"/>
  <c r="AE29" i="3"/>
  <c r="AF29" i="3"/>
  <c r="AG633" i="3"/>
  <c r="AH633" i="3"/>
  <c r="AI633" i="3"/>
  <c r="AL633" i="3"/>
  <c r="AM633" i="3"/>
  <c r="AN633" i="3"/>
  <c r="Y30" i="3"/>
  <c r="Z30" i="3"/>
  <c r="AA30" i="3"/>
  <c r="AB30" i="3"/>
  <c r="AC30" i="3"/>
  <c r="AD30" i="3"/>
  <c r="AE30" i="3"/>
  <c r="AF30" i="3"/>
  <c r="AG634" i="3"/>
  <c r="AH634" i="3"/>
  <c r="AI634" i="3"/>
  <c r="AL634" i="3"/>
  <c r="AM634" i="3"/>
  <c r="AN634" i="3"/>
  <c r="Y31" i="3"/>
  <c r="Z31" i="3"/>
  <c r="AA31" i="3"/>
  <c r="AB31" i="3"/>
  <c r="AC31" i="3"/>
  <c r="AD31" i="3"/>
  <c r="AE31" i="3"/>
  <c r="AF31" i="3"/>
  <c r="AG635" i="3"/>
  <c r="AH635" i="3"/>
  <c r="AI635" i="3"/>
  <c r="AL635" i="3"/>
  <c r="AM635" i="3"/>
  <c r="AN635" i="3"/>
  <c r="Y32" i="3"/>
  <c r="Z32" i="3"/>
  <c r="AA32" i="3"/>
  <c r="AB32" i="3"/>
  <c r="AC32" i="3"/>
  <c r="AD32" i="3"/>
  <c r="AE32" i="3"/>
  <c r="AF32" i="3"/>
  <c r="AG636" i="3"/>
  <c r="AH636" i="3"/>
  <c r="AI636" i="3"/>
  <c r="AL636" i="3"/>
  <c r="AM636" i="3"/>
  <c r="AN636" i="3"/>
  <c r="Y33" i="3"/>
  <c r="Z33" i="3"/>
  <c r="AA33" i="3"/>
  <c r="AB33" i="3"/>
  <c r="AC33" i="3"/>
  <c r="AD33" i="3"/>
  <c r="AE33" i="3"/>
  <c r="AF33" i="3"/>
  <c r="AG637" i="3"/>
  <c r="AH637" i="3"/>
  <c r="AI637" i="3"/>
  <c r="AL637" i="3"/>
  <c r="AM637" i="3"/>
  <c r="AN637" i="3"/>
  <c r="Y34" i="3"/>
  <c r="Z34" i="3"/>
  <c r="AA34" i="3"/>
  <c r="AB34" i="3"/>
  <c r="AC34" i="3"/>
  <c r="AD34" i="3"/>
  <c r="AE34" i="3"/>
  <c r="AF34" i="3"/>
  <c r="AG638" i="3"/>
  <c r="AH638" i="3"/>
  <c r="AI638" i="3"/>
  <c r="AL638" i="3"/>
  <c r="AM638" i="3"/>
  <c r="AN638" i="3"/>
  <c r="Y35" i="3"/>
  <c r="Z35" i="3"/>
  <c r="AA35" i="3"/>
  <c r="AB35" i="3"/>
  <c r="AC35" i="3"/>
  <c r="AD35" i="3"/>
  <c r="AE35" i="3"/>
  <c r="AF35" i="3"/>
  <c r="AG639" i="3"/>
  <c r="AH639" i="3"/>
  <c r="AI639" i="3"/>
  <c r="AL639" i="3"/>
  <c r="AM639" i="3"/>
  <c r="AN639" i="3"/>
  <c r="Y36" i="3"/>
  <c r="Z36" i="3"/>
  <c r="AA36" i="3"/>
  <c r="AB36" i="3"/>
  <c r="AC36" i="3"/>
  <c r="AD36" i="3"/>
  <c r="AE36" i="3"/>
  <c r="AF36" i="3"/>
  <c r="AG640" i="3"/>
  <c r="AH640" i="3"/>
  <c r="AI640" i="3"/>
  <c r="AL640" i="3"/>
  <c r="AM640" i="3"/>
  <c r="AN640" i="3"/>
  <c r="Y37" i="3"/>
  <c r="Z37" i="3"/>
  <c r="AA37" i="3"/>
  <c r="AB37" i="3"/>
  <c r="AC37" i="3"/>
  <c r="AD37" i="3"/>
  <c r="AE37" i="3"/>
  <c r="AF37" i="3"/>
  <c r="AG641" i="3"/>
  <c r="AH641" i="3"/>
  <c r="AI641" i="3"/>
  <c r="AL641" i="3"/>
  <c r="AM641" i="3"/>
  <c r="AN641" i="3"/>
  <c r="Y38" i="3"/>
  <c r="Z38" i="3"/>
  <c r="AA38" i="3"/>
  <c r="AB38" i="3"/>
  <c r="AC38" i="3"/>
  <c r="AD38" i="3"/>
  <c r="AE38" i="3"/>
  <c r="AF38" i="3"/>
  <c r="AG642" i="3"/>
  <c r="AH642" i="3"/>
  <c r="AI642" i="3"/>
  <c r="AL642" i="3"/>
  <c r="AM642" i="3"/>
  <c r="AN642" i="3"/>
  <c r="Y39" i="3"/>
  <c r="Z39" i="3"/>
  <c r="AA39" i="3"/>
  <c r="AB39" i="3"/>
  <c r="AC39" i="3"/>
  <c r="AD39" i="3"/>
  <c r="AE39" i="3"/>
  <c r="AF39" i="3"/>
  <c r="AG643" i="3"/>
  <c r="AH643" i="3"/>
  <c r="AI643" i="3"/>
  <c r="AL643" i="3"/>
  <c r="AM643" i="3"/>
  <c r="AN643" i="3"/>
  <c r="Y40" i="3"/>
  <c r="Z40" i="3"/>
  <c r="AA40" i="3"/>
  <c r="AB40" i="3"/>
  <c r="AC40" i="3"/>
  <c r="AD40" i="3"/>
  <c r="AE40" i="3"/>
  <c r="AF40" i="3"/>
  <c r="AG644" i="3"/>
  <c r="AH644" i="3"/>
  <c r="AI644" i="3"/>
  <c r="AL644" i="3"/>
  <c r="AM644" i="3"/>
  <c r="AN644" i="3"/>
  <c r="Y41" i="3"/>
  <c r="Z41" i="3"/>
  <c r="AA41" i="3"/>
  <c r="AB41" i="3"/>
  <c r="AC41" i="3"/>
  <c r="AD41" i="3"/>
  <c r="AE41" i="3"/>
  <c r="AF41" i="3"/>
  <c r="AG645" i="3"/>
  <c r="AH645" i="3"/>
  <c r="AI645" i="3"/>
  <c r="AL645" i="3"/>
  <c r="AM645" i="3"/>
  <c r="AN645" i="3"/>
  <c r="Y653" i="3"/>
  <c r="Z653" i="3"/>
  <c r="AA653" i="3"/>
  <c r="AB653" i="3"/>
  <c r="AC653" i="3"/>
  <c r="AD653" i="3"/>
  <c r="AE653" i="3"/>
  <c r="AF653" i="3"/>
  <c r="AG646" i="3"/>
  <c r="AH646" i="3"/>
  <c r="AI646" i="3"/>
  <c r="AL646" i="3"/>
  <c r="AM646" i="3"/>
  <c r="AN646" i="3"/>
  <c r="Y654" i="3"/>
  <c r="Z654" i="3"/>
  <c r="AA654" i="3"/>
  <c r="AB654" i="3"/>
  <c r="AC654" i="3"/>
  <c r="AD654" i="3"/>
  <c r="AE654" i="3"/>
  <c r="AF654" i="3"/>
  <c r="AG647" i="3"/>
  <c r="AH647" i="3"/>
  <c r="AI647" i="3"/>
  <c r="AL647" i="3"/>
  <c r="AM647" i="3"/>
  <c r="AN647" i="3"/>
  <c r="Y655" i="3"/>
  <c r="Z655" i="3"/>
  <c r="AA655" i="3"/>
  <c r="AB655" i="3"/>
  <c r="AC655" i="3"/>
  <c r="AD655" i="3"/>
  <c r="AE655" i="3"/>
  <c r="AF655" i="3"/>
  <c r="AG648" i="3"/>
  <c r="AH648" i="3"/>
  <c r="AI648" i="3"/>
  <c r="AL648" i="3"/>
  <c r="AM648" i="3"/>
  <c r="AN648" i="3"/>
  <c r="Y656" i="3"/>
  <c r="Z656" i="3"/>
  <c r="AA656" i="3"/>
  <c r="AB656" i="3"/>
  <c r="AC656" i="3"/>
  <c r="AD656" i="3"/>
  <c r="AE656" i="3"/>
  <c r="AF656" i="3"/>
  <c r="AG649" i="3"/>
  <c r="AH649" i="3"/>
  <c r="AI649" i="3"/>
  <c r="AL649" i="3"/>
  <c r="AM649" i="3"/>
  <c r="AN649" i="3"/>
  <c r="Y657" i="3"/>
  <c r="Z657" i="3"/>
  <c r="AA657" i="3"/>
  <c r="AB657" i="3"/>
  <c r="AC657" i="3"/>
  <c r="AD657" i="3"/>
  <c r="AE657" i="3"/>
  <c r="AF657" i="3"/>
  <c r="AG650" i="3"/>
  <c r="AH650" i="3"/>
  <c r="AI650" i="3"/>
  <c r="AL650" i="3"/>
  <c r="AM650" i="3"/>
  <c r="AN650" i="3"/>
  <c r="Y658" i="3"/>
  <c r="Z658" i="3"/>
  <c r="AA658" i="3"/>
  <c r="AB658" i="3"/>
  <c r="AC658" i="3"/>
  <c r="AD658" i="3"/>
  <c r="AE658" i="3"/>
  <c r="AF658" i="3"/>
  <c r="AG651" i="3"/>
  <c r="AH651" i="3"/>
  <c r="AI651" i="3"/>
  <c r="AL651" i="3"/>
  <c r="AM651" i="3"/>
  <c r="AN651" i="3"/>
  <c r="Y659" i="3"/>
  <c r="Z659" i="3"/>
  <c r="AA659" i="3"/>
  <c r="AB659" i="3"/>
  <c r="AC659" i="3"/>
  <c r="AD659" i="3"/>
  <c r="AE659" i="3"/>
  <c r="AF659" i="3"/>
  <c r="AG652" i="3"/>
  <c r="AH652" i="3"/>
  <c r="AI652" i="3"/>
  <c r="AL652" i="3"/>
  <c r="AM652" i="3"/>
  <c r="AN652" i="3"/>
  <c r="Y85" i="3"/>
  <c r="Z85" i="3"/>
  <c r="AA85" i="3"/>
  <c r="AB85" i="3"/>
  <c r="AC85" i="3"/>
  <c r="AD85" i="3"/>
  <c r="AE85" i="3"/>
  <c r="AF85" i="3"/>
  <c r="AG653" i="3"/>
  <c r="AH653" i="3"/>
  <c r="AI653" i="3"/>
  <c r="AL653" i="3"/>
  <c r="AM653" i="3"/>
  <c r="AN653" i="3"/>
  <c r="Y660" i="3"/>
  <c r="Z660" i="3"/>
  <c r="AA660" i="3"/>
  <c r="AB660" i="3"/>
  <c r="AC660" i="3"/>
  <c r="AD660" i="3"/>
  <c r="AE660" i="3"/>
  <c r="AF660" i="3"/>
  <c r="AG654" i="3"/>
  <c r="AH654" i="3"/>
  <c r="AI654" i="3"/>
  <c r="AL654" i="3"/>
  <c r="AM654" i="3"/>
  <c r="AN654" i="3"/>
  <c r="Y86" i="3"/>
  <c r="Z86" i="3"/>
  <c r="AA86" i="3"/>
  <c r="AB86" i="3"/>
  <c r="AC86" i="3"/>
  <c r="AD86" i="3"/>
  <c r="AE86" i="3"/>
  <c r="AF86" i="3"/>
  <c r="AG655" i="3"/>
  <c r="AH655" i="3"/>
  <c r="AI655" i="3"/>
  <c r="AL655" i="3"/>
  <c r="AM655" i="3"/>
  <c r="AN655" i="3"/>
  <c r="Y661" i="3"/>
  <c r="Z661" i="3"/>
  <c r="AA661" i="3"/>
  <c r="AB661" i="3"/>
  <c r="AC661" i="3"/>
  <c r="AD661" i="3"/>
  <c r="AE661" i="3"/>
  <c r="AF661" i="3"/>
  <c r="AG656" i="3"/>
  <c r="AH656" i="3"/>
  <c r="AI656" i="3"/>
  <c r="AL656" i="3"/>
  <c r="AM656" i="3"/>
  <c r="AN656" i="3"/>
  <c r="Y42" i="3"/>
  <c r="Z42" i="3"/>
  <c r="AA42" i="3"/>
  <c r="AB42" i="3"/>
  <c r="AC42" i="3"/>
  <c r="AD42" i="3"/>
  <c r="AE42" i="3"/>
  <c r="AF42" i="3"/>
  <c r="AG657" i="3"/>
  <c r="AH657" i="3"/>
  <c r="AI657" i="3"/>
  <c r="AL657" i="3"/>
  <c r="AM657" i="3"/>
  <c r="AN657" i="3"/>
  <c r="Y662" i="3"/>
  <c r="Z662" i="3"/>
  <c r="AA662" i="3"/>
  <c r="AB662" i="3"/>
  <c r="AC662" i="3"/>
  <c r="AD662" i="3"/>
  <c r="AE662" i="3"/>
  <c r="AF662" i="3"/>
  <c r="AG658" i="3"/>
  <c r="AH658" i="3"/>
  <c r="AI658" i="3"/>
  <c r="AL658" i="3"/>
  <c r="AM658" i="3"/>
  <c r="AN658" i="3"/>
  <c r="Y663" i="3"/>
  <c r="Z663" i="3"/>
  <c r="AA663" i="3"/>
  <c r="AB663" i="3"/>
  <c r="AC663" i="3"/>
  <c r="AD663" i="3"/>
  <c r="AE663" i="3"/>
  <c r="AF663" i="3"/>
  <c r="AG659" i="3"/>
  <c r="AH659" i="3"/>
  <c r="AI659" i="3"/>
  <c r="AL659" i="3"/>
  <c r="AM659" i="3"/>
  <c r="AN659" i="3"/>
  <c r="Y664" i="3"/>
  <c r="Z664" i="3"/>
  <c r="AA664" i="3"/>
  <c r="AB664" i="3"/>
  <c r="AC664" i="3"/>
  <c r="AD664" i="3"/>
  <c r="AE664" i="3"/>
  <c r="AF664" i="3"/>
  <c r="AG660" i="3"/>
  <c r="AH660" i="3"/>
  <c r="AI660" i="3"/>
  <c r="AL660" i="3"/>
  <c r="AM660" i="3"/>
  <c r="AN660" i="3"/>
  <c r="Y665" i="3"/>
  <c r="Z665" i="3"/>
  <c r="AA665" i="3"/>
  <c r="AB665" i="3"/>
  <c r="AC665" i="3"/>
  <c r="AD665" i="3"/>
  <c r="AE665" i="3"/>
  <c r="AF665" i="3"/>
  <c r="AG661" i="3"/>
  <c r="AH661" i="3"/>
  <c r="AI661" i="3"/>
  <c r="AL661" i="3"/>
  <c r="AM661" i="3"/>
  <c r="AN661" i="3"/>
  <c r="Y666" i="3"/>
  <c r="Z666" i="3"/>
  <c r="AA666" i="3"/>
  <c r="AB666" i="3"/>
  <c r="AC666" i="3"/>
  <c r="AD666" i="3"/>
  <c r="AE666" i="3"/>
  <c r="AF666" i="3"/>
  <c r="AG662" i="3"/>
  <c r="AH662" i="3"/>
  <c r="AI662" i="3"/>
  <c r="AL662" i="3"/>
  <c r="AM662" i="3"/>
  <c r="AN662" i="3"/>
  <c r="Y667" i="3"/>
  <c r="Z667" i="3"/>
  <c r="AA667" i="3"/>
  <c r="AB667" i="3"/>
  <c r="AC667" i="3"/>
  <c r="AD667" i="3"/>
  <c r="AE667" i="3"/>
  <c r="AF667" i="3"/>
  <c r="AG663" i="3"/>
  <c r="AH663" i="3"/>
  <c r="AI663" i="3"/>
  <c r="AL663" i="3"/>
  <c r="AM663" i="3"/>
  <c r="AN663" i="3"/>
  <c r="Y668" i="3"/>
  <c r="Z668" i="3"/>
  <c r="AA668" i="3"/>
  <c r="AB668" i="3"/>
  <c r="AC668" i="3"/>
  <c r="AD668" i="3"/>
  <c r="AE668" i="3"/>
  <c r="AF668" i="3"/>
  <c r="AG664" i="3"/>
  <c r="AH664" i="3"/>
  <c r="AI664" i="3"/>
  <c r="AL664" i="3"/>
  <c r="AM664" i="3"/>
  <c r="AN664" i="3"/>
  <c r="Y669" i="3"/>
  <c r="Z669" i="3"/>
  <c r="AA669" i="3"/>
  <c r="AB669" i="3"/>
  <c r="AC669" i="3"/>
  <c r="AD669" i="3"/>
  <c r="AE669" i="3"/>
  <c r="AF669" i="3"/>
  <c r="AG665" i="3"/>
  <c r="AH665" i="3"/>
  <c r="AI665" i="3"/>
  <c r="AL665" i="3"/>
  <c r="AM665" i="3"/>
  <c r="AN665" i="3"/>
  <c r="Y670" i="3"/>
  <c r="Z670" i="3"/>
  <c r="AA670" i="3"/>
  <c r="AB670" i="3"/>
  <c r="AC670" i="3"/>
  <c r="AD670" i="3"/>
  <c r="AE670" i="3"/>
  <c r="AF670" i="3"/>
  <c r="AG666" i="3"/>
  <c r="AH666" i="3"/>
  <c r="AI666" i="3"/>
  <c r="AL666" i="3"/>
  <c r="AM666" i="3"/>
  <c r="AN666" i="3"/>
  <c r="Y671" i="3"/>
  <c r="Z671" i="3"/>
  <c r="AA671" i="3"/>
  <c r="AB671" i="3"/>
  <c r="AC671" i="3"/>
  <c r="AD671" i="3"/>
  <c r="AE671" i="3"/>
  <c r="AF671" i="3"/>
  <c r="AG667" i="3"/>
  <c r="AH667" i="3"/>
  <c r="AI667" i="3"/>
  <c r="AL667" i="3"/>
  <c r="AM667" i="3"/>
  <c r="AN667" i="3"/>
  <c r="Y672" i="3"/>
  <c r="Z672" i="3"/>
  <c r="AA672" i="3"/>
  <c r="AB672" i="3"/>
  <c r="AC672" i="3"/>
  <c r="AD672" i="3"/>
  <c r="AE672" i="3"/>
  <c r="AF672" i="3"/>
  <c r="AG668" i="3"/>
  <c r="AH668" i="3"/>
  <c r="AI668" i="3"/>
  <c r="AL668" i="3"/>
  <c r="AM668" i="3"/>
  <c r="AN668" i="3"/>
  <c r="Y673" i="3"/>
  <c r="Z673" i="3"/>
  <c r="AA673" i="3"/>
  <c r="AB673" i="3"/>
  <c r="AC673" i="3"/>
  <c r="AD673" i="3"/>
  <c r="AE673" i="3"/>
  <c r="AF673" i="3"/>
  <c r="AG669" i="3"/>
  <c r="AH669" i="3"/>
  <c r="AI669" i="3"/>
  <c r="AL669" i="3"/>
  <c r="AM669" i="3"/>
  <c r="AN669" i="3"/>
  <c r="Y674" i="3"/>
  <c r="Z674" i="3"/>
  <c r="AA674" i="3"/>
  <c r="AB674" i="3"/>
  <c r="AC674" i="3"/>
  <c r="AD674" i="3"/>
  <c r="AE674" i="3"/>
  <c r="AF674" i="3"/>
  <c r="AG670" i="3"/>
  <c r="AH670" i="3"/>
  <c r="AI670" i="3"/>
  <c r="AL670" i="3"/>
  <c r="AM670" i="3"/>
  <c r="AN670" i="3"/>
  <c r="Y675" i="3"/>
  <c r="Z675" i="3"/>
  <c r="AA675" i="3"/>
  <c r="AB675" i="3"/>
  <c r="AC675" i="3"/>
  <c r="AD675" i="3"/>
  <c r="AE675" i="3"/>
  <c r="AF675" i="3"/>
  <c r="AG671" i="3"/>
  <c r="AH671" i="3"/>
  <c r="AI671" i="3"/>
  <c r="AL671" i="3"/>
  <c r="AM671" i="3"/>
  <c r="AN671" i="3"/>
  <c r="Y676" i="3"/>
  <c r="Z676" i="3"/>
  <c r="AA676" i="3"/>
  <c r="AB676" i="3"/>
  <c r="AC676" i="3"/>
  <c r="AD676" i="3"/>
  <c r="AE676" i="3"/>
  <c r="AF676" i="3"/>
  <c r="AG672" i="3"/>
  <c r="AH672" i="3"/>
  <c r="AI672" i="3"/>
  <c r="AL672" i="3"/>
  <c r="AM672" i="3"/>
  <c r="AN672" i="3"/>
  <c r="Y677" i="3"/>
  <c r="Z677" i="3"/>
  <c r="AA677" i="3"/>
  <c r="AB677" i="3"/>
  <c r="AC677" i="3"/>
  <c r="AD677" i="3"/>
  <c r="AE677" i="3"/>
  <c r="AF677" i="3"/>
  <c r="AG673" i="3"/>
  <c r="AH673" i="3"/>
  <c r="AI673" i="3"/>
  <c r="AL673" i="3"/>
  <c r="AM673" i="3"/>
  <c r="AN673" i="3"/>
  <c r="Y678" i="3"/>
  <c r="Z678" i="3"/>
  <c r="AA678" i="3"/>
  <c r="AB678" i="3"/>
  <c r="AC678" i="3"/>
  <c r="AD678" i="3"/>
  <c r="AE678" i="3"/>
  <c r="AF678" i="3"/>
  <c r="AG674" i="3"/>
  <c r="AH674" i="3"/>
  <c r="AI674" i="3"/>
  <c r="AL674" i="3"/>
  <c r="AM674" i="3"/>
  <c r="AN674" i="3"/>
  <c r="Y679" i="3"/>
  <c r="Z679" i="3"/>
  <c r="AA679" i="3"/>
  <c r="AB679" i="3"/>
  <c r="AC679" i="3"/>
  <c r="AD679" i="3"/>
  <c r="AE679" i="3"/>
  <c r="AF679" i="3"/>
  <c r="AG675" i="3"/>
  <c r="AH675" i="3"/>
  <c r="AI675" i="3"/>
  <c r="AL675" i="3"/>
  <c r="AM675" i="3"/>
  <c r="AN675" i="3"/>
  <c r="Y680" i="3"/>
  <c r="Z680" i="3"/>
  <c r="AA680" i="3"/>
  <c r="AB680" i="3"/>
  <c r="AC680" i="3"/>
  <c r="AD680" i="3"/>
  <c r="AE680" i="3"/>
  <c r="AF680" i="3"/>
  <c r="AG676" i="3"/>
  <c r="AH676" i="3"/>
  <c r="AI676" i="3"/>
  <c r="AL676" i="3"/>
  <c r="AM676" i="3"/>
  <c r="AN676" i="3"/>
  <c r="Y681" i="3"/>
  <c r="Z681" i="3"/>
  <c r="AA681" i="3"/>
  <c r="AB681" i="3"/>
  <c r="AC681" i="3"/>
  <c r="AD681" i="3"/>
  <c r="AE681" i="3"/>
  <c r="AF681" i="3"/>
  <c r="AG677" i="3"/>
  <c r="AH677" i="3"/>
  <c r="AI677" i="3"/>
  <c r="AL677" i="3"/>
  <c r="AM677" i="3"/>
  <c r="AN677" i="3"/>
  <c r="Y682" i="3"/>
  <c r="Z682" i="3"/>
  <c r="AA682" i="3"/>
  <c r="AB682" i="3"/>
  <c r="AC682" i="3"/>
  <c r="AD682" i="3"/>
  <c r="AE682" i="3"/>
  <c r="AF682" i="3"/>
  <c r="AG678" i="3"/>
  <c r="AH678" i="3"/>
  <c r="AI678" i="3"/>
  <c r="AL678" i="3"/>
  <c r="AM678" i="3"/>
  <c r="AN678" i="3"/>
  <c r="Z697" i="3" l="1"/>
  <c r="Z698" i="3"/>
  <c r="Z699" i="3"/>
  <c r="Z700" i="3"/>
  <c r="Z701" i="3"/>
  <c r="Z702" i="3"/>
  <c r="Z703" i="3"/>
  <c r="Z704" i="3"/>
  <c r="Z705" i="3"/>
  <c r="Z735" i="3" l="1"/>
  <c r="AA735" i="3"/>
  <c r="AB735" i="3"/>
  <c r="AC735" i="3"/>
  <c r="AD735" i="3"/>
  <c r="AE735" i="3"/>
  <c r="AF735" i="3"/>
  <c r="AG735" i="3"/>
  <c r="AH735" i="3"/>
  <c r="AI735" i="3"/>
  <c r="Z736" i="3"/>
  <c r="AA736" i="3"/>
  <c r="AB736" i="3"/>
  <c r="AC736" i="3"/>
  <c r="AD736" i="3"/>
  <c r="AE736" i="3"/>
  <c r="AF736" i="3"/>
  <c r="AG736" i="3"/>
  <c r="AH736" i="3"/>
  <c r="AI736" i="3"/>
  <c r="Z737" i="3"/>
  <c r="AA737" i="3"/>
  <c r="AB737" i="3"/>
  <c r="AC737" i="3"/>
  <c r="AD737" i="3"/>
  <c r="AE737" i="3"/>
  <c r="AF737" i="3"/>
  <c r="AG737" i="3"/>
  <c r="AH737" i="3"/>
  <c r="AI737" i="3"/>
  <c r="Z738" i="3"/>
  <c r="AA738" i="3"/>
  <c r="AB738" i="3"/>
  <c r="AC738" i="3"/>
  <c r="AD738" i="3"/>
  <c r="AE738" i="3"/>
  <c r="AF738" i="3"/>
  <c r="AG738" i="3"/>
  <c r="AH738" i="3"/>
  <c r="AI738" i="3"/>
  <c r="Z739" i="3"/>
  <c r="AA739" i="3"/>
  <c r="AB739" i="3"/>
  <c r="AC739" i="3"/>
  <c r="AD739" i="3"/>
  <c r="AE739" i="3"/>
  <c r="AF739" i="3"/>
  <c r="AG739" i="3"/>
  <c r="AH739" i="3"/>
  <c r="AI739" i="3"/>
  <c r="Z740" i="3"/>
  <c r="AA740" i="3"/>
  <c r="AB740" i="3"/>
  <c r="AC740" i="3"/>
  <c r="AD740" i="3"/>
  <c r="AE740" i="3"/>
  <c r="AF740" i="3"/>
  <c r="AG740" i="3"/>
  <c r="AH740" i="3"/>
  <c r="AI740" i="3"/>
  <c r="Z741" i="3"/>
  <c r="AA741" i="3"/>
  <c r="AB741" i="3"/>
  <c r="AC741" i="3"/>
  <c r="AD741" i="3"/>
  <c r="AE741" i="3"/>
  <c r="AF741" i="3"/>
  <c r="AG741" i="3"/>
  <c r="AH741" i="3"/>
  <c r="AI741" i="3"/>
  <c r="Z742" i="3"/>
  <c r="AA742" i="3"/>
  <c r="AB742" i="3"/>
  <c r="AC742" i="3"/>
  <c r="AD742" i="3"/>
  <c r="AE742" i="3"/>
  <c r="AF742" i="3"/>
  <c r="AG742" i="3"/>
  <c r="AH742" i="3"/>
  <c r="AI742" i="3"/>
  <c r="AA707" i="3"/>
  <c r="AB707" i="3"/>
  <c r="AC707" i="3"/>
  <c r="AD707" i="3"/>
  <c r="AE707" i="3"/>
  <c r="AF707" i="3"/>
  <c r="AG703" i="3"/>
  <c r="AH703" i="3"/>
  <c r="AI703" i="3"/>
  <c r="AA708" i="3"/>
  <c r="AB708" i="3"/>
  <c r="AC708" i="3"/>
  <c r="AD708" i="3"/>
  <c r="AE708" i="3"/>
  <c r="AF708" i="3"/>
  <c r="AG704" i="3"/>
  <c r="AH704" i="3"/>
  <c r="AI704" i="3"/>
  <c r="AA709" i="3"/>
  <c r="AB709" i="3"/>
  <c r="AC709" i="3"/>
  <c r="AD709" i="3"/>
  <c r="AE709" i="3"/>
  <c r="AF709" i="3"/>
  <c r="AG705" i="3"/>
  <c r="AH705" i="3"/>
  <c r="AI705" i="3"/>
  <c r="AA710" i="3"/>
  <c r="AB710" i="3"/>
  <c r="AC710" i="3"/>
  <c r="AD710" i="3"/>
  <c r="AE710" i="3"/>
  <c r="AF710" i="3"/>
  <c r="AG706" i="3"/>
  <c r="AH706" i="3"/>
  <c r="AI706" i="3"/>
  <c r="AA43" i="3"/>
  <c r="AB43" i="3"/>
  <c r="AC43" i="3"/>
  <c r="AD43" i="3"/>
  <c r="AE43" i="3"/>
  <c r="AF43" i="3"/>
  <c r="AG707" i="3"/>
  <c r="AH707" i="3"/>
  <c r="AI707" i="3"/>
  <c r="Z707" i="3"/>
  <c r="Z708" i="3"/>
  <c r="Z709" i="3"/>
  <c r="Z710" i="3"/>
  <c r="Z43" i="3"/>
  <c r="K3" i="3" l="1"/>
  <c r="I831" i="3" l="1"/>
  <c r="V831" i="3"/>
  <c r="Z719" i="3" l="1"/>
  <c r="AA719" i="3"/>
  <c r="AB719" i="3"/>
  <c r="AC719" i="3"/>
  <c r="AD719" i="3"/>
  <c r="AE719" i="3"/>
  <c r="AF719" i="3"/>
  <c r="AG718" i="3"/>
  <c r="AH718" i="3"/>
  <c r="AI718" i="3"/>
  <c r="Z720" i="3"/>
  <c r="AA720" i="3"/>
  <c r="AB720" i="3"/>
  <c r="AC720" i="3"/>
  <c r="AD720" i="3"/>
  <c r="AE720" i="3"/>
  <c r="AF720" i="3"/>
  <c r="AG719" i="3"/>
  <c r="AH719" i="3"/>
  <c r="AI719" i="3"/>
  <c r="Z721" i="3"/>
  <c r="AA721" i="3"/>
  <c r="AB721" i="3"/>
  <c r="AC721" i="3"/>
  <c r="AD721" i="3"/>
  <c r="AE721" i="3"/>
  <c r="AF721" i="3"/>
  <c r="AG720" i="3"/>
  <c r="AH720" i="3"/>
  <c r="AI720" i="3"/>
  <c r="Z722" i="3"/>
  <c r="AA722" i="3"/>
  <c r="AB722" i="3"/>
  <c r="AC722" i="3"/>
  <c r="AD722" i="3"/>
  <c r="AE722" i="3"/>
  <c r="AF722" i="3"/>
  <c r="AG721" i="3"/>
  <c r="AH721" i="3"/>
  <c r="AI721" i="3"/>
  <c r="Z723" i="3"/>
  <c r="AA723" i="3"/>
  <c r="AB723" i="3"/>
  <c r="AC723" i="3"/>
  <c r="AD723" i="3"/>
  <c r="AE723" i="3"/>
  <c r="AF723" i="3"/>
  <c r="AG722" i="3"/>
  <c r="AH722" i="3"/>
  <c r="AI722" i="3"/>
  <c r="Z724" i="3"/>
  <c r="AA724" i="3"/>
  <c r="AB724" i="3"/>
  <c r="AC724" i="3"/>
  <c r="AD724" i="3"/>
  <c r="AE724" i="3"/>
  <c r="AF724" i="3"/>
  <c r="AG723" i="3"/>
  <c r="AH723" i="3"/>
  <c r="AI723" i="3"/>
  <c r="Z725" i="3"/>
  <c r="AA725" i="3"/>
  <c r="AB725" i="3"/>
  <c r="AC725" i="3"/>
  <c r="AD725" i="3"/>
  <c r="AE725" i="3"/>
  <c r="AF725" i="3"/>
  <c r="AG724" i="3"/>
  <c r="AH724" i="3"/>
  <c r="AI724" i="3"/>
  <c r="Z726" i="3"/>
  <c r="AA726" i="3"/>
  <c r="AB726" i="3"/>
  <c r="AC726" i="3"/>
  <c r="AD726" i="3"/>
  <c r="AE726" i="3"/>
  <c r="AF726" i="3"/>
  <c r="AG725" i="3"/>
  <c r="AH725" i="3"/>
  <c r="AI725" i="3"/>
  <c r="Z727" i="3"/>
  <c r="AA727" i="3"/>
  <c r="AB727" i="3"/>
  <c r="AC727" i="3"/>
  <c r="AD727" i="3"/>
  <c r="AE727" i="3"/>
  <c r="AF727" i="3"/>
  <c r="AG726" i="3"/>
  <c r="AH726" i="3"/>
  <c r="AI726" i="3"/>
  <c r="Z728" i="3"/>
  <c r="AA728" i="3"/>
  <c r="AB728" i="3"/>
  <c r="AC728" i="3"/>
  <c r="AD728" i="3"/>
  <c r="AE728" i="3"/>
  <c r="AF728" i="3"/>
  <c r="AG727" i="3"/>
  <c r="AH727" i="3"/>
  <c r="AI727" i="3"/>
  <c r="Z729" i="3"/>
  <c r="AA729" i="3"/>
  <c r="AB729" i="3"/>
  <c r="AC729" i="3"/>
  <c r="AD729" i="3"/>
  <c r="AE729" i="3"/>
  <c r="AF729" i="3"/>
  <c r="AG728" i="3"/>
  <c r="AH728" i="3"/>
  <c r="AI728" i="3"/>
  <c r="Z730" i="3"/>
  <c r="AA730" i="3"/>
  <c r="AB730" i="3"/>
  <c r="AC730" i="3"/>
  <c r="AD730" i="3"/>
  <c r="AE730" i="3"/>
  <c r="AF730" i="3"/>
  <c r="AG729" i="3"/>
  <c r="AH729" i="3"/>
  <c r="AI729" i="3"/>
  <c r="Z731" i="3"/>
  <c r="AA731" i="3"/>
  <c r="AB731" i="3"/>
  <c r="AC731" i="3"/>
  <c r="AD731" i="3"/>
  <c r="AE731" i="3"/>
  <c r="AF731" i="3"/>
  <c r="AG730" i="3"/>
  <c r="AH730" i="3"/>
  <c r="AI730" i="3"/>
  <c r="Z732" i="3"/>
  <c r="AA732" i="3"/>
  <c r="AB732" i="3"/>
  <c r="AC732" i="3"/>
  <c r="AD732" i="3"/>
  <c r="AE732" i="3"/>
  <c r="AF732" i="3"/>
  <c r="AG731" i="3"/>
  <c r="AH731" i="3"/>
  <c r="AI731" i="3"/>
  <c r="Z733" i="3"/>
  <c r="AA733" i="3"/>
  <c r="AB733" i="3"/>
  <c r="AC733" i="3"/>
  <c r="AD733" i="3"/>
  <c r="AE733" i="3"/>
  <c r="AF733" i="3"/>
  <c r="AG732" i="3"/>
  <c r="AH732" i="3"/>
  <c r="AI732" i="3"/>
  <c r="Z734" i="3"/>
  <c r="AA734" i="3"/>
  <c r="AB734" i="3"/>
  <c r="AC734" i="3"/>
  <c r="AD734" i="3"/>
  <c r="AE734" i="3"/>
  <c r="AF734" i="3"/>
  <c r="AG733" i="3"/>
  <c r="AH733" i="3"/>
  <c r="AI733" i="3"/>
  <c r="Z45" i="3"/>
  <c r="AA45" i="3"/>
  <c r="AB45" i="3"/>
  <c r="AC45" i="3"/>
  <c r="AD45" i="3"/>
  <c r="AE45" i="3"/>
  <c r="AF45" i="3"/>
  <c r="AG734" i="3"/>
  <c r="AH734" i="3"/>
  <c r="AI734" i="3"/>
  <c r="AN745" i="3" l="1"/>
  <c r="AM745" i="3"/>
  <c r="AL745" i="3"/>
  <c r="AI745" i="3"/>
  <c r="AH745" i="3"/>
  <c r="AG745" i="3"/>
  <c r="AF745" i="3"/>
  <c r="AE745" i="3"/>
  <c r="AD745" i="3"/>
  <c r="AC745" i="3"/>
  <c r="AB745" i="3"/>
  <c r="AA745" i="3"/>
  <c r="Z745" i="3"/>
  <c r="V1147" i="3" l="1"/>
  <c r="T1147" i="3"/>
  <c r="S1147" i="3"/>
  <c r="R1147" i="3"/>
  <c r="Q1147" i="3"/>
  <c r="P1147" i="3"/>
  <c r="O1147" i="3"/>
  <c r="N1147" i="3"/>
  <c r="M1147" i="3"/>
  <c r="L1147" i="3"/>
  <c r="K1147" i="3"/>
  <c r="I1147" i="3"/>
  <c r="W1132" i="3"/>
  <c r="W1131" i="3"/>
  <c r="W1130" i="3"/>
  <c r="S1130" i="3"/>
  <c r="P1130" i="3"/>
  <c r="N1130" i="3"/>
  <c r="K1130" i="3"/>
  <c r="W1135" i="3"/>
  <c r="S1135" i="3"/>
  <c r="R1135" i="3"/>
  <c r="Q1135" i="3"/>
  <c r="P1135" i="3"/>
  <c r="O1135" i="3"/>
  <c r="N1135" i="3"/>
  <c r="M1135" i="3"/>
  <c r="L1135" i="3"/>
  <c r="K1135" i="3"/>
  <c r="I1135" i="3"/>
  <c r="L1134" i="3"/>
  <c r="K1134" i="3"/>
  <c r="W1133" i="3"/>
  <c r="L1133" i="3"/>
  <c r="K1133" i="3"/>
  <c r="L1132" i="3"/>
  <c r="K1132" i="3"/>
  <c r="L1131" i="3"/>
  <c r="K1131" i="3"/>
  <c r="R1130" i="3"/>
  <c r="Q1130" i="3"/>
  <c r="O1130" i="3"/>
  <c r="M1130" i="3"/>
  <c r="L1130" i="3"/>
  <c r="I1130" i="3"/>
  <c r="R1145" i="3"/>
  <c r="Q1145" i="3"/>
  <c r="P1145" i="3"/>
  <c r="O1145" i="3"/>
  <c r="N1145" i="3"/>
  <c r="M1145" i="3"/>
  <c r="L1145" i="3"/>
  <c r="K1145" i="3"/>
  <c r="I1145" i="3"/>
  <c r="S1132" i="3"/>
  <c r="R1132" i="3"/>
  <c r="Q1132" i="3"/>
  <c r="P1132" i="3"/>
  <c r="O1132" i="3"/>
  <c r="N1132" i="3"/>
  <c r="M1132" i="3"/>
  <c r="I1132" i="3"/>
  <c r="S1133" i="3"/>
  <c r="R1133" i="3"/>
  <c r="Q1133" i="3"/>
  <c r="P1133" i="3"/>
  <c r="O1133" i="3"/>
  <c r="N1133" i="3"/>
  <c r="M1133" i="3"/>
  <c r="I1133" i="3"/>
  <c r="AN829" i="3"/>
  <c r="AM829" i="3"/>
  <c r="AL829" i="3"/>
  <c r="AI829" i="3"/>
  <c r="AH829" i="3"/>
  <c r="AG829" i="3"/>
  <c r="AF829" i="3"/>
  <c r="AE829" i="3"/>
  <c r="AD829" i="3"/>
  <c r="AC829" i="3"/>
  <c r="AB829" i="3"/>
  <c r="AA829" i="3"/>
  <c r="Z829" i="3"/>
  <c r="AN828" i="3"/>
  <c r="AM828" i="3"/>
  <c r="AL828" i="3"/>
  <c r="AI828" i="3"/>
  <c r="AH828" i="3"/>
  <c r="AG828" i="3"/>
  <c r="AF828" i="3"/>
  <c r="AE828" i="3"/>
  <c r="AD828" i="3"/>
  <c r="AC828" i="3"/>
  <c r="AB828" i="3"/>
  <c r="AA828" i="3"/>
  <c r="Z828" i="3"/>
  <c r="AN827" i="3"/>
  <c r="AM827" i="3"/>
  <c r="AL827" i="3"/>
  <c r="AI827" i="3"/>
  <c r="AH827" i="3"/>
  <c r="AG827" i="3"/>
  <c r="AF827" i="3"/>
  <c r="AE827" i="3"/>
  <c r="AD827" i="3"/>
  <c r="AC827" i="3"/>
  <c r="AB827" i="3"/>
  <c r="AA827" i="3"/>
  <c r="Z827" i="3"/>
  <c r="AN826" i="3"/>
  <c r="AM826" i="3"/>
  <c r="AL826" i="3"/>
  <c r="AI826" i="3"/>
  <c r="AH826" i="3"/>
  <c r="AG826" i="3"/>
  <c r="AF826" i="3"/>
  <c r="AE826" i="3"/>
  <c r="AD826" i="3"/>
  <c r="AC826" i="3"/>
  <c r="AB826" i="3"/>
  <c r="AA826" i="3"/>
  <c r="Z826" i="3"/>
  <c r="AN825" i="3"/>
  <c r="AM825" i="3"/>
  <c r="AL825" i="3"/>
  <c r="AI825" i="3"/>
  <c r="AH825" i="3"/>
  <c r="AG825" i="3"/>
  <c r="AF825" i="3"/>
  <c r="AE825" i="3"/>
  <c r="AD825" i="3"/>
  <c r="AC825" i="3"/>
  <c r="AB825" i="3"/>
  <c r="AA825" i="3"/>
  <c r="Z825" i="3"/>
  <c r="AN824" i="3"/>
  <c r="AM824" i="3"/>
  <c r="AL824" i="3"/>
  <c r="AI824" i="3"/>
  <c r="AH824" i="3"/>
  <c r="AG824" i="3"/>
  <c r="AF824" i="3"/>
  <c r="AE824" i="3"/>
  <c r="AD824" i="3"/>
  <c r="AC824" i="3"/>
  <c r="AB824" i="3"/>
  <c r="AA824" i="3"/>
  <c r="Z824" i="3"/>
  <c r="AN815" i="3"/>
  <c r="AM815" i="3"/>
  <c r="AL815" i="3"/>
  <c r="AN814" i="3"/>
  <c r="AM814" i="3"/>
  <c r="AL814" i="3"/>
  <c r="AN775" i="3"/>
  <c r="AM775" i="3"/>
  <c r="AL775" i="3"/>
  <c r="AI775" i="3"/>
  <c r="AH775" i="3"/>
  <c r="AG775" i="3"/>
  <c r="AF775" i="3"/>
  <c r="AE775" i="3"/>
  <c r="AD775" i="3"/>
  <c r="AC775" i="3"/>
  <c r="AB775" i="3"/>
  <c r="AA775" i="3"/>
  <c r="Z775" i="3"/>
  <c r="AN774" i="3"/>
  <c r="AM774" i="3"/>
  <c r="AL774" i="3"/>
  <c r="AI774" i="3"/>
  <c r="AH774" i="3"/>
  <c r="AG774" i="3"/>
  <c r="AF774" i="3"/>
  <c r="AE774" i="3"/>
  <c r="AD774" i="3"/>
  <c r="AC774" i="3"/>
  <c r="AB774" i="3"/>
  <c r="AA774" i="3"/>
  <c r="Z774" i="3"/>
  <c r="AN773" i="3"/>
  <c r="AM773" i="3"/>
  <c r="AL773" i="3"/>
  <c r="AI773" i="3"/>
  <c r="AH773" i="3"/>
  <c r="AG773" i="3"/>
  <c r="AF773" i="3"/>
  <c r="AE773" i="3"/>
  <c r="AD773" i="3"/>
  <c r="AC773" i="3"/>
  <c r="AB773" i="3"/>
  <c r="AA773" i="3"/>
  <c r="Z773" i="3"/>
  <c r="AN772" i="3"/>
  <c r="AM772" i="3"/>
  <c r="AL772" i="3"/>
  <c r="AI772" i="3"/>
  <c r="AH772" i="3"/>
  <c r="AG772" i="3"/>
  <c r="AF772" i="3"/>
  <c r="AE772" i="3"/>
  <c r="AD772" i="3"/>
  <c r="AC772" i="3"/>
  <c r="AB772" i="3"/>
  <c r="AA772" i="3"/>
  <c r="Z772" i="3"/>
  <c r="AN771" i="3"/>
  <c r="AM771" i="3"/>
  <c r="AL771" i="3"/>
  <c r="AI771" i="3"/>
  <c r="AH771" i="3"/>
  <c r="AG771" i="3"/>
  <c r="AF771" i="3"/>
  <c r="AE771" i="3"/>
  <c r="AD771" i="3"/>
  <c r="AC771" i="3"/>
  <c r="AB771" i="3"/>
  <c r="AA771" i="3"/>
  <c r="Z771" i="3"/>
  <c r="AN770" i="3"/>
  <c r="AM770" i="3"/>
  <c r="AL770" i="3"/>
  <c r="AI770" i="3"/>
  <c r="AH770" i="3"/>
  <c r="AG770" i="3"/>
  <c r="AF770" i="3"/>
  <c r="AE770" i="3"/>
  <c r="AD770" i="3"/>
  <c r="AC770" i="3"/>
  <c r="AB770" i="3"/>
  <c r="AA770" i="3"/>
  <c r="Z770" i="3"/>
  <c r="AN769" i="3"/>
  <c r="AM769" i="3"/>
  <c r="AL769" i="3"/>
  <c r="AI769" i="3"/>
  <c r="AH769" i="3"/>
  <c r="AG769" i="3"/>
  <c r="AF769" i="3"/>
  <c r="AE769" i="3"/>
  <c r="AD769" i="3"/>
  <c r="AC769" i="3"/>
  <c r="AB769" i="3"/>
  <c r="AA769" i="3"/>
  <c r="Z769" i="3"/>
  <c r="AN768" i="3"/>
  <c r="AM768" i="3"/>
  <c r="AL768" i="3"/>
  <c r="AI768" i="3"/>
  <c r="AH768" i="3"/>
  <c r="AG768" i="3"/>
  <c r="AF768" i="3"/>
  <c r="AE768" i="3"/>
  <c r="AD768" i="3"/>
  <c r="AC768" i="3"/>
  <c r="AB768" i="3"/>
  <c r="AA768" i="3"/>
  <c r="Z768" i="3"/>
  <c r="AN767" i="3"/>
  <c r="AM767" i="3"/>
  <c r="AL767" i="3"/>
  <c r="AI767" i="3"/>
  <c r="AH767" i="3"/>
  <c r="AG767" i="3"/>
  <c r="AF767" i="3"/>
  <c r="AE767" i="3"/>
  <c r="AD767" i="3"/>
  <c r="AC767" i="3"/>
  <c r="AB767" i="3"/>
  <c r="AA767" i="3"/>
  <c r="Z767" i="3"/>
  <c r="AN766" i="3"/>
  <c r="AM766" i="3"/>
  <c r="AL766" i="3"/>
  <c r="AI766" i="3"/>
  <c r="AH766" i="3"/>
  <c r="AG766" i="3"/>
  <c r="AF766" i="3"/>
  <c r="AE766" i="3"/>
  <c r="AD766" i="3"/>
  <c r="AC766" i="3"/>
  <c r="AB766" i="3"/>
  <c r="AA766" i="3"/>
  <c r="Z766" i="3"/>
  <c r="AN765" i="3"/>
  <c r="AM765" i="3"/>
  <c r="AL765" i="3"/>
  <c r="AI765" i="3"/>
  <c r="AH765" i="3"/>
  <c r="AG765" i="3"/>
  <c r="AF765" i="3"/>
  <c r="AE765" i="3"/>
  <c r="AD765" i="3"/>
  <c r="AC765" i="3"/>
  <c r="AB765" i="3"/>
  <c r="AA765" i="3"/>
  <c r="Z765" i="3"/>
  <c r="AN764" i="3"/>
  <c r="AM764" i="3"/>
  <c r="AL764" i="3"/>
  <c r="AI764" i="3"/>
  <c r="AH764" i="3"/>
  <c r="AG764" i="3"/>
  <c r="AF764" i="3"/>
  <c r="AE764" i="3"/>
  <c r="AD764" i="3"/>
  <c r="AC764" i="3"/>
  <c r="AB764" i="3"/>
  <c r="AA764" i="3"/>
  <c r="Z764" i="3"/>
  <c r="AN763" i="3"/>
  <c r="AM763" i="3"/>
  <c r="AL763" i="3"/>
  <c r="AI763" i="3"/>
  <c r="AH763" i="3"/>
  <c r="AG763" i="3"/>
  <c r="AF763" i="3"/>
  <c r="AE763" i="3"/>
  <c r="AD763" i="3"/>
  <c r="AC763" i="3"/>
  <c r="AB763" i="3"/>
  <c r="AA763" i="3"/>
  <c r="Z763" i="3"/>
  <c r="AN762" i="3"/>
  <c r="AM762" i="3"/>
  <c r="AL762" i="3"/>
  <c r="AI762" i="3"/>
  <c r="AH762" i="3"/>
  <c r="AG762" i="3"/>
  <c r="AF762" i="3"/>
  <c r="AE762" i="3"/>
  <c r="AD762" i="3"/>
  <c r="AC762" i="3"/>
  <c r="AB762" i="3"/>
  <c r="AA762" i="3"/>
  <c r="Z762" i="3"/>
  <c r="AN761" i="3"/>
  <c r="AM761" i="3"/>
  <c r="AL761" i="3"/>
  <c r="AI761" i="3"/>
  <c r="AH761" i="3"/>
  <c r="AG761" i="3"/>
  <c r="AF761" i="3"/>
  <c r="AE761" i="3"/>
  <c r="AD761" i="3"/>
  <c r="AC761" i="3"/>
  <c r="AB761" i="3"/>
  <c r="AA761" i="3"/>
  <c r="Z761" i="3"/>
  <c r="AN760" i="3"/>
  <c r="AM760" i="3"/>
  <c r="AL760" i="3"/>
  <c r="AI760" i="3"/>
  <c r="AH760" i="3"/>
  <c r="AG760" i="3"/>
  <c r="AF760" i="3"/>
  <c r="AE760" i="3"/>
  <c r="AD760" i="3"/>
  <c r="AC760" i="3"/>
  <c r="AB760" i="3"/>
  <c r="AA760" i="3"/>
  <c r="Z760" i="3"/>
  <c r="AN759" i="3"/>
  <c r="AM759" i="3"/>
  <c r="AL759" i="3"/>
  <c r="AI759" i="3"/>
  <c r="AH759" i="3"/>
  <c r="AG759" i="3"/>
  <c r="AF759" i="3"/>
  <c r="AE759" i="3"/>
  <c r="AD759" i="3"/>
  <c r="AC759" i="3"/>
  <c r="AB759" i="3"/>
  <c r="AA759" i="3"/>
  <c r="Z759" i="3"/>
  <c r="AN758" i="3"/>
  <c r="AM758" i="3"/>
  <c r="AL758" i="3"/>
  <c r="AI758" i="3"/>
  <c r="AH758" i="3"/>
  <c r="AG758" i="3"/>
  <c r="AF758" i="3"/>
  <c r="AE758" i="3"/>
  <c r="AD758" i="3"/>
  <c r="AC758" i="3"/>
  <c r="AB758" i="3"/>
  <c r="AA758" i="3"/>
  <c r="Z758" i="3"/>
  <c r="AN757" i="3"/>
  <c r="AM757" i="3"/>
  <c r="AL757" i="3"/>
  <c r="AI757" i="3"/>
  <c r="AH757" i="3"/>
  <c r="AG757" i="3"/>
  <c r="AF757" i="3"/>
  <c r="AE757" i="3"/>
  <c r="AD757" i="3"/>
  <c r="AC757" i="3"/>
  <c r="AB757" i="3"/>
  <c r="AA757" i="3"/>
  <c r="Z757" i="3"/>
  <c r="AN756" i="3"/>
  <c r="AM756" i="3"/>
  <c r="AL756" i="3"/>
  <c r="AI756" i="3"/>
  <c r="AH756" i="3"/>
  <c r="AG756" i="3"/>
  <c r="AF756" i="3"/>
  <c r="AE756" i="3"/>
  <c r="AD756" i="3"/>
  <c r="AC756" i="3"/>
  <c r="AB756" i="3"/>
  <c r="AA756" i="3"/>
  <c r="Z756" i="3"/>
  <c r="AN755" i="3"/>
  <c r="AM755" i="3"/>
  <c r="AL755" i="3"/>
  <c r="AI755" i="3"/>
  <c r="AH755" i="3"/>
  <c r="AG755" i="3"/>
  <c r="AF755" i="3"/>
  <c r="AE755" i="3"/>
  <c r="AD755" i="3"/>
  <c r="AC755" i="3"/>
  <c r="AB755" i="3"/>
  <c r="AA755" i="3"/>
  <c r="Z755" i="3"/>
  <c r="AN754" i="3"/>
  <c r="AM754" i="3"/>
  <c r="AL754" i="3"/>
  <c r="AI754" i="3"/>
  <c r="AH754" i="3"/>
  <c r="AG754" i="3"/>
  <c r="AF754" i="3"/>
  <c r="AE754" i="3"/>
  <c r="AD754" i="3"/>
  <c r="AC754" i="3"/>
  <c r="AB754" i="3"/>
  <c r="AA754" i="3"/>
  <c r="Z754" i="3"/>
  <c r="AN753" i="3"/>
  <c r="AM753" i="3"/>
  <c r="AL753" i="3"/>
  <c r="AI753" i="3"/>
  <c r="AH753" i="3"/>
  <c r="AG753" i="3"/>
  <c r="AF753" i="3"/>
  <c r="AE753" i="3"/>
  <c r="AD753" i="3"/>
  <c r="AC753" i="3"/>
  <c r="AB753" i="3"/>
  <c r="AA753" i="3"/>
  <c r="Z753" i="3"/>
  <c r="AN752" i="3"/>
  <c r="AM752" i="3"/>
  <c r="AL752" i="3"/>
  <c r="AI752" i="3"/>
  <c r="AH752" i="3"/>
  <c r="AG752" i="3"/>
  <c r="AF752" i="3"/>
  <c r="AE752" i="3"/>
  <c r="AD752" i="3"/>
  <c r="AC752" i="3"/>
  <c r="AB752" i="3"/>
  <c r="AA752" i="3"/>
  <c r="Z752" i="3"/>
  <c r="AN751" i="3"/>
  <c r="AM751" i="3"/>
  <c r="AL751" i="3"/>
  <c r="AI751" i="3"/>
  <c r="AH751" i="3"/>
  <c r="AG751" i="3"/>
  <c r="AF751" i="3"/>
  <c r="AE751" i="3"/>
  <c r="AD751" i="3"/>
  <c r="AC751" i="3"/>
  <c r="AB751" i="3"/>
  <c r="AA751" i="3"/>
  <c r="Z751" i="3"/>
  <c r="AN750" i="3"/>
  <c r="AM750" i="3"/>
  <c r="AL750" i="3"/>
  <c r="AI750" i="3"/>
  <c r="AH750" i="3"/>
  <c r="AG750" i="3"/>
  <c r="AF750" i="3"/>
  <c r="AE750" i="3"/>
  <c r="AD750" i="3"/>
  <c r="AC750" i="3"/>
  <c r="AB750" i="3"/>
  <c r="AA750" i="3"/>
  <c r="Z750" i="3"/>
  <c r="AN749" i="3"/>
  <c r="AM749" i="3"/>
  <c r="AL749" i="3"/>
  <c r="AI749" i="3"/>
  <c r="AH749" i="3"/>
  <c r="AG749" i="3"/>
  <c r="AF749" i="3"/>
  <c r="AE749" i="3"/>
  <c r="AD749" i="3"/>
  <c r="AC749" i="3"/>
  <c r="AB749" i="3"/>
  <c r="AA749" i="3"/>
  <c r="Z749" i="3"/>
  <c r="AN748" i="3"/>
  <c r="AM748" i="3"/>
  <c r="AL748" i="3"/>
  <c r="AI748" i="3"/>
  <c r="AH748" i="3"/>
  <c r="AG748" i="3"/>
  <c r="AF748" i="3"/>
  <c r="AE748" i="3"/>
  <c r="AD748" i="3"/>
  <c r="AC748" i="3"/>
  <c r="AB748" i="3"/>
  <c r="AA748" i="3"/>
  <c r="Z748" i="3"/>
  <c r="AN747" i="3"/>
  <c r="AM747" i="3"/>
  <c r="AL747" i="3"/>
  <c r="AI747" i="3"/>
  <c r="AH747" i="3"/>
  <c r="AG747" i="3"/>
  <c r="AF747" i="3"/>
  <c r="AE747" i="3"/>
  <c r="AD747" i="3"/>
  <c r="AC747" i="3"/>
  <c r="AB747" i="3"/>
  <c r="AA747" i="3"/>
  <c r="Z747" i="3"/>
  <c r="AN746" i="3"/>
  <c r="AM746" i="3"/>
  <c r="AL746" i="3"/>
  <c r="AI746" i="3"/>
  <c r="AH746" i="3"/>
  <c r="AG746" i="3"/>
  <c r="AF746" i="3"/>
  <c r="AE746" i="3"/>
  <c r="AD746" i="3"/>
  <c r="AC746" i="3"/>
  <c r="AB746" i="3"/>
  <c r="AA746" i="3"/>
  <c r="Z746" i="3"/>
  <c r="AN744" i="3"/>
  <c r="AM744" i="3"/>
  <c r="AL744" i="3"/>
  <c r="AI744" i="3"/>
  <c r="AH744" i="3"/>
  <c r="AG744" i="3"/>
  <c r="AF744" i="3"/>
  <c r="AE744" i="3"/>
  <c r="AD744" i="3"/>
  <c r="AC744" i="3"/>
  <c r="AB744" i="3"/>
  <c r="AA744" i="3"/>
  <c r="Z744" i="3"/>
  <c r="AN743" i="3"/>
  <c r="AM743" i="3"/>
  <c r="AL743" i="3"/>
  <c r="AI743" i="3"/>
  <c r="AH743" i="3"/>
  <c r="AG743" i="3"/>
  <c r="AF743" i="3"/>
  <c r="AE743" i="3"/>
  <c r="AD743" i="3"/>
  <c r="AC743" i="3"/>
  <c r="AB743" i="3"/>
  <c r="AA743" i="3"/>
  <c r="Z743" i="3"/>
  <c r="AN717" i="3"/>
  <c r="AI717" i="3"/>
  <c r="AH717" i="3"/>
  <c r="AG717" i="3"/>
  <c r="AF718" i="3"/>
  <c r="AE718" i="3"/>
  <c r="AD718" i="3"/>
  <c r="AC718" i="3"/>
  <c r="AB718" i="3"/>
  <c r="AA718" i="3"/>
  <c r="Z718" i="3"/>
  <c r="AN716" i="3"/>
  <c r="AI716" i="3"/>
  <c r="AH716" i="3"/>
  <c r="AG716" i="3"/>
  <c r="AF717" i="3"/>
  <c r="AE717" i="3"/>
  <c r="AD717" i="3"/>
  <c r="AC717" i="3"/>
  <c r="AB717" i="3"/>
  <c r="AA717" i="3"/>
  <c r="Z717" i="3"/>
  <c r="AN715" i="3"/>
  <c r="AI715" i="3"/>
  <c r="AH715" i="3"/>
  <c r="AG715" i="3"/>
  <c r="AF716" i="3"/>
  <c r="AE716" i="3"/>
  <c r="AD716" i="3"/>
  <c r="AC716" i="3"/>
  <c r="AB716" i="3"/>
  <c r="AA716" i="3"/>
  <c r="Z716" i="3"/>
  <c r="AN714" i="3"/>
  <c r="AI714" i="3"/>
  <c r="AH714" i="3"/>
  <c r="AG714" i="3"/>
  <c r="AF715" i="3"/>
  <c r="AE715" i="3"/>
  <c r="AD715" i="3"/>
  <c r="AC715" i="3"/>
  <c r="AB715" i="3"/>
  <c r="AA715" i="3"/>
  <c r="Z715" i="3"/>
  <c r="AN713" i="3"/>
  <c r="AI713" i="3"/>
  <c r="AH713" i="3"/>
  <c r="AG713" i="3"/>
  <c r="AF714" i="3"/>
  <c r="AE714" i="3"/>
  <c r="AD714" i="3"/>
  <c r="AC714" i="3"/>
  <c r="AB714" i="3"/>
  <c r="AA714" i="3"/>
  <c r="Z714" i="3"/>
  <c r="AN712" i="3"/>
  <c r="AI712" i="3"/>
  <c r="AH712" i="3"/>
  <c r="AG712" i="3"/>
  <c r="AF713" i="3"/>
  <c r="AE713" i="3"/>
  <c r="AD713" i="3"/>
  <c r="AC713" i="3"/>
  <c r="AB713" i="3"/>
  <c r="AA713" i="3"/>
  <c r="Z713" i="3"/>
  <c r="AN711" i="3"/>
  <c r="AI711" i="3"/>
  <c r="AH711" i="3"/>
  <c r="AG711" i="3"/>
  <c r="AF712" i="3"/>
  <c r="AE712" i="3"/>
  <c r="AD712" i="3"/>
  <c r="AC712" i="3"/>
  <c r="AB712" i="3"/>
  <c r="AA712" i="3"/>
  <c r="Z712" i="3"/>
  <c r="AN710" i="3"/>
  <c r="AI710" i="3"/>
  <c r="AH710" i="3"/>
  <c r="AG710" i="3"/>
  <c r="AF711" i="3"/>
  <c r="AE711" i="3"/>
  <c r="AD711" i="3"/>
  <c r="AC711" i="3"/>
  <c r="AB711" i="3"/>
  <c r="AA711" i="3"/>
  <c r="Z711" i="3"/>
  <c r="AN709" i="3"/>
  <c r="AI709" i="3"/>
  <c r="AH709" i="3"/>
  <c r="AG709" i="3"/>
  <c r="AF44" i="3"/>
  <c r="AE44" i="3"/>
  <c r="AD44" i="3"/>
  <c r="AC44" i="3"/>
  <c r="AB44" i="3"/>
  <c r="AA44" i="3"/>
  <c r="Z44" i="3"/>
  <c r="AN708" i="3"/>
  <c r="AI708" i="3"/>
  <c r="AH708" i="3"/>
  <c r="AG708" i="3"/>
  <c r="AF499" i="3"/>
  <c r="AE499" i="3"/>
  <c r="AD499" i="3"/>
  <c r="AC499" i="3"/>
  <c r="AB499" i="3"/>
  <c r="AA499" i="3"/>
  <c r="Z499" i="3"/>
  <c r="AN707" i="3"/>
  <c r="AN706" i="3"/>
  <c r="AN705" i="3"/>
  <c r="AN704" i="3"/>
  <c r="AN703" i="3"/>
  <c r="AN702" i="3"/>
  <c r="AI702" i="3"/>
  <c r="AH702" i="3"/>
  <c r="AG702" i="3"/>
  <c r="AF706" i="3"/>
  <c r="AE706" i="3"/>
  <c r="AD706" i="3"/>
  <c r="AC706" i="3"/>
  <c r="AB706" i="3"/>
  <c r="AA706" i="3"/>
  <c r="Z706" i="3"/>
  <c r="AN701" i="3"/>
  <c r="AI701" i="3"/>
  <c r="AH701" i="3"/>
  <c r="AG701" i="3"/>
  <c r="AF705" i="3"/>
  <c r="AE705" i="3"/>
  <c r="AD705" i="3"/>
  <c r="AC705" i="3"/>
  <c r="AB705" i="3"/>
  <c r="AA705" i="3"/>
  <c r="AN700" i="3"/>
  <c r="AI700" i="3"/>
  <c r="AH700" i="3"/>
  <c r="AG700" i="3"/>
  <c r="AF704" i="3"/>
  <c r="AE704" i="3"/>
  <c r="AD704" i="3"/>
  <c r="AC704" i="3"/>
  <c r="AB704" i="3"/>
  <c r="AA704" i="3"/>
  <c r="AN699" i="3"/>
  <c r="AI699" i="3"/>
  <c r="AH699" i="3"/>
  <c r="AG699" i="3"/>
  <c r="AF703" i="3"/>
  <c r="AE703" i="3"/>
  <c r="AD703" i="3"/>
  <c r="AC703" i="3"/>
  <c r="AB703" i="3"/>
  <c r="AA703" i="3"/>
  <c r="AN698" i="3"/>
  <c r="AI698" i="3"/>
  <c r="AH698" i="3"/>
  <c r="AG698" i="3"/>
  <c r="AF702" i="3"/>
  <c r="AE702" i="3"/>
  <c r="AD702" i="3"/>
  <c r="AC702" i="3"/>
  <c r="AB702" i="3"/>
  <c r="AA702" i="3"/>
  <c r="AN697" i="3"/>
  <c r="AI697" i="3"/>
  <c r="AH697" i="3"/>
  <c r="AG697" i="3"/>
  <c r="AF701" i="3"/>
  <c r="AE701" i="3"/>
  <c r="AD701" i="3"/>
  <c r="AC701" i="3"/>
  <c r="AB701" i="3"/>
  <c r="AA701" i="3"/>
  <c r="AN696" i="3"/>
  <c r="AI696" i="3"/>
  <c r="AH696" i="3"/>
  <c r="AG696" i="3"/>
  <c r="AF700" i="3"/>
  <c r="AE700" i="3"/>
  <c r="AD700" i="3"/>
  <c r="AC700" i="3"/>
  <c r="AB700" i="3"/>
  <c r="AA700" i="3"/>
  <c r="AN695" i="3"/>
  <c r="AI695" i="3"/>
  <c r="AH695" i="3"/>
  <c r="AG695" i="3"/>
  <c r="AF699" i="3"/>
  <c r="AE699" i="3"/>
  <c r="AD699" i="3"/>
  <c r="AC699" i="3"/>
  <c r="AB699" i="3"/>
  <c r="AA699" i="3"/>
  <c r="AN694" i="3"/>
  <c r="AI694" i="3"/>
  <c r="AH694" i="3"/>
  <c r="AG694" i="3"/>
  <c r="AF698" i="3"/>
  <c r="AE698" i="3"/>
  <c r="AD698" i="3"/>
  <c r="AC698" i="3"/>
  <c r="AB698" i="3"/>
  <c r="AA698" i="3"/>
  <c r="AN693" i="3"/>
  <c r="AI693" i="3"/>
  <c r="AH693" i="3"/>
  <c r="AG693" i="3"/>
  <c r="AF697" i="3"/>
  <c r="AE697" i="3"/>
  <c r="AD697" i="3"/>
  <c r="AC697" i="3"/>
  <c r="AB697" i="3"/>
  <c r="AA697" i="3"/>
  <c r="AR787" i="3" l="1"/>
  <c r="AR782" i="3"/>
  <c r="AQ812" i="3"/>
  <c r="AQ807" i="3"/>
  <c r="AR806" i="3"/>
  <c r="AR808" i="3"/>
  <c r="AQ783" i="3"/>
  <c r="AQ778" i="3"/>
  <c r="AR776" i="3"/>
  <c r="AR812" i="3"/>
  <c r="AQ787" i="3"/>
  <c r="AQ782" i="3"/>
  <c r="AR813" i="3"/>
  <c r="AQ776" i="3"/>
  <c r="AR780" i="3"/>
  <c r="AR809" i="3"/>
  <c r="AQ785" i="3"/>
  <c r="AQ781" i="3"/>
  <c r="AR786" i="3"/>
  <c r="AR778" i="3"/>
  <c r="AR781" i="3"/>
  <c r="AQ777" i="3"/>
  <c r="AQ808" i="3"/>
  <c r="AQ786" i="3"/>
  <c r="AQ813" i="3"/>
  <c r="AQ779" i="3"/>
  <c r="AR779" i="3"/>
  <c r="AQ784" i="3"/>
  <c r="AQ811" i="3"/>
  <c r="AR810" i="3"/>
  <c r="AR784" i="3"/>
  <c r="AR807" i="3"/>
  <c r="AR811" i="3"/>
  <c r="AR785" i="3"/>
  <c r="AQ780" i="3"/>
  <c r="AQ809" i="3"/>
  <c r="AQ806" i="3"/>
  <c r="AR777" i="3"/>
  <c r="AR783" i="3"/>
  <c r="AQ810" i="3"/>
  <c r="AQ152" i="3"/>
  <c r="AR161" i="3"/>
  <c r="AQ158" i="3"/>
  <c r="AQ44" i="3"/>
  <c r="AQ49" i="3"/>
  <c r="AQ153" i="3"/>
  <c r="AR443" i="3"/>
  <c r="AQ297" i="3"/>
  <c r="AQ50" i="3"/>
  <c r="AQ65" i="3"/>
  <c r="AQ25" i="3"/>
  <c r="AR296" i="3"/>
  <c r="AQ161" i="3"/>
  <c r="AR166" i="3"/>
  <c r="AQ12" i="3"/>
  <c r="AR499" i="3"/>
  <c r="AR25" i="3"/>
  <c r="AR158" i="3"/>
  <c r="AR157" i="3"/>
  <c r="AR72" i="3"/>
  <c r="AQ499" i="3"/>
  <c r="AQ72" i="3"/>
  <c r="AQ48" i="3"/>
  <c r="AR298" i="3"/>
  <c r="AQ24" i="3"/>
  <c r="AR24" i="3"/>
  <c r="AQ298" i="3"/>
  <c r="AR49" i="3"/>
  <c r="AR51" i="3"/>
  <c r="AQ159" i="3"/>
  <c r="AR26" i="3"/>
  <c r="AQ26" i="3"/>
  <c r="AQ15" i="3"/>
  <c r="AR48" i="3"/>
  <c r="AR44" i="3"/>
  <c r="AQ20" i="3"/>
  <c r="AR15" i="3"/>
  <c r="AQ19" i="3"/>
  <c r="AR13" i="3"/>
  <c r="AR20" i="3"/>
  <c r="AR159" i="3"/>
  <c r="AR12" i="3"/>
  <c r="AR441" i="3"/>
  <c r="AR19" i="3"/>
  <c r="AR297" i="3"/>
  <c r="AQ296" i="3"/>
  <c r="AR65" i="3"/>
  <c r="AQ443" i="3"/>
  <c r="AQ51" i="3"/>
  <c r="AQ13" i="3"/>
  <c r="AQ441" i="3"/>
  <c r="AQ157" i="3"/>
  <c r="AR50" i="3"/>
  <c r="AQ64" i="3"/>
  <c r="AR64" i="3"/>
  <c r="AR153" i="3"/>
  <c r="AR152" i="3"/>
  <c r="AQ166" i="3"/>
  <c r="AQ93" i="3"/>
  <c r="AR474" i="3"/>
  <c r="AR11" i="3"/>
  <c r="AR10" i="3"/>
  <c r="AQ474" i="3"/>
  <c r="AQ10" i="3"/>
  <c r="AQ11" i="3"/>
  <c r="AR94" i="3"/>
  <c r="AR93" i="3"/>
  <c r="AQ22" i="3"/>
  <c r="AQ8" i="3"/>
  <c r="AR8" i="3"/>
  <c r="AR9" i="3"/>
  <c r="AQ9" i="3"/>
  <c r="AR476" i="3"/>
  <c r="AQ94" i="3"/>
  <c r="AQ476" i="3"/>
  <c r="AQ7" i="3"/>
  <c r="AR22" i="3"/>
  <c r="AQ473" i="3"/>
  <c r="AR7" i="3"/>
  <c r="AR473" i="3"/>
  <c r="AR444" i="3"/>
  <c r="AQ444" i="3"/>
  <c r="AQ678" i="3"/>
  <c r="AQ673" i="3"/>
  <c r="AQ626" i="3"/>
  <c r="AR642" i="3"/>
  <c r="AR647" i="3"/>
  <c r="AQ621" i="3"/>
  <c r="AQ594" i="3"/>
  <c r="AQ630" i="3"/>
  <c r="AQ596" i="3"/>
  <c r="AQ436" i="3"/>
  <c r="AR659" i="3"/>
  <c r="AR608" i="3"/>
  <c r="AQ573" i="3"/>
  <c r="AR543" i="3"/>
  <c r="AR460" i="3"/>
  <c r="AR360" i="3"/>
  <c r="AR377" i="3"/>
  <c r="AQ511" i="3"/>
  <c r="AR670" i="3"/>
  <c r="AR634" i="3"/>
  <c r="AR598" i="3"/>
  <c r="AQ640" i="3"/>
  <c r="AQ604" i="3"/>
  <c r="AQ461" i="3"/>
  <c r="AQ424" i="3"/>
  <c r="AQ532" i="3"/>
  <c r="AQ489" i="3"/>
  <c r="AR525" i="3"/>
  <c r="AR445" i="3"/>
  <c r="AR654" i="3"/>
  <c r="AQ582" i="3"/>
  <c r="AR549" i="3"/>
  <c r="AQ467" i="3"/>
  <c r="AR328" i="3"/>
  <c r="AQ513" i="3"/>
  <c r="AQ469" i="3"/>
  <c r="AQ429" i="3"/>
  <c r="AQ391" i="3"/>
  <c r="AR311" i="3"/>
  <c r="AQ186" i="3"/>
  <c r="AR103" i="3"/>
  <c r="AR320" i="3"/>
  <c r="AR387" i="3"/>
  <c r="AQ274" i="3"/>
  <c r="AR226" i="3"/>
  <c r="AR581" i="3"/>
  <c r="AR545" i="3"/>
  <c r="AR509" i="3"/>
  <c r="AR465" i="3"/>
  <c r="AR425" i="3"/>
  <c r="AR368" i="3"/>
  <c r="AQ131" i="3"/>
  <c r="AQ542" i="3"/>
  <c r="AQ506" i="3"/>
  <c r="AQ462" i="3"/>
  <c r="AQ422" i="3"/>
  <c r="AR371" i="3"/>
  <c r="AQ221" i="3"/>
  <c r="AR374" i="3"/>
  <c r="AQ150" i="3"/>
  <c r="AR556" i="3"/>
  <c r="AR492" i="3"/>
  <c r="AR421" i="3"/>
  <c r="AR196" i="3"/>
  <c r="AR87" i="3"/>
  <c r="AQ379" i="3"/>
  <c r="AQ283" i="3"/>
  <c r="AQ335" i="3"/>
  <c r="AR388" i="3"/>
  <c r="AQ200" i="3"/>
  <c r="AR303" i="3"/>
  <c r="AR264" i="3"/>
  <c r="AQ217" i="3"/>
  <c r="AR135" i="3"/>
  <c r="AR29" i="3"/>
  <c r="AQ300" i="3"/>
  <c r="AQ261" i="3"/>
  <c r="AR200" i="3"/>
  <c r="AQ28" i="3"/>
  <c r="AQ137" i="3"/>
  <c r="AR210" i="3"/>
  <c r="AR122" i="3"/>
  <c r="AQ317" i="3"/>
  <c r="AQ278" i="3"/>
  <c r="AR177" i="3"/>
  <c r="AQ674" i="3"/>
  <c r="AQ666" i="3"/>
  <c r="AQ668" i="3"/>
  <c r="AR606" i="3"/>
  <c r="AQ612" i="3"/>
  <c r="AQ620" i="3"/>
  <c r="AR671" i="3"/>
  <c r="AR624" i="3"/>
  <c r="AQ589" i="3"/>
  <c r="AQ433" i="3"/>
  <c r="AR641" i="3"/>
  <c r="AR605" i="3"/>
  <c r="AQ569" i="3"/>
  <c r="AQ543" i="3"/>
  <c r="AR454" i="3"/>
  <c r="AQ360" i="3"/>
  <c r="AQ377" i="3"/>
  <c r="AQ568" i="3"/>
  <c r="AR667" i="3"/>
  <c r="AR631" i="3"/>
  <c r="AR591" i="3"/>
  <c r="AQ637" i="3"/>
  <c r="AQ601" i="3"/>
  <c r="AQ458" i="3"/>
  <c r="AQ410" i="3"/>
  <c r="AQ583" i="3"/>
  <c r="AQ550" i="3"/>
  <c r="AR519" i="3"/>
  <c r="AR435" i="3"/>
  <c r="AR648" i="3"/>
  <c r="AR579" i="3"/>
  <c r="AQ549" i="3"/>
  <c r="AR384" i="3"/>
  <c r="AR327" i="3"/>
  <c r="AQ510" i="3"/>
  <c r="AQ466" i="3"/>
  <c r="AQ426" i="3"/>
  <c r="AR381" i="3"/>
  <c r="AR305" i="3"/>
  <c r="AQ155" i="3"/>
  <c r="AQ36" i="3"/>
  <c r="AQ319" i="3"/>
  <c r="AQ384" i="3"/>
  <c r="AQ268" i="3"/>
  <c r="AQ222" i="3"/>
  <c r="AR578" i="3"/>
  <c r="AR542" i="3"/>
  <c r="AR506" i="3"/>
  <c r="AR462" i="3"/>
  <c r="AR422" i="3"/>
  <c r="AR367" i="3"/>
  <c r="AR131" i="3"/>
  <c r="AQ539" i="3"/>
  <c r="AQ503" i="3"/>
  <c r="AQ459" i="3"/>
  <c r="AQ417" i="3"/>
  <c r="AR370" i="3"/>
  <c r="AQ214" i="3"/>
  <c r="AR373" i="3"/>
  <c r="AQ118" i="3"/>
  <c r="AR290" i="3"/>
  <c r="AQ147" i="3"/>
  <c r="AR550" i="3"/>
  <c r="AR489" i="3"/>
  <c r="AR410" i="3"/>
  <c r="AQ191" i="3"/>
  <c r="AQ27" i="3"/>
  <c r="AR369" i="3"/>
  <c r="AQ277" i="3"/>
  <c r="AR325" i="3"/>
  <c r="AR375" i="3"/>
  <c r="AQ128" i="3"/>
  <c r="AR300" i="3"/>
  <c r="AR261" i="3"/>
  <c r="AQ207" i="3"/>
  <c r="AR134" i="3"/>
  <c r="AR28" i="3"/>
  <c r="AQ638" i="3"/>
  <c r="AR675" i="3"/>
  <c r="AQ677" i="3"/>
  <c r="AQ603" i="3"/>
  <c r="AQ627" i="3"/>
  <c r="AR615" i="3"/>
  <c r="AQ671" i="3"/>
  <c r="AQ667" i="3"/>
  <c r="AQ464" i="3"/>
  <c r="AQ427" i="3"/>
  <c r="AR638" i="3"/>
  <c r="AR602" i="3"/>
  <c r="AQ502" i="3"/>
  <c r="AR528" i="3"/>
  <c r="AR448" i="3"/>
  <c r="AR596" i="3"/>
  <c r="AQ374" i="3"/>
  <c r="AR564" i="3"/>
  <c r="AR664" i="3"/>
  <c r="AR628" i="3"/>
  <c r="AQ591" i="3"/>
  <c r="AQ634" i="3"/>
  <c r="AQ598" i="3"/>
  <c r="AQ455" i="3"/>
  <c r="AR430" i="3"/>
  <c r="AQ579" i="3"/>
  <c r="AQ480" i="3"/>
  <c r="AR513" i="3"/>
  <c r="AR429" i="3"/>
  <c r="AR645" i="3"/>
  <c r="AQ578" i="3"/>
  <c r="AR540" i="3"/>
  <c r="AR378" i="3"/>
  <c r="AQ208" i="3"/>
  <c r="AQ507" i="3"/>
  <c r="AQ463" i="3"/>
  <c r="AQ423" i="3"/>
  <c r="AQ378" i="3"/>
  <c r="AR299" i="3"/>
  <c r="AQ237" i="3"/>
  <c r="AR365" i="3"/>
  <c r="AQ262" i="3"/>
  <c r="AQ216" i="3"/>
  <c r="AR575" i="3"/>
  <c r="AR539" i="3"/>
  <c r="AR503" i="3"/>
  <c r="AR459" i="3"/>
  <c r="AR417" i="3"/>
  <c r="AQ351" i="3"/>
  <c r="AQ130" i="3"/>
  <c r="AQ536" i="3"/>
  <c r="AQ500" i="3"/>
  <c r="AQ456" i="3"/>
  <c r="AQ414" i="3"/>
  <c r="AQ367" i="3"/>
  <c r="AQ124" i="3"/>
  <c r="AQ370" i="3"/>
  <c r="AQ113" i="3"/>
  <c r="AR284" i="3"/>
  <c r="AQ106" i="3"/>
  <c r="AR547" i="3"/>
  <c r="AR470" i="3"/>
  <c r="AR404" i="3"/>
  <c r="AQ188" i="3"/>
  <c r="AQ366" i="3"/>
  <c r="AQ271" i="3"/>
  <c r="AR324" i="3"/>
  <c r="AR353" i="3"/>
  <c r="AR121" i="3"/>
  <c r="AR258" i="3"/>
  <c r="AR198" i="3"/>
  <c r="AR127" i="3"/>
  <c r="AQ291" i="3"/>
  <c r="AQ650" i="3"/>
  <c r="AQ659" i="3"/>
  <c r="AQ665" i="3"/>
  <c r="AQ602" i="3"/>
  <c r="AR621" i="3"/>
  <c r="AQ648" i="3"/>
  <c r="AR656" i="3"/>
  <c r="AQ676" i="3"/>
  <c r="AR523" i="3"/>
  <c r="AQ416" i="3"/>
  <c r="AR635" i="3"/>
  <c r="AR599" i="3"/>
  <c r="AQ565" i="3"/>
  <c r="AR522" i="3"/>
  <c r="AR438" i="3"/>
  <c r="AR595" i="3"/>
  <c r="AR376" i="3"/>
  <c r="AQ564" i="3"/>
  <c r="AR661" i="3"/>
  <c r="AR625" i="3"/>
  <c r="AQ382" i="3"/>
  <c r="AQ631" i="3"/>
  <c r="AR588" i="3"/>
  <c r="AR508" i="3"/>
  <c r="AR424" i="3"/>
  <c r="AR576" i="3"/>
  <c r="AQ369" i="3"/>
  <c r="AR507" i="3"/>
  <c r="AR423" i="3"/>
  <c r="AR597" i="3"/>
  <c r="AQ523" i="3"/>
  <c r="AQ540" i="3"/>
  <c r="AQ350" i="3"/>
  <c r="AQ205" i="3"/>
  <c r="AQ504" i="3"/>
  <c r="AQ460" i="3"/>
  <c r="AQ418" i="3"/>
  <c r="AQ368" i="3"/>
  <c r="AR287" i="3"/>
  <c r="AR155" i="3"/>
  <c r="AQ381" i="3"/>
  <c r="AR199" i="3"/>
  <c r="AR351" i="3"/>
  <c r="AQ256" i="3"/>
  <c r="AR187" i="3"/>
  <c r="AR572" i="3"/>
  <c r="AR536" i="3"/>
  <c r="AR500" i="3"/>
  <c r="AR456" i="3"/>
  <c r="AR414" i="3"/>
  <c r="AQ344" i="3"/>
  <c r="AR130" i="3"/>
  <c r="AQ533" i="3"/>
  <c r="AQ496" i="3"/>
  <c r="AQ453" i="3"/>
  <c r="AQ411" i="3"/>
  <c r="AR357" i="3"/>
  <c r="AQ102" i="3"/>
  <c r="AQ357" i="3"/>
  <c r="AR113" i="3"/>
  <c r="AR278" i="3"/>
  <c r="AQ40" i="3"/>
  <c r="AR544" i="3"/>
  <c r="AR461" i="3"/>
  <c r="AR401" i="3"/>
  <c r="AR191" i="3"/>
  <c r="AQ526" i="3"/>
  <c r="AR347" i="3"/>
  <c r="AQ265" i="3"/>
  <c r="AQ641" i="3"/>
  <c r="AQ592" i="3"/>
  <c r="AQ655" i="3"/>
  <c r="AR674" i="3"/>
  <c r="AQ642" i="3"/>
  <c r="AQ600" i="3"/>
  <c r="AQ656" i="3"/>
  <c r="AQ660" i="3"/>
  <c r="AR517" i="3"/>
  <c r="AQ407" i="3"/>
  <c r="AR632" i="3"/>
  <c r="AR593" i="3"/>
  <c r="AR561" i="3"/>
  <c r="AR516" i="3"/>
  <c r="AR432" i="3"/>
  <c r="AQ588" i="3"/>
  <c r="AR354" i="3"/>
  <c r="AQ560" i="3"/>
  <c r="AR658" i="3"/>
  <c r="AR622" i="3"/>
  <c r="AQ371" i="3"/>
  <c r="AQ628" i="3"/>
  <c r="AQ587" i="3"/>
  <c r="AR502" i="3"/>
  <c r="AR416" i="3"/>
  <c r="AQ575" i="3"/>
  <c r="AQ362" i="3"/>
  <c r="AR501" i="3"/>
  <c r="AR415" i="3"/>
  <c r="AQ597" i="3"/>
  <c r="AQ574" i="3"/>
  <c r="AQ373" i="3"/>
  <c r="AQ388" i="3"/>
  <c r="AQ177" i="3"/>
  <c r="AQ501" i="3"/>
  <c r="AQ457" i="3"/>
  <c r="AQ415" i="3"/>
  <c r="AR359" i="3"/>
  <c r="AR281" i="3"/>
  <c r="AR362" i="3"/>
  <c r="AR194" i="3"/>
  <c r="AQ348" i="3"/>
  <c r="AQ250" i="3"/>
  <c r="AQ187" i="3"/>
  <c r="AR569" i="3"/>
  <c r="AR533" i="3"/>
  <c r="AR496" i="3"/>
  <c r="AR453" i="3"/>
  <c r="AR411" i="3"/>
  <c r="AR334" i="3"/>
  <c r="AQ530" i="3"/>
  <c r="AQ493" i="3"/>
  <c r="AQ450" i="3"/>
  <c r="AQ408" i="3"/>
  <c r="AQ354" i="3"/>
  <c r="AR102" i="3"/>
  <c r="AQ347" i="3"/>
  <c r="AQ112" i="3"/>
  <c r="AR272" i="3"/>
  <c r="AR583" i="3"/>
  <c r="AR541" i="3"/>
  <c r="AR455" i="3"/>
  <c r="AR380" i="3"/>
  <c r="AQ189" i="3"/>
  <c r="AQ520" i="3"/>
  <c r="AQ346" i="3"/>
  <c r="AQ259" i="3"/>
  <c r="AQ316" i="3"/>
  <c r="AQ349" i="3"/>
  <c r="AR32" i="3"/>
  <c r="AR288" i="3"/>
  <c r="AR252" i="3"/>
  <c r="AQ194" i="3"/>
  <c r="AR117" i="3"/>
  <c r="AQ285" i="3"/>
  <c r="AQ635" i="3"/>
  <c r="AQ644" i="3"/>
  <c r="AQ651" i="3"/>
  <c r="AR666" i="3"/>
  <c r="AR636" i="3"/>
  <c r="AR633" i="3"/>
  <c r="AR677" i="3"/>
  <c r="AQ672" i="3"/>
  <c r="AR511" i="3"/>
  <c r="AQ404" i="3"/>
  <c r="AR629" i="3"/>
  <c r="AR592" i="3"/>
  <c r="AQ561" i="3"/>
  <c r="AR510" i="3"/>
  <c r="AR426" i="3"/>
  <c r="AQ492" i="3"/>
  <c r="AQ595" i="3"/>
  <c r="AQ385" i="3"/>
  <c r="AR655" i="3"/>
  <c r="AR619" i="3"/>
  <c r="AQ365" i="3"/>
  <c r="AQ625" i="3"/>
  <c r="AR555" i="3"/>
  <c r="AR495" i="3"/>
  <c r="AQ398" i="3"/>
  <c r="AQ517" i="3"/>
  <c r="AQ363" i="3"/>
  <c r="AR494" i="3"/>
  <c r="AR409" i="3"/>
  <c r="AQ535" i="3"/>
  <c r="AR570" i="3"/>
  <c r="AQ336" i="3"/>
  <c r="AQ375" i="3"/>
  <c r="AR115" i="3"/>
  <c r="AQ497" i="3"/>
  <c r="AQ454" i="3"/>
  <c r="AQ412" i="3"/>
  <c r="AR358" i="3"/>
  <c r="AR275" i="3"/>
  <c r="AQ154" i="3"/>
  <c r="AR361" i="3"/>
  <c r="AQ183" i="3"/>
  <c r="AR338" i="3"/>
  <c r="AQ244" i="3"/>
  <c r="AQ149" i="3"/>
  <c r="AR566" i="3"/>
  <c r="AR530" i="3"/>
  <c r="AR493" i="3"/>
  <c r="AR450" i="3"/>
  <c r="AR408" i="3"/>
  <c r="AR333" i="3"/>
  <c r="AQ527" i="3"/>
  <c r="AQ490" i="3"/>
  <c r="AQ447" i="3"/>
  <c r="AQ405" i="3"/>
  <c r="AR341" i="3"/>
  <c r="AR101" i="3"/>
  <c r="AR337" i="3"/>
  <c r="AR112" i="3"/>
  <c r="AR266" i="3"/>
  <c r="AR577" i="3"/>
  <c r="AR538" i="3"/>
  <c r="AR452" i="3"/>
  <c r="AR379" i="3"/>
  <c r="AQ190" i="3"/>
  <c r="AQ514" i="3"/>
  <c r="AQ339" i="3"/>
  <c r="AQ253" i="3"/>
  <c r="AR386" i="3"/>
  <c r="AR223" i="3"/>
  <c r="AR332" i="3"/>
  <c r="AR31" i="3"/>
  <c r="AR285" i="3"/>
  <c r="AR249" i="3"/>
  <c r="AR184" i="3"/>
  <c r="AR116" i="3"/>
  <c r="AQ282" i="3"/>
  <c r="AQ246" i="3"/>
  <c r="AQ148" i="3"/>
  <c r="AQ629" i="3"/>
  <c r="AQ611" i="3"/>
  <c r="AQ669" i="3"/>
  <c r="AQ541" i="3"/>
  <c r="AQ653" i="3"/>
  <c r="AQ590" i="3"/>
  <c r="AR627" i="3"/>
  <c r="AQ636" i="3"/>
  <c r="AR644" i="3"/>
  <c r="AQ449" i="3"/>
  <c r="AR407" i="3"/>
  <c r="AR620" i="3"/>
  <c r="AQ581" i="3"/>
  <c r="AR372" i="3"/>
  <c r="AR491" i="3"/>
  <c r="AR406" i="3"/>
  <c r="AQ547" i="3"/>
  <c r="AR580" i="3"/>
  <c r="AQ315" i="3"/>
  <c r="AR646" i="3"/>
  <c r="AR610" i="3"/>
  <c r="AQ652" i="3"/>
  <c r="AQ616" i="3"/>
  <c r="AQ546" i="3"/>
  <c r="AQ439" i="3"/>
  <c r="AR392" i="3"/>
  <c r="AQ567" i="3"/>
  <c r="AR364" i="3"/>
  <c r="AR469" i="3"/>
  <c r="AR391" i="3"/>
  <c r="AQ356" i="3"/>
  <c r="AQ498" i="3"/>
  <c r="AR553" i="3"/>
  <c r="AQ352" i="3"/>
  <c r="AQ525" i="3"/>
  <c r="AQ488" i="3"/>
  <c r="AQ445" i="3"/>
  <c r="AQ403" i="3"/>
  <c r="AR335" i="3"/>
  <c r="AQ257" i="3"/>
  <c r="AQ138" i="3"/>
  <c r="AQ341" i="3"/>
  <c r="AR310" i="3"/>
  <c r="AQ224" i="3"/>
  <c r="AR120" i="3"/>
  <c r="AR557" i="3"/>
  <c r="AR521" i="3"/>
  <c r="AR484" i="3"/>
  <c r="AR437" i="3"/>
  <c r="AR399" i="3"/>
  <c r="AQ204" i="3"/>
  <c r="AQ554" i="3"/>
  <c r="AQ518" i="3"/>
  <c r="AQ481" i="3"/>
  <c r="AQ434" i="3"/>
  <c r="AQ396" i="3"/>
  <c r="AR323" i="3"/>
  <c r="AR314" i="3"/>
  <c r="AR326" i="3"/>
  <c r="AQ248" i="3"/>
  <c r="AR568" i="3"/>
  <c r="AR526" i="3"/>
  <c r="AR439" i="3"/>
  <c r="AR339" i="3"/>
  <c r="AQ100" i="3"/>
  <c r="AQ421" i="3"/>
  <c r="AQ304" i="3"/>
  <c r="AR230" i="3"/>
  <c r="AR350" i="3"/>
  <c r="AQ178" i="3"/>
  <c r="AR240" i="3"/>
  <c r="AR315" i="3"/>
  <c r="AR276" i="3"/>
  <c r="AR234" i="3"/>
  <c r="AR99" i="3"/>
  <c r="AQ312" i="3"/>
  <c r="AQ273" i="3"/>
  <c r="AQ233" i="3"/>
  <c r="AQ116" i="3"/>
  <c r="AR206" i="3"/>
  <c r="AR248" i="3"/>
  <c r="AR141" i="3"/>
  <c r="AQ290" i="3"/>
  <c r="AR213" i="3"/>
  <c r="AQ97" i="3"/>
  <c r="AR179" i="3"/>
  <c r="AQ605" i="3"/>
  <c r="AQ639" i="3"/>
  <c r="AQ663" i="3"/>
  <c r="AQ618" i="3"/>
  <c r="AQ633" i="3"/>
  <c r="AR630" i="3"/>
  <c r="AQ615" i="3"/>
  <c r="AR639" i="3"/>
  <c r="AR486" i="3"/>
  <c r="AQ392" i="3"/>
  <c r="AR617" i="3"/>
  <c r="AQ529" i="3"/>
  <c r="AR366" i="3"/>
  <c r="AR485" i="3"/>
  <c r="AR400" i="3"/>
  <c r="AQ470" i="3"/>
  <c r="AQ580" i="3"/>
  <c r="AQ236" i="3"/>
  <c r="AR643" i="3"/>
  <c r="AR607" i="3"/>
  <c r="AQ649" i="3"/>
  <c r="AQ613" i="3"/>
  <c r="AR537" i="3"/>
  <c r="AR464" i="3"/>
  <c r="AQ386" i="3"/>
  <c r="AQ563" i="3"/>
  <c r="AR363" i="3"/>
  <c r="AR463" i="3"/>
  <c r="AR672" i="3"/>
  <c r="AQ342" i="3"/>
  <c r="AQ562" i="3"/>
  <c r="AQ553" i="3"/>
  <c r="AR346" i="3"/>
  <c r="AQ522" i="3"/>
  <c r="AQ485" i="3"/>
  <c r="AQ438" i="3"/>
  <c r="AQ400" i="3"/>
  <c r="AQ334" i="3"/>
  <c r="AQ251" i="3"/>
  <c r="AR138" i="3"/>
  <c r="AR331" i="3"/>
  <c r="AR227" i="3"/>
  <c r="AR119" i="3"/>
  <c r="AR554" i="3"/>
  <c r="AR518" i="3"/>
  <c r="AR481" i="3"/>
  <c r="AR434" i="3"/>
  <c r="AR396" i="3"/>
  <c r="AR203" i="3"/>
  <c r="AQ551" i="3"/>
  <c r="AQ515" i="3"/>
  <c r="AQ471" i="3"/>
  <c r="AQ431" i="3"/>
  <c r="AQ393" i="3"/>
  <c r="AQ322" i="3"/>
  <c r="AQ313" i="3"/>
  <c r="AQ325" i="3"/>
  <c r="AQ241" i="3"/>
  <c r="AR565" i="3"/>
  <c r="AR520" i="3"/>
  <c r="AR436" i="3"/>
  <c r="AQ332" i="3"/>
  <c r="AQ88" i="3"/>
  <c r="AQ413" i="3"/>
  <c r="AQ301" i="3"/>
  <c r="AQ219" i="3"/>
  <c r="AR349" i="3"/>
  <c r="AR133" i="3"/>
  <c r="AQ240" i="3"/>
  <c r="AR312" i="3"/>
  <c r="AR273" i="3"/>
  <c r="AR233" i="3"/>
  <c r="AR148" i="3"/>
  <c r="AR98" i="3"/>
  <c r="AQ309" i="3"/>
  <c r="AQ270" i="3"/>
  <c r="AQ220" i="3"/>
  <c r="AQ109" i="3"/>
  <c r="AQ203" i="3"/>
  <c r="AR245" i="3"/>
  <c r="AR140" i="3"/>
  <c r="AQ287" i="3"/>
  <c r="AR212" i="3"/>
  <c r="AQ176" i="3"/>
  <c r="AQ599" i="3"/>
  <c r="AQ662" i="3"/>
  <c r="AR653" i="3"/>
  <c r="AQ617" i="3"/>
  <c r="AQ632" i="3"/>
  <c r="AR650" i="3"/>
  <c r="AR609" i="3"/>
  <c r="AQ609" i="3"/>
  <c r="AR480" i="3"/>
  <c r="AR395" i="3"/>
  <c r="AR614" i="3"/>
  <c r="AQ577" i="3"/>
  <c r="AR552" i="3"/>
  <c r="AR472" i="3"/>
  <c r="AR394" i="3"/>
  <c r="AQ538" i="3"/>
  <c r="AQ576" i="3"/>
  <c r="AR676" i="3"/>
  <c r="AR640" i="3"/>
  <c r="AR604" i="3"/>
  <c r="AQ646" i="3"/>
  <c r="AQ610" i="3"/>
  <c r="AQ537" i="3"/>
  <c r="AR458" i="3"/>
  <c r="AQ372" i="3"/>
  <c r="AQ495" i="3"/>
  <c r="AQ353" i="3"/>
  <c r="AR457" i="3"/>
  <c r="AR663" i="3"/>
  <c r="AQ593" i="3"/>
  <c r="AR558" i="3"/>
  <c r="AQ483" i="3"/>
  <c r="AR345" i="3"/>
  <c r="AQ519" i="3"/>
  <c r="AQ482" i="3"/>
  <c r="AQ435" i="3"/>
  <c r="AQ397" i="3"/>
  <c r="AQ327" i="3"/>
  <c r="AQ245" i="3"/>
  <c r="AR137" i="3"/>
  <c r="AR330" i="3"/>
  <c r="AQ286" i="3"/>
  <c r="AQ225" i="3"/>
  <c r="AR551" i="3"/>
  <c r="AR515" i="3"/>
  <c r="AR471" i="3"/>
  <c r="AR431" i="3"/>
  <c r="AR393" i="3"/>
  <c r="AR181" i="3"/>
  <c r="AQ548" i="3"/>
  <c r="AQ512" i="3"/>
  <c r="AQ468" i="3"/>
  <c r="AQ428" i="3"/>
  <c r="AQ390" i="3"/>
  <c r="AQ307" i="3"/>
  <c r="AR208" i="3"/>
  <c r="AR308" i="3"/>
  <c r="AQ213" i="3"/>
  <c r="AR562" i="3"/>
  <c r="AR514" i="3"/>
  <c r="AR433" i="3"/>
  <c r="AQ310" i="3"/>
  <c r="AR88" i="3"/>
  <c r="AR383" i="3"/>
  <c r="AR301" i="3"/>
  <c r="AR145" i="3"/>
  <c r="AR343" i="3"/>
  <c r="AR239" i="3"/>
  <c r="AR309" i="3"/>
  <c r="AR270" i="3"/>
  <c r="AQ230" i="3"/>
  <c r="AQ145" i="3"/>
  <c r="AR39" i="3"/>
  <c r="AQ306" i="3"/>
  <c r="AQ614" i="3"/>
  <c r="AQ608" i="3"/>
  <c r="AR612" i="3"/>
  <c r="AR678" i="3"/>
  <c r="AR651" i="3"/>
  <c r="AQ645" i="3"/>
  <c r="AR660" i="3"/>
  <c r="AR603" i="3"/>
  <c r="AR467" i="3"/>
  <c r="AR390" i="3"/>
  <c r="AR611" i="3"/>
  <c r="AR573" i="3"/>
  <c r="AQ552" i="3"/>
  <c r="AR466" i="3"/>
  <c r="AQ389" i="3"/>
  <c r="AQ383" i="3"/>
  <c r="AQ572" i="3"/>
  <c r="AR673" i="3"/>
  <c r="AR637" i="3"/>
  <c r="AR601" i="3"/>
  <c r="AQ643" i="3"/>
  <c r="AQ607" i="3"/>
  <c r="AR532" i="3"/>
  <c r="AQ430" i="3"/>
  <c r="AR594" i="3"/>
  <c r="AQ559" i="3"/>
  <c r="AR531" i="3"/>
  <c r="AR451" i="3"/>
  <c r="AR657" i="3"/>
  <c r="AQ586" i="3"/>
  <c r="AQ558" i="3"/>
  <c r="AQ544" i="3"/>
  <c r="AQ338" i="3"/>
  <c r="AQ516" i="3"/>
  <c r="AQ472" i="3"/>
  <c r="AQ432" i="3"/>
  <c r="AQ394" i="3"/>
  <c r="AR316" i="3"/>
  <c r="AQ228" i="3"/>
  <c r="AQ110" i="3"/>
  <c r="AQ323" i="3"/>
  <c r="AQ280" i="3"/>
  <c r="AQ226" i="3"/>
  <c r="AR584" i="3"/>
  <c r="AR548" i="3"/>
  <c r="AR512" i="3"/>
  <c r="AR468" i="3"/>
  <c r="AR428" i="3"/>
  <c r="AQ387" i="3"/>
  <c r="AQ136" i="3"/>
  <c r="AQ545" i="3"/>
  <c r="AQ509" i="3"/>
  <c r="AQ465" i="3"/>
  <c r="AQ425" i="3"/>
  <c r="AQ380" i="3"/>
  <c r="AQ318" i="3"/>
  <c r="AQ192" i="3"/>
  <c r="AR302" i="3"/>
  <c r="AQ201" i="3"/>
  <c r="AR559" i="3"/>
  <c r="AR498" i="3"/>
  <c r="AR427" i="3"/>
  <c r="AQ321" i="3"/>
  <c r="AQ87" i="3"/>
  <c r="AR382" i="3"/>
  <c r="AQ289" i="3"/>
  <c r="AR139" i="3"/>
  <c r="AR342" i="3"/>
  <c r="AR389" i="3"/>
  <c r="AR217" i="3"/>
  <c r="AR306" i="3"/>
  <c r="AR267" i="3"/>
  <c r="AR220" i="3"/>
  <c r="AQ135" i="3"/>
  <c r="AQ29" i="3"/>
  <c r="AQ303" i="3"/>
  <c r="AQ623" i="3"/>
  <c r="AR665" i="3"/>
  <c r="AQ534" i="3"/>
  <c r="AR649" i="3"/>
  <c r="AR398" i="3"/>
  <c r="AQ566" i="3"/>
  <c r="AQ406" i="3"/>
  <c r="AR97" i="3"/>
  <c r="AQ120" i="3"/>
  <c r="AQ326" i="3"/>
  <c r="AQ402" i="3"/>
  <c r="AQ376" i="3"/>
  <c r="AQ320" i="3"/>
  <c r="AQ181" i="3"/>
  <c r="AQ210" i="3"/>
  <c r="AR243" i="3"/>
  <c r="AR254" i="3"/>
  <c r="AR123" i="3"/>
  <c r="AQ314" i="3"/>
  <c r="AQ266" i="3"/>
  <c r="AQ104" i="3"/>
  <c r="AR37" i="3"/>
  <c r="AR205" i="3"/>
  <c r="AR274" i="3"/>
  <c r="AR222" i="3"/>
  <c r="AR129" i="3"/>
  <c r="AQ139" i="3"/>
  <c r="AQ132" i="3"/>
  <c r="AQ111" i="3"/>
  <c r="AR124" i="3"/>
  <c r="AR313" i="3"/>
  <c r="AQ195" i="3"/>
  <c r="AR262" i="3"/>
  <c r="AR215" i="3"/>
  <c r="AR89" i="3"/>
  <c r="AQ491" i="3"/>
  <c r="AR255" i="3"/>
  <c r="AQ281" i="3"/>
  <c r="AQ143" i="3"/>
  <c r="AR587" i="3"/>
  <c r="AR529" i="3"/>
  <c r="AR283" i="3"/>
  <c r="AR178" i="3"/>
  <c r="AQ647" i="3"/>
  <c r="AR668" i="3"/>
  <c r="AR504" i="3"/>
  <c r="AR616" i="3"/>
  <c r="AQ571" i="3"/>
  <c r="AR590" i="3"/>
  <c r="AQ355" i="3"/>
  <c r="AQ30" i="3"/>
  <c r="AR204" i="3"/>
  <c r="AQ399" i="3"/>
  <c r="AR344" i="3"/>
  <c r="AR340" i="3"/>
  <c r="AQ32" i="3"/>
  <c r="AQ288" i="3"/>
  <c r="AR201" i="3"/>
  <c r="AR242" i="3"/>
  <c r="AR251" i="3"/>
  <c r="AQ105" i="3"/>
  <c r="AQ311" i="3"/>
  <c r="AQ263" i="3"/>
  <c r="AR144" i="3"/>
  <c r="AR30" i="3"/>
  <c r="AQ202" i="3"/>
  <c r="AR322" i="3"/>
  <c r="AR271" i="3"/>
  <c r="AR221" i="3"/>
  <c r="AR128" i="3"/>
  <c r="AQ121" i="3"/>
  <c r="AR132" i="3"/>
  <c r="AR143" i="3"/>
  <c r="AR183" i="3"/>
  <c r="AR319" i="3"/>
  <c r="AQ218" i="3"/>
  <c r="AQ234" i="3"/>
  <c r="AR265" i="3"/>
  <c r="AR225" i="3"/>
  <c r="AR110" i="3"/>
  <c r="AQ284" i="3"/>
  <c r="AR289" i="3"/>
  <c r="AR600" i="3"/>
  <c r="AQ144" i="3"/>
  <c r="AR173" i="3"/>
  <c r="AQ238" i="3"/>
  <c r="AR188" i="3"/>
  <c r="AQ446" i="3"/>
  <c r="AQ247" i="3"/>
  <c r="AR108" i="3"/>
  <c r="AQ670" i="3"/>
  <c r="AQ664" i="3"/>
  <c r="AR497" i="3"/>
  <c r="AR613" i="3"/>
  <c r="AR567" i="3"/>
  <c r="AR589" i="3"/>
  <c r="AQ345" i="3"/>
  <c r="AR563" i="3"/>
  <c r="AQ340" i="3"/>
  <c r="AR190" i="3"/>
  <c r="AR321" i="3"/>
  <c r="AQ279" i="3"/>
  <c r="AQ197" i="3"/>
  <c r="AQ239" i="3"/>
  <c r="AQ242" i="3"/>
  <c r="AR105" i="3"/>
  <c r="AQ308" i="3"/>
  <c r="AQ260" i="3"/>
  <c r="AR268" i="3"/>
  <c r="AQ103" i="3"/>
  <c r="AR182" i="3"/>
  <c r="AR111" i="3"/>
  <c r="AR186" i="3"/>
  <c r="AR253" i="3"/>
  <c r="AQ584" i="3"/>
  <c r="AR535" i="3"/>
  <c r="AQ101" i="3"/>
  <c r="AR250" i="3"/>
  <c r="AQ331" i="3"/>
  <c r="AQ39" i="3"/>
  <c r="AQ624" i="3"/>
  <c r="AR505" i="3"/>
  <c r="AR418" i="3"/>
  <c r="AQ661" i="3"/>
  <c r="AQ364" i="3"/>
  <c r="AR356" i="3"/>
  <c r="AR269" i="3"/>
  <c r="AR560" i="3"/>
  <c r="AQ333" i="3"/>
  <c r="AR260" i="3"/>
  <c r="AQ180" i="3"/>
  <c r="AR318" i="3"/>
  <c r="AQ117" i="3"/>
  <c r="AQ276" i="3"/>
  <c r="AQ184" i="3"/>
  <c r="AR229" i="3"/>
  <c r="AQ229" i="3"/>
  <c r="AR104" i="3"/>
  <c r="AQ305" i="3"/>
  <c r="AQ232" i="3"/>
  <c r="AR136" i="3"/>
  <c r="AQ114" i="3"/>
  <c r="AR114" i="3"/>
  <c r="AR146" i="3"/>
  <c r="AR623" i="3"/>
  <c r="AQ487" i="3"/>
  <c r="AQ98" i="3"/>
  <c r="AR286" i="3"/>
  <c r="AQ675" i="3"/>
  <c r="AR232" i="3"/>
  <c r="AR202" i="3"/>
  <c r="AR40" i="3"/>
  <c r="AR618" i="3"/>
  <c r="AQ452" i="3"/>
  <c r="AR412" i="3"/>
  <c r="AQ658" i="3"/>
  <c r="AQ361" i="3"/>
  <c r="AR355" i="3"/>
  <c r="AR263" i="3"/>
  <c r="AR527" i="3"/>
  <c r="AQ254" i="3"/>
  <c r="AR385" i="3"/>
  <c r="AR109" i="3"/>
  <c r="AQ267" i="3"/>
  <c r="AQ174" i="3"/>
  <c r="AR207" i="3"/>
  <c r="AR209" i="3"/>
  <c r="AQ302" i="3"/>
  <c r="AQ209" i="3"/>
  <c r="AR238" i="3"/>
  <c r="AQ126" i="3"/>
  <c r="AQ179" i="3"/>
  <c r="AR307" i="3"/>
  <c r="AR224" i="3"/>
  <c r="AQ173" i="3"/>
  <c r="AQ211" i="3"/>
  <c r="AQ328" i="3"/>
  <c r="AQ140" i="3"/>
  <c r="AR41" i="3"/>
  <c r="AQ484" i="3"/>
  <c r="AQ275" i="3"/>
  <c r="AR247" i="3"/>
  <c r="AR662" i="3"/>
  <c r="AQ401" i="3"/>
  <c r="AQ556" i="3"/>
  <c r="AQ622" i="3"/>
  <c r="AR488" i="3"/>
  <c r="AQ531" i="3"/>
  <c r="AR524" i="3"/>
  <c r="AQ557" i="3"/>
  <c r="AQ508" i="3"/>
  <c r="AQ359" i="3"/>
  <c r="AR291" i="3"/>
  <c r="AQ99" i="3"/>
  <c r="AQ264" i="3"/>
  <c r="AR193" i="3"/>
  <c r="AQ206" i="3"/>
  <c r="AQ299" i="3"/>
  <c r="AQ196" i="3"/>
  <c r="AQ235" i="3"/>
  <c r="AR126" i="3"/>
  <c r="AR304" i="3"/>
  <c r="AR259" i="3"/>
  <c r="AR185" i="3"/>
  <c r="AQ86" i="3"/>
  <c r="AR211" i="3"/>
  <c r="AR228" i="3"/>
  <c r="AR106" i="3"/>
  <c r="AR231" i="3"/>
  <c r="AQ555" i="3"/>
  <c r="AR154" i="3"/>
  <c r="AR487" i="3"/>
  <c r="AR329" i="3"/>
  <c r="AR279" i="3"/>
  <c r="AQ255" i="3"/>
  <c r="AQ119" i="3"/>
  <c r="AR241" i="3"/>
  <c r="AR189" i="3"/>
  <c r="AR546" i="3"/>
  <c r="AR447" i="3"/>
  <c r="AQ252" i="3"/>
  <c r="AQ212" i="3"/>
  <c r="AR150" i="3"/>
  <c r="AQ585" i="3"/>
  <c r="AR440" i="3"/>
  <c r="AR246" i="3"/>
  <c r="AQ133" i="3"/>
  <c r="AR149" i="3"/>
  <c r="AQ654" i="3"/>
  <c r="AR413" i="3"/>
  <c r="AQ486" i="3"/>
  <c r="AQ619" i="3"/>
  <c r="AR482" i="3"/>
  <c r="AQ528" i="3"/>
  <c r="AQ337" i="3"/>
  <c r="AR490" i="3"/>
  <c r="AQ524" i="3"/>
  <c r="AR574" i="3"/>
  <c r="AQ505" i="3"/>
  <c r="AR317" i="3"/>
  <c r="AR282" i="3"/>
  <c r="AQ258" i="3"/>
  <c r="AQ134" i="3"/>
  <c r="AQ193" i="3"/>
  <c r="AR27" i="3"/>
  <c r="AR176" i="3"/>
  <c r="AR216" i="3"/>
  <c r="AR125" i="3"/>
  <c r="AR147" i="3"/>
  <c r="AR256" i="3"/>
  <c r="AQ182" i="3"/>
  <c r="AR86" i="3"/>
  <c r="AQ198" i="3"/>
  <c r="AR214" i="3"/>
  <c r="AQ89" i="3"/>
  <c r="AR195" i="3"/>
  <c r="AQ606" i="3"/>
  <c r="AR626" i="3"/>
  <c r="AR585" i="3"/>
  <c r="AR403" i="3"/>
  <c r="AQ494" i="3"/>
  <c r="AQ330" i="3"/>
  <c r="AQ521" i="3"/>
  <c r="AR571" i="3"/>
  <c r="AQ223" i="3"/>
  <c r="AQ127" i="3"/>
  <c r="AR174" i="3"/>
  <c r="AR118" i="3"/>
  <c r="AQ41" i="3"/>
  <c r="AR397" i="3"/>
  <c r="AQ185" i="3"/>
  <c r="AQ108" i="3"/>
  <c r="AR192" i="3"/>
  <c r="AQ451" i="3"/>
  <c r="AQ249" i="3"/>
  <c r="AR219" i="3"/>
  <c r="AR175" i="3"/>
  <c r="AQ657" i="3"/>
  <c r="AR582" i="3"/>
  <c r="AQ343" i="3"/>
  <c r="AR483" i="3"/>
  <c r="AR586" i="3"/>
  <c r="AQ448" i="3"/>
  <c r="AQ358" i="3"/>
  <c r="AQ227" i="3"/>
  <c r="AR405" i="3"/>
  <c r="AQ440" i="3"/>
  <c r="AR336" i="3"/>
  <c r="AR449" i="3"/>
  <c r="AR235" i="3"/>
  <c r="AR352" i="3"/>
  <c r="AQ243" i="3"/>
  <c r="AR237" i="3"/>
  <c r="AQ31" i="3"/>
  <c r="AQ141" i="3"/>
  <c r="AQ272" i="3"/>
  <c r="AQ122" i="3"/>
  <c r="AQ199" i="3"/>
  <c r="AR107" i="3"/>
  <c r="AR218" i="3"/>
  <c r="AQ107" i="3"/>
  <c r="AR280" i="3"/>
  <c r="AR244" i="3"/>
  <c r="AQ146" i="3"/>
  <c r="AQ175" i="3"/>
  <c r="AR36" i="3"/>
  <c r="AR669" i="3"/>
  <c r="AR534" i="3"/>
  <c r="AR652" i="3"/>
  <c r="AQ395" i="3"/>
  <c r="AQ570" i="3"/>
  <c r="AQ409" i="3"/>
  <c r="AR348" i="3"/>
  <c r="AQ142" i="3"/>
  <c r="AR402" i="3"/>
  <c r="AQ437" i="3"/>
  <c r="AQ329" i="3"/>
  <c r="AR446" i="3"/>
  <c r="AQ324" i="3"/>
  <c r="AR197" i="3"/>
  <c r="AR236" i="3"/>
  <c r="AR257" i="3"/>
  <c r="AQ123" i="3"/>
  <c r="AQ269" i="3"/>
  <c r="AQ115" i="3"/>
  <c r="AR180" i="3"/>
  <c r="AR100" i="3"/>
  <c r="AQ215" i="3"/>
  <c r="AQ37" i="3"/>
  <c r="AR277" i="3"/>
  <c r="AQ231" i="3"/>
  <c r="AQ129" i="3"/>
  <c r="AR142" i="3"/>
  <c r="AQ125" i="3"/>
  <c r="AQ21" i="3"/>
  <c r="AR90" i="3"/>
  <c r="AR292" i="3"/>
  <c r="AQ67" i="3"/>
  <c r="AQ96" i="3"/>
  <c r="AR77" i="3"/>
  <c r="AQ46" i="3"/>
  <c r="AQ62" i="3"/>
  <c r="AQ294" i="3"/>
  <c r="AQ84" i="3"/>
  <c r="AR52" i="3"/>
  <c r="AR82" i="3"/>
  <c r="AR16" i="3"/>
  <c r="AR85" i="3"/>
  <c r="AQ165" i="3"/>
  <c r="AR5" i="3"/>
  <c r="AQ477" i="3"/>
  <c r="AQ53" i="3"/>
  <c r="AR57" i="3"/>
  <c r="AQ170" i="3"/>
  <c r="AR43" i="3"/>
  <c r="AR151" i="3"/>
  <c r="AR294" i="3"/>
  <c r="AQ167" i="3"/>
  <c r="AQ92" i="3"/>
  <c r="AR477" i="3"/>
  <c r="AQ85" i="3"/>
  <c r="AQ172" i="3"/>
  <c r="AR96" i="3"/>
  <c r="AR71" i="3"/>
  <c r="AR46" i="3"/>
  <c r="AR62" i="3"/>
  <c r="AQ68" i="3"/>
  <c r="AR92" i="3"/>
  <c r="AR70" i="3"/>
  <c r="AQ33" i="3"/>
  <c r="AR78" i="3"/>
  <c r="AQ169" i="3"/>
  <c r="AQ292" i="3"/>
  <c r="AR168" i="3"/>
  <c r="AR172" i="3"/>
  <c r="AQ171" i="3"/>
  <c r="AR45" i="3"/>
  <c r="AR478" i="3"/>
  <c r="AQ56" i="3"/>
  <c r="AQ71" i="3"/>
  <c r="AR21" i="3"/>
  <c r="AQ293" i="3"/>
  <c r="AQ55" i="3"/>
  <c r="AQ475" i="3"/>
  <c r="AQ442" i="3"/>
  <c r="AQ82" i="3"/>
  <c r="AR475" i="3"/>
  <c r="AQ91" i="3"/>
  <c r="AR54" i="3"/>
  <c r="AQ54" i="3"/>
  <c r="AR23" i="3"/>
  <c r="AR6" i="3"/>
  <c r="AR34" i="3"/>
  <c r="AQ58" i="3"/>
  <c r="AQ18" i="3"/>
  <c r="AR58" i="3"/>
  <c r="AQ47" i="3"/>
  <c r="AQ57" i="3"/>
  <c r="AQ69" i="3"/>
  <c r="AR14" i="3"/>
  <c r="AR169" i="3"/>
  <c r="AQ63" i="3"/>
  <c r="AR69" i="3"/>
  <c r="AQ478" i="3"/>
  <c r="AQ420" i="3"/>
  <c r="AQ76" i="3"/>
  <c r="AR33" i="3"/>
  <c r="AQ168" i="3"/>
  <c r="AQ156" i="3"/>
  <c r="AR162" i="3"/>
  <c r="AR75" i="3"/>
  <c r="AR165" i="3"/>
  <c r="AQ45" i="3"/>
  <c r="AQ35" i="3"/>
  <c r="AR55" i="3"/>
  <c r="AR295" i="3"/>
  <c r="AQ162" i="3"/>
  <c r="AQ70" i="3"/>
  <c r="AQ74" i="3"/>
  <c r="AQ14" i="3"/>
  <c r="AR74" i="3"/>
  <c r="AR60" i="3"/>
  <c r="AR81" i="3"/>
  <c r="AQ5" i="3"/>
  <c r="AQ6" i="3"/>
  <c r="AQ66" i="3"/>
  <c r="AR167" i="3"/>
  <c r="AR164" i="3"/>
  <c r="AR35" i="3"/>
  <c r="AR442" i="3"/>
  <c r="AQ79" i="3"/>
  <c r="AR479" i="3"/>
  <c r="AQ16" i="3"/>
  <c r="AQ60" i="3"/>
  <c r="AR18" i="3"/>
  <c r="AQ80" i="3"/>
  <c r="AR38" i="3"/>
  <c r="AR73" i="3"/>
  <c r="AQ61" i="3"/>
  <c r="AQ42" i="3"/>
  <c r="AR293" i="3"/>
  <c r="AQ419" i="3"/>
  <c r="AQ151" i="3"/>
  <c r="AR59" i="3"/>
  <c r="AQ23" i="3"/>
  <c r="AR68" i="3"/>
  <c r="AQ75" i="3"/>
  <c r="AR67" i="3"/>
  <c r="AQ160" i="3"/>
  <c r="AQ163" i="3"/>
  <c r="AQ83" i="3"/>
  <c r="AQ17" i="3"/>
  <c r="AR156" i="3"/>
  <c r="AR61" i="3"/>
  <c r="AR420" i="3"/>
  <c r="AR66" i="3"/>
  <c r="AR63" i="3"/>
  <c r="AQ479" i="3"/>
  <c r="AQ38" i="3"/>
  <c r="AR95" i="3"/>
  <c r="AR163" i="3"/>
  <c r="AQ81" i="3"/>
  <c r="AR84" i="3"/>
  <c r="AR76" i="3"/>
  <c r="AQ43" i="3"/>
  <c r="AR80" i="3"/>
  <c r="AR42" i="3"/>
  <c r="AQ90" i="3"/>
  <c r="AQ295" i="3"/>
  <c r="AR419" i="3"/>
  <c r="AQ77" i="3"/>
  <c r="AR91" i="3"/>
  <c r="AR56" i="3"/>
  <c r="AQ52" i="3"/>
  <c r="AR83" i="3"/>
  <c r="AR17" i="3"/>
  <c r="AQ78" i="3"/>
  <c r="AR53" i="3"/>
  <c r="AR47" i="3"/>
  <c r="AQ95" i="3"/>
  <c r="AR171" i="3"/>
  <c r="AQ34" i="3"/>
  <c r="AQ164" i="3"/>
  <c r="AR170" i="3"/>
  <c r="AQ73" i="3"/>
  <c r="AR160" i="3"/>
  <c r="AQ59" i="3"/>
  <c r="AR79" i="3"/>
  <c r="L3" i="3"/>
  <c r="M3" i="3" s="1"/>
  <c r="N3" i="3" s="1"/>
  <c r="AQ745" i="3"/>
  <c r="AR745" i="3"/>
  <c r="AR759" i="3"/>
  <c r="AQ759" i="3"/>
  <c r="AQ774" i="3"/>
  <c r="AR828" i="3"/>
  <c r="AR765" i="3"/>
  <c r="AR829" i="3"/>
  <c r="AR775" i="3"/>
  <c r="AQ749" i="3"/>
  <c r="AQ760" i="3"/>
  <c r="AQ750" i="3"/>
  <c r="AR758" i="3"/>
  <c r="AR751" i="3"/>
  <c r="AQ768" i="3"/>
  <c r="AQ766" i="3"/>
  <c r="AR762" i="3"/>
  <c r="AQ758" i="3"/>
  <c r="AQ765" i="3"/>
  <c r="AQ767" i="3"/>
  <c r="AQ814" i="3"/>
  <c r="AR749" i="3"/>
  <c r="AR767" i="3"/>
  <c r="AR773" i="3"/>
  <c r="AR761" i="3"/>
  <c r="AR771" i="3"/>
  <c r="AQ829" i="3"/>
  <c r="AR760" i="3"/>
  <c r="AR770" i="3"/>
  <c r="AR769" i="3"/>
  <c r="AR827" i="3"/>
  <c r="AR768" i="3"/>
  <c r="AQ826" i="3"/>
  <c r="AR755" i="3"/>
  <c r="AR766" i="3"/>
  <c r="AR815" i="3"/>
  <c r="AR825" i="3"/>
  <c r="AQ764" i="3"/>
  <c r="AR814" i="3"/>
  <c r="AR824" i="3"/>
  <c r="AQ744" i="3"/>
  <c r="AR753" i="3"/>
  <c r="AR763" i="3"/>
  <c r="AQ773" i="3"/>
  <c r="AR774" i="3"/>
  <c r="AQ775" i="3"/>
  <c r="AQ772" i="3"/>
  <c r="AR743" i="3"/>
  <c r="AR756" i="3"/>
  <c r="AR764" i="3"/>
  <c r="AR772" i="3"/>
  <c r="AR826" i="3"/>
  <c r="AQ827" i="3"/>
  <c r="AQ828" i="3"/>
  <c r="AR744" i="3"/>
  <c r="AQ752" i="3"/>
  <c r="AR754" i="3"/>
  <c r="AR750" i="3"/>
  <c r="AQ761" i="3"/>
  <c r="AQ769" i="3"/>
  <c r="AQ815" i="3"/>
  <c r="AR748" i="3"/>
  <c r="AR752" i="3"/>
  <c r="AQ753" i="3"/>
  <c r="AQ762" i="3"/>
  <c r="AQ770" i="3"/>
  <c r="AQ824" i="3"/>
  <c r="AR747" i="3"/>
  <c r="AQ763" i="3"/>
  <c r="AQ771" i="3"/>
  <c r="AQ825" i="3"/>
  <c r="AR746" i="3"/>
  <c r="AR757" i="3"/>
  <c r="AQ746" i="3"/>
  <c r="AQ754" i="3"/>
  <c r="AQ747" i="3"/>
  <c r="AQ755" i="3"/>
  <c r="AQ748" i="3"/>
  <c r="AQ756" i="3"/>
  <c r="AQ757" i="3"/>
  <c r="AQ743" i="3"/>
  <c r="AQ751" i="3"/>
  <c r="AR708" i="3"/>
  <c r="AR716" i="3"/>
  <c r="AR715" i="3"/>
  <c r="AQ714" i="3"/>
  <c r="AQ693" i="3"/>
  <c r="AR713" i="3"/>
  <c r="AQ697" i="3"/>
  <c r="AR701" i="3"/>
  <c r="AR714" i="3"/>
  <c r="AQ715" i="3"/>
  <c r="AQ698" i="3"/>
  <c r="AR699" i="3"/>
  <c r="AR700" i="3"/>
  <c r="AR697" i="3"/>
  <c r="AR709" i="3"/>
  <c r="AQ713" i="3"/>
  <c r="AR698" i="3"/>
  <c r="AQ699" i="3"/>
  <c r="AR717" i="3"/>
  <c r="AQ700" i="3"/>
  <c r="AQ708" i="3"/>
  <c r="AQ716" i="3"/>
  <c r="AQ701" i="3"/>
  <c r="AQ709" i="3"/>
  <c r="AQ717" i="3"/>
  <c r="AR693" i="3"/>
  <c r="AQ694" i="3"/>
  <c r="AQ702" i="3"/>
  <c r="AQ710" i="3"/>
  <c r="AR694" i="3"/>
  <c r="AQ695" i="3"/>
  <c r="AR702" i="3"/>
  <c r="AR710" i="3"/>
  <c r="AQ711" i="3"/>
  <c r="AR695" i="3"/>
  <c r="AQ696" i="3"/>
  <c r="AR711" i="3"/>
  <c r="AQ712" i="3"/>
  <c r="AR696" i="3"/>
  <c r="AR712" i="3"/>
  <c r="W1134" i="3"/>
  <c r="M1134" i="3"/>
  <c r="M1131" i="3"/>
  <c r="N1134" i="3"/>
  <c r="N1131" i="3"/>
  <c r="O1134" i="3"/>
  <c r="O1131" i="3"/>
  <c r="P1131" i="3"/>
  <c r="P1134" i="3"/>
  <c r="S1131" i="3"/>
  <c r="S1134" i="3"/>
  <c r="I1131" i="3"/>
  <c r="I1134" i="3"/>
  <c r="Q1131" i="3"/>
  <c r="Q1134" i="3"/>
  <c r="R1131" i="3"/>
  <c r="R1134" i="3"/>
  <c r="O3" i="3" l="1"/>
  <c r="P3" i="3" s="1"/>
  <c r="Q3" i="3" l="1"/>
  <c r="R3" i="3" s="1"/>
  <c r="S3" i="3" s="1"/>
  <c r="T3" i="3" s="1"/>
  <c r="U3" i="3" s="1"/>
</calcChain>
</file>

<file path=xl/comments1.xml><?xml version="1.0" encoding="utf-8"?>
<comments xmlns="http://schemas.openxmlformats.org/spreadsheetml/2006/main">
  <authors>
    <author>p203</author>
  </authors>
  <commentList>
    <comment ref="J132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VK04 B-GR 1SEI</t>
        </r>
      </text>
    </comment>
    <comment ref="C599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Bラインに振り切れないからCラインで生産する</t>
        </r>
      </text>
    </comment>
  </commentList>
</comments>
</file>

<file path=xl/sharedStrings.xml><?xml version="1.0" encoding="utf-8"?>
<sst xmlns="http://schemas.openxmlformats.org/spreadsheetml/2006/main" count="8752" uniqueCount="1707">
  <si>
    <t>FRAME ASSY</t>
    <phoneticPr fontId="49"/>
  </si>
  <si>
    <t>ライン</t>
  </si>
  <si>
    <t>荷姿</t>
  </si>
  <si>
    <t>刻印</t>
  </si>
  <si>
    <t>初品区分</t>
  </si>
  <si>
    <t>総計</t>
  </si>
  <si>
    <t>受注条件</t>
    <rPh sb="0" eb="2">
      <t>ジュチュウ</t>
    </rPh>
    <rPh sb="2" eb="4">
      <t>ジョウケン</t>
    </rPh>
    <phoneticPr fontId="53"/>
  </si>
  <si>
    <t>技計</t>
    <rPh sb="0" eb="1">
      <t>ギ</t>
    </rPh>
    <rPh sb="1" eb="2">
      <t>ケイ</t>
    </rPh>
    <phoneticPr fontId="51"/>
  </si>
  <si>
    <t xml:space="preserve">VL01 NPR    </t>
  </si>
  <si>
    <t>3</t>
  </si>
  <si>
    <t xml:space="preserve">      </t>
  </si>
  <si>
    <t>初</t>
  </si>
  <si>
    <t xml:space="preserve">VK00 NPR    </t>
  </si>
  <si>
    <t>A</t>
  </si>
  <si>
    <t>○</t>
  </si>
  <si>
    <t xml:space="preserve">VK00 NMR    </t>
  </si>
  <si>
    <t xml:space="preserve"> GNE  </t>
  </si>
  <si>
    <t xml:space="preserve">VK00 NKR    </t>
  </si>
  <si>
    <t xml:space="preserve"> KAB  </t>
  </si>
  <si>
    <t xml:space="preserve">VL26 NMR    </t>
  </si>
  <si>
    <t xml:space="preserve">VL26 NKR    </t>
  </si>
  <si>
    <t xml:space="preserve"> JC1  </t>
  </si>
  <si>
    <t xml:space="preserve"> GN4  </t>
  </si>
  <si>
    <t xml:space="preserve">VL26 NPR    </t>
  </si>
  <si>
    <t>C</t>
  </si>
  <si>
    <t xml:space="preserve">VL35 NKS    </t>
  </si>
  <si>
    <t xml:space="preserve"> NHE  </t>
  </si>
  <si>
    <t xml:space="preserve">VL35 NMS    </t>
  </si>
  <si>
    <t xml:space="preserve">VL35 NPS    </t>
  </si>
  <si>
    <t xml:space="preserve">VL24 NMR    </t>
  </si>
  <si>
    <t xml:space="preserve">NMR         </t>
  </si>
  <si>
    <t xml:space="preserve">VL08 NMR    </t>
  </si>
  <si>
    <t xml:space="preserve">VL01 NMR    </t>
  </si>
  <si>
    <t xml:space="preserve">VL33 NKS    </t>
  </si>
  <si>
    <t xml:space="preserve"> NHB  </t>
  </si>
  <si>
    <t>B</t>
  </si>
  <si>
    <t xml:space="preserve">VL20 NMR    </t>
  </si>
  <si>
    <t xml:space="preserve">VL34 NPR    </t>
  </si>
  <si>
    <t xml:space="preserve">VL20 NQR    </t>
  </si>
  <si>
    <t xml:space="preserve">VL20 NPR    </t>
  </si>
  <si>
    <t xml:space="preserve">VL08 NPR    </t>
  </si>
  <si>
    <t xml:space="preserve">VL24 NPR    </t>
  </si>
  <si>
    <t xml:space="preserve">VN97 NPR    </t>
  </si>
  <si>
    <t xml:space="preserve">VL01 NPS    </t>
  </si>
  <si>
    <t xml:space="preserve"> KAR  </t>
  </si>
  <si>
    <t xml:space="preserve"> JC3  </t>
  </si>
  <si>
    <t xml:space="preserve"> KAK  </t>
  </si>
  <si>
    <t xml:space="preserve"> BA7  </t>
  </si>
  <si>
    <t xml:space="preserve"> BA2  </t>
  </si>
  <si>
    <t xml:space="preserve"> ND7  </t>
  </si>
  <si>
    <t xml:space="preserve"> NE3  </t>
  </si>
  <si>
    <t xml:space="preserve"> CHC  </t>
  </si>
  <si>
    <t xml:space="preserve"> BA9  </t>
  </si>
  <si>
    <t xml:space="preserve"> LA6  </t>
  </si>
  <si>
    <t xml:space="preserve"> CHF  </t>
  </si>
  <si>
    <t xml:space="preserve"> BA1  </t>
  </si>
  <si>
    <t xml:space="preserve"> LA2  </t>
  </si>
  <si>
    <t xml:space="preserve"> KA5  </t>
  </si>
  <si>
    <t xml:space="preserve"> NPC  </t>
  </si>
  <si>
    <t xml:space="preserve"> CM9  </t>
  </si>
  <si>
    <t xml:space="preserve"> LA5  </t>
  </si>
  <si>
    <t xml:space="preserve"> JD2  </t>
  </si>
  <si>
    <t xml:space="preserve"> CMP  </t>
  </si>
  <si>
    <t xml:space="preserve"> CMV  </t>
  </si>
  <si>
    <t xml:space="preserve"> CM8  </t>
  </si>
  <si>
    <t xml:space="preserve"> NPE  </t>
  </si>
  <si>
    <t xml:space="preserve"> KAG  </t>
  </si>
  <si>
    <t xml:space="preserve"> KAN  </t>
  </si>
  <si>
    <t xml:space="preserve"> LES  </t>
  </si>
  <si>
    <t xml:space="preserve"> JHM  </t>
  </si>
  <si>
    <t xml:space="preserve"> KHV  </t>
  </si>
  <si>
    <t xml:space="preserve"> CM7  </t>
  </si>
  <si>
    <t xml:space="preserve"> NP1  </t>
  </si>
  <si>
    <t xml:space="preserve"> NP5  </t>
  </si>
  <si>
    <t xml:space="preserve"> KHA  </t>
  </si>
  <si>
    <t xml:space="preserve"> KHK  </t>
  </si>
  <si>
    <t xml:space="preserve"> KHB  </t>
  </si>
  <si>
    <t xml:space="preserve"> CBD  </t>
  </si>
  <si>
    <t xml:space="preserve"> NP8  </t>
  </si>
  <si>
    <t xml:space="preserve"> JHA  </t>
  </si>
  <si>
    <t xml:space="preserve"> NC4  </t>
  </si>
  <si>
    <t xml:space="preserve"> NP2  </t>
  </si>
  <si>
    <t xml:space="preserve"> CMF  </t>
  </si>
  <si>
    <t xml:space="preserve"> JB5  </t>
  </si>
  <si>
    <t xml:space="preserve"> LA3  </t>
  </si>
  <si>
    <t xml:space="preserve"> </t>
  </si>
  <si>
    <t xml:space="preserve"> LEQ  </t>
  </si>
  <si>
    <t xml:space="preserve">VDS NMR     </t>
  </si>
  <si>
    <t xml:space="preserve"> KDJ  </t>
  </si>
  <si>
    <t xml:space="preserve">1LLB  </t>
  </si>
  <si>
    <t xml:space="preserve">1ME6  </t>
  </si>
  <si>
    <t xml:space="preserve">2LLD  </t>
  </si>
  <si>
    <t xml:space="preserve">VL27 NMR    </t>
  </si>
  <si>
    <t xml:space="preserve"> NKZ  </t>
  </si>
  <si>
    <t xml:space="preserve">VL33 NPS    </t>
  </si>
  <si>
    <t xml:space="preserve"> TEQ  </t>
  </si>
  <si>
    <t xml:space="preserve">VN69 NPR    </t>
  </si>
  <si>
    <t xml:space="preserve"> RJ2  </t>
  </si>
  <si>
    <t>RJ2</t>
  </si>
  <si>
    <t xml:space="preserve"> C03  </t>
  </si>
  <si>
    <t xml:space="preserve"> B03  </t>
  </si>
  <si>
    <t xml:space="preserve"> A02  </t>
  </si>
  <si>
    <t xml:space="preserve"> C07  </t>
  </si>
  <si>
    <t xml:space="preserve">EXP850NP    </t>
  </si>
  <si>
    <t xml:space="preserve">3WK5  </t>
  </si>
  <si>
    <t xml:space="preserve">NPR         </t>
  </si>
  <si>
    <t xml:space="preserve"> WLM  </t>
  </si>
  <si>
    <t xml:space="preserve"> WKG  </t>
  </si>
  <si>
    <t xml:space="preserve"> WKX  </t>
  </si>
  <si>
    <t xml:space="preserve"> WXZ  </t>
  </si>
  <si>
    <t xml:space="preserve">1WUE  </t>
  </si>
  <si>
    <t xml:space="preserve"> WHM  </t>
  </si>
  <si>
    <t xml:space="preserve"> WGE  </t>
  </si>
  <si>
    <t xml:space="preserve"> WGN  </t>
  </si>
  <si>
    <t xml:space="preserve"> WJM  </t>
  </si>
  <si>
    <t xml:space="preserve"> WXG  </t>
  </si>
  <si>
    <t xml:space="preserve"> W3G  </t>
  </si>
  <si>
    <t xml:space="preserve"> WKQ  </t>
  </si>
  <si>
    <t xml:space="preserve">1WME  </t>
  </si>
  <si>
    <t xml:space="preserve"> W3H  </t>
  </si>
  <si>
    <t xml:space="preserve"> W1Q  </t>
  </si>
  <si>
    <t xml:space="preserve"> WQG  </t>
  </si>
  <si>
    <t xml:space="preserve"> WQZ  </t>
  </si>
  <si>
    <t xml:space="preserve"> UFE  </t>
  </si>
  <si>
    <t xml:space="preserve"> UFD  </t>
  </si>
  <si>
    <t xml:space="preserve"> WJJ  </t>
  </si>
  <si>
    <t xml:space="preserve">1WES  </t>
  </si>
  <si>
    <t xml:space="preserve"> WXR  </t>
  </si>
  <si>
    <t xml:space="preserve">1WXX  </t>
  </si>
  <si>
    <t xml:space="preserve"> W1P  </t>
  </si>
  <si>
    <t xml:space="preserve"> W3Q  </t>
  </si>
  <si>
    <t xml:space="preserve">VL20 NPS    </t>
  </si>
  <si>
    <t xml:space="preserve">3WP4  </t>
  </si>
  <si>
    <t xml:space="preserve"> WWU  </t>
  </si>
  <si>
    <t xml:space="preserve">VN65 NPR    </t>
  </si>
  <si>
    <t xml:space="preserve">3WB1  </t>
  </si>
  <si>
    <t xml:space="preserve">2WB2  </t>
  </si>
  <si>
    <t xml:space="preserve">1WPS  </t>
  </si>
  <si>
    <t xml:space="preserve">VDS NPR     </t>
  </si>
  <si>
    <t xml:space="preserve"> FAJ  </t>
  </si>
  <si>
    <t xml:space="preserve"> FAB  </t>
  </si>
  <si>
    <t xml:space="preserve"> FAA  </t>
  </si>
  <si>
    <t xml:space="preserve"> EAA  </t>
  </si>
  <si>
    <t xml:space="preserve">VL11 NMR    </t>
  </si>
  <si>
    <t xml:space="preserve"> DE3  </t>
  </si>
  <si>
    <t xml:space="preserve"> DE4  </t>
  </si>
  <si>
    <t xml:space="preserve"> FC9  </t>
  </si>
  <si>
    <t>車型名称</t>
  </si>
  <si>
    <t>刻印</t>
    <rPh sb="0" eb="2">
      <t>コクイン</t>
    </rPh>
    <phoneticPr fontId="51"/>
  </si>
  <si>
    <t>初品</t>
    <rPh sb="0" eb="1">
      <t>ショ</t>
    </rPh>
    <rPh sb="1" eb="2">
      <t>ヒン</t>
    </rPh>
    <phoneticPr fontId="51"/>
  </si>
  <si>
    <t>コメント</t>
    <phoneticPr fontId="59"/>
  </si>
  <si>
    <t>2</t>
  </si>
  <si>
    <t>技計NO PA1-9008</t>
  </si>
  <si>
    <t>BQ6</t>
  </si>
  <si>
    <t>CXS</t>
  </si>
  <si>
    <t>【4JEC81】(FQM)NMR FRAME亀裂 SMBR CKD WITH PAINT設定 8982573760～3810</t>
  </si>
  <si>
    <t>CXR</t>
  </si>
  <si>
    <t xml:space="preserve">VN78 NMR    </t>
  </si>
  <si>
    <t>CXU</t>
  </si>
  <si>
    <t>CXV</t>
  </si>
  <si>
    <t>VN69 VDS ｺﾛﾝﾋﾞｱ向けFRAME ASMのWITH PAINT設定</t>
  </si>
  <si>
    <t>【I4JFR49】VN98 A-Gr 欧州 (トルコ) 向けFRAME ASM WITH PAINT対応　</t>
  </si>
  <si>
    <t>CXE</t>
  </si>
  <si>
    <t>RE4</t>
  </si>
  <si>
    <t xml:space="preserve">08.0NPR     </t>
  </si>
  <si>
    <t>RI3</t>
  </si>
  <si>
    <t>VDS ｱﾙｼﾞｪﾘｱ向け PA1-8013</t>
  </si>
  <si>
    <t>VN69 NMR SIDE MEMBER;WITH PAINT</t>
  </si>
  <si>
    <t xml:space="preserve">VN53 NPR    </t>
  </si>
  <si>
    <t>RL5</t>
  </si>
  <si>
    <t>VDS ｱﾙｼﾞｪﾘｱ向け PA1-8106</t>
  </si>
  <si>
    <t>RL9</t>
  </si>
  <si>
    <t xml:space="preserve">VDS N**     </t>
  </si>
  <si>
    <t>VDS S/MBR CKD</t>
  </si>
  <si>
    <t xml:space="preserve">VN76 NPR    </t>
  </si>
  <si>
    <t>BL5</t>
  </si>
  <si>
    <t>AP6</t>
  </si>
  <si>
    <t>LK5</t>
  </si>
  <si>
    <t>KL9</t>
  </si>
  <si>
    <t>【I4JFY21】VL01 NMR SMBR変更　S/MBR単品納入</t>
  </si>
  <si>
    <t>【I3JY724】VL01　A-Gr　用　’18/01/08WK～反映　【LH】</t>
  </si>
  <si>
    <t>【I4JFH32】VDS NMR MIXER SMBR&amp;REINF図面変更　S/MBR単品納入</t>
  </si>
  <si>
    <t>BTA</t>
  </si>
  <si>
    <t>【4JEC47】NMR-EXP 亀裂緊急対応用 SMBR CKD W-PAINT 29品番設定 8982556770～7050</t>
  </si>
  <si>
    <t>AR4</t>
  </si>
  <si>
    <t>タイ向け　CKD　PA1-8007</t>
  </si>
  <si>
    <t xml:space="preserve">VL08 N**    </t>
  </si>
  <si>
    <t>【I4JFN10】ウズベキスタン向け 2X VDS S/M W/P設定 8983794480/4490/4500/4510</t>
  </si>
  <si>
    <t>BQD</t>
  </si>
  <si>
    <t>VL13 【FQM】FRAME ASMへのW/PAINT品番設定</t>
  </si>
  <si>
    <t>BSH</t>
  </si>
  <si>
    <t>AR1</t>
  </si>
  <si>
    <t>【4JDS39】VDS ベネズエラ向け</t>
  </si>
  <si>
    <t>【I4JHC79】VL01 F3-Gr PAKISTAN向け 設変出図 S/MBR CKDのサ変</t>
  </si>
  <si>
    <t>【I4JGQ79】VDS THAI 2X SIDEMEMBER UPDATE WELD NUT  S/MBR CKD設定</t>
  </si>
  <si>
    <t>【I3JZ609】VL01 A-Gr タイ向け NLR 新規出図</t>
  </si>
  <si>
    <t>【I3JZ783】VL01 F3-Gr向け 新規出図</t>
  </si>
  <si>
    <t>【I3JAA17】VL01 F3-Gr CKD SIDE MEMBER 新規出図【I3JAA17】VL01 F3-Gr CKD SIDE MEMBER 新規出図</t>
  </si>
  <si>
    <t>【I4JFN10】ウズベキスタン向け 2X VDS S/M W/P設定 PA1-7040</t>
  </si>
  <si>
    <t>BSQ</t>
  </si>
  <si>
    <t>CTP</t>
  </si>
  <si>
    <t>LKN</t>
  </si>
  <si>
    <t>LKL</t>
  </si>
  <si>
    <t>MEE</t>
  </si>
  <si>
    <t>【I4JJB19】VL20 H2-Gr　CKD S/MBR、ENG C/M設変出図(品番追加)</t>
  </si>
  <si>
    <t xml:space="preserve">VL32 NLR    </t>
  </si>
  <si>
    <t>F</t>
  </si>
  <si>
    <t>YL4</t>
  </si>
  <si>
    <t xml:space="preserve">VDS NQR     </t>
  </si>
  <si>
    <t xml:space="preserve">【4JEV94】VDS </t>
  </si>
  <si>
    <t>YPB</t>
  </si>
  <si>
    <t xml:space="preserve">VL20 NP*    </t>
  </si>
  <si>
    <t>YT1</t>
  </si>
  <si>
    <t>YL7</t>
  </si>
  <si>
    <t>K13</t>
  </si>
  <si>
    <t>YF4</t>
  </si>
  <si>
    <t>M50</t>
  </si>
  <si>
    <t>F38</t>
  </si>
  <si>
    <t>M18</t>
  </si>
  <si>
    <t>K65</t>
  </si>
  <si>
    <t>L68</t>
  </si>
  <si>
    <t>YT2</t>
  </si>
  <si>
    <t>YLA</t>
  </si>
  <si>
    <t>TL9</t>
  </si>
  <si>
    <t>YL8</t>
  </si>
  <si>
    <t>技計NO　PA1-8148</t>
  </si>
  <si>
    <t>YL8/YLJ</t>
  </si>
  <si>
    <t>YL5</t>
  </si>
  <si>
    <t>YF3</t>
  </si>
  <si>
    <t>W68</t>
  </si>
  <si>
    <t>Z01</t>
  </si>
  <si>
    <t>YP2</t>
  </si>
  <si>
    <t>Z21</t>
  </si>
  <si>
    <t>W43</t>
  </si>
  <si>
    <t>S75</t>
  </si>
  <si>
    <t>L13</t>
  </si>
  <si>
    <t>YT4</t>
  </si>
  <si>
    <t>技計NO　PA1-6059</t>
  </si>
  <si>
    <t>T11</t>
  </si>
  <si>
    <t>【I4JAU63】</t>
  </si>
  <si>
    <t>YLG</t>
  </si>
  <si>
    <t>【I4JFT02】VL08 F-Gr CNG仕様 S/MBR新規出図によるW/PAINTの設変 ⇒ 図面誤記の為、4JFT70発行予定</t>
  </si>
  <si>
    <t>K83</t>
  </si>
  <si>
    <t>技計NO　PA1-7052</t>
  </si>
  <si>
    <t>K84</t>
  </si>
  <si>
    <t>【I4JGC66VDS】 フィリピン・ベトナム向けW/P誤記修正AAS-LD-5981</t>
  </si>
  <si>
    <t>Ｌ69</t>
  </si>
  <si>
    <t>ＶDS FRAME ASM内容品『SIDE MEMBER』手配品番変更</t>
  </si>
  <si>
    <t>UH3</t>
  </si>
  <si>
    <t>UH2</t>
  </si>
  <si>
    <t>M95</t>
  </si>
  <si>
    <t>【I4JGC66VDS】 フィリピン・ベトナム向けW/P誤記修正AAS-LD-5981 技計PA1-7103</t>
  </si>
  <si>
    <t>YLF</t>
  </si>
  <si>
    <t>【I4JFN08】VDS ウズベキスタン向け CNG BUS S/MBR CKD設定 8983792460/8983792470</t>
  </si>
  <si>
    <t>YTA</t>
  </si>
  <si>
    <t>【I4JGC40】VL08 C3-Gr 認証用SIDE MEMBER WITH PAINT設定</t>
  </si>
  <si>
    <t>XQ2</t>
  </si>
  <si>
    <t>16016W=10　生産実績有り</t>
  </si>
  <si>
    <t xml:space="preserve">N**         </t>
  </si>
  <si>
    <t>YLH</t>
  </si>
  <si>
    <t>【I4JGE13】VN87 C-Gr量産出図</t>
  </si>
  <si>
    <t>【I4JGR87】VL01 F3-Gr W/PAINT品番 新規設定</t>
  </si>
  <si>
    <t>【I4JGF66】FRAME ASM W/PAINT設定対応 新規CKD S/M 8975028980/9210</t>
  </si>
  <si>
    <t xml:space="preserve">VL01 N**    </t>
  </si>
  <si>
    <t>【I4JDX45】VN80 A4 135 FRAME ASM 量産出図</t>
  </si>
  <si>
    <t>YL2</t>
  </si>
  <si>
    <t>UH6</t>
  </si>
  <si>
    <t>技計NO　PA1-8148  【I4JGC40】VL08 C3-Gr 認証用SIDE MEMBER WITH PAINT設定</t>
  </si>
  <si>
    <t>UH1</t>
  </si>
  <si>
    <t>YPC</t>
  </si>
  <si>
    <t>【I4JGD86】VL01 C3-Gr,VL08 C3-Gr向け W/PAINT図面設変</t>
  </si>
  <si>
    <t>YJA</t>
  </si>
  <si>
    <t>TTL.</t>
    <phoneticPr fontId="51"/>
  </si>
  <si>
    <t>A</t>
    <phoneticPr fontId="51"/>
  </si>
  <si>
    <t>深江</t>
    <rPh sb="0" eb="2">
      <t>フカエ</t>
    </rPh>
    <phoneticPr fontId="51"/>
  </si>
  <si>
    <t>AR4</t>
    <phoneticPr fontId="51"/>
  </si>
  <si>
    <t>残A</t>
    <rPh sb="0" eb="1">
      <t>ザン</t>
    </rPh>
    <phoneticPr fontId="51"/>
  </si>
  <si>
    <t>B補完</t>
    <rPh sb="1" eb="3">
      <t>ホカン</t>
    </rPh>
    <phoneticPr fontId="51"/>
  </si>
  <si>
    <t xml:space="preserve"> TEP  </t>
  </si>
  <si>
    <t xml:space="preserve">VL33 NMS    </t>
  </si>
  <si>
    <t xml:space="preserve"> NNF  </t>
  </si>
  <si>
    <t xml:space="preserve">2PC7  </t>
  </si>
  <si>
    <t xml:space="preserve"> PJL  </t>
  </si>
  <si>
    <t xml:space="preserve"> W3V  </t>
  </si>
  <si>
    <t xml:space="preserve"> NHA  </t>
  </si>
  <si>
    <t xml:space="preserve"> NHC  </t>
  </si>
  <si>
    <t xml:space="preserve">VK04 NKR    </t>
  </si>
  <si>
    <t xml:space="preserve"> WHS  </t>
  </si>
  <si>
    <t>合計</t>
    <rPh sb="0" eb="2">
      <t>ゴウケイ</t>
    </rPh>
    <phoneticPr fontId="51"/>
  </si>
  <si>
    <t>　</t>
    <phoneticPr fontId="51"/>
  </si>
  <si>
    <t xml:space="preserve"> W4Y  </t>
  </si>
  <si>
    <t xml:space="preserve"> W1X  </t>
  </si>
  <si>
    <t xml:space="preserve"> LE7  </t>
  </si>
  <si>
    <t xml:space="preserve"> MBA  </t>
  </si>
  <si>
    <t xml:space="preserve"> TLF  </t>
  </si>
  <si>
    <t xml:space="preserve"> WSS  </t>
  </si>
  <si>
    <t xml:space="preserve"> PJM  </t>
  </si>
  <si>
    <t xml:space="preserve"> UFK  </t>
  </si>
  <si>
    <t xml:space="preserve"> NC3  </t>
  </si>
  <si>
    <t xml:space="preserve"> FAP  </t>
  </si>
  <si>
    <t>先週受領の設変</t>
    <rPh sb="0" eb="1">
      <t>セン</t>
    </rPh>
    <rPh sb="1" eb="2">
      <t>シュウ</t>
    </rPh>
    <rPh sb="2" eb="4">
      <t>ジュリョウ</t>
    </rPh>
    <rPh sb="5" eb="6">
      <t>セツ</t>
    </rPh>
    <rPh sb="6" eb="7">
      <t>ヘン</t>
    </rPh>
    <phoneticPr fontId="51"/>
  </si>
  <si>
    <t xml:space="preserve">1SLG  </t>
  </si>
  <si>
    <t xml:space="preserve">2DFA  </t>
  </si>
  <si>
    <t xml:space="preserve">2DBB  </t>
  </si>
  <si>
    <t xml:space="preserve">2DBG  </t>
  </si>
  <si>
    <t xml:space="preserve">3DAA  </t>
  </si>
  <si>
    <t xml:space="preserve">2DAB  </t>
  </si>
  <si>
    <t xml:space="preserve">2DAJ  </t>
  </si>
  <si>
    <t xml:space="preserve">2DBH  </t>
  </si>
  <si>
    <t xml:space="preserve"> NP3  </t>
  </si>
  <si>
    <t xml:space="preserve"> FAN  </t>
  </si>
  <si>
    <t xml:space="preserve"> WQQ  </t>
  </si>
  <si>
    <t xml:space="preserve"> NPF  </t>
  </si>
  <si>
    <t xml:space="preserve">VL32 NPR    </t>
  </si>
  <si>
    <t xml:space="preserve"> NJA  </t>
  </si>
  <si>
    <t xml:space="preserve"> ZTK  </t>
  </si>
  <si>
    <t xml:space="preserve"> FAK  </t>
  </si>
  <si>
    <t xml:space="preserve"> ZFJ  </t>
  </si>
  <si>
    <t>K</t>
  </si>
  <si>
    <t xml:space="preserve"> VB2  </t>
  </si>
  <si>
    <t xml:space="preserve"> VB1  </t>
  </si>
  <si>
    <t xml:space="preserve"> VD1  </t>
  </si>
  <si>
    <t xml:space="preserve">1RGT  </t>
  </si>
  <si>
    <t xml:space="preserve">1RWB  </t>
  </si>
  <si>
    <t xml:space="preserve">1SFC  </t>
  </si>
  <si>
    <t xml:space="preserve">1SCA  </t>
  </si>
  <si>
    <t xml:space="preserve">1RRR  </t>
  </si>
  <si>
    <t xml:space="preserve">1SCC  </t>
  </si>
  <si>
    <t xml:space="preserve">1RS3  </t>
  </si>
  <si>
    <t xml:space="preserve">1SFU  </t>
  </si>
  <si>
    <t xml:space="preserve">1SFV  </t>
  </si>
  <si>
    <t xml:space="preserve">1SFW  </t>
  </si>
  <si>
    <t xml:space="preserve">1SGC  </t>
  </si>
  <si>
    <t xml:space="preserve">1SGE  </t>
  </si>
  <si>
    <t xml:space="preserve">1RGS  </t>
  </si>
  <si>
    <t xml:space="preserve">1RGL  </t>
  </si>
  <si>
    <t xml:space="preserve">1SLM  </t>
  </si>
  <si>
    <t xml:space="preserve">1SLN  </t>
  </si>
  <si>
    <t xml:space="preserve">1SLP  </t>
  </si>
  <si>
    <t xml:space="preserve">1RWA  </t>
  </si>
  <si>
    <t xml:space="preserve">1RWC  </t>
  </si>
  <si>
    <t xml:space="preserve">1RSD  </t>
  </si>
  <si>
    <t xml:space="preserve">1RSG  </t>
  </si>
  <si>
    <t xml:space="preserve"> KDV  </t>
  </si>
  <si>
    <t xml:space="preserve">1SC4  </t>
  </si>
  <si>
    <t xml:space="preserve">1SFA  </t>
  </si>
  <si>
    <t xml:space="preserve">1SFG  </t>
  </si>
  <si>
    <t xml:space="preserve">1SFQ  </t>
  </si>
  <si>
    <t xml:space="preserve">1RGC  </t>
  </si>
  <si>
    <t xml:space="preserve">1RGD  </t>
  </si>
  <si>
    <t xml:space="preserve">1RGE  </t>
  </si>
  <si>
    <t xml:space="preserve">1SLA  </t>
  </si>
  <si>
    <t xml:space="preserve">1SLB  </t>
  </si>
  <si>
    <t xml:space="preserve">1SLC  </t>
  </si>
  <si>
    <t xml:space="preserve">1SLE  </t>
  </si>
  <si>
    <t xml:space="preserve">1RW5  </t>
  </si>
  <si>
    <t xml:space="preserve">1RW6  </t>
  </si>
  <si>
    <t xml:space="preserve">1RW4  </t>
  </si>
  <si>
    <t xml:space="preserve">1SGK  </t>
  </si>
  <si>
    <t xml:space="preserve"> NJF  </t>
  </si>
  <si>
    <t xml:space="preserve"> NJK  </t>
  </si>
  <si>
    <t xml:space="preserve"> NJL  </t>
  </si>
  <si>
    <t xml:space="preserve"> MBB  </t>
  </si>
  <si>
    <t xml:space="preserve"> TEV  </t>
  </si>
  <si>
    <t xml:space="preserve">1RSA  </t>
  </si>
  <si>
    <t xml:space="preserve">1SGD  </t>
  </si>
  <si>
    <t xml:space="preserve">1SFH  </t>
  </si>
  <si>
    <t xml:space="preserve"> W4B  </t>
  </si>
  <si>
    <t>プレス</t>
    <phoneticPr fontId="51"/>
  </si>
  <si>
    <t xml:space="preserve">1PC9  </t>
  </si>
  <si>
    <t xml:space="preserve"> SLK  </t>
  </si>
  <si>
    <t xml:space="preserve">1SFR  </t>
  </si>
  <si>
    <t xml:space="preserve"> NJD  </t>
  </si>
  <si>
    <t xml:space="preserve"> TEZ  </t>
  </si>
  <si>
    <t xml:space="preserve"> TLJ  </t>
  </si>
  <si>
    <t xml:space="preserve">1RSH  </t>
  </si>
  <si>
    <t xml:space="preserve"> JHG  </t>
  </si>
  <si>
    <t xml:space="preserve"> WAM  </t>
  </si>
  <si>
    <t xml:space="preserve">1DVF  </t>
  </si>
  <si>
    <t xml:space="preserve"> PJS  </t>
  </si>
  <si>
    <t xml:space="preserve">VL27 NPR    </t>
  </si>
  <si>
    <t xml:space="preserve"> WJW  </t>
  </si>
  <si>
    <t xml:space="preserve"> W1Z  </t>
  </si>
  <si>
    <t xml:space="preserve">2DBE  </t>
  </si>
  <si>
    <t xml:space="preserve"> NNH  </t>
  </si>
  <si>
    <t xml:space="preserve">1SLR  </t>
  </si>
  <si>
    <t xml:space="preserve"> C05  </t>
  </si>
  <si>
    <t xml:space="preserve"> ZLC  </t>
  </si>
  <si>
    <t xml:space="preserve"> WAL  </t>
  </si>
  <si>
    <t xml:space="preserve">1DBF  </t>
  </si>
  <si>
    <t xml:space="preserve"> KHS  </t>
  </si>
  <si>
    <t xml:space="preserve">1SLQ  </t>
  </si>
  <si>
    <t xml:space="preserve">1SFE  </t>
  </si>
  <si>
    <t xml:space="preserve"> PBK  </t>
  </si>
  <si>
    <t xml:space="preserve"> JHR  </t>
  </si>
  <si>
    <t xml:space="preserve"> PJT  </t>
  </si>
  <si>
    <t xml:space="preserve"> VD3  </t>
  </si>
  <si>
    <t xml:space="preserve">1SFF  </t>
  </si>
  <si>
    <t xml:space="preserve">1SLD  </t>
  </si>
  <si>
    <t xml:space="preserve"> JB9  </t>
  </si>
  <si>
    <t>久しぶり</t>
  </si>
  <si>
    <t>納入品番1</t>
  </si>
  <si>
    <t xml:space="preserve">1NL9  </t>
  </si>
  <si>
    <t>久</t>
  </si>
  <si>
    <t>Aライン</t>
  </si>
  <si>
    <t xml:space="preserve">VL32 NLR  </t>
  </si>
  <si>
    <t xml:space="preserve">VN53 NMR    </t>
  </si>
  <si>
    <t>LH</t>
  </si>
  <si>
    <t xml:space="preserve">VL01 NLR    </t>
  </si>
  <si>
    <t>VDS</t>
  </si>
  <si>
    <t xml:space="preserve">VN62 NPR    </t>
  </si>
  <si>
    <t xml:space="preserve">NKR         </t>
  </si>
  <si>
    <t xml:space="preserve">NKR66LU-    </t>
  </si>
  <si>
    <t xml:space="preserve">NHR         </t>
  </si>
  <si>
    <t xml:space="preserve">99NKR-EX    </t>
  </si>
  <si>
    <t xml:space="preserve">729 NH/NKR  </t>
  </si>
  <si>
    <t xml:space="preserve">501         </t>
  </si>
  <si>
    <t xml:space="preserve">VN76 NKR    </t>
  </si>
  <si>
    <t xml:space="preserve">VN97 N**    </t>
  </si>
  <si>
    <t xml:space="preserve">VN39        </t>
  </si>
  <si>
    <t xml:space="preserve">VN39 NPR    </t>
  </si>
  <si>
    <t xml:space="preserve">030 NPR     </t>
  </si>
  <si>
    <t xml:space="preserve">98.0NKR     </t>
  </si>
  <si>
    <t xml:space="preserve">05.0NPS     </t>
  </si>
  <si>
    <t xml:space="preserve">VN87 QKR    </t>
  </si>
  <si>
    <t xml:space="preserve">VDS QKR     </t>
  </si>
  <si>
    <t xml:space="preserve">VN53NPS     </t>
  </si>
  <si>
    <t xml:space="preserve">N**   </t>
  </si>
  <si>
    <t xml:space="preserve">VN78 NPR    </t>
  </si>
  <si>
    <t xml:space="preserve">VN53 NPS    </t>
  </si>
  <si>
    <t>VN97 N**</t>
  </si>
  <si>
    <t xml:space="preserve">VN97 NP*    </t>
  </si>
  <si>
    <t>RH</t>
  </si>
  <si>
    <t>No.</t>
  </si>
  <si>
    <t>直近イベント</t>
    <rPh sb="0" eb="2">
      <t>チョッキン</t>
    </rPh>
    <phoneticPr fontId="55"/>
  </si>
  <si>
    <t xml:space="preserve">1NLA  </t>
  </si>
  <si>
    <t xml:space="preserve"> BA8  </t>
  </si>
  <si>
    <t xml:space="preserve">1DVC  </t>
  </si>
  <si>
    <t xml:space="preserve">1RRF  </t>
  </si>
  <si>
    <t xml:space="preserve">1RZ1  </t>
  </si>
  <si>
    <t xml:space="preserve">1WQK  </t>
  </si>
  <si>
    <t xml:space="preserve"> WPA  </t>
  </si>
  <si>
    <t>技術課</t>
    <rPh sb="0" eb="3">
      <t>ギジュツカ</t>
    </rPh>
    <phoneticPr fontId="51"/>
  </si>
  <si>
    <t>品管課</t>
    <rPh sb="0" eb="2">
      <t>ヒンカン</t>
    </rPh>
    <rPh sb="2" eb="3">
      <t>カ</t>
    </rPh>
    <phoneticPr fontId="51"/>
  </si>
  <si>
    <t>組一課</t>
    <rPh sb="0" eb="1">
      <t>クミ</t>
    </rPh>
    <rPh sb="1" eb="2">
      <t>イチ</t>
    </rPh>
    <rPh sb="2" eb="3">
      <t>カ</t>
    </rPh>
    <phoneticPr fontId="51"/>
  </si>
  <si>
    <t>量産</t>
    <rPh sb="0" eb="2">
      <t>リョウサン</t>
    </rPh>
    <phoneticPr fontId="51"/>
  </si>
  <si>
    <t>設変</t>
    <rPh sb="0" eb="2">
      <t>セッペン</t>
    </rPh>
    <phoneticPr fontId="51"/>
  </si>
  <si>
    <t>生管課</t>
    <rPh sb="0" eb="2">
      <t>セイカン</t>
    </rPh>
    <rPh sb="2" eb="3">
      <t>カ</t>
    </rPh>
    <phoneticPr fontId="51"/>
  </si>
  <si>
    <t>Ｆ生産管理課　川﨑</t>
    <rPh sb="1" eb="3">
      <t>セイサン</t>
    </rPh>
    <rPh sb="3" eb="5">
      <t>カンリ</t>
    </rPh>
    <rPh sb="5" eb="6">
      <t>カ</t>
    </rPh>
    <rPh sb="7" eb="9">
      <t>カワサキ</t>
    </rPh>
    <phoneticPr fontId="51"/>
  </si>
  <si>
    <t>OBL
構成</t>
    <rPh sb="4" eb="6">
      <t>コウセイ</t>
    </rPh>
    <phoneticPr fontId="53"/>
  </si>
  <si>
    <t>720製造管理システム</t>
    <phoneticPr fontId="51"/>
  </si>
  <si>
    <t>受注条件
車型名称</t>
    <rPh sb="0" eb="2">
      <t>ジュチュウ</t>
    </rPh>
    <rPh sb="2" eb="4">
      <t>ジョウケン</t>
    </rPh>
    <phoneticPr fontId="51"/>
  </si>
  <si>
    <t>送付コメント</t>
    <rPh sb="0" eb="2">
      <t>ソウフ</t>
    </rPh>
    <phoneticPr fontId="51"/>
  </si>
  <si>
    <t>技計NO</t>
    <rPh sb="0" eb="1">
      <t>ギ</t>
    </rPh>
    <rPh sb="1" eb="2">
      <t>ケイ</t>
    </rPh>
    <phoneticPr fontId="51"/>
  </si>
  <si>
    <t>生産
ライン</t>
    <rPh sb="0" eb="2">
      <t>セイサン</t>
    </rPh>
    <phoneticPr fontId="51"/>
  </si>
  <si>
    <t>刻印</t>
    <phoneticPr fontId="51"/>
  </si>
  <si>
    <t>部品ﾋﾟｯｷﾝｸﾞ
ﾊﾟﾀｰﾝ検索</t>
    <phoneticPr fontId="51"/>
  </si>
  <si>
    <t>C/MBR
ﾋﾟｯｷﾝｸﾞ
ﾏｽﾀ検索</t>
    <phoneticPr fontId="51"/>
  </si>
  <si>
    <t>イベント車型</t>
    <rPh sb="4" eb="5">
      <t>シャ</t>
    </rPh>
    <rPh sb="5" eb="6">
      <t>カタ</t>
    </rPh>
    <phoneticPr fontId="51"/>
  </si>
  <si>
    <t>石澤</t>
    <rPh sb="0" eb="2">
      <t>イシザワ</t>
    </rPh>
    <phoneticPr fontId="51"/>
  </si>
  <si>
    <t>調達</t>
    <rPh sb="0" eb="2">
      <t>チョウタツ</t>
    </rPh>
    <phoneticPr fontId="51"/>
  </si>
  <si>
    <t>○</t>
    <phoneticPr fontId="51"/>
  </si>
  <si>
    <t>―</t>
  </si>
  <si>
    <t>―</t>
    <phoneticPr fontId="51"/>
  </si>
  <si>
    <t>【出席者】</t>
    <rPh sb="1" eb="4">
      <t>シュッセキシャ</t>
    </rPh>
    <phoneticPr fontId="51"/>
  </si>
  <si>
    <t>小型FRAME Weekly MTG</t>
    <rPh sb="0" eb="2">
      <t>コガタ</t>
    </rPh>
    <phoneticPr fontId="51"/>
  </si>
  <si>
    <t xml:space="preserve"> KAH  </t>
  </si>
  <si>
    <t>初</t>
    <rPh sb="0" eb="1">
      <t>ショ</t>
    </rPh>
    <phoneticPr fontId="63"/>
  </si>
  <si>
    <t>VL32 NMR</t>
  </si>
  <si>
    <t xml:space="preserve">VN69 NLR    </t>
  </si>
  <si>
    <t>久</t>
    <rPh sb="0" eb="1">
      <t>ヒサシ</t>
    </rPh>
    <phoneticPr fontId="52"/>
  </si>
  <si>
    <t>VL01 NMR</t>
  </si>
  <si>
    <t>VL20 C-Gr PP</t>
  </si>
  <si>
    <t>MID INR切替</t>
    <rPh sb="7" eb="9">
      <t>キリカエ</t>
    </rPh>
    <phoneticPr fontId="52"/>
  </si>
  <si>
    <t xml:space="preserve">VL01 NMR         </t>
  </si>
  <si>
    <t>初</t>
    <rPh sb="0" eb="1">
      <t>ハツ</t>
    </rPh>
    <phoneticPr fontId="52"/>
  </si>
  <si>
    <t>現</t>
    <rPh sb="0" eb="1">
      <t>ゲン</t>
    </rPh>
    <phoneticPr fontId="63"/>
  </si>
  <si>
    <t>AAS-LD-7628 PA1-0050</t>
  </si>
  <si>
    <t>VDS NQR</t>
  </si>
  <si>
    <t>NPR</t>
  </si>
  <si>
    <t>VL01 NPR</t>
  </si>
  <si>
    <t>VDS NPR</t>
  </si>
  <si>
    <t>QH5</t>
  </si>
  <si>
    <t>QF5</t>
  </si>
  <si>
    <t>QE1</t>
  </si>
  <si>
    <t>VL01</t>
  </si>
  <si>
    <t>AAS-LD-9158対象</t>
  </si>
  <si>
    <t>VL24 NPR</t>
  </si>
  <si>
    <t>未</t>
    <rPh sb="0" eb="1">
      <t>ミ</t>
    </rPh>
    <phoneticPr fontId="52"/>
  </si>
  <si>
    <t>【I3JBV96】VL32　タイ向けCKD S/MBR　新規出図(初回イベント:’23/7月 PP)</t>
  </si>
  <si>
    <t>CXP</t>
  </si>
  <si>
    <t>RLB</t>
  </si>
  <si>
    <t>KLB</t>
  </si>
  <si>
    <t>KLN</t>
  </si>
  <si>
    <t>【I3JAS57】VL20 C-Gr 1P　S/MBR、I/REINF　関連図面</t>
  </si>
  <si>
    <t>PA1-2175</t>
  </si>
  <si>
    <t>ARA</t>
  </si>
  <si>
    <t>【I4JJA08】VL20 C-Gr 1P　S/MBR W/P　サ変出図</t>
  </si>
  <si>
    <t>PA1-2055</t>
  </si>
  <si>
    <t>1LKB</t>
  </si>
  <si>
    <t>PA1-9162</t>
  </si>
  <si>
    <t>LKR</t>
  </si>
  <si>
    <t>【I3JAU72】VL20 A1/2-Gr 1P/PP FRAME ASM、S/MBR ASM;W/P 新規出図</t>
  </si>
  <si>
    <t>PA1-2046</t>
  </si>
  <si>
    <t>1LKA</t>
  </si>
  <si>
    <t>LKM</t>
  </si>
  <si>
    <t>PA1-1070</t>
  </si>
  <si>
    <t>AT8</t>
  </si>
  <si>
    <t>PA1-8189</t>
  </si>
  <si>
    <t>KH9</t>
  </si>
  <si>
    <t>PA1-9004</t>
  </si>
  <si>
    <t>1LKC</t>
  </si>
  <si>
    <t>1LKD</t>
  </si>
  <si>
    <t>【I4JGZ64】VL01 VDS MALAY NMR S/M 設変</t>
  </si>
  <si>
    <t>PA1-9163</t>
  </si>
  <si>
    <t>LKE</t>
  </si>
  <si>
    <t>KLE</t>
  </si>
  <si>
    <t>【I3JAA17】VL01 F3-Gr CKD SIDE MEMBER 新規出図</t>
  </si>
  <si>
    <t>PA1-9069</t>
  </si>
  <si>
    <t>【I4JGP75】VL08 D-Gr メキシコ向けFRAME ASM W/P設定</t>
  </si>
  <si>
    <t>LKF</t>
  </si>
  <si>
    <t>PA1-7040</t>
  </si>
  <si>
    <t>MEB</t>
  </si>
  <si>
    <t>【I4JHD58】VL01 VDS ケニア向け S/M W/P 新規出図</t>
  </si>
  <si>
    <t>PA1-0048</t>
  </si>
  <si>
    <t>LKH/LKV</t>
  </si>
  <si>
    <t>【I3JAH71】VL01 マレーシア向けVDS CKD設定</t>
  </si>
  <si>
    <t>PA1-0030</t>
  </si>
  <si>
    <t>LKV</t>
  </si>
  <si>
    <t>【I3JCB54】VL32　マレーシア向けCKD S/MBR　新規出図(初回イベント:’23/8月 1P-PACK)</t>
  </si>
  <si>
    <t>PA1-3167</t>
  </si>
  <si>
    <t>LKH</t>
  </si>
  <si>
    <t>1LKG</t>
  </si>
  <si>
    <t>【I4JHS37】VL01 マレーシア向けVDS　CKD S/MBR　サ変出図（FRAMEは参考図）</t>
  </si>
  <si>
    <t>PA1-0114</t>
  </si>
  <si>
    <t>【I3JAJ27】VL01 マレーシア向けVDS　CKD設定</t>
  </si>
  <si>
    <t>LKT</t>
  </si>
  <si>
    <t>MF2</t>
  </si>
  <si>
    <t>PA1-0023</t>
  </si>
  <si>
    <t>LKJ</t>
  </si>
  <si>
    <t>LKK</t>
  </si>
  <si>
    <t>【I4JHG18】VL08 ロシア向けSIDE MEMBER W/P　設変出図</t>
  </si>
  <si>
    <t>BT3</t>
  </si>
  <si>
    <t>【I4JBU16】VN53 S/MBR CKD設定</t>
    <rPh sb="23" eb="25">
      <t>セッテイ</t>
    </rPh>
    <phoneticPr fontId="52"/>
  </si>
  <si>
    <t>PA1-9015</t>
  </si>
  <si>
    <t>RE6</t>
  </si>
  <si>
    <t>PA1-1043</t>
  </si>
  <si>
    <t>【I4JHY04】VL20 D6-Gr K研P S/MBR W/P 新規品番追加</t>
    <rPh sb="21" eb="22">
      <t>ケン</t>
    </rPh>
    <rPh sb="34" eb="36">
      <t>シンキ</t>
    </rPh>
    <rPh sb="36" eb="38">
      <t>ヒンバン</t>
    </rPh>
    <rPh sb="38" eb="40">
      <t>ツイカ</t>
    </rPh>
    <phoneticPr fontId="52"/>
  </si>
  <si>
    <t>PA1-1036</t>
  </si>
  <si>
    <t>ATA</t>
  </si>
  <si>
    <t>【I4JJA08】VL20 C-Gr 1P　S/MBR W/P　サ変出図(NUT変更、BRKT;ECM削除、FRAME ASMは参考送付)</t>
  </si>
  <si>
    <t>PA1-1105</t>
  </si>
  <si>
    <t>LKP</t>
  </si>
  <si>
    <t>【I4JHY04】VL20 D6-Gr K研P S/MBR W/P 新規品番追加</t>
  </si>
  <si>
    <t>PA1-1151</t>
  </si>
  <si>
    <t>LKQ</t>
  </si>
  <si>
    <t>PA1-1177</t>
  </si>
  <si>
    <t>LKS</t>
  </si>
  <si>
    <t>PA1-2047</t>
  </si>
  <si>
    <t>ARB</t>
  </si>
  <si>
    <t>【I3JBR66】VL32 タイ向けCKD S/MBR　新規出図(初回イベント:’22/11月1P　PACK)</t>
    <rPh sb="16" eb="17">
      <t>ム</t>
    </rPh>
    <rPh sb="28" eb="30">
      <t>シンキ</t>
    </rPh>
    <rPh sb="30" eb="32">
      <t>シュツズ</t>
    </rPh>
    <rPh sb="33" eb="35">
      <t>ショカイ</t>
    </rPh>
    <rPh sb="46" eb="47">
      <t>ガツ</t>
    </rPh>
    <phoneticPr fontId="52"/>
  </si>
  <si>
    <t>PA1-2187</t>
  </si>
  <si>
    <t>KLQ</t>
  </si>
  <si>
    <t>PA1-3166</t>
  </si>
  <si>
    <t>LKU</t>
  </si>
  <si>
    <t>【I3JBY49】VL20 マレーシア向けCKD S/MBR ASM W/P　新規出図</t>
  </si>
  <si>
    <t>YPB/YPD</t>
  </si>
  <si>
    <t>YPD</t>
  </si>
  <si>
    <t>【I4JHP85】VL20 D4-Gr CKD S/MBR　設変出図</t>
  </si>
  <si>
    <t>PA1-1149</t>
  </si>
  <si>
    <t>PA1-9065</t>
  </si>
  <si>
    <t>YTE</t>
  </si>
  <si>
    <t>YLU</t>
  </si>
  <si>
    <t>PA1-9204</t>
  </si>
  <si>
    <t>【I4JGX88】VL08 D-Gr 追加バス車型 S/M W/P新規出図</t>
  </si>
  <si>
    <t>YFD</t>
  </si>
  <si>
    <t>PA1-9060</t>
  </si>
  <si>
    <t>YL9</t>
  </si>
  <si>
    <t>YLJ</t>
  </si>
  <si>
    <t>YLK</t>
  </si>
  <si>
    <t>YPG</t>
  </si>
  <si>
    <t>PA1-8163</t>
  </si>
  <si>
    <t>YTD</t>
  </si>
  <si>
    <t>PA1-8159</t>
  </si>
  <si>
    <t>YPK</t>
  </si>
  <si>
    <t>PA1-9001</t>
  </si>
  <si>
    <t>YLS</t>
  </si>
  <si>
    <t>YLM</t>
  </si>
  <si>
    <t>YLN</t>
  </si>
  <si>
    <t>YLL</t>
  </si>
  <si>
    <t>技術再立会</t>
    <rPh sb="0" eb="2">
      <t>ギジュツ</t>
    </rPh>
    <rPh sb="2" eb="3">
      <t>サイ</t>
    </rPh>
    <rPh sb="3" eb="5">
      <t>タチアイ</t>
    </rPh>
    <phoneticPr fontId="52"/>
  </si>
  <si>
    <t>PA1-9011</t>
  </si>
  <si>
    <t>YPH</t>
  </si>
  <si>
    <t>YLT</t>
  </si>
  <si>
    <t>PA1-9038</t>
  </si>
  <si>
    <t>YFA</t>
  </si>
  <si>
    <t>【I4JET87】VN97 D4,D5-Gr SIDE MBR SUB ASM;W/PAINTの設定</t>
  </si>
  <si>
    <t>PA1-9036</t>
  </si>
  <si>
    <t>YFF</t>
  </si>
  <si>
    <t>【I4JFZ48】VL08 E1-Gr 3X FRAME ASM 設変</t>
  </si>
  <si>
    <t>PA1-9170</t>
  </si>
  <si>
    <t>【I4JFW15】VL08 C-Gr(シンガ/香港)量産出図</t>
  </si>
  <si>
    <t>1YLV</t>
  </si>
  <si>
    <t>【I4JHM71】VN97 ロシア向けNPS SIDE MEMBER W/P設変出図</t>
  </si>
  <si>
    <t>PA1-0050</t>
  </si>
  <si>
    <t>YTF</t>
  </si>
  <si>
    <t>【I4JHC21】GCC M-W/B VDS S/M W/P 新規出図</t>
  </si>
  <si>
    <t>PA1-9230</t>
  </si>
  <si>
    <t>【I4JHD34】VL01 VDS ケニア向け S/M W/P 新規出図</t>
  </si>
  <si>
    <t>YLW</t>
  </si>
  <si>
    <t>【I4JGN26】VL01 C3-Gr S/MBR;W/P図面変更</t>
  </si>
  <si>
    <t>PA1-0007</t>
  </si>
  <si>
    <t>YTH</t>
  </si>
  <si>
    <t>PA1-0059</t>
  </si>
  <si>
    <t>YLP</t>
  </si>
  <si>
    <t>【I4JHN61】VDS CKD S/MBR  ウズベキスタン向け設変出図</t>
  </si>
  <si>
    <t>PA1-2172</t>
  </si>
  <si>
    <t>YLZ</t>
  </si>
  <si>
    <t>PA1-3168</t>
  </si>
  <si>
    <t>C52</t>
  </si>
  <si>
    <t>【I4JHU02】VL20 G-Gr EURO5 CKD K研P S/MBR ;SUB ASM W/P 新規出図</t>
  </si>
  <si>
    <t>PA1-1119</t>
  </si>
  <si>
    <t>C53</t>
  </si>
  <si>
    <t>B52</t>
  </si>
  <si>
    <t>B53</t>
  </si>
  <si>
    <t>C55</t>
  </si>
  <si>
    <t>A52</t>
  </si>
  <si>
    <t>YP9/YPM/YPP</t>
  </si>
  <si>
    <t>YPM/YPS</t>
  </si>
  <si>
    <t>PA1-1041</t>
  </si>
  <si>
    <t>YPS/YPT</t>
  </si>
  <si>
    <t>PA1-3159</t>
  </si>
  <si>
    <t>YPP/YPT</t>
  </si>
  <si>
    <t>【I4JHQ86】VL20 D6-Gr 南ア向けCKD １P向け設変出図</t>
  </si>
  <si>
    <t>PA1-1131</t>
  </si>
  <si>
    <t>YP6/YPN</t>
  </si>
  <si>
    <t>YP6/YP9</t>
  </si>
  <si>
    <t>YPN</t>
  </si>
  <si>
    <t>【I4JHU82】VL20 D5-Gr SOP　S/MBR; W/P     品番追加による図面変更</t>
  </si>
  <si>
    <t>PA1-1040</t>
  </si>
  <si>
    <t>YJA/YJB/YJC</t>
  </si>
  <si>
    <t>YJB</t>
  </si>
  <si>
    <t>YJC</t>
  </si>
  <si>
    <t>【I3JAT10】VL20 D6-Gr 南ア向けFRAME １P向け新規出図</t>
  </si>
  <si>
    <t>YPL</t>
  </si>
  <si>
    <t>UH8/UHA</t>
  </si>
  <si>
    <t>PA1-0019</t>
  </si>
  <si>
    <t>UH8</t>
  </si>
  <si>
    <t>UHA</t>
  </si>
  <si>
    <t>UHB</t>
  </si>
  <si>
    <t>PA1-1176</t>
  </si>
  <si>
    <t>1YPQ</t>
  </si>
  <si>
    <t>【I4JJM02】VL01,VL20　FRAME ASM、CKD S/MBR　溶接NUT設定漏れに対する設変出図(AAS-LD-9158恒久設変)</t>
  </si>
  <si>
    <t>PA1-2083</t>
  </si>
  <si>
    <t>YPR</t>
  </si>
  <si>
    <t>PA1-2105</t>
  </si>
  <si>
    <t>YLY</t>
  </si>
  <si>
    <t>PA1-2137</t>
  </si>
  <si>
    <t>YFH</t>
  </si>
  <si>
    <t>【I4JHS15】VL24　CKD S/MBR設変出図　参考送付</t>
  </si>
  <si>
    <t>PA1-2165</t>
  </si>
  <si>
    <t>【I4JJD38】VL20 H2-Gr　CKD S/MBR W/P設変出図</t>
  </si>
  <si>
    <t>自動車営業部</t>
    <rPh sb="0" eb="6">
      <t>ジドウシャエイギョウブ</t>
    </rPh>
    <phoneticPr fontId="51"/>
  </si>
  <si>
    <t>藤沢工場　生産管理課</t>
    <rPh sb="0" eb="4">
      <t>フジサワコウジョウ</t>
    </rPh>
    <rPh sb="5" eb="10">
      <t>セイカン</t>
    </rPh>
    <phoneticPr fontId="51"/>
  </si>
  <si>
    <t>承認</t>
    <rPh sb="0" eb="2">
      <t>ショウニン</t>
    </rPh>
    <phoneticPr fontId="51"/>
  </si>
  <si>
    <t>作成</t>
    <rPh sb="0" eb="2">
      <t>サクセイ</t>
    </rPh>
    <phoneticPr fontId="51"/>
  </si>
  <si>
    <t>審査</t>
    <rPh sb="0" eb="2">
      <t>シンサ</t>
    </rPh>
    <phoneticPr fontId="51"/>
  </si>
  <si>
    <t>井上</t>
    <rPh sb="0" eb="2">
      <t>イノウエ</t>
    </rPh>
    <phoneticPr fontId="51"/>
  </si>
  <si>
    <t>設計部</t>
    <rPh sb="0" eb="2">
      <t>セッケイ</t>
    </rPh>
    <rPh sb="2" eb="3">
      <t>ブ</t>
    </rPh>
    <phoneticPr fontId="51"/>
  </si>
  <si>
    <t xml:space="preserve">VN80 NPR    </t>
  </si>
  <si>
    <t xml:space="preserve">1RGB  </t>
  </si>
  <si>
    <t xml:space="preserve"> CBM  </t>
  </si>
  <si>
    <t xml:space="preserve"> JHS  </t>
  </si>
  <si>
    <t xml:space="preserve">1UF4  </t>
  </si>
  <si>
    <t xml:space="preserve">2PBG  </t>
  </si>
  <si>
    <t>RH</t>
    <phoneticPr fontId="51"/>
  </si>
  <si>
    <t>LH</t>
    <phoneticPr fontId="51"/>
  </si>
  <si>
    <t>VL20 NMR</t>
    <phoneticPr fontId="51"/>
  </si>
  <si>
    <t>納入品名称</t>
  </si>
  <si>
    <t>基本車型</t>
  </si>
  <si>
    <t xml:space="preserve">FRAME ASM           </t>
  </si>
  <si>
    <t xml:space="preserve">VK00  </t>
  </si>
  <si>
    <t xml:space="preserve">VL26  </t>
  </si>
  <si>
    <t xml:space="preserve">VL20  </t>
  </si>
  <si>
    <t xml:space="preserve">700P  </t>
  </si>
  <si>
    <t>設通
受領日</t>
    <rPh sb="0" eb="2">
      <t>セッツウ</t>
    </rPh>
    <rPh sb="3" eb="5">
      <t>ジュリョウ</t>
    </rPh>
    <rPh sb="5" eb="6">
      <t>ビ</t>
    </rPh>
    <phoneticPr fontId="51"/>
  </si>
  <si>
    <t xml:space="preserve">NQR         </t>
  </si>
  <si>
    <t xml:space="preserve"> WSL  </t>
  </si>
  <si>
    <t xml:space="preserve"> JHE  </t>
  </si>
  <si>
    <t xml:space="preserve">3DAM  </t>
  </si>
  <si>
    <t>VL01 N</t>
  </si>
  <si>
    <t>VL32NMR</t>
    <phoneticPr fontId="51"/>
  </si>
  <si>
    <t>VL32NMR</t>
    <phoneticPr fontId="51"/>
  </si>
  <si>
    <t>VL32 フィリピン向け　SOP 新規出図</t>
    <phoneticPr fontId="51"/>
  </si>
  <si>
    <t xml:space="preserve"> W1W  </t>
  </si>
  <si>
    <t xml:space="preserve"> W3J  </t>
  </si>
  <si>
    <t xml:space="preserve"> KDL  </t>
  </si>
  <si>
    <t xml:space="preserve"> JA6  </t>
  </si>
  <si>
    <t xml:space="preserve"> LA1  </t>
  </si>
  <si>
    <t xml:space="preserve"> NC2  </t>
  </si>
  <si>
    <t xml:space="preserve"> NPD  </t>
  </si>
  <si>
    <t xml:space="preserve">1SLU  </t>
  </si>
  <si>
    <t xml:space="preserve">1SGF  </t>
  </si>
  <si>
    <t xml:space="preserve">1DVD  </t>
  </si>
  <si>
    <t>品番貼付け
↓</t>
    <rPh sb="0" eb="2">
      <t>ヒンバン</t>
    </rPh>
    <rPh sb="2" eb="4">
      <t>ハリツ</t>
    </rPh>
    <phoneticPr fontId="51"/>
  </si>
  <si>
    <t xml:space="preserve"> WHN  </t>
  </si>
  <si>
    <t xml:space="preserve">VL24 NQR    </t>
  </si>
  <si>
    <t xml:space="preserve"> WWX  </t>
  </si>
  <si>
    <t xml:space="preserve">1RRK  </t>
  </si>
  <si>
    <t xml:space="preserve">1SFB  </t>
  </si>
  <si>
    <t xml:space="preserve"> TET  </t>
  </si>
  <si>
    <t xml:space="preserve"> TLL  </t>
  </si>
  <si>
    <t xml:space="preserve"> PJQ  </t>
  </si>
  <si>
    <t xml:space="preserve"> DAT  </t>
  </si>
  <si>
    <t xml:space="preserve">1DAE  </t>
  </si>
  <si>
    <t xml:space="preserve"> DAX  </t>
  </si>
  <si>
    <t xml:space="preserve"> DAY  </t>
  </si>
  <si>
    <t xml:space="preserve"> DAU  </t>
  </si>
  <si>
    <t xml:space="preserve">1DAG  </t>
  </si>
  <si>
    <t xml:space="preserve"> SFT  </t>
  </si>
  <si>
    <t xml:space="preserve"> GAK  </t>
  </si>
  <si>
    <t xml:space="preserve">1BU1  </t>
  </si>
  <si>
    <t xml:space="preserve">1AU1  </t>
  </si>
  <si>
    <t xml:space="preserve">VN97 NMR    </t>
  </si>
  <si>
    <t xml:space="preserve"> CDB  </t>
  </si>
  <si>
    <t xml:space="preserve"> CXN  </t>
  </si>
  <si>
    <t xml:space="preserve"> KHE  </t>
  </si>
  <si>
    <t xml:space="preserve"> SGL  </t>
  </si>
  <si>
    <t xml:space="preserve"> LA4  </t>
  </si>
  <si>
    <t xml:space="preserve"> GNN  </t>
  </si>
  <si>
    <t xml:space="preserve">1RSC  </t>
  </si>
  <si>
    <t xml:space="preserve"> TF1  </t>
  </si>
  <si>
    <t xml:space="preserve"> KHC  </t>
  </si>
  <si>
    <t xml:space="preserve"> CFH  </t>
  </si>
  <si>
    <t xml:space="preserve"> CFJ  </t>
  </si>
  <si>
    <t xml:space="preserve"> CTX  </t>
  </si>
  <si>
    <t xml:space="preserve"> KM1  </t>
  </si>
  <si>
    <t xml:space="preserve"> PW2  </t>
  </si>
  <si>
    <t xml:space="preserve"> ND3  </t>
  </si>
  <si>
    <t xml:space="preserve"> SFS  </t>
  </si>
  <si>
    <t xml:space="preserve"> CTS  </t>
  </si>
  <si>
    <t xml:space="preserve">1KDK  </t>
  </si>
  <si>
    <t xml:space="preserve">VK00 NP*    </t>
  </si>
  <si>
    <t xml:space="preserve"> UFG  </t>
  </si>
  <si>
    <t xml:space="preserve"> W3U  </t>
  </si>
  <si>
    <t xml:space="preserve"> WXN  </t>
  </si>
  <si>
    <t xml:space="preserve"> W3P  </t>
  </si>
  <si>
    <t xml:space="preserve"> W2S  </t>
  </si>
  <si>
    <t xml:space="preserve"> WLV  </t>
  </si>
  <si>
    <t xml:space="preserve">2WX1  </t>
  </si>
  <si>
    <t xml:space="preserve"> WXJ  </t>
  </si>
  <si>
    <t xml:space="preserve"> ZTM  </t>
  </si>
  <si>
    <t xml:space="preserve"> WGS  </t>
  </si>
  <si>
    <t xml:space="preserve"> WQR  </t>
  </si>
  <si>
    <t xml:space="preserve">2WBC  </t>
  </si>
  <si>
    <t xml:space="preserve"> W1E  </t>
  </si>
  <si>
    <t xml:space="preserve"> LEA  </t>
  </si>
  <si>
    <t xml:space="preserve">VL37 NPR    </t>
  </si>
  <si>
    <t xml:space="preserve">VL37 NQR    </t>
  </si>
  <si>
    <t xml:space="preserve"> YE6  </t>
  </si>
  <si>
    <t xml:space="preserve"> YSD  </t>
  </si>
  <si>
    <t xml:space="preserve">VL26 N*R    </t>
  </si>
  <si>
    <t xml:space="preserve"> LE5  </t>
  </si>
  <si>
    <t xml:space="preserve"> W2J  </t>
  </si>
  <si>
    <t xml:space="preserve"> GNA  </t>
  </si>
  <si>
    <t xml:space="preserve"> LLV  </t>
  </si>
  <si>
    <t xml:space="preserve"> SLJ  </t>
  </si>
  <si>
    <t xml:space="preserve"> PF3  </t>
  </si>
  <si>
    <t xml:space="preserve">VK00 N**    </t>
  </si>
  <si>
    <t xml:space="preserve"> WPW  </t>
  </si>
  <si>
    <t xml:space="preserve"> WSH  </t>
  </si>
  <si>
    <t xml:space="preserve"> CTZ  </t>
  </si>
  <si>
    <t xml:space="preserve"> WSB  </t>
  </si>
  <si>
    <t xml:space="preserve"> HF2  </t>
  </si>
  <si>
    <t xml:space="preserve"> WKS  </t>
  </si>
  <si>
    <t xml:space="preserve"> DAR  </t>
  </si>
  <si>
    <t xml:space="preserve"> HM1  </t>
  </si>
  <si>
    <t xml:space="preserve"> HM2  </t>
  </si>
  <si>
    <t xml:space="preserve">1HH5  </t>
  </si>
  <si>
    <t xml:space="preserve">1HK4  </t>
  </si>
  <si>
    <t xml:space="preserve"> HK5  </t>
  </si>
  <si>
    <t xml:space="preserve"> VD5  </t>
  </si>
  <si>
    <t xml:space="preserve"> VAF  </t>
  </si>
  <si>
    <t xml:space="preserve"> VAK  </t>
  </si>
  <si>
    <t xml:space="preserve">VL37  </t>
  </si>
  <si>
    <t xml:space="preserve">VL08  </t>
  </si>
  <si>
    <t xml:space="preserve">VK04  </t>
  </si>
  <si>
    <t xml:space="preserve">VL01  </t>
  </si>
  <si>
    <t xml:space="preserve">VL11  </t>
  </si>
  <si>
    <t xml:space="preserve">VDS   </t>
  </si>
  <si>
    <t xml:space="preserve">VL24  </t>
  </si>
  <si>
    <t xml:space="preserve">VL34  </t>
  </si>
  <si>
    <t xml:space="preserve">VL35  </t>
  </si>
  <si>
    <t xml:space="preserve">VL33  </t>
  </si>
  <si>
    <t xml:space="preserve">VL27  </t>
  </si>
  <si>
    <t xml:space="preserve">VN80  </t>
  </si>
  <si>
    <t xml:space="preserve">NMR   </t>
  </si>
  <si>
    <t xml:space="preserve">VN97  </t>
  </si>
  <si>
    <t xml:space="preserve">VN69  </t>
  </si>
  <si>
    <t xml:space="preserve"> KA3  </t>
  </si>
  <si>
    <t xml:space="preserve"> HF7  </t>
  </si>
  <si>
    <t xml:space="preserve">VL32  </t>
  </si>
  <si>
    <t>VN97 N</t>
  </si>
  <si>
    <t>VL08 N</t>
  </si>
  <si>
    <t xml:space="preserve">VN65  </t>
  </si>
  <si>
    <t xml:space="preserve">NQR   </t>
  </si>
  <si>
    <t xml:space="preserve">VL23  </t>
  </si>
  <si>
    <t xml:space="preserve">NPR   </t>
  </si>
  <si>
    <t xml:space="preserve"> WJN  </t>
  </si>
  <si>
    <t xml:space="preserve"> WJP  </t>
  </si>
  <si>
    <t xml:space="preserve">1DAQ  </t>
  </si>
  <si>
    <t xml:space="preserve"> C01  </t>
  </si>
  <si>
    <t xml:space="preserve"> HH4  </t>
  </si>
  <si>
    <t xml:space="preserve"> GDP  </t>
  </si>
  <si>
    <t xml:space="preserve"> KHF  </t>
  </si>
  <si>
    <t xml:space="preserve">1SFP  </t>
  </si>
  <si>
    <t xml:space="preserve"> CTR  </t>
  </si>
  <si>
    <t xml:space="preserve">1WMK  </t>
  </si>
  <si>
    <t xml:space="preserve"> WQS  </t>
  </si>
  <si>
    <t xml:space="preserve"> WXP  </t>
  </si>
  <si>
    <t xml:space="preserve"> NM1  </t>
  </si>
  <si>
    <t xml:space="preserve"> HK8  </t>
  </si>
  <si>
    <t xml:space="preserve"> HM5  </t>
  </si>
  <si>
    <t xml:space="preserve"> HH1  </t>
  </si>
  <si>
    <t xml:space="preserve"> W4E  </t>
  </si>
  <si>
    <t xml:space="preserve"> YSF  </t>
  </si>
  <si>
    <t xml:space="preserve"> YAB  </t>
  </si>
  <si>
    <t xml:space="preserve"> YKE  </t>
  </si>
  <si>
    <t xml:space="preserve"> YSG  </t>
  </si>
  <si>
    <t xml:space="preserve"> YE7  </t>
  </si>
  <si>
    <t xml:space="preserve"> YKF  </t>
  </si>
  <si>
    <t xml:space="preserve"> YKG  </t>
  </si>
  <si>
    <t xml:space="preserve"> YSE  </t>
  </si>
  <si>
    <t xml:space="preserve"> YKD  </t>
  </si>
  <si>
    <t>イベント</t>
  </si>
  <si>
    <t>初品納入日</t>
  </si>
  <si>
    <t>初日台数</t>
  </si>
  <si>
    <t xml:space="preserve">VK05        </t>
  </si>
  <si>
    <t xml:space="preserve">VK05  </t>
  </si>
  <si>
    <t xml:space="preserve">1RS1  </t>
  </si>
  <si>
    <t xml:space="preserve"> JC2  </t>
  </si>
  <si>
    <t xml:space="preserve"> DAF  </t>
  </si>
  <si>
    <t xml:space="preserve"> JHT  </t>
  </si>
  <si>
    <t xml:space="preserve"> ME9  </t>
  </si>
  <si>
    <t xml:space="preserve"> A04  </t>
  </si>
  <si>
    <t xml:space="preserve"> A08  </t>
  </si>
  <si>
    <t xml:space="preserve"> HK2  </t>
  </si>
  <si>
    <t xml:space="preserve"> NPK  </t>
  </si>
  <si>
    <t xml:space="preserve"> NM2  </t>
  </si>
  <si>
    <t xml:space="preserve"> MG1  </t>
  </si>
  <si>
    <t xml:space="preserve">VL04 NKR    </t>
  </si>
  <si>
    <t xml:space="preserve">VL04  </t>
  </si>
  <si>
    <t xml:space="preserve"> RIG  </t>
  </si>
  <si>
    <t xml:space="preserve">1CDQ  </t>
  </si>
  <si>
    <t xml:space="preserve">VN80  N*R   </t>
  </si>
  <si>
    <t xml:space="preserve"> RJJ  </t>
  </si>
  <si>
    <t xml:space="preserve"> HM4  </t>
  </si>
  <si>
    <t>設通NO</t>
    <rPh sb="0" eb="1">
      <t>セツ</t>
    </rPh>
    <rPh sb="1" eb="2">
      <t>ツウ</t>
    </rPh>
    <phoneticPr fontId="51"/>
  </si>
  <si>
    <t xml:space="preserve">1PJR  </t>
  </si>
  <si>
    <t xml:space="preserve">1RRN  </t>
  </si>
  <si>
    <t xml:space="preserve">VL27 NNR    </t>
  </si>
  <si>
    <t xml:space="preserve">2RKP  </t>
  </si>
  <si>
    <t xml:space="preserve"> W6E  </t>
  </si>
  <si>
    <t xml:space="preserve">1HH6  </t>
  </si>
  <si>
    <t xml:space="preserve"> WX8  </t>
  </si>
  <si>
    <t xml:space="preserve"> UFH  </t>
  </si>
  <si>
    <t xml:space="preserve"> WH4  </t>
  </si>
  <si>
    <t xml:space="preserve"> WXF  </t>
  </si>
  <si>
    <t>直近イベント</t>
  </si>
  <si>
    <t xml:space="preserve"> NPB  </t>
  </si>
  <si>
    <t xml:space="preserve"> CTW  </t>
  </si>
  <si>
    <t xml:space="preserve"> LEG  </t>
  </si>
  <si>
    <t xml:space="preserve"> MEF  </t>
  </si>
  <si>
    <t xml:space="preserve"> WGM  </t>
  </si>
  <si>
    <t>久</t>
    <rPh sb="0" eb="1">
      <t>ヒサ</t>
    </rPh>
    <phoneticPr fontId="63"/>
  </si>
  <si>
    <t xml:space="preserve"> PBL  </t>
  </si>
  <si>
    <t xml:space="preserve"> HH7  </t>
  </si>
  <si>
    <t xml:space="preserve"> ZAJ  </t>
  </si>
  <si>
    <t>VK00 3X 750幅 FRAME ASM　設変出図(サ変、NUT,RIVETの変更)　※AAS-LD-12565</t>
  </si>
  <si>
    <t xml:space="preserve">VK04 NPS    </t>
  </si>
  <si>
    <t>VK00 NP*</t>
  </si>
  <si>
    <t>I4K4072</t>
  </si>
  <si>
    <t>I4K5443</t>
  </si>
  <si>
    <t>YV1</t>
    <phoneticPr fontId="51"/>
  </si>
  <si>
    <t>YW1</t>
    <phoneticPr fontId="51"/>
  </si>
  <si>
    <t xml:space="preserve"> BVV  </t>
  </si>
  <si>
    <t xml:space="preserve"> GAG  </t>
  </si>
  <si>
    <t xml:space="preserve"> BW1  </t>
  </si>
  <si>
    <t xml:space="preserve"> KAM  </t>
  </si>
  <si>
    <t xml:space="preserve"> LEB  </t>
  </si>
  <si>
    <t xml:space="preserve"> WMG  </t>
  </si>
  <si>
    <t>YV1</t>
  </si>
  <si>
    <t>YW1</t>
  </si>
  <si>
    <t>VK00 NP*</t>
    <phoneticPr fontId="51"/>
  </si>
  <si>
    <t xml:space="preserve">VL20 NPR    </t>
    <phoneticPr fontId="51"/>
  </si>
  <si>
    <t xml:space="preserve">1RZ4  </t>
  </si>
  <si>
    <t xml:space="preserve">1SLS  </t>
  </si>
  <si>
    <t xml:space="preserve">1RGA  </t>
  </si>
  <si>
    <t xml:space="preserve"> WZB  </t>
  </si>
  <si>
    <t xml:space="preserve">1UF3  </t>
  </si>
  <si>
    <t xml:space="preserve"> W2B  </t>
  </si>
  <si>
    <t xml:space="preserve"> W1S  </t>
  </si>
  <si>
    <t>技立</t>
    <rPh sb="0" eb="1">
      <t>ギ</t>
    </rPh>
    <rPh sb="1" eb="2">
      <t>タチ</t>
    </rPh>
    <phoneticPr fontId="51"/>
  </si>
  <si>
    <t>YPU</t>
    <phoneticPr fontId="51"/>
  </si>
  <si>
    <t>I4JHM71</t>
    <phoneticPr fontId="51"/>
  </si>
  <si>
    <t>LH</t>
    <phoneticPr fontId="51"/>
  </si>
  <si>
    <r>
      <t>櫻井</t>
    </r>
    <r>
      <rPr>
        <sz val="9"/>
        <rFont val="ＭＳ Ｐゴシック"/>
        <family val="3"/>
        <charset val="128"/>
      </rPr>
      <t>担当</t>
    </r>
    <rPh sb="0" eb="2">
      <t>サクライ</t>
    </rPh>
    <rPh sb="2" eb="4">
      <t>タントウ</t>
    </rPh>
    <phoneticPr fontId="51"/>
  </si>
  <si>
    <r>
      <t>三浦</t>
    </r>
    <r>
      <rPr>
        <sz val="9"/>
        <rFont val="ＭＳ Ｐゴシック"/>
        <family val="3"/>
        <charset val="128"/>
      </rPr>
      <t>担当</t>
    </r>
    <rPh sb="0" eb="2">
      <t>ミウラ</t>
    </rPh>
    <rPh sb="2" eb="4">
      <t>タントウ</t>
    </rPh>
    <phoneticPr fontId="51"/>
  </si>
  <si>
    <r>
      <t>松本</t>
    </r>
    <r>
      <rPr>
        <sz val="8"/>
        <rFont val="ＭＳ Ｐゴシック"/>
        <family val="3"/>
        <charset val="128"/>
      </rPr>
      <t>課長</t>
    </r>
    <rPh sb="0" eb="2">
      <t>マツモト</t>
    </rPh>
    <rPh sb="2" eb="4">
      <t>カチョウ</t>
    </rPh>
    <phoneticPr fontId="51"/>
  </si>
  <si>
    <r>
      <t>中村</t>
    </r>
    <r>
      <rPr>
        <sz val="8"/>
        <rFont val="ＭＳ Ｐゴシック"/>
        <family val="3"/>
        <charset val="128"/>
      </rPr>
      <t>担当</t>
    </r>
    <rPh sb="0" eb="2">
      <t>ナカムラ</t>
    </rPh>
    <rPh sb="2" eb="4">
      <t>タントウ</t>
    </rPh>
    <phoneticPr fontId="51"/>
  </si>
  <si>
    <r>
      <t>伊藤</t>
    </r>
    <r>
      <rPr>
        <sz val="8"/>
        <rFont val="ＭＳ Ｐゴシック"/>
        <family val="3"/>
        <charset val="128"/>
      </rPr>
      <t>担当</t>
    </r>
    <rPh sb="0" eb="2">
      <t>イトウ</t>
    </rPh>
    <rPh sb="2" eb="4">
      <t>タントウ</t>
    </rPh>
    <phoneticPr fontId="51"/>
  </si>
  <si>
    <r>
      <t>福島</t>
    </r>
    <r>
      <rPr>
        <sz val="8"/>
        <rFont val="ＭＳ Ｐゴシック"/>
        <family val="3"/>
        <charset val="128"/>
      </rPr>
      <t>主任</t>
    </r>
    <rPh sb="0" eb="2">
      <t>フクシマ</t>
    </rPh>
    <rPh sb="2" eb="4">
      <t>シュニン</t>
    </rPh>
    <phoneticPr fontId="51"/>
  </si>
  <si>
    <r>
      <t>木村</t>
    </r>
    <r>
      <rPr>
        <sz val="8"/>
        <rFont val="ＭＳ Ｐゴシック"/>
        <family val="3"/>
        <charset val="128"/>
      </rPr>
      <t>担当</t>
    </r>
    <rPh sb="0" eb="2">
      <t>キムラ</t>
    </rPh>
    <rPh sb="2" eb="4">
      <t>タントウ</t>
    </rPh>
    <phoneticPr fontId="51"/>
  </si>
  <si>
    <r>
      <t>郡上</t>
    </r>
    <r>
      <rPr>
        <sz val="8"/>
        <rFont val="ＭＳ Ｐゴシック"/>
        <family val="3"/>
        <charset val="128"/>
      </rPr>
      <t>主任</t>
    </r>
    <rPh sb="0" eb="2">
      <t>グンジョウ</t>
    </rPh>
    <rPh sb="2" eb="4">
      <t>シュニン</t>
    </rPh>
    <phoneticPr fontId="51"/>
  </si>
  <si>
    <r>
      <t>岡</t>
    </r>
    <r>
      <rPr>
        <sz val="8"/>
        <rFont val="ＭＳ Ｐゴシック"/>
        <family val="3"/>
        <charset val="128"/>
      </rPr>
      <t>担当</t>
    </r>
    <rPh sb="0" eb="1">
      <t>オカ</t>
    </rPh>
    <rPh sb="1" eb="3">
      <t>タントウ</t>
    </rPh>
    <phoneticPr fontId="51"/>
  </si>
  <si>
    <r>
      <t>斉木</t>
    </r>
    <r>
      <rPr>
        <sz val="8"/>
        <rFont val="ＭＳ Ｐゴシック"/>
        <family val="3"/>
        <charset val="128"/>
      </rPr>
      <t>主任</t>
    </r>
    <rPh sb="0" eb="2">
      <t>サイキ</t>
    </rPh>
    <rPh sb="2" eb="4">
      <t>シュニン</t>
    </rPh>
    <phoneticPr fontId="51"/>
  </si>
  <si>
    <r>
      <t>吉永</t>
    </r>
    <r>
      <rPr>
        <sz val="8"/>
        <rFont val="ＭＳ Ｐゴシック"/>
        <family val="3"/>
        <charset val="128"/>
      </rPr>
      <t>課長</t>
    </r>
    <rPh sb="0" eb="2">
      <t>ヨシナガ</t>
    </rPh>
    <rPh sb="2" eb="4">
      <t>カチョウ</t>
    </rPh>
    <phoneticPr fontId="51"/>
  </si>
  <si>
    <r>
      <t>綿引</t>
    </r>
    <r>
      <rPr>
        <sz val="8"/>
        <rFont val="ＭＳ Ｐゴシック"/>
        <family val="3"/>
        <charset val="128"/>
      </rPr>
      <t>担当</t>
    </r>
    <rPh sb="0" eb="2">
      <t>ワタヒキ</t>
    </rPh>
    <rPh sb="2" eb="4">
      <t>タントウ</t>
    </rPh>
    <phoneticPr fontId="51"/>
  </si>
  <si>
    <r>
      <t>前田</t>
    </r>
    <r>
      <rPr>
        <sz val="8"/>
        <rFont val="ＭＳ Ｐゴシック"/>
        <family val="3"/>
        <charset val="128"/>
      </rPr>
      <t>次長</t>
    </r>
    <rPh sb="0" eb="2">
      <t>マエダ</t>
    </rPh>
    <rPh sb="2" eb="4">
      <t>ジチョウ</t>
    </rPh>
    <phoneticPr fontId="51"/>
  </si>
  <si>
    <r>
      <t>大木</t>
    </r>
    <r>
      <rPr>
        <sz val="8"/>
        <rFont val="ＭＳ Ｐゴシック"/>
        <family val="3"/>
        <charset val="128"/>
      </rPr>
      <t>担当</t>
    </r>
    <rPh sb="0" eb="2">
      <t>オオキ</t>
    </rPh>
    <rPh sb="2" eb="4">
      <t>タントウ</t>
    </rPh>
    <phoneticPr fontId="51"/>
  </si>
  <si>
    <r>
      <t>長田</t>
    </r>
    <r>
      <rPr>
        <sz val="8"/>
        <rFont val="ＭＳ Ｐゴシック"/>
        <family val="3"/>
        <charset val="128"/>
      </rPr>
      <t>担当</t>
    </r>
    <rPh sb="0" eb="2">
      <t>オサダ</t>
    </rPh>
    <rPh sb="2" eb="4">
      <t>タントウ</t>
    </rPh>
    <phoneticPr fontId="51"/>
  </si>
  <si>
    <r>
      <t>イー</t>
    </r>
    <r>
      <rPr>
        <sz val="8"/>
        <rFont val="ＭＳ Ｐゴシック"/>
        <family val="3"/>
        <charset val="128"/>
      </rPr>
      <t>担当</t>
    </r>
    <rPh sb="2" eb="4">
      <t>タントウ</t>
    </rPh>
    <phoneticPr fontId="51"/>
  </si>
  <si>
    <t>：参加</t>
    <rPh sb="1" eb="3">
      <t>サンカ</t>
    </rPh>
    <phoneticPr fontId="51"/>
  </si>
  <si>
    <t>：不参加</t>
    <rPh sb="1" eb="4">
      <t>フサンカ</t>
    </rPh>
    <phoneticPr fontId="51"/>
  </si>
  <si>
    <t>YY1</t>
    <phoneticPr fontId="51"/>
  </si>
  <si>
    <t xml:space="preserve"> GAF  </t>
  </si>
  <si>
    <t xml:space="preserve"> BVX  </t>
  </si>
  <si>
    <t xml:space="preserve"> TLG  </t>
  </si>
  <si>
    <t xml:space="preserve"> KAJ  </t>
  </si>
  <si>
    <t xml:space="preserve"> WEX  </t>
  </si>
  <si>
    <r>
      <rPr>
        <sz val="10"/>
        <rFont val="ＭＳ Ｐゴシック"/>
        <family val="3"/>
        <charset val="128"/>
      </rPr>
      <t>川上</t>
    </r>
    <r>
      <rPr>
        <sz val="8"/>
        <rFont val="ＭＳ Ｐゴシック"/>
        <family val="3"/>
        <charset val="128"/>
      </rPr>
      <t>課長</t>
    </r>
    <rPh sb="0" eb="2">
      <t>カワカミ</t>
    </rPh>
    <rPh sb="2" eb="4">
      <t>カチョウ</t>
    </rPh>
    <rPh sb="3" eb="4">
      <t>チョウ</t>
    </rPh>
    <phoneticPr fontId="51"/>
  </si>
  <si>
    <t xml:space="preserve">VK04 NPR    </t>
  </si>
  <si>
    <t xml:space="preserve"> MEC  </t>
  </si>
  <si>
    <t xml:space="preserve">1SLT  </t>
  </si>
  <si>
    <t xml:space="preserve"> CHE  </t>
  </si>
  <si>
    <t xml:space="preserve"> W3Z  </t>
  </si>
  <si>
    <t xml:space="preserve"> WY9  </t>
  </si>
  <si>
    <t xml:space="preserve"> W1V  </t>
  </si>
  <si>
    <t xml:space="preserve"> WV5  </t>
  </si>
  <si>
    <t xml:space="preserve"> WJA  </t>
  </si>
  <si>
    <t xml:space="preserve">VK02 NP*    </t>
    <phoneticPr fontId="73"/>
  </si>
  <si>
    <t>VK00 3X 850幅 B1-GR FRAME ASM 設変出図(内容：FRAME ASM内容品最新化,S/M ASM LH 溶接NUT及びSTIFF SUB SPG BRKT追加,RIVET削除,REINF LH 溶接NUT追加)</t>
  </si>
  <si>
    <t xml:space="preserve"> GNT  </t>
  </si>
  <si>
    <t xml:space="preserve"> HK9  </t>
  </si>
  <si>
    <t xml:space="preserve"> HM7  </t>
  </si>
  <si>
    <t xml:space="preserve"> HM8  </t>
  </si>
  <si>
    <t xml:space="preserve"> HL2  </t>
  </si>
  <si>
    <t xml:space="preserve"> HL3  </t>
  </si>
  <si>
    <t xml:space="preserve"> HH8  </t>
  </si>
  <si>
    <t xml:space="preserve"> WLX  </t>
  </si>
  <si>
    <t xml:space="preserve"> WGJ  </t>
  </si>
  <si>
    <t xml:space="preserve"> WEV  </t>
  </si>
  <si>
    <t xml:space="preserve"> WY1  </t>
  </si>
  <si>
    <t xml:space="preserve"> WHP  </t>
  </si>
  <si>
    <t xml:space="preserve"> W1K  </t>
  </si>
  <si>
    <t xml:space="preserve"> WKZ  </t>
  </si>
  <si>
    <t>NQR</t>
    <phoneticPr fontId="51"/>
  </si>
  <si>
    <t>RH</t>
    <phoneticPr fontId="51"/>
  </si>
  <si>
    <t>F</t>
    <phoneticPr fontId="51"/>
  </si>
  <si>
    <t xml:space="preserve"> VAJ  </t>
  </si>
  <si>
    <t xml:space="preserve"> AA4  </t>
  </si>
  <si>
    <t xml:space="preserve"> KA8  </t>
  </si>
  <si>
    <t xml:space="preserve"> KAA  </t>
  </si>
  <si>
    <t xml:space="preserve"> W4A  </t>
  </si>
  <si>
    <t xml:space="preserve">VL08 N**    </t>
    <phoneticPr fontId="73"/>
  </si>
  <si>
    <t>I4JHM71</t>
  </si>
  <si>
    <t xml:space="preserve"> DAD  </t>
  </si>
  <si>
    <t xml:space="preserve">1WC9  </t>
  </si>
  <si>
    <t xml:space="preserve">2WHC  </t>
  </si>
  <si>
    <t xml:space="preserve">2WMM  </t>
  </si>
  <si>
    <t xml:space="preserve"> WQN  </t>
  </si>
  <si>
    <t xml:space="preserve">VL20 NMR   </t>
  </si>
  <si>
    <t>LH</t>
    <phoneticPr fontId="51"/>
  </si>
  <si>
    <t>LKU</t>
    <phoneticPr fontId="51"/>
  </si>
  <si>
    <t>寺田</t>
    <rPh sb="0" eb="2">
      <t>テラダ</t>
    </rPh>
    <phoneticPr fontId="51"/>
  </si>
  <si>
    <t xml:space="preserve">VK05 NMR    </t>
  </si>
  <si>
    <t xml:space="preserve"> EAB  </t>
  </si>
  <si>
    <t xml:space="preserve">VK04 NMR    </t>
  </si>
  <si>
    <t xml:space="preserve">1RSB  </t>
  </si>
  <si>
    <t xml:space="preserve">1RGM  </t>
  </si>
  <si>
    <t xml:space="preserve"> ND8  </t>
  </si>
  <si>
    <t xml:space="preserve"> CMU  </t>
  </si>
  <si>
    <t xml:space="preserve"> LE1  </t>
  </si>
  <si>
    <t>VK00 B1-GR 850幅　一生向け　FRAME ASM 設変出図(内容:溶接NUT変更,W/PAINT部品 表面処理の変更,K研でのECR内容を今後のイベントに反映)</t>
  </si>
  <si>
    <t xml:space="preserve">VK04 NMS    </t>
  </si>
  <si>
    <t xml:space="preserve"> TLH  </t>
  </si>
  <si>
    <t xml:space="preserve"> LLW  </t>
  </si>
  <si>
    <t xml:space="preserve"> HH2  </t>
  </si>
  <si>
    <r>
      <t>笹</t>
    </r>
    <r>
      <rPr>
        <sz val="8"/>
        <rFont val="ＭＳ Ｐゴシック"/>
        <family val="3"/>
        <charset val="128"/>
      </rPr>
      <t>主任</t>
    </r>
    <rPh sb="0" eb="1">
      <t>ササ</t>
    </rPh>
    <rPh sb="1" eb="3">
      <t>シュニン</t>
    </rPh>
    <phoneticPr fontId="51"/>
  </si>
  <si>
    <r>
      <t>高橋</t>
    </r>
    <r>
      <rPr>
        <sz val="8"/>
        <rFont val="ＭＳ Ｐゴシック"/>
        <family val="3"/>
        <charset val="128"/>
      </rPr>
      <t>担当</t>
    </r>
    <rPh sb="0" eb="2">
      <t>タカハシ</t>
    </rPh>
    <rPh sb="2" eb="4">
      <t>タントウ</t>
    </rPh>
    <phoneticPr fontId="51"/>
  </si>
  <si>
    <r>
      <t>長友</t>
    </r>
    <r>
      <rPr>
        <sz val="8"/>
        <rFont val="ＭＳ Ｐゴシック"/>
        <family val="3"/>
        <charset val="128"/>
      </rPr>
      <t>主任</t>
    </r>
    <rPh sb="0" eb="2">
      <t>ナガトモ</t>
    </rPh>
    <rPh sb="2" eb="4">
      <t>シュニン</t>
    </rPh>
    <phoneticPr fontId="51"/>
  </si>
  <si>
    <t xml:space="preserve"> DBT  </t>
  </si>
  <si>
    <t xml:space="preserve"> NC1  </t>
  </si>
  <si>
    <t xml:space="preserve">VK04 A2-GR 1生向け設変出図 </t>
  </si>
  <si>
    <t xml:space="preserve">1RS2  </t>
  </si>
  <si>
    <t xml:space="preserve"> KAS  </t>
  </si>
  <si>
    <t xml:space="preserve"> TKF  </t>
  </si>
  <si>
    <t xml:space="preserve">VL04 NPS    </t>
  </si>
  <si>
    <t xml:space="preserve"> TES  </t>
  </si>
  <si>
    <t xml:space="preserve"> W1A  </t>
  </si>
  <si>
    <t xml:space="preserve"> WHU  </t>
  </si>
  <si>
    <t>品名</t>
    <rPh sb="0" eb="2">
      <t>ヒンメイ</t>
    </rPh>
    <phoneticPr fontId="51"/>
  </si>
  <si>
    <t xml:space="preserve">VK05 NP*    </t>
  </si>
  <si>
    <t>VK05 C-GR 1生向け 設変出図</t>
  </si>
  <si>
    <t>VL20 高型NPS 量産向け設変出図</t>
  </si>
  <si>
    <t xml:space="preserve">NPS   </t>
  </si>
  <si>
    <t xml:space="preserve">1DAN  </t>
  </si>
  <si>
    <t xml:space="preserve"> HK3  </t>
  </si>
  <si>
    <t xml:space="preserve"> HK6  </t>
  </si>
  <si>
    <t>VK05 A-GR 欧州/トルコ/UK向け 新規出図</t>
  </si>
  <si>
    <t>VK00 B1-GR 一生向け　FRAME ASM 設変出図(内容:穴・NUT変更、構成部品変更及び更新)</t>
  </si>
  <si>
    <t>VK00 B1-GR 一生向け　FRAME ASM 新規出図</t>
  </si>
  <si>
    <t>VL32 D2-GR 850幅 FRAME ASM SOP 新規出図</t>
  </si>
  <si>
    <t>SOP</t>
  </si>
  <si>
    <t>VK00 SOP 技術再立会</t>
  </si>
  <si>
    <t xml:space="preserve"> FAC  </t>
  </si>
  <si>
    <t>VK00 2X 軽量</t>
  </si>
  <si>
    <t>VK00 E1-Gr SOP</t>
  </si>
  <si>
    <t>VK00 SOP済</t>
  </si>
  <si>
    <t>VK00 軽量サ変</t>
  </si>
  <si>
    <t>VL11 SOP済</t>
  </si>
  <si>
    <t>VL26;6CM亀裂対策</t>
  </si>
  <si>
    <t>W-CAB BKT　SOP済</t>
  </si>
  <si>
    <t>W-CAB BKT設変</t>
  </si>
  <si>
    <t>W-CAB BKT設変　技術再立会</t>
  </si>
  <si>
    <t xml:space="preserve"> DVB  </t>
  </si>
  <si>
    <t xml:space="preserve"> JA4  </t>
  </si>
  <si>
    <t xml:space="preserve"> NC8  </t>
  </si>
  <si>
    <t>2ND C/M 溶接NUT追加</t>
  </si>
  <si>
    <t>AAS-13426▲1</t>
  </si>
  <si>
    <t>VDS コロンビア向け C1-Gr SOP</t>
  </si>
  <si>
    <t>VK00 1X FRAME ASM 量産向け設変出図(RR SUS STIFF RIVET削除、S/MBR先端溶接仕様変更)</t>
  </si>
  <si>
    <t>VK00 1X RIGID 新規出図</t>
  </si>
  <si>
    <t>VK00 1X 標準</t>
  </si>
  <si>
    <t>VK00 2X 標準</t>
  </si>
  <si>
    <t>VK00 3X 750幅</t>
  </si>
  <si>
    <t>VK00 3X 750幅 FRAME ASM　設変出図(サ変、NUT,RIVETの変更)　※AAS-LD-12568</t>
  </si>
  <si>
    <t>VK00 3X 750幅 L</t>
  </si>
  <si>
    <t>VK00 3X 750幅 W/C</t>
  </si>
  <si>
    <t>VK00 3X HEV初品</t>
  </si>
  <si>
    <t>VK00 B1-Gr SOP</t>
  </si>
  <si>
    <t>VK00 E2-Gr SOP</t>
  </si>
  <si>
    <t>VK00 E2-Gr SOP(4JZ1)</t>
  </si>
  <si>
    <t>VK00 サ変 初回</t>
  </si>
  <si>
    <t>VK00設変初品</t>
  </si>
  <si>
    <t>VL01 C1-GR GCC向け 4JJ1 EURO3 P/S PIPE用溶接NUT追加</t>
  </si>
  <si>
    <t>VL01　初回品</t>
  </si>
  <si>
    <t>VL20 SOP</t>
  </si>
  <si>
    <t>VL20 設変初品</t>
  </si>
  <si>
    <t>VL24 設変初品</t>
  </si>
  <si>
    <t>VL26 サ変初品</t>
  </si>
  <si>
    <t>VL35 750幅FRAME ASM　</t>
  </si>
  <si>
    <t>VL35 750幅FRAME ASM　新規出図</t>
  </si>
  <si>
    <t>VL35 SOP</t>
  </si>
  <si>
    <t>VL35 穴追加設変</t>
  </si>
  <si>
    <t>VL35穴追加設変</t>
  </si>
  <si>
    <t>サ変設変　初回</t>
  </si>
  <si>
    <t>サ変設変済</t>
  </si>
  <si>
    <t xml:space="preserve"> NE2  </t>
  </si>
  <si>
    <t xml:space="preserve"> JK1  </t>
  </si>
  <si>
    <t>VL20 SOP済</t>
  </si>
  <si>
    <t xml:space="preserve"> C06  </t>
  </si>
  <si>
    <t xml:space="preserve"> A05  </t>
  </si>
  <si>
    <t>VL01 C3-GR NPR 新規出図</t>
  </si>
  <si>
    <t xml:space="preserve"> UFB  </t>
  </si>
  <si>
    <t xml:space="preserve">1WFA  </t>
  </si>
  <si>
    <t xml:space="preserve"> WCH  </t>
  </si>
  <si>
    <t>KD初品？？</t>
  </si>
  <si>
    <t xml:space="preserve"> WZ7  </t>
  </si>
  <si>
    <t xml:space="preserve"> W2A  </t>
  </si>
  <si>
    <t>I3K4234VK00 B1-GR 一生向け　FRAME ASM 新規出図</t>
  </si>
  <si>
    <t xml:space="preserve"> GF2  </t>
  </si>
  <si>
    <t xml:space="preserve"> SCP  </t>
  </si>
  <si>
    <t xml:space="preserve"> SGR  </t>
  </si>
  <si>
    <t xml:space="preserve"> BVD  </t>
  </si>
  <si>
    <t xml:space="preserve"> RH1  </t>
  </si>
  <si>
    <t xml:space="preserve"> BA5  </t>
  </si>
  <si>
    <t xml:space="preserve"> UFL  </t>
  </si>
  <si>
    <t xml:space="preserve"> HL1  </t>
  </si>
  <si>
    <t>VK00B1-Gr NUT数：：\\sv1p000001\藤沢工場\工場向け\P24000(生産管理グループ)\藤沢工場共有フォルダ\企画Ｔｷｬﾋﾞﾈｯﾄ\(07)企画共通\01_小型FRAME\00_プロジェクト\VK00\20250217 輸出 NUT増産進捗確認2\コピー250217_対象品番【850幅】S_MBR構成表_20250214_.xlsx</t>
    <rPh sb="13" eb="14">
      <t>スウ</t>
    </rPh>
    <phoneticPr fontId="51"/>
  </si>
  <si>
    <t>VL26 A1-GR 軽量700幅 FRAME ASM設変出図(内容:ECR対応,REINF BATTERYの穴径変更)</t>
  </si>
  <si>
    <t xml:space="preserve">VK05 NPR    </t>
  </si>
  <si>
    <t xml:space="preserve">VL04 NMR    </t>
  </si>
  <si>
    <t xml:space="preserve"> VAN  </t>
  </si>
  <si>
    <t xml:space="preserve">1DB4  </t>
  </si>
  <si>
    <t xml:space="preserve">1DBJ  </t>
  </si>
  <si>
    <t xml:space="preserve"> NHD  </t>
  </si>
  <si>
    <t xml:space="preserve">1RZ3  </t>
  </si>
  <si>
    <t xml:space="preserve"> KAL  </t>
  </si>
  <si>
    <t xml:space="preserve"> KA2  </t>
  </si>
  <si>
    <t xml:space="preserve"> KA6  </t>
  </si>
  <si>
    <t xml:space="preserve"> NE9  </t>
  </si>
  <si>
    <t xml:space="preserve"> LLP  </t>
  </si>
  <si>
    <t xml:space="preserve"> JA3  </t>
  </si>
  <si>
    <t xml:space="preserve"> KA7  </t>
  </si>
  <si>
    <t xml:space="preserve"> KA9  </t>
  </si>
  <si>
    <t xml:space="preserve"> HL4  </t>
  </si>
  <si>
    <t xml:space="preserve"> HMA  </t>
  </si>
  <si>
    <t xml:space="preserve"> WAB  </t>
  </si>
  <si>
    <t xml:space="preserve"> WMT  </t>
  </si>
  <si>
    <t>VK05 A/B-GR K研向け新規出図</t>
  </si>
  <si>
    <t>VK04 A1-GR 1生向け設変出図</t>
  </si>
  <si>
    <t>VK04 A1-GR 4*4 量産向け設変出図</t>
  </si>
  <si>
    <t>VL33 700幅FRAME ASM SOP向け新規出図</t>
  </si>
  <si>
    <t>VK00 B2-GR 750幅　　FRAME ASM 設変出図(内容:S/MBRへの溶接NUT追加、FRAME ASMへRR STB追加)</t>
  </si>
  <si>
    <t>VK05 E-GR K研向け新規出図</t>
  </si>
  <si>
    <t xml:space="preserve"> FE6  </t>
  </si>
  <si>
    <t>I4K4885VK00 B2-GR 750幅　　FRAME ASM 設変出図(内容:S/MBRへの溶接NUT追加、FRAME ASMへRR STB追加)</t>
  </si>
  <si>
    <t xml:space="preserve"> SCD  </t>
  </si>
  <si>
    <t xml:space="preserve"> KAP  </t>
  </si>
  <si>
    <t xml:space="preserve"> PBM  </t>
  </si>
  <si>
    <t xml:space="preserve"> PCA  </t>
  </si>
  <si>
    <t xml:space="preserve"> TEU  </t>
  </si>
  <si>
    <t xml:space="preserve"> MED  </t>
  </si>
  <si>
    <t xml:space="preserve">1SGG  </t>
  </si>
  <si>
    <t xml:space="preserve"> LEH  </t>
  </si>
  <si>
    <t xml:space="preserve"> A01  </t>
  </si>
  <si>
    <t xml:space="preserve"> HKB  </t>
  </si>
  <si>
    <t xml:space="preserve"> HMB  </t>
  </si>
  <si>
    <t xml:space="preserve"> HF9  </t>
  </si>
  <si>
    <t xml:space="preserve"> WHH  </t>
  </si>
  <si>
    <t xml:space="preserve"> W2C  </t>
  </si>
  <si>
    <t xml:space="preserve"> UF5  </t>
  </si>
  <si>
    <t>38W</t>
  </si>
  <si>
    <t xml:space="preserve"> DBX  </t>
  </si>
  <si>
    <t xml:space="preserve"> JB7  </t>
  </si>
  <si>
    <t>LIST</t>
    <phoneticPr fontId="51"/>
  </si>
  <si>
    <t>39W</t>
  </si>
  <si>
    <t xml:space="preserve">VK05 NMS    </t>
  </si>
  <si>
    <t xml:space="preserve">1RRU  </t>
  </si>
  <si>
    <t>40W</t>
  </si>
  <si>
    <t>I3JBB30VL20 H2-GR 850巾FRAME ASM　新規出図</t>
  </si>
  <si>
    <t>I3JBZ26VK00 1X RIGID 一生向けFRAME ASM 新規出図</t>
  </si>
  <si>
    <t xml:space="preserve">VK00/VK05   </t>
  </si>
  <si>
    <t>I3K5492VK05 A-GR 欧州/トルコ/UK向け 新規出図</t>
  </si>
  <si>
    <t xml:space="preserve">VK04 NKS    </t>
  </si>
  <si>
    <t xml:space="preserve"> DBV  </t>
  </si>
  <si>
    <t xml:space="preserve"> EAK  </t>
  </si>
  <si>
    <t>I4K6850VK04 A1-GR 1生向け設変出図</t>
  </si>
  <si>
    <t>VK00 1X RIGID 一生向けFRAME ASM 設変出図I4JKG68</t>
  </si>
  <si>
    <t xml:space="preserve"> RS4  </t>
  </si>
  <si>
    <t xml:space="preserve">1RS5  </t>
  </si>
  <si>
    <t xml:space="preserve"> PJN  </t>
  </si>
  <si>
    <t xml:space="preserve"> KDX  </t>
  </si>
  <si>
    <t xml:space="preserve"> LLU  </t>
  </si>
  <si>
    <t xml:space="preserve"> JB3  </t>
  </si>
  <si>
    <t xml:space="preserve"> RJK  </t>
  </si>
  <si>
    <t xml:space="preserve"> W3S  </t>
  </si>
  <si>
    <t xml:space="preserve"> PHA  </t>
  </si>
  <si>
    <t xml:space="preserve"> UZ1  </t>
  </si>
  <si>
    <t xml:space="preserve"> WHQ  </t>
  </si>
  <si>
    <t xml:space="preserve"> WPT  </t>
  </si>
  <si>
    <t xml:space="preserve"> WEW  </t>
  </si>
  <si>
    <t xml:space="preserve">2W3K  </t>
  </si>
  <si>
    <t xml:space="preserve"> W1U  </t>
  </si>
  <si>
    <t>41W</t>
  </si>
  <si>
    <t>VK00(EXP)B2-GR 量産向け設変出図</t>
  </si>
  <si>
    <t>図面未受領</t>
  </si>
  <si>
    <t xml:space="preserve">1VAD  </t>
  </si>
  <si>
    <t xml:space="preserve">1DAC  </t>
  </si>
  <si>
    <t>I4K6545VK05 A,B,C-GR 1生向け設変出図</t>
  </si>
  <si>
    <t xml:space="preserve"> THA  </t>
  </si>
  <si>
    <t xml:space="preserve"> PK1  </t>
  </si>
  <si>
    <t xml:space="preserve"> WZ2  </t>
  </si>
  <si>
    <t xml:space="preserve"> RIH  </t>
  </si>
  <si>
    <t xml:space="preserve"> GD9  </t>
  </si>
  <si>
    <t xml:space="preserve"> TLM  </t>
  </si>
  <si>
    <t xml:space="preserve"> LED  </t>
  </si>
  <si>
    <t xml:space="preserve"> MEA  </t>
  </si>
  <si>
    <t xml:space="preserve">1CYE  </t>
  </si>
  <si>
    <t xml:space="preserve"> KDU  </t>
  </si>
  <si>
    <t>I4K6817VDSｺﾛﾝﾋﾞｱ向け FRAME ASM 量産設変 出図</t>
  </si>
  <si>
    <t xml:space="preserve"> W5Y  </t>
  </si>
  <si>
    <t xml:space="preserve"> HF5  </t>
  </si>
  <si>
    <t xml:space="preserve"> HF3  </t>
  </si>
  <si>
    <t xml:space="preserve">VK00 3X 850幅 B1-GR </t>
  </si>
  <si>
    <t xml:space="preserve"> WAE  </t>
  </si>
  <si>
    <t xml:space="preserve"> W2D  </t>
  </si>
  <si>
    <t>42W</t>
  </si>
  <si>
    <t xml:space="preserve">VK05 N**    </t>
  </si>
  <si>
    <t xml:space="preserve"> CMM  </t>
  </si>
  <si>
    <t xml:space="preserve"> RW2  </t>
  </si>
  <si>
    <t xml:space="preserve"> GA9  </t>
  </si>
  <si>
    <t xml:space="preserve"> KHT  </t>
  </si>
  <si>
    <t xml:space="preserve"> A07  </t>
  </si>
  <si>
    <t>C</t>
    <phoneticPr fontId="74"/>
  </si>
  <si>
    <t xml:space="preserve">FRAME ASM           </t>
    <phoneticPr fontId="74"/>
  </si>
  <si>
    <t xml:space="preserve">VK00  </t>
    <phoneticPr fontId="74"/>
  </si>
  <si>
    <t xml:space="preserve">      </t>
    <phoneticPr fontId="74"/>
  </si>
  <si>
    <t>A</t>
    <phoneticPr fontId="74"/>
  </si>
  <si>
    <t xml:space="preserve">VK00 NMR    </t>
    <phoneticPr fontId="74"/>
  </si>
  <si>
    <t xml:space="preserve">VK00 NPR    </t>
    <phoneticPr fontId="74"/>
  </si>
  <si>
    <t xml:space="preserve">VK00 NKR    </t>
    <phoneticPr fontId="74"/>
  </si>
  <si>
    <t xml:space="preserve">VL01  </t>
    <phoneticPr fontId="74"/>
  </si>
  <si>
    <t xml:space="preserve">VL37  </t>
    <phoneticPr fontId="74"/>
  </si>
  <si>
    <t xml:space="preserve">VL37 NPR    </t>
    <phoneticPr fontId="74"/>
  </si>
  <si>
    <t xml:space="preserve"> YKD  </t>
    <phoneticPr fontId="74"/>
  </si>
  <si>
    <t xml:space="preserve"> YSF  </t>
    <phoneticPr fontId="74"/>
  </si>
  <si>
    <t xml:space="preserve"> YSG  </t>
    <phoneticPr fontId="74"/>
  </si>
  <si>
    <t xml:space="preserve">VL37 NQR    </t>
    <phoneticPr fontId="74"/>
  </si>
  <si>
    <t xml:space="preserve"> YE7  </t>
    <phoneticPr fontId="74"/>
  </si>
  <si>
    <t xml:space="preserve"> YKF  </t>
    <phoneticPr fontId="74"/>
  </si>
  <si>
    <t xml:space="preserve"> YSD  </t>
    <phoneticPr fontId="74"/>
  </si>
  <si>
    <t>43W</t>
  </si>
  <si>
    <t xml:space="preserve">VK06 NPR    </t>
  </si>
  <si>
    <t>VK06 K研向け新規出図</t>
  </si>
  <si>
    <t xml:space="preserve">VK06  </t>
  </si>
  <si>
    <t xml:space="preserve"> VD7  </t>
  </si>
  <si>
    <t>新規作成 FRAME ASM VK04 NKR 8977943115_44_3094</t>
  </si>
  <si>
    <t>VK00 1X,2X 先行量産向け設変出図 (サ変、内容:S/MBR穴、溶接NUT一部削除、RIVET位置変更)</t>
  </si>
  <si>
    <t xml:space="preserve"> KHH  </t>
  </si>
  <si>
    <t xml:space="preserve"> JC9  </t>
  </si>
  <si>
    <t xml:space="preserve">VK00 NMS    </t>
  </si>
  <si>
    <t xml:space="preserve"> CBB  </t>
  </si>
  <si>
    <t xml:space="preserve"> HF1  </t>
  </si>
  <si>
    <t xml:space="preserve"> HH3  </t>
  </si>
  <si>
    <t>0808</t>
  </si>
  <si>
    <t xml:space="preserve">VK04  </t>
    <phoneticPr fontId="74"/>
  </si>
  <si>
    <t xml:space="preserve">VK04 NKR    </t>
    <phoneticPr fontId="74"/>
  </si>
  <si>
    <t xml:space="preserve">VL24  </t>
    <phoneticPr fontId="74"/>
  </si>
  <si>
    <t xml:space="preserve">VL24 NPR    </t>
    <phoneticPr fontId="74"/>
  </si>
  <si>
    <t xml:space="preserve">VL20  </t>
    <phoneticPr fontId="74"/>
  </si>
  <si>
    <t xml:space="preserve">VL01 NPR    </t>
    <phoneticPr fontId="74"/>
  </si>
  <si>
    <t xml:space="preserve">NPR   </t>
    <phoneticPr fontId="74"/>
  </si>
  <si>
    <t xml:space="preserve">NPR         </t>
    <phoneticPr fontId="74"/>
  </si>
  <si>
    <t xml:space="preserve">VN97  </t>
    <phoneticPr fontId="74"/>
  </si>
  <si>
    <t xml:space="preserve">VK00 N**    </t>
    <phoneticPr fontId="74"/>
  </si>
  <si>
    <t xml:space="preserve">VL20 NPR    </t>
    <phoneticPr fontId="74"/>
  </si>
  <si>
    <t xml:space="preserve">VL08  </t>
    <phoneticPr fontId="74"/>
  </si>
  <si>
    <t xml:space="preserve">VL08 NPR    </t>
    <phoneticPr fontId="74"/>
  </si>
  <si>
    <t>44W</t>
  </si>
  <si>
    <t xml:space="preserve">I4K5796VK04 A2-GR 1生向け設変出図 </t>
  </si>
  <si>
    <t>I3K5323VK04 DOM向け図面出図</t>
  </si>
  <si>
    <t>I3K5639VK05 B-GR K研向け新規出図</t>
  </si>
  <si>
    <t xml:space="preserve"> DBU  </t>
  </si>
  <si>
    <t xml:space="preserve"> VAP  </t>
  </si>
  <si>
    <t xml:space="preserve">VL05 NMR    </t>
  </si>
  <si>
    <t xml:space="preserve"> VAL  </t>
  </si>
  <si>
    <t xml:space="preserve">1RGN  </t>
  </si>
  <si>
    <t xml:space="preserve"> LER  </t>
  </si>
  <si>
    <t xml:space="preserve"> JHF  </t>
  </si>
  <si>
    <t xml:space="preserve">1RZ2  </t>
  </si>
  <si>
    <t xml:space="preserve"> LEP  </t>
  </si>
  <si>
    <t xml:space="preserve"> KHQ  </t>
  </si>
  <si>
    <t xml:space="preserve"> GDQ  </t>
  </si>
  <si>
    <t xml:space="preserve">1RGP  </t>
  </si>
  <si>
    <t xml:space="preserve"> KHN  </t>
  </si>
  <si>
    <t xml:space="preserve"> KHX  </t>
  </si>
  <si>
    <t xml:space="preserve"> GAL  </t>
  </si>
  <si>
    <t xml:space="preserve"> KHP  </t>
  </si>
  <si>
    <t>I4JGS81VL01 C3-GR 850幅FRAME設変</t>
  </si>
  <si>
    <t xml:space="preserve"> WUH  </t>
  </si>
  <si>
    <t>VL20 H4-GR FRAME ASM、SIDE MEMBER 新規出図</t>
  </si>
  <si>
    <t xml:space="preserve"> WBD  </t>
  </si>
  <si>
    <t xml:space="preserve"> W2H  </t>
  </si>
  <si>
    <t xml:space="preserve"> WJH  </t>
  </si>
  <si>
    <t xml:space="preserve">1W1C  </t>
  </si>
  <si>
    <t xml:space="preserve"> W1Y  </t>
  </si>
  <si>
    <t xml:space="preserve"> WXD  </t>
  </si>
  <si>
    <t xml:space="preserve">3WA8  </t>
  </si>
  <si>
    <t xml:space="preserve"> WXA  </t>
  </si>
  <si>
    <t>0821</t>
  </si>
  <si>
    <t>0822</t>
  </si>
  <si>
    <t xml:space="preserve">VL20 NQR    </t>
    <phoneticPr fontId="74"/>
  </si>
  <si>
    <t xml:space="preserve">VDS   </t>
    <phoneticPr fontId="74"/>
  </si>
  <si>
    <t xml:space="preserve">VDS NQR     </t>
    <phoneticPr fontId="74"/>
  </si>
  <si>
    <t xml:space="preserve">1WYE  </t>
    <phoneticPr fontId="74"/>
  </si>
  <si>
    <t xml:space="preserve">VN80  </t>
    <phoneticPr fontId="74"/>
  </si>
  <si>
    <t xml:space="preserve">VN80 NPR    </t>
    <phoneticPr fontId="74"/>
  </si>
  <si>
    <t xml:space="preserve">NMR   </t>
    <phoneticPr fontId="74"/>
  </si>
  <si>
    <t xml:space="preserve">NMR         </t>
    <phoneticPr fontId="74"/>
  </si>
  <si>
    <t xml:space="preserve">VL01 NPS    </t>
    <phoneticPr fontId="74"/>
  </si>
  <si>
    <t>B</t>
    <phoneticPr fontId="74"/>
  </si>
  <si>
    <t>45W</t>
  </si>
  <si>
    <t>46W</t>
  </si>
  <si>
    <t>VK04 A2-GR SOP向け設変出図</t>
  </si>
  <si>
    <t xml:space="preserve">VK02 NP*    </t>
  </si>
  <si>
    <t>VK02 A-GR 1生向け設変出図</t>
  </si>
  <si>
    <t xml:space="preserve">VK02  </t>
  </si>
  <si>
    <t>VK04 A1-GR SOP向け設変出図</t>
  </si>
  <si>
    <t>I4K6308VK02 A-GR 1生向け設変出図</t>
  </si>
  <si>
    <t>VK00 B2-GR 一生向け 700幅　設変出図(内容:構成部品の最新化、溶接NUT変更)</t>
  </si>
  <si>
    <t>VK02 A-GR K研 FRAME ASM 新規出図</t>
  </si>
  <si>
    <t xml:space="preserve">VK02 NPR    </t>
  </si>
  <si>
    <t>VK02 A-GR K研FRAME ASM、SIDE MEMBER新規出図④</t>
  </si>
  <si>
    <t xml:space="preserve"> FAD  </t>
  </si>
  <si>
    <t xml:space="preserve">2DC5  </t>
  </si>
  <si>
    <t xml:space="preserve"> EAC  </t>
  </si>
  <si>
    <t>I3JAR72</t>
  </si>
  <si>
    <t xml:space="preserve"> PV1  </t>
  </si>
  <si>
    <t xml:space="preserve"> NU1  </t>
  </si>
  <si>
    <t xml:space="preserve"> GF4  </t>
  </si>
  <si>
    <t xml:space="preserve"> SZ3  </t>
  </si>
  <si>
    <t xml:space="preserve">VK02 NMR    </t>
  </si>
  <si>
    <t xml:space="preserve"> NT1  </t>
  </si>
  <si>
    <t xml:space="preserve"> GF8  </t>
  </si>
  <si>
    <t xml:space="preserve">1RR6  </t>
  </si>
  <si>
    <t xml:space="preserve">1RSF  </t>
  </si>
  <si>
    <t xml:space="preserve"> BB1  </t>
  </si>
  <si>
    <t xml:space="preserve"> BA6  </t>
  </si>
  <si>
    <t xml:space="preserve"> ND5  </t>
  </si>
  <si>
    <t xml:space="preserve"> JHC  </t>
  </si>
  <si>
    <t xml:space="preserve">1RSE  </t>
  </si>
  <si>
    <t xml:space="preserve"> CPS  </t>
  </si>
  <si>
    <t xml:space="preserve"> GAA  </t>
  </si>
  <si>
    <t xml:space="preserve"> LLN  </t>
  </si>
  <si>
    <t xml:space="preserve"> CDA  </t>
  </si>
  <si>
    <t xml:space="preserve">1LE4  </t>
  </si>
  <si>
    <t xml:space="preserve"> KAC  </t>
  </si>
  <si>
    <t>VL27 A/B-GR　NPR FRAME ASM　SOP向け新規出図</t>
  </si>
  <si>
    <t xml:space="preserve">1WYE  </t>
  </si>
  <si>
    <t xml:space="preserve"> WFD  </t>
  </si>
  <si>
    <t xml:space="preserve"> WYD  </t>
  </si>
  <si>
    <t xml:space="preserve"> UFJ  </t>
  </si>
  <si>
    <t xml:space="preserve">2WNX  </t>
  </si>
  <si>
    <t xml:space="preserve"> WGF  </t>
  </si>
  <si>
    <t xml:space="preserve">VN97 NPS    </t>
  </si>
  <si>
    <t xml:space="preserve"> UK1  </t>
  </si>
  <si>
    <t xml:space="preserve"> W4F  </t>
  </si>
  <si>
    <t xml:space="preserve"> W4J  </t>
  </si>
  <si>
    <t xml:space="preserve"> W3F  </t>
  </si>
  <si>
    <t xml:space="preserve"> HMC  </t>
  </si>
  <si>
    <t>0823</t>
  </si>
  <si>
    <t>0825</t>
  </si>
  <si>
    <t>0826</t>
  </si>
  <si>
    <t>0827</t>
  </si>
  <si>
    <t>0828</t>
  </si>
  <si>
    <t>0829</t>
  </si>
  <si>
    <t>VK00 B1-GR 一生向け　FRAME ASM 設変出図</t>
    <phoneticPr fontId="74"/>
  </si>
  <si>
    <t>VK00 B2-GR 750幅　　FRAME ASM 設変出図</t>
    <phoneticPr fontId="74"/>
  </si>
  <si>
    <t>VK00 3X 850幅 B1-GR FRAME ASM 設変出図</t>
    <phoneticPr fontId="74"/>
  </si>
  <si>
    <t xml:space="preserve"> HL1  </t>
    <phoneticPr fontId="74"/>
  </si>
  <si>
    <t xml:space="preserve">   </t>
    <phoneticPr fontId="74"/>
  </si>
  <si>
    <t xml:space="preserve"> JB7  </t>
    <phoneticPr fontId="74"/>
  </si>
  <si>
    <t xml:space="preserve">VL26  </t>
    <phoneticPr fontId="74"/>
  </si>
  <si>
    <t xml:space="preserve">VL26 NPR    </t>
    <phoneticPr fontId="74"/>
  </si>
  <si>
    <t xml:space="preserve"> YM2  </t>
    <phoneticPr fontId="74"/>
  </si>
  <si>
    <t xml:space="preserve"> JC5  </t>
    <phoneticPr fontId="74"/>
  </si>
  <si>
    <t xml:space="preserve">VL35  </t>
    <phoneticPr fontId="74"/>
  </si>
  <si>
    <t xml:space="preserve">VL35 NMS    </t>
    <phoneticPr fontId="74"/>
  </si>
  <si>
    <t xml:space="preserve"> PBM  </t>
    <phoneticPr fontId="74"/>
  </si>
  <si>
    <t xml:space="preserve"> YSE  </t>
    <phoneticPr fontId="74"/>
  </si>
  <si>
    <t xml:space="preserve">1DAC  </t>
    <phoneticPr fontId="74"/>
  </si>
  <si>
    <t xml:space="preserve"> RIH  </t>
    <phoneticPr fontId="74"/>
  </si>
  <si>
    <t xml:space="preserve"> JA8  </t>
    <phoneticPr fontId="74"/>
  </si>
  <si>
    <t xml:space="preserve"> ZLE  </t>
    <phoneticPr fontId="74"/>
  </si>
  <si>
    <t xml:space="preserve"> WMT  </t>
    <phoneticPr fontId="74"/>
  </si>
  <si>
    <t xml:space="preserve"> AA4  </t>
    <phoneticPr fontId="74"/>
  </si>
  <si>
    <t>47W</t>
  </si>
  <si>
    <t xml:space="preserve">   </t>
  </si>
  <si>
    <t>I3JCB85VL35 700幅FRAME ASM　新規出図(初回イベント:’23/7月　一生)</t>
  </si>
  <si>
    <t>I4K5443VK00 3X 850幅 B1-GR FRAME ASM 設変出図(内容：FRAME ASM内容品最新化,S/M ASM LH 溶接NUT及びSTIFF SUB SPG BRKT追加,RIVET削除,REINF LH 溶接NUT追加)</t>
  </si>
  <si>
    <t>I4K4402VK00 B1-GR 一生向け　FRAME ASM 設変出図(内容:穴・NUT変更、構成部品変更及び更新)</t>
  </si>
  <si>
    <t>I4K6268VK04 A1-GR 4*4 量産向け設変出図</t>
  </si>
  <si>
    <t xml:space="preserve"> SCQ  </t>
  </si>
  <si>
    <t xml:space="preserve"> SGS  </t>
  </si>
  <si>
    <t xml:space="preserve"> KAD  </t>
  </si>
  <si>
    <t xml:space="preserve">1RW1  </t>
  </si>
  <si>
    <t xml:space="preserve">1RW8  </t>
  </si>
  <si>
    <r>
      <t>川口</t>
    </r>
    <r>
      <rPr>
        <sz val="9"/>
        <rFont val="ＭＳ Ｐゴシック"/>
        <family val="3"/>
        <charset val="128"/>
      </rPr>
      <t>担当</t>
    </r>
    <rPh sb="0" eb="2">
      <t>カワグチ</t>
    </rPh>
    <rPh sb="2" eb="4">
      <t>タントウ</t>
    </rPh>
    <phoneticPr fontId="51"/>
  </si>
  <si>
    <t>0830</t>
  </si>
  <si>
    <t>0901</t>
  </si>
  <si>
    <t>0902</t>
  </si>
  <si>
    <t>0903</t>
  </si>
  <si>
    <t>0904</t>
  </si>
  <si>
    <t>0905</t>
  </si>
  <si>
    <t>0906</t>
  </si>
  <si>
    <t xml:space="preserve">VK05  </t>
    <phoneticPr fontId="74"/>
  </si>
  <si>
    <t xml:space="preserve">VK05        </t>
    <phoneticPr fontId="74"/>
  </si>
  <si>
    <t xml:space="preserve"> DBT  </t>
    <phoneticPr fontId="74"/>
  </si>
  <si>
    <t xml:space="preserve"> FBC  </t>
    <phoneticPr fontId="74"/>
  </si>
  <si>
    <t xml:space="preserve"> DBV  </t>
    <phoneticPr fontId="74"/>
  </si>
  <si>
    <t xml:space="preserve">VK05 NP*    </t>
    <phoneticPr fontId="74"/>
  </si>
  <si>
    <t xml:space="preserve"> UA2  </t>
    <phoneticPr fontId="74"/>
  </si>
  <si>
    <t xml:space="preserve">I3K4234VK00 B1-GR </t>
  </si>
  <si>
    <t>VK00 B2-GR 750幅　　FRAME ASM 設変出図</t>
    <phoneticPr fontId="74"/>
  </si>
  <si>
    <t xml:space="preserve">VK04 NKS    </t>
    <phoneticPr fontId="74"/>
  </si>
  <si>
    <t xml:space="preserve">VL35 NKS    </t>
    <phoneticPr fontId="74"/>
  </si>
  <si>
    <t>久しぶり</t>
    <rPh sb="0" eb="1">
      <t>ヒサ</t>
    </rPh>
    <phoneticPr fontId="74"/>
  </si>
  <si>
    <t xml:space="preserve"> SFY  </t>
    <phoneticPr fontId="74"/>
  </si>
  <si>
    <t xml:space="preserve"> RH1  </t>
    <phoneticPr fontId="74"/>
  </si>
  <si>
    <t xml:space="preserve">1W1C  </t>
    <phoneticPr fontId="74"/>
  </si>
  <si>
    <t xml:space="preserve"> WFD  </t>
    <phoneticPr fontId="74"/>
  </si>
  <si>
    <t xml:space="preserve">2WNX  </t>
    <phoneticPr fontId="74"/>
  </si>
  <si>
    <t xml:space="preserve"> W1U  </t>
    <phoneticPr fontId="74"/>
  </si>
  <si>
    <t xml:space="preserve"> PW6  </t>
    <phoneticPr fontId="74"/>
  </si>
  <si>
    <t xml:space="preserve">VL27  </t>
    <phoneticPr fontId="74"/>
  </si>
  <si>
    <t xml:space="preserve">VL27 NNR    </t>
    <phoneticPr fontId="74"/>
  </si>
  <si>
    <t xml:space="preserve">1RR6  </t>
    <phoneticPr fontId="74"/>
  </si>
  <si>
    <t xml:space="preserve"> HMA  </t>
    <phoneticPr fontId="74"/>
  </si>
  <si>
    <t xml:space="preserve"> WV5  </t>
    <phoneticPr fontId="74"/>
  </si>
  <si>
    <t xml:space="preserve"> WTC  </t>
    <phoneticPr fontId="74"/>
  </si>
  <si>
    <t xml:space="preserve"> WGF  </t>
    <phoneticPr fontId="74"/>
  </si>
  <si>
    <t xml:space="preserve">VN97 NPS    </t>
    <phoneticPr fontId="74"/>
  </si>
  <si>
    <t xml:space="preserve"> UK1  </t>
    <phoneticPr fontId="74"/>
  </si>
  <si>
    <t xml:space="preserve"> HM9  </t>
    <phoneticPr fontId="74"/>
  </si>
  <si>
    <t xml:space="preserve"> WSU  </t>
    <phoneticPr fontId="74"/>
  </si>
  <si>
    <t>VL08 N</t>
    <phoneticPr fontId="74"/>
  </si>
  <si>
    <t xml:space="preserve"> WBA  </t>
    <phoneticPr fontId="74"/>
  </si>
  <si>
    <t>48W</t>
  </si>
  <si>
    <t>I4K6626VK04 A1/A2-GR 1生向け設変出図</t>
  </si>
  <si>
    <t xml:space="preserve"> NJH  </t>
  </si>
  <si>
    <t xml:space="preserve"> CME  </t>
  </si>
  <si>
    <t xml:space="preserve"> JHL  </t>
  </si>
  <si>
    <t xml:space="preserve"> ND2  </t>
  </si>
  <si>
    <t xml:space="preserve"> RH7  </t>
  </si>
  <si>
    <t>VK04 A1-G</t>
  </si>
  <si>
    <t xml:space="preserve"> NJ5  </t>
  </si>
  <si>
    <t xml:space="preserve"> KAT  </t>
  </si>
  <si>
    <t xml:space="preserve"> TEY  </t>
  </si>
  <si>
    <t>I4K7171VK04/VK05 高型NPS設変出図</t>
  </si>
  <si>
    <t xml:space="preserve"> WQE  </t>
  </si>
  <si>
    <t xml:space="preserve"> W6G  </t>
  </si>
  <si>
    <t>36W</t>
    <phoneticPr fontId="51"/>
  </si>
  <si>
    <t>■PPC</t>
    <phoneticPr fontId="73"/>
  </si>
  <si>
    <t>期末</t>
    <rPh sb="0" eb="2">
      <t>キマツ</t>
    </rPh>
    <phoneticPr fontId="73"/>
  </si>
  <si>
    <t>☆MC会議</t>
    <rPh sb="3" eb="5">
      <t>カイギ</t>
    </rPh>
    <phoneticPr fontId="73"/>
  </si>
  <si>
    <t>艤装再編SOP</t>
    <rPh sb="0" eb="2">
      <t>ギソウ</t>
    </rPh>
    <rPh sb="2" eb="4">
      <t>サイヘン</t>
    </rPh>
    <phoneticPr fontId="73"/>
  </si>
  <si>
    <t>■MC会議</t>
    <rPh sb="3" eb="5">
      <t>カイギ</t>
    </rPh>
    <phoneticPr fontId="73"/>
  </si>
  <si>
    <t>■10/4MC会議</t>
    <rPh sb="7" eb="9">
      <t>カイギ</t>
    </rPh>
    <phoneticPr fontId="73"/>
  </si>
  <si>
    <t>2022</t>
    <phoneticPr fontId="51"/>
  </si>
  <si>
    <t>7月</t>
    <rPh sb="0" eb="1">
      <t>ガツ</t>
    </rPh>
    <phoneticPr fontId="73"/>
  </si>
  <si>
    <t>8月</t>
    <rPh sb="0" eb="1">
      <t>ガツ</t>
    </rPh>
    <phoneticPr fontId="73"/>
  </si>
  <si>
    <t>9月</t>
    <rPh sb="0" eb="1">
      <t>ガツ</t>
    </rPh>
    <phoneticPr fontId="73"/>
  </si>
  <si>
    <t>10月</t>
    <rPh sb="1" eb="2">
      <t>ガツ</t>
    </rPh>
    <phoneticPr fontId="73"/>
  </si>
  <si>
    <t>11月</t>
    <rPh sb="1" eb="2">
      <t>ガツ</t>
    </rPh>
    <phoneticPr fontId="73"/>
  </si>
  <si>
    <t>12月</t>
    <rPh sb="2" eb="3">
      <t>ガツ</t>
    </rPh>
    <phoneticPr fontId="73"/>
  </si>
  <si>
    <t xml:space="preserve"> 1月</t>
    <rPh sb="1" eb="2">
      <t>ガツ</t>
    </rPh>
    <phoneticPr fontId="74"/>
  </si>
  <si>
    <t>2月</t>
    <rPh sb="1" eb="2">
      <t>ガツ</t>
    </rPh>
    <phoneticPr fontId="74"/>
  </si>
  <si>
    <t>3月</t>
    <rPh sb="1" eb="2">
      <t>ガツ</t>
    </rPh>
    <phoneticPr fontId="74"/>
  </si>
  <si>
    <t>4月</t>
    <rPh sb="1" eb="2">
      <t>ガツ</t>
    </rPh>
    <phoneticPr fontId="74"/>
  </si>
  <si>
    <t>5月</t>
    <rPh sb="1" eb="2">
      <t>ガツ</t>
    </rPh>
    <phoneticPr fontId="74"/>
  </si>
  <si>
    <t>6月</t>
    <rPh sb="1" eb="2">
      <t>ガツ</t>
    </rPh>
    <phoneticPr fontId="74"/>
  </si>
  <si>
    <t>7月</t>
    <rPh sb="1" eb="2">
      <t>ガツ</t>
    </rPh>
    <phoneticPr fontId="74"/>
  </si>
  <si>
    <t>8月</t>
    <rPh sb="1" eb="2">
      <t>ガツ</t>
    </rPh>
    <phoneticPr fontId="74"/>
  </si>
  <si>
    <t>9月</t>
    <rPh sb="1" eb="2">
      <t>ガツ</t>
    </rPh>
    <phoneticPr fontId="74"/>
  </si>
  <si>
    <t>10月</t>
    <rPh sb="2" eb="3">
      <t>ガツ</t>
    </rPh>
    <phoneticPr fontId="74"/>
  </si>
  <si>
    <t>11月</t>
    <rPh sb="2" eb="3">
      <t>ガツ</t>
    </rPh>
    <phoneticPr fontId="74"/>
  </si>
  <si>
    <t>12月</t>
    <rPh sb="2" eb="3">
      <t>ガツ</t>
    </rPh>
    <phoneticPr fontId="74"/>
  </si>
  <si>
    <t>１月</t>
    <rPh sb="1" eb="2">
      <t>ガツ</t>
    </rPh>
    <phoneticPr fontId="73"/>
  </si>
  <si>
    <t>2月</t>
    <rPh sb="1" eb="2">
      <t>ガツ</t>
    </rPh>
    <phoneticPr fontId="73"/>
  </si>
  <si>
    <t>3月</t>
    <rPh sb="1" eb="2">
      <t>ガツ</t>
    </rPh>
    <phoneticPr fontId="73"/>
  </si>
  <si>
    <t>4月</t>
    <rPh sb="1" eb="2">
      <t>ガツ</t>
    </rPh>
    <phoneticPr fontId="73"/>
  </si>
  <si>
    <t>５月</t>
    <rPh sb="1" eb="2">
      <t>ガツ</t>
    </rPh>
    <phoneticPr fontId="73"/>
  </si>
  <si>
    <t>6月</t>
    <rPh sb="1" eb="2">
      <t>ガツ</t>
    </rPh>
    <phoneticPr fontId="73"/>
  </si>
  <si>
    <t>7月</t>
    <rPh sb="1" eb="2">
      <t>ガツ</t>
    </rPh>
    <phoneticPr fontId="73"/>
  </si>
  <si>
    <t>8月</t>
    <rPh sb="1" eb="2">
      <t>ガツ</t>
    </rPh>
    <phoneticPr fontId="73"/>
  </si>
  <si>
    <t>9月</t>
    <rPh sb="1" eb="2">
      <t>ガツ</t>
    </rPh>
    <phoneticPr fontId="73"/>
  </si>
  <si>
    <t>10月</t>
    <rPh sb="2" eb="3">
      <t>ガツ</t>
    </rPh>
    <phoneticPr fontId="73"/>
  </si>
  <si>
    <t>11月</t>
    <rPh sb="2" eb="3">
      <t>ガツ</t>
    </rPh>
    <phoneticPr fontId="73"/>
  </si>
  <si>
    <t>B1-Gr</t>
    <phoneticPr fontId="73"/>
  </si>
  <si>
    <t>2X(SUP)</t>
    <phoneticPr fontId="73"/>
  </si>
  <si>
    <t>欧州/ﾄﾙｺ</t>
    <rPh sb="0" eb="2">
      <t>オウシュウ</t>
    </rPh>
    <phoneticPr fontId="73"/>
  </si>
  <si>
    <t>欧州法規対応</t>
    <rPh sb="0" eb="2">
      <t>オウシュウ</t>
    </rPh>
    <rPh sb="2" eb="4">
      <t>ホウキ</t>
    </rPh>
    <rPh sb="4" eb="6">
      <t>タイオウ</t>
    </rPh>
    <phoneticPr fontId="73"/>
  </si>
  <si>
    <t>2X(SKD)</t>
    <phoneticPr fontId="73"/>
  </si>
  <si>
    <t>（ＧＳＲ）</t>
    <phoneticPr fontId="73"/>
  </si>
  <si>
    <t>3X(SUP)</t>
    <phoneticPr fontId="73"/>
  </si>
  <si>
    <t>3X(SKD)</t>
    <phoneticPr fontId="73"/>
  </si>
  <si>
    <t>VK00</t>
    <phoneticPr fontId="73"/>
  </si>
  <si>
    <t>4H</t>
    <phoneticPr fontId="73"/>
  </si>
  <si>
    <t>4J</t>
    <phoneticPr fontId="73"/>
  </si>
  <si>
    <t>EXP</t>
    <phoneticPr fontId="73"/>
  </si>
  <si>
    <t>CKD</t>
    <phoneticPr fontId="73"/>
  </si>
  <si>
    <t>B2-Gr</t>
    <phoneticPr fontId="73"/>
  </si>
  <si>
    <t>豪州/NZ/香港</t>
    <rPh sb="0" eb="2">
      <t>ゴウシュウ</t>
    </rPh>
    <rPh sb="6" eb="8">
      <t>ホンコン</t>
    </rPh>
    <phoneticPr fontId="73"/>
  </si>
  <si>
    <t>ｼﾝｶﾞ/韓国/ｳｸﾗｲﾅ</t>
    <rPh sb="5" eb="7">
      <t>カンコク</t>
    </rPh>
    <phoneticPr fontId="73"/>
  </si>
  <si>
    <t>B3-Gr</t>
    <phoneticPr fontId="73"/>
  </si>
  <si>
    <t>豪州/NZ</t>
    <rPh sb="0" eb="2">
      <t>ゴウシュウ</t>
    </rPh>
    <phoneticPr fontId="73"/>
  </si>
  <si>
    <t>3X</t>
    <phoneticPr fontId="73"/>
  </si>
  <si>
    <t>（8.0t超AEBS）</t>
    <rPh sb="5" eb="6">
      <t>チョウ</t>
    </rPh>
    <phoneticPr fontId="73"/>
  </si>
  <si>
    <t>SUP</t>
    <phoneticPr fontId="73"/>
  </si>
  <si>
    <t>C-Gr</t>
    <phoneticPr fontId="73"/>
  </si>
  <si>
    <t>2X/3X</t>
    <phoneticPr fontId="73"/>
  </si>
  <si>
    <t>２台</t>
    <rPh sb="1" eb="2">
      <t>ダイ</t>
    </rPh>
    <phoneticPr fontId="73"/>
  </si>
  <si>
    <t>ﾒｷｼｺ</t>
    <phoneticPr fontId="73"/>
  </si>
  <si>
    <t>SOP(4H)</t>
    <phoneticPr fontId="73"/>
  </si>
  <si>
    <t>旧ｴﾚｷ</t>
    <rPh sb="0" eb="1">
      <t>キュウ</t>
    </rPh>
    <phoneticPr fontId="73"/>
  </si>
  <si>
    <t>E2-Gr(4JZ1)</t>
    <phoneticPr fontId="73"/>
  </si>
  <si>
    <t>欧州/ﾄﾙｺ(R137)</t>
    <rPh sb="0" eb="2">
      <t>オウシュウ</t>
    </rPh>
    <phoneticPr fontId="73"/>
  </si>
  <si>
    <t>SKD</t>
    <phoneticPr fontId="73"/>
  </si>
  <si>
    <t>E2-Gr(RZ4E)</t>
    <phoneticPr fontId="73"/>
  </si>
  <si>
    <t>UK/香港/ｼﾝｶﾞ</t>
    <rPh sb="3" eb="5">
      <t>ホンコン</t>
    </rPh>
    <phoneticPr fontId="73"/>
  </si>
  <si>
    <t>□EPD</t>
  </si>
  <si>
    <t>（Ｒ137対象外）</t>
    <rPh sb="5" eb="8">
      <t>タイショウガイ</t>
    </rPh>
    <phoneticPr fontId="73"/>
  </si>
  <si>
    <t>F-Gr</t>
    <phoneticPr fontId="73"/>
  </si>
  <si>
    <t>RZ4E EUROⅥ</t>
    <phoneticPr fontId="73"/>
  </si>
  <si>
    <t>欧州</t>
    <rPh sb="0" eb="2">
      <t>オウシュウ</t>
    </rPh>
    <phoneticPr fontId="73"/>
  </si>
  <si>
    <t>VK04</t>
    <phoneticPr fontId="73"/>
  </si>
  <si>
    <t>A1-Gr</t>
    <phoneticPr fontId="73"/>
  </si>
  <si>
    <t>4JZ1 4x4(低床)</t>
    <phoneticPr fontId="73"/>
  </si>
  <si>
    <t>RZ4E 4x4(ｼｬｼ認証）</t>
    <rPh sb="12" eb="14">
      <t>ニンショウ</t>
    </rPh>
    <phoneticPr fontId="82"/>
  </si>
  <si>
    <t>A2-Gr</t>
    <phoneticPr fontId="73"/>
  </si>
  <si>
    <t>4JZ1 4x2</t>
    <phoneticPr fontId="73"/>
  </si>
  <si>
    <t>※A2-Grは↑4x2と</t>
    <phoneticPr fontId="73"/>
  </si>
  <si>
    <t>↓4x4高型に日程を分けてます</t>
    <phoneticPr fontId="73"/>
  </si>
  <si>
    <t>4JZ1　高型NPS</t>
    <rPh sb="5" eb="6">
      <t>タカ</t>
    </rPh>
    <rPh sb="6" eb="7">
      <t>ガタ</t>
    </rPh>
    <phoneticPr fontId="73"/>
  </si>
  <si>
    <t>B-Gr</t>
    <phoneticPr fontId="73"/>
  </si>
  <si>
    <t>RZ4E(ベンチ認証)</t>
    <rPh sb="8" eb="10">
      <t>ニンショウ</t>
    </rPh>
    <phoneticPr fontId="73"/>
  </si>
  <si>
    <t>4x4(低床)</t>
    <rPh sb="4" eb="6">
      <t>テイショウ</t>
    </rPh>
    <phoneticPr fontId="73"/>
  </si>
  <si>
    <t>HEV</t>
    <phoneticPr fontId="73"/>
  </si>
  <si>
    <t>D-Gr</t>
    <phoneticPr fontId="73"/>
  </si>
  <si>
    <t>・RZ4E (ｼｬｼ認証）</t>
    <rPh sb="10" eb="12">
      <t>ニンショウ</t>
    </rPh>
    <phoneticPr fontId="82"/>
  </si>
  <si>
    <t>４×2</t>
    <phoneticPr fontId="73"/>
  </si>
  <si>
    <t>CS・SU対応</t>
  </si>
  <si>
    <t>VK02</t>
    <phoneticPr fontId="73"/>
  </si>
  <si>
    <t>南ア</t>
    <rPh sb="0" eb="1">
      <t>ナン</t>
    </rPh>
    <phoneticPr fontId="73"/>
  </si>
  <si>
    <t>完成車</t>
    <rPh sb="0" eb="3">
      <t>カンセイシャ</t>
    </rPh>
    <phoneticPr fontId="73"/>
  </si>
  <si>
    <t>A-Gr</t>
    <phoneticPr fontId="73"/>
  </si>
  <si>
    <t>(UAE,サウジアラビア,バーレーン,クェート,オマーン,カタール)</t>
    <phoneticPr fontId="73"/>
  </si>
  <si>
    <t>C1/C2-Gr</t>
    <phoneticPr fontId="73"/>
  </si>
  <si>
    <t>コロンビア/チリ/ペルー/モロッコ/GCC(ADAS)</t>
    <phoneticPr fontId="73"/>
  </si>
  <si>
    <t>ケニア/コスタリカ/フィリピン/ベトナム/一般仕向け</t>
    <rPh sb="21" eb="23">
      <t>イッパン</t>
    </rPh>
    <rPh sb="23" eb="25">
      <t>シム</t>
    </rPh>
    <phoneticPr fontId="73"/>
  </si>
  <si>
    <t>KD</t>
    <phoneticPr fontId="73"/>
  </si>
  <si>
    <t>ケニア/ベトナム</t>
    <phoneticPr fontId="73"/>
  </si>
  <si>
    <t>E-Gr</t>
    <phoneticPr fontId="73"/>
  </si>
  <si>
    <t>エクアドル/アルゼンチン/アルジェリア/パキスタン/エジプト/ウズベキスタン</t>
    <phoneticPr fontId="73"/>
  </si>
  <si>
    <t>パキスタン/ウズベキスタン/エジプト</t>
    <phoneticPr fontId="73"/>
  </si>
  <si>
    <t>CNG Eng搭載車</t>
    <phoneticPr fontId="73"/>
  </si>
  <si>
    <t>トリニダード・トバゴ</t>
    <phoneticPr fontId="73"/>
  </si>
  <si>
    <t>ｳｽﾞﾍﾞｷｽﾀﾝ・南ア・ｴｼﾞﾌﾟﾄ</t>
    <rPh sb="10" eb="11">
      <t>ナン</t>
    </rPh>
    <phoneticPr fontId="73"/>
  </si>
  <si>
    <t>VK06</t>
    <phoneticPr fontId="73"/>
  </si>
  <si>
    <t>US</t>
    <phoneticPr fontId="73"/>
  </si>
  <si>
    <t>VK05</t>
    <phoneticPr fontId="73"/>
  </si>
  <si>
    <t>RZ4E</t>
    <phoneticPr fontId="73"/>
  </si>
  <si>
    <t>RHD</t>
    <phoneticPr fontId="73"/>
  </si>
  <si>
    <t>欧州/ﾄﾙｺ/UK/ｲｽﾗｴﾙ</t>
    <rPh sb="0" eb="2">
      <t>オウシュウ</t>
    </rPh>
    <phoneticPr fontId="73"/>
  </si>
  <si>
    <t>4X4</t>
    <phoneticPr fontId="73"/>
  </si>
  <si>
    <t>欧州/ﾄﾙｺ/UK</t>
    <rPh sb="0" eb="2">
      <t>オウシュウ</t>
    </rPh>
    <phoneticPr fontId="73"/>
  </si>
  <si>
    <t>東アジア</t>
    <rPh sb="0" eb="1">
      <t>ヒガシ</t>
    </rPh>
    <phoneticPr fontId="73"/>
  </si>
  <si>
    <t>VL35 700幅FRAME ASM　新規出図(初回イベント:’23/7月　一生)</t>
  </si>
  <si>
    <t xml:space="preserve"> FBD</t>
    <phoneticPr fontId="74"/>
  </si>
  <si>
    <t xml:space="preserve"> FBE</t>
    <phoneticPr fontId="74"/>
  </si>
  <si>
    <t xml:space="preserve"> DBZ</t>
    <phoneticPr fontId="74"/>
  </si>
  <si>
    <t xml:space="preserve"> DCA</t>
    <phoneticPr fontId="74"/>
  </si>
  <si>
    <t xml:space="preserve">F-Gr </t>
    <phoneticPr fontId="73"/>
  </si>
  <si>
    <t xml:space="preserve">G-Gr </t>
    <phoneticPr fontId="73"/>
  </si>
  <si>
    <t xml:space="preserve">H-Gr </t>
    <phoneticPr fontId="73"/>
  </si>
  <si>
    <r>
      <t>瀧澤</t>
    </r>
    <r>
      <rPr>
        <sz val="8"/>
        <rFont val="ＭＳ Ｐゴシック"/>
        <family val="3"/>
        <charset val="128"/>
      </rPr>
      <t>担当</t>
    </r>
    <rPh sb="0" eb="2">
      <t>タキザワ</t>
    </rPh>
    <rPh sb="2" eb="4">
      <t>タントウ</t>
    </rPh>
    <phoneticPr fontId="51"/>
  </si>
  <si>
    <t>0908</t>
  </si>
  <si>
    <t>0909</t>
  </si>
  <si>
    <t>0910</t>
  </si>
  <si>
    <t>0911</t>
  </si>
  <si>
    <t>0912</t>
  </si>
  <si>
    <t>0913</t>
  </si>
  <si>
    <t xml:space="preserve"> NJE  </t>
    <phoneticPr fontId="74"/>
  </si>
  <si>
    <t xml:space="preserve"> MC3  </t>
    <phoneticPr fontId="74"/>
  </si>
  <si>
    <t xml:space="preserve">VK04 NMS    </t>
    <phoneticPr fontId="74"/>
  </si>
  <si>
    <t xml:space="preserve"> MC4  </t>
    <phoneticPr fontId="74"/>
  </si>
  <si>
    <t>久しぶり</t>
    <rPh sb="0" eb="1">
      <t>ヒサ</t>
    </rPh>
    <phoneticPr fontId="74"/>
  </si>
  <si>
    <t xml:space="preserve">VL01 NMR    </t>
    <phoneticPr fontId="74"/>
  </si>
  <si>
    <t xml:space="preserve"> KDL  </t>
    <phoneticPr fontId="74"/>
  </si>
  <si>
    <t xml:space="preserve"> YKG  </t>
    <phoneticPr fontId="74"/>
  </si>
  <si>
    <t xml:space="preserve"> KDU  </t>
    <phoneticPr fontId="74"/>
  </si>
  <si>
    <t xml:space="preserve"> UFJ  </t>
    <phoneticPr fontId="74"/>
  </si>
  <si>
    <t xml:space="preserve">VL35 NPS    </t>
    <phoneticPr fontId="74"/>
  </si>
  <si>
    <t xml:space="preserve"> TEU  </t>
    <phoneticPr fontId="74"/>
  </si>
  <si>
    <t xml:space="preserve">1RS1  </t>
    <phoneticPr fontId="74"/>
  </si>
  <si>
    <t xml:space="preserve"> LLN  </t>
    <phoneticPr fontId="74"/>
  </si>
  <si>
    <t>49W</t>
  </si>
  <si>
    <t>VK05 A-GR</t>
  </si>
  <si>
    <t xml:space="preserve"> DAZ  </t>
  </si>
  <si>
    <t xml:space="preserve"> NJE  </t>
  </si>
  <si>
    <t xml:space="preserve"> MC3  </t>
  </si>
  <si>
    <t xml:space="preserve"> MC4  </t>
  </si>
  <si>
    <t xml:space="preserve"> GF6  </t>
  </si>
  <si>
    <t xml:space="preserve"> NU2  </t>
  </si>
  <si>
    <t xml:space="preserve">VK05 A,B,C-GR </t>
  </si>
  <si>
    <t xml:space="preserve"> VD4  </t>
  </si>
  <si>
    <t xml:space="preserve"> KHG  </t>
  </si>
  <si>
    <t xml:space="preserve"> TF6  </t>
  </si>
  <si>
    <t xml:space="preserve">VL34 NMR    </t>
  </si>
  <si>
    <t xml:space="preserve"> BVM  </t>
  </si>
  <si>
    <t xml:space="preserve"> GF5  </t>
  </si>
  <si>
    <t xml:space="preserve"> RWD  </t>
  </si>
  <si>
    <t xml:space="preserve"> CA3  </t>
  </si>
  <si>
    <t xml:space="preserve"> HME  </t>
  </si>
  <si>
    <t xml:space="preserve"> HFA  </t>
  </si>
  <si>
    <t xml:space="preserve"> HFB  </t>
  </si>
  <si>
    <t xml:space="preserve"> HFC  </t>
  </si>
  <si>
    <t xml:space="preserve"> HKG  </t>
  </si>
  <si>
    <t>I3K6135</t>
  </si>
  <si>
    <t xml:space="preserve"> W4G  </t>
  </si>
  <si>
    <t>I4K4885VK00 B2-GR 750幅</t>
    <phoneticPr fontId="51"/>
  </si>
  <si>
    <t>I3JCB85VL35 700幅FRAME ASM　</t>
    <phoneticPr fontId="51"/>
  </si>
  <si>
    <t>0915</t>
  </si>
  <si>
    <t>0916</t>
  </si>
  <si>
    <t>0917</t>
  </si>
  <si>
    <t>0918</t>
  </si>
  <si>
    <t>0919</t>
  </si>
  <si>
    <t xml:space="preserve">1RS2  </t>
    <phoneticPr fontId="74"/>
  </si>
  <si>
    <t xml:space="preserve"> NJH  </t>
    <phoneticPr fontId="74"/>
  </si>
  <si>
    <t xml:space="preserve">VK05 NMR    </t>
    <phoneticPr fontId="74"/>
  </si>
  <si>
    <t xml:space="preserve"> PHA  </t>
    <phoneticPr fontId="74"/>
  </si>
  <si>
    <t xml:space="preserve">VK00 NP*    </t>
    <phoneticPr fontId="74"/>
  </si>
  <si>
    <t xml:space="preserve"> HMB  </t>
    <phoneticPr fontId="74"/>
  </si>
  <si>
    <t xml:space="preserve">VK05 NPR    </t>
    <phoneticPr fontId="74"/>
  </si>
  <si>
    <t xml:space="preserve"> HME  </t>
    <phoneticPr fontId="74"/>
  </si>
  <si>
    <t xml:space="preserve"> HFA  </t>
    <phoneticPr fontId="74"/>
  </si>
  <si>
    <t xml:space="preserve"> HFB  </t>
    <phoneticPr fontId="74"/>
  </si>
  <si>
    <t xml:space="preserve"> HFC  </t>
    <phoneticPr fontId="74"/>
  </si>
  <si>
    <t xml:space="preserve"> HKG  </t>
    <phoneticPr fontId="74"/>
  </si>
  <si>
    <t xml:space="preserve">1UF4  </t>
    <phoneticPr fontId="74"/>
  </si>
  <si>
    <t xml:space="preserve">VL32  </t>
    <phoneticPr fontId="74"/>
  </si>
  <si>
    <t xml:space="preserve">VL32 NPR    </t>
    <phoneticPr fontId="74"/>
  </si>
  <si>
    <t xml:space="preserve"> UFL  </t>
    <phoneticPr fontId="74"/>
  </si>
  <si>
    <t xml:space="preserve"> WMG  </t>
    <phoneticPr fontId="74"/>
  </si>
  <si>
    <t xml:space="preserve"> HKH  </t>
    <phoneticPr fontId="74"/>
  </si>
  <si>
    <t>久しぶり</t>
    <rPh sb="0" eb="1">
      <t>ヒサ</t>
    </rPh>
    <phoneticPr fontId="51"/>
  </si>
  <si>
    <t>ISZ 週別確定内示リスト（25-38W）</t>
    <rPh sb="4" eb="5">
      <t>シュウ</t>
    </rPh>
    <rPh sb="5" eb="6">
      <t>ベツ</t>
    </rPh>
    <rPh sb="6" eb="8">
      <t>カクテイ</t>
    </rPh>
    <rPh sb="8" eb="10">
      <t>ナイジ</t>
    </rPh>
    <phoneticPr fontId="49"/>
  </si>
  <si>
    <t>50W</t>
  </si>
  <si>
    <t>I3K4234</t>
  </si>
  <si>
    <t xml:space="preserve"> FBD  </t>
  </si>
  <si>
    <t xml:space="preserve"> DBZ  </t>
  </si>
  <si>
    <t xml:space="preserve">VL11 NKR    </t>
  </si>
  <si>
    <t xml:space="preserve"> DE2  </t>
  </si>
  <si>
    <t xml:space="preserve">NKR   </t>
  </si>
  <si>
    <t xml:space="preserve"> TN4  </t>
  </si>
  <si>
    <t>I4K6850VK04 B-GR 1生向け設変出図</t>
  </si>
  <si>
    <t xml:space="preserve"> PAB  </t>
  </si>
  <si>
    <t xml:space="preserve"> PAC  </t>
  </si>
  <si>
    <t xml:space="preserve"> MC2  </t>
  </si>
  <si>
    <t xml:space="preserve"> THC  </t>
  </si>
  <si>
    <t xml:space="preserve"> THD  </t>
  </si>
  <si>
    <t>VK04 D-Gr 図面出図</t>
  </si>
  <si>
    <t xml:space="preserve"> NJ1  </t>
  </si>
  <si>
    <t xml:space="preserve"> PAF  </t>
  </si>
  <si>
    <t xml:space="preserve"> LE9  </t>
  </si>
  <si>
    <t xml:space="preserve"> NC6  </t>
  </si>
  <si>
    <t xml:space="preserve"> ME5  </t>
  </si>
  <si>
    <t xml:space="preserve">1RW7  </t>
  </si>
  <si>
    <t xml:space="preserve">1NC7  </t>
  </si>
  <si>
    <t xml:space="preserve">1RGK  </t>
  </si>
  <si>
    <t xml:space="preserve">VN59 NMR    </t>
  </si>
  <si>
    <t xml:space="preserve"> NQ8  </t>
  </si>
  <si>
    <t xml:space="preserve">VN59  </t>
  </si>
  <si>
    <t xml:space="preserve"> CZX  </t>
  </si>
  <si>
    <t xml:space="preserve"> CTL  </t>
  </si>
  <si>
    <t xml:space="preserve">1NE6  </t>
  </si>
  <si>
    <t xml:space="preserve"> CMK  </t>
  </si>
  <si>
    <t xml:space="preserve">1SCJ  </t>
  </si>
  <si>
    <t xml:space="preserve"> A06  </t>
  </si>
  <si>
    <t xml:space="preserve"> B01  </t>
  </si>
  <si>
    <t xml:space="preserve"> HKH  </t>
  </si>
  <si>
    <t xml:space="preserve"> WAC  </t>
  </si>
  <si>
    <t xml:space="preserve"> WHY  </t>
  </si>
  <si>
    <t xml:space="preserve">2WCP  </t>
  </si>
  <si>
    <t xml:space="preserve"> WAA  </t>
  </si>
  <si>
    <t xml:space="preserve"> WZG  </t>
  </si>
  <si>
    <t xml:space="preserve"> HK1  </t>
  </si>
  <si>
    <t xml:space="preserve"> HF6  </t>
  </si>
  <si>
    <t xml:space="preserve">1WQH  </t>
  </si>
  <si>
    <t xml:space="preserve"> HF4  </t>
  </si>
  <si>
    <t xml:space="preserve"> W3L  </t>
  </si>
  <si>
    <t>VK00 B1-Gr</t>
  </si>
  <si>
    <t xml:space="preserve"> WWZ  </t>
  </si>
  <si>
    <t xml:space="preserve"> W4C  </t>
  </si>
  <si>
    <t xml:space="preserve"> WZ4  </t>
  </si>
  <si>
    <t xml:space="preserve"> HM3  </t>
  </si>
  <si>
    <t xml:space="preserve"> WAD  </t>
  </si>
  <si>
    <t xml:space="preserve"> UK5  </t>
  </si>
  <si>
    <t xml:space="preserve"> W3E  </t>
  </si>
  <si>
    <t xml:space="preserve">1WAF  </t>
  </si>
  <si>
    <t xml:space="preserve"> W3R  </t>
  </si>
  <si>
    <t xml:space="preserve">1WGR  </t>
  </si>
  <si>
    <t xml:space="preserve"> HKF  </t>
  </si>
  <si>
    <t xml:space="preserve"> WLQ  </t>
  </si>
  <si>
    <t xml:space="preserve">I4JLF98VK04  A GR 1X　700幅 </t>
    <phoneticPr fontId="51"/>
  </si>
  <si>
    <t>VK04 C-GR K研向け設変出図</t>
  </si>
  <si>
    <t>VL20</t>
    <phoneticPr fontId="51"/>
  </si>
  <si>
    <t>I4JKV99VK00 3X 750幅 FRAME ASM　設変出図(サ変、NUT,RIVETの変更)　※AAS-LD-12565</t>
    <phoneticPr fontId="51"/>
  </si>
  <si>
    <t>I4JKN20VK00 1X,2X 先行量産向け設変出図 (サ変、内容:S/MBR穴、溶接NUT一部削除、RIVET位置変更)</t>
    <phoneticPr fontId="51"/>
  </si>
  <si>
    <t>I4K6850VK04 A1-GR 1生向け設変出図</t>
    <phoneticPr fontId="51"/>
  </si>
  <si>
    <t>I4K6792VK00(EXP)B2-GR 量産向け設変出図</t>
    <phoneticPr fontId="51"/>
  </si>
  <si>
    <t>I3K6135VK05 E-GR K研向け新規出図</t>
    <phoneticPr fontId="51"/>
  </si>
  <si>
    <t>I4K5771VK00 B1-GR 850幅 3X SOP 3RD C/M 共締め指示 誤記修正 設変出図(内容：図面・3Dモデルの共締め指示の修正、過去設変の水平展開であるRIVET;ENGINE C/M OUTER BRKTの長さ変更の反映)</t>
    <phoneticPr fontId="51"/>
  </si>
  <si>
    <t>I4K6626VK04 A1/A2-GR 1生向け設変出図</t>
    <phoneticPr fontId="51"/>
  </si>
  <si>
    <t>I4K6681VK00 B-GR アース位置の不具合設変</t>
    <phoneticPr fontId="51"/>
  </si>
  <si>
    <t>I4K7240VK04 A2-GR 向け K/UP DUMP FRAME変更設変</t>
    <phoneticPr fontId="51"/>
  </si>
  <si>
    <t>I4K4402VK00 B1-GR 一生向け　FRAME ASM 設変出図(内容:穴・NUT変更、構成部品変更及び更新)</t>
    <phoneticPr fontId="51"/>
  </si>
  <si>
    <t>I4K4072VK00 B1-GR 850幅　一生向け　FRAME ASM 設変出図(内容:溶接NUT変更,W/PAINT部品 表面処理の変更,K研でのECR内容を今後のイベントに反映)</t>
    <phoneticPr fontId="51"/>
  </si>
  <si>
    <t>I4K5443VK00 3X 850幅 B1-GR FRAME ASM 設変出図(内容：FRAME ASM内容品最新化,S/M ASM LH 溶接NUT及びSTIFF SUB SPG BRKT追加,RIVET削除,REINF LH 溶接NUT追加)</t>
    <phoneticPr fontId="51"/>
  </si>
  <si>
    <t>I4K5030VK00 B2-GR 一生向け 700幅　設変出図(内容:構成部品の最新化、溶接NUT変更)</t>
    <phoneticPr fontId="51"/>
  </si>
  <si>
    <t>VK00 B-GR アース位置の不具合設変I4K6681</t>
    <phoneticPr fontId="51"/>
  </si>
  <si>
    <t>I4K62VK04 A1-GR 4*4 量産向け設変出図68</t>
    <phoneticPr fontId="51"/>
  </si>
  <si>
    <t>I4K7224VK04 A1-GR SOP向け設変出図</t>
    <phoneticPr fontId="51"/>
  </si>
  <si>
    <t>SPACER単品出図</t>
    <rPh sb="6" eb="10">
      <t>タンピンシュツズ</t>
    </rPh>
    <phoneticPr fontId="51"/>
  </si>
  <si>
    <t>酸洗材化</t>
    <rPh sb="0" eb="4">
      <t>サンセンザイカ</t>
    </rPh>
    <phoneticPr fontId="51"/>
  </si>
  <si>
    <r>
      <t>宮澤</t>
    </r>
    <r>
      <rPr>
        <sz val="8"/>
        <rFont val="ＭＳ Ｐゴシック"/>
        <family val="3"/>
        <charset val="128"/>
      </rPr>
      <t>担当</t>
    </r>
    <rPh sb="0" eb="2">
      <t>ミヤザワ</t>
    </rPh>
    <rPh sb="2" eb="4">
      <t>タントウ</t>
    </rPh>
    <phoneticPr fontId="51"/>
  </si>
  <si>
    <t>フルエア　850幅　</t>
    <rPh sb="8" eb="9">
      <t>ハバ</t>
    </rPh>
    <phoneticPr fontId="51"/>
  </si>
  <si>
    <t>VD2</t>
    <phoneticPr fontId="51"/>
  </si>
  <si>
    <t>C</t>
    <phoneticPr fontId="51"/>
  </si>
  <si>
    <t xml:space="preserve"> DAP</t>
    <phoneticPr fontId="51"/>
  </si>
  <si>
    <t xml:space="preserve"> HKG</t>
    <phoneticPr fontId="51"/>
  </si>
  <si>
    <t xml:space="preserve"> HFD    </t>
    <phoneticPr fontId="51"/>
  </si>
  <si>
    <t xml:space="preserve"> HFE  </t>
    <phoneticPr fontId="51"/>
  </si>
  <si>
    <t xml:space="preserve"> HKE</t>
    <phoneticPr fontId="51"/>
  </si>
  <si>
    <t xml:space="preserve"> HKC  </t>
    <phoneticPr fontId="51"/>
  </si>
  <si>
    <t xml:space="preserve"> HL5 </t>
    <phoneticPr fontId="51"/>
  </si>
  <si>
    <t xml:space="preserve"> UA4    </t>
    <phoneticPr fontId="51"/>
  </si>
  <si>
    <t xml:space="preserve"> HMG</t>
    <phoneticPr fontId="51"/>
  </si>
  <si>
    <t xml:space="preserve"> HMF  </t>
    <phoneticPr fontId="51"/>
  </si>
  <si>
    <t xml:space="preserve"> WO6</t>
    <phoneticPr fontId="51"/>
  </si>
  <si>
    <t xml:space="preserve">  W6H </t>
    <phoneticPr fontId="51"/>
  </si>
  <si>
    <t xml:space="preserve">  GB3</t>
    <phoneticPr fontId="51"/>
  </si>
  <si>
    <t xml:space="preserve">  GB2</t>
    <phoneticPr fontId="51"/>
  </si>
  <si>
    <t xml:space="preserve">  RSJ   </t>
    <phoneticPr fontId="51"/>
  </si>
  <si>
    <t xml:space="preserve">FRAME ASM           </t>
    <phoneticPr fontId="5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</si>
</sst>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yy/mm/dd"/>
    <numFmt numFmtId="177" formatCode="m&quot;月&quot;d&quot;日&quot;;@"/>
    <numFmt numFmtId="178" formatCode="m/d;@"/>
    <numFmt numFmtId="179" formatCode="yy/m/d"/>
    <numFmt numFmtId="180" formatCode="0_);[Red]\(0\)"/>
    <numFmt numFmtId="181" formatCode="m"/>
    <numFmt numFmtId="182" formatCode="aaa"/>
    <numFmt numFmtId="183" formatCode="d"/>
  </numFmts>
  <fonts count="106">
    <font>
      <sz val="11"/>
      <name val="ＭＳ Ｐゴシック"/>
      <family val="3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20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indexed="56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name val="Arial Unicode MS"/>
      <family val="3"/>
      <charset val="128"/>
    </font>
    <font>
      <sz val="11"/>
      <name val="Arial Unicode MS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HG丸ｺﾞｼｯｸM-PRO"/>
      <family val="3"/>
      <charset val="128"/>
    </font>
    <font>
      <sz val="11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メイリオ"/>
      <family val="2"/>
      <charset val="128"/>
    </font>
    <font>
      <sz val="11"/>
      <name val="游ゴシック"/>
      <family val="3"/>
      <charset val="128"/>
    </font>
    <font>
      <sz val="11"/>
      <name val="Yu Gothic"/>
      <family val="3"/>
      <charset val="128"/>
    </font>
    <font>
      <b/>
      <sz val="9"/>
      <color indexed="81"/>
      <name val="MS P ゴシック"/>
      <family val="3"/>
      <charset val="128"/>
    </font>
    <font>
      <b/>
      <sz val="11"/>
      <name val="ＭＳ Ｐゴシック"/>
      <family val="3"/>
      <charset val="128"/>
    </font>
    <font>
      <b/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2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b/>
      <sz val="18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4"/>
      <name val="Meiryo UI"/>
      <family val="3"/>
      <charset val="128"/>
    </font>
    <font>
      <b/>
      <sz val="1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12"/>
      <color rgb="FFFF0000"/>
      <name val="Meiryo UI"/>
      <family val="3"/>
      <charset val="128"/>
    </font>
    <font>
      <b/>
      <strike/>
      <sz val="12"/>
      <color rgb="FFFF0000"/>
      <name val="Meiryo UI"/>
      <family val="3"/>
      <charset val="128"/>
    </font>
    <font>
      <b/>
      <sz val="12"/>
      <color theme="0" tint="-0.249977111117893"/>
      <name val="Meiryo UI"/>
      <family val="3"/>
      <charset val="128"/>
    </font>
    <font>
      <sz val="11"/>
      <name val="Meiryo UI"/>
      <family val="3"/>
      <charset val="128"/>
    </font>
    <font>
      <sz val="11"/>
      <color theme="0" tint="-0.249977111117893"/>
      <name val="游ゴシック"/>
      <family val="2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1"/>
      <color theme="0" tint="-0.24997711111789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trike/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2"/>
      <color rgb="FF000000"/>
      <name val="Meiryo UI"/>
      <family val="3"/>
      <charset val="128"/>
    </font>
    <font>
      <strike/>
      <sz val="11"/>
      <color theme="1"/>
      <name val="游ゴシック"/>
      <family val="2"/>
      <charset val="128"/>
      <scheme val="minor"/>
    </font>
    <font>
      <b/>
      <sz val="14"/>
      <color rgb="FFFF0000"/>
      <name val="Meiryo UI"/>
      <family val="3"/>
      <charset val="128"/>
    </font>
    <font>
      <sz val="14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/>
      <bottom style="dashDot">
        <color indexed="64"/>
      </bottom>
      <diagonal/>
    </border>
    <border>
      <left style="thin">
        <color indexed="64"/>
      </left>
      <right style="hair">
        <color auto="1"/>
      </right>
      <top/>
      <bottom style="dashDot">
        <color indexed="64"/>
      </bottom>
      <diagonal/>
    </border>
    <border>
      <left style="hair">
        <color auto="1"/>
      </left>
      <right style="hair">
        <color auto="1"/>
      </right>
      <top/>
      <bottom style="dashDot">
        <color indexed="64"/>
      </bottom>
      <diagonal/>
    </border>
    <border>
      <left style="hair">
        <color auto="1"/>
      </left>
      <right style="thin">
        <color indexed="64"/>
      </right>
      <top/>
      <bottom style="dashDot">
        <color indexed="64"/>
      </bottom>
      <diagonal/>
    </border>
    <border>
      <left/>
      <right style="hair">
        <color auto="1"/>
      </right>
      <top/>
      <bottom style="dashDot">
        <color indexed="64"/>
      </bottom>
      <diagonal/>
    </border>
    <border>
      <left style="hair">
        <color auto="1"/>
      </left>
      <right/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ashDot">
        <color indexed="64"/>
      </top>
      <bottom style="double">
        <color indexed="64"/>
      </bottom>
      <diagonal/>
    </border>
    <border>
      <left style="thin">
        <color indexed="64"/>
      </left>
      <right style="hair">
        <color auto="1"/>
      </right>
      <top style="dashDot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dashDot">
        <color indexed="64"/>
      </top>
      <bottom style="double">
        <color indexed="64"/>
      </bottom>
      <diagonal/>
    </border>
    <border>
      <left style="hair">
        <color auto="1"/>
      </left>
      <right style="thin">
        <color indexed="64"/>
      </right>
      <top style="dashDot">
        <color indexed="64"/>
      </top>
      <bottom style="double">
        <color indexed="64"/>
      </bottom>
      <diagonal/>
    </border>
    <border>
      <left/>
      <right style="hair">
        <color auto="1"/>
      </right>
      <top style="dashDot">
        <color indexed="64"/>
      </top>
      <bottom style="double">
        <color indexed="64"/>
      </bottom>
      <diagonal/>
    </border>
    <border>
      <left style="hair">
        <color auto="1"/>
      </left>
      <right/>
      <top style="dashDot">
        <color indexed="64"/>
      </top>
      <bottom style="double">
        <color indexed="64"/>
      </bottom>
      <diagonal/>
    </border>
    <border>
      <left/>
      <right/>
      <top style="dashDot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ashDot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indexed="64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</borders>
  <cellStyleXfs count="58">
    <xf numFmtId="0" fontId="0" fillId="0" borderId="0">
      <alignment vertical="center"/>
    </xf>
    <xf numFmtId="0" fontId="46" fillId="0" borderId="0">
      <alignment vertical="center"/>
    </xf>
    <xf numFmtId="0" fontId="52" fillId="0" borderId="0">
      <alignment vertical="center"/>
    </xf>
    <xf numFmtId="0" fontId="47" fillId="0" borderId="0">
      <alignment vertical="center"/>
    </xf>
    <xf numFmtId="0" fontId="47" fillId="0" borderId="0"/>
    <xf numFmtId="0" fontId="58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72" fillId="0" borderId="0"/>
    <xf numFmtId="0" fontId="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638">
    <xf numFmtId="0" fontId="0" fillId="0" borderId="0" xfId="0">
      <alignment vertical="center"/>
    </xf>
    <xf numFmtId="0" fontId="46" fillId="0" borderId="0" xfId="1">
      <alignment vertical="center"/>
    </xf>
    <xf numFmtId="0" fontId="46" fillId="0" borderId="0" xfId="1" applyFill="1">
      <alignment vertical="center"/>
    </xf>
    <xf numFmtId="0" fontId="46" fillId="0" borderId="0" xfId="1" applyAlignment="1">
      <alignment horizontal="left" vertical="center"/>
    </xf>
    <xf numFmtId="0" fontId="48" fillId="0" borderId="0" xfId="1" applyFont="1">
      <alignment vertical="center"/>
    </xf>
    <xf numFmtId="0" fontId="50" fillId="0" borderId="0" xfId="1" applyFont="1" applyFill="1" applyAlignment="1">
      <alignment horizontal="left" vertical="center"/>
    </xf>
    <xf numFmtId="0" fontId="46" fillId="0" borderId="0" xfId="1" applyBorder="1" applyAlignment="1">
      <alignment vertical="center"/>
    </xf>
    <xf numFmtId="0" fontId="46" fillId="0" borderId="0" xfId="1" applyAlignment="1">
      <alignment horizontal="right" vertical="center"/>
    </xf>
    <xf numFmtId="0" fontId="54" fillId="0" borderId="5" xfId="3" applyFont="1" applyFill="1" applyBorder="1" applyAlignment="1" applyProtection="1">
      <alignment horizontal="center" vertical="center" shrinkToFit="1"/>
      <protection locked="0"/>
    </xf>
    <xf numFmtId="177" fontId="47" fillId="0" borderId="0" xfId="3" applyNumberFormat="1" applyFont="1" applyFill="1" applyAlignment="1">
      <alignment horizontal="center" vertical="center" shrinkToFit="1"/>
    </xf>
    <xf numFmtId="0" fontId="56" fillId="0" borderId="0" xfId="3" applyFont="1" applyFill="1" applyAlignment="1">
      <alignment horizontal="center" vertical="center" wrapText="1" shrinkToFit="1"/>
    </xf>
    <xf numFmtId="0" fontId="47" fillId="0" borderId="0" xfId="3" applyFont="1" applyFill="1">
      <alignment vertical="center"/>
    </xf>
    <xf numFmtId="177" fontId="47" fillId="0" borderId="0" xfId="3" applyNumberFormat="1" applyFill="1" applyAlignment="1">
      <alignment horizontal="center" vertical="center" shrinkToFit="1"/>
    </xf>
    <xf numFmtId="0" fontId="47" fillId="0" borderId="0" xfId="3" applyFill="1">
      <alignment vertical="center"/>
    </xf>
    <xf numFmtId="0" fontId="47" fillId="0" borderId="0" xfId="3" applyFont="1" applyFill="1" applyBorder="1" applyAlignment="1" applyProtection="1">
      <alignment horizontal="center" vertical="center" shrinkToFit="1"/>
      <protection locked="0"/>
    </xf>
    <xf numFmtId="0" fontId="54" fillId="0" borderId="8" xfId="3" applyFont="1" applyFill="1" applyBorder="1" applyAlignment="1" applyProtection="1">
      <alignment horizontal="center" vertical="center" shrinkToFit="1"/>
      <protection locked="0"/>
    </xf>
    <xf numFmtId="0" fontId="54" fillId="0" borderId="3" xfId="1" applyFont="1" applyBorder="1" applyAlignment="1">
      <alignment horizontal="center" vertical="center" shrinkToFit="1"/>
    </xf>
    <xf numFmtId="0" fontId="46" fillId="0" borderId="4" xfId="1" applyFill="1" applyBorder="1" applyAlignment="1" applyProtection="1">
      <alignment horizontal="center" vertical="center" shrinkToFit="1"/>
      <protection locked="0"/>
    </xf>
    <xf numFmtId="0" fontId="60" fillId="0" borderId="0" xfId="1" applyFont="1" applyAlignment="1">
      <alignment horizontal="center" vertical="center" wrapText="1" shrinkToFit="1"/>
    </xf>
    <xf numFmtId="0" fontId="54" fillId="0" borderId="9" xfId="1" applyFont="1" applyBorder="1" applyAlignment="1">
      <alignment horizontal="center" vertical="center" shrinkToFit="1"/>
    </xf>
    <xf numFmtId="0" fontId="54" fillId="0" borderId="7" xfId="3" applyFont="1" applyFill="1" applyBorder="1" applyAlignment="1" applyProtection="1">
      <alignment horizontal="center" vertical="center" shrinkToFit="1"/>
      <protection locked="0"/>
    </xf>
    <xf numFmtId="0" fontId="46" fillId="0" borderId="10" xfId="1" applyFill="1" applyBorder="1" applyAlignment="1" applyProtection="1">
      <alignment horizontal="center" vertical="center" shrinkToFit="1"/>
      <protection locked="0"/>
    </xf>
    <xf numFmtId="0" fontId="54" fillId="0" borderId="5" xfId="1" applyFont="1" applyFill="1" applyBorder="1" applyAlignment="1" applyProtection="1">
      <alignment horizontal="center" vertical="center" shrinkToFit="1"/>
      <protection locked="0"/>
    </xf>
    <xf numFmtId="0" fontId="54" fillId="0" borderId="6" xfId="1" applyFont="1" applyFill="1" applyBorder="1" applyAlignment="1" applyProtection="1">
      <alignment horizontal="center" vertical="center" shrinkToFit="1"/>
      <protection locked="0"/>
    </xf>
    <xf numFmtId="0" fontId="61" fillId="0" borderId="5" xfId="1" applyFont="1" applyFill="1" applyBorder="1" applyAlignment="1" applyProtection="1">
      <alignment horizontal="center" vertical="center" shrinkToFit="1"/>
      <protection locked="0"/>
    </xf>
    <xf numFmtId="0" fontId="54" fillId="0" borderId="5" xfId="1" applyFont="1" applyFill="1" applyBorder="1" applyAlignment="1" applyProtection="1">
      <alignment vertical="center" shrinkToFit="1"/>
      <protection locked="0"/>
    </xf>
    <xf numFmtId="0" fontId="46" fillId="0" borderId="0" xfId="1" applyFill="1" applyAlignment="1">
      <alignment horizontal="center" vertical="center" shrinkToFit="1"/>
    </xf>
    <xf numFmtId="0" fontId="61" fillId="0" borderId="7" xfId="1" applyFont="1" applyFill="1" applyBorder="1" applyAlignment="1" applyProtection="1">
      <alignment horizontal="center" vertical="center" shrinkToFit="1"/>
      <protection locked="0"/>
    </xf>
    <xf numFmtId="0" fontId="57" fillId="0" borderId="5" xfId="1" applyFont="1" applyFill="1" applyBorder="1" applyAlignment="1" applyProtection="1">
      <alignment vertical="center" shrinkToFit="1"/>
      <protection locked="0"/>
    </xf>
    <xf numFmtId="0" fontId="0" fillId="0" borderId="0" xfId="0" applyFont="1">
      <alignment vertical="center"/>
    </xf>
    <xf numFmtId="0" fontId="54" fillId="0" borderId="0" xfId="1" applyFont="1" applyFill="1" applyBorder="1" applyAlignment="1">
      <alignment horizontal="left" vertical="center" shrinkToFit="1"/>
    </xf>
    <xf numFmtId="0" fontId="46" fillId="12" borderId="0" xfId="1" applyFill="1">
      <alignment vertical="center"/>
    </xf>
    <xf numFmtId="0" fontId="46" fillId="0" borderId="0" xfId="1" applyBorder="1">
      <alignment vertical="center"/>
    </xf>
    <xf numFmtId="0" fontId="46" fillId="0" borderId="0" xfId="1" applyFill="1" applyBorder="1">
      <alignment vertical="center"/>
    </xf>
    <xf numFmtId="0" fontId="47" fillId="0" borderId="0" xfId="3" applyFont="1" applyFill="1" applyBorder="1" applyAlignment="1" applyProtection="1">
      <alignment horizontal="right" vertical="center" shrinkToFit="1"/>
      <protection locked="0"/>
    </xf>
    <xf numFmtId="0" fontId="60" fillId="0" borderId="0" xfId="1" applyFont="1">
      <alignment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horizontal="left" vertical="center"/>
    </xf>
    <xf numFmtId="0" fontId="67" fillId="0" borderId="0" xfId="0" applyFont="1" applyFill="1" applyAlignment="1">
      <alignment horizontal="left" vertical="center"/>
    </xf>
    <xf numFmtId="0" fontId="65" fillId="0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54" fillId="0" borderId="1" xfId="3" applyFont="1" applyFill="1" applyBorder="1" applyAlignment="1" applyProtection="1">
      <alignment horizontal="center" vertical="center" shrinkToFit="1"/>
      <protection locked="0"/>
    </xf>
    <xf numFmtId="0" fontId="47" fillId="0" borderId="1" xfId="3" applyFont="1" applyFill="1" applyBorder="1" applyAlignment="1" applyProtection="1">
      <alignment horizontal="center" vertical="center" shrinkToFit="1"/>
      <protection locked="0"/>
    </xf>
    <xf numFmtId="0" fontId="47" fillId="0" borderId="15" xfId="3" applyFont="1" applyFill="1" applyBorder="1" applyAlignment="1" applyProtection="1">
      <alignment horizontal="center" vertical="center" shrinkToFit="1"/>
      <protection locked="0"/>
    </xf>
    <xf numFmtId="0" fontId="54" fillId="0" borderId="17" xfId="1" applyFont="1" applyFill="1" applyBorder="1" applyAlignment="1" applyProtection="1">
      <alignment horizontal="center" vertical="center" textRotation="90" shrinkToFit="1"/>
      <protection locked="0"/>
    </xf>
    <xf numFmtId="0" fontId="0" fillId="0" borderId="1" xfId="0" applyFill="1" applyBorder="1">
      <alignment vertical="center"/>
    </xf>
    <xf numFmtId="0" fontId="54" fillId="0" borderId="4" xfId="1" applyFont="1" applyFill="1" applyBorder="1" applyAlignment="1" applyProtection="1">
      <alignment horizontal="center" vertical="center" shrinkToFit="1"/>
      <protection locked="0"/>
    </xf>
    <xf numFmtId="0" fontId="54" fillId="0" borderId="4" xfId="1" applyFont="1" applyFill="1" applyBorder="1" applyAlignment="1" applyProtection="1">
      <alignment horizontal="center" vertical="center" textRotation="90" shrinkToFit="1"/>
      <protection locked="0"/>
    </xf>
    <xf numFmtId="0" fontId="54" fillId="0" borderId="2" xfId="1" applyFont="1" applyFill="1" applyBorder="1" applyAlignment="1" applyProtection="1">
      <alignment horizontal="center" vertical="center" textRotation="90" shrinkToFit="1"/>
      <protection locked="0"/>
    </xf>
    <xf numFmtId="0" fontId="54" fillId="0" borderId="11" xfId="1" applyFont="1" applyFill="1" applyBorder="1" applyAlignment="1" applyProtection="1">
      <alignment horizontal="center" vertical="center" textRotation="90" shrinkToFit="1"/>
      <protection locked="0"/>
    </xf>
    <xf numFmtId="0" fontId="60" fillId="0" borderId="0" xfId="1" applyFont="1" applyFill="1">
      <alignment vertical="center"/>
    </xf>
    <xf numFmtId="0" fontId="54" fillId="0" borderId="19" xfId="1" applyFont="1" applyFill="1" applyBorder="1" applyAlignment="1" applyProtection="1">
      <alignment horizontal="center" vertical="center" shrinkToFit="1"/>
      <protection locked="0"/>
    </xf>
    <xf numFmtId="0" fontId="54" fillId="0" borderId="20" xfId="1" applyFont="1" applyFill="1" applyBorder="1" applyAlignment="1" applyProtection="1">
      <alignment horizontal="center" vertical="center" shrinkToFit="1"/>
      <protection locked="0"/>
    </xf>
    <xf numFmtId="0" fontId="54" fillId="0" borderId="21" xfId="1" applyFont="1" applyFill="1" applyBorder="1" applyAlignment="1" applyProtection="1">
      <alignment horizontal="center" vertical="center" shrinkToFit="1"/>
      <protection locked="0"/>
    </xf>
    <xf numFmtId="0" fontId="46" fillId="0" borderId="0" xfId="1" applyFill="1" applyBorder="1" applyAlignment="1">
      <alignment horizontal="left" vertical="center"/>
    </xf>
    <xf numFmtId="0" fontId="54" fillId="0" borderId="22" xfId="1" applyFont="1" applyFill="1" applyBorder="1" applyAlignment="1" applyProtection="1">
      <alignment horizontal="center" vertical="center" shrinkToFit="1"/>
      <protection locked="0"/>
    </xf>
    <xf numFmtId="0" fontId="54" fillId="0" borderId="10" xfId="1" applyFont="1" applyFill="1" applyBorder="1" applyAlignment="1" applyProtection="1">
      <alignment horizontal="left" vertical="center" shrinkToFit="1"/>
      <protection locked="0"/>
    </xf>
    <xf numFmtId="0" fontId="0" fillId="0" borderId="0" xfId="0" applyNumberFormat="1" applyFill="1" applyAlignment="1" applyProtection="1">
      <alignment horizontal="center" vertical="center"/>
      <protection locked="0"/>
    </xf>
    <xf numFmtId="0" fontId="46" fillId="0" borderId="0" xfId="1" applyFill="1" applyBorder="1" applyAlignment="1">
      <alignment horizontal="right" vertical="center"/>
    </xf>
    <xf numFmtId="0" fontId="46" fillId="0" borderId="0" xfId="1" applyFill="1" applyAlignment="1">
      <alignment horizontal="right" vertical="center"/>
    </xf>
    <xf numFmtId="0" fontId="54" fillId="0" borderId="0" xfId="3" applyFont="1" applyFill="1" applyBorder="1" applyAlignment="1">
      <alignment horizontal="center" vertical="center" shrinkToFit="1"/>
    </xf>
    <xf numFmtId="0" fontId="54" fillId="0" borderId="0" xfId="3" applyFont="1" applyFill="1" applyBorder="1" applyAlignment="1" applyProtection="1">
      <alignment horizontal="center" vertical="center" shrinkToFit="1"/>
      <protection locked="0"/>
    </xf>
    <xf numFmtId="0" fontId="54" fillId="26" borderId="0" xfId="3" applyFont="1" applyFill="1" applyBorder="1" applyAlignment="1" applyProtection="1">
      <alignment horizontal="left" vertical="center"/>
      <protection locked="0"/>
    </xf>
    <xf numFmtId="0" fontId="47" fillId="26" borderId="0" xfId="3" applyFont="1" applyFill="1" applyBorder="1" applyAlignment="1">
      <alignment vertical="center" shrinkToFit="1"/>
    </xf>
    <xf numFmtId="0" fontId="55" fillId="0" borderId="0" xfId="3" applyFont="1" applyFill="1" applyBorder="1" applyAlignment="1" applyProtection="1">
      <alignment horizontal="center" vertical="center" shrinkToFit="1"/>
      <protection locked="0"/>
    </xf>
    <xf numFmtId="0" fontId="55" fillId="0" borderId="11" xfId="3" applyFont="1" applyFill="1" applyBorder="1" applyAlignment="1" applyProtection="1">
      <alignment horizontal="center" vertical="center" shrinkToFit="1"/>
      <protection locked="0"/>
    </xf>
    <xf numFmtId="0" fontId="47" fillId="0" borderId="0" xfId="3" applyNumberFormat="1" applyFont="1" applyFill="1" applyAlignment="1">
      <alignment vertical="center"/>
    </xf>
    <xf numFmtId="0" fontId="47" fillId="0" borderId="0" xfId="1" applyFont="1" applyFill="1" applyAlignment="1">
      <alignment horizontal="center" vertical="center"/>
    </xf>
    <xf numFmtId="0" fontId="68" fillId="0" borderId="0" xfId="1" applyFont="1">
      <alignment vertical="center"/>
    </xf>
    <xf numFmtId="0" fontId="46" fillId="0" borderId="0" xfId="1" applyFont="1" applyFill="1">
      <alignment vertical="center"/>
    </xf>
    <xf numFmtId="0" fontId="69" fillId="0" borderId="0" xfId="1" applyFont="1" applyFill="1" applyAlignment="1">
      <alignment horizontal="left" vertical="center"/>
    </xf>
    <xf numFmtId="0" fontId="46" fillId="0" borderId="0" xfId="1" applyFont="1" applyBorder="1" applyAlignment="1">
      <alignment vertical="center"/>
    </xf>
    <xf numFmtId="0" fontId="46" fillId="0" borderId="0" xfId="1" applyFont="1">
      <alignment vertical="center"/>
    </xf>
    <xf numFmtId="0" fontId="47" fillId="0" borderId="0" xfId="0" applyFont="1">
      <alignment vertical="center"/>
    </xf>
    <xf numFmtId="0" fontId="61" fillId="2" borderId="7" xfId="1" applyFont="1" applyFill="1" applyBorder="1" applyAlignment="1" applyProtection="1">
      <alignment horizontal="center" vertical="center" shrinkToFit="1"/>
      <protection locked="0"/>
    </xf>
    <xf numFmtId="0" fontId="47" fillId="0" borderId="0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47" fillId="0" borderId="26" xfId="3" applyFont="1" applyFill="1" applyBorder="1" applyAlignment="1" applyProtection="1">
      <alignment horizontal="center" vertical="center" shrinkToFit="1"/>
      <protection locked="0"/>
    </xf>
    <xf numFmtId="0" fontId="47" fillId="0" borderId="1" xfId="3" applyFont="1" applyFill="1" applyBorder="1" applyAlignment="1" applyProtection="1">
      <alignment horizontal="left" vertical="center"/>
      <protection locked="0"/>
    </xf>
    <xf numFmtId="0" fontId="47" fillId="0" borderId="12" xfId="3" applyFont="1" applyFill="1" applyBorder="1" applyAlignment="1" applyProtection="1">
      <alignment horizontal="center" vertical="center" shrinkToFit="1"/>
      <protection locked="0"/>
    </xf>
    <xf numFmtId="0" fontId="47" fillId="0" borderId="28" xfId="3" applyFont="1" applyFill="1" applyBorder="1" applyAlignment="1" applyProtection="1">
      <alignment horizontal="center" vertical="center" shrinkToFit="1"/>
      <protection locked="0"/>
    </xf>
    <xf numFmtId="0" fontId="47" fillId="0" borderId="27" xfId="3" applyFont="1" applyFill="1" applyBorder="1" applyAlignment="1" applyProtection="1">
      <alignment horizontal="center" vertical="center" shrinkToFit="1"/>
      <protection locked="0"/>
    </xf>
    <xf numFmtId="0" fontId="47" fillId="0" borderId="30" xfId="3" applyFont="1" applyFill="1" applyBorder="1" applyAlignment="1" applyProtection="1">
      <alignment horizontal="center" vertical="center" shrinkToFit="1"/>
      <protection locked="0"/>
    </xf>
    <xf numFmtId="0" fontId="47" fillId="0" borderId="30" xfId="3" applyFont="1" applyFill="1" applyBorder="1" applyAlignment="1" applyProtection="1">
      <alignment horizontal="left" vertical="center"/>
      <protection locked="0"/>
    </xf>
    <xf numFmtId="0" fontId="47" fillId="0" borderId="32" xfId="3" applyFont="1" applyFill="1" applyBorder="1" applyAlignment="1" applyProtection="1">
      <alignment horizontal="center" vertical="center" shrinkToFit="1"/>
      <protection locked="0"/>
    </xf>
    <xf numFmtId="0" fontId="47" fillId="0" borderId="29" xfId="3" applyFont="1" applyFill="1" applyBorder="1" applyAlignment="1" applyProtection="1">
      <alignment horizontal="center" vertical="center" shrinkToFit="1"/>
      <protection locked="0"/>
    </xf>
    <xf numFmtId="0" fontId="47" fillId="0" borderId="31" xfId="3" applyFont="1" applyFill="1" applyBorder="1" applyAlignment="1" applyProtection="1">
      <alignment horizontal="center" vertical="center" shrinkToFit="1"/>
      <protection locked="0"/>
    </xf>
    <xf numFmtId="176" fontId="70" fillId="19" borderId="4" xfId="2" applyNumberFormat="1" applyFont="1" applyFill="1" applyBorder="1" applyAlignment="1">
      <alignment horizontal="center" vertical="center" wrapText="1" shrinkToFit="1"/>
    </xf>
    <xf numFmtId="0" fontId="0" fillId="0" borderId="1" xfId="0" applyFont="1" applyBorder="1" applyAlignment="1">
      <alignment horizontal="center" vertical="center"/>
    </xf>
    <xf numFmtId="0" fontId="47" fillId="0" borderId="0" xfId="0" quotePrefix="1" applyFont="1" applyFill="1" applyBorder="1" applyAlignment="1">
      <alignment horizontal="center" vertical="center"/>
    </xf>
    <xf numFmtId="0" fontId="47" fillId="19" borderId="4" xfId="0" applyFont="1" applyFill="1" applyBorder="1" applyAlignment="1">
      <alignment horizontal="center" vertical="center"/>
    </xf>
    <xf numFmtId="0" fontId="47" fillId="19" borderId="4" xfId="0" applyFont="1" applyFill="1" applyBorder="1" applyAlignment="1">
      <alignment horizontal="center" vertical="center" wrapText="1"/>
    </xf>
    <xf numFmtId="0" fontId="47" fillId="19" borderId="4" xfId="0" applyFont="1" applyFill="1" applyBorder="1" applyAlignment="1">
      <alignment horizontal="center" vertical="center" shrinkToFit="1"/>
    </xf>
    <xf numFmtId="0" fontId="47" fillId="19" borderId="2" xfId="0" applyFont="1" applyFill="1" applyBorder="1" applyAlignment="1">
      <alignment horizontal="center" vertical="center"/>
    </xf>
    <xf numFmtId="0" fontId="47" fillId="28" borderId="13" xfId="0" applyFont="1" applyFill="1" applyBorder="1" applyAlignment="1">
      <alignment horizontal="center" vertical="center" wrapText="1" shrinkToFit="1"/>
    </xf>
    <xf numFmtId="0" fontId="47" fillId="28" borderId="34" xfId="0" applyFont="1" applyFill="1" applyBorder="1" applyAlignment="1">
      <alignment horizontal="center" vertical="center" wrapText="1" shrinkToFit="1"/>
    </xf>
    <xf numFmtId="0" fontId="46" fillId="0" borderId="0" xfId="1" applyFont="1" applyFill="1" applyBorder="1" applyAlignment="1">
      <alignment horizontal="center" shrinkToFit="1"/>
    </xf>
    <xf numFmtId="0" fontId="47" fillId="0" borderId="16" xfId="3" applyFont="1" applyFill="1" applyBorder="1" applyAlignment="1" applyProtection="1">
      <alignment horizontal="center" vertical="center" shrinkToFit="1"/>
      <protection locked="0"/>
    </xf>
    <xf numFmtId="0" fontId="47" fillId="0" borderId="16" xfId="3" applyFont="1" applyFill="1" applyBorder="1" applyAlignment="1" applyProtection="1">
      <alignment horizontal="left" vertical="center"/>
      <protection locked="0"/>
    </xf>
    <xf numFmtId="0" fontId="47" fillId="0" borderId="18" xfId="3" applyFont="1" applyFill="1" applyBorder="1" applyAlignment="1" applyProtection="1">
      <alignment horizontal="center" vertical="center" shrinkToFit="1"/>
      <protection locked="0"/>
    </xf>
    <xf numFmtId="0" fontId="47" fillId="0" borderId="36" xfId="3" applyFont="1" applyFill="1" applyBorder="1" applyAlignment="1" applyProtection="1">
      <alignment horizontal="center" vertical="center" shrinkToFit="1"/>
      <protection locked="0"/>
    </xf>
    <xf numFmtId="0" fontId="71" fillId="0" borderId="0" xfId="12">
      <alignment vertical="center"/>
    </xf>
    <xf numFmtId="0" fontId="67" fillId="0" borderId="1" xfId="0" applyFont="1" applyBorder="1" applyAlignment="1">
      <alignment horizontal="center" vertical="center"/>
    </xf>
    <xf numFmtId="0" fontId="54" fillId="0" borderId="0" xfId="1" applyFont="1" applyFill="1" applyBorder="1" applyAlignment="1" applyProtection="1">
      <alignment horizontal="center" vertical="center" shrinkToFit="1"/>
      <protection locked="0"/>
    </xf>
    <xf numFmtId="0" fontId="0" fillId="19" borderId="4" xfId="0" applyFont="1" applyFill="1" applyBorder="1" applyAlignment="1">
      <alignment horizontal="center" vertical="center" wrapText="1"/>
    </xf>
    <xf numFmtId="179" fontId="47" fillId="0" borderId="1" xfId="3" applyNumberFormat="1" applyFont="1" applyFill="1" applyBorder="1" applyAlignment="1" applyProtection="1">
      <alignment horizontal="center" vertical="center" shrinkToFit="1"/>
      <protection locked="0"/>
    </xf>
    <xf numFmtId="179" fontId="47" fillId="0" borderId="12" xfId="3" applyNumberFormat="1" applyFont="1" applyFill="1" applyBorder="1" applyAlignment="1" applyProtection="1">
      <alignment horizontal="center" vertical="center" shrinkToFit="1"/>
      <protection locked="0"/>
    </xf>
    <xf numFmtId="179" fontId="47" fillId="0" borderId="16" xfId="3" applyNumberFormat="1" applyFont="1" applyFill="1" applyBorder="1" applyAlignment="1" applyProtection="1">
      <alignment horizontal="center" vertical="center" shrinkToFit="1"/>
      <protection locked="0"/>
    </xf>
    <xf numFmtId="179" fontId="47" fillId="0" borderId="30" xfId="3" applyNumberFormat="1" applyFont="1" applyFill="1" applyBorder="1" applyAlignment="1" applyProtection="1">
      <alignment horizontal="center" vertical="center" shrinkToFit="1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8" fontId="46" fillId="2" borderId="0" xfId="1" applyNumberFormat="1" applyFont="1" applyFill="1" applyBorder="1" applyAlignment="1">
      <alignment vertical="center" shrinkToFit="1"/>
    </xf>
    <xf numFmtId="178" fontId="46" fillId="0" borderId="0" xfId="1" applyNumberFormat="1" applyFont="1" applyFill="1" applyBorder="1" applyAlignment="1">
      <alignment vertical="center" shrinkToFit="1"/>
    </xf>
    <xf numFmtId="0" fontId="54" fillId="29" borderId="8" xfId="3" applyFont="1" applyFill="1" applyBorder="1" applyAlignment="1" applyProtection="1">
      <alignment horizontal="center" vertical="center" shrinkToFit="1"/>
      <protection locked="0"/>
    </xf>
    <xf numFmtId="0" fontId="47" fillId="29" borderId="0" xfId="3" applyFont="1" applyFill="1" applyBorder="1" applyAlignment="1" applyProtection="1">
      <alignment horizontal="center" vertical="center" shrinkToFit="1"/>
      <protection locked="0"/>
    </xf>
    <xf numFmtId="0" fontId="54" fillId="29" borderId="0" xfId="3" applyFont="1" applyFill="1" applyBorder="1" applyAlignment="1">
      <alignment horizontal="center" vertical="center" shrinkToFit="1"/>
    </xf>
    <xf numFmtId="0" fontId="46" fillId="0" borderId="0" xfId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NumberFormat="1" applyProtection="1">
      <alignment vertical="center"/>
      <protection locked="0"/>
    </xf>
    <xf numFmtId="0" fontId="0" fillId="2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1" borderId="0" xfId="0" applyNumberFormat="1" applyFill="1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 applyProtection="1">
      <alignment vertical="center"/>
      <protection locked="0"/>
    </xf>
    <xf numFmtId="0" fontId="54" fillId="0" borderId="37" xfId="1" applyFont="1" applyFill="1" applyBorder="1" applyAlignment="1" applyProtection="1">
      <alignment horizontal="center" vertical="center" shrinkToFit="1"/>
      <protection locked="0"/>
    </xf>
    <xf numFmtId="0" fontId="54" fillId="0" borderId="38" xfId="1" applyFont="1" applyFill="1" applyBorder="1" applyAlignment="1" applyProtection="1">
      <alignment horizontal="center" vertical="center" shrinkToFit="1"/>
      <protection locked="0"/>
    </xf>
    <xf numFmtId="0" fontId="54" fillId="0" borderId="39" xfId="1" applyFont="1" applyFill="1" applyBorder="1" applyAlignment="1" applyProtection="1">
      <alignment horizontal="center" vertical="center" shrinkToFit="1"/>
      <protection locked="0"/>
    </xf>
    <xf numFmtId="0" fontId="54" fillId="2" borderId="1" xfId="1" applyFont="1" applyFill="1" applyBorder="1" applyAlignment="1" applyProtection="1">
      <alignment horizontal="center" vertical="center" shrinkToFit="1"/>
      <protection locked="0"/>
    </xf>
    <xf numFmtId="0" fontId="0" fillId="2" borderId="1" xfId="0" applyFill="1" applyBorder="1" applyAlignment="1">
      <alignment horizontal="left" vertical="center"/>
    </xf>
    <xf numFmtId="0" fontId="54" fillId="0" borderId="37" xfId="1" applyFont="1" applyFill="1" applyBorder="1" applyAlignment="1" applyProtection="1">
      <alignment vertical="center" shrinkToFit="1"/>
      <protection locked="0"/>
    </xf>
    <xf numFmtId="0" fontId="54" fillId="0" borderId="1" xfId="1" applyFont="1" applyFill="1" applyBorder="1" applyAlignment="1" applyProtection="1">
      <alignment vertical="center" shrinkToFit="1"/>
      <protection locked="0"/>
    </xf>
    <xf numFmtId="0" fontId="46" fillId="32" borderId="0" xfId="1" applyFill="1">
      <alignment vertical="center"/>
    </xf>
    <xf numFmtId="0" fontId="54" fillId="0" borderId="1" xfId="1" applyFont="1" applyFill="1" applyBorder="1" applyAlignment="1" applyProtection="1">
      <alignment horizontal="center" vertical="center" shrinkToFit="1"/>
      <protection locked="0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0" xfId="0" applyFont="1" applyFill="1">
      <alignment vertical="center"/>
    </xf>
    <xf numFmtId="0" fontId="54" fillId="0" borderId="9" xfId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46" fillId="0" borderId="1" xfId="1" applyFont="1" applyFill="1" applyBorder="1" applyAlignment="1">
      <alignment horizontal="center" shrinkToFi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54" fillId="0" borderId="38" xfId="1" applyFont="1" applyFill="1" applyBorder="1" applyAlignment="1">
      <alignment horizontal="left" vertical="center" shrinkToFit="1"/>
    </xf>
    <xf numFmtId="0" fontId="46" fillId="0" borderId="38" xfId="1" applyFill="1" applyBorder="1" applyAlignment="1">
      <alignment horizontal="center" vertical="center" shrinkToFit="1"/>
    </xf>
    <xf numFmtId="0" fontId="46" fillId="0" borderId="38" xfId="1" applyFill="1" applyBorder="1">
      <alignment vertical="center"/>
    </xf>
    <xf numFmtId="0" fontId="54" fillId="0" borderId="40" xfId="3" applyFont="1" applyFill="1" applyBorder="1" applyAlignment="1" applyProtection="1">
      <alignment horizontal="center" vertical="center" shrinkToFit="1"/>
      <protection locked="0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54" fillId="0" borderId="13" xfId="1" applyFont="1" applyFill="1" applyBorder="1" applyAlignment="1" applyProtection="1">
      <alignment vertical="center" shrinkToFit="1"/>
      <protection locked="0"/>
    </xf>
    <xf numFmtId="0" fontId="54" fillId="0" borderId="13" xfId="1" applyFont="1" applyFill="1" applyBorder="1" applyAlignment="1" applyProtection="1">
      <alignment horizontal="center" vertical="center" shrinkToFit="1"/>
      <protection locked="0"/>
    </xf>
    <xf numFmtId="0" fontId="54" fillId="0" borderId="1" xfId="1" applyFont="1" applyBorder="1" applyAlignment="1">
      <alignment horizontal="center" vertical="center" shrinkToFit="1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1" xfId="0" applyBorder="1">
      <alignment vertical="center"/>
    </xf>
    <xf numFmtId="0" fontId="54" fillId="0" borderId="41" xfId="1" applyFont="1" applyBorder="1" applyAlignment="1">
      <alignment horizontal="center" vertical="center" shrinkToFit="1"/>
    </xf>
    <xf numFmtId="0" fontId="54" fillId="2" borderId="42" xfId="1" applyFont="1" applyFill="1" applyBorder="1" applyAlignment="1" applyProtection="1">
      <alignment horizontal="center" vertical="center" shrinkToFit="1"/>
      <protection locked="0"/>
    </xf>
    <xf numFmtId="0" fontId="46" fillId="0" borderId="1" xfId="1" applyFill="1" applyBorder="1">
      <alignment vertical="center"/>
    </xf>
    <xf numFmtId="0" fontId="46" fillId="4" borderId="1" xfId="1" applyFont="1" applyFill="1" applyBorder="1" applyAlignment="1">
      <alignment horizontal="center" shrinkToFit="1"/>
    </xf>
    <xf numFmtId="0" fontId="46" fillId="2" borderId="1" xfId="1" applyFont="1" applyFill="1" applyBorder="1" applyAlignment="1">
      <alignment horizontal="center" shrinkToFit="1"/>
    </xf>
    <xf numFmtId="0" fontId="47" fillId="2" borderId="1" xfId="1" applyFont="1" applyFill="1" applyBorder="1" applyAlignment="1">
      <alignment horizontal="center" shrinkToFit="1"/>
    </xf>
    <xf numFmtId="0" fontId="47" fillId="0" borderId="1" xfId="1" applyFont="1" applyFill="1" applyBorder="1" applyAlignment="1">
      <alignment horizontal="left"/>
    </xf>
    <xf numFmtId="0" fontId="47" fillId="0" borderId="1" xfId="1" applyFont="1" applyFill="1" applyBorder="1" applyAlignment="1">
      <alignment horizontal="center" shrinkToFit="1"/>
    </xf>
    <xf numFmtId="0" fontId="47" fillId="0" borderId="1" xfId="1" applyFont="1" applyFill="1" applyBorder="1" applyAlignment="1">
      <alignment vertical="center" shrinkToFit="1"/>
    </xf>
    <xf numFmtId="0" fontId="54" fillId="0" borderId="1" xfId="1" applyFont="1" applyFill="1" applyBorder="1" applyAlignment="1">
      <alignment vertical="center" shrinkToFit="1"/>
    </xf>
    <xf numFmtId="0" fontId="47" fillId="2" borderId="1" xfId="1" applyFont="1" applyFill="1" applyBorder="1">
      <alignment vertical="center"/>
    </xf>
    <xf numFmtId="0" fontId="46" fillId="0" borderId="1" xfId="1" applyFont="1" applyBorder="1">
      <alignment vertical="center"/>
    </xf>
    <xf numFmtId="0" fontId="46" fillId="0" borderId="1" xfId="1" applyBorder="1">
      <alignment vertical="center"/>
    </xf>
    <xf numFmtId="0" fontId="0" fillId="30" borderId="13" xfId="0" applyFill="1" applyBorder="1" applyAlignment="1" applyProtection="1">
      <alignment horizontal="center" vertical="center"/>
      <protection locked="0"/>
    </xf>
    <xf numFmtId="0" fontId="46" fillId="0" borderId="43" xfId="1" applyFont="1" applyFill="1" applyBorder="1" applyAlignment="1">
      <alignment horizontal="center" textRotation="90" shrinkToFit="1"/>
    </xf>
    <xf numFmtId="0" fontId="46" fillId="0" borderId="43" xfId="1" applyFont="1" applyFill="1" applyBorder="1" applyAlignment="1">
      <alignment horizontal="left"/>
    </xf>
    <xf numFmtId="0" fontId="46" fillId="0" borderId="44" xfId="1" applyFont="1" applyFill="1" applyBorder="1" applyAlignment="1">
      <alignment horizontal="center" shrinkToFit="1"/>
    </xf>
    <xf numFmtId="0" fontId="46" fillId="0" borderId="45" xfId="1" applyFont="1" applyFill="1" applyBorder="1" applyAlignment="1">
      <alignment horizontal="center" shrinkToFit="1"/>
    </xf>
    <xf numFmtId="0" fontId="47" fillId="0" borderId="45" xfId="1" applyFont="1" applyFill="1" applyBorder="1" applyAlignment="1">
      <alignment vertical="center" shrinkToFit="1"/>
    </xf>
    <xf numFmtId="0" fontId="54" fillId="0" borderId="45" xfId="1" applyFont="1" applyFill="1" applyBorder="1" applyAlignment="1">
      <alignment vertical="center" shrinkToFit="1"/>
    </xf>
    <xf numFmtId="0" fontId="54" fillId="0" borderId="46" xfId="1" applyFont="1" applyFill="1" applyBorder="1" applyAlignment="1">
      <alignment vertical="center" shrinkToFit="1"/>
    </xf>
    <xf numFmtId="0" fontId="47" fillId="0" borderId="47" xfId="3" applyFill="1" applyBorder="1" applyAlignment="1" applyProtection="1">
      <alignment horizontal="center" vertical="center" wrapText="1" shrinkToFit="1"/>
      <protection locked="0"/>
    </xf>
    <xf numFmtId="0" fontId="46" fillId="0" borderId="1" xfId="1" applyFont="1" applyFill="1" applyBorder="1" applyAlignment="1">
      <alignment horizontal="left"/>
    </xf>
    <xf numFmtId="0" fontId="0" fillId="0" borderId="1" xfId="1" applyFont="1" applyFill="1" applyBorder="1" applyAlignment="1">
      <alignment horizontal="left"/>
    </xf>
    <xf numFmtId="0" fontId="47" fillId="0" borderId="1" xfId="1" applyFont="1" applyFill="1" applyBorder="1">
      <alignment vertical="center"/>
    </xf>
    <xf numFmtId="0" fontId="46" fillId="3" borderId="1" xfId="1" applyFont="1" applyFill="1" applyBorder="1" applyAlignment="1">
      <alignment horizontal="center" shrinkToFit="1"/>
    </xf>
    <xf numFmtId="0" fontId="47" fillId="0" borderId="1" xfId="0" applyFont="1" applyBorder="1" applyAlignment="1">
      <alignment vertical="center"/>
    </xf>
    <xf numFmtId="0" fontId="47" fillId="0" borderId="1" xfId="1" applyFont="1" applyFill="1" applyBorder="1" applyAlignment="1">
      <alignment vertical="center"/>
    </xf>
    <xf numFmtId="0" fontId="46" fillId="5" borderId="1" xfId="1" applyFont="1" applyFill="1" applyBorder="1" applyAlignment="1">
      <alignment horizontal="center" shrinkToFit="1"/>
    </xf>
    <xf numFmtId="0" fontId="63" fillId="2" borderId="1" xfId="1" applyFont="1" applyFill="1" applyBorder="1">
      <alignment vertical="center"/>
    </xf>
    <xf numFmtId="0" fontId="62" fillId="0" borderId="1" xfId="0" applyFont="1" applyBorder="1" applyAlignment="1">
      <alignment vertical="center"/>
    </xf>
    <xf numFmtId="0" fontId="47" fillId="0" borderId="1" xfId="1" applyFont="1" applyFill="1" applyBorder="1" applyAlignment="1"/>
    <xf numFmtId="0" fontId="46" fillId="6" borderId="1" xfId="1" applyFont="1" applyFill="1" applyBorder="1" applyAlignment="1">
      <alignment horizontal="center" shrinkToFit="1"/>
    </xf>
    <xf numFmtId="0" fontId="47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1" applyFont="1" applyFill="1" applyBorder="1">
      <alignment vertical="center"/>
    </xf>
    <xf numFmtId="0" fontId="46" fillId="27" borderId="1" xfId="1" applyFont="1" applyFill="1" applyBorder="1" applyAlignment="1">
      <alignment horizontal="center" shrinkToFit="1"/>
    </xf>
    <xf numFmtId="0" fontId="46" fillId="8" borderId="1" xfId="1" applyFont="1" applyFill="1" applyBorder="1" applyAlignment="1">
      <alignment horizontal="center" shrinkToFit="1"/>
    </xf>
    <xf numFmtId="0" fontId="63" fillId="0" borderId="1" xfId="1" applyFont="1" applyFill="1" applyBorder="1" applyAlignment="1">
      <alignment horizontal="left"/>
    </xf>
    <xf numFmtId="0" fontId="63" fillId="0" borderId="1" xfId="1" applyFont="1" applyFill="1" applyBorder="1">
      <alignment vertical="center"/>
    </xf>
    <xf numFmtId="0" fontId="46" fillId="24" borderId="1" xfId="1" applyFont="1" applyFill="1" applyBorder="1" applyAlignment="1">
      <alignment horizontal="center" shrinkToFit="1"/>
    </xf>
    <xf numFmtId="0" fontId="46" fillId="4" borderId="1" xfId="1" applyFill="1" applyBorder="1" applyAlignment="1">
      <alignment horizontal="center" shrinkToFit="1"/>
    </xf>
    <xf numFmtId="0" fontId="63" fillId="12" borderId="1" xfId="1" applyFont="1" applyFill="1" applyBorder="1">
      <alignment vertical="center"/>
    </xf>
    <xf numFmtId="0" fontId="61" fillId="13" borderId="1" xfId="1" applyFont="1" applyFill="1" applyBorder="1" applyAlignment="1" applyProtection="1">
      <alignment horizontal="center" vertical="center" shrinkToFit="1"/>
      <protection locked="0"/>
    </xf>
    <xf numFmtId="0" fontId="61" fillId="14" borderId="1" xfId="1" applyFont="1" applyFill="1" applyBorder="1" applyAlignment="1" applyProtection="1">
      <alignment horizontal="center" vertical="center" shrinkToFit="1"/>
      <protection locked="0"/>
    </xf>
    <xf numFmtId="0" fontId="61" fillId="15" borderId="1" xfId="1" applyFont="1" applyFill="1" applyBorder="1" applyAlignment="1" applyProtection="1">
      <alignment horizontal="center" vertical="center" shrinkToFit="1"/>
      <protection locked="0"/>
    </xf>
    <xf numFmtId="0" fontId="46" fillId="11" borderId="1" xfId="1" applyFont="1" applyFill="1" applyBorder="1" applyAlignment="1">
      <alignment horizontal="center" shrinkToFit="1"/>
    </xf>
    <xf numFmtId="0" fontId="0" fillId="2" borderId="1" xfId="1" applyFont="1" applyFill="1" applyBorder="1">
      <alignment vertical="center"/>
    </xf>
    <xf numFmtId="0" fontId="46" fillId="25" borderId="1" xfId="1" applyFont="1" applyFill="1" applyBorder="1" applyAlignment="1">
      <alignment horizontal="center" shrinkToFit="1"/>
    </xf>
    <xf numFmtId="0" fontId="46" fillId="9" borderId="1" xfId="1" applyFont="1" applyFill="1" applyBorder="1" applyAlignment="1">
      <alignment horizontal="center" shrinkToFit="1"/>
    </xf>
    <xf numFmtId="0" fontId="0" fillId="12" borderId="1" xfId="1" applyFont="1" applyFill="1" applyBorder="1">
      <alignment vertical="center"/>
    </xf>
    <xf numFmtId="0" fontId="46" fillId="17" borderId="1" xfId="1" applyFont="1" applyFill="1" applyBorder="1" applyAlignment="1">
      <alignment horizontal="center" shrinkToFit="1"/>
    </xf>
    <xf numFmtId="0" fontId="46" fillId="10" borderId="1" xfId="1" applyFont="1" applyFill="1" applyBorder="1" applyAlignment="1">
      <alignment horizontal="center" shrinkToFit="1"/>
    </xf>
    <xf numFmtId="0" fontId="46" fillId="13" borderId="1" xfId="1" applyFont="1" applyFill="1" applyBorder="1" applyAlignment="1">
      <alignment horizontal="center" shrinkToFit="1"/>
    </xf>
    <xf numFmtId="0" fontId="46" fillId="16" borderId="1" xfId="1" applyFont="1" applyFill="1" applyBorder="1" applyAlignment="1">
      <alignment horizontal="center" shrinkToFit="1"/>
    </xf>
    <xf numFmtId="0" fontId="46" fillId="18" borderId="1" xfId="1" applyFont="1" applyFill="1" applyBorder="1" applyAlignment="1">
      <alignment horizontal="center" shrinkToFit="1"/>
    </xf>
    <xf numFmtId="0" fontId="46" fillId="19" borderId="1" xfId="1" applyFont="1" applyFill="1" applyBorder="1" applyAlignment="1">
      <alignment horizontal="center" shrinkToFit="1"/>
    </xf>
    <xf numFmtId="0" fontId="46" fillId="20" borderId="1" xfId="1" applyFont="1" applyFill="1" applyBorder="1" applyAlignment="1">
      <alignment horizontal="center" shrinkToFit="1"/>
    </xf>
    <xf numFmtId="0" fontId="46" fillId="7" borderId="1" xfId="1" applyFont="1" applyFill="1" applyBorder="1" applyAlignment="1">
      <alignment horizontal="center" shrinkToFit="1"/>
    </xf>
    <xf numFmtId="0" fontId="46" fillId="21" borderId="1" xfId="1" applyFont="1" applyFill="1" applyBorder="1" applyAlignment="1">
      <alignment horizontal="center" shrinkToFit="1"/>
    </xf>
    <xf numFmtId="0" fontId="64" fillId="22" borderId="1" xfId="1" applyFont="1" applyFill="1" applyBorder="1" applyAlignment="1">
      <alignment horizontal="center" shrinkToFit="1"/>
    </xf>
    <xf numFmtId="0" fontId="46" fillId="23" borderId="1" xfId="1" applyFont="1" applyFill="1" applyBorder="1" applyAlignment="1">
      <alignment horizontal="center" shrinkToFit="1"/>
    </xf>
    <xf numFmtId="0" fontId="0" fillId="0" borderId="1" xfId="0" applyFont="1" applyBorder="1" applyAlignment="1">
      <alignment horizontal="center" vertical="center"/>
    </xf>
    <xf numFmtId="0" fontId="0" fillId="35" borderId="0" xfId="0" applyFill="1">
      <alignment vertical="center"/>
    </xf>
    <xf numFmtId="0" fontId="0" fillId="0" borderId="0" xfId="0" applyFill="1" applyBorder="1" applyProtection="1">
      <alignment vertical="center"/>
      <protection locked="0"/>
    </xf>
    <xf numFmtId="0" fontId="0" fillId="0" borderId="0" xfId="0" applyFill="1" applyBorder="1">
      <alignment vertical="center"/>
    </xf>
    <xf numFmtId="0" fontId="47" fillId="0" borderId="0" xfId="3" applyFont="1" applyFill="1" applyBorder="1" applyAlignment="1">
      <alignment vertical="center" shrinkToFit="1"/>
    </xf>
    <xf numFmtId="0" fontId="54" fillId="0" borderId="0" xfId="3" applyFont="1" applyFill="1" applyBorder="1" applyAlignment="1" applyProtection="1">
      <alignment vertical="center" shrinkToFit="1"/>
      <protection locked="0"/>
    </xf>
    <xf numFmtId="0" fontId="54" fillId="0" borderId="0" xfId="3" applyFont="1" applyFill="1" applyBorder="1" applyAlignment="1" applyProtection="1">
      <alignment horizontal="left" vertical="center"/>
      <protection locked="0"/>
    </xf>
    <xf numFmtId="0" fontId="47" fillId="0" borderId="49" xfId="3" applyFont="1" applyFill="1" applyBorder="1" applyAlignment="1" applyProtection="1">
      <alignment horizontal="center" vertical="center" shrinkToFit="1"/>
      <protection locked="0"/>
    </xf>
    <xf numFmtId="0" fontId="47" fillId="0" borderId="0" xfId="3" applyFont="1" applyFill="1" applyBorder="1" applyAlignment="1">
      <alignment horizontal="left" vertical="center" shrinkToFit="1"/>
    </xf>
    <xf numFmtId="0" fontId="0" fillId="0" borderId="48" xfId="0" applyFont="1" applyFill="1" applyBorder="1" applyProtection="1">
      <alignment vertical="center"/>
      <protection locked="0"/>
    </xf>
    <xf numFmtId="0" fontId="0" fillId="0" borderId="38" xfId="0" applyFill="1" applyBorder="1" applyAlignment="1">
      <alignment horizontal="left" vertical="center"/>
    </xf>
    <xf numFmtId="0" fontId="46" fillId="0" borderId="0" xfId="1" applyFill="1" applyAlignment="1">
      <alignment vertical="center"/>
    </xf>
    <xf numFmtId="0" fontId="46" fillId="0" borderId="0" xfId="1" applyFont="1" applyFill="1" applyAlignment="1">
      <alignment vertical="center"/>
    </xf>
    <xf numFmtId="0" fontId="0" fillId="0" borderId="0" xfId="0" applyFont="1" applyFill="1" applyAlignment="1" applyProtection="1">
      <alignment vertical="center"/>
      <protection locked="0"/>
    </xf>
    <xf numFmtId="0" fontId="47" fillId="0" borderId="0" xfId="3" applyFont="1" applyFill="1" applyBorder="1" applyAlignment="1" applyProtection="1">
      <alignment vertical="center" shrinkToFit="1"/>
      <protection locked="0"/>
    </xf>
    <xf numFmtId="0" fontId="54" fillId="29" borderId="0" xfId="3" applyFont="1" applyFill="1" applyBorder="1" applyAlignment="1" applyProtection="1">
      <alignment vertical="center" shrinkToFit="1"/>
      <protection locked="0"/>
    </xf>
    <xf numFmtId="0" fontId="54" fillId="0" borderId="4" xfId="1" applyFont="1" applyFill="1" applyBorder="1" applyAlignment="1" applyProtection="1">
      <alignment vertical="center" shrinkToFit="1"/>
      <protection locked="0"/>
    </xf>
    <xf numFmtId="0" fontId="54" fillId="0" borderId="10" xfId="1" applyFont="1" applyFill="1" applyBorder="1" applyAlignment="1" applyProtection="1">
      <alignment vertical="center" shrinkToFit="1"/>
      <protection locked="0"/>
    </xf>
    <xf numFmtId="0" fontId="54" fillId="0" borderId="5" xfId="3" applyFont="1" applyFill="1" applyBorder="1" applyAlignment="1" applyProtection="1">
      <alignment vertical="center" shrinkToFit="1"/>
      <protection locked="0"/>
    </xf>
    <xf numFmtId="0" fontId="0" fillId="0" borderId="13" xfId="0" applyBorder="1" applyAlignment="1">
      <alignment vertical="center"/>
    </xf>
    <xf numFmtId="0" fontId="46" fillId="0" borderId="1" xfId="1" applyFill="1" applyBorder="1" applyAlignment="1">
      <alignment vertical="center"/>
    </xf>
    <xf numFmtId="0" fontId="46" fillId="0" borderId="0" xfId="1" applyFill="1" applyBorder="1" applyAlignment="1">
      <alignment vertical="center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3" applyFont="1" applyFill="1" applyBorder="1" applyAlignment="1" applyProtection="1">
      <alignment horizontal="center" vertical="center" shrinkToFit="1"/>
      <protection locked="0"/>
    </xf>
    <xf numFmtId="0" fontId="0" fillId="0" borderId="0" xfId="3" applyFont="1" applyFill="1" applyBorder="1" applyAlignment="1">
      <alignment horizontal="center" vertical="center" shrinkToFit="1"/>
    </xf>
    <xf numFmtId="0" fontId="0" fillId="0" borderId="0" xfId="3" applyFont="1" applyFill="1" applyBorder="1" applyAlignment="1" applyProtection="1">
      <alignment vertical="center" shrinkToFit="1"/>
      <protection locked="0"/>
    </xf>
    <xf numFmtId="0" fontId="0" fillId="0" borderId="0" xfId="3" applyFont="1" applyFill="1" applyBorder="1" applyAlignment="1" applyProtection="1">
      <alignment horizontal="left" vertical="center"/>
      <protection locked="0"/>
    </xf>
    <xf numFmtId="0" fontId="0" fillId="0" borderId="0" xfId="3" applyFont="1" applyFill="1" applyBorder="1" applyAlignment="1">
      <alignment vertical="center" shrinkToFit="1"/>
    </xf>
    <xf numFmtId="180" fontId="0" fillId="0" borderId="0" xfId="0" applyNumberFormat="1">
      <alignment vertical="center"/>
    </xf>
    <xf numFmtId="180" fontId="46" fillId="0" borderId="10" xfId="1" applyNumberFormat="1" applyFill="1" applyBorder="1" applyAlignment="1" applyProtection="1">
      <alignment horizontal="center" vertical="center" shrinkToFit="1"/>
      <protection locked="0"/>
    </xf>
    <xf numFmtId="180" fontId="61" fillId="0" borderId="5" xfId="1" applyNumberFormat="1" applyFont="1" applyFill="1" applyBorder="1" applyAlignment="1" applyProtection="1">
      <alignment horizontal="center" vertical="center" shrinkToFit="1"/>
      <protection locked="0"/>
    </xf>
    <xf numFmtId="180" fontId="61" fillId="0" borderId="7" xfId="1" applyNumberFormat="1" applyFont="1" applyFill="1" applyBorder="1" applyAlignment="1" applyProtection="1">
      <alignment horizontal="center" vertical="center" shrinkToFit="1"/>
      <protection locked="0"/>
    </xf>
    <xf numFmtId="180" fontId="61" fillId="2" borderId="7" xfId="1" applyNumberFormat="1" applyFont="1" applyFill="1" applyBorder="1" applyAlignment="1" applyProtection="1">
      <alignment horizontal="center" vertical="center" shrinkToFit="1"/>
      <protection locked="0"/>
    </xf>
    <xf numFmtId="180" fontId="0" fillId="0" borderId="0" xfId="0" applyNumberFormat="1" applyFill="1" applyAlignment="1" applyProtection="1">
      <alignment horizontal="center" vertical="center"/>
      <protection locked="0"/>
    </xf>
    <xf numFmtId="180" fontId="0" fillId="0" borderId="1" xfId="0" applyNumberFormat="1" applyFill="1" applyBorder="1" applyAlignment="1">
      <alignment horizontal="left" vertical="center"/>
    </xf>
    <xf numFmtId="180" fontId="0" fillId="2" borderId="1" xfId="0" applyNumberFormat="1" applyFill="1" applyBorder="1" applyAlignment="1">
      <alignment horizontal="left" vertical="center"/>
    </xf>
    <xf numFmtId="180" fontId="0" fillId="0" borderId="1" xfId="0" applyNumberFormat="1" applyBorder="1" applyAlignment="1">
      <alignment horizontal="left" vertical="center"/>
    </xf>
    <xf numFmtId="180" fontId="0" fillId="0" borderId="13" xfId="0" applyNumberFormat="1" applyBorder="1" applyAlignment="1">
      <alignment horizontal="left" vertical="center"/>
    </xf>
    <xf numFmtId="180" fontId="0" fillId="0" borderId="38" xfId="0" applyNumberFormat="1" applyFill="1" applyBorder="1" applyAlignment="1">
      <alignment horizontal="left" vertical="center"/>
    </xf>
    <xf numFmtId="180" fontId="46" fillId="2" borderId="10" xfId="1" applyNumberFormat="1" applyFill="1" applyBorder="1" applyAlignment="1" applyProtection="1">
      <alignment horizontal="center" vertical="center" shrinkToFit="1"/>
      <protection locked="0"/>
    </xf>
    <xf numFmtId="0" fontId="54" fillId="2" borderId="9" xfId="1" applyFont="1" applyFill="1" applyBorder="1" applyAlignment="1">
      <alignment horizontal="center" vertical="center" shrinkToFit="1"/>
    </xf>
    <xf numFmtId="0" fontId="54" fillId="2" borderId="5" xfId="3" applyFont="1" applyFill="1" applyBorder="1" applyAlignment="1" applyProtection="1">
      <alignment horizontal="center" vertical="center" shrinkToFit="1"/>
      <protection locked="0"/>
    </xf>
    <xf numFmtId="0" fontId="54" fillId="2" borderId="5" xfId="1" applyFont="1" applyFill="1" applyBorder="1" applyAlignment="1" applyProtection="1">
      <alignment vertical="center" shrinkToFit="1"/>
      <protection locked="0"/>
    </xf>
    <xf numFmtId="0" fontId="0" fillId="0" borderId="0" xfId="0" applyFill="1" applyBorder="1" applyAlignment="1">
      <alignment horizontal="left" vertical="center"/>
    </xf>
    <xf numFmtId="0" fontId="46" fillId="0" borderId="0" xfId="1" applyFont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Protection="1">
      <alignment vertical="center"/>
      <protection locked="0"/>
    </xf>
    <xf numFmtId="0" fontId="46" fillId="2" borderId="1" xfId="1" applyFill="1" applyBorder="1" applyAlignment="1">
      <alignment horizontal="left" vertical="center"/>
    </xf>
    <xf numFmtId="0" fontId="55" fillId="0" borderId="0" xfId="0" applyFont="1" applyFill="1" applyProtection="1">
      <alignment vertical="center"/>
      <protection locked="0"/>
    </xf>
    <xf numFmtId="0" fontId="55" fillId="0" borderId="0" xfId="0" applyFont="1" applyFill="1">
      <alignment vertical="center"/>
    </xf>
    <xf numFmtId="0" fontId="55" fillId="0" borderId="0" xfId="3" applyFont="1" applyFill="1" applyBorder="1" applyAlignment="1">
      <alignment horizontal="center" vertical="center" shrinkToFit="1"/>
    </xf>
    <xf numFmtId="0" fontId="55" fillId="0" borderId="0" xfId="3" applyFont="1" applyFill="1" applyBorder="1" applyAlignment="1" applyProtection="1">
      <alignment vertical="center" shrinkToFit="1"/>
      <protection locked="0"/>
    </xf>
    <xf numFmtId="0" fontId="55" fillId="0" borderId="0" xfId="3" applyFont="1" applyFill="1" applyBorder="1" applyAlignment="1" applyProtection="1">
      <alignment horizontal="left" vertical="center"/>
      <protection locked="0"/>
    </xf>
    <xf numFmtId="0" fontId="55" fillId="0" borderId="0" xfId="3" applyFont="1" applyFill="1" applyBorder="1" applyAlignment="1">
      <alignment vertical="center" shrinkToFit="1"/>
    </xf>
    <xf numFmtId="0" fontId="55" fillId="0" borderId="0" xfId="0" applyFont="1" applyFill="1" applyBorder="1">
      <alignment vertical="center"/>
    </xf>
    <xf numFmtId="0" fontId="76" fillId="0" borderId="0" xfId="0" applyFont="1">
      <alignment vertical="center"/>
    </xf>
    <xf numFmtId="0" fontId="75" fillId="0" borderId="0" xfId="0" applyFont="1">
      <alignment vertical="center"/>
    </xf>
    <xf numFmtId="0" fontId="0" fillId="0" borderId="0" xfId="0" applyFont="1" applyFill="1" applyBorder="1" applyAlignment="1" applyProtection="1">
      <alignment vertical="center"/>
      <protection locked="0"/>
    </xf>
    <xf numFmtId="0" fontId="0" fillId="0" borderId="48" xfId="0" applyFont="1" applyFill="1" applyBorder="1">
      <alignment vertical="center"/>
    </xf>
    <xf numFmtId="0" fontId="0" fillId="0" borderId="0" xfId="0" applyFont="1" applyFill="1" applyAlignment="1" applyProtection="1">
      <alignment horizontal="center" vertical="center"/>
      <protection locked="0"/>
    </xf>
    <xf numFmtId="0" fontId="55" fillId="0" borderId="48" xfId="0" applyFont="1" applyFill="1" applyBorder="1">
      <alignment vertical="center"/>
    </xf>
    <xf numFmtId="0" fontId="55" fillId="0" borderId="0" xfId="0" applyFont="1" applyFill="1" applyBorder="1" applyProtection="1">
      <alignment vertical="center"/>
      <protection locked="0"/>
    </xf>
    <xf numFmtId="0" fontId="55" fillId="0" borderId="0" xfId="0" applyFont="1" applyFill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right" vertical="center"/>
      <protection locked="0"/>
    </xf>
    <xf numFmtId="0" fontId="0" fillId="0" borderId="0" xfId="3" applyFont="1" applyFill="1" applyBorder="1" applyAlignment="1" applyProtection="1">
      <alignment horizontal="right" vertical="center" shrinkToFit="1"/>
      <protection locked="0"/>
    </xf>
    <xf numFmtId="0" fontId="0" fillId="0" borderId="0" xfId="0" applyFont="1" applyFill="1" applyAlignment="1" applyProtection="1">
      <alignment horizontal="right" vertical="center"/>
      <protection locked="0"/>
    </xf>
    <xf numFmtId="0" fontId="0" fillId="0" borderId="0" xfId="0" applyFont="1" applyFill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 applyProtection="1">
      <alignment horizontal="right" vertical="center"/>
      <protection locked="0"/>
    </xf>
    <xf numFmtId="0" fontId="0" fillId="0" borderId="48" xfId="0" applyFont="1" applyFill="1" applyBorder="1" applyAlignment="1">
      <alignment horizontal="right" vertical="center"/>
    </xf>
    <xf numFmtId="0" fontId="0" fillId="0" borderId="48" xfId="0" applyFont="1" applyFill="1" applyBorder="1" applyAlignment="1" applyProtection="1">
      <alignment horizontal="right" vertical="center"/>
      <protection locked="0"/>
    </xf>
    <xf numFmtId="0" fontId="0" fillId="0" borderId="0" xfId="3" applyFont="1" applyFill="1" applyBorder="1" applyAlignment="1" applyProtection="1">
      <alignment horizontal="right" vertical="center"/>
      <protection locked="0"/>
    </xf>
    <xf numFmtId="0" fontId="0" fillId="0" borderId="0" xfId="3" applyFont="1" applyFill="1" applyBorder="1" applyAlignment="1">
      <alignment horizontal="right" vertical="center" shrinkToFit="1"/>
    </xf>
    <xf numFmtId="0" fontId="0" fillId="37" borderId="0" xfId="0" applyFont="1" applyFill="1" applyAlignment="1" applyProtection="1">
      <alignment vertical="center"/>
      <protection locked="0"/>
    </xf>
    <xf numFmtId="0" fontId="55" fillId="0" borderId="48" xfId="0" applyFont="1" applyFill="1" applyBorder="1" applyProtection="1">
      <alignment vertical="center"/>
      <protection locked="0"/>
    </xf>
    <xf numFmtId="0" fontId="0" fillId="36" borderId="0" xfId="0" applyFont="1" applyFill="1" applyAlignment="1" applyProtection="1">
      <alignment vertical="center"/>
      <protection locked="0"/>
    </xf>
    <xf numFmtId="0" fontId="46" fillId="30" borderId="13" xfId="1" applyFill="1" applyBorder="1" applyAlignment="1" applyProtection="1">
      <alignment horizontal="center" vertical="center" textRotation="90"/>
      <protection locked="0"/>
    </xf>
    <xf numFmtId="0" fontId="47" fillId="30" borderId="13" xfId="1" applyFont="1" applyFill="1" applyBorder="1" applyAlignment="1" applyProtection="1">
      <alignment horizontal="center" vertical="center" textRotation="90"/>
      <protection locked="0"/>
    </xf>
    <xf numFmtId="0" fontId="5" fillId="0" borderId="0" xfId="53">
      <alignment vertical="center"/>
    </xf>
    <xf numFmtId="0" fontId="5" fillId="0" borderId="1" xfId="53" applyBorder="1" applyAlignment="1">
      <alignment horizontal="center" vertical="center"/>
    </xf>
    <xf numFmtId="0" fontId="5" fillId="0" borderId="0" xfId="53" applyAlignment="1">
      <alignment horizontal="center" vertical="center"/>
    </xf>
    <xf numFmtId="56" fontId="5" fillId="0" borderId="0" xfId="53" applyNumberFormat="1" applyAlignment="1">
      <alignment horizontal="center" vertical="center"/>
    </xf>
    <xf numFmtId="0" fontId="5" fillId="0" borderId="0" xfId="53" applyNumberFormat="1">
      <alignment vertical="center"/>
    </xf>
    <xf numFmtId="0" fontId="5" fillId="2" borderId="0" xfId="53" applyNumberFormat="1" applyFill="1">
      <alignment vertical="center"/>
    </xf>
    <xf numFmtId="0" fontId="5" fillId="38" borderId="0" xfId="53" applyFill="1">
      <alignment vertical="center"/>
    </xf>
    <xf numFmtId="0" fontId="5" fillId="38" borderId="0" xfId="53" applyFill="1" applyAlignment="1">
      <alignment horizontal="center" vertical="center"/>
    </xf>
    <xf numFmtId="56" fontId="5" fillId="38" borderId="0" xfId="53" applyNumberFormat="1" applyFill="1" applyAlignment="1">
      <alignment horizontal="center" vertical="center"/>
    </xf>
    <xf numFmtId="0" fontId="5" fillId="38" borderId="0" xfId="53" applyNumberFormat="1" applyFill="1">
      <alignment vertical="center"/>
    </xf>
    <xf numFmtId="0" fontId="0" fillId="0" borderId="1" xfId="0" applyFont="1" applyBorder="1" applyAlignment="1">
      <alignment horizontal="center" vertical="center"/>
    </xf>
    <xf numFmtId="0" fontId="4" fillId="0" borderId="0" xfId="55">
      <alignment vertical="center"/>
    </xf>
    <xf numFmtId="0" fontId="4" fillId="0" borderId="1" xfId="55" applyBorder="1" applyAlignment="1">
      <alignment horizontal="center" vertical="center"/>
    </xf>
    <xf numFmtId="0" fontId="4" fillId="0" borderId="0" xfId="55" applyAlignment="1">
      <alignment horizontal="center" vertical="center"/>
    </xf>
    <xf numFmtId="56" fontId="4" fillId="0" borderId="0" xfId="55" applyNumberFormat="1" applyAlignment="1">
      <alignment horizontal="center" vertical="center"/>
    </xf>
    <xf numFmtId="0" fontId="4" fillId="0" borderId="0" xfId="55" applyNumberFormat="1">
      <alignment vertical="center"/>
    </xf>
    <xf numFmtId="0" fontId="4" fillId="2" borderId="0" xfId="55" applyNumberFormat="1" applyFill="1">
      <alignment vertical="center"/>
    </xf>
    <xf numFmtId="0" fontId="4" fillId="38" borderId="0" xfId="55" applyFill="1">
      <alignment vertical="center"/>
    </xf>
    <xf numFmtId="0" fontId="4" fillId="38" borderId="0" xfId="55" applyFill="1" applyAlignment="1">
      <alignment horizontal="center" vertical="center"/>
    </xf>
    <xf numFmtId="56" fontId="4" fillId="38" borderId="0" xfId="55" applyNumberFormat="1" applyFill="1" applyAlignment="1">
      <alignment horizontal="center" vertical="center"/>
    </xf>
    <xf numFmtId="0" fontId="4" fillId="38" borderId="0" xfId="55" applyNumberFormat="1" applyFill="1">
      <alignment vertical="center"/>
    </xf>
    <xf numFmtId="0" fontId="78" fillId="0" borderId="0" xfId="0" applyFont="1" applyFill="1" applyAlignment="1" applyProtection="1">
      <alignment vertical="center"/>
      <protection locked="0"/>
    </xf>
    <xf numFmtId="0" fontId="9" fillId="0" borderId="0" xfId="48">
      <alignment vertical="center"/>
    </xf>
    <xf numFmtId="0" fontId="79" fillId="26" borderId="0" xfId="48" applyFont="1" applyFill="1">
      <alignment vertical="center"/>
    </xf>
    <xf numFmtId="0" fontId="80" fillId="26" borderId="0" xfId="48" applyFont="1" applyFill="1">
      <alignment vertical="center"/>
    </xf>
    <xf numFmtId="0" fontId="81" fillId="26" borderId="0" xfId="28" applyFont="1" applyFill="1">
      <alignment vertical="center"/>
    </xf>
    <xf numFmtId="0" fontId="80" fillId="4" borderId="0" xfId="48" applyFont="1" applyFill="1">
      <alignment vertical="center"/>
    </xf>
    <xf numFmtId="0" fontId="82" fillId="26" borderId="0" xfId="48" applyFont="1" applyFill="1">
      <alignment vertical="center"/>
    </xf>
    <xf numFmtId="0" fontId="83" fillId="0" borderId="0" xfId="48" applyFont="1">
      <alignment vertical="center"/>
    </xf>
    <xf numFmtId="49" fontId="84" fillId="0" borderId="13" xfId="48" applyNumberFormat="1" applyFont="1" applyBorder="1" applyAlignment="1"/>
    <xf numFmtId="49" fontId="84" fillId="0" borderId="50" xfId="48" applyNumberFormat="1" applyFont="1" applyBorder="1" applyAlignment="1"/>
    <xf numFmtId="0" fontId="84" fillId="0" borderId="12" xfId="48" quotePrefix="1" applyFont="1" applyBorder="1" applyAlignment="1">
      <alignment horizontal="centerContinuous"/>
    </xf>
    <xf numFmtId="0" fontId="84" fillId="0" borderId="14" xfId="48" quotePrefix="1" applyFont="1" applyBorder="1" applyAlignment="1">
      <alignment horizontal="centerContinuous"/>
    </xf>
    <xf numFmtId="0" fontId="84" fillId="4" borderId="14" xfId="48" quotePrefix="1" applyFont="1" applyFill="1" applyBorder="1" applyAlignment="1">
      <alignment horizontal="centerContinuous"/>
    </xf>
    <xf numFmtId="0" fontId="84" fillId="0" borderId="15" xfId="48" quotePrefix="1" applyFont="1" applyBorder="1" applyAlignment="1">
      <alignment horizontal="centerContinuous"/>
    </xf>
    <xf numFmtId="0" fontId="85" fillId="0" borderId="12" xfId="48" applyFont="1" applyBorder="1" applyAlignment="1">
      <alignment horizontal="centerContinuous" vertical="top"/>
    </xf>
    <xf numFmtId="0" fontId="85" fillId="0" borderId="14" xfId="48" applyFont="1" applyBorder="1" applyAlignment="1">
      <alignment horizontal="centerContinuous" vertical="top"/>
    </xf>
    <xf numFmtId="0" fontId="85" fillId="0" borderId="15" xfId="48" applyFont="1" applyBorder="1" applyAlignment="1">
      <alignment horizontal="centerContinuous" vertical="top"/>
    </xf>
    <xf numFmtId="0" fontId="85" fillId="0" borderId="50" xfId="48" applyFont="1" applyBorder="1" applyAlignment="1">
      <alignment horizontal="centerContinuous" vertical="top"/>
    </xf>
    <xf numFmtId="49" fontId="86" fillId="0" borderId="10" xfId="48" applyNumberFormat="1" applyFont="1" applyBorder="1" applyAlignment="1">
      <alignment horizontal="left"/>
    </xf>
    <xf numFmtId="49" fontId="81" fillId="0" borderId="11" xfId="48" applyNumberFormat="1" applyFont="1" applyBorder="1" applyAlignment="1">
      <alignment horizontal="center"/>
    </xf>
    <xf numFmtId="181" fontId="81" fillId="39" borderId="12" xfId="48" quotePrefix="1" applyNumberFormat="1" applyFont="1" applyFill="1" applyBorder="1" applyAlignment="1">
      <alignment horizontal="centerContinuous" vertical="center"/>
    </xf>
    <xf numFmtId="0" fontId="81" fillId="39" borderId="14" xfId="48" quotePrefix="1" applyFont="1" applyFill="1" applyBorder="1" applyAlignment="1">
      <alignment horizontal="centerContinuous" vertical="center"/>
    </xf>
    <xf numFmtId="0" fontId="81" fillId="39" borderId="15" xfId="48" quotePrefix="1" applyFont="1" applyFill="1" applyBorder="1" applyAlignment="1">
      <alignment horizontal="centerContinuous" vertical="center"/>
    </xf>
    <xf numFmtId="181" fontId="81" fillId="39" borderId="14" xfId="48" quotePrefix="1" applyNumberFormat="1" applyFont="1" applyFill="1" applyBorder="1" applyAlignment="1">
      <alignment horizontal="centerContinuous" vertical="center"/>
    </xf>
    <xf numFmtId="0" fontId="81" fillId="4" borderId="14" xfId="48" quotePrefix="1" applyFont="1" applyFill="1" applyBorder="1" applyAlignment="1">
      <alignment horizontal="centerContinuous" vertical="center"/>
    </xf>
    <xf numFmtId="0" fontId="81" fillId="4" borderId="15" xfId="48" quotePrefix="1" applyFont="1" applyFill="1" applyBorder="1" applyAlignment="1">
      <alignment horizontal="centerContinuous" vertical="center"/>
    </xf>
    <xf numFmtId="0" fontId="87" fillId="39" borderId="1" xfId="48" quotePrefix="1" applyFont="1" applyFill="1" applyBorder="1">
      <alignment vertical="center"/>
    </xf>
    <xf numFmtId="0" fontId="87" fillId="39" borderId="14" xfId="48" quotePrefix="1" applyFont="1" applyFill="1" applyBorder="1">
      <alignment vertical="center"/>
    </xf>
    <xf numFmtId="0" fontId="87" fillId="39" borderId="15" xfId="48" quotePrefix="1" applyFont="1" applyFill="1" applyBorder="1">
      <alignment vertical="center"/>
    </xf>
    <xf numFmtId="0" fontId="87" fillId="39" borderId="12" xfId="48" quotePrefix="1" applyFont="1" applyFill="1" applyBorder="1">
      <alignment vertical="center"/>
    </xf>
    <xf numFmtId="0" fontId="88" fillId="33" borderId="12" xfId="49" quotePrefix="1" applyFont="1" applyFill="1" applyBorder="1">
      <alignment vertical="center"/>
    </xf>
    <xf numFmtId="0" fontId="88" fillId="33" borderId="14" xfId="49" applyFont="1" applyFill="1" applyBorder="1">
      <alignment vertical="center"/>
    </xf>
    <xf numFmtId="0" fontId="88" fillId="33" borderId="15" xfId="49" applyFont="1" applyFill="1" applyBorder="1">
      <alignment vertical="center"/>
    </xf>
    <xf numFmtId="0" fontId="88" fillId="33" borderId="51" xfId="49" applyFont="1" applyFill="1" applyBorder="1">
      <alignment vertical="center"/>
    </xf>
    <xf numFmtId="0" fontId="88" fillId="33" borderId="50" xfId="49" applyFont="1" applyFill="1" applyBorder="1">
      <alignment vertical="center"/>
    </xf>
    <xf numFmtId="0" fontId="88" fillId="33" borderId="52" xfId="49" applyFont="1" applyFill="1" applyBorder="1">
      <alignment vertical="center"/>
    </xf>
    <xf numFmtId="0" fontId="89" fillId="33" borderId="50" xfId="49" applyFont="1" applyFill="1" applyBorder="1">
      <alignment vertical="center"/>
    </xf>
    <xf numFmtId="0" fontId="89" fillId="33" borderId="50" xfId="49" quotePrefix="1" applyFont="1" applyFill="1" applyBorder="1">
      <alignment vertical="center"/>
    </xf>
    <xf numFmtId="182" fontId="88" fillId="34" borderId="51" xfId="48" applyNumberFormat="1" applyFont="1" applyFill="1" applyBorder="1">
      <alignment vertical="center"/>
    </xf>
    <xf numFmtId="0" fontId="88" fillId="34" borderId="50" xfId="49" applyFont="1" applyFill="1" applyBorder="1">
      <alignment vertical="center"/>
    </xf>
    <xf numFmtId="0" fontId="88" fillId="34" borderId="50" xfId="48" applyFont="1" applyFill="1" applyBorder="1">
      <alignment vertical="center"/>
    </xf>
    <xf numFmtId="0" fontId="88" fillId="34" borderId="51" xfId="48" applyFont="1" applyFill="1" applyBorder="1">
      <alignment vertical="center"/>
    </xf>
    <xf numFmtId="0" fontId="88" fillId="34" borderId="52" xfId="48" applyFont="1" applyFill="1" applyBorder="1">
      <alignment vertical="center"/>
    </xf>
    <xf numFmtId="0" fontId="88" fillId="34" borderId="52" xfId="49" applyFont="1" applyFill="1" applyBorder="1">
      <alignment vertical="center"/>
    </xf>
    <xf numFmtId="182" fontId="88" fillId="34" borderId="50" xfId="48" applyNumberFormat="1" applyFont="1" applyFill="1" applyBorder="1">
      <alignment vertical="center"/>
    </xf>
    <xf numFmtId="0" fontId="9" fillId="0" borderId="17" xfId="48" applyBorder="1">
      <alignment vertical="center"/>
    </xf>
    <xf numFmtId="49" fontId="81" fillId="29" borderId="53" xfId="48" applyNumberFormat="1" applyFont="1" applyFill="1" applyBorder="1" applyAlignment="1">
      <alignment horizontal="center"/>
    </xf>
    <xf numFmtId="49" fontId="81" fillId="0" borderId="0" xfId="48" applyNumberFormat="1" applyFont="1" applyAlignment="1">
      <alignment horizontal="center"/>
    </xf>
    <xf numFmtId="183" fontId="81" fillId="40" borderId="54" xfId="48" applyNumberFormat="1" applyFont="1" applyFill="1" applyBorder="1" applyAlignment="1">
      <alignment horizontal="center"/>
    </xf>
    <xf numFmtId="183" fontId="81" fillId="0" borderId="55" xfId="48" applyNumberFormat="1" applyFont="1" applyBorder="1" applyAlignment="1">
      <alignment horizontal="center"/>
    </xf>
    <xf numFmtId="183" fontId="81" fillId="0" borderId="56" xfId="48" applyNumberFormat="1" applyFont="1" applyBorder="1" applyAlignment="1">
      <alignment horizontal="center"/>
    </xf>
    <xf numFmtId="183" fontId="81" fillId="0" borderId="57" xfId="48" applyNumberFormat="1" applyFont="1" applyBorder="1" applyAlignment="1">
      <alignment horizontal="center"/>
    </xf>
    <xf numFmtId="183" fontId="81" fillId="0" borderId="54" xfId="48" applyNumberFormat="1" applyFont="1" applyBorder="1" applyAlignment="1">
      <alignment horizontal="center"/>
    </xf>
    <xf numFmtId="183" fontId="81" fillId="4" borderId="56" xfId="48" applyNumberFormat="1" applyFont="1" applyFill="1" applyBorder="1" applyAlignment="1">
      <alignment horizontal="center"/>
    </xf>
    <xf numFmtId="183" fontId="81" fillId="40" borderId="55" xfId="48" applyNumberFormat="1" applyFont="1" applyFill="1" applyBorder="1" applyAlignment="1">
      <alignment horizontal="center"/>
    </xf>
    <xf numFmtId="183" fontId="81" fillId="4" borderId="55" xfId="48" applyNumberFormat="1" applyFont="1" applyFill="1" applyBorder="1" applyAlignment="1">
      <alignment horizontal="center"/>
    </xf>
    <xf numFmtId="183" fontId="81" fillId="26" borderId="54" xfId="48" applyNumberFormat="1" applyFont="1" applyFill="1" applyBorder="1" applyAlignment="1">
      <alignment horizontal="center"/>
    </xf>
    <xf numFmtId="183" fontId="81" fillId="26" borderId="58" xfId="48" applyNumberFormat="1" applyFont="1" applyFill="1" applyBorder="1" applyAlignment="1">
      <alignment horizontal="center"/>
    </xf>
    <xf numFmtId="183" fontId="81" fillId="26" borderId="55" xfId="48" applyNumberFormat="1" applyFont="1" applyFill="1" applyBorder="1" applyAlignment="1">
      <alignment horizontal="center"/>
    </xf>
    <xf numFmtId="183" fontId="81" fillId="26" borderId="57" xfId="48" applyNumberFormat="1" applyFont="1" applyFill="1" applyBorder="1" applyAlignment="1">
      <alignment horizontal="center"/>
    </xf>
    <xf numFmtId="183" fontId="81" fillId="26" borderId="0" xfId="48" applyNumberFormat="1" applyFont="1" applyFill="1" applyAlignment="1">
      <alignment horizontal="center"/>
    </xf>
    <xf numFmtId="0" fontId="9" fillId="0" borderId="11" xfId="48" applyBorder="1">
      <alignment vertical="center"/>
    </xf>
    <xf numFmtId="0" fontId="9" fillId="40" borderId="0" xfId="48" applyFill="1">
      <alignment vertical="center"/>
    </xf>
    <xf numFmtId="183" fontId="81" fillId="26" borderId="53" xfId="48" applyNumberFormat="1" applyFont="1" applyFill="1" applyBorder="1" applyAlignment="1">
      <alignment horizontal="center"/>
    </xf>
    <xf numFmtId="183" fontId="90" fillId="26" borderId="11" xfId="48" applyNumberFormat="1" applyFont="1" applyFill="1" applyBorder="1" applyAlignment="1">
      <alignment horizontal="left"/>
    </xf>
    <xf numFmtId="183" fontId="81" fillId="26" borderId="11" xfId="48" applyNumberFormat="1" applyFont="1" applyFill="1" applyBorder="1" applyAlignment="1">
      <alignment horizontal="center"/>
    </xf>
    <xf numFmtId="183" fontId="91" fillId="26" borderId="0" xfId="48" applyNumberFormat="1" applyFont="1" applyFill="1" applyAlignment="1">
      <alignment horizontal="left"/>
    </xf>
    <xf numFmtId="183" fontId="81" fillId="40" borderId="0" xfId="48" applyNumberFormat="1" applyFont="1" applyFill="1" applyAlignment="1">
      <alignment horizontal="center"/>
    </xf>
    <xf numFmtId="183" fontId="90" fillId="26" borderId="53" xfId="48" applyNumberFormat="1" applyFont="1" applyFill="1" applyBorder="1" applyAlignment="1">
      <alignment horizontal="left"/>
    </xf>
    <xf numFmtId="183" fontId="81" fillId="40" borderId="53" xfId="48" applyNumberFormat="1" applyFont="1" applyFill="1" applyBorder="1" applyAlignment="1">
      <alignment horizontal="center"/>
    </xf>
    <xf numFmtId="0" fontId="9" fillId="0" borderId="53" xfId="48" applyBorder="1">
      <alignment vertical="center"/>
    </xf>
    <xf numFmtId="0" fontId="9" fillId="0" borderId="59" xfId="48" applyBorder="1">
      <alignment vertical="center"/>
    </xf>
    <xf numFmtId="183" fontId="92" fillId="26" borderId="0" xfId="48" applyNumberFormat="1" applyFont="1" applyFill="1" applyAlignment="1">
      <alignment horizontal="left" vertical="center"/>
    </xf>
    <xf numFmtId="183" fontId="92" fillId="26" borderId="11" xfId="48" applyNumberFormat="1" applyFont="1" applyFill="1" applyBorder="1" applyAlignment="1">
      <alignment horizontal="left" vertical="center"/>
    </xf>
    <xf numFmtId="183" fontId="91" fillId="26" borderId="11" xfId="48" applyNumberFormat="1" applyFont="1" applyFill="1" applyBorder="1" applyAlignment="1">
      <alignment horizontal="left"/>
    </xf>
    <xf numFmtId="49" fontId="86" fillId="29" borderId="53" xfId="48" applyNumberFormat="1" applyFont="1" applyFill="1" applyBorder="1" applyAlignment="1">
      <alignment horizontal="center"/>
    </xf>
    <xf numFmtId="49" fontId="86" fillId="0" borderId="0" xfId="48" applyNumberFormat="1" applyFont="1" applyAlignment="1">
      <alignment horizontal="center"/>
    </xf>
    <xf numFmtId="0" fontId="93" fillId="40" borderId="54" xfId="48" applyFont="1" applyFill="1" applyBorder="1" applyAlignment="1"/>
    <xf numFmtId="0" fontId="93" fillId="0" borderId="55" xfId="48" applyFont="1" applyBorder="1" applyAlignment="1"/>
    <xf numFmtId="0" fontId="93" fillId="0" borderId="56" xfId="48" applyFont="1" applyBorder="1" applyAlignment="1"/>
    <xf numFmtId="0" fontId="93" fillId="0" borderId="57" xfId="48" applyFont="1" applyBorder="1" applyAlignment="1"/>
    <xf numFmtId="0" fontId="93" fillId="0" borderId="54" xfId="48" applyFont="1" applyBorder="1" applyAlignment="1"/>
    <xf numFmtId="0" fontId="93" fillId="40" borderId="55" xfId="48" applyFont="1" applyFill="1" applyBorder="1" applyAlignment="1"/>
    <xf numFmtId="0" fontId="93" fillId="0" borderId="58" xfId="48" applyFont="1" applyBorder="1" applyAlignment="1"/>
    <xf numFmtId="0" fontId="9" fillId="40" borderId="54" xfId="48" applyFill="1" applyBorder="1">
      <alignment vertical="center"/>
    </xf>
    <xf numFmtId="0" fontId="9" fillId="0" borderId="55" xfId="48" applyBorder="1">
      <alignment vertical="center"/>
    </xf>
    <xf numFmtId="0" fontId="93" fillId="0" borderId="0" xfId="48" applyFont="1" applyAlignment="1"/>
    <xf numFmtId="0" fontId="9" fillId="0" borderId="58" xfId="48" applyBorder="1">
      <alignment vertical="center"/>
    </xf>
    <xf numFmtId="0" fontId="94" fillId="0" borderId="0" xfId="48" applyFont="1">
      <alignment vertical="center"/>
    </xf>
    <xf numFmtId="0" fontId="80" fillId="0" borderId="0" xfId="48" applyFont="1">
      <alignment vertical="center"/>
    </xf>
    <xf numFmtId="0" fontId="80" fillId="40" borderId="0" xfId="48" applyFont="1" applyFill="1">
      <alignment vertical="center"/>
    </xf>
    <xf numFmtId="0" fontId="80" fillId="0" borderId="11" xfId="48" applyFont="1" applyBorder="1">
      <alignment vertical="center"/>
    </xf>
    <xf numFmtId="0" fontId="80" fillId="0" borderId="53" xfId="48" applyFont="1" applyBorder="1">
      <alignment vertical="center"/>
    </xf>
    <xf numFmtId="0" fontId="95" fillId="0" borderId="0" xfId="48" applyFont="1">
      <alignment vertical="center"/>
    </xf>
    <xf numFmtId="0" fontId="9" fillId="40" borderId="53" xfId="48" applyFill="1" applyBorder="1">
      <alignment vertical="center"/>
    </xf>
    <xf numFmtId="0" fontId="96" fillId="0" borderId="0" xfId="48" applyFont="1">
      <alignment vertical="center"/>
    </xf>
    <xf numFmtId="49" fontId="86" fillId="0" borderId="60" xfId="48" applyNumberFormat="1" applyFont="1" applyBorder="1" applyAlignment="1">
      <alignment horizontal="center"/>
    </xf>
    <xf numFmtId="0" fontId="93" fillId="40" borderId="61" xfId="48" applyFont="1" applyFill="1" applyBorder="1" applyAlignment="1"/>
    <xf numFmtId="0" fontId="93" fillId="0" borderId="62" xfId="48" applyFont="1" applyBorder="1" applyAlignment="1"/>
    <xf numFmtId="0" fontId="93" fillId="0" borderId="63" xfId="48" applyFont="1" applyBorder="1" applyAlignment="1"/>
    <xf numFmtId="0" fontId="93" fillId="0" borderId="64" xfId="48" applyFont="1" applyBorder="1" applyAlignment="1"/>
    <xf numFmtId="0" fontId="93" fillId="0" borderId="61" xfId="48" applyFont="1" applyBorder="1" applyAlignment="1"/>
    <xf numFmtId="0" fontId="93" fillId="40" borderId="62" xfId="48" applyFont="1" applyFill="1" applyBorder="1" applyAlignment="1"/>
    <xf numFmtId="0" fontId="93" fillId="0" borderId="65" xfId="48" applyFont="1" applyBorder="1" applyAlignment="1"/>
    <xf numFmtId="0" fontId="9" fillId="40" borderId="61" xfId="48" applyFill="1" applyBorder="1">
      <alignment vertical="center"/>
    </xf>
    <xf numFmtId="0" fontId="9" fillId="0" borderId="62" xfId="48" applyBorder="1">
      <alignment vertical="center"/>
    </xf>
    <xf numFmtId="0" fontId="93" fillId="0" borderId="66" xfId="48" applyFont="1" applyBorder="1" applyAlignment="1"/>
    <xf numFmtId="0" fontId="9" fillId="0" borderId="65" xfId="48" applyBorder="1">
      <alignment vertical="center"/>
    </xf>
    <xf numFmtId="183" fontId="81" fillId="26" borderId="0" xfId="48" applyNumberFormat="1" applyFont="1" applyFill="1" applyAlignment="1">
      <alignment horizontal="left"/>
    </xf>
    <xf numFmtId="183" fontId="90" fillId="26" borderId="0" xfId="48" applyNumberFormat="1" applyFont="1" applyFill="1" applyAlignment="1">
      <alignment horizontal="left"/>
    </xf>
    <xf numFmtId="0" fontId="97" fillId="0" borderId="11" xfId="48" applyFont="1" applyBorder="1">
      <alignment vertical="center"/>
    </xf>
    <xf numFmtId="0" fontId="97" fillId="0" borderId="0" xfId="48" applyFont="1">
      <alignment vertical="center"/>
    </xf>
    <xf numFmtId="0" fontId="98" fillId="0" borderId="59" xfId="48" applyFont="1" applyBorder="1">
      <alignment vertical="center"/>
    </xf>
    <xf numFmtId="0" fontId="99" fillId="0" borderId="0" xfId="48" applyFont="1">
      <alignment vertical="center"/>
    </xf>
    <xf numFmtId="49" fontId="86" fillId="29" borderId="67" xfId="48" applyNumberFormat="1" applyFont="1" applyFill="1" applyBorder="1" applyAlignment="1">
      <alignment horizontal="center"/>
    </xf>
    <xf numFmtId="49" fontId="86" fillId="0" borderId="68" xfId="48" applyNumberFormat="1" applyFont="1" applyBorder="1" applyAlignment="1">
      <alignment horizontal="center"/>
    </xf>
    <xf numFmtId="0" fontId="93" fillId="40" borderId="69" xfId="48" applyFont="1" applyFill="1" applyBorder="1" applyAlignment="1"/>
    <xf numFmtId="0" fontId="93" fillId="0" borderId="70" xfId="48" applyFont="1" applyBorder="1" applyAlignment="1"/>
    <xf numFmtId="0" fontId="93" fillId="0" borderId="71" xfId="48" applyFont="1" applyBorder="1" applyAlignment="1"/>
    <xf numFmtId="0" fontId="93" fillId="0" borderId="72" xfId="48" applyFont="1" applyBorder="1" applyAlignment="1"/>
    <xf numFmtId="0" fontId="93" fillId="0" borderId="69" xfId="48" applyFont="1" applyBorder="1" applyAlignment="1"/>
    <xf numFmtId="0" fontId="93" fillId="40" borderId="70" xfId="48" applyFont="1" applyFill="1" applyBorder="1" applyAlignment="1"/>
    <xf numFmtId="0" fontId="93" fillId="0" borderId="73" xfId="48" applyFont="1" applyBorder="1" applyAlignment="1"/>
    <xf numFmtId="0" fontId="9" fillId="40" borderId="69" xfId="48" applyFill="1" applyBorder="1">
      <alignment vertical="center"/>
    </xf>
    <xf numFmtId="0" fontId="9" fillId="0" borderId="70" xfId="48" applyBorder="1">
      <alignment vertical="center"/>
    </xf>
    <xf numFmtId="0" fontId="93" fillId="0" borderId="74" xfId="48" applyFont="1" applyBorder="1" applyAlignment="1"/>
    <xf numFmtId="0" fontId="9" fillId="0" borderId="73" xfId="48" applyBorder="1">
      <alignment vertical="center"/>
    </xf>
    <xf numFmtId="0" fontId="9" fillId="0" borderId="75" xfId="48" applyBorder="1">
      <alignment vertical="center"/>
    </xf>
    <xf numFmtId="0" fontId="9" fillId="0" borderId="76" xfId="48" applyBorder="1">
      <alignment vertical="center"/>
    </xf>
    <xf numFmtId="0" fontId="9" fillId="40" borderId="75" xfId="48" applyFill="1" applyBorder="1">
      <alignment vertical="center"/>
    </xf>
    <xf numFmtId="0" fontId="9" fillId="0" borderId="67" xfId="48" applyBorder="1">
      <alignment vertical="center"/>
    </xf>
    <xf numFmtId="0" fontId="97" fillId="0" borderId="76" xfId="48" applyFont="1" applyBorder="1">
      <alignment vertical="center"/>
    </xf>
    <xf numFmtId="0" fontId="97" fillId="0" borderId="75" xfId="48" applyFont="1" applyBorder="1">
      <alignment vertical="center"/>
    </xf>
    <xf numFmtId="0" fontId="9" fillId="40" borderId="67" xfId="48" applyFill="1" applyBorder="1">
      <alignment vertical="center"/>
    </xf>
    <xf numFmtId="0" fontId="9" fillId="0" borderId="74" xfId="48" applyBorder="1">
      <alignment vertical="center"/>
    </xf>
    <xf numFmtId="0" fontId="9" fillId="0" borderId="68" xfId="48" applyBorder="1">
      <alignment vertical="center"/>
    </xf>
    <xf numFmtId="0" fontId="9" fillId="0" borderId="77" xfId="48" applyBorder="1">
      <alignment vertical="center"/>
    </xf>
    <xf numFmtId="0" fontId="9" fillId="0" borderId="78" xfId="48" applyBorder="1">
      <alignment vertical="center"/>
    </xf>
    <xf numFmtId="0" fontId="9" fillId="0" borderId="79" xfId="48" applyBorder="1">
      <alignment vertical="center"/>
    </xf>
    <xf numFmtId="0" fontId="9" fillId="40" borderId="79" xfId="48" applyFill="1" applyBorder="1">
      <alignment vertical="center"/>
    </xf>
    <xf numFmtId="0" fontId="82" fillId="0" borderId="79" xfId="48" applyFont="1" applyBorder="1">
      <alignment vertical="center"/>
    </xf>
    <xf numFmtId="0" fontId="9" fillId="0" borderId="80" xfId="48" applyBorder="1">
      <alignment vertical="center"/>
    </xf>
    <xf numFmtId="0" fontId="100" fillId="0" borderId="78" xfId="48" applyFont="1" applyBorder="1">
      <alignment vertical="center"/>
    </xf>
    <xf numFmtId="0" fontId="9" fillId="40" borderId="80" xfId="48" applyFill="1" applyBorder="1">
      <alignment vertical="center"/>
    </xf>
    <xf numFmtId="0" fontId="9" fillId="0" borderId="55" xfId="48" applyBorder="1" applyAlignment="1">
      <alignment horizontal="center" vertical="center"/>
    </xf>
    <xf numFmtId="49" fontId="86" fillId="0" borderId="75" xfId="48" applyNumberFormat="1" applyFont="1" applyBorder="1" applyAlignment="1">
      <alignment horizontal="center"/>
    </xf>
    <xf numFmtId="0" fontId="93" fillId="40" borderId="81" xfId="48" applyFont="1" applyFill="1" applyBorder="1" applyAlignment="1"/>
    <xf numFmtId="0" fontId="93" fillId="0" borderId="82" xfId="48" applyFont="1" applyBorder="1" applyAlignment="1"/>
    <xf numFmtId="0" fontId="93" fillId="0" borderId="83" xfId="48" applyFont="1" applyBorder="1" applyAlignment="1"/>
    <xf numFmtId="0" fontId="93" fillId="0" borderId="84" xfId="48" applyFont="1" applyBorder="1" applyAlignment="1"/>
    <xf numFmtId="0" fontId="93" fillId="0" borderId="81" xfId="48" applyFont="1" applyBorder="1" applyAlignment="1"/>
    <xf numFmtId="0" fontId="93" fillId="40" borderId="82" xfId="48" applyFont="1" applyFill="1" applyBorder="1" applyAlignment="1"/>
    <xf numFmtId="0" fontId="93" fillId="0" borderId="85" xfId="48" applyFont="1" applyBorder="1" applyAlignment="1"/>
    <xf numFmtId="0" fontId="9" fillId="40" borderId="81" xfId="48" applyFill="1" applyBorder="1">
      <alignment vertical="center"/>
    </xf>
    <xf numFmtId="0" fontId="9" fillId="0" borderId="82" xfId="48" applyBorder="1">
      <alignment vertical="center"/>
    </xf>
    <xf numFmtId="0" fontId="93" fillId="0" borderId="75" xfId="48" applyFont="1" applyBorder="1" applyAlignment="1"/>
    <xf numFmtId="0" fontId="9" fillId="0" borderId="82" xfId="48" applyBorder="1" applyAlignment="1">
      <alignment horizontal="center" vertical="center"/>
    </xf>
    <xf numFmtId="0" fontId="9" fillId="0" borderId="85" xfId="48" applyBorder="1">
      <alignment vertical="center"/>
    </xf>
    <xf numFmtId="0" fontId="82" fillId="0" borderId="0" xfId="48" applyFont="1">
      <alignment vertical="center"/>
    </xf>
    <xf numFmtId="0" fontId="100" fillId="0" borderId="11" xfId="48" applyFont="1" applyBorder="1">
      <alignment vertical="center"/>
    </xf>
    <xf numFmtId="0" fontId="101" fillId="0" borderId="0" xfId="48" applyFont="1" applyAlignment="1">
      <alignment horizontal="left" vertical="center" readingOrder="1"/>
    </xf>
    <xf numFmtId="0" fontId="102" fillId="0" borderId="75" xfId="48" applyFont="1" applyBorder="1">
      <alignment vertical="center"/>
    </xf>
    <xf numFmtId="183" fontId="90" fillId="26" borderId="78" xfId="48" applyNumberFormat="1" applyFont="1" applyFill="1" applyBorder="1" applyAlignment="1">
      <alignment horizontal="left"/>
    </xf>
    <xf numFmtId="183" fontId="90" fillId="26" borderId="79" xfId="48" applyNumberFormat="1" applyFont="1" applyFill="1" applyBorder="1" applyAlignment="1">
      <alignment horizontal="left"/>
    </xf>
    <xf numFmtId="183" fontId="90" fillId="26" borderId="80" xfId="48" applyNumberFormat="1" applyFont="1" applyFill="1" applyBorder="1" applyAlignment="1">
      <alignment horizontal="left"/>
    </xf>
    <xf numFmtId="0" fontId="72" fillId="0" borderId="76" xfId="48" applyFont="1" applyBorder="1">
      <alignment vertical="center"/>
    </xf>
    <xf numFmtId="0" fontId="93" fillId="0" borderId="86" xfId="48" applyFont="1" applyBorder="1" applyAlignment="1"/>
    <xf numFmtId="0" fontId="97" fillId="0" borderId="55" xfId="48" applyFont="1" applyBorder="1">
      <alignment vertical="center"/>
    </xf>
    <xf numFmtId="0" fontId="72" fillId="0" borderId="11" xfId="48" applyFont="1" applyBorder="1">
      <alignment vertical="center"/>
    </xf>
    <xf numFmtId="0" fontId="72" fillId="0" borderId="75" xfId="48" applyFont="1" applyBorder="1">
      <alignment vertical="center"/>
    </xf>
    <xf numFmtId="0" fontId="9" fillId="0" borderId="87" xfId="48" applyBorder="1">
      <alignment vertical="center"/>
    </xf>
    <xf numFmtId="49" fontId="86" fillId="41" borderId="88" xfId="48" applyNumberFormat="1" applyFont="1" applyFill="1" applyBorder="1" applyAlignment="1">
      <alignment horizontal="center"/>
    </xf>
    <xf numFmtId="49" fontId="86" fillId="0" borderId="79" xfId="48" applyNumberFormat="1" applyFont="1" applyBorder="1" applyAlignment="1">
      <alignment horizontal="center"/>
    </xf>
    <xf numFmtId="0" fontId="93" fillId="40" borderId="89" xfId="48" applyFont="1" applyFill="1" applyBorder="1" applyAlignment="1"/>
    <xf numFmtId="0" fontId="93" fillId="0" borderId="90" xfId="48" applyFont="1" applyBorder="1" applyAlignment="1"/>
    <xf numFmtId="0" fontId="93" fillId="0" borderId="91" xfId="48" applyFont="1" applyBorder="1" applyAlignment="1"/>
    <xf numFmtId="0" fontId="93" fillId="0" borderId="92" xfId="48" applyFont="1" applyBorder="1" applyAlignment="1"/>
    <xf numFmtId="0" fontId="93" fillId="0" borderId="89" xfId="48" applyFont="1" applyBorder="1" applyAlignment="1"/>
    <xf numFmtId="0" fontId="93" fillId="40" borderId="90" xfId="48" applyFont="1" applyFill="1" applyBorder="1" applyAlignment="1"/>
    <xf numFmtId="0" fontId="93" fillId="0" borderId="93" xfId="48" applyFont="1" applyBorder="1" applyAlignment="1"/>
    <xf numFmtId="0" fontId="9" fillId="40" borderId="89" xfId="48" applyFill="1" applyBorder="1">
      <alignment vertical="center"/>
    </xf>
    <xf numFmtId="0" fontId="9" fillId="0" borderId="90" xfId="48" applyBorder="1">
      <alignment vertical="center"/>
    </xf>
    <xf numFmtId="0" fontId="93" fillId="0" borderId="79" xfId="48" applyFont="1" applyBorder="1" applyAlignment="1"/>
    <xf numFmtId="0" fontId="9" fillId="0" borderId="93" xfId="48" applyBorder="1">
      <alignment vertical="center"/>
    </xf>
    <xf numFmtId="0" fontId="72" fillId="0" borderId="79" xfId="48" applyFont="1" applyBorder="1">
      <alignment vertical="center"/>
    </xf>
    <xf numFmtId="49" fontId="86" fillId="41" borderId="94" xfId="48" applyNumberFormat="1" applyFont="1" applyFill="1" applyBorder="1" applyAlignment="1">
      <alignment horizontal="center"/>
    </xf>
    <xf numFmtId="0" fontId="72" fillId="0" borderId="0" xfId="48" applyFont="1">
      <alignment vertical="center"/>
    </xf>
    <xf numFmtId="49" fontId="81" fillId="41" borderId="94" xfId="48" applyNumberFormat="1" applyFont="1" applyFill="1" applyBorder="1" applyAlignment="1">
      <alignment horizontal="center"/>
    </xf>
    <xf numFmtId="0" fontId="9" fillId="0" borderId="50" xfId="48" applyBorder="1">
      <alignment vertical="center"/>
    </xf>
    <xf numFmtId="0" fontId="9" fillId="0" borderId="51" xfId="48" applyBorder="1">
      <alignment vertical="center"/>
    </xf>
    <xf numFmtId="0" fontId="9" fillId="0" borderId="52" xfId="48" applyBorder="1">
      <alignment vertical="center"/>
    </xf>
    <xf numFmtId="0" fontId="9" fillId="0" borderId="95" xfId="48" applyBorder="1">
      <alignment vertical="center"/>
    </xf>
    <xf numFmtId="49" fontId="86" fillId="0" borderId="50" xfId="48" applyNumberFormat="1" applyFont="1" applyBorder="1" applyAlignment="1">
      <alignment horizontal="center"/>
    </xf>
    <xf numFmtId="0" fontId="93" fillId="40" borderId="96" xfId="48" applyFont="1" applyFill="1" applyBorder="1" applyAlignment="1"/>
    <xf numFmtId="0" fontId="93" fillId="0" borderId="97" xfId="48" applyFont="1" applyBorder="1" applyAlignment="1"/>
    <xf numFmtId="0" fontId="93" fillId="0" borderId="98" xfId="48" applyFont="1" applyBorder="1" applyAlignment="1"/>
    <xf numFmtId="0" fontId="93" fillId="0" borderId="99" xfId="48" applyFont="1" applyBorder="1" applyAlignment="1"/>
    <xf numFmtId="0" fontId="93" fillId="0" borderId="96" xfId="48" applyFont="1" applyBorder="1" applyAlignment="1"/>
    <xf numFmtId="0" fontId="93" fillId="40" borderId="97" xfId="48" applyFont="1" applyFill="1" applyBorder="1" applyAlignment="1"/>
    <xf numFmtId="0" fontId="93" fillId="0" borderId="100" xfId="48" applyFont="1" applyBorder="1" applyAlignment="1"/>
    <xf numFmtId="0" fontId="9" fillId="40" borderId="96" xfId="48" applyFill="1" applyBorder="1">
      <alignment vertical="center"/>
    </xf>
    <xf numFmtId="0" fontId="9" fillId="0" borderId="97" xfId="48" applyBorder="1">
      <alignment vertical="center"/>
    </xf>
    <xf numFmtId="0" fontId="93" fillId="0" borderId="50" xfId="48" applyFont="1" applyBorder="1" applyAlignment="1"/>
    <xf numFmtId="0" fontId="9" fillId="0" borderId="100" xfId="48" applyBorder="1">
      <alignment vertical="center"/>
    </xf>
    <xf numFmtId="0" fontId="9" fillId="40" borderId="50" xfId="48" applyFill="1" applyBorder="1">
      <alignment vertical="center"/>
    </xf>
    <xf numFmtId="0" fontId="72" fillId="0" borderId="50" xfId="48" applyFont="1" applyBorder="1">
      <alignment vertical="center"/>
    </xf>
    <xf numFmtId="0" fontId="9" fillId="40" borderId="52" xfId="48" applyFill="1" applyBorder="1">
      <alignment vertical="center"/>
    </xf>
    <xf numFmtId="49" fontId="86" fillId="41" borderId="101" xfId="48" applyNumberFormat="1" applyFont="1" applyFill="1" applyBorder="1" applyAlignment="1">
      <alignment horizontal="center"/>
    </xf>
    <xf numFmtId="49" fontId="86" fillId="41" borderId="53" xfId="48" applyNumberFormat="1" applyFont="1" applyFill="1" applyBorder="1" applyAlignment="1">
      <alignment horizontal="center"/>
    </xf>
    <xf numFmtId="0" fontId="9" fillId="0" borderId="38" xfId="48" applyBorder="1">
      <alignment vertical="center"/>
    </xf>
    <xf numFmtId="0" fontId="9" fillId="0" borderId="18" xfId="48" applyBorder="1">
      <alignment vertical="center"/>
    </xf>
    <xf numFmtId="0" fontId="9" fillId="0" borderId="22" xfId="48" applyBorder="1">
      <alignment vertical="center"/>
    </xf>
    <xf numFmtId="0" fontId="9" fillId="40" borderId="22" xfId="48" applyFill="1" applyBorder="1">
      <alignment vertical="center"/>
    </xf>
    <xf numFmtId="49" fontId="103" fillId="41" borderId="101" xfId="48" applyNumberFormat="1" applyFont="1" applyFill="1" applyBorder="1" applyAlignment="1">
      <alignment horizontal="left"/>
    </xf>
    <xf numFmtId="49" fontId="103" fillId="41" borderId="53" xfId="48" applyNumberFormat="1" applyFont="1" applyFill="1" applyBorder="1" applyAlignment="1">
      <alignment horizontal="left"/>
    </xf>
    <xf numFmtId="49" fontId="86" fillId="0" borderId="38" xfId="48" applyNumberFormat="1" applyFont="1" applyBorder="1" applyAlignment="1">
      <alignment horizontal="center"/>
    </xf>
    <xf numFmtId="0" fontId="93" fillId="40" borderId="102" xfId="48" applyFont="1" applyFill="1" applyBorder="1" applyAlignment="1"/>
    <xf numFmtId="0" fontId="93" fillId="0" borderId="103" xfId="48" applyFont="1" applyBorder="1" applyAlignment="1"/>
    <xf numFmtId="0" fontId="93" fillId="0" borderId="104" xfId="48" applyFont="1" applyBorder="1" applyAlignment="1"/>
    <xf numFmtId="0" fontId="93" fillId="0" borderId="105" xfId="48" applyFont="1" applyBorder="1" applyAlignment="1"/>
    <xf numFmtId="0" fontId="93" fillId="0" borderId="102" xfId="48" applyFont="1" applyBorder="1" applyAlignment="1"/>
    <xf numFmtId="0" fontId="93" fillId="40" borderId="103" xfId="48" applyFont="1" applyFill="1" applyBorder="1" applyAlignment="1"/>
    <xf numFmtId="0" fontId="93" fillId="0" borderId="106" xfId="48" applyFont="1" applyBorder="1" applyAlignment="1"/>
    <xf numFmtId="0" fontId="9" fillId="40" borderId="102" xfId="48" applyFill="1" applyBorder="1">
      <alignment vertical="center"/>
    </xf>
    <xf numFmtId="0" fontId="9" fillId="0" borderId="103" xfId="48" applyBorder="1">
      <alignment vertical="center"/>
    </xf>
    <xf numFmtId="0" fontId="93" fillId="0" borderId="38" xfId="48" applyFont="1" applyBorder="1" applyAlignment="1"/>
    <xf numFmtId="0" fontId="9" fillId="0" borderId="106" xfId="48" applyBorder="1">
      <alignment vertical="center"/>
    </xf>
    <xf numFmtId="0" fontId="9" fillId="40" borderId="38" xfId="48" applyFill="1" applyBorder="1">
      <alignment vertical="center"/>
    </xf>
    <xf numFmtId="0" fontId="72" fillId="0" borderId="38" xfId="48" applyFont="1" applyBorder="1">
      <alignment vertical="center"/>
    </xf>
    <xf numFmtId="49" fontId="86" fillId="24" borderId="53" xfId="48" applyNumberFormat="1" applyFont="1" applyFill="1" applyBorder="1" applyAlignment="1">
      <alignment horizontal="center"/>
    </xf>
    <xf numFmtId="49" fontId="86" fillId="24" borderId="67" xfId="48" applyNumberFormat="1" applyFont="1" applyFill="1" applyBorder="1" applyAlignment="1">
      <alignment horizontal="center"/>
    </xf>
    <xf numFmtId="0" fontId="101" fillId="0" borderId="79" xfId="48" applyFont="1" applyBorder="1" applyAlignment="1">
      <alignment horizontal="left" vertical="center" readingOrder="1"/>
    </xf>
    <xf numFmtId="0" fontId="104" fillId="0" borderId="78" xfId="48" applyFont="1" applyBorder="1">
      <alignment vertical="center"/>
    </xf>
    <xf numFmtId="49" fontId="86" fillId="24" borderId="53" xfId="48" applyNumberFormat="1" applyFont="1" applyFill="1" applyBorder="1" applyAlignment="1">
      <alignment horizontal="left" wrapText="1"/>
    </xf>
    <xf numFmtId="49" fontId="86" fillId="24" borderId="53" xfId="48" applyNumberFormat="1" applyFont="1" applyFill="1" applyBorder="1" applyAlignment="1">
      <alignment horizontal="center" wrapText="1"/>
    </xf>
    <xf numFmtId="49" fontId="86" fillId="24" borderId="67" xfId="48" applyNumberFormat="1" applyFont="1" applyFill="1" applyBorder="1" applyAlignment="1">
      <alignment horizontal="center" wrapText="1"/>
    </xf>
    <xf numFmtId="49" fontId="86" fillId="24" borderId="53" xfId="48" applyNumberFormat="1" applyFont="1" applyFill="1" applyBorder="1" applyAlignment="1">
      <alignment horizontal="center" vertical="center" wrapText="1"/>
    </xf>
    <xf numFmtId="49" fontId="86" fillId="24" borderId="10" xfId="48" applyNumberFormat="1" applyFont="1" applyFill="1" applyBorder="1" applyAlignment="1">
      <alignment horizontal="center"/>
    </xf>
    <xf numFmtId="49" fontId="86" fillId="24" borderId="107" xfId="48" applyNumberFormat="1" applyFont="1" applyFill="1" applyBorder="1" applyAlignment="1">
      <alignment horizontal="center"/>
    </xf>
    <xf numFmtId="49" fontId="86" fillId="22" borderId="10" xfId="48" applyNumberFormat="1" applyFont="1" applyFill="1" applyBorder="1" applyAlignment="1">
      <alignment horizontal="center"/>
    </xf>
    <xf numFmtId="0" fontId="9" fillId="0" borderId="0" xfId="48" applyAlignment="1"/>
    <xf numFmtId="0" fontId="70" fillId="0" borderId="53" xfId="48" applyFont="1" applyBorder="1">
      <alignment vertical="center"/>
    </xf>
    <xf numFmtId="49" fontId="86" fillId="22" borderId="53" xfId="48" applyNumberFormat="1" applyFont="1" applyFill="1" applyBorder="1" applyAlignment="1">
      <alignment horizontal="center"/>
    </xf>
    <xf numFmtId="0" fontId="70" fillId="0" borderId="0" xfId="48" applyFont="1">
      <alignment vertical="center"/>
    </xf>
    <xf numFmtId="49" fontId="86" fillId="22" borderId="101" xfId="48" applyNumberFormat="1" applyFont="1" applyFill="1" applyBorder="1" applyAlignment="1">
      <alignment horizontal="center"/>
    </xf>
    <xf numFmtId="0" fontId="104" fillId="0" borderId="11" xfId="48" applyFont="1" applyBorder="1">
      <alignment vertical="center"/>
    </xf>
    <xf numFmtId="0" fontId="70" fillId="0" borderId="11" xfId="48" applyFont="1" applyBorder="1">
      <alignment vertical="center"/>
    </xf>
    <xf numFmtId="49" fontId="86" fillId="22" borderId="107" xfId="48" applyNumberFormat="1" applyFont="1" applyFill="1" applyBorder="1" applyAlignment="1">
      <alignment horizontal="center"/>
    </xf>
    <xf numFmtId="0" fontId="105" fillId="0" borderId="0" xfId="48" applyFont="1">
      <alignment vertical="center"/>
    </xf>
    <xf numFmtId="0" fontId="9" fillId="0" borderId="108" xfId="48" applyBorder="1">
      <alignment vertical="center"/>
    </xf>
    <xf numFmtId="0" fontId="4" fillId="37" borderId="0" xfId="55" applyFill="1">
      <alignment vertical="center"/>
    </xf>
    <xf numFmtId="0" fontId="0" fillId="0" borderId="0" xfId="0" applyFont="1" applyFill="1" applyAlignment="1" applyProtection="1">
      <alignment horizontal="left" vertical="center"/>
      <protection locked="0"/>
    </xf>
    <xf numFmtId="49" fontId="86" fillId="22" borderId="88" xfId="48" applyNumberFormat="1" applyFont="1" applyFill="1" applyBorder="1" applyAlignment="1">
      <alignment horizontal="center"/>
    </xf>
    <xf numFmtId="0" fontId="3" fillId="0" borderId="0" xfId="56">
      <alignment vertical="center"/>
    </xf>
    <xf numFmtId="0" fontId="3" fillId="0" borderId="1" xfId="56" applyBorder="1" applyAlignment="1">
      <alignment horizontal="center" vertical="center"/>
    </xf>
    <xf numFmtId="0" fontId="3" fillId="0" borderId="0" xfId="56" applyAlignment="1">
      <alignment horizontal="center" vertical="center"/>
    </xf>
    <xf numFmtId="0" fontId="3" fillId="0" borderId="0" xfId="56" applyNumberFormat="1">
      <alignment vertical="center"/>
    </xf>
    <xf numFmtId="0" fontId="3" fillId="2" borderId="0" xfId="56" applyNumberFormat="1" applyFill="1">
      <alignment vertical="center"/>
    </xf>
    <xf numFmtId="0" fontId="3" fillId="38" borderId="0" xfId="56" applyFill="1">
      <alignment vertical="center"/>
    </xf>
    <xf numFmtId="0" fontId="3" fillId="38" borderId="0" xfId="56" applyFill="1" applyAlignment="1">
      <alignment horizontal="center" vertical="center"/>
    </xf>
    <xf numFmtId="0" fontId="3" fillId="38" borderId="0" xfId="56" applyNumberFormat="1" applyFill="1">
      <alignment vertical="center"/>
    </xf>
    <xf numFmtId="0" fontId="3" fillId="0" borderId="0" xfId="56" applyFill="1">
      <alignment vertical="center"/>
    </xf>
    <xf numFmtId="0" fontId="3" fillId="0" borderId="0" xfId="56" applyFill="1" applyAlignment="1">
      <alignment horizontal="center" vertical="center"/>
    </xf>
    <xf numFmtId="0" fontId="3" fillId="0" borderId="0" xfId="56" applyNumberFormat="1" applyFill="1">
      <alignment vertical="center"/>
    </xf>
    <xf numFmtId="0" fontId="0" fillId="32" borderId="1" xfId="0" applyFill="1" applyBorder="1">
      <alignment vertical="center"/>
    </xf>
    <xf numFmtId="0" fontId="0" fillId="32" borderId="1" xfId="0" applyFill="1" applyBorder="1" applyAlignment="1" applyProtection="1">
      <alignment horizontal="center" vertical="center"/>
      <protection locked="0"/>
    </xf>
    <xf numFmtId="0" fontId="0" fillId="32" borderId="1" xfId="0" applyFont="1" applyFill="1" applyBorder="1" applyAlignment="1" applyProtection="1">
      <alignment horizontal="center" vertical="center"/>
      <protection locked="0"/>
    </xf>
    <xf numFmtId="0" fontId="2" fillId="0" borderId="0" xfId="56" applyFont="1">
      <alignment vertical="center"/>
    </xf>
    <xf numFmtId="56" fontId="3" fillId="0" borderId="0" xfId="56" applyNumberFormat="1" applyAlignment="1">
      <alignment horizontal="center" vertical="center"/>
    </xf>
    <xf numFmtId="0" fontId="1" fillId="0" borderId="0" xfId="57">
      <alignment vertical="center"/>
    </xf>
    <xf numFmtId="0" fontId="1" fillId="0" borderId="1" xfId="57" applyBorder="1" applyAlignment="1">
      <alignment horizontal="center" vertical="center"/>
    </xf>
    <xf numFmtId="0" fontId="1" fillId="0" borderId="0" xfId="57" applyAlignment="1">
      <alignment horizontal="center" vertical="center"/>
    </xf>
    <xf numFmtId="0" fontId="1" fillId="0" borderId="0" xfId="57" applyNumberFormat="1">
      <alignment vertical="center"/>
    </xf>
    <xf numFmtId="0" fontId="1" fillId="2" borderId="0" xfId="57" applyNumberFormat="1" applyFill="1">
      <alignment vertical="center"/>
    </xf>
    <xf numFmtId="0" fontId="1" fillId="38" borderId="0" xfId="57" applyFill="1">
      <alignment vertical="center"/>
    </xf>
    <xf numFmtId="0" fontId="1" fillId="38" borderId="0" xfId="57" applyFill="1" applyAlignment="1">
      <alignment horizontal="center" vertical="center"/>
    </xf>
    <xf numFmtId="0" fontId="1" fillId="38" borderId="0" xfId="57" applyNumberFormat="1" applyFill="1">
      <alignment vertical="center"/>
    </xf>
    <xf numFmtId="0" fontId="0" fillId="43" borderId="0" xfId="0" applyFill="1" applyProtection="1">
      <alignment vertical="center"/>
      <protection locked="0"/>
    </xf>
    <xf numFmtId="0" fontId="0" fillId="43" borderId="0" xfId="0" applyFont="1" applyFill="1" applyAlignment="1" applyProtection="1">
      <alignment vertical="center"/>
      <protection locked="0"/>
    </xf>
    <xf numFmtId="0" fontId="0" fillId="43" borderId="0" xfId="0" applyFont="1" applyFill="1" applyProtection="1">
      <alignment vertical="center"/>
      <protection locked="0"/>
    </xf>
    <xf numFmtId="0" fontId="0" fillId="29" borderId="0" xfId="0" applyFont="1" applyFill="1" applyAlignment="1" applyProtection="1">
      <alignment vertical="center"/>
      <protection locked="0"/>
    </xf>
    <xf numFmtId="0" fontId="1" fillId="0" borderId="0" xfId="57" applyFill="1">
      <alignment vertical="center"/>
    </xf>
    <xf numFmtId="0" fontId="1" fillId="0" borderId="0" xfId="57" applyFill="1" applyAlignment="1">
      <alignment horizontal="center" vertical="center"/>
    </xf>
    <xf numFmtId="0" fontId="1" fillId="0" borderId="0" xfId="57" applyNumberFormat="1" applyFill="1">
      <alignment vertical="center"/>
    </xf>
    <xf numFmtId="0" fontId="1" fillId="42" borderId="0" xfId="57" applyNumberFormat="1" applyFill="1">
      <alignment vertical="center"/>
    </xf>
    <xf numFmtId="0" fontId="1" fillId="42" borderId="0" xfId="57" applyFill="1">
      <alignment vertical="center"/>
    </xf>
    <xf numFmtId="0" fontId="0" fillId="0" borderId="14" xfId="0" applyBorder="1">
      <alignment vertical="center"/>
    </xf>
    <xf numFmtId="0" fontId="0" fillId="0" borderId="1" xfId="0" applyFont="1" applyBorder="1" applyAlignment="1">
      <alignment horizontal="center" vertical="center"/>
    </xf>
    <xf numFmtId="56" fontId="1" fillId="0" borderId="0" xfId="57" applyNumberFormat="1" applyAlignment="1">
      <alignment horizontal="center" vertical="center"/>
    </xf>
    <xf numFmtId="56" fontId="1" fillId="0" borderId="0" xfId="57" applyNumberFormat="1" applyFill="1" applyAlignment="1">
      <alignment horizontal="center" vertical="center"/>
    </xf>
    <xf numFmtId="0" fontId="70" fillId="28" borderId="23" xfId="2" applyFont="1" applyFill="1" applyBorder="1" applyAlignment="1">
      <alignment horizontal="center" vertical="center" wrapText="1"/>
    </xf>
    <xf numFmtId="0" fontId="70" fillId="28" borderId="33" xfId="2" applyFont="1" applyFill="1" applyBorder="1" applyAlignment="1">
      <alignment horizontal="center" vertical="center" wrapText="1"/>
    </xf>
    <xf numFmtId="0" fontId="47" fillId="28" borderId="24" xfId="0" applyFont="1" applyFill="1" applyBorder="1" applyAlignment="1">
      <alignment horizontal="center" vertical="center" shrinkToFit="1"/>
    </xf>
    <xf numFmtId="0" fontId="47" fillId="28" borderId="25" xfId="0" applyFont="1" applyFill="1" applyBorder="1" applyAlignment="1">
      <alignment horizontal="center" vertical="center" shrinkToFit="1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67" fillId="0" borderId="1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58">
    <cellStyle name="ハイパーリンク" xfId="12" builtinId="8"/>
    <cellStyle name="標準" xfId="0" builtinId="0"/>
    <cellStyle name="標準 10" xfId="19"/>
    <cellStyle name="標準 11" xfId="20"/>
    <cellStyle name="標準 12" xfId="21"/>
    <cellStyle name="標準 13" xfId="22"/>
    <cellStyle name="標準 14" xfId="23"/>
    <cellStyle name="標準 15" xfId="24"/>
    <cellStyle name="標準 16" xfId="25"/>
    <cellStyle name="標準 17" xfId="26"/>
    <cellStyle name="標準 18" xfId="27"/>
    <cellStyle name="標準 19" xfId="30"/>
    <cellStyle name="標準 2" xfId="1"/>
    <cellStyle name="標準 2 2" xfId="3"/>
    <cellStyle name="標準 2 2 2" xfId="54"/>
    <cellStyle name="標準 2 3" xfId="28"/>
    <cellStyle name="標準 20" xfId="31"/>
    <cellStyle name="標準 21" xfId="32"/>
    <cellStyle name="標準 22" xfId="33"/>
    <cellStyle name="標準 23" xfId="35"/>
    <cellStyle name="標準 24" xfId="36"/>
    <cellStyle name="標準 25" xfId="37"/>
    <cellStyle name="標準 26" xfId="38"/>
    <cellStyle name="標準 27" xfId="39"/>
    <cellStyle name="標準 28" xfId="40"/>
    <cellStyle name="標準 29" xfId="42"/>
    <cellStyle name="標準 3" xfId="13"/>
    <cellStyle name="標準 30" xfId="43"/>
    <cellStyle name="標準 31" xfId="44"/>
    <cellStyle name="標準 32" xfId="45"/>
    <cellStyle name="標準 33" xfId="46"/>
    <cellStyle name="標準 34" xfId="47"/>
    <cellStyle name="標準 35" xfId="48"/>
    <cellStyle name="標準 36" xfId="50"/>
    <cellStyle name="標準 37" xfId="51"/>
    <cellStyle name="標準 38" xfId="52"/>
    <cellStyle name="標準 39" xfId="53"/>
    <cellStyle name="標準 4" xfId="14"/>
    <cellStyle name="標準 40" xfId="55"/>
    <cellStyle name="標準 41" xfId="56"/>
    <cellStyle name="標準 42" xfId="57"/>
    <cellStyle name="標準 5" xfId="4"/>
    <cellStyle name="標準 6" xfId="15"/>
    <cellStyle name="標準 7" xfId="16"/>
    <cellStyle name="標準 7 2 2 2" xfId="5"/>
    <cellStyle name="標準 7 2 2 2 2" xfId="6"/>
    <cellStyle name="標準 7 2 2 2 3" xfId="7"/>
    <cellStyle name="標準 7 2 2 2 3 2" xfId="8"/>
    <cellStyle name="標準 7 2 2 2 3 2 2" xfId="10"/>
    <cellStyle name="標準 7 2 2 2 3 3" xfId="9"/>
    <cellStyle name="標準 7 2 2 2 3 3 2" xfId="11"/>
    <cellStyle name="標準 7 2 3 2 3 2 2" xfId="29"/>
    <cellStyle name="標準 7 2 3 2 3 2 2 2" xfId="34"/>
    <cellStyle name="標準 7 2 3 2 3 2 2 3" xfId="41"/>
    <cellStyle name="標準 7 2 3 2 3 2 2 4" xfId="49"/>
    <cellStyle name="標準 8" xfId="17"/>
    <cellStyle name="標準 9" xfId="18"/>
    <cellStyle name="標準_仕様書ﾁｪｯｸﾘｽﾄ070822" xfId="2"/>
  </cellStyles>
  <dxfs count="54"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E1FF"/>
      <color rgb="FFFFFFCC"/>
      <color rgb="FFCC99FF"/>
      <color rgb="FFFFCCFF"/>
      <color rgb="FF6699FF"/>
      <color rgb="FF66FFFF"/>
      <color rgb="FF00FF00"/>
      <color rgb="FFFF00FF"/>
      <color rgb="FFFF0066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231912</xdr:colOff>
      <xdr:row>14</xdr:row>
      <xdr:rowOff>82061</xdr:rowOff>
    </xdr:from>
    <xdr:to>
      <xdr:col>27</xdr:col>
      <xdr:colOff>200439</xdr:colOff>
      <xdr:row>17</xdr:row>
      <xdr:rowOff>129326</xdr:rowOff>
    </xdr:to>
    <xdr:pic>
      <xdr:nvPicPr>
        <xdr:cNvPr id="7" name="図 6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540"/>
        <a:stretch/>
      </xdr:blipFill>
      <xdr:spPr>
        <a:xfrm>
          <a:off x="364434" y="3554131"/>
          <a:ext cx="11827566" cy="544221"/>
        </a:xfrm>
        <a:prstGeom prst="rect">
          <a:avLst/>
        </a:prstGeom>
      </xdr:spPr>
    </xdr:pic>
    <xdr:clientData/>
  </xdr:twoCellAnchor>
  <xdr:twoCellAnchor editAs="oneCell">
    <xdr:from>
      <xdr:col>2</xdr:col>
      <xdr:colOff>13253</xdr:colOff>
      <xdr:row>18</xdr:row>
      <xdr:rowOff>66261</xdr:rowOff>
    </xdr:from>
    <xdr:to>
      <xdr:col>27</xdr:col>
      <xdr:colOff>344558</xdr:colOff>
      <xdr:row>22</xdr:row>
      <xdr:rowOff>124373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314" y="4174435"/>
          <a:ext cx="11953461" cy="773729"/>
        </a:xfrm>
        <a:prstGeom prst="rect">
          <a:avLst/>
        </a:prstGeom>
      </xdr:spPr>
    </xdr:pic>
    <xdr:clientData/>
  </xdr:twoCellAnchor>
  <xdr:twoCellAnchor editAs="oneCell">
    <xdr:from>
      <xdr:col>2</xdr:col>
      <xdr:colOff>112644</xdr:colOff>
      <xdr:row>33</xdr:row>
      <xdr:rowOff>152400</xdr:rowOff>
    </xdr:from>
    <xdr:to>
      <xdr:col>27</xdr:col>
      <xdr:colOff>315686</xdr:colOff>
      <xdr:row>36</xdr:row>
      <xdr:rowOff>119269</xdr:rowOff>
    </xdr:to>
    <xdr:pic>
      <xdr:nvPicPr>
        <xdr:cNvPr id="4" name="図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" r="18227" b="-58081"/>
        <a:stretch/>
      </xdr:blipFill>
      <xdr:spPr>
        <a:xfrm>
          <a:off x="482758" y="7249886"/>
          <a:ext cx="11828985" cy="652669"/>
        </a:xfrm>
        <a:prstGeom prst="rect">
          <a:avLst/>
        </a:prstGeom>
      </xdr:spPr>
    </xdr:pic>
    <xdr:clientData/>
  </xdr:twoCellAnchor>
  <xdr:twoCellAnchor editAs="oneCell">
    <xdr:from>
      <xdr:col>2</xdr:col>
      <xdr:colOff>109945</xdr:colOff>
      <xdr:row>30</xdr:row>
      <xdr:rowOff>35992</xdr:rowOff>
    </xdr:from>
    <xdr:to>
      <xdr:col>31</xdr:col>
      <xdr:colOff>185057</xdr:colOff>
      <xdr:row>33</xdr:row>
      <xdr:rowOff>175767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059" y="6447678"/>
          <a:ext cx="13529855" cy="825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141</xdr:col>
      <xdr:colOff>309239</xdr:colOff>
      <xdr:row>61</xdr:row>
      <xdr:rowOff>260962</xdr:rowOff>
    </xdr:from>
    <xdr:to>
      <xdr:col>144</xdr:col>
      <xdr:colOff>9072</xdr:colOff>
      <xdr:row>64</xdr:row>
      <xdr:rowOff>161638</xdr:rowOff>
    </xdr:to>
    <xdr:sp macro="" textlink="">
      <xdr:nvSpPr>
        <xdr:cNvPr id="2" name="Text Box 327">
          <a:extLst>
            <a:ext uri="{FF2B5EF4-FFF2-40B4-BE49-F238E27FC236}">
              <a16:creationId xmlns:a16="http://schemas.microsoft.com/office/drawing/2014/main" id="{0155B603-D98F-4171-B4F5-96560E6EDDD0}"/>
            </a:ext>
          </a:extLst>
        </xdr:cNvPr>
        <xdr:cNvSpPr txBox="1">
          <a:spLocks noChangeArrowheads="1"/>
        </xdr:cNvSpPr>
      </xdr:nvSpPr>
      <xdr:spPr bwMode="auto">
        <a:xfrm>
          <a:off x="20448899" y="15211402"/>
          <a:ext cx="637093" cy="70077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124</xdr:col>
      <xdr:colOff>269875</xdr:colOff>
      <xdr:row>33</xdr:row>
      <xdr:rowOff>156183</xdr:rowOff>
    </xdr:from>
    <xdr:to>
      <xdr:col>125</xdr:col>
      <xdr:colOff>15875</xdr:colOff>
      <xdr:row>34</xdr:row>
      <xdr:rowOff>111126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77F1F8B1-54C5-4112-94AE-0C6E52B7DC33}"/>
            </a:ext>
          </a:extLst>
        </xdr:cNvPr>
        <xdr:cNvCxnSpPr/>
      </xdr:nvCxnSpPr>
      <xdr:spPr>
        <a:xfrm>
          <a:off x="15098395" y="8134323"/>
          <a:ext cx="58420" cy="19116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127</xdr:col>
      <xdr:colOff>146049</xdr:colOff>
      <xdr:row>34</xdr:row>
      <xdr:rowOff>104217</xdr:rowOff>
    </xdr:from>
    <xdr:to>
      <xdr:col>128</xdr:col>
      <xdr:colOff>69399</xdr:colOff>
      <xdr:row>34</xdr:row>
      <xdr:rowOff>116122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03CF4B9-6A37-4BF8-9776-629B3255F5DF}"/>
            </a:ext>
          </a:extLst>
        </xdr:cNvPr>
        <xdr:cNvCxnSpPr>
          <a:stCxn id="88" idx="3"/>
          <a:endCxn id="87" idx="1"/>
        </xdr:cNvCxnSpPr>
      </xdr:nvCxnSpPr>
      <xdr:spPr>
        <a:xfrm>
          <a:off x="15911829" y="8318577"/>
          <a:ext cx="235770" cy="11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123</xdr:col>
      <xdr:colOff>317872</xdr:colOff>
      <xdr:row>23</xdr:row>
      <xdr:rowOff>188595</xdr:rowOff>
    </xdr:from>
    <xdr:to>
      <xdr:col>125</xdr:col>
      <xdr:colOff>141941</xdr:colOff>
      <xdr:row>24</xdr:row>
      <xdr:rowOff>156885</xdr:rowOff>
    </xdr:to>
    <xdr:sp macro="" textlink="">
      <xdr:nvSpPr>
        <xdr:cNvPr id="5" name="Text Box 327">
          <a:extLst>
            <a:ext uri="{FF2B5EF4-FFF2-40B4-BE49-F238E27FC236}">
              <a16:creationId xmlns:a16="http://schemas.microsoft.com/office/drawing/2014/main" id="{265830E9-4D71-467F-B186-62B0B76F8273}"/>
            </a:ext>
          </a:extLst>
        </xdr:cNvPr>
        <xdr:cNvSpPr txBox="1">
          <a:spLocks noChangeArrowheads="1"/>
        </xdr:cNvSpPr>
      </xdr:nvSpPr>
      <xdr:spPr bwMode="auto">
        <a:xfrm>
          <a:off x="14826352" y="5766435"/>
          <a:ext cx="456529" cy="21213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2</xdr:col>
      <xdr:colOff>571500</xdr:colOff>
      <xdr:row>40</xdr:row>
      <xdr:rowOff>102197</xdr:rowOff>
    </xdr:from>
    <xdr:to>
      <xdr:col>148</xdr:col>
      <xdr:colOff>192169</xdr:colOff>
      <xdr:row>40</xdr:row>
      <xdr:rowOff>105372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4A985541-B56D-43AD-9684-CF439631C8B0}"/>
            </a:ext>
          </a:extLst>
        </xdr:cNvPr>
        <xdr:cNvCxnSpPr>
          <a:cxnSpLocks/>
          <a:endCxn id="70" idx="3"/>
        </xdr:cNvCxnSpPr>
      </xdr:nvCxnSpPr>
      <xdr:spPr>
        <a:xfrm flipV="1">
          <a:off x="2491740" y="9749117"/>
          <a:ext cx="20027029" cy="3175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292234</xdr:colOff>
      <xdr:row>39</xdr:row>
      <xdr:rowOff>113404</xdr:rowOff>
    </xdr:from>
    <xdr:to>
      <xdr:col>140</xdr:col>
      <xdr:colOff>278233</xdr:colOff>
      <xdr:row>39</xdr:row>
      <xdr:rowOff>120884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B7C2FEA-A30D-4401-9367-A1B31CCD0700}"/>
            </a:ext>
          </a:extLst>
        </xdr:cNvPr>
        <xdr:cNvCxnSpPr>
          <a:cxnSpLocks/>
          <a:endCxn id="144" idx="3"/>
        </xdr:cNvCxnSpPr>
      </xdr:nvCxnSpPr>
      <xdr:spPr>
        <a:xfrm flipV="1">
          <a:off x="8559934" y="9524104"/>
          <a:ext cx="11545539" cy="748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40821</xdr:colOff>
      <xdr:row>37</xdr:row>
      <xdr:rowOff>178034</xdr:rowOff>
    </xdr:from>
    <xdr:to>
      <xdr:col>132</xdr:col>
      <xdr:colOff>75445</xdr:colOff>
      <xdr:row>37</xdr:row>
      <xdr:rowOff>206603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CFF89CAF-8E21-4EE4-80D2-F9231995A85D}"/>
            </a:ext>
          </a:extLst>
        </xdr:cNvPr>
        <xdr:cNvCxnSpPr>
          <a:cxnSpLocks/>
          <a:endCxn id="21" idx="3"/>
        </xdr:cNvCxnSpPr>
      </xdr:nvCxnSpPr>
      <xdr:spPr>
        <a:xfrm>
          <a:off x="6434001" y="9116294"/>
          <a:ext cx="10969324" cy="28569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299357</xdr:colOff>
      <xdr:row>7</xdr:row>
      <xdr:rowOff>181662</xdr:rowOff>
    </xdr:from>
    <xdr:to>
      <xdr:col>126</xdr:col>
      <xdr:colOff>306317</xdr:colOff>
      <xdr:row>7</xdr:row>
      <xdr:rowOff>181662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B594ECE-A549-4328-85AF-AB53D8A07EC3}"/>
            </a:ext>
          </a:extLst>
        </xdr:cNvPr>
        <xdr:cNvCxnSpPr>
          <a:cxnSpLocks/>
        </xdr:cNvCxnSpPr>
      </xdr:nvCxnSpPr>
      <xdr:spPr>
        <a:xfrm>
          <a:off x="6067697" y="1499922"/>
          <a:ext cx="969198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15875</xdr:colOff>
      <xdr:row>9</xdr:row>
      <xdr:rowOff>136910</xdr:rowOff>
    </xdr:from>
    <xdr:to>
      <xdr:col>118</xdr:col>
      <xdr:colOff>314176</xdr:colOff>
      <xdr:row>9</xdr:row>
      <xdr:rowOff>145376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38A42E72-D6CD-45B8-9666-37A825512AB8}"/>
            </a:ext>
          </a:extLst>
        </xdr:cNvPr>
        <xdr:cNvCxnSpPr>
          <a:cxnSpLocks/>
        </xdr:cNvCxnSpPr>
      </xdr:nvCxnSpPr>
      <xdr:spPr>
        <a:xfrm flipV="1">
          <a:off x="4534535" y="1942850"/>
          <a:ext cx="8733641" cy="846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92</xdr:col>
      <xdr:colOff>290852</xdr:colOff>
      <xdr:row>18</xdr:row>
      <xdr:rowOff>87317</xdr:rowOff>
    </xdr:from>
    <xdr:to>
      <xdr:col>121</xdr:col>
      <xdr:colOff>309982</xdr:colOff>
      <xdr:row>18</xdr:row>
      <xdr:rowOff>95254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13ADF457-511D-4DD7-94F1-1BDF735CF962}"/>
            </a:ext>
          </a:extLst>
        </xdr:cNvPr>
        <xdr:cNvCxnSpPr>
          <a:cxnSpLocks/>
          <a:endCxn id="44" idx="3"/>
        </xdr:cNvCxnSpPr>
      </xdr:nvCxnSpPr>
      <xdr:spPr>
        <a:xfrm>
          <a:off x="5121932" y="4019237"/>
          <a:ext cx="9079310" cy="7937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121227</xdr:colOff>
      <xdr:row>24</xdr:row>
      <xdr:rowOff>96733</xdr:rowOff>
    </xdr:from>
    <xdr:to>
      <xdr:col>161</xdr:col>
      <xdr:colOff>64962</xdr:colOff>
      <xdr:row>24</xdr:row>
      <xdr:rowOff>113406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79817652-9BDF-43B9-ACCA-DA70F401F4EF}"/>
            </a:ext>
          </a:extLst>
        </xdr:cNvPr>
        <xdr:cNvCxnSpPr>
          <a:endCxn id="143" idx="3"/>
        </xdr:cNvCxnSpPr>
      </xdr:nvCxnSpPr>
      <xdr:spPr>
        <a:xfrm>
          <a:off x="6201987" y="5918413"/>
          <a:ext cx="20251035" cy="16673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285750</xdr:colOff>
      <xdr:row>14</xdr:row>
      <xdr:rowOff>155353</xdr:rowOff>
    </xdr:from>
    <xdr:to>
      <xdr:col>126</xdr:col>
      <xdr:colOff>316445</xdr:colOff>
      <xdr:row>14</xdr:row>
      <xdr:rowOff>161929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956BE74A-3C05-4ED0-8871-A116D1BB6948}"/>
            </a:ext>
          </a:extLst>
        </xdr:cNvPr>
        <xdr:cNvCxnSpPr>
          <a:cxnSpLocks/>
        </xdr:cNvCxnSpPr>
      </xdr:nvCxnSpPr>
      <xdr:spPr>
        <a:xfrm>
          <a:off x="6054090" y="3142393"/>
          <a:ext cx="9708095" cy="657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94</xdr:col>
      <xdr:colOff>278040</xdr:colOff>
      <xdr:row>28</xdr:row>
      <xdr:rowOff>143793</xdr:rowOff>
    </xdr:from>
    <xdr:to>
      <xdr:col>144</xdr:col>
      <xdr:colOff>302882</xdr:colOff>
      <xdr:row>28</xdr:row>
      <xdr:rowOff>151161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7DB30D52-5837-4157-A4DC-394B792F7BDD}"/>
            </a:ext>
          </a:extLst>
        </xdr:cNvPr>
        <xdr:cNvCxnSpPr>
          <a:endCxn id="45" idx="3"/>
        </xdr:cNvCxnSpPr>
      </xdr:nvCxnSpPr>
      <xdr:spPr>
        <a:xfrm flipV="1">
          <a:off x="5733960" y="6925593"/>
          <a:ext cx="15645842" cy="7368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0</xdr:colOff>
      <xdr:row>14</xdr:row>
      <xdr:rowOff>82550</xdr:rowOff>
    </xdr:from>
    <xdr:to>
      <xdr:col>80</xdr:col>
      <xdr:colOff>59533</xdr:colOff>
      <xdr:row>17</xdr:row>
      <xdr:rowOff>197621</xdr:rowOff>
    </xdr:to>
    <xdr:sp macro="" textlink="">
      <xdr:nvSpPr>
        <xdr:cNvPr id="15" name="Text Box 327">
          <a:extLst>
            <a:ext uri="{FF2B5EF4-FFF2-40B4-BE49-F238E27FC236}">
              <a16:creationId xmlns:a16="http://schemas.microsoft.com/office/drawing/2014/main" id="{3F64F3F2-7ABB-4360-9027-9640451F864F}"/>
            </a:ext>
          </a:extLst>
        </xdr:cNvPr>
        <xdr:cNvSpPr txBox="1">
          <a:spLocks noChangeArrowheads="1"/>
        </xdr:cNvSpPr>
      </xdr:nvSpPr>
      <xdr:spPr bwMode="auto">
        <a:xfrm>
          <a:off x="4518660" y="3069590"/>
          <a:ext cx="0" cy="82373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0</xdr:colOff>
      <xdr:row>7</xdr:row>
      <xdr:rowOff>0</xdr:rowOff>
    </xdr:from>
    <xdr:to>
      <xdr:col>58</xdr:col>
      <xdr:colOff>294367</xdr:colOff>
      <xdr:row>8</xdr:row>
      <xdr:rowOff>216671</xdr:rowOff>
    </xdr:to>
    <xdr:sp macro="" textlink="">
      <xdr:nvSpPr>
        <xdr:cNvPr id="16" name="Text Box 327">
          <a:extLst>
            <a:ext uri="{FF2B5EF4-FFF2-40B4-BE49-F238E27FC236}">
              <a16:creationId xmlns:a16="http://schemas.microsoft.com/office/drawing/2014/main" id="{00CDEBAA-2DBC-4EF2-B310-DC2EC6D21EA7}"/>
            </a:ext>
          </a:extLst>
        </xdr:cNvPr>
        <xdr:cNvSpPr txBox="1">
          <a:spLocks noChangeArrowheads="1"/>
        </xdr:cNvSpPr>
      </xdr:nvSpPr>
      <xdr:spPr bwMode="auto">
        <a:xfrm>
          <a:off x="4518660" y="1318260"/>
          <a:ext cx="0" cy="46813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15875</xdr:colOff>
      <xdr:row>37</xdr:row>
      <xdr:rowOff>0</xdr:rowOff>
    </xdr:from>
    <xdr:to>
      <xdr:col>68</xdr:col>
      <xdr:colOff>310242</xdr:colOff>
      <xdr:row>38</xdr:row>
      <xdr:rowOff>105546</xdr:rowOff>
    </xdr:to>
    <xdr:sp macro="" textlink="">
      <xdr:nvSpPr>
        <xdr:cNvPr id="17" name="Text Box 327">
          <a:extLst>
            <a:ext uri="{FF2B5EF4-FFF2-40B4-BE49-F238E27FC236}">
              <a16:creationId xmlns:a16="http://schemas.microsoft.com/office/drawing/2014/main" id="{AE78E733-5E88-4AB2-BFD3-9489E2D9D72A}"/>
            </a:ext>
          </a:extLst>
        </xdr:cNvPr>
        <xdr:cNvSpPr txBox="1">
          <a:spLocks noChangeArrowheads="1"/>
        </xdr:cNvSpPr>
      </xdr:nvSpPr>
      <xdr:spPr bwMode="auto">
        <a:xfrm>
          <a:off x="4518660" y="8938260"/>
          <a:ext cx="0" cy="34176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78</xdr:col>
      <xdr:colOff>304800</xdr:colOff>
      <xdr:row>37</xdr:row>
      <xdr:rowOff>0</xdr:rowOff>
    </xdr:from>
    <xdr:to>
      <xdr:col>82</xdr:col>
      <xdr:colOff>127000</xdr:colOff>
      <xdr:row>38</xdr:row>
      <xdr:rowOff>111896</xdr:rowOff>
    </xdr:to>
    <xdr:sp macro="" textlink="">
      <xdr:nvSpPr>
        <xdr:cNvPr id="18" name="Text Box 327">
          <a:extLst>
            <a:ext uri="{FF2B5EF4-FFF2-40B4-BE49-F238E27FC236}">
              <a16:creationId xmlns:a16="http://schemas.microsoft.com/office/drawing/2014/main" id="{5A51F88A-D718-45C5-9084-30517C2ABECF}"/>
            </a:ext>
          </a:extLst>
        </xdr:cNvPr>
        <xdr:cNvSpPr txBox="1">
          <a:spLocks noChangeArrowheads="1"/>
        </xdr:cNvSpPr>
      </xdr:nvSpPr>
      <xdr:spPr bwMode="auto">
        <a:xfrm>
          <a:off x="4518660" y="8938260"/>
          <a:ext cx="0" cy="3481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</a:t>
          </a:r>
        </a:p>
      </xdr:txBody>
    </xdr:sp>
    <xdr:clientData/>
  </xdr:twoCellAnchor>
  <xdr:twoCellAnchor>
    <xdr:from>
      <xdr:col>82</xdr:col>
      <xdr:colOff>238124</xdr:colOff>
      <xdr:row>37</xdr:row>
      <xdr:rowOff>0</xdr:rowOff>
    </xdr:from>
    <xdr:to>
      <xdr:col>87</xdr:col>
      <xdr:colOff>222249</xdr:colOff>
      <xdr:row>38</xdr:row>
      <xdr:rowOff>95250</xdr:rowOff>
    </xdr:to>
    <xdr:sp macro="" textlink="">
      <xdr:nvSpPr>
        <xdr:cNvPr id="19" name="Text Box 327">
          <a:extLst>
            <a:ext uri="{FF2B5EF4-FFF2-40B4-BE49-F238E27FC236}">
              <a16:creationId xmlns:a16="http://schemas.microsoft.com/office/drawing/2014/main" id="{2FA13C24-03DD-49CA-AF51-0DECD46F23A4}"/>
            </a:ext>
          </a:extLst>
        </xdr:cNvPr>
        <xdr:cNvSpPr txBox="1">
          <a:spLocks noChangeArrowheads="1"/>
        </xdr:cNvSpPr>
      </xdr:nvSpPr>
      <xdr:spPr bwMode="auto">
        <a:xfrm>
          <a:off x="4518660" y="8938260"/>
          <a:ext cx="0" cy="33147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２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111</xdr:col>
      <xdr:colOff>33868</xdr:colOff>
      <xdr:row>9</xdr:row>
      <xdr:rowOff>68492</xdr:rowOff>
    </xdr:from>
    <xdr:to>
      <xdr:col>115</xdr:col>
      <xdr:colOff>313764</xdr:colOff>
      <xdr:row>9</xdr:row>
      <xdr:rowOff>216648</xdr:rowOff>
    </xdr:to>
    <xdr:sp macro="" textlink="">
      <xdr:nvSpPr>
        <xdr:cNvPr id="20" name="Text Box 327">
          <a:extLst>
            <a:ext uri="{FF2B5EF4-FFF2-40B4-BE49-F238E27FC236}">
              <a16:creationId xmlns:a16="http://schemas.microsoft.com/office/drawing/2014/main" id="{3F5C8326-59DD-49EA-B9B5-EACFC8438C67}"/>
            </a:ext>
          </a:extLst>
        </xdr:cNvPr>
        <xdr:cNvSpPr txBox="1">
          <a:spLocks noChangeArrowheads="1"/>
        </xdr:cNvSpPr>
      </xdr:nvSpPr>
      <xdr:spPr bwMode="auto">
        <a:xfrm>
          <a:off x="10800928" y="1874432"/>
          <a:ext cx="1529576" cy="148156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1PP</a:t>
          </a:r>
        </a:p>
      </xdr:txBody>
    </xdr:sp>
    <xdr:clientData/>
  </xdr:twoCellAnchor>
  <xdr:twoCellAnchor>
    <xdr:from>
      <xdr:col>130</xdr:col>
      <xdr:colOff>267611</xdr:colOff>
      <xdr:row>37</xdr:row>
      <xdr:rowOff>92984</xdr:rowOff>
    </xdr:from>
    <xdr:to>
      <xdr:col>132</xdr:col>
      <xdr:colOff>75445</xdr:colOff>
      <xdr:row>38</xdr:row>
      <xdr:rowOff>69396</xdr:rowOff>
    </xdr:to>
    <xdr:sp macro="" textlink="">
      <xdr:nvSpPr>
        <xdr:cNvPr id="21" name="Text Box 327">
          <a:extLst>
            <a:ext uri="{FF2B5EF4-FFF2-40B4-BE49-F238E27FC236}">
              <a16:creationId xmlns:a16="http://schemas.microsoft.com/office/drawing/2014/main" id="{6F0EAFB3-5BA0-4890-A402-E1562242F766}"/>
            </a:ext>
          </a:extLst>
        </xdr:cNvPr>
        <xdr:cNvSpPr txBox="1">
          <a:spLocks noChangeArrowheads="1"/>
        </xdr:cNvSpPr>
      </xdr:nvSpPr>
      <xdr:spPr bwMode="auto">
        <a:xfrm>
          <a:off x="16970651" y="9031244"/>
          <a:ext cx="432674" cy="21263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107</xdr:col>
      <xdr:colOff>56847</xdr:colOff>
      <xdr:row>23</xdr:row>
      <xdr:rowOff>242216</xdr:rowOff>
    </xdr:from>
    <xdr:to>
      <xdr:col>108</xdr:col>
      <xdr:colOff>114300</xdr:colOff>
      <xdr:row>26</xdr:row>
      <xdr:rowOff>4544</xdr:rowOff>
    </xdr:to>
    <xdr:sp macro="" textlink="">
      <xdr:nvSpPr>
        <xdr:cNvPr id="22" name="Text Box 327">
          <a:extLst>
            <a:ext uri="{FF2B5EF4-FFF2-40B4-BE49-F238E27FC236}">
              <a16:creationId xmlns:a16="http://schemas.microsoft.com/office/drawing/2014/main" id="{63D2C51E-E897-4833-A5CF-2DB2EA3EDF18}"/>
            </a:ext>
          </a:extLst>
        </xdr:cNvPr>
        <xdr:cNvSpPr txBox="1">
          <a:spLocks noChangeArrowheads="1"/>
        </xdr:cNvSpPr>
      </xdr:nvSpPr>
      <xdr:spPr bwMode="auto">
        <a:xfrm>
          <a:off x="9574227" y="5820056"/>
          <a:ext cx="369873" cy="47860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73</xdr:col>
      <xdr:colOff>86783</xdr:colOff>
      <xdr:row>23</xdr:row>
      <xdr:rowOff>42902</xdr:rowOff>
    </xdr:from>
    <xdr:to>
      <xdr:col>74</xdr:col>
      <xdr:colOff>97365</xdr:colOff>
      <xdr:row>24</xdr:row>
      <xdr:rowOff>147772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2514CBD-F59A-48B0-80C9-5ABCEE2F92FC}"/>
            </a:ext>
          </a:extLst>
        </xdr:cNvPr>
        <xdr:cNvSpPr txBox="1"/>
      </xdr:nvSpPr>
      <xdr:spPr>
        <a:xfrm>
          <a:off x="4518660" y="5620742"/>
          <a:ext cx="0" cy="348710"/>
        </a:xfrm>
        <a:prstGeom prst="rect">
          <a:avLst/>
        </a:prstGeom>
        <a:solidFill>
          <a:srgbClr val="66FF33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>
            <a:lnSpc>
              <a:spcPts val="2000"/>
            </a:lnSpc>
          </a:pPr>
          <a:r>
            <a:rPr kumimoji="1" lang="ja-JP" altLang="en-US" sz="1000" b="1">
              <a:solidFill>
                <a:schemeClr val="dk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矢</a:t>
          </a:r>
        </a:p>
      </xdr:txBody>
    </xdr:sp>
    <xdr:clientData/>
  </xdr:twoCellAnchor>
  <xdr:twoCellAnchor>
    <xdr:from>
      <xdr:col>110</xdr:col>
      <xdr:colOff>9527</xdr:colOff>
      <xdr:row>18</xdr:row>
      <xdr:rowOff>0</xdr:rowOff>
    </xdr:from>
    <xdr:to>
      <xdr:col>112</xdr:col>
      <xdr:colOff>285751</xdr:colOff>
      <xdr:row>18</xdr:row>
      <xdr:rowOff>174625</xdr:rowOff>
    </xdr:to>
    <xdr:sp macro="" textlink="">
      <xdr:nvSpPr>
        <xdr:cNvPr id="24" name="Text Box 327">
          <a:extLst>
            <a:ext uri="{FF2B5EF4-FFF2-40B4-BE49-F238E27FC236}">
              <a16:creationId xmlns:a16="http://schemas.microsoft.com/office/drawing/2014/main" id="{ADBAF3A7-5654-45D6-99B1-D090DD7F1EDB}"/>
            </a:ext>
          </a:extLst>
        </xdr:cNvPr>
        <xdr:cNvSpPr txBox="1">
          <a:spLocks noChangeArrowheads="1"/>
        </xdr:cNvSpPr>
      </xdr:nvSpPr>
      <xdr:spPr bwMode="auto">
        <a:xfrm>
          <a:off x="10464167" y="3931920"/>
          <a:ext cx="901064" cy="174625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1PP</a:t>
          </a:r>
        </a:p>
      </xdr:txBody>
    </xdr:sp>
    <xdr:clientData/>
  </xdr:twoCellAnchor>
  <xdr:twoCellAnchor>
    <xdr:from>
      <xdr:col>122</xdr:col>
      <xdr:colOff>21896</xdr:colOff>
      <xdr:row>37</xdr:row>
      <xdr:rowOff>81725</xdr:rowOff>
    </xdr:from>
    <xdr:to>
      <xdr:col>123</xdr:col>
      <xdr:colOff>151528</xdr:colOff>
      <xdr:row>38</xdr:row>
      <xdr:rowOff>22003</xdr:rowOff>
    </xdr:to>
    <xdr:sp macro="" textlink="">
      <xdr:nvSpPr>
        <xdr:cNvPr id="25" name="Text Box 327">
          <a:extLst>
            <a:ext uri="{FF2B5EF4-FFF2-40B4-BE49-F238E27FC236}">
              <a16:creationId xmlns:a16="http://schemas.microsoft.com/office/drawing/2014/main" id="{580D55FE-F5E0-4DFD-B6B2-E730C73AF876}"/>
            </a:ext>
          </a:extLst>
        </xdr:cNvPr>
        <xdr:cNvSpPr txBox="1">
          <a:spLocks noChangeArrowheads="1"/>
        </xdr:cNvSpPr>
      </xdr:nvSpPr>
      <xdr:spPr bwMode="auto">
        <a:xfrm>
          <a:off x="14225576" y="9019985"/>
          <a:ext cx="442052" cy="17649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109</xdr:col>
      <xdr:colOff>202907</xdr:colOff>
      <xdr:row>35</xdr:row>
      <xdr:rowOff>88134</xdr:rowOff>
    </xdr:from>
    <xdr:to>
      <xdr:col>138</xdr:col>
      <xdr:colOff>1307</xdr:colOff>
      <xdr:row>35</xdr:row>
      <xdr:rowOff>88134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510E5C6-5ABD-4932-8D35-770DD8EDFC34}"/>
            </a:ext>
          </a:extLst>
        </xdr:cNvPr>
        <xdr:cNvCxnSpPr>
          <a:cxnSpLocks/>
          <a:endCxn id="49" idx="3"/>
        </xdr:cNvCxnSpPr>
      </xdr:nvCxnSpPr>
      <xdr:spPr>
        <a:xfrm flipV="1">
          <a:off x="10345127" y="8538714"/>
          <a:ext cx="885858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867833</xdr:colOff>
      <xdr:row>33</xdr:row>
      <xdr:rowOff>85512</xdr:rowOff>
    </xdr:from>
    <xdr:to>
      <xdr:col>130</xdr:col>
      <xdr:colOff>19150</xdr:colOff>
      <xdr:row>33</xdr:row>
      <xdr:rowOff>96789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774647AF-B564-4E10-AB82-E3B5CF5AB103}"/>
            </a:ext>
          </a:extLst>
        </xdr:cNvPr>
        <xdr:cNvCxnSpPr>
          <a:cxnSpLocks/>
          <a:endCxn id="48" idx="3"/>
        </xdr:cNvCxnSpPr>
      </xdr:nvCxnSpPr>
      <xdr:spPr>
        <a:xfrm>
          <a:off x="4472093" y="8063652"/>
          <a:ext cx="12250097" cy="11277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15875</xdr:colOff>
      <xdr:row>33</xdr:row>
      <xdr:rowOff>31750</xdr:rowOff>
    </xdr:from>
    <xdr:to>
      <xdr:col>79</xdr:col>
      <xdr:colOff>310242</xdr:colOff>
      <xdr:row>34</xdr:row>
      <xdr:rowOff>153171</xdr:rowOff>
    </xdr:to>
    <xdr:sp macro="" textlink="">
      <xdr:nvSpPr>
        <xdr:cNvPr id="28" name="Text Box 327">
          <a:extLst>
            <a:ext uri="{FF2B5EF4-FFF2-40B4-BE49-F238E27FC236}">
              <a16:creationId xmlns:a16="http://schemas.microsoft.com/office/drawing/2014/main" id="{E7609BC8-3A98-4B62-BCAE-242AC92F9C13}"/>
            </a:ext>
          </a:extLst>
        </xdr:cNvPr>
        <xdr:cNvSpPr txBox="1">
          <a:spLocks noChangeArrowheads="1"/>
        </xdr:cNvSpPr>
      </xdr:nvSpPr>
      <xdr:spPr bwMode="auto">
        <a:xfrm>
          <a:off x="4518660" y="8009890"/>
          <a:ext cx="0" cy="3576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1</xdr:colOff>
      <xdr:row>42</xdr:row>
      <xdr:rowOff>143454</xdr:rowOff>
    </xdr:from>
    <xdr:to>
      <xdr:col>132</xdr:col>
      <xdr:colOff>149678</xdr:colOff>
      <xdr:row>42</xdr:row>
      <xdr:rowOff>156695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D033F944-F336-4480-B88D-E65D4DD2C832}"/>
            </a:ext>
          </a:extLst>
        </xdr:cNvPr>
        <xdr:cNvCxnSpPr>
          <a:cxnSpLocks/>
          <a:endCxn id="61" idx="3"/>
        </xdr:cNvCxnSpPr>
      </xdr:nvCxnSpPr>
      <xdr:spPr>
        <a:xfrm>
          <a:off x="4831081" y="10278054"/>
          <a:ext cx="12646477" cy="13241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15875</xdr:colOff>
      <xdr:row>42</xdr:row>
      <xdr:rowOff>47625</xdr:rowOff>
    </xdr:from>
    <xdr:to>
      <xdr:col>82</xdr:col>
      <xdr:colOff>155575</xdr:colOff>
      <xdr:row>43</xdr:row>
      <xdr:rowOff>172221</xdr:rowOff>
    </xdr:to>
    <xdr:sp macro="" textlink="">
      <xdr:nvSpPr>
        <xdr:cNvPr id="30" name="Text Box 327">
          <a:extLst>
            <a:ext uri="{FF2B5EF4-FFF2-40B4-BE49-F238E27FC236}">
              <a16:creationId xmlns:a16="http://schemas.microsoft.com/office/drawing/2014/main" id="{274D5C1E-AB39-40E6-9E62-60A34AF80830}"/>
            </a:ext>
          </a:extLst>
        </xdr:cNvPr>
        <xdr:cNvSpPr txBox="1">
          <a:spLocks noChangeArrowheads="1"/>
        </xdr:cNvSpPr>
      </xdr:nvSpPr>
      <xdr:spPr bwMode="auto">
        <a:xfrm>
          <a:off x="4518660" y="10182225"/>
          <a:ext cx="0" cy="3608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</a:t>
          </a:r>
        </a:p>
      </xdr:txBody>
    </xdr:sp>
    <xdr:clientData/>
  </xdr:twoCellAnchor>
  <xdr:twoCellAnchor>
    <xdr:from>
      <xdr:col>82</xdr:col>
      <xdr:colOff>285750</xdr:colOff>
      <xdr:row>42</xdr:row>
      <xdr:rowOff>63500</xdr:rowOff>
    </xdr:from>
    <xdr:to>
      <xdr:col>87</xdr:col>
      <xdr:colOff>260350</xdr:colOff>
      <xdr:row>43</xdr:row>
      <xdr:rowOff>177800</xdr:rowOff>
    </xdr:to>
    <xdr:sp macro="" textlink="">
      <xdr:nvSpPr>
        <xdr:cNvPr id="31" name="Text Box 327">
          <a:extLst>
            <a:ext uri="{FF2B5EF4-FFF2-40B4-BE49-F238E27FC236}">
              <a16:creationId xmlns:a16="http://schemas.microsoft.com/office/drawing/2014/main" id="{27C3A44E-7812-486E-AF26-99955EFE4DA9}"/>
            </a:ext>
          </a:extLst>
        </xdr:cNvPr>
        <xdr:cNvSpPr txBox="1">
          <a:spLocks noChangeArrowheads="1"/>
        </xdr:cNvSpPr>
      </xdr:nvSpPr>
      <xdr:spPr bwMode="auto">
        <a:xfrm>
          <a:off x="4518660" y="10198100"/>
          <a:ext cx="0" cy="3505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２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0</xdr:colOff>
      <xdr:row>42</xdr:row>
      <xdr:rowOff>31750</xdr:rowOff>
    </xdr:from>
    <xdr:to>
      <xdr:col>68</xdr:col>
      <xdr:colOff>294367</xdr:colOff>
      <xdr:row>43</xdr:row>
      <xdr:rowOff>156346</xdr:rowOff>
    </xdr:to>
    <xdr:sp macro="" textlink="">
      <xdr:nvSpPr>
        <xdr:cNvPr id="32" name="Text Box 327">
          <a:extLst>
            <a:ext uri="{FF2B5EF4-FFF2-40B4-BE49-F238E27FC236}">
              <a16:creationId xmlns:a16="http://schemas.microsoft.com/office/drawing/2014/main" id="{90217535-64AF-4538-9212-0D12D74C0D1A}"/>
            </a:ext>
          </a:extLst>
        </xdr:cNvPr>
        <xdr:cNvSpPr txBox="1">
          <a:spLocks noChangeArrowheads="1"/>
        </xdr:cNvSpPr>
      </xdr:nvSpPr>
      <xdr:spPr bwMode="auto">
        <a:xfrm>
          <a:off x="4518660" y="10166350"/>
          <a:ext cx="0" cy="3608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90</xdr:col>
      <xdr:colOff>11907</xdr:colOff>
      <xdr:row>45</xdr:row>
      <xdr:rowOff>95250</xdr:rowOff>
    </xdr:from>
    <xdr:to>
      <xdr:col>90</xdr:col>
      <xdr:colOff>299907</xdr:colOff>
      <xdr:row>46</xdr:row>
      <xdr:rowOff>0</xdr:rowOff>
    </xdr:to>
    <xdr:sp macro="" textlink="">
      <xdr:nvSpPr>
        <xdr:cNvPr id="33" name="Text Box 327">
          <a:extLst>
            <a:ext uri="{FF2B5EF4-FFF2-40B4-BE49-F238E27FC236}">
              <a16:creationId xmlns:a16="http://schemas.microsoft.com/office/drawing/2014/main" id="{14EE4DB8-42CE-4BB6-9791-AD3AA27D8993}"/>
            </a:ext>
          </a:extLst>
        </xdr:cNvPr>
        <xdr:cNvSpPr txBox="1">
          <a:spLocks noChangeArrowheads="1"/>
        </xdr:cNvSpPr>
      </xdr:nvSpPr>
      <xdr:spPr bwMode="auto">
        <a:xfrm>
          <a:off x="4518660" y="10938510"/>
          <a:ext cx="0" cy="148590"/>
        </a:xfrm>
        <a:prstGeom prst="rect">
          <a:avLst/>
        </a:prstGeom>
        <a:solidFill>
          <a:schemeClr val="accent2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</a:t>
          </a:r>
        </a:p>
      </xdr:txBody>
    </xdr:sp>
    <xdr:clientData/>
  </xdr:twoCellAnchor>
  <xdr:twoCellAnchor>
    <xdr:from>
      <xdr:col>124</xdr:col>
      <xdr:colOff>309562</xdr:colOff>
      <xdr:row>43</xdr:row>
      <xdr:rowOff>28575</xdr:rowOff>
    </xdr:from>
    <xdr:to>
      <xdr:col>127</xdr:col>
      <xdr:colOff>65155</xdr:colOff>
      <xdr:row>44</xdr:row>
      <xdr:rowOff>102721</xdr:rowOff>
    </xdr:to>
    <xdr:sp macro="" textlink="">
      <xdr:nvSpPr>
        <xdr:cNvPr id="34" name="Text Box 327">
          <a:extLst>
            <a:ext uri="{FF2B5EF4-FFF2-40B4-BE49-F238E27FC236}">
              <a16:creationId xmlns:a16="http://schemas.microsoft.com/office/drawing/2014/main" id="{5BEBED43-EE81-43FB-94C6-C9DDA5173064}"/>
            </a:ext>
          </a:extLst>
        </xdr:cNvPr>
        <xdr:cNvSpPr txBox="1">
          <a:spLocks noChangeArrowheads="1"/>
        </xdr:cNvSpPr>
      </xdr:nvSpPr>
      <xdr:spPr bwMode="auto">
        <a:xfrm>
          <a:off x="15138082" y="10399395"/>
          <a:ext cx="692853" cy="3103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元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4)</a:t>
          </a:r>
        </a:p>
      </xdr:txBody>
    </xdr:sp>
    <xdr:clientData/>
  </xdr:twoCellAnchor>
  <xdr:twoCellAnchor>
    <xdr:from>
      <xdr:col>95</xdr:col>
      <xdr:colOff>102507</xdr:colOff>
      <xdr:row>41</xdr:row>
      <xdr:rowOff>195941</xdr:rowOff>
    </xdr:from>
    <xdr:to>
      <xdr:col>96</xdr:col>
      <xdr:colOff>145142</xdr:colOff>
      <xdr:row>43</xdr:row>
      <xdr:rowOff>105806</xdr:rowOff>
    </xdr:to>
    <xdr:sp macro="" textlink="">
      <xdr:nvSpPr>
        <xdr:cNvPr id="35" name="Text Box 327">
          <a:extLst>
            <a:ext uri="{FF2B5EF4-FFF2-40B4-BE49-F238E27FC236}">
              <a16:creationId xmlns:a16="http://schemas.microsoft.com/office/drawing/2014/main" id="{F167199B-3150-402B-9C58-BC5B48126729}"/>
            </a:ext>
          </a:extLst>
        </xdr:cNvPr>
        <xdr:cNvSpPr txBox="1">
          <a:spLocks noChangeArrowheads="1"/>
        </xdr:cNvSpPr>
      </xdr:nvSpPr>
      <xdr:spPr bwMode="auto">
        <a:xfrm>
          <a:off x="5870847" y="10086701"/>
          <a:ext cx="355055" cy="389925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研３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92</xdr:col>
      <xdr:colOff>259216</xdr:colOff>
      <xdr:row>41</xdr:row>
      <xdr:rowOff>253546</xdr:rowOff>
    </xdr:from>
    <xdr:to>
      <xdr:col>93</xdr:col>
      <xdr:colOff>219398</xdr:colOff>
      <xdr:row>43</xdr:row>
      <xdr:rowOff>106123</xdr:rowOff>
    </xdr:to>
    <xdr:sp macro="" textlink="">
      <xdr:nvSpPr>
        <xdr:cNvPr id="36" name="Text Box 327">
          <a:extLst>
            <a:ext uri="{FF2B5EF4-FFF2-40B4-BE49-F238E27FC236}">
              <a16:creationId xmlns:a16="http://schemas.microsoft.com/office/drawing/2014/main" id="{C45199C7-2453-4849-9B4C-6BAB79150EAB}"/>
            </a:ext>
          </a:extLst>
        </xdr:cNvPr>
        <xdr:cNvSpPr txBox="1">
          <a:spLocks noChangeArrowheads="1"/>
        </xdr:cNvSpPr>
      </xdr:nvSpPr>
      <xdr:spPr bwMode="auto">
        <a:xfrm>
          <a:off x="5090296" y="10136686"/>
          <a:ext cx="272602" cy="340257"/>
        </a:xfrm>
        <a:prstGeom prst="rect">
          <a:avLst/>
        </a:prstGeom>
        <a:solidFill>
          <a:schemeClr val="accent2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</a:t>
          </a:r>
        </a:p>
      </xdr:txBody>
    </xdr:sp>
    <xdr:clientData/>
  </xdr:twoCellAnchor>
  <xdr:twoCellAnchor>
    <xdr:from>
      <xdr:col>131</xdr:col>
      <xdr:colOff>312695</xdr:colOff>
      <xdr:row>34</xdr:row>
      <xdr:rowOff>197136</xdr:rowOff>
    </xdr:from>
    <xdr:to>
      <xdr:col>134</xdr:col>
      <xdr:colOff>12526</xdr:colOff>
      <xdr:row>35</xdr:row>
      <xdr:rowOff>202621</xdr:rowOff>
    </xdr:to>
    <xdr:sp macro="" textlink="">
      <xdr:nvSpPr>
        <xdr:cNvPr id="37" name="Text Box 327">
          <a:extLst>
            <a:ext uri="{FF2B5EF4-FFF2-40B4-BE49-F238E27FC236}">
              <a16:creationId xmlns:a16="http://schemas.microsoft.com/office/drawing/2014/main" id="{0C8D0F09-1911-4BCA-98C3-2B3F7E496D00}"/>
            </a:ext>
          </a:extLst>
        </xdr:cNvPr>
        <xdr:cNvSpPr txBox="1">
          <a:spLocks noChangeArrowheads="1"/>
        </xdr:cNvSpPr>
      </xdr:nvSpPr>
      <xdr:spPr bwMode="auto">
        <a:xfrm>
          <a:off x="17328155" y="8411496"/>
          <a:ext cx="637091" cy="241705"/>
        </a:xfrm>
        <a:prstGeom prst="rect">
          <a:avLst/>
        </a:prstGeom>
        <a:solidFill>
          <a:schemeClr val="accent2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111</xdr:col>
      <xdr:colOff>7405</xdr:colOff>
      <xdr:row>13</xdr:row>
      <xdr:rowOff>219947</xdr:rowOff>
    </xdr:from>
    <xdr:to>
      <xdr:col>113</xdr:col>
      <xdr:colOff>82550</xdr:colOff>
      <xdr:row>15</xdr:row>
      <xdr:rowOff>67235</xdr:rowOff>
    </xdr:to>
    <xdr:sp macro="" textlink="">
      <xdr:nvSpPr>
        <xdr:cNvPr id="38" name="Text Box 327">
          <a:extLst>
            <a:ext uri="{FF2B5EF4-FFF2-40B4-BE49-F238E27FC236}">
              <a16:creationId xmlns:a16="http://schemas.microsoft.com/office/drawing/2014/main" id="{BE64AA0D-C029-4ABB-8A6F-51A1FFF39A09}"/>
            </a:ext>
          </a:extLst>
        </xdr:cNvPr>
        <xdr:cNvSpPr txBox="1">
          <a:spLocks noChangeArrowheads="1"/>
        </xdr:cNvSpPr>
      </xdr:nvSpPr>
      <xdr:spPr bwMode="auto">
        <a:xfrm>
          <a:off x="10774465" y="2970767"/>
          <a:ext cx="699985" cy="31972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CAB</a:t>
          </a:r>
        </a:p>
      </xdr:txBody>
    </xdr:sp>
    <xdr:clientData/>
  </xdr:twoCellAnchor>
  <xdr:twoCellAnchor>
    <xdr:from>
      <xdr:col>104</xdr:col>
      <xdr:colOff>9194</xdr:colOff>
      <xdr:row>7</xdr:row>
      <xdr:rowOff>46720</xdr:rowOff>
    </xdr:from>
    <xdr:to>
      <xdr:col>107</xdr:col>
      <xdr:colOff>15875</xdr:colOff>
      <xdr:row>8</xdr:row>
      <xdr:rowOff>15876</xdr:rowOff>
    </xdr:to>
    <xdr:sp macro="" textlink="">
      <xdr:nvSpPr>
        <xdr:cNvPr id="39" name="Text Box 327">
          <a:extLst>
            <a:ext uri="{FF2B5EF4-FFF2-40B4-BE49-F238E27FC236}">
              <a16:creationId xmlns:a16="http://schemas.microsoft.com/office/drawing/2014/main" id="{69B3478C-BB5E-46C1-8A64-6F0A6190EC87}"/>
            </a:ext>
          </a:extLst>
        </xdr:cNvPr>
        <xdr:cNvSpPr txBox="1">
          <a:spLocks noChangeArrowheads="1"/>
        </xdr:cNvSpPr>
      </xdr:nvSpPr>
      <xdr:spPr bwMode="auto">
        <a:xfrm>
          <a:off x="8589314" y="1364980"/>
          <a:ext cx="943941" cy="22061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107</xdr:col>
      <xdr:colOff>56847</xdr:colOff>
      <xdr:row>27</xdr:row>
      <xdr:rowOff>239040</xdr:rowOff>
    </xdr:from>
    <xdr:to>
      <xdr:col>108</xdr:col>
      <xdr:colOff>114300</xdr:colOff>
      <xdr:row>31</xdr:row>
      <xdr:rowOff>18149</xdr:rowOff>
    </xdr:to>
    <xdr:sp macro="" textlink="">
      <xdr:nvSpPr>
        <xdr:cNvPr id="40" name="Text Box 327">
          <a:extLst>
            <a:ext uri="{FF2B5EF4-FFF2-40B4-BE49-F238E27FC236}">
              <a16:creationId xmlns:a16="http://schemas.microsoft.com/office/drawing/2014/main" id="{336884A3-ABC3-4E95-B9BB-82FAF766D156}"/>
            </a:ext>
          </a:extLst>
        </xdr:cNvPr>
        <xdr:cNvSpPr txBox="1">
          <a:spLocks noChangeArrowheads="1"/>
        </xdr:cNvSpPr>
      </xdr:nvSpPr>
      <xdr:spPr bwMode="auto">
        <a:xfrm>
          <a:off x="9574227" y="6777000"/>
          <a:ext cx="369873" cy="73160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104</xdr:col>
      <xdr:colOff>27214</xdr:colOff>
      <xdr:row>44</xdr:row>
      <xdr:rowOff>58259</xdr:rowOff>
    </xdr:from>
    <xdr:to>
      <xdr:col>141</xdr:col>
      <xdr:colOff>173182</xdr:colOff>
      <xdr:row>44</xdr:row>
      <xdr:rowOff>121022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590460C8-2301-4385-9A34-FBF3AB1F64DF}"/>
            </a:ext>
          </a:extLst>
        </xdr:cNvPr>
        <xdr:cNvCxnSpPr>
          <a:cxnSpLocks/>
        </xdr:cNvCxnSpPr>
      </xdr:nvCxnSpPr>
      <xdr:spPr>
        <a:xfrm flipV="1">
          <a:off x="8607334" y="10665299"/>
          <a:ext cx="11705508" cy="62763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126</xdr:col>
      <xdr:colOff>311910</xdr:colOff>
      <xdr:row>7</xdr:row>
      <xdr:rowOff>36287</xdr:rowOff>
    </xdr:from>
    <xdr:to>
      <xdr:col>127</xdr:col>
      <xdr:colOff>171450</xdr:colOff>
      <xdr:row>8</xdr:row>
      <xdr:rowOff>36291</xdr:rowOff>
    </xdr:to>
    <xdr:sp macro="" textlink="">
      <xdr:nvSpPr>
        <xdr:cNvPr id="42" name="AutoShape 332">
          <a:extLst>
            <a:ext uri="{FF2B5EF4-FFF2-40B4-BE49-F238E27FC236}">
              <a16:creationId xmlns:a16="http://schemas.microsoft.com/office/drawing/2014/main" id="{70DE344E-9FBB-4D16-B43F-E0F5C4C1DF9E}"/>
            </a:ext>
          </a:extLst>
        </xdr:cNvPr>
        <xdr:cNvSpPr>
          <a:spLocks noChangeArrowheads="1"/>
        </xdr:cNvSpPr>
      </xdr:nvSpPr>
      <xdr:spPr bwMode="auto">
        <a:xfrm rot="5400000">
          <a:off x="15725518" y="1394299"/>
          <a:ext cx="251464" cy="17196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104</xdr:col>
      <xdr:colOff>9194</xdr:colOff>
      <xdr:row>14</xdr:row>
      <xdr:rowOff>31297</xdr:rowOff>
    </xdr:from>
    <xdr:to>
      <xdr:col>107</xdr:col>
      <xdr:colOff>0</xdr:colOff>
      <xdr:row>15</xdr:row>
      <xdr:rowOff>0</xdr:rowOff>
    </xdr:to>
    <xdr:sp macro="" textlink="">
      <xdr:nvSpPr>
        <xdr:cNvPr id="43" name="Text Box 327">
          <a:extLst>
            <a:ext uri="{FF2B5EF4-FFF2-40B4-BE49-F238E27FC236}">
              <a16:creationId xmlns:a16="http://schemas.microsoft.com/office/drawing/2014/main" id="{95C53ED0-6047-48BE-BDFC-246367BA0988}"/>
            </a:ext>
          </a:extLst>
        </xdr:cNvPr>
        <xdr:cNvSpPr txBox="1">
          <a:spLocks noChangeArrowheads="1"/>
        </xdr:cNvSpPr>
      </xdr:nvSpPr>
      <xdr:spPr bwMode="auto">
        <a:xfrm>
          <a:off x="8589314" y="3018337"/>
          <a:ext cx="928066" cy="20492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121</xdr:col>
      <xdr:colOff>309982</xdr:colOff>
      <xdr:row>18</xdr:row>
      <xdr:rowOff>1</xdr:rowOff>
    </xdr:from>
    <xdr:to>
      <xdr:col>122</xdr:col>
      <xdr:colOff>166348</xdr:colOff>
      <xdr:row>18</xdr:row>
      <xdr:rowOff>190504</xdr:rowOff>
    </xdr:to>
    <xdr:sp macro="" textlink="">
      <xdr:nvSpPr>
        <xdr:cNvPr id="44" name="AutoShape 332">
          <a:extLst>
            <a:ext uri="{FF2B5EF4-FFF2-40B4-BE49-F238E27FC236}">
              <a16:creationId xmlns:a16="http://schemas.microsoft.com/office/drawing/2014/main" id="{005D7DF1-16A7-407D-87DC-76228487131C}"/>
            </a:ext>
          </a:extLst>
        </xdr:cNvPr>
        <xdr:cNvSpPr>
          <a:spLocks noChangeArrowheads="1"/>
        </xdr:cNvSpPr>
      </xdr:nvSpPr>
      <xdr:spPr bwMode="auto">
        <a:xfrm rot="5400000">
          <a:off x="14190383" y="3942780"/>
          <a:ext cx="190503" cy="16878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144</xdr:col>
      <xdr:colOff>296532</xdr:colOff>
      <xdr:row>28</xdr:row>
      <xdr:rowOff>48542</xdr:rowOff>
    </xdr:from>
    <xdr:to>
      <xdr:col>145</xdr:col>
      <xdr:colOff>163123</xdr:colOff>
      <xdr:row>28</xdr:row>
      <xdr:rowOff>239044</xdr:rowOff>
    </xdr:to>
    <xdr:sp macro="" textlink="">
      <xdr:nvSpPr>
        <xdr:cNvPr id="45" name="AutoShape 332">
          <a:extLst>
            <a:ext uri="{FF2B5EF4-FFF2-40B4-BE49-F238E27FC236}">
              <a16:creationId xmlns:a16="http://schemas.microsoft.com/office/drawing/2014/main" id="{A69FD552-FFB0-42B2-8A62-0F1C8923B631}"/>
            </a:ext>
          </a:extLst>
        </xdr:cNvPr>
        <xdr:cNvSpPr>
          <a:spLocks noChangeArrowheads="1"/>
        </xdr:cNvSpPr>
      </xdr:nvSpPr>
      <xdr:spPr bwMode="auto">
        <a:xfrm rot="5400000">
          <a:off x="21367707" y="6836087"/>
          <a:ext cx="190502" cy="179011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95</xdr:col>
      <xdr:colOff>0</xdr:colOff>
      <xdr:row>37</xdr:row>
      <xdr:rowOff>0</xdr:rowOff>
    </xdr:from>
    <xdr:to>
      <xdr:col>96</xdr:col>
      <xdr:colOff>301513</xdr:colOff>
      <xdr:row>38</xdr:row>
      <xdr:rowOff>136389</xdr:rowOff>
    </xdr:to>
    <xdr:sp macro="" textlink="">
      <xdr:nvSpPr>
        <xdr:cNvPr id="46" name="Text Box 327">
          <a:extLst>
            <a:ext uri="{FF2B5EF4-FFF2-40B4-BE49-F238E27FC236}">
              <a16:creationId xmlns:a16="http://schemas.microsoft.com/office/drawing/2014/main" id="{E1C81A70-8BAF-4AF8-9F89-DE7EB18432B4}"/>
            </a:ext>
          </a:extLst>
        </xdr:cNvPr>
        <xdr:cNvSpPr txBox="1">
          <a:spLocks noChangeArrowheads="1"/>
        </xdr:cNvSpPr>
      </xdr:nvSpPr>
      <xdr:spPr bwMode="auto">
        <a:xfrm>
          <a:off x="5768340" y="8938260"/>
          <a:ext cx="613933" cy="37260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CAB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TRY</a:t>
          </a:r>
        </a:p>
      </xdr:txBody>
    </xdr:sp>
    <xdr:clientData/>
  </xdr:twoCellAnchor>
  <xdr:twoCellAnchor>
    <xdr:from>
      <xdr:col>141</xdr:col>
      <xdr:colOff>185042</xdr:colOff>
      <xdr:row>43</xdr:row>
      <xdr:rowOff>214346</xdr:rowOff>
    </xdr:from>
    <xdr:to>
      <xdr:col>142</xdr:col>
      <xdr:colOff>46566</xdr:colOff>
      <xdr:row>44</xdr:row>
      <xdr:rowOff>166270</xdr:rowOff>
    </xdr:to>
    <xdr:sp macro="" textlink="">
      <xdr:nvSpPr>
        <xdr:cNvPr id="47" name="AutoShape 332">
          <a:extLst>
            <a:ext uri="{FF2B5EF4-FFF2-40B4-BE49-F238E27FC236}">
              <a16:creationId xmlns:a16="http://schemas.microsoft.com/office/drawing/2014/main" id="{EE843943-0E00-4EF2-A9FD-14079C4A5E52}"/>
            </a:ext>
          </a:extLst>
        </xdr:cNvPr>
        <xdr:cNvSpPr>
          <a:spLocks noChangeArrowheads="1"/>
        </xdr:cNvSpPr>
      </xdr:nvSpPr>
      <xdr:spPr bwMode="auto">
        <a:xfrm rot="5400000">
          <a:off x="20317602" y="10592266"/>
          <a:ext cx="188144" cy="17394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130</xdr:col>
      <xdr:colOff>19150</xdr:colOff>
      <xdr:row>33</xdr:row>
      <xdr:rowOff>2486</xdr:rowOff>
    </xdr:from>
    <xdr:to>
      <xdr:col>130</xdr:col>
      <xdr:colOff>193017</xdr:colOff>
      <xdr:row>33</xdr:row>
      <xdr:rowOff>191091</xdr:rowOff>
    </xdr:to>
    <xdr:sp macro="" textlink="">
      <xdr:nvSpPr>
        <xdr:cNvPr id="48" name="AutoShape 332">
          <a:extLst>
            <a:ext uri="{FF2B5EF4-FFF2-40B4-BE49-F238E27FC236}">
              <a16:creationId xmlns:a16="http://schemas.microsoft.com/office/drawing/2014/main" id="{FCD7C67D-18A7-4D04-A18F-B4A43D5278C4}"/>
            </a:ext>
          </a:extLst>
        </xdr:cNvPr>
        <xdr:cNvSpPr>
          <a:spLocks noChangeArrowheads="1"/>
        </xdr:cNvSpPr>
      </xdr:nvSpPr>
      <xdr:spPr bwMode="auto">
        <a:xfrm rot="5400000">
          <a:off x="16714821" y="7987995"/>
          <a:ext cx="188605" cy="17386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137</xdr:col>
      <xdr:colOff>334307</xdr:colOff>
      <xdr:row>34</xdr:row>
      <xdr:rowOff>235997</xdr:rowOff>
    </xdr:from>
    <xdr:to>
      <xdr:col>138</xdr:col>
      <xdr:colOff>168822</xdr:colOff>
      <xdr:row>35</xdr:row>
      <xdr:rowOff>181571</xdr:rowOff>
    </xdr:to>
    <xdr:sp macro="" textlink="">
      <xdr:nvSpPr>
        <xdr:cNvPr id="49" name="AutoShape 332">
          <a:extLst>
            <a:ext uri="{FF2B5EF4-FFF2-40B4-BE49-F238E27FC236}">
              <a16:creationId xmlns:a16="http://schemas.microsoft.com/office/drawing/2014/main" id="{C6059A4E-990A-473E-B24A-E70388B57A32}"/>
            </a:ext>
          </a:extLst>
        </xdr:cNvPr>
        <xdr:cNvSpPr>
          <a:spLocks noChangeArrowheads="1"/>
        </xdr:cNvSpPr>
      </xdr:nvSpPr>
      <xdr:spPr bwMode="auto">
        <a:xfrm rot="5400000">
          <a:off x="19195428" y="8456356"/>
          <a:ext cx="181794" cy="169795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111</xdr:col>
      <xdr:colOff>15875</xdr:colOff>
      <xdr:row>6</xdr:row>
      <xdr:rowOff>76201</xdr:rowOff>
    </xdr:from>
    <xdr:to>
      <xdr:col>113</xdr:col>
      <xdr:colOff>0</xdr:colOff>
      <xdr:row>7</xdr:row>
      <xdr:rowOff>187325</xdr:rowOff>
    </xdr:to>
    <xdr:sp macro="" textlink="">
      <xdr:nvSpPr>
        <xdr:cNvPr id="50" name="Text Box 327">
          <a:extLst>
            <a:ext uri="{FF2B5EF4-FFF2-40B4-BE49-F238E27FC236}">
              <a16:creationId xmlns:a16="http://schemas.microsoft.com/office/drawing/2014/main" id="{9FDE0B89-49D2-4387-B4C4-A7DA14799692}"/>
            </a:ext>
          </a:extLst>
        </xdr:cNvPr>
        <xdr:cNvSpPr txBox="1">
          <a:spLocks noChangeArrowheads="1"/>
        </xdr:cNvSpPr>
      </xdr:nvSpPr>
      <xdr:spPr bwMode="auto">
        <a:xfrm>
          <a:off x="10782935" y="1165861"/>
          <a:ext cx="608965" cy="339724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CAB</a:t>
          </a:r>
        </a:p>
      </xdr:txBody>
    </xdr:sp>
    <xdr:clientData/>
  </xdr:twoCellAnchor>
  <xdr:twoCellAnchor>
    <xdr:from>
      <xdr:col>117</xdr:col>
      <xdr:colOff>0</xdr:colOff>
      <xdr:row>23</xdr:row>
      <xdr:rowOff>244061</xdr:rowOff>
    </xdr:from>
    <xdr:to>
      <xdr:col>119</xdr:col>
      <xdr:colOff>1774</xdr:colOff>
      <xdr:row>24</xdr:row>
      <xdr:rowOff>206375</xdr:rowOff>
    </xdr:to>
    <xdr:sp macro="" textlink="">
      <xdr:nvSpPr>
        <xdr:cNvPr id="51" name="Text Box 327">
          <a:extLst>
            <a:ext uri="{FF2B5EF4-FFF2-40B4-BE49-F238E27FC236}">
              <a16:creationId xmlns:a16="http://schemas.microsoft.com/office/drawing/2014/main" id="{EF63D87E-1B2B-477F-A7CB-04D61CA9F17C}"/>
            </a:ext>
          </a:extLst>
        </xdr:cNvPr>
        <xdr:cNvSpPr txBox="1">
          <a:spLocks noChangeArrowheads="1"/>
        </xdr:cNvSpPr>
      </xdr:nvSpPr>
      <xdr:spPr bwMode="auto">
        <a:xfrm>
          <a:off x="12641580" y="5821901"/>
          <a:ext cx="626614" cy="206154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135</xdr:col>
      <xdr:colOff>12624</xdr:colOff>
      <xdr:row>24</xdr:row>
      <xdr:rowOff>28310</xdr:rowOff>
    </xdr:from>
    <xdr:to>
      <xdr:col>136</xdr:col>
      <xdr:colOff>324566</xdr:colOff>
      <xdr:row>24</xdr:row>
      <xdr:rowOff>241299</xdr:rowOff>
    </xdr:to>
    <xdr:sp macro="" textlink="">
      <xdr:nvSpPr>
        <xdr:cNvPr id="52" name="Text Box 327">
          <a:extLst>
            <a:ext uri="{FF2B5EF4-FFF2-40B4-BE49-F238E27FC236}">
              <a16:creationId xmlns:a16="http://schemas.microsoft.com/office/drawing/2014/main" id="{04FA42FA-2DB1-491B-B4D5-5A4B5C61252E}"/>
            </a:ext>
          </a:extLst>
        </xdr:cNvPr>
        <xdr:cNvSpPr txBox="1">
          <a:spLocks noChangeArrowheads="1"/>
        </xdr:cNvSpPr>
      </xdr:nvSpPr>
      <xdr:spPr bwMode="auto">
        <a:xfrm>
          <a:off x="18277764" y="5849990"/>
          <a:ext cx="609122" cy="20536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135</xdr:col>
      <xdr:colOff>25853</xdr:colOff>
      <xdr:row>28</xdr:row>
      <xdr:rowOff>142759</xdr:rowOff>
    </xdr:from>
    <xdr:to>
      <xdr:col>137</xdr:col>
      <xdr:colOff>26646</xdr:colOff>
      <xdr:row>29</xdr:row>
      <xdr:rowOff>176893</xdr:rowOff>
    </xdr:to>
    <xdr:sp macro="" textlink="">
      <xdr:nvSpPr>
        <xdr:cNvPr id="53" name="Text Box 327">
          <a:extLst>
            <a:ext uri="{FF2B5EF4-FFF2-40B4-BE49-F238E27FC236}">
              <a16:creationId xmlns:a16="http://schemas.microsoft.com/office/drawing/2014/main" id="{B8AF3BBB-698F-4C5B-A06D-8E6AF2E52A21}"/>
            </a:ext>
          </a:extLst>
        </xdr:cNvPr>
        <xdr:cNvSpPr txBox="1">
          <a:spLocks noChangeArrowheads="1"/>
        </xdr:cNvSpPr>
      </xdr:nvSpPr>
      <xdr:spPr bwMode="auto">
        <a:xfrm>
          <a:off x="18290993" y="6924559"/>
          <a:ext cx="625633" cy="270354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113</xdr:col>
      <xdr:colOff>0</xdr:colOff>
      <xdr:row>33</xdr:row>
      <xdr:rowOff>41538</xdr:rowOff>
    </xdr:from>
    <xdr:to>
      <xdr:col>115</xdr:col>
      <xdr:colOff>25550</xdr:colOff>
      <xdr:row>34</xdr:row>
      <xdr:rowOff>42350</xdr:rowOff>
    </xdr:to>
    <xdr:sp macro="" textlink="">
      <xdr:nvSpPr>
        <xdr:cNvPr id="54" name="Text Box 327">
          <a:extLst>
            <a:ext uri="{FF2B5EF4-FFF2-40B4-BE49-F238E27FC236}">
              <a16:creationId xmlns:a16="http://schemas.microsoft.com/office/drawing/2014/main" id="{02EFEC38-FA3E-4101-BE56-9828D635D229}"/>
            </a:ext>
          </a:extLst>
        </xdr:cNvPr>
        <xdr:cNvSpPr txBox="1">
          <a:spLocks noChangeArrowheads="1"/>
        </xdr:cNvSpPr>
      </xdr:nvSpPr>
      <xdr:spPr bwMode="auto">
        <a:xfrm>
          <a:off x="11391900" y="8019678"/>
          <a:ext cx="650390" cy="237032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-4H</a:t>
          </a:r>
        </a:p>
      </xdr:txBody>
    </xdr:sp>
    <xdr:clientData/>
  </xdr:twoCellAnchor>
  <xdr:twoCellAnchor>
    <xdr:from>
      <xdr:col>115</xdr:col>
      <xdr:colOff>26513</xdr:colOff>
      <xdr:row>33</xdr:row>
      <xdr:rowOff>41538</xdr:rowOff>
    </xdr:from>
    <xdr:to>
      <xdr:col>117</xdr:col>
      <xdr:colOff>55238</xdr:colOff>
      <xdr:row>34</xdr:row>
      <xdr:rowOff>42350</xdr:rowOff>
    </xdr:to>
    <xdr:sp macro="" textlink="">
      <xdr:nvSpPr>
        <xdr:cNvPr id="55" name="Text Box 327">
          <a:extLst>
            <a:ext uri="{FF2B5EF4-FFF2-40B4-BE49-F238E27FC236}">
              <a16:creationId xmlns:a16="http://schemas.microsoft.com/office/drawing/2014/main" id="{91EA4F6B-8A4B-4C3D-BE6F-33A1B2C62272}"/>
            </a:ext>
          </a:extLst>
        </xdr:cNvPr>
        <xdr:cNvSpPr txBox="1">
          <a:spLocks noChangeArrowheads="1"/>
        </xdr:cNvSpPr>
      </xdr:nvSpPr>
      <xdr:spPr bwMode="auto">
        <a:xfrm>
          <a:off x="12043253" y="8019678"/>
          <a:ext cx="653565" cy="237032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-4J</a:t>
          </a:r>
        </a:p>
      </xdr:txBody>
    </xdr:sp>
    <xdr:clientData/>
  </xdr:twoCellAnchor>
  <xdr:twoCellAnchor>
    <xdr:from>
      <xdr:col>124</xdr:col>
      <xdr:colOff>15424</xdr:colOff>
      <xdr:row>33</xdr:row>
      <xdr:rowOff>5233</xdr:rowOff>
    </xdr:from>
    <xdr:to>
      <xdr:col>125</xdr:col>
      <xdr:colOff>241299</xdr:colOff>
      <xdr:row>33</xdr:row>
      <xdr:rowOff>203200</xdr:rowOff>
    </xdr:to>
    <xdr:sp macro="" textlink="">
      <xdr:nvSpPr>
        <xdr:cNvPr id="56" name="Text Box 327">
          <a:extLst>
            <a:ext uri="{FF2B5EF4-FFF2-40B4-BE49-F238E27FC236}">
              <a16:creationId xmlns:a16="http://schemas.microsoft.com/office/drawing/2014/main" id="{E82CF5E6-6B2D-4C03-9978-A361CB0D96BA}"/>
            </a:ext>
          </a:extLst>
        </xdr:cNvPr>
        <xdr:cNvSpPr txBox="1">
          <a:spLocks noChangeArrowheads="1"/>
        </xdr:cNvSpPr>
      </xdr:nvSpPr>
      <xdr:spPr bwMode="auto">
        <a:xfrm>
          <a:off x="14843944" y="7983373"/>
          <a:ext cx="538295" cy="197967"/>
        </a:xfrm>
        <a:prstGeom prst="rect">
          <a:avLst/>
        </a:prstGeom>
        <a:solidFill>
          <a:sysClr val="window" lastClr="FF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117</xdr:col>
      <xdr:colOff>114492</xdr:colOff>
      <xdr:row>32</xdr:row>
      <xdr:rowOff>113183</xdr:rowOff>
    </xdr:from>
    <xdr:to>
      <xdr:col>118</xdr:col>
      <xdr:colOff>294563</xdr:colOff>
      <xdr:row>34</xdr:row>
      <xdr:rowOff>23415</xdr:rowOff>
    </xdr:to>
    <xdr:sp macro="" textlink="">
      <xdr:nvSpPr>
        <xdr:cNvPr id="57" name="Text Box 327">
          <a:extLst>
            <a:ext uri="{FF2B5EF4-FFF2-40B4-BE49-F238E27FC236}">
              <a16:creationId xmlns:a16="http://schemas.microsoft.com/office/drawing/2014/main" id="{9172819A-6140-4723-897F-C200F9B3D665}"/>
            </a:ext>
          </a:extLst>
        </xdr:cNvPr>
        <xdr:cNvSpPr txBox="1">
          <a:spLocks noChangeArrowheads="1"/>
        </xdr:cNvSpPr>
      </xdr:nvSpPr>
      <xdr:spPr bwMode="auto">
        <a:xfrm>
          <a:off x="12756072" y="7847483"/>
          <a:ext cx="492491" cy="39029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111</xdr:col>
      <xdr:colOff>27214</xdr:colOff>
      <xdr:row>22</xdr:row>
      <xdr:rowOff>105911</xdr:rowOff>
    </xdr:from>
    <xdr:to>
      <xdr:col>128</xdr:col>
      <xdr:colOff>10889</xdr:colOff>
      <xdr:row>22</xdr:row>
      <xdr:rowOff>107724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D99622C2-F2F7-4E0A-9C1E-8FFB8B4AAC1E}"/>
            </a:ext>
          </a:extLst>
        </xdr:cNvPr>
        <xdr:cNvCxnSpPr>
          <a:cxnSpLocks/>
          <a:endCxn id="59" idx="3"/>
        </xdr:cNvCxnSpPr>
      </xdr:nvCxnSpPr>
      <xdr:spPr>
        <a:xfrm flipV="1">
          <a:off x="10794274" y="5439911"/>
          <a:ext cx="5294815" cy="1813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128</xdr:col>
      <xdr:colOff>7714</xdr:colOff>
      <xdr:row>21</xdr:row>
      <xdr:rowOff>235405</xdr:rowOff>
    </xdr:from>
    <xdr:to>
      <xdr:col>128</xdr:col>
      <xdr:colOff>236738</xdr:colOff>
      <xdr:row>22</xdr:row>
      <xdr:rowOff>221343</xdr:rowOff>
    </xdr:to>
    <xdr:sp macro="" textlink="">
      <xdr:nvSpPr>
        <xdr:cNvPr id="59" name="AutoShape 332">
          <a:extLst>
            <a:ext uri="{FF2B5EF4-FFF2-40B4-BE49-F238E27FC236}">
              <a16:creationId xmlns:a16="http://schemas.microsoft.com/office/drawing/2014/main" id="{9A44FCEE-D77E-4128-8934-45B3B3B08DEE}"/>
            </a:ext>
          </a:extLst>
        </xdr:cNvPr>
        <xdr:cNvSpPr>
          <a:spLocks noChangeArrowheads="1"/>
        </xdr:cNvSpPr>
      </xdr:nvSpPr>
      <xdr:spPr bwMode="auto">
        <a:xfrm rot="5400000">
          <a:off x="16089347" y="5329752"/>
          <a:ext cx="222158" cy="22902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122</xdr:col>
      <xdr:colOff>2533</xdr:colOff>
      <xdr:row>22</xdr:row>
      <xdr:rowOff>30191</xdr:rowOff>
    </xdr:from>
    <xdr:to>
      <xdr:col>125</xdr:col>
      <xdr:colOff>30388</xdr:colOff>
      <xdr:row>22</xdr:row>
      <xdr:rowOff>226219</xdr:rowOff>
    </xdr:to>
    <xdr:sp macro="" textlink="">
      <xdr:nvSpPr>
        <xdr:cNvPr id="60" name="Text Box 327">
          <a:extLst>
            <a:ext uri="{FF2B5EF4-FFF2-40B4-BE49-F238E27FC236}">
              <a16:creationId xmlns:a16="http://schemas.microsoft.com/office/drawing/2014/main" id="{B275776D-FBEE-4DBF-BAED-AB43A46518CA}"/>
            </a:ext>
          </a:extLst>
        </xdr:cNvPr>
        <xdr:cNvSpPr txBox="1">
          <a:spLocks noChangeArrowheads="1"/>
        </xdr:cNvSpPr>
      </xdr:nvSpPr>
      <xdr:spPr bwMode="auto">
        <a:xfrm>
          <a:off x="14206213" y="5364191"/>
          <a:ext cx="965115" cy="19602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130</xdr:col>
      <xdr:colOff>293158</xdr:colOff>
      <xdr:row>41</xdr:row>
      <xdr:rowOff>248529</xdr:rowOff>
    </xdr:from>
    <xdr:to>
      <xdr:col>132</xdr:col>
      <xdr:colOff>149678</xdr:colOff>
      <xdr:row>43</xdr:row>
      <xdr:rowOff>68036</xdr:rowOff>
    </xdr:to>
    <xdr:sp macro="" textlink="">
      <xdr:nvSpPr>
        <xdr:cNvPr id="61" name="Text Box 327">
          <a:extLst>
            <a:ext uri="{FF2B5EF4-FFF2-40B4-BE49-F238E27FC236}">
              <a16:creationId xmlns:a16="http://schemas.microsoft.com/office/drawing/2014/main" id="{DB85D1AD-DB17-4250-B2FA-DEAED6E6749D}"/>
            </a:ext>
          </a:extLst>
        </xdr:cNvPr>
        <xdr:cNvSpPr txBox="1">
          <a:spLocks noChangeArrowheads="1"/>
        </xdr:cNvSpPr>
      </xdr:nvSpPr>
      <xdr:spPr bwMode="auto">
        <a:xfrm>
          <a:off x="16996198" y="10131669"/>
          <a:ext cx="481360" cy="30718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132</xdr:col>
      <xdr:colOff>47062</xdr:colOff>
      <xdr:row>39</xdr:row>
      <xdr:rowOff>38308</xdr:rowOff>
    </xdr:from>
    <xdr:to>
      <xdr:col>134</xdr:col>
      <xdr:colOff>15876</xdr:colOff>
      <xdr:row>39</xdr:row>
      <xdr:rowOff>206375</xdr:rowOff>
    </xdr:to>
    <xdr:sp macro="" textlink="">
      <xdr:nvSpPr>
        <xdr:cNvPr id="62" name="Text Box 327">
          <a:extLst>
            <a:ext uri="{FF2B5EF4-FFF2-40B4-BE49-F238E27FC236}">
              <a16:creationId xmlns:a16="http://schemas.microsoft.com/office/drawing/2014/main" id="{0F7DBA4E-A656-4807-B309-53FD2F3C2CAD}"/>
            </a:ext>
          </a:extLst>
        </xdr:cNvPr>
        <xdr:cNvSpPr txBox="1">
          <a:spLocks noChangeArrowheads="1"/>
        </xdr:cNvSpPr>
      </xdr:nvSpPr>
      <xdr:spPr bwMode="auto">
        <a:xfrm>
          <a:off x="17374942" y="9449008"/>
          <a:ext cx="593654" cy="16806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1PP</a:t>
          </a:r>
        </a:p>
      </xdr:txBody>
    </xdr:sp>
    <xdr:clientData/>
  </xdr:twoCellAnchor>
  <xdr:twoCellAnchor>
    <xdr:from>
      <xdr:col>119</xdr:col>
      <xdr:colOff>4388</xdr:colOff>
      <xdr:row>18</xdr:row>
      <xdr:rowOff>2</xdr:rowOff>
    </xdr:from>
    <xdr:to>
      <xdr:col>119</xdr:col>
      <xdr:colOff>192012</xdr:colOff>
      <xdr:row>18</xdr:row>
      <xdr:rowOff>190505</xdr:rowOff>
    </xdr:to>
    <xdr:sp macro="" textlink="">
      <xdr:nvSpPr>
        <xdr:cNvPr id="63" name="AutoShape 332">
          <a:extLst>
            <a:ext uri="{FF2B5EF4-FFF2-40B4-BE49-F238E27FC236}">
              <a16:creationId xmlns:a16="http://schemas.microsoft.com/office/drawing/2014/main" id="{66696C6C-F419-433E-A5AD-500F8947A412}"/>
            </a:ext>
          </a:extLst>
        </xdr:cNvPr>
        <xdr:cNvSpPr>
          <a:spLocks noChangeArrowheads="1"/>
        </xdr:cNvSpPr>
      </xdr:nvSpPr>
      <xdr:spPr bwMode="auto">
        <a:xfrm rot="5400000">
          <a:off x="13269368" y="3933362"/>
          <a:ext cx="190503" cy="187624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124</xdr:col>
      <xdr:colOff>43422</xdr:colOff>
      <xdr:row>41</xdr:row>
      <xdr:rowOff>124495</xdr:rowOff>
    </xdr:from>
    <xdr:to>
      <xdr:col>125</xdr:col>
      <xdr:colOff>265906</xdr:colOff>
      <xdr:row>43</xdr:row>
      <xdr:rowOff>1</xdr:rowOff>
    </xdr:to>
    <xdr:sp macro="" textlink="">
      <xdr:nvSpPr>
        <xdr:cNvPr id="64" name="Text Box 327">
          <a:extLst>
            <a:ext uri="{FF2B5EF4-FFF2-40B4-BE49-F238E27FC236}">
              <a16:creationId xmlns:a16="http://schemas.microsoft.com/office/drawing/2014/main" id="{0B9251D4-CDBE-42D2-A988-833D522C5321}"/>
            </a:ext>
          </a:extLst>
        </xdr:cNvPr>
        <xdr:cNvSpPr txBox="1">
          <a:spLocks noChangeArrowheads="1"/>
        </xdr:cNvSpPr>
      </xdr:nvSpPr>
      <xdr:spPr bwMode="auto">
        <a:xfrm>
          <a:off x="14871942" y="10015255"/>
          <a:ext cx="534904" cy="3555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0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0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0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4</a:t>
          </a:r>
          <a:r>
            <a:rPr lang="ja-JP" altLang="en-US" sz="10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←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前突認証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126</xdr:col>
      <xdr:colOff>311149</xdr:colOff>
      <xdr:row>41</xdr:row>
      <xdr:rowOff>46719</xdr:rowOff>
    </xdr:from>
    <xdr:ext cx="1097024" cy="298864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B3669B1E-9DE7-4A2E-B7FF-D4E32DF3412D}"/>
            </a:ext>
          </a:extLst>
        </xdr:cNvPr>
        <xdr:cNvSpPr txBox="1"/>
      </xdr:nvSpPr>
      <xdr:spPr>
        <a:xfrm>
          <a:off x="15764509" y="9937479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114</xdr:col>
      <xdr:colOff>268941</xdr:colOff>
      <xdr:row>14</xdr:row>
      <xdr:rowOff>7222</xdr:rowOff>
    </xdr:from>
    <xdr:to>
      <xdr:col>116</xdr:col>
      <xdr:colOff>135619</xdr:colOff>
      <xdr:row>15</xdr:row>
      <xdr:rowOff>100853</xdr:rowOff>
    </xdr:to>
    <xdr:sp macro="" textlink="">
      <xdr:nvSpPr>
        <xdr:cNvPr id="66" name="Text Box 327">
          <a:extLst>
            <a:ext uri="{FF2B5EF4-FFF2-40B4-BE49-F238E27FC236}">
              <a16:creationId xmlns:a16="http://schemas.microsoft.com/office/drawing/2014/main" id="{7263E961-04B4-4C76-B0FA-6FAD53711D6B}"/>
            </a:ext>
          </a:extLst>
        </xdr:cNvPr>
        <xdr:cNvSpPr txBox="1">
          <a:spLocks noChangeArrowheads="1"/>
        </xdr:cNvSpPr>
      </xdr:nvSpPr>
      <xdr:spPr bwMode="auto">
        <a:xfrm>
          <a:off x="11973261" y="2994262"/>
          <a:ext cx="491518" cy="32985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シャシ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112</xdr:col>
      <xdr:colOff>111125</xdr:colOff>
      <xdr:row>7</xdr:row>
      <xdr:rowOff>171451</xdr:rowOff>
    </xdr:from>
    <xdr:to>
      <xdr:col>114</xdr:col>
      <xdr:colOff>95250</xdr:colOff>
      <xdr:row>8</xdr:row>
      <xdr:rowOff>244475</xdr:rowOff>
    </xdr:to>
    <xdr:sp macro="" textlink="">
      <xdr:nvSpPr>
        <xdr:cNvPr id="67" name="Text Box 327">
          <a:extLst>
            <a:ext uri="{FF2B5EF4-FFF2-40B4-BE49-F238E27FC236}">
              <a16:creationId xmlns:a16="http://schemas.microsoft.com/office/drawing/2014/main" id="{1237D910-B4DC-4293-9384-6F53824A8E75}"/>
            </a:ext>
          </a:extLst>
        </xdr:cNvPr>
        <xdr:cNvSpPr txBox="1">
          <a:spLocks noChangeArrowheads="1"/>
        </xdr:cNvSpPr>
      </xdr:nvSpPr>
      <xdr:spPr bwMode="auto">
        <a:xfrm>
          <a:off x="11190605" y="1489711"/>
          <a:ext cx="608965" cy="316864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シャシ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108</xdr:col>
      <xdr:colOff>57755</xdr:colOff>
      <xdr:row>37</xdr:row>
      <xdr:rowOff>126548</xdr:rowOff>
    </xdr:from>
    <xdr:to>
      <xdr:col>109</xdr:col>
      <xdr:colOff>179916</xdr:colOff>
      <xdr:row>38</xdr:row>
      <xdr:rowOff>66826</xdr:rowOff>
    </xdr:to>
    <xdr:sp macro="" textlink="">
      <xdr:nvSpPr>
        <xdr:cNvPr id="68" name="Text Box 327">
          <a:extLst>
            <a:ext uri="{FF2B5EF4-FFF2-40B4-BE49-F238E27FC236}">
              <a16:creationId xmlns:a16="http://schemas.microsoft.com/office/drawing/2014/main" id="{B2F6B372-37DC-4E87-B6D2-B3421D6098EF}"/>
            </a:ext>
          </a:extLst>
        </xdr:cNvPr>
        <xdr:cNvSpPr txBox="1">
          <a:spLocks noChangeArrowheads="1"/>
        </xdr:cNvSpPr>
      </xdr:nvSpPr>
      <xdr:spPr bwMode="auto">
        <a:xfrm>
          <a:off x="9887555" y="9064808"/>
          <a:ext cx="434581" cy="176498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142</xdr:col>
      <xdr:colOff>307866</xdr:colOff>
      <xdr:row>40</xdr:row>
      <xdr:rowOff>7865</xdr:rowOff>
    </xdr:from>
    <xdr:to>
      <xdr:col>145</xdr:col>
      <xdr:colOff>298450</xdr:colOff>
      <xdr:row>40</xdr:row>
      <xdr:rowOff>220889</xdr:rowOff>
    </xdr:to>
    <xdr:sp macro="" textlink="">
      <xdr:nvSpPr>
        <xdr:cNvPr id="69" name="Text Box 327">
          <a:extLst>
            <a:ext uri="{FF2B5EF4-FFF2-40B4-BE49-F238E27FC236}">
              <a16:creationId xmlns:a16="http://schemas.microsoft.com/office/drawing/2014/main" id="{5462E69A-2C97-4C7B-A27B-F938D83C92FB}"/>
            </a:ext>
          </a:extLst>
        </xdr:cNvPr>
        <xdr:cNvSpPr txBox="1">
          <a:spLocks noChangeArrowheads="1"/>
        </xdr:cNvSpPr>
      </xdr:nvSpPr>
      <xdr:spPr bwMode="auto">
        <a:xfrm>
          <a:off x="20759946" y="9654785"/>
          <a:ext cx="927844" cy="213024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148</xdr:col>
      <xdr:colOff>195344</xdr:colOff>
      <xdr:row>40</xdr:row>
      <xdr:rowOff>10121</xdr:rowOff>
    </xdr:from>
    <xdr:to>
      <xdr:col>149</xdr:col>
      <xdr:colOff>52750</xdr:colOff>
      <xdr:row>40</xdr:row>
      <xdr:rowOff>200623</xdr:rowOff>
    </xdr:to>
    <xdr:sp macro="" textlink="">
      <xdr:nvSpPr>
        <xdr:cNvPr id="70" name="AutoShape 332">
          <a:extLst>
            <a:ext uri="{FF2B5EF4-FFF2-40B4-BE49-F238E27FC236}">
              <a16:creationId xmlns:a16="http://schemas.microsoft.com/office/drawing/2014/main" id="{F601E310-73B1-414E-BB07-22A87C2A1CFA}"/>
            </a:ext>
          </a:extLst>
        </xdr:cNvPr>
        <xdr:cNvSpPr>
          <a:spLocks noChangeArrowheads="1"/>
        </xdr:cNvSpPr>
      </xdr:nvSpPr>
      <xdr:spPr bwMode="auto">
        <a:xfrm rot="5400000">
          <a:off x="22511606" y="9667379"/>
          <a:ext cx="190502" cy="16982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118</xdr:col>
      <xdr:colOff>291272</xdr:colOff>
      <xdr:row>9</xdr:row>
      <xdr:rowOff>12476</xdr:rowOff>
    </xdr:from>
    <xdr:to>
      <xdr:col>119</xdr:col>
      <xdr:colOff>147637</xdr:colOff>
      <xdr:row>10</xdr:row>
      <xdr:rowOff>24385</xdr:rowOff>
    </xdr:to>
    <xdr:sp macro="" textlink="">
      <xdr:nvSpPr>
        <xdr:cNvPr id="71" name="AutoShape 332">
          <a:extLst>
            <a:ext uri="{FF2B5EF4-FFF2-40B4-BE49-F238E27FC236}">
              <a16:creationId xmlns:a16="http://schemas.microsoft.com/office/drawing/2014/main" id="{7830119A-4B91-467D-969B-79A966EF3E49}"/>
            </a:ext>
          </a:extLst>
        </xdr:cNvPr>
        <xdr:cNvSpPr>
          <a:spLocks noChangeArrowheads="1"/>
        </xdr:cNvSpPr>
      </xdr:nvSpPr>
      <xdr:spPr bwMode="auto">
        <a:xfrm rot="5400000">
          <a:off x="13205600" y="1858088"/>
          <a:ext cx="248129" cy="168785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119</xdr:col>
      <xdr:colOff>141399</xdr:colOff>
      <xdr:row>9</xdr:row>
      <xdr:rowOff>49893</xdr:rowOff>
    </xdr:from>
    <xdr:ext cx="2031094" cy="298864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D55D4E01-2FB2-427D-AD41-98A62A151E9B}"/>
            </a:ext>
          </a:extLst>
        </xdr:cNvPr>
        <xdr:cNvSpPr txBox="1"/>
      </xdr:nvSpPr>
      <xdr:spPr>
        <a:xfrm>
          <a:off x="13407819" y="1855833"/>
          <a:ext cx="203109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VP(LHD,F-WB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除く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oneCellAnchor>
  <xdr:twoCellAnchor>
    <xdr:from>
      <xdr:col>125</xdr:col>
      <xdr:colOff>8697</xdr:colOff>
      <xdr:row>10</xdr:row>
      <xdr:rowOff>116458</xdr:rowOff>
    </xdr:from>
    <xdr:to>
      <xdr:col>125</xdr:col>
      <xdr:colOff>180181</xdr:colOff>
      <xdr:row>11</xdr:row>
      <xdr:rowOff>134718</xdr:rowOff>
    </xdr:to>
    <xdr:sp macro="" textlink="">
      <xdr:nvSpPr>
        <xdr:cNvPr id="73" name="AutoShape 332">
          <a:extLst>
            <a:ext uri="{FF2B5EF4-FFF2-40B4-BE49-F238E27FC236}">
              <a16:creationId xmlns:a16="http://schemas.microsoft.com/office/drawing/2014/main" id="{3BB8A404-E935-4832-A859-E6804C1CEDBC}"/>
            </a:ext>
          </a:extLst>
        </xdr:cNvPr>
        <xdr:cNvSpPr>
          <a:spLocks noChangeArrowheads="1"/>
        </xdr:cNvSpPr>
      </xdr:nvSpPr>
      <xdr:spPr bwMode="auto">
        <a:xfrm rot="5400000">
          <a:off x="15108139" y="2200116"/>
          <a:ext cx="254480" cy="171484"/>
        </a:xfrm>
        <a:prstGeom prst="triangle">
          <a:avLst>
            <a:gd name="adj" fmla="val 50000"/>
          </a:avLst>
        </a:prstGeom>
        <a:solidFill>
          <a:schemeClr val="bg1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126</xdr:col>
      <xdr:colOff>311263</xdr:colOff>
      <xdr:row>10</xdr:row>
      <xdr:rowOff>141967</xdr:rowOff>
    </xdr:from>
    <xdr:ext cx="1867582" cy="298864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678CF7E5-129D-4665-A741-DA52BA4CB49E}"/>
            </a:ext>
          </a:extLst>
        </xdr:cNvPr>
        <xdr:cNvSpPr txBox="1"/>
      </xdr:nvSpPr>
      <xdr:spPr>
        <a:xfrm>
          <a:off x="15764623" y="2184127"/>
          <a:ext cx="1867582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VP(LHD,F-WB)</a:t>
          </a:r>
        </a:p>
      </xdr:txBody>
    </xdr:sp>
    <xdr:clientData/>
  </xdr:oneCellAnchor>
  <xdr:twoCellAnchor>
    <xdr:from>
      <xdr:col>128</xdr:col>
      <xdr:colOff>11871</xdr:colOff>
      <xdr:row>11</xdr:row>
      <xdr:rowOff>175991</xdr:rowOff>
    </xdr:from>
    <xdr:to>
      <xdr:col>128</xdr:col>
      <xdr:colOff>183355</xdr:colOff>
      <xdr:row>12</xdr:row>
      <xdr:rowOff>194251</xdr:rowOff>
    </xdr:to>
    <xdr:sp macro="" textlink="">
      <xdr:nvSpPr>
        <xdr:cNvPr id="75" name="AutoShape 332">
          <a:extLst>
            <a:ext uri="{FF2B5EF4-FFF2-40B4-BE49-F238E27FC236}">
              <a16:creationId xmlns:a16="http://schemas.microsoft.com/office/drawing/2014/main" id="{F5DD91DB-6624-4A49-9821-46189DED4D4F}"/>
            </a:ext>
          </a:extLst>
        </xdr:cNvPr>
        <xdr:cNvSpPr>
          <a:spLocks noChangeArrowheads="1"/>
        </xdr:cNvSpPr>
      </xdr:nvSpPr>
      <xdr:spPr bwMode="auto">
        <a:xfrm rot="5400000">
          <a:off x="16048573" y="2495869"/>
          <a:ext cx="254480" cy="17148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128</xdr:col>
      <xdr:colOff>180292</xdr:colOff>
      <xdr:row>11</xdr:row>
      <xdr:rowOff>216580</xdr:rowOff>
    </xdr:from>
    <xdr:ext cx="1304813" cy="298864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9AF74593-2586-486B-94B6-7439C66C6A9E}"/>
            </a:ext>
          </a:extLst>
        </xdr:cNvPr>
        <xdr:cNvSpPr txBox="1"/>
      </xdr:nvSpPr>
      <xdr:spPr>
        <a:xfrm>
          <a:off x="16258492" y="2494960"/>
          <a:ext cx="1304813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SOP(RHD)</a:t>
          </a:r>
        </a:p>
      </xdr:txBody>
    </xdr:sp>
    <xdr:clientData/>
  </xdr:oneCellAnchor>
  <xdr:twoCellAnchor>
    <xdr:from>
      <xdr:col>120</xdr:col>
      <xdr:colOff>7563</xdr:colOff>
      <xdr:row>18</xdr:row>
      <xdr:rowOff>2</xdr:rowOff>
    </xdr:from>
    <xdr:to>
      <xdr:col>120</xdr:col>
      <xdr:colOff>192012</xdr:colOff>
      <xdr:row>18</xdr:row>
      <xdr:rowOff>190505</xdr:rowOff>
    </xdr:to>
    <xdr:sp macro="" textlink="">
      <xdr:nvSpPr>
        <xdr:cNvPr id="77" name="AutoShape 332">
          <a:extLst>
            <a:ext uri="{FF2B5EF4-FFF2-40B4-BE49-F238E27FC236}">
              <a16:creationId xmlns:a16="http://schemas.microsoft.com/office/drawing/2014/main" id="{6425F92E-2A0A-4FCE-B6AD-BF7B516CB40F}"/>
            </a:ext>
          </a:extLst>
        </xdr:cNvPr>
        <xdr:cNvSpPr>
          <a:spLocks noChangeArrowheads="1"/>
        </xdr:cNvSpPr>
      </xdr:nvSpPr>
      <xdr:spPr bwMode="auto">
        <a:xfrm rot="5400000">
          <a:off x="13583376" y="3934949"/>
          <a:ext cx="190503" cy="184449"/>
        </a:xfrm>
        <a:prstGeom prst="triangle">
          <a:avLst>
            <a:gd name="adj" fmla="val 50000"/>
          </a:avLst>
        </a:prstGeom>
        <a:solidFill>
          <a:sysClr val="window" lastClr="FFFFFF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122</xdr:col>
      <xdr:colOff>197756</xdr:colOff>
      <xdr:row>17</xdr:row>
      <xdr:rowOff>237217</xdr:rowOff>
    </xdr:from>
    <xdr:ext cx="2031094" cy="298864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8D9B8093-FBF9-4B74-8ED3-14E2281891EE}"/>
            </a:ext>
          </a:extLst>
        </xdr:cNvPr>
        <xdr:cNvSpPr txBox="1"/>
      </xdr:nvSpPr>
      <xdr:spPr>
        <a:xfrm>
          <a:off x="14401436" y="3932917"/>
          <a:ext cx="203109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VP(LHD,M-WB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除く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oneCellAnchor>
  <xdr:twoCellAnchor>
    <xdr:from>
      <xdr:col>125</xdr:col>
      <xdr:colOff>316332</xdr:colOff>
      <xdr:row>20</xdr:row>
      <xdr:rowOff>62707</xdr:rowOff>
    </xdr:from>
    <xdr:to>
      <xdr:col>126</xdr:col>
      <xdr:colOff>159998</xdr:colOff>
      <xdr:row>21</xdr:row>
      <xdr:rowOff>0</xdr:rowOff>
    </xdr:to>
    <xdr:sp macro="" textlink="">
      <xdr:nvSpPr>
        <xdr:cNvPr id="79" name="AutoShape 332">
          <a:extLst>
            <a:ext uri="{FF2B5EF4-FFF2-40B4-BE49-F238E27FC236}">
              <a16:creationId xmlns:a16="http://schemas.microsoft.com/office/drawing/2014/main" id="{E60DE9A1-9F14-48E3-86C5-165504C91D3B}"/>
            </a:ext>
          </a:extLst>
        </xdr:cNvPr>
        <xdr:cNvSpPr>
          <a:spLocks noChangeArrowheads="1"/>
        </xdr:cNvSpPr>
      </xdr:nvSpPr>
      <xdr:spPr bwMode="auto">
        <a:xfrm rot="5400000">
          <a:off x="15330448" y="4814871"/>
          <a:ext cx="402113" cy="16370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126</xdr:col>
      <xdr:colOff>189024</xdr:colOff>
      <xdr:row>20</xdr:row>
      <xdr:rowOff>61799</xdr:rowOff>
    </xdr:from>
    <xdr:ext cx="2031094" cy="298864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2805B1B9-06C5-4F38-8CB1-2FE23126CC8F}"/>
            </a:ext>
          </a:extLst>
        </xdr:cNvPr>
        <xdr:cNvSpPr txBox="1"/>
      </xdr:nvSpPr>
      <xdr:spPr>
        <a:xfrm>
          <a:off x="15642384" y="4694759"/>
          <a:ext cx="203109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VP(RHD)</a:t>
          </a:r>
        </a:p>
      </xdr:txBody>
    </xdr:sp>
    <xdr:clientData/>
  </xdr:oneCellAnchor>
  <xdr:oneCellAnchor>
    <xdr:from>
      <xdr:col>123</xdr:col>
      <xdr:colOff>246456</xdr:colOff>
      <xdr:row>19</xdr:row>
      <xdr:rowOff>15528</xdr:rowOff>
    </xdr:from>
    <xdr:ext cx="1867582" cy="298864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3F73639-F460-4B26-A417-8D416F9E3B35}"/>
            </a:ext>
          </a:extLst>
        </xdr:cNvPr>
        <xdr:cNvSpPr txBox="1"/>
      </xdr:nvSpPr>
      <xdr:spPr>
        <a:xfrm>
          <a:off x="14762556" y="4183668"/>
          <a:ext cx="1867582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VP(LHD,W-FB)</a:t>
          </a:r>
        </a:p>
      </xdr:txBody>
    </xdr:sp>
    <xdr:clientData/>
  </xdr:oneCellAnchor>
  <xdr:twoCellAnchor>
    <xdr:from>
      <xdr:col>143</xdr:col>
      <xdr:colOff>164570</xdr:colOff>
      <xdr:row>15</xdr:row>
      <xdr:rowOff>154245</xdr:rowOff>
    </xdr:from>
    <xdr:to>
      <xdr:col>144</xdr:col>
      <xdr:colOff>9391</xdr:colOff>
      <xdr:row>16</xdr:row>
      <xdr:rowOff>133381</xdr:rowOff>
    </xdr:to>
    <xdr:sp macro="" textlink="">
      <xdr:nvSpPr>
        <xdr:cNvPr id="82" name="AutoShape 332">
          <a:extLst>
            <a:ext uri="{FF2B5EF4-FFF2-40B4-BE49-F238E27FC236}">
              <a16:creationId xmlns:a16="http://schemas.microsoft.com/office/drawing/2014/main" id="{3307F5CF-61A9-4313-87F7-3001CB1AC038}"/>
            </a:ext>
          </a:extLst>
        </xdr:cNvPr>
        <xdr:cNvSpPr>
          <a:spLocks noChangeArrowheads="1"/>
        </xdr:cNvSpPr>
      </xdr:nvSpPr>
      <xdr:spPr bwMode="auto">
        <a:xfrm rot="5400000">
          <a:off x="20900013" y="3406562"/>
          <a:ext cx="215356" cy="157241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127</xdr:col>
      <xdr:colOff>100077</xdr:colOff>
      <xdr:row>14</xdr:row>
      <xdr:rowOff>61099</xdr:rowOff>
    </xdr:from>
    <xdr:ext cx="1953774" cy="478401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20F7B3EA-5877-44B1-AFE0-FFE353AC83C0}"/>
            </a:ext>
          </a:extLst>
        </xdr:cNvPr>
        <xdr:cNvSpPr txBox="1"/>
      </xdr:nvSpPr>
      <xdr:spPr>
        <a:xfrm>
          <a:off x="15865857" y="3048139"/>
          <a:ext cx="1953774" cy="4784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SOP(SUP,M-WB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除く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oneCellAnchor>
  <xdr:twoCellAnchor>
    <xdr:from>
      <xdr:col>126</xdr:col>
      <xdr:colOff>311776</xdr:colOff>
      <xdr:row>14</xdr:row>
      <xdr:rowOff>53391</xdr:rowOff>
    </xdr:from>
    <xdr:to>
      <xdr:col>127</xdr:col>
      <xdr:colOff>159070</xdr:colOff>
      <xdr:row>15</xdr:row>
      <xdr:rowOff>32526</xdr:rowOff>
    </xdr:to>
    <xdr:sp macro="" textlink="">
      <xdr:nvSpPr>
        <xdr:cNvPr id="84" name="AutoShape 332">
          <a:extLst>
            <a:ext uri="{FF2B5EF4-FFF2-40B4-BE49-F238E27FC236}">
              <a16:creationId xmlns:a16="http://schemas.microsoft.com/office/drawing/2014/main" id="{277438BB-9089-4465-A2F1-4410D526FB1E}"/>
            </a:ext>
          </a:extLst>
        </xdr:cNvPr>
        <xdr:cNvSpPr>
          <a:spLocks noChangeArrowheads="1"/>
        </xdr:cNvSpPr>
      </xdr:nvSpPr>
      <xdr:spPr bwMode="auto">
        <a:xfrm rot="5400000">
          <a:off x="15737315" y="3068252"/>
          <a:ext cx="215355" cy="15971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143</xdr:col>
      <xdr:colOff>104588</xdr:colOff>
      <xdr:row>16</xdr:row>
      <xdr:rowOff>209951</xdr:rowOff>
    </xdr:from>
    <xdr:ext cx="1953774" cy="298864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1D7D4D3C-D816-4FBD-9178-9C9FAD1552A9}"/>
            </a:ext>
          </a:extLst>
        </xdr:cNvPr>
        <xdr:cNvSpPr txBox="1"/>
      </xdr:nvSpPr>
      <xdr:spPr>
        <a:xfrm>
          <a:off x="20869088" y="3669431"/>
          <a:ext cx="195377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SOP(SUP,M-WB)</a:t>
          </a:r>
        </a:p>
      </xdr:txBody>
    </xdr:sp>
    <xdr:clientData/>
  </xdr:oneCellAnchor>
  <xdr:twoCellAnchor>
    <xdr:from>
      <xdr:col>123</xdr:col>
      <xdr:colOff>10597</xdr:colOff>
      <xdr:row>19</xdr:row>
      <xdr:rowOff>33619</xdr:rowOff>
    </xdr:from>
    <xdr:to>
      <xdr:col>123</xdr:col>
      <xdr:colOff>185584</xdr:colOff>
      <xdr:row>19</xdr:row>
      <xdr:rowOff>224122</xdr:rowOff>
    </xdr:to>
    <xdr:sp macro="" textlink="">
      <xdr:nvSpPr>
        <xdr:cNvPr id="86" name="AutoShape 332">
          <a:extLst>
            <a:ext uri="{FF2B5EF4-FFF2-40B4-BE49-F238E27FC236}">
              <a16:creationId xmlns:a16="http://schemas.microsoft.com/office/drawing/2014/main" id="{7169DEFC-8E91-4AA7-902B-04EC74C42BA1}"/>
            </a:ext>
          </a:extLst>
        </xdr:cNvPr>
        <xdr:cNvSpPr>
          <a:spLocks noChangeArrowheads="1"/>
        </xdr:cNvSpPr>
      </xdr:nvSpPr>
      <xdr:spPr bwMode="auto">
        <a:xfrm rot="5400000">
          <a:off x="14518939" y="4209517"/>
          <a:ext cx="190503" cy="1749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128</xdr:col>
      <xdr:colOff>66224</xdr:colOff>
      <xdr:row>33</xdr:row>
      <xdr:rowOff>178271</xdr:rowOff>
    </xdr:from>
    <xdr:to>
      <xdr:col>129</xdr:col>
      <xdr:colOff>298449</xdr:colOff>
      <xdr:row>35</xdr:row>
      <xdr:rowOff>47624</xdr:rowOff>
    </xdr:to>
    <xdr:sp macro="" textlink="">
      <xdr:nvSpPr>
        <xdr:cNvPr id="87" name="Text Box 327">
          <a:extLst>
            <a:ext uri="{FF2B5EF4-FFF2-40B4-BE49-F238E27FC236}">
              <a16:creationId xmlns:a16="http://schemas.microsoft.com/office/drawing/2014/main" id="{73B3A880-A3D3-4ECA-8899-38B80E803693}"/>
            </a:ext>
          </a:extLst>
        </xdr:cNvPr>
        <xdr:cNvSpPr txBox="1">
          <a:spLocks noChangeArrowheads="1"/>
        </xdr:cNvSpPr>
      </xdr:nvSpPr>
      <xdr:spPr bwMode="auto">
        <a:xfrm>
          <a:off x="16144424" y="8156411"/>
          <a:ext cx="544645" cy="341793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営業</a:t>
          </a:r>
          <a:endParaRPr lang="en-US" altLang="ja-JP" sz="105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サンプル</a:t>
          </a:r>
          <a:endParaRPr lang="en-US" altLang="ja-JP" sz="105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125</xdr:col>
      <xdr:colOff>248786</xdr:colOff>
      <xdr:row>34</xdr:row>
      <xdr:rowOff>5233</xdr:rowOff>
    </xdr:from>
    <xdr:to>
      <xdr:col>127</xdr:col>
      <xdr:colOff>149224</xdr:colOff>
      <xdr:row>34</xdr:row>
      <xdr:rowOff>203200</xdr:rowOff>
    </xdr:to>
    <xdr:sp macro="" textlink="">
      <xdr:nvSpPr>
        <xdr:cNvPr id="88" name="Text Box 327">
          <a:extLst>
            <a:ext uri="{FF2B5EF4-FFF2-40B4-BE49-F238E27FC236}">
              <a16:creationId xmlns:a16="http://schemas.microsoft.com/office/drawing/2014/main" id="{329FB26F-994D-42BD-995A-B3BF81BAF95A}"/>
            </a:ext>
          </a:extLst>
        </xdr:cNvPr>
        <xdr:cNvSpPr txBox="1">
          <a:spLocks noChangeArrowheads="1"/>
        </xdr:cNvSpPr>
      </xdr:nvSpPr>
      <xdr:spPr bwMode="auto">
        <a:xfrm>
          <a:off x="15389726" y="8219593"/>
          <a:ext cx="525278" cy="19796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モック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125</xdr:col>
      <xdr:colOff>6349</xdr:colOff>
      <xdr:row>34</xdr:row>
      <xdr:rowOff>104217</xdr:rowOff>
    </xdr:from>
    <xdr:to>
      <xdr:col>125</xdr:col>
      <xdr:colOff>248786</xdr:colOff>
      <xdr:row>34</xdr:row>
      <xdr:rowOff>104217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078CCDA4-252D-42CA-B720-7F5A921D359B}"/>
            </a:ext>
          </a:extLst>
        </xdr:cNvPr>
        <xdr:cNvCxnSpPr/>
      </xdr:nvCxnSpPr>
      <xdr:spPr>
        <a:xfrm>
          <a:off x="15147289" y="8318577"/>
          <a:ext cx="24243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130</xdr:col>
      <xdr:colOff>29514</xdr:colOff>
      <xdr:row>24</xdr:row>
      <xdr:rowOff>29277</xdr:rowOff>
    </xdr:from>
    <xdr:to>
      <xdr:col>131</xdr:col>
      <xdr:colOff>186503</xdr:colOff>
      <xdr:row>25</xdr:row>
      <xdr:rowOff>12649</xdr:rowOff>
    </xdr:to>
    <xdr:sp macro="" textlink="">
      <xdr:nvSpPr>
        <xdr:cNvPr id="90" name="Text Box 327">
          <a:extLst>
            <a:ext uri="{FF2B5EF4-FFF2-40B4-BE49-F238E27FC236}">
              <a16:creationId xmlns:a16="http://schemas.microsoft.com/office/drawing/2014/main" id="{660954CC-CE44-4771-BF28-33A361B0BB08}"/>
            </a:ext>
          </a:extLst>
        </xdr:cNvPr>
        <xdr:cNvSpPr txBox="1">
          <a:spLocks noChangeArrowheads="1"/>
        </xdr:cNvSpPr>
      </xdr:nvSpPr>
      <xdr:spPr bwMode="auto">
        <a:xfrm>
          <a:off x="16732554" y="5850957"/>
          <a:ext cx="469409" cy="21959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</a:p>
      </xdr:txBody>
    </xdr:sp>
    <xdr:clientData/>
  </xdr:twoCellAnchor>
  <xdr:twoCellAnchor>
    <xdr:from>
      <xdr:col>126</xdr:col>
      <xdr:colOff>306765</xdr:colOff>
      <xdr:row>27</xdr:row>
      <xdr:rowOff>211254</xdr:rowOff>
    </xdr:from>
    <xdr:to>
      <xdr:col>129</xdr:col>
      <xdr:colOff>22047</xdr:colOff>
      <xdr:row>29</xdr:row>
      <xdr:rowOff>27215</xdr:rowOff>
    </xdr:to>
    <xdr:sp macro="" textlink="">
      <xdr:nvSpPr>
        <xdr:cNvPr id="91" name="Text Box 327">
          <a:extLst>
            <a:ext uri="{FF2B5EF4-FFF2-40B4-BE49-F238E27FC236}">
              <a16:creationId xmlns:a16="http://schemas.microsoft.com/office/drawing/2014/main" id="{D6866DAA-23EF-499E-8941-1E1067003477}"/>
            </a:ext>
          </a:extLst>
        </xdr:cNvPr>
        <xdr:cNvSpPr txBox="1">
          <a:spLocks noChangeArrowheads="1"/>
        </xdr:cNvSpPr>
      </xdr:nvSpPr>
      <xdr:spPr bwMode="auto">
        <a:xfrm>
          <a:off x="15760125" y="6749214"/>
          <a:ext cx="652542" cy="296021"/>
        </a:xfrm>
        <a:prstGeom prst="rect">
          <a:avLst/>
        </a:prstGeom>
        <a:solidFill>
          <a:sysClr val="window" lastClr="FF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136</xdr:col>
      <xdr:colOff>21014</xdr:colOff>
      <xdr:row>27</xdr:row>
      <xdr:rowOff>34360</xdr:rowOff>
    </xdr:from>
    <xdr:to>
      <xdr:col>138</xdr:col>
      <xdr:colOff>35654</xdr:colOff>
      <xdr:row>28</xdr:row>
      <xdr:rowOff>74840</xdr:rowOff>
    </xdr:to>
    <xdr:sp macro="" textlink="">
      <xdr:nvSpPr>
        <xdr:cNvPr id="92" name="Text Box 327">
          <a:extLst>
            <a:ext uri="{FF2B5EF4-FFF2-40B4-BE49-F238E27FC236}">
              <a16:creationId xmlns:a16="http://schemas.microsoft.com/office/drawing/2014/main" id="{48E74B93-5587-46A4-990C-BA7DA3E3E31A}"/>
            </a:ext>
          </a:extLst>
        </xdr:cNvPr>
        <xdr:cNvSpPr txBox="1">
          <a:spLocks noChangeArrowheads="1"/>
        </xdr:cNvSpPr>
      </xdr:nvSpPr>
      <xdr:spPr bwMode="auto">
        <a:xfrm>
          <a:off x="18598574" y="6572320"/>
          <a:ext cx="639480" cy="284320"/>
        </a:xfrm>
        <a:prstGeom prst="rect">
          <a:avLst/>
        </a:prstGeom>
        <a:solidFill>
          <a:sysClr val="window" lastClr="FF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126</xdr:col>
      <xdr:colOff>11873</xdr:colOff>
      <xdr:row>10</xdr:row>
      <xdr:rowOff>116459</xdr:rowOff>
    </xdr:from>
    <xdr:to>
      <xdr:col>126</xdr:col>
      <xdr:colOff>183357</xdr:colOff>
      <xdr:row>11</xdr:row>
      <xdr:rowOff>134719</xdr:rowOff>
    </xdr:to>
    <xdr:sp macro="" textlink="">
      <xdr:nvSpPr>
        <xdr:cNvPr id="93" name="AutoShape 332">
          <a:extLst>
            <a:ext uri="{FF2B5EF4-FFF2-40B4-BE49-F238E27FC236}">
              <a16:creationId xmlns:a16="http://schemas.microsoft.com/office/drawing/2014/main" id="{49A21B04-38FB-48B5-9A4D-219A5C219AA6}"/>
            </a:ext>
          </a:extLst>
        </xdr:cNvPr>
        <xdr:cNvSpPr>
          <a:spLocks noChangeArrowheads="1"/>
        </xdr:cNvSpPr>
      </xdr:nvSpPr>
      <xdr:spPr bwMode="auto">
        <a:xfrm rot="5400000">
          <a:off x="15423735" y="2200117"/>
          <a:ext cx="254480" cy="17148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149</xdr:col>
      <xdr:colOff>133350</xdr:colOff>
      <xdr:row>105</xdr:row>
      <xdr:rowOff>223656</xdr:rowOff>
    </xdr:from>
    <xdr:to>
      <xdr:col>208</xdr:col>
      <xdr:colOff>23813</xdr:colOff>
      <xdr:row>105</xdr:row>
      <xdr:rowOff>223656</xdr:rowOff>
    </xdr:to>
    <xdr:cxnSp macro="">
      <xdr:nvCxnSpPr>
        <xdr:cNvPr id="94" name="直線コネクタ 93">
          <a:extLst>
            <a:ext uri="{FF2B5EF4-FFF2-40B4-BE49-F238E27FC236}">
              <a16:creationId xmlns:a16="http://schemas.microsoft.com/office/drawing/2014/main" id="{E8B9AA42-3AAF-4E3A-8F4D-BC369F03927A}"/>
            </a:ext>
          </a:extLst>
        </xdr:cNvPr>
        <xdr:cNvCxnSpPr>
          <a:cxnSpLocks/>
        </xdr:cNvCxnSpPr>
      </xdr:nvCxnSpPr>
      <xdr:spPr>
        <a:xfrm>
          <a:off x="22772370" y="26992716"/>
          <a:ext cx="18323243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266700</xdr:colOff>
      <xdr:row>99</xdr:row>
      <xdr:rowOff>210956</xdr:rowOff>
    </xdr:from>
    <xdr:to>
      <xdr:col>203</xdr:col>
      <xdr:colOff>285750</xdr:colOff>
      <xdr:row>99</xdr:row>
      <xdr:rowOff>210956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BAB3F99D-3E1B-452D-852F-E9A9DCD14E6B}"/>
            </a:ext>
          </a:extLst>
        </xdr:cNvPr>
        <xdr:cNvCxnSpPr>
          <a:cxnSpLocks/>
        </xdr:cNvCxnSpPr>
      </xdr:nvCxnSpPr>
      <xdr:spPr>
        <a:xfrm>
          <a:off x="18531840" y="25273136"/>
          <a:ext cx="2126361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180242</xdr:colOff>
      <xdr:row>98</xdr:row>
      <xdr:rowOff>150092</xdr:rowOff>
    </xdr:from>
    <xdr:to>
      <xdr:col>127</xdr:col>
      <xdr:colOff>238125</xdr:colOff>
      <xdr:row>100</xdr:row>
      <xdr:rowOff>146289</xdr:rowOff>
    </xdr:to>
    <xdr:sp macro="" textlink="">
      <xdr:nvSpPr>
        <xdr:cNvPr id="96" name="Text Box 327">
          <a:extLst>
            <a:ext uri="{FF2B5EF4-FFF2-40B4-BE49-F238E27FC236}">
              <a16:creationId xmlns:a16="http://schemas.microsoft.com/office/drawing/2014/main" id="{8FB7EACF-A35E-4461-89EC-C3A7350F8DAE}"/>
            </a:ext>
          </a:extLst>
        </xdr:cNvPr>
        <xdr:cNvSpPr txBox="1">
          <a:spLocks noChangeArrowheads="1"/>
        </xdr:cNvSpPr>
      </xdr:nvSpPr>
      <xdr:spPr bwMode="auto">
        <a:xfrm>
          <a:off x="15008762" y="24968432"/>
          <a:ext cx="995143" cy="704857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204</xdr:col>
      <xdr:colOff>105508</xdr:colOff>
      <xdr:row>99</xdr:row>
      <xdr:rowOff>63010</xdr:rowOff>
    </xdr:from>
    <xdr:to>
      <xdr:col>205</xdr:col>
      <xdr:colOff>66675</xdr:colOff>
      <xdr:row>100</xdr:row>
      <xdr:rowOff>57149</xdr:rowOff>
    </xdr:to>
    <xdr:sp macro="" textlink="">
      <xdr:nvSpPr>
        <xdr:cNvPr id="97" name="AutoShape 332">
          <a:extLst>
            <a:ext uri="{FF2B5EF4-FFF2-40B4-BE49-F238E27FC236}">
              <a16:creationId xmlns:a16="http://schemas.microsoft.com/office/drawing/2014/main" id="{5726F1E5-1873-4A0F-A6E8-6DAA03C95042}"/>
            </a:ext>
          </a:extLst>
        </xdr:cNvPr>
        <xdr:cNvSpPr>
          <a:spLocks noChangeArrowheads="1"/>
        </xdr:cNvSpPr>
      </xdr:nvSpPr>
      <xdr:spPr bwMode="auto">
        <a:xfrm rot="5400000">
          <a:off x="39834942" y="25217876"/>
          <a:ext cx="458959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120</xdr:col>
      <xdr:colOff>66675</xdr:colOff>
      <xdr:row>98</xdr:row>
      <xdr:rowOff>247650</xdr:rowOff>
    </xdr:from>
    <xdr:to>
      <xdr:col>123</xdr:col>
      <xdr:colOff>24535</xdr:colOff>
      <xdr:row>100</xdr:row>
      <xdr:rowOff>141142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70B02999-CCCD-4B8A-B400-BA93284DCB70}"/>
            </a:ext>
          </a:extLst>
        </xdr:cNvPr>
        <xdr:cNvSpPr/>
      </xdr:nvSpPr>
      <xdr:spPr>
        <a:xfrm>
          <a:off x="13645515" y="25058370"/>
          <a:ext cx="895120" cy="6097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JPN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190</xdr:col>
      <xdr:colOff>301626</xdr:colOff>
      <xdr:row>99</xdr:row>
      <xdr:rowOff>12700</xdr:rowOff>
    </xdr:from>
    <xdr:to>
      <xdr:col>193</xdr:col>
      <xdr:colOff>9525</xdr:colOff>
      <xdr:row>100</xdr:row>
      <xdr:rowOff>88649</xdr:rowOff>
    </xdr:to>
    <xdr:sp macro="" textlink="">
      <xdr:nvSpPr>
        <xdr:cNvPr id="99" name="Text Box 327">
          <a:extLst>
            <a:ext uri="{FF2B5EF4-FFF2-40B4-BE49-F238E27FC236}">
              <a16:creationId xmlns:a16="http://schemas.microsoft.com/office/drawing/2014/main" id="{0563B8CF-425E-401B-B52B-618860FA2DC6}"/>
            </a:ext>
          </a:extLst>
        </xdr:cNvPr>
        <xdr:cNvSpPr txBox="1">
          <a:spLocks noChangeArrowheads="1"/>
        </xdr:cNvSpPr>
      </xdr:nvSpPr>
      <xdr:spPr bwMode="auto">
        <a:xfrm>
          <a:off x="35749866" y="25074880"/>
          <a:ext cx="645159" cy="540769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oneCellAnchor>
    <xdr:from>
      <xdr:col>137</xdr:col>
      <xdr:colOff>61912</xdr:colOff>
      <xdr:row>98</xdr:row>
      <xdr:rowOff>209550</xdr:rowOff>
    </xdr:from>
    <xdr:ext cx="584494" cy="751418"/>
    <xdr:sp macro="" textlink="">
      <xdr:nvSpPr>
        <xdr:cNvPr id="100" name="Text Box 327">
          <a:extLst>
            <a:ext uri="{FF2B5EF4-FFF2-40B4-BE49-F238E27FC236}">
              <a16:creationId xmlns:a16="http://schemas.microsoft.com/office/drawing/2014/main" id="{6CE12FE7-0B5A-4241-BF4C-689DF6458EE6}"/>
            </a:ext>
          </a:extLst>
        </xdr:cNvPr>
        <xdr:cNvSpPr txBox="1">
          <a:spLocks noChangeArrowheads="1"/>
        </xdr:cNvSpPr>
      </xdr:nvSpPr>
      <xdr:spPr bwMode="auto">
        <a:xfrm flipH="1">
          <a:off x="18951892" y="25027890"/>
          <a:ext cx="584494" cy="751418"/>
        </a:xfrm>
        <a:prstGeom prst="parallelogram">
          <a:avLst>
            <a:gd name="adj" fmla="val 0"/>
          </a:avLst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9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F/Air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05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147</xdr:col>
      <xdr:colOff>184987</xdr:colOff>
      <xdr:row>99</xdr:row>
      <xdr:rowOff>25978</xdr:rowOff>
    </xdr:from>
    <xdr:ext cx="584494" cy="762000"/>
    <xdr:sp macro="" textlink="">
      <xdr:nvSpPr>
        <xdr:cNvPr id="101" name="Text Box 327">
          <a:extLst>
            <a:ext uri="{FF2B5EF4-FFF2-40B4-BE49-F238E27FC236}">
              <a16:creationId xmlns:a16="http://schemas.microsoft.com/office/drawing/2014/main" id="{51925AAE-0AA5-4004-8D29-45D421742368}"/>
            </a:ext>
          </a:extLst>
        </xdr:cNvPr>
        <xdr:cNvSpPr txBox="1">
          <a:spLocks noChangeArrowheads="1"/>
        </xdr:cNvSpPr>
      </xdr:nvSpPr>
      <xdr:spPr bwMode="auto">
        <a:xfrm flipH="1">
          <a:off x="22199167" y="25088158"/>
          <a:ext cx="584494" cy="762000"/>
        </a:xfrm>
        <a:prstGeom prst="parallelogram">
          <a:avLst>
            <a:gd name="adj" fmla="val 0"/>
          </a:avLst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11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Bus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204</xdr:col>
      <xdr:colOff>116968</xdr:colOff>
      <xdr:row>98</xdr:row>
      <xdr:rowOff>60569</xdr:rowOff>
    </xdr:from>
    <xdr:ext cx="1097024" cy="298864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20BD3C61-F8EA-4123-84C5-D5F544F18039}"/>
            </a:ext>
          </a:extLst>
        </xdr:cNvPr>
        <xdr:cNvSpPr txBox="1"/>
      </xdr:nvSpPr>
      <xdr:spPr>
        <a:xfrm>
          <a:off x="39939088" y="24878909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KD-SOP</a:t>
          </a:r>
        </a:p>
      </xdr:txBody>
    </xdr:sp>
    <xdr:clientData/>
  </xdr:oneCellAnchor>
  <xdr:twoCellAnchor>
    <xdr:from>
      <xdr:col>217</xdr:col>
      <xdr:colOff>105508</xdr:colOff>
      <xdr:row>100</xdr:row>
      <xdr:rowOff>177312</xdr:rowOff>
    </xdr:from>
    <xdr:to>
      <xdr:col>218</xdr:col>
      <xdr:colOff>76200</xdr:colOff>
      <xdr:row>101</xdr:row>
      <xdr:rowOff>171451</xdr:rowOff>
    </xdr:to>
    <xdr:sp macro="" textlink="">
      <xdr:nvSpPr>
        <xdr:cNvPr id="103" name="AutoShape 332">
          <a:extLst>
            <a:ext uri="{FF2B5EF4-FFF2-40B4-BE49-F238E27FC236}">
              <a16:creationId xmlns:a16="http://schemas.microsoft.com/office/drawing/2014/main" id="{C1C4C522-E13F-464F-AE3A-4A93E2E7415F}"/>
            </a:ext>
          </a:extLst>
        </xdr:cNvPr>
        <xdr:cNvSpPr>
          <a:spLocks noChangeArrowheads="1"/>
        </xdr:cNvSpPr>
      </xdr:nvSpPr>
      <xdr:spPr bwMode="auto">
        <a:xfrm rot="5400000">
          <a:off x="44015464" y="25677936"/>
          <a:ext cx="230359" cy="283112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217</xdr:col>
      <xdr:colOff>28068</xdr:colOff>
      <xdr:row>99</xdr:row>
      <xdr:rowOff>317745</xdr:rowOff>
    </xdr:from>
    <xdr:ext cx="1097024" cy="298864"/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B3725CC5-4E9C-46E6-AF49-428244DEB1B7}"/>
            </a:ext>
          </a:extLst>
        </xdr:cNvPr>
        <xdr:cNvSpPr txBox="1"/>
      </xdr:nvSpPr>
      <xdr:spPr>
        <a:xfrm>
          <a:off x="43911648" y="25379925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69272</xdr:colOff>
      <xdr:row>106</xdr:row>
      <xdr:rowOff>42657</xdr:rowOff>
    </xdr:from>
    <xdr:to>
      <xdr:col>221</xdr:col>
      <xdr:colOff>95250</xdr:colOff>
      <xdr:row>106</xdr:row>
      <xdr:rowOff>43523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F94BCA66-5AF9-4E9F-B00B-D8974990F4D0}"/>
            </a:ext>
          </a:extLst>
        </xdr:cNvPr>
        <xdr:cNvCxnSpPr>
          <a:cxnSpLocks/>
          <a:endCxn id="108" idx="3"/>
        </xdr:cNvCxnSpPr>
      </xdr:nvCxnSpPr>
      <xdr:spPr>
        <a:xfrm flipV="1">
          <a:off x="22395872" y="27520377"/>
          <a:ext cx="22832638" cy="86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292894</xdr:colOff>
      <xdr:row>104</xdr:row>
      <xdr:rowOff>133350</xdr:rowOff>
    </xdr:from>
    <xdr:to>
      <xdr:col>149</xdr:col>
      <xdr:colOff>190500</xdr:colOff>
      <xdr:row>105</xdr:row>
      <xdr:rowOff>426602</xdr:rowOff>
    </xdr:to>
    <xdr:sp macro="" textlink="">
      <xdr:nvSpPr>
        <xdr:cNvPr id="106" name="正方形/長方形 105">
          <a:extLst>
            <a:ext uri="{FF2B5EF4-FFF2-40B4-BE49-F238E27FC236}">
              <a16:creationId xmlns:a16="http://schemas.microsoft.com/office/drawing/2014/main" id="{B40DDED1-3E4A-4658-A894-B1C1FED422E3}"/>
            </a:ext>
          </a:extLst>
        </xdr:cNvPr>
        <xdr:cNvSpPr/>
      </xdr:nvSpPr>
      <xdr:spPr>
        <a:xfrm>
          <a:off x="20744974" y="26666190"/>
          <a:ext cx="2084546" cy="5294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ysClr val="windowText" lastClr="000000"/>
              </a:solidFill>
            </a:rPr>
            <a:t>サウジ他</a:t>
          </a:r>
          <a:r>
            <a:rPr kumimoji="1" lang="en-US" altLang="ja-JP" sz="1800" b="1">
              <a:solidFill>
                <a:sysClr val="windowText" lastClr="000000"/>
              </a:solidFill>
            </a:rPr>
            <a:t>(E5)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221</xdr:col>
      <xdr:colOff>85218</xdr:colOff>
      <xdr:row>105</xdr:row>
      <xdr:rowOff>342783</xdr:rowOff>
    </xdr:from>
    <xdr:ext cx="1097024" cy="298864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6B9E75DB-0B2F-467F-9DA8-B5104A349F76}"/>
            </a:ext>
          </a:extLst>
        </xdr:cNvPr>
        <xdr:cNvSpPr txBox="1"/>
      </xdr:nvSpPr>
      <xdr:spPr>
        <a:xfrm>
          <a:off x="45218478" y="27111843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221</xdr:col>
      <xdr:colOff>95250</xdr:colOff>
      <xdr:row>105</xdr:row>
      <xdr:rowOff>653777</xdr:rowOff>
    </xdr:from>
    <xdr:to>
      <xdr:col>221</xdr:col>
      <xdr:colOff>228600</xdr:colOff>
      <xdr:row>106</xdr:row>
      <xdr:rowOff>176216</xdr:rowOff>
    </xdr:to>
    <xdr:sp macro="" textlink="">
      <xdr:nvSpPr>
        <xdr:cNvPr id="108" name="AutoShape 332">
          <a:extLst>
            <a:ext uri="{FF2B5EF4-FFF2-40B4-BE49-F238E27FC236}">
              <a16:creationId xmlns:a16="http://schemas.microsoft.com/office/drawing/2014/main" id="{4BE88934-531F-4067-97B8-FE5A120D5904}"/>
            </a:ext>
          </a:extLst>
        </xdr:cNvPr>
        <xdr:cNvSpPr>
          <a:spLocks noChangeArrowheads="1"/>
        </xdr:cNvSpPr>
      </xdr:nvSpPr>
      <xdr:spPr bwMode="auto">
        <a:xfrm rot="5400000">
          <a:off x="45179635" y="27471712"/>
          <a:ext cx="231099" cy="13335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208</xdr:col>
      <xdr:colOff>48357</xdr:colOff>
      <xdr:row>105</xdr:row>
      <xdr:rowOff>90792</xdr:rowOff>
    </xdr:from>
    <xdr:to>
      <xdr:col>209</xdr:col>
      <xdr:colOff>9524</xdr:colOff>
      <xdr:row>105</xdr:row>
      <xdr:rowOff>327024</xdr:rowOff>
    </xdr:to>
    <xdr:sp macro="" textlink="">
      <xdr:nvSpPr>
        <xdr:cNvPr id="109" name="AutoShape 332">
          <a:extLst>
            <a:ext uri="{FF2B5EF4-FFF2-40B4-BE49-F238E27FC236}">
              <a16:creationId xmlns:a16="http://schemas.microsoft.com/office/drawing/2014/main" id="{AF77E42D-094C-4449-B68C-D622EAECFB29}"/>
            </a:ext>
          </a:extLst>
        </xdr:cNvPr>
        <xdr:cNvSpPr>
          <a:spLocks noChangeArrowheads="1"/>
        </xdr:cNvSpPr>
      </xdr:nvSpPr>
      <xdr:spPr bwMode="auto">
        <a:xfrm rot="5400000">
          <a:off x="41138835" y="26841174"/>
          <a:ext cx="236232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209</xdr:col>
      <xdr:colOff>4256</xdr:colOff>
      <xdr:row>105</xdr:row>
      <xdr:rowOff>21676</xdr:rowOff>
    </xdr:from>
    <xdr:ext cx="1097024" cy="298864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821FA364-21A3-4D91-A78E-F9EFF18E7677}"/>
            </a:ext>
          </a:extLst>
        </xdr:cNvPr>
        <xdr:cNvSpPr txBox="1"/>
      </xdr:nvSpPr>
      <xdr:spPr>
        <a:xfrm>
          <a:off x="41388476" y="2679073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129</xdr:col>
      <xdr:colOff>286643</xdr:colOff>
      <xdr:row>148</xdr:row>
      <xdr:rowOff>0</xdr:rowOff>
    </xdr:from>
    <xdr:ext cx="375409" cy="358588"/>
    <xdr:sp macro="" textlink="">
      <xdr:nvSpPr>
        <xdr:cNvPr id="111" name="Text Box 327">
          <a:extLst>
            <a:ext uri="{FF2B5EF4-FFF2-40B4-BE49-F238E27FC236}">
              <a16:creationId xmlns:a16="http://schemas.microsoft.com/office/drawing/2014/main" id="{D74A61DB-7655-44D0-9023-136691E4E131}"/>
            </a:ext>
          </a:extLst>
        </xdr:cNvPr>
        <xdr:cNvSpPr txBox="1">
          <a:spLocks noChangeArrowheads="1"/>
        </xdr:cNvSpPr>
      </xdr:nvSpPr>
      <xdr:spPr bwMode="auto">
        <a:xfrm flipH="1">
          <a:off x="16677263" y="40195500"/>
          <a:ext cx="375409" cy="358588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142</xdr:col>
      <xdr:colOff>253360</xdr:colOff>
      <xdr:row>148</xdr:row>
      <xdr:rowOff>0</xdr:rowOff>
    </xdr:from>
    <xdr:ext cx="278946" cy="358324"/>
    <xdr:sp macro="" textlink="">
      <xdr:nvSpPr>
        <xdr:cNvPr id="112" name="AutoShape 332">
          <a:extLst>
            <a:ext uri="{FF2B5EF4-FFF2-40B4-BE49-F238E27FC236}">
              <a16:creationId xmlns:a16="http://schemas.microsoft.com/office/drawing/2014/main" id="{5B4200ED-406D-4839-95F2-E3334CD99E54}"/>
            </a:ext>
          </a:extLst>
        </xdr:cNvPr>
        <xdr:cNvSpPr>
          <a:spLocks noChangeArrowheads="1"/>
        </xdr:cNvSpPr>
      </xdr:nvSpPr>
      <xdr:spPr bwMode="auto">
        <a:xfrm rot="5400000">
          <a:off x="20665751" y="40235189"/>
          <a:ext cx="35832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132</xdr:col>
      <xdr:colOff>57523</xdr:colOff>
      <xdr:row>148</xdr:row>
      <xdr:rowOff>0</xdr:rowOff>
    </xdr:from>
    <xdr:ext cx="400237" cy="309561"/>
    <xdr:sp macro="" textlink="">
      <xdr:nvSpPr>
        <xdr:cNvPr id="113" name="Text Box 327">
          <a:extLst>
            <a:ext uri="{FF2B5EF4-FFF2-40B4-BE49-F238E27FC236}">
              <a16:creationId xmlns:a16="http://schemas.microsoft.com/office/drawing/2014/main" id="{F40DB480-767A-45F0-A584-687271867D31}"/>
            </a:ext>
          </a:extLst>
        </xdr:cNvPr>
        <xdr:cNvSpPr txBox="1">
          <a:spLocks noChangeArrowheads="1"/>
        </xdr:cNvSpPr>
      </xdr:nvSpPr>
      <xdr:spPr bwMode="auto">
        <a:xfrm flipH="1">
          <a:off x="17385403" y="40195500"/>
          <a:ext cx="400237" cy="309561"/>
        </a:xfrm>
        <a:prstGeom prst="parallelogram">
          <a:avLst>
            <a:gd name="adj" fmla="val 0"/>
          </a:avLst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組換</a:t>
          </a:r>
          <a:endParaRPr lang="ja-JP" altLang="en-US" sz="9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147</xdr:col>
      <xdr:colOff>242662</xdr:colOff>
      <xdr:row>148</xdr:row>
      <xdr:rowOff>0</xdr:rowOff>
    </xdr:from>
    <xdr:ext cx="278946" cy="358324"/>
    <xdr:sp macro="" textlink="">
      <xdr:nvSpPr>
        <xdr:cNvPr id="114" name="AutoShape 332">
          <a:extLst>
            <a:ext uri="{FF2B5EF4-FFF2-40B4-BE49-F238E27FC236}">
              <a16:creationId xmlns:a16="http://schemas.microsoft.com/office/drawing/2014/main" id="{41343131-DA11-4937-B3AA-A4E05A2CE135}"/>
            </a:ext>
          </a:extLst>
        </xdr:cNvPr>
        <xdr:cNvSpPr>
          <a:spLocks noChangeArrowheads="1"/>
        </xdr:cNvSpPr>
      </xdr:nvSpPr>
      <xdr:spPr bwMode="auto">
        <a:xfrm rot="5400000">
          <a:off x="22217153" y="40235189"/>
          <a:ext cx="35832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139</xdr:col>
      <xdr:colOff>13937</xdr:colOff>
      <xdr:row>148</xdr:row>
      <xdr:rowOff>0</xdr:rowOff>
    </xdr:from>
    <xdr:ext cx="375409" cy="381000"/>
    <xdr:sp macro="" textlink="">
      <xdr:nvSpPr>
        <xdr:cNvPr id="115" name="Text Box 327">
          <a:extLst>
            <a:ext uri="{FF2B5EF4-FFF2-40B4-BE49-F238E27FC236}">
              <a16:creationId xmlns:a16="http://schemas.microsoft.com/office/drawing/2014/main" id="{1931CBEA-FA3A-4E96-990F-45D4F8779BC0}"/>
            </a:ext>
          </a:extLst>
        </xdr:cNvPr>
        <xdr:cNvSpPr txBox="1">
          <a:spLocks noChangeArrowheads="1"/>
        </xdr:cNvSpPr>
      </xdr:nvSpPr>
      <xdr:spPr bwMode="auto">
        <a:xfrm flipH="1">
          <a:off x="19528757" y="40195500"/>
          <a:ext cx="375409" cy="3810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142</xdr:col>
      <xdr:colOff>168173</xdr:colOff>
      <xdr:row>148</xdr:row>
      <xdr:rowOff>0</xdr:rowOff>
    </xdr:from>
    <xdr:ext cx="406586" cy="309561"/>
    <xdr:sp macro="" textlink="">
      <xdr:nvSpPr>
        <xdr:cNvPr id="116" name="Text Box 327">
          <a:extLst>
            <a:ext uri="{FF2B5EF4-FFF2-40B4-BE49-F238E27FC236}">
              <a16:creationId xmlns:a16="http://schemas.microsoft.com/office/drawing/2014/main" id="{545C3C54-E164-4335-9C1B-8083DF25E563}"/>
            </a:ext>
          </a:extLst>
        </xdr:cNvPr>
        <xdr:cNvSpPr txBox="1">
          <a:spLocks noChangeArrowheads="1"/>
        </xdr:cNvSpPr>
      </xdr:nvSpPr>
      <xdr:spPr bwMode="auto">
        <a:xfrm flipH="1">
          <a:off x="20620253" y="40195500"/>
          <a:ext cx="406586" cy="309561"/>
        </a:xfrm>
        <a:prstGeom prst="parallelogram">
          <a:avLst>
            <a:gd name="adj" fmla="val 0"/>
          </a:avLst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組換</a:t>
          </a:r>
          <a:endParaRPr lang="ja-JP" altLang="en-US" sz="9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167</xdr:col>
      <xdr:colOff>17093</xdr:colOff>
      <xdr:row>55</xdr:row>
      <xdr:rowOff>47412</xdr:rowOff>
    </xdr:from>
    <xdr:to>
      <xdr:col>167</xdr:col>
      <xdr:colOff>271650</xdr:colOff>
      <xdr:row>56</xdr:row>
      <xdr:rowOff>200387</xdr:rowOff>
    </xdr:to>
    <xdr:sp macro="" textlink="">
      <xdr:nvSpPr>
        <xdr:cNvPr id="117" name="AutoShape 332">
          <a:extLst>
            <a:ext uri="{FF2B5EF4-FFF2-40B4-BE49-F238E27FC236}">
              <a16:creationId xmlns:a16="http://schemas.microsoft.com/office/drawing/2014/main" id="{B23EA339-DD37-42AF-B3F5-0541E7E22538}"/>
            </a:ext>
          </a:extLst>
        </xdr:cNvPr>
        <xdr:cNvSpPr>
          <a:spLocks noChangeArrowheads="1"/>
        </xdr:cNvSpPr>
      </xdr:nvSpPr>
      <xdr:spPr bwMode="auto">
        <a:xfrm rot="5400000">
          <a:off x="28197114" y="13480211"/>
          <a:ext cx="419675" cy="25455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128</xdr:col>
      <xdr:colOff>328819</xdr:colOff>
      <xdr:row>52</xdr:row>
      <xdr:rowOff>59228</xdr:rowOff>
    </xdr:from>
    <xdr:to>
      <xdr:col>130</xdr:col>
      <xdr:colOff>321387</xdr:colOff>
      <xdr:row>53</xdr:row>
      <xdr:rowOff>134876</xdr:rowOff>
    </xdr:to>
    <xdr:sp macro="" textlink="">
      <xdr:nvSpPr>
        <xdr:cNvPr id="118" name="Text Box 327">
          <a:extLst>
            <a:ext uri="{FF2B5EF4-FFF2-40B4-BE49-F238E27FC236}">
              <a16:creationId xmlns:a16="http://schemas.microsoft.com/office/drawing/2014/main" id="{FE815AF6-A1F8-4F54-8294-146D4D530CEC}"/>
            </a:ext>
          </a:extLst>
        </xdr:cNvPr>
        <xdr:cNvSpPr txBox="1">
          <a:spLocks noChangeArrowheads="1"/>
        </xdr:cNvSpPr>
      </xdr:nvSpPr>
      <xdr:spPr bwMode="auto">
        <a:xfrm>
          <a:off x="16391779" y="12609368"/>
          <a:ext cx="625028" cy="34234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120</xdr:col>
      <xdr:colOff>16395</xdr:colOff>
      <xdr:row>52</xdr:row>
      <xdr:rowOff>69272</xdr:rowOff>
    </xdr:from>
    <xdr:to>
      <xdr:col>122</xdr:col>
      <xdr:colOff>7691</xdr:colOff>
      <xdr:row>53</xdr:row>
      <xdr:rowOff>140328</xdr:rowOff>
    </xdr:to>
    <xdr:sp macro="" textlink="">
      <xdr:nvSpPr>
        <xdr:cNvPr id="119" name="Text Box 327">
          <a:extLst>
            <a:ext uri="{FF2B5EF4-FFF2-40B4-BE49-F238E27FC236}">
              <a16:creationId xmlns:a16="http://schemas.microsoft.com/office/drawing/2014/main" id="{9408D55E-5BA4-40C3-9EC5-0608EF27C845}"/>
            </a:ext>
          </a:extLst>
        </xdr:cNvPr>
        <xdr:cNvSpPr txBox="1">
          <a:spLocks noChangeArrowheads="1"/>
        </xdr:cNvSpPr>
      </xdr:nvSpPr>
      <xdr:spPr bwMode="auto">
        <a:xfrm>
          <a:off x="13595235" y="12619412"/>
          <a:ext cx="616136" cy="33775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前半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135</xdr:col>
      <xdr:colOff>1763</xdr:colOff>
      <xdr:row>55</xdr:row>
      <xdr:rowOff>8063</xdr:rowOff>
    </xdr:from>
    <xdr:to>
      <xdr:col>139</xdr:col>
      <xdr:colOff>1</xdr:colOff>
      <xdr:row>56</xdr:row>
      <xdr:rowOff>195035</xdr:rowOff>
    </xdr:to>
    <xdr:sp macro="" textlink="">
      <xdr:nvSpPr>
        <xdr:cNvPr id="120" name="Text Box 327">
          <a:extLst>
            <a:ext uri="{FF2B5EF4-FFF2-40B4-BE49-F238E27FC236}">
              <a16:creationId xmlns:a16="http://schemas.microsoft.com/office/drawing/2014/main" id="{738369A3-A856-4D2E-94F1-E1079EBFE903}"/>
            </a:ext>
          </a:extLst>
        </xdr:cNvPr>
        <xdr:cNvSpPr txBox="1">
          <a:spLocks noChangeArrowheads="1"/>
        </xdr:cNvSpPr>
      </xdr:nvSpPr>
      <xdr:spPr bwMode="auto">
        <a:xfrm>
          <a:off x="18266903" y="13358303"/>
          <a:ext cx="1247918" cy="45367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(4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134</xdr:col>
      <xdr:colOff>297570</xdr:colOff>
      <xdr:row>61</xdr:row>
      <xdr:rowOff>253208</xdr:rowOff>
    </xdr:from>
    <xdr:to>
      <xdr:col>137</xdr:col>
      <xdr:colOff>36286</xdr:colOff>
      <xdr:row>63</xdr:row>
      <xdr:rowOff>264907</xdr:rowOff>
    </xdr:to>
    <xdr:sp macro="" textlink="">
      <xdr:nvSpPr>
        <xdr:cNvPr id="121" name="Text Box 327">
          <a:extLst>
            <a:ext uri="{FF2B5EF4-FFF2-40B4-BE49-F238E27FC236}">
              <a16:creationId xmlns:a16="http://schemas.microsoft.com/office/drawing/2014/main" id="{2443A68A-ED8A-4121-A514-314E1717D4E8}"/>
            </a:ext>
          </a:extLst>
        </xdr:cNvPr>
        <xdr:cNvSpPr txBox="1">
          <a:spLocks noChangeArrowheads="1"/>
        </xdr:cNvSpPr>
      </xdr:nvSpPr>
      <xdr:spPr bwMode="auto">
        <a:xfrm>
          <a:off x="18250290" y="15203648"/>
          <a:ext cx="675976" cy="54509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177</xdr:col>
      <xdr:colOff>71885</xdr:colOff>
      <xdr:row>62</xdr:row>
      <xdr:rowOff>39308</xdr:rowOff>
    </xdr:from>
    <xdr:to>
      <xdr:col>178</xdr:col>
      <xdr:colOff>43499</xdr:colOff>
      <xdr:row>63</xdr:row>
      <xdr:rowOff>251071</xdr:rowOff>
    </xdr:to>
    <xdr:sp macro="" textlink="">
      <xdr:nvSpPr>
        <xdr:cNvPr id="122" name="AutoShape 332">
          <a:extLst>
            <a:ext uri="{FF2B5EF4-FFF2-40B4-BE49-F238E27FC236}">
              <a16:creationId xmlns:a16="http://schemas.microsoft.com/office/drawing/2014/main" id="{BCD5E65D-60C3-47ED-9247-9CBCEEBB083F}"/>
            </a:ext>
          </a:extLst>
        </xdr:cNvPr>
        <xdr:cNvSpPr>
          <a:spLocks noChangeArrowheads="1"/>
        </xdr:cNvSpPr>
      </xdr:nvSpPr>
      <xdr:spPr bwMode="auto">
        <a:xfrm rot="5400000">
          <a:off x="31361450" y="15353663"/>
          <a:ext cx="478463" cy="28403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143</xdr:col>
      <xdr:colOff>287729</xdr:colOff>
      <xdr:row>73</xdr:row>
      <xdr:rowOff>53392</xdr:rowOff>
    </xdr:from>
    <xdr:to>
      <xdr:col>146</xdr:col>
      <xdr:colOff>0</xdr:colOff>
      <xdr:row>76</xdr:row>
      <xdr:rowOff>39504</xdr:rowOff>
    </xdr:to>
    <xdr:sp macro="" textlink="">
      <xdr:nvSpPr>
        <xdr:cNvPr id="123" name="Text Box 327">
          <a:extLst>
            <a:ext uri="{FF2B5EF4-FFF2-40B4-BE49-F238E27FC236}">
              <a16:creationId xmlns:a16="http://schemas.microsoft.com/office/drawing/2014/main" id="{C10A8EAE-0CE0-4D65-BFA3-DAABCAD5706A}"/>
            </a:ext>
          </a:extLst>
        </xdr:cNvPr>
        <xdr:cNvSpPr txBox="1">
          <a:spLocks noChangeArrowheads="1"/>
        </xdr:cNvSpPr>
      </xdr:nvSpPr>
      <xdr:spPr bwMode="auto">
        <a:xfrm>
          <a:off x="21052229" y="18204232"/>
          <a:ext cx="649531" cy="78621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高型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NPS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前半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129</xdr:col>
      <xdr:colOff>7827</xdr:colOff>
      <xdr:row>62</xdr:row>
      <xdr:rowOff>89049</xdr:rowOff>
    </xdr:from>
    <xdr:to>
      <xdr:col>130</xdr:col>
      <xdr:colOff>324245</xdr:colOff>
      <xdr:row>63</xdr:row>
      <xdr:rowOff>160024</xdr:rowOff>
    </xdr:to>
    <xdr:sp macro="" textlink="">
      <xdr:nvSpPr>
        <xdr:cNvPr id="124" name="Text Box 327">
          <a:extLst>
            <a:ext uri="{FF2B5EF4-FFF2-40B4-BE49-F238E27FC236}">
              <a16:creationId xmlns:a16="http://schemas.microsoft.com/office/drawing/2014/main" id="{23897611-494B-4E44-854B-AC268F3D3EE3}"/>
            </a:ext>
          </a:extLst>
        </xdr:cNvPr>
        <xdr:cNvSpPr txBox="1">
          <a:spLocks noChangeArrowheads="1"/>
        </xdr:cNvSpPr>
      </xdr:nvSpPr>
      <xdr:spPr bwMode="auto">
        <a:xfrm>
          <a:off x="16398447" y="15306189"/>
          <a:ext cx="613598" cy="337675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4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154</xdr:col>
      <xdr:colOff>304801</xdr:colOff>
      <xdr:row>79</xdr:row>
      <xdr:rowOff>20668</xdr:rowOff>
    </xdr:from>
    <xdr:to>
      <xdr:col>156</xdr:col>
      <xdr:colOff>265546</xdr:colOff>
      <xdr:row>80</xdr:row>
      <xdr:rowOff>219365</xdr:rowOff>
    </xdr:to>
    <xdr:sp macro="" textlink="">
      <xdr:nvSpPr>
        <xdr:cNvPr id="125" name="Text Box 327">
          <a:extLst>
            <a:ext uri="{FF2B5EF4-FFF2-40B4-BE49-F238E27FC236}">
              <a16:creationId xmlns:a16="http://schemas.microsoft.com/office/drawing/2014/main" id="{7B64ED14-34E6-4A22-BD6F-E22A6A06302B}"/>
            </a:ext>
          </a:extLst>
        </xdr:cNvPr>
        <xdr:cNvSpPr txBox="1">
          <a:spLocks noChangeArrowheads="1"/>
        </xdr:cNvSpPr>
      </xdr:nvSpPr>
      <xdr:spPr bwMode="auto">
        <a:xfrm>
          <a:off x="24505921" y="19771708"/>
          <a:ext cx="585585" cy="46539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174</xdr:col>
      <xdr:colOff>69107</xdr:colOff>
      <xdr:row>78</xdr:row>
      <xdr:rowOff>226786</xdr:rowOff>
    </xdr:from>
    <xdr:to>
      <xdr:col>176</xdr:col>
      <xdr:colOff>25433</xdr:colOff>
      <xdr:row>80</xdr:row>
      <xdr:rowOff>163265</xdr:rowOff>
    </xdr:to>
    <xdr:sp macro="" textlink="">
      <xdr:nvSpPr>
        <xdr:cNvPr id="126" name="Text Box 327">
          <a:extLst>
            <a:ext uri="{FF2B5EF4-FFF2-40B4-BE49-F238E27FC236}">
              <a16:creationId xmlns:a16="http://schemas.microsoft.com/office/drawing/2014/main" id="{DFE446EC-7452-4933-99E3-9FBD40B46CAC}"/>
            </a:ext>
          </a:extLst>
        </xdr:cNvPr>
        <xdr:cNvSpPr txBox="1">
          <a:spLocks noChangeArrowheads="1"/>
        </xdr:cNvSpPr>
      </xdr:nvSpPr>
      <xdr:spPr bwMode="auto">
        <a:xfrm>
          <a:off x="30518627" y="19711126"/>
          <a:ext cx="581166" cy="46987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187</xdr:col>
      <xdr:colOff>0</xdr:colOff>
      <xdr:row>79</xdr:row>
      <xdr:rowOff>13855</xdr:rowOff>
    </xdr:from>
    <xdr:to>
      <xdr:col>187</xdr:col>
      <xdr:colOff>168752</xdr:colOff>
      <xdr:row>80</xdr:row>
      <xdr:rowOff>214005</xdr:rowOff>
    </xdr:to>
    <xdr:sp macro="" textlink="">
      <xdr:nvSpPr>
        <xdr:cNvPr id="127" name="AutoShape 332">
          <a:extLst>
            <a:ext uri="{FF2B5EF4-FFF2-40B4-BE49-F238E27FC236}">
              <a16:creationId xmlns:a16="http://schemas.microsoft.com/office/drawing/2014/main" id="{530A0045-8B4C-4195-8D4D-371020472C0B}"/>
            </a:ext>
          </a:extLst>
        </xdr:cNvPr>
        <xdr:cNvSpPr>
          <a:spLocks noChangeArrowheads="1"/>
        </xdr:cNvSpPr>
      </xdr:nvSpPr>
      <xdr:spPr bwMode="auto">
        <a:xfrm rot="5400000">
          <a:off x="34361931" y="19913944"/>
          <a:ext cx="466850" cy="168752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181</xdr:col>
      <xdr:colOff>120314</xdr:colOff>
      <xdr:row>86</xdr:row>
      <xdr:rowOff>41729</xdr:rowOff>
    </xdr:from>
    <xdr:to>
      <xdr:col>183</xdr:col>
      <xdr:colOff>109329</xdr:colOff>
      <xdr:row>88</xdr:row>
      <xdr:rowOff>41729</xdr:rowOff>
    </xdr:to>
    <xdr:sp macro="" textlink="">
      <xdr:nvSpPr>
        <xdr:cNvPr id="128" name="Text Box 327">
          <a:extLst>
            <a:ext uri="{FF2B5EF4-FFF2-40B4-BE49-F238E27FC236}">
              <a16:creationId xmlns:a16="http://schemas.microsoft.com/office/drawing/2014/main" id="{0CCF6D43-8D99-4D5A-9C89-3094AAA09030}"/>
            </a:ext>
          </a:extLst>
        </xdr:cNvPr>
        <xdr:cNvSpPr txBox="1">
          <a:spLocks noChangeArrowheads="1"/>
        </xdr:cNvSpPr>
      </xdr:nvSpPr>
      <xdr:spPr bwMode="auto">
        <a:xfrm>
          <a:off x="32756774" y="21659669"/>
          <a:ext cx="613855" cy="53340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(8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225</xdr:col>
      <xdr:colOff>319511</xdr:colOff>
      <xdr:row>86</xdr:row>
      <xdr:rowOff>54292</xdr:rowOff>
    </xdr:from>
    <xdr:to>
      <xdr:col>226</xdr:col>
      <xdr:colOff>309309</xdr:colOff>
      <xdr:row>87</xdr:row>
      <xdr:rowOff>233411</xdr:rowOff>
    </xdr:to>
    <xdr:sp macro="" textlink="">
      <xdr:nvSpPr>
        <xdr:cNvPr id="129" name="AutoShape 332">
          <a:extLst>
            <a:ext uri="{FF2B5EF4-FFF2-40B4-BE49-F238E27FC236}">
              <a16:creationId xmlns:a16="http://schemas.microsoft.com/office/drawing/2014/main" id="{D68F81C6-F322-4A2E-ADB3-5947C0CC185E}"/>
            </a:ext>
          </a:extLst>
        </xdr:cNvPr>
        <xdr:cNvSpPr>
          <a:spLocks noChangeArrowheads="1"/>
        </xdr:cNvSpPr>
      </xdr:nvSpPr>
      <xdr:spPr bwMode="auto">
        <a:xfrm rot="5400000">
          <a:off x="46626840" y="21740223"/>
          <a:ext cx="445819" cy="309838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207</xdr:col>
      <xdr:colOff>1289</xdr:colOff>
      <xdr:row>86</xdr:row>
      <xdr:rowOff>107098</xdr:rowOff>
    </xdr:from>
    <xdr:to>
      <xdr:col>208</xdr:col>
      <xdr:colOff>279212</xdr:colOff>
      <xdr:row>87</xdr:row>
      <xdr:rowOff>149273</xdr:rowOff>
    </xdr:to>
    <xdr:sp macro="" textlink="">
      <xdr:nvSpPr>
        <xdr:cNvPr id="130" name="Text Box 327">
          <a:extLst>
            <a:ext uri="{FF2B5EF4-FFF2-40B4-BE49-F238E27FC236}">
              <a16:creationId xmlns:a16="http://schemas.microsoft.com/office/drawing/2014/main" id="{360ECB12-F4FE-4324-A83C-7CA0FDA02211}"/>
            </a:ext>
          </a:extLst>
        </xdr:cNvPr>
        <xdr:cNvSpPr txBox="1">
          <a:spLocks noChangeArrowheads="1"/>
        </xdr:cNvSpPr>
      </xdr:nvSpPr>
      <xdr:spPr bwMode="auto">
        <a:xfrm>
          <a:off x="40760669" y="21725038"/>
          <a:ext cx="590343" cy="308875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186</xdr:col>
      <xdr:colOff>284306</xdr:colOff>
      <xdr:row>104</xdr:row>
      <xdr:rowOff>130320</xdr:rowOff>
    </xdr:from>
    <xdr:to>
      <xdr:col>188</xdr:col>
      <xdr:colOff>234289</xdr:colOff>
      <xdr:row>105</xdr:row>
      <xdr:rowOff>469263</xdr:rowOff>
    </xdr:to>
    <xdr:sp macro="" textlink="">
      <xdr:nvSpPr>
        <xdr:cNvPr id="131" name="テキスト ボックス 1611">
          <a:extLst>
            <a:ext uri="{FF2B5EF4-FFF2-40B4-BE49-F238E27FC236}">
              <a16:creationId xmlns:a16="http://schemas.microsoft.com/office/drawing/2014/main" id="{AB4AD30E-A2B6-49F2-8000-EAF439054A82}"/>
            </a:ext>
          </a:extLst>
        </xdr:cNvPr>
        <xdr:cNvSpPr txBox="1">
          <a:spLocks noChangeAspect="1"/>
        </xdr:cNvSpPr>
      </xdr:nvSpPr>
      <xdr:spPr>
        <a:xfrm>
          <a:off x="34482866" y="26663160"/>
          <a:ext cx="574823" cy="57516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oneCellAnchor>
    <xdr:from>
      <xdr:col>127</xdr:col>
      <xdr:colOff>58377</xdr:colOff>
      <xdr:row>148</xdr:row>
      <xdr:rowOff>0</xdr:rowOff>
    </xdr:from>
    <xdr:ext cx="400237" cy="309561"/>
    <xdr:sp macro="" textlink="">
      <xdr:nvSpPr>
        <xdr:cNvPr id="132" name="Text Box 327">
          <a:extLst>
            <a:ext uri="{FF2B5EF4-FFF2-40B4-BE49-F238E27FC236}">
              <a16:creationId xmlns:a16="http://schemas.microsoft.com/office/drawing/2014/main" id="{485DF3F3-D938-47B2-B9D7-9A81CDBFAE7C}"/>
            </a:ext>
          </a:extLst>
        </xdr:cNvPr>
        <xdr:cNvSpPr txBox="1">
          <a:spLocks noChangeArrowheads="1"/>
        </xdr:cNvSpPr>
      </xdr:nvSpPr>
      <xdr:spPr bwMode="auto">
        <a:xfrm flipH="1">
          <a:off x="15824157" y="40195500"/>
          <a:ext cx="400237" cy="309561"/>
        </a:xfrm>
        <a:prstGeom prst="parallelogram">
          <a:avLst>
            <a:gd name="adj" fmla="val 0"/>
          </a:avLst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組換</a:t>
          </a:r>
          <a:endParaRPr lang="ja-JP" altLang="en-US" sz="9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130</xdr:col>
      <xdr:colOff>68038</xdr:colOff>
      <xdr:row>148</xdr:row>
      <xdr:rowOff>0</xdr:rowOff>
    </xdr:from>
    <xdr:ext cx="278946" cy="358324"/>
    <xdr:sp macro="" textlink="">
      <xdr:nvSpPr>
        <xdr:cNvPr id="133" name="AutoShape 332">
          <a:extLst>
            <a:ext uri="{FF2B5EF4-FFF2-40B4-BE49-F238E27FC236}">
              <a16:creationId xmlns:a16="http://schemas.microsoft.com/office/drawing/2014/main" id="{EE058EE1-7EE6-4E3C-90DE-F9EB790B0569}"/>
            </a:ext>
          </a:extLst>
        </xdr:cNvPr>
        <xdr:cNvSpPr>
          <a:spLocks noChangeArrowheads="1"/>
        </xdr:cNvSpPr>
      </xdr:nvSpPr>
      <xdr:spPr bwMode="auto">
        <a:xfrm rot="5400000">
          <a:off x="16731389" y="40235189"/>
          <a:ext cx="35832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122</xdr:col>
      <xdr:colOff>301955</xdr:colOff>
      <xdr:row>148</xdr:row>
      <xdr:rowOff>0</xdr:rowOff>
    </xdr:from>
    <xdr:ext cx="375409" cy="381000"/>
    <xdr:sp macro="" textlink="">
      <xdr:nvSpPr>
        <xdr:cNvPr id="134" name="Text Box 327">
          <a:extLst>
            <a:ext uri="{FF2B5EF4-FFF2-40B4-BE49-F238E27FC236}">
              <a16:creationId xmlns:a16="http://schemas.microsoft.com/office/drawing/2014/main" id="{F9D1756A-72CB-4EB1-A224-8F5E396F3C79}"/>
            </a:ext>
          </a:extLst>
        </xdr:cNvPr>
        <xdr:cNvSpPr txBox="1">
          <a:spLocks noChangeArrowheads="1"/>
        </xdr:cNvSpPr>
      </xdr:nvSpPr>
      <xdr:spPr bwMode="auto">
        <a:xfrm flipH="1">
          <a:off x="14505635" y="40195500"/>
          <a:ext cx="375409" cy="3810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0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露払い</a:t>
          </a:r>
          <a:endParaRPr lang="en-US" altLang="ja-JP" sz="1000" b="1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133</xdr:col>
      <xdr:colOff>299359</xdr:colOff>
      <xdr:row>148</xdr:row>
      <xdr:rowOff>0</xdr:rowOff>
    </xdr:from>
    <xdr:ext cx="278946" cy="358324"/>
    <xdr:sp macro="" textlink="">
      <xdr:nvSpPr>
        <xdr:cNvPr id="135" name="AutoShape 332">
          <a:extLst>
            <a:ext uri="{FF2B5EF4-FFF2-40B4-BE49-F238E27FC236}">
              <a16:creationId xmlns:a16="http://schemas.microsoft.com/office/drawing/2014/main" id="{0A26F621-9602-4AB7-9BDC-03F19464C0F9}"/>
            </a:ext>
          </a:extLst>
        </xdr:cNvPr>
        <xdr:cNvSpPr>
          <a:spLocks noChangeArrowheads="1"/>
        </xdr:cNvSpPr>
      </xdr:nvSpPr>
      <xdr:spPr bwMode="auto">
        <a:xfrm rot="5400000">
          <a:off x="17899970" y="40235189"/>
          <a:ext cx="35832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122</xdr:col>
      <xdr:colOff>301955</xdr:colOff>
      <xdr:row>148</xdr:row>
      <xdr:rowOff>0</xdr:rowOff>
    </xdr:from>
    <xdr:ext cx="375409" cy="381000"/>
    <xdr:sp macro="" textlink="">
      <xdr:nvSpPr>
        <xdr:cNvPr id="136" name="Text Box 327">
          <a:extLst>
            <a:ext uri="{FF2B5EF4-FFF2-40B4-BE49-F238E27FC236}">
              <a16:creationId xmlns:a16="http://schemas.microsoft.com/office/drawing/2014/main" id="{026A61FA-1A76-4D6C-820A-E0D790D0C9F4}"/>
            </a:ext>
          </a:extLst>
        </xdr:cNvPr>
        <xdr:cNvSpPr txBox="1">
          <a:spLocks noChangeArrowheads="1"/>
        </xdr:cNvSpPr>
      </xdr:nvSpPr>
      <xdr:spPr bwMode="auto">
        <a:xfrm flipH="1">
          <a:off x="14505635" y="40195500"/>
          <a:ext cx="375409" cy="3810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0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露払い</a:t>
          </a:r>
          <a:endParaRPr lang="en-US" altLang="ja-JP" sz="1000" b="1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138</xdr:col>
      <xdr:colOff>63501</xdr:colOff>
      <xdr:row>148</xdr:row>
      <xdr:rowOff>0</xdr:rowOff>
    </xdr:from>
    <xdr:ext cx="278946" cy="358324"/>
    <xdr:sp macro="" textlink="">
      <xdr:nvSpPr>
        <xdr:cNvPr id="137" name="AutoShape 332">
          <a:extLst>
            <a:ext uri="{FF2B5EF4-FFF2-40B4-BE49-F238E27FC236}">
              <a16:creationId xmlns:a16="http://schemas.microsoft.com/office/drawing/2014/main" id="{2AEF779D-BF16-4D79-8E2A-4B77332E1C7F}"/>
            </a:ext>
          </a:extLst>
        </xdr:cNvPr>
        <xdr:cNvSpPr>
          <a:spLocks noChangeArrowheads="1"/>
        </xdr:cNvSpPr>
      </xdr:nvSpPr>
      <xdr:spPr bwMode="auto">
        <a:xfrm rot="5400000">
          <a:off x="19226212" y="40235189"/>
          <a:ext cx="35832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130</xdr:col>
      <xdr:colOff>125061</xdr:colOff>
      <xdr:row>148</xdr:row>
      <xdr:rowOff>0</xdr:rowOff>
    </xdr:from>
    <xdr:ext cx="582509" cy="381000"/>
    <xdr:sp macro="" textlink="">
      <xdr:nvSpPr>
        <xdr:cNvPr id="138" name="Text Box 327">
          <a:extLst>
            <a:ext uri="{FF2B5EF4-FFF2-40B4-BE49-F238E27FC236}">
              <a16:creationId xmlns:a16="http://schemas.microsoft.com/office/drawing/2014/main" id="{1A7E81C4-0320-459D-BAD1-17ED33C3CACE}"/>
            </a:ext>
          </a:extLst>
        </xdr:cNvPr>
        <xdr:cNvSpPr txBox="1">
          <a:spLocks noChangeArrowheads="1"/>
        </xdr:cNvSpPr>
      </xdr:nvSpPr>
      <xdr:spPr bwMode="auto">
        <a:xfrm flipH="1">
          <a:off x="16828101" y="40195500"/>
          <a:ext cx="582509" cy="3810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0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露払い</a:t>
          </a:r>
          <a:endParaRPr lang="en-US" altLang="ja-JP" sz="1000" b="1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4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117</xdr:col>
      <xdr:colOff>158296</xdr:colOff>
      <xdr:row>148</xdr:row>
      <xdr:rowOff>0</xdr:rowOff>
    </xdr:from>
    <xdr:ext cx="3435804" cy="624568"/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17EB7C9C-BFE5-475D-923C-46354946BE5F}"/>
            </a:ext>
          </a:extLst>
        </xdr:cNvPr>
        <xdr:cNvSpPr/>
      </xdr:nvSpPr>
      <xdr:spPr>
        <a:xfrm>
          <a:off x="12799876" y="40195500"/>
          <a:ext cx="3435804" cy="624568"/>
        </a:xfrm>
        <a:prstGeom prst="rect">
          <a:avLst/>
        </a:prstGeom>
        <a:solidFill>
          <a:srgbClr val="FFFF00">
            <a:alpha val="50000"/>
          </a:srgbClr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l"/>
          <a:r>
            <a:rPr kumimoji="1" lang="ja-JP" altLang="en-US" sz="800" b="1">
              <a:solidFill>
                <a:sysClr val="windowText" lastClr="000000"/>
              </a:solidFill>
            </a:rPr>
            <a:t>課題</a:t>
          </a:r>
          <a:endParaRPr kumimoji="1" lang="en-US" altLang="ja-JP" sz="800" b="1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800" b="1">
              <a:solidFill>
                <a:sysClr val="windowText" lastClr="000000"/>
              </a:solidFill>
            </a:rPr>
            <a:t>IEC </a:t>
          </a:r>
          <a:r>
            <a:rPr kumimoji="1" lang="ja-JP" altLang="en-US" sz="800" b="1">
              <a:solidFill>
                <a:sysClr val="windowText" lastClr="000000"/>
              </a:solidFill>
            </a:rPr>
            <a:t>　旧サフィックスで</a:t>
          </a:r>
          <a:r>
            <a:rPr kumimoji="1" lang="en-US" altLang="ja-JP" sz="800" b="1">
              <a:solidFill>
                <a:sysClr val="windowText" lastClr="000000"/>
              </a:solidFill>
            </a:rPr>
            <a:t>SOP </a:t>
          </a:r>
          <a:r>
            <a:rPr kumimoji="1" lang="ja-JP" altLang="en-US" sz="800" b="1">
              <a:solidFill>
                <a:sysClr val="windowText" lastClr="000000"/>
              </a:solidFill>
            </a:rPr>
            <a:t>  ハーネス改修は</a:t>
          </a:r>
          <a:r>
            <a:rPr kumimoji="1" lang="en-US" altLang="ja-JP" sz="800" b="1">
              <a:solidFill>
                <a:sysClr val="windowText" lastClr="000000"/>
              </a:solidFill>
            </a:rPr>
            <a:t>VOL</a:t>
          </a:r>
          <a:r>
            <a:rPr kumimoji="1" lang="ja-JP" altLang="en-US" sz="800" b="1">
              <a:solidFill>
                <a:sysClr val="windowText" lastClr="000000"/>
              </a:solidFill>
            </a:rPr>
            <a:t>増化で</a:t>
          </a:r>
          <a:r>
            <a:rPr kumimoji="1" lang="en-US" altLang="ja-JP" sz="800" b="1">
              <a:solidFill>
                <a:sysClr val="windowText" lastClr="000000"/>
              </a:solidFill>
            </a:rPr>
            <a:t>ISZ</a:t>
          </a:r>
          <a:r>
            <a:rPr kumimoji="1" lang="ja-JP" altLang="en-US" sz="800" b="1">
              <a:solidFill>
                <a:sysClr val="windowText" lastClr="000000"/>
              </a:solidFill>
            </a:rPr>
            <a:t>内で調整要。</a:t>
          </a:r>
          <a:endParaRPr kumimoji="1" lang="en-US" altLang="ja-JP" sz="8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800" b="1">
              <a:solidFill>
                <a:sysClr val="windowText" lastClr="000000"/>
              </a:solidFill>
            </a:rPr>
            <a:t>サフィックス</a:t>
          </a:r>
          <a:r>
            <a:rPr kumimoji="1" lang="en-US" altLang="ja-JP" sz="800" b="1">
              <a:solidFill>
                <a:sysClr val="windowText" lastClr="000000"/>
              </a:solidFill>
            </a:rPr>
            <a:t>1</a:t>
          </a:r>
          <a:r>
            <a:rPr kumimoji="1" lang="ja-JP" altLang="en-US" sz="800" b="1">
              <a:solidFill>
                <a:sysClr val="windowText" lastClr="000000"/>
              </a:solidFill>
            </a:rPr>
            <a:t>→</a:t>
          </a:r>
          <a:r>
            <a:rPr kumimoji="1" lang="en-US" altLang="ja-JP" sz="800" b="1">
              <a:solidFill>
                <a:sysClr val="windowText" lastClr="000000"/>
              </a:solidFill>
            </a:rPr>
            <a:t>2</a:t>
          </a:r>
          <a:r>
            <a:rPr kumimoji="1" lang="ja-JP" altLang="en-US" sz="800" b="1">
              <a:solidFill>
                <a:sysClr val="windowText" lastClr="000000"/>
              </a:solidFill>
            </a:rPr>
            <a:t>　切換タイミング　</a:t>
          </a:r>
          <a:r>
            <a:rPr kumimoji="1" lang="en-US" altLang="ja-JP" sz="800" b="1">
              <a:solidFill>
                <a:sysClr val="windowText" lastClr="000000"/>
              </a:solidFill>
            </a:rPr>
            <a:t>25/3</a:t>
          </a:r>
          <a:r>
            <a:rPr kumimoji="1" lang="ja-JP" altLang="en-US" sz="800" b="1">
              <a:solidFill>
                <a:sysClr val="windowText" lastClr="000000"/>
              </a:solidFill>
            </a:rPr>
            <a:t>月予定</a:t>
          </a:r>
          <a:endParaRPr kumimoji="1" lang="en-US" altLang="ja-JP" sz="8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159</xdr:col>
      <xdr:colOff>33233</xdr:colOff>
      <xdr:row>104</xdr:row>
      <xdr:rowOff>187697</xdr:rowOff>
    </xdr:from>
    <xdr:ext cx="1000125" cy="554511"/>
    <xdr:sp macro="" textlink="">
      <xdr:nvSpPr>
        <xdr:cNvPr id="140" name="Text Box 327">
          <a:extLst>
            <a:ext uri="{FF2B5EF4-FFF2-40B4-BE49-F238E27FC236}">
              <a16:creationId xmlns:a16="http://schemas.microsoft.com/office/drawing/2014/main" id="{4672C7DB-3FF3-473D-A803-CCAC2A34533B}"/>
            </a:ext>
          </a:extLst>
        </xdr:cNvPr>
        <xdr:cNvSpPr txBox="1">
          <a:spLocks noChangeArrowheads="1"/>
        </xdr:cNvSpPr>
      </xdr:nvSpPr>
      <xdr:spPr bwMode="auto">
        <a:xfrm flipH="1">
          <a:off x="25796453" y="26720537"/>
          <a:ext cx="1000125" cy="554511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(E5)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143</xdr:col>
      <xdr:colOff>161395</xdr:colOff>
      <xdr:row>11</xdr:row>
      <xdr:rowOff>15700</xdr:rowOff>
    </xdr:from>
    <xdr:to>
      <xdr:col>144</xdr:col>
      <xdr:colOff>12566</xdr:colOff>
      <xdr:row>11</xdr:row>
      <xdr:rowOff>237290</xdr:rowOff>
    </xdr:to>
    <xdr:sp macro="" textlink="">
      <xdr:nvSpPr>
        <xdr:cNvPr id="141" name="AutoShape 332">
          <a:extLst>
            <a:ext uri="{FF2B5EF4-FFF2-40B4-BE49-F238E27FC236}">
              <a16:creationId xmlns:a16="http://schemas.microsoft.com/office/drawing/2014/main" id="{B116B422-7FBE-44E7-85D5-A6C74B44CEF8}"/>
            </a:ext>
          </a:extLst>
        </xdr:cNvPr>
        <xdr:cNvSpPr>
          <a:spLocks noChangeArrowheads="1"/>
        </xdr:cNvSpPr>
      </xdr:nvSpPr>
      <xdr:spPr bwMode="auto">
        <a:xfrm rot="5400000">
          <a:off x="20896896" y="2323079"/>
          <a:ext cx="221590" cy="163591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143</xdr:col>
      <xdr:colOff>107763</xdr:colOff>
      <xdr:row>12</xdr:row>
      <xdr:rowOff>71405</xdr:rowOff>
    </xdr:from>
    <xdr:ext cx="1953774" cy="298864"/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67CC76B4-0142-4589-8713-6138FBC34D89}"/>
            </a:ext>
          </a:extLst>
        </xdr:cNvPr>
        <xdr:cNvSpPr txBox="1"/>
      </xdr:nvSpPr>
      <xdr:spPr>
        <a:xfrm>
          <a:off x="20872263" y="2586005"/>
          <a:ext cx="195377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SOP(SUP,F-WB)</a:t>
          </a:r>
        </a:p>
      </xdr:txBody>
    </xdr:sp>
    <xdr:clientData/>
  </xdr:oneCellAnchor>
  <xdr:twoCellAnchor>
    <xdr:from>
      <xdr:col>161</xdr:col>
      <xdr:colOff>61787</xdr:colOff>
      <xdr:row>24</xdr:row>
      <xdr:rowOff>18154</xdr:rowOff>
    </xdr:from>
    <xdr:to>
      <xdr:col>161</xdr:col>
      <xdr:colOff>241096</xdr:colOff>
      <xdr:row>24</xdr:row>
      <xdr:rowOff>208657</xdr:rowOff>
    </xdr:to>
    <xdr:sp macro="" textlink="">
      <xdr:nvSpPr>
        <xdr:cNvPr id="143" name="AutoShape 332">
          <a:extLst>
            <a:ext uri="{FF2B5EF4-FFF2-40B4-BE49-F238E27FC236}">
              <a16:creationId xmlns:a16="http://schemas.microsoft.com/office/drawing/2014/main" id="{45FC63D8-E3BF-40BF-B764-FCB699AAF0C4}"/>
            </a:ext>
          </a:extLst>
        </xdr:cNvPr>
        <xdr:cNvSpPr>
          <a:spLocks noChangeArrowheads="1"/>
        </xdr:cNvSpPr>
      </xdr:nvSpPr>
      <xdr:spPr bwMode="auto">
        <a:xfrm rot="5400000">
          <a:off x="26444250" y="5845431"/>
          <a:ext cx="190503" cy="179309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140</xdr:col>
      <xdr:colOff>281408</xdr:colOff>
      <xdr:row>39</xdr:row>
      <xdr:rowOff>18153</xdr:rowOff>
    </xdr:from>
    <xdr:to>
      <xdr:col>141</xdr:col>
      <xdr:colOff>130971</xdr:colOff>
      <xdr:row>39</xdr:row>
      <xdr:rowOff>208655</xdr:rowOff>
    </xdr:to>
    <xdr:sp macro="" textlink="">
      <xdr:nvSpPr>
        <xdr:cNvPr id="144" name="AutoShape 332">
          <a:extLst>
            <a:ext uri="{FF2B5EF4-FFF2-40B4-BE49-F238E27FC236}">
              <a16:creationId xmlns:a16="http://schemas.microsoft.com/office/drawing/2014/main" id="{CDF99B5C-37E5-4D39-9F72-6FE7358F6304}"/>
            </a:ext>
          </a:extLst>
        </xdr:cNvPr>
        <xdr:cNvSpPr>
          <a:spLocks noChangeArrowheads="1"/>
        </xdr:cNvSpPr>
      </xdr:nvSpPr>
      <xdr:spPr bwMode="auto">
        <a:xfrm rot="5400000">
          <a:off x="20094389" y="9443112"/>
          <a:ext cx="190502" cy="161983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92</xdr:col>
      <xdr:colOff>258991</xdr:colOff>
      <xdr:row>47</xdr:row>
      <xdr:rowOff>181557</xdr:rowOff>
    </xdr:from>
    <xdr:to>
      <xdr:col>171</xdr:col>
      <xdr:colOff>44042</xdr:colOff>
      <xdr:row>47</xdr:row>
      <xdr:rowOff>181557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BDA06BB4-5DDE-4EBE-BB2F-D1979599C337}"/>
            </a:ext>
          </a:extLst>
        </xdr:cNvPr>
        <xdr:cNvCxnSpPr>
          <a:cxnSpLocks/>
          <a:endCxn id="152" idx="3"/>
        </xdr:cNvCxnSpPr>
      </xdr:nvCxnSpPr>
      <xdr:spPr>
        <a:xfrm>
          <a:off x="5090071" y="11512497"/>
          <a:ext cx="24466231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15875</xdr:colOff>
      <xdr:row>47</xdr:row>
      <xdr:rowOff>47625</xdr:rowOff>
    </xdr:from>
    <xdr:to>
      <xdr:col>82</xdr:col>
      <xdr:colOff>155575</xdr:colOff>
      <xdr:row>48</xdr:row>
      <xdr:rowOff>172221</xdr:rowOff>
    </xdr:to>
    <xdr:sp macro="" textlink="">
      <xdr:nvSpPr>
        <xdr:cNvPr id="146" name="Text Box 327">
          <a:extLst>
            <a:ext uri="{FF2B5EF4-FFF2-40B4-BE49-F238E27FC236}">
              <a16:creationId xmlns:a16="http://schemas.microsoft.com/office/drawing/2014/main" id="{3684FF55-E284-4E8E-824B-C6BCE6C7D6FB}"/>
            </a:ext>
          </a:extLst>
        </xdr:cNvPr>
        <xdr:cNvSpPr txBox="1">
          <a:spLocks noChangeArrowheads="1"/>
        </xdr:cNvSpPr>
      </xdr:nvSpPr>
      <xdr:spPr bwMode="auto">
        <a:xfrm>
          <a:off x="4518660" y="11378565"/>
          <a:ext cx="0" cy="3608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</a:t>
          </a:r>
        </a:p>
      </xdr:txBody>
    </xdr:sp>
    <xdr:clientData/>
  </xdr:twoCellAnchor>
  <xdr:twoCellAnchor>
    <xdr:from>
      <xdr:col>82</xdr:col>
      <xdr:colOff>285750</xdr:colOff>
      <xdr:row>47</xdr:row>
      <xdr:rowOff>63500</xdr:rowOff>
    </xdr:from>
    <xdr:to>
      <xdr:col>87</xdr:col>
      <xdr:colOff>260350</xdr:colOff>
      <xdr:row>48</xdr:row>
      <xdr:rowOff>177800</xdr:rowOff>
    </xdr:to>
    <xdr:sp macro="" textlink="">
      <xdr:nvSpPr>
        <xdr:cNvPr id="147" name="Text Box 327">
          <a:extLst>
            <a:ext uri="{FF2B5EF4-FFF2-40B4-BE49-F238E27FC236}">
              <a16:creationId xmlns:a16="http://schemas.microsoft.com/office/drawing/2014/main" id="{CB18BA15-0E69-43C2-9599-B4B776A594DD}"/>
            </a:ext>
          </a:extLst>
        </xdr:cNvPr>
        <xdr:cNvSpPr txBox="1">
          <a:spLocks noChangeArrowheads="1"/>
        </xdr:cNvSpPr>
      </xdr:nvSpPr>
      <xdr:spPr bwMode="auto">
        <a:xfrm>
          <a:off x="4518660" y="11394440"/>
          <a:ext cx="0" cy="3505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２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0</xdr:colOff>
      <xdr:row>47</xdr:row>
      <xdr:rowOff>31750</xdr:rowOff>
    </xdr:from>
    <xdr:to>
      <xdr:col>68</xdr:col>
      <xdr:colOff>294367</xdr:colOff>
      <xdr:row>48</xdr:row>
      <xdr:rowOff>156346</xdr:rowOff>
    </xdr:to>
    <xdr:sp macro="" textlink="">
      <xdr:nvSpPr>
        <xdr:cNvPr id="148" name="Text Box 327">
          <a:extLst>
            <a:ext uri="{FF2B5EF4-FFF2-40B4-BE49-F238E27FC236}">
              <a16:creationId xmlns:a16="http://schemas.microsoft.com/office/drawing/2014/main" id="{4D2EB0C0-F325-4FC8-A4C5-07E685947B40}"/>
            </a:ext>
          </a:extLst>
        </xdr:cNvPr>
        <xdr:cNvSpPr txBox="1">
          <a:spLocks noChangeArrowheads="1"/>
        </xdr:cNvSpPr>
      </xdr:nvSpPr>
      <xdr:spPr bwMode="auto">
        <a:xfrm>
          <a:off x="4518660" y="11362690"/>
          <a:ext cx="0" cy="3608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90</xdr:col>
      <xdr:colOff>11907</xdr:colOff>
      <xdr:row>50</xdr:row>
      <xdr:rowOff>95250</xdr:rowOff>
    </xdr:from>
    <xdr:to>
      <xdr:col>90</xdr:col>
      <xdr:colOff>299907</xdr:colOff>
      <xdr:row>51</xdr:row>
      <xdr:rowOff>0</xdr:rowOff>
    </xdr:to>
    <xdr:sp macro="" textlink="">
      <xdr:nvSpPr>
        <xdr:cNvPr id="149" name="Text Box 327">
          <a:extLst>
            <a:ext uri="{FF2B5EF4-FFF2-40B4-BE49-F238E27FC236}">
              <a16:creationId xmlns:a16="http://schemas.microsoft.com/office/drawing/2014/main" id="{CA8F884B-28C4-435F-863A-BAB23A872101}"/>
            </a:ext>
          </a:extLst>
        </xdr:cNvPr>
        <xdr:cNvSpPr txBox="1">
          <a:spLocks noChangeArrowheads="1"/>
        </xdr:cNvSpPr>
      </xdr:nvSpPr>
      <xdr:spPr bwMode="auto">
        <a:xfrm>
          <a:off x="4518660" y="12134850"/>
          <a:ext cx="0" cy="148590"/>
        </a:xfrm>
        <a:prstGeom prst="rect">
          <a:avLst/>
        </a:prstGeom>
        <a:solidFill>
          <a:schemeClr val="accent2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</a:t>
          </a:r>
        </a:p>
      </xdr:txBody>
    </xdr:sp>
    <xdr:clientData/>
  </xdr:twoCellAnchor>
  <xdr:twoCellAnchor>
    <xdr:from>
      <xdr:col>157</xdr:col>
      <xdr:colOff>248335</xdr:colOff>
      <xdr:row>46</xdr:row>
      <xdr:rowOff>248529</xdr:rowOff>
    </xdr:from>
    <xdr:to>
      <xdr:col>159</xdr:col>
      <xdr:colOff>104855</xdr:colOff>
      <xdr:row>48</xdr:row>
      <xdr:rowOff>68036</xdr:rowOff>
    </xdr:to>
    <xdr:sp macro="" textlink="">
      <xdr:nvSpPr>
        <xdr:cNvPr id="150" name="Text Box 327">
          <a:extLst>
            <a:ext uri="{FF2B5EF4-FFF2-40B4-BE49-F238E27FC236}">
              <a16:creationId xmlns:a16="http://schemas.microsoft.com/office/drawing/2014/main" id="{8A628BF6-9F5D-44A2-B8E7-B2F5AD7CFB70}"/>
            </a:ext>
          </a:extLst>
        </xdr:cNvPr>
        <xdr:cNvSpPr txBox="1">
          <a:spLocks noChangeArrowheads="1"/>
        </xdr:cNvSpPr>
      </xdr:nvSpPr>
      <xdr:spPr bwMode="auto">
        <a:xfrm>
          <a:off x="25386715" y="11328009"/>
          <a:ext cx="481360" cy="307187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126</xdr:col>
      <xdr:colOff>311149</xdr:colOff>
      <xdr:row>46</xdr:row>
      <xdr:rowOff>46719</xdr:rowOff>
    </xdr:from>
    <xdr:ext cx="1097024" cy="298864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11055D1A-588C-4943-836B-A63CBAD57CBD}"/>
            </a:ext>
          </a:extLst>
        </xdr:cNvPr>
        <xdr:cNvSpPr txBox="1"/>
      </xdr:nvSpPr>
      <xdr:spPr>
        <a:xfrm>
          <a:off x="15764509" y="11133819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171</xdr:col>
      <xdr:colOff>44042</xdr:colOff>
      <xdr:row>47</xdr:row>
      <xdr:rowOff>130179</xdr:rowOff>
    </xdr:from>
    <xdr:to>
      <xdr:col>171</xdr:col>
      <xdr:colOff>218865</xdr:colOff>
      <xdr:row>48</xdr:row>
      <xdr:rowOff>66681</xdr:rowOff>
    </xdr:to>
    <xdr:sp macro="" textlink="">
      <xdr:nvSpPr>
        <xdr:cNvPr id="152" name="AutoShape 332">
          <a:extLst>
            <a:ext uri="{FF2B5EF4-FFF2-40B4-BE49-F238E27FC236}">
              <a16:creationId xmlns:a16="http://schemas.microsoft.com/office/drawing/2014/main" id="{15F4133E-E1BB-4995-B6F4-039F0AC13ACE}"/>
            </a:ext>
          </a:extLst>
        </xdr:cNvPr>
        <xdr:cNvSpPr>
          <a:spLocks noChangeArrowheads="1"/>
        </xdr:cNvSpPr>
      </xdr:nvSpPr>
      <xdr:spPr bwMode="auto">
        <a:xfrm rot="5400000">
          <a:off x="29557353" y="11460068"/>
          <a:ext cx="172722" cy="174823"/>
        </a:xfrm>
        <a:prstGeom prst="triangle">
          <a:avLst>
            <a:gd name="adj" fmla="val 50000"/>
          </a:avLst>
        </a:prstGeom>
        <a:noFill/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154</xdr:col>
      <xdr:colOff>254000</xdr:colOff>
      <xdr:row>145</xdr:row>
      <xdr:rowOff>254539</xdr:rowOff>
    </xdr:from>
    <xdr:to>
      <xdr:col>232</xdr:col>
      <xdr:colOff>311150</xdr:colOff>
      <xdr:row>145</xdr:row>
      <xdr:rowOff>254539</xdr:rowOff>
    </xdr:to>
    <xdr:cxnSp macro="">
      <xdr:nvCxnSpPr>
        <xdr:cNvPr id="153" name="直線コネクタ 152">
          <a:extLst>
            <a:ext uri="{FF2B5EF4-FFF2-40B4-BE49-F238E27FC236}">
              <a16:creationId xmlns:a16="http://schemas.microsoft.com/office/drawing/2014/main" id="{0FDCC60D-EC9F-4394-A6D4-3BB85439DA15}"/>
            </a:ext>
          </a:extLst>
        </xdr:cNvPr>
        <xdr:cNvCxnSpPr>
          <a:cxnSpLocks/>
        </xdr:cNvCxnSpPr>
      </xdr:nvCxnSpPr>
      <xdr:spPr>
        <a:xfrm>
          <a:off x="24455120" y="39505159"/>
          <a:ext cx="2442591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86591</xdr:colOff>
      <xdr:row>144</xdr:row>
      <xdr:rowOff>166255</xdr:rowOff>
    </xdr:from>
    <xdr:to>
      <xdr:col>172</xdr:col>
      <xdr:colOff>11834</xdr:colOff>
      <xdr:row>146</xdr:row>
      <xdr:rowOff>66098</xdr:rowOff>
    </xdr:to>
    <xdr:sp macro="" textlink="">
      <xdr:nvSpPr>
        <xdr:cNvPr id="154" name="Text Box 327">
          <a:extLst>
            <a:ext uri="{FF2B5EF4-FFF2-40B4-BE49-F238E27FC236}">
              <a16:creationId xmlns:a16="http://schemas.microsoft.com/office/drawing/2014/main" id="{7018651E-7360-4C5E-B086-DC2585E14ECC}"/>
            </a:ext>
          </a:extLst>
        </xdr:cNvPr>
        <xdr:cNvSpPr txBox="1">
          <a:spLocks noChangeArrowheads="1"/>
        </xdr:cNvSpPr>
      </xdr:nvSpPr>
      <xdr:spPr bwMode="auto">
        <a:xfrm>
          <a:off x="28974011" y="39180655"/>
          <a:ext cx="862503" cy="60088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K-Ken1</a:t>
          </a:r>
        </a:p>
      </xdr:txBody>
    </xdr:sp>
    <xdr:clientData/>
  </xdr:twoCellAnchor>
  <xdr:twoCellAnchor>
    <xdr:from>
      <xdr:col>232</xdr:col>
      <xdr:colOff>217499</xdr:colOff>
      <xdr:row>144</xdr:row>
      <xdr:rowOff>198382</xdr:rowOff>
    </xdr:from>
    <xdr:to>
      <xdr:col>233</xdr:col>
      <xdr:colOff>204066</xdr:colOff>
      <xdr:row>145</xdr:row>
      <xdr:rowOff>413038</xdr:rowOff>
    </xdr:to>
    <xdr:sp macro="" textlink="">
      <xdr:nvSpPr>
        <xdr:cNvPr id="155" name="AutoShape 332">
          <a:extLst>
            <a:ext uri="{FF2B5EF4-FFF2-40B4-BE49-F238E27FC236}">
              <a16:creationId xmlns:a16="http://schemas.microsoft.com/office/drawing/2014/main" id="{811A00CA-A910-4F0A-9CEE-04541DF33BC3}"/>
            </a:ext>
          </a:extLst>
        </xdr:cNvPr>
        <xdr:cNvSpPr>
          <a:spLocks noChangeArrowheads="1"/>
        </xdr:cNvSpPr>
      </xdr:nvSpPr>
      <xdr:spPr bwMode="auto">
        <a:xfrm rot="5400000">
          <a:off x="48711435" y="39288726"/>
          <a:ext cx="450876" cy="2989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159</xdr:col>
      <xdr:colOff>46559</xdr:colOff>
      <xdr:row>55</xdr:row>
      <xdr:rowOff>16782</xdr:rowOff>
    </xdr:from>
    <xdr:to>
      <xdr:col>160</xdr:col>
      <xdr:colOff>294079</xdr:colOff>
      <xdr:row>57</xdr:row>
      <xdr:rowOff>13155</xdr:rowOff>
    </xdr:to>
    <xdr:sp macro="" textlink="">
      <xdr:nvSpPr>
        <xdr:cNvPr id="156" name="Text Box 327">
          <a:extLst>
            <a:ext uri="{FF2B5EF4-FFF2-40B4-BE49-F238E27FC236}">
              <a16:creationId xmlns:a16="http://schemas.microsoft.com/office/drawing/2014/main" id="{AD6BB689-D6C1-4341-B77A-B2B114ADA5D8}"/>
            </a:ext>
          </a:extLst>
        </xdr:cNvPr>
        <xdr:cNvSpPr txBox="1">
          <a:spLocks noChangeArrowheads="1"/>
        </xdr:cNvSpPr>
      </xdr:nvSpPr>
      <xdr:spPr bwMode="auto">
        <a:xfrm>
          <a:off x="25809779" y="13367022"/>
          <a:ext cx="559940" cy="529773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154</xdr:col>
      <xdr:colOff>190500</xdr:colOff>
      <xdr:row>54</xdr:row>
      <xdr:rowOff>176893</xdr:rowOff>
    </xdr:from>
    <xdr:to>
      <xdr:col>156</xdr:col>
      <xdr:colOff>34636</xdr:colOff>
      <xdr:row>56</xdr:row>
      <xdr:rowOff>260013</xdr:rowOff>
    </xdr:to>
    <xdr:sp macro="" textlink="">
      <xdr:nvSpPr>
        <xdr:cNvPr id="157" name="Text Box 327">
          <a:extLst>
            <a:ext uri="{FF2B5EF4-FFF2-40B4-BE49-F238E27FC236}">
              <a16:creationId xmlns:a16="http://schemas.microsoft.com/office/drawing/2014/main" id="{EFC2111A-519F-46AC-8460-4EF1F16E18AB}"/>
            </a:ext>
          </a:extLst>
        </xdr:cNvPr>
        <xdr:cNvSpPr txBox="1">
          <a:spLocks noChangeArrowheads="1"/>
        </xdr:cNvSpPr>
      </xdr:nvSpPr>
      <xdr:spPr bwMode="auto">
        <a:xfrm>
          <a:off x="24391620" y="13260433"/>
          <a:ext cx="468976" cy="6165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169</xdr:col>
      <xdr:colOff>51087</xdr:colOff>
      <xdr:row>61</xdr:row>
      <xdr:rowOff>146791</xdr:rowOff>
    </xdr:from>
    <xdr:to>
      <xdr:col>172</xdr:col>
      <xdr:colOff>136982</xdr:colOff>
      <xdr:row>64</xdr:row>
      <xdr:rowOff>0</xdr:rowOff>
    </xdr:to>
    <xdr:sp macro="" textlink="">
      <xdr:nvSpPr>
        <xdr:cNvPr id="158" name="Text Box 327">
          <a:extLst>
            <a:ext uri="{FF2B5EF4-FFF2-40B4-BE49-F238E27FC236}">
              <a16:creationId xmlns:a16="http://schemas.microsoft.com/office/drawing/2014/main" id="{43FC1DDC-C6F3-45A9-AE66-463AFCF5AE49}"/>
            </a:ext>
          </a:extLst>
        </xdr:cNvPr>
        <xdr:cNvSpPr txBox="1">
          <a:spLocks noChangeArrowheads="1"/>
        </xdr:cNvSpPr>
      </xdr:nvSpPr>
      <xdr:spPr bwMode="auto">
        <a:xfrm>
          <a:off x="28938507" y="15097231"/>
          <a:ext cx="1023155" cy="65330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(9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167</xdr:col>
      <xdr:colOff>150091</xdr:colOff>
      <xdr:row>61</xdr:row>
      <xdr:rowOff>138546</xdr:rowOff>
    </xdr:from>
    <xdr:to>
      <xdr:col>169</xdr:col>
      <xdr:colOff>11387</xdr:colOff>
      <xdr:row>64</xdr:row>
      <xdr:rowOff>11065</xdr:rowOff>
    </xdr:to>
    <xdr:sp macro="" textlink="">
      <xdr:nvSpPr>
        <xdr:cNvPr id="159" name="Text Box 327">
          <a:extLst>
            <a:ext uri="{FF2B5EF4-FFF2-40B4-BE49-F238E27FC236}">
              <a16:creationId xmlns:a16="http://schemas.microsoft.com/office/drawing/2014/main" id="{37495D98-0CAA-44EE-8DD7-ACAABD93356E}"/>
            </a:ext>
          </a:extLst>
        </xdr:cNvPr>
        <xdr:cNvSpPr txBox="1">
          <a:spLocks noChangeArrowheads="1"/>
        </xdr:cNvSpPr>
      </xdr:nvSpPr>
      <xdr:spPr bwMode="auto">
        <a:xfrm>
          <a:off x="28412671" y="15088986"/>
          <a:ext cx="486136" cy="67261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(6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169</xdr:col>
      <xdr:colOff>201996</xdr:colOff>
      <xdr:row>74</xdr:row>
      <xdr:rowOff>2940</xdr:rowOff>
    </xdr:from>
    <xdr:to>
      <xdr:col>171</xdr:col>
      <xdr:colOff>124626</xdr:colOff>
      <xdr:row>76</xdr:row>
      <xdr:rowOff>2957</xdr:rowOff>
    </xdr:to>
    <xdr:sp macro="" textlink="">
      <xdr:nvSpPr>
        <xdr:cNvPr id="160" name="Text Box 327">
          <a:extLst>
            <a:ext uri="{FF2B5EF4-FFF2-40B4-BE49-F238E27FC236}">
              <a16:creationId xmlns:a16="http://schemas.microsoft.com/office/drawing/2014/main" id="{21AA711D-FFF2-45AD-B6B6-C59177993DD2}"/>
            </a:ext>
          </a:extLst>
        </xdr:cNvPr>
        <xdr:cNvSpPr txBox="1">
          <a:spLocks noChangeArrowheads="1"/>
        </xdr:cNvSpPr>
      </xdr:nvSpPr>
      <xdr:spPr bwMode="auto">
        <a:xfrm>
          <a:off x="29089416" y="18420480"/>
          <a:ext cx="547470" cy="53341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179</xdr:col>
      <xdr:colOff>221289</xdr:colOff>
      <xdr:row>74</xdr:row>
      <xdr:rowOff>27459</xdr:rowOff>
    </xdr:from>
    <xdr:to>
      <xdr:col>180</xdr:col>
      <xdr:colOff>202412</xdr:colOff>
      <xdr:row>75</xdr:row>
      <xdr:rowOff>255345</xdr:rowOff>
    </xdr:to>
    <xdr:sp macro="" textlink="">
      <xdr:nvSpPr>
        <xdr:cNvPr id="161" name="AutoShape 332">
          <a:extLst>
            <a:ext uri="{FF2B5EF4-FFF2-40B4-BE49-F238E27FC236}">
              <a16:creationId xmlns:a16="http://schemas.microsoft.com/office/drawing/2014/main" id="{D828DBDE-4BE4-42F3-9496-594F40467929}"/>
            </a:ext>
          </a:extLst>
        </xdr:cNvPr>
        <xdr:cNvSpPr>
          <a:spLocks noChangeArrowheads="1"/>
        </xdr:cNvSpPr>
      </xdr:nvSpPr>
      <xdr:spPr bwMode="auto">
        <a:xfrm rot="5400000">
          <a:off x="32132388" y="18545520"/>
          <a:ext cx="494586" cy="293543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189</xdr:col>
      <xdr:colOff>308020</xdr:colOff>
      <xdr:row>86</xdr:row>
      <xdr:rowOff>5774</xdr:rowOff>
    </xdr:from>
    <xdr:to>
      <xdr:col>192</xdr:col>
      <xdr:colOff>308578</xdr:colOff>
      <xdr:row>88</xdr:row>
      <xdr:rowOff>19917</xdr:rowOff>
    </xdr:to>
    <xdr:sp macro="" textlink="">
      <xdr:nvSpPr>
        <xdr:cNvPr id="162" name="Text Box 327">
          <a:extLst>
            <a:ext uri="{FF2B5EF4-FFF2-40B4-BE49-F238E27FC236}">
              <a16:creationId xmlns:a16="http://schemas.microsoft.com/office/drawing/2014/main" id="{0801E0C8-A4AB-4B78-B6D6-9B349218DA85}"/>
            </a:ext>
          </a:extLst>
        </xdr:cNvPr>
        <xdr:cNvSpPr txBox="1">
          <a:spLocks noChangeArrowheads="1"/>
        </xdr:cNvSpPr>
      </xdr:nvSpPr>
      <xdr:spPr bwMode="auto">
        <a:xfrm>
          <a:off x="35443840" y="21623714"/>
          <a:ext cx="937818" cy="547543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142</xdr:col>
      <xdr:colOff>311944</xdr:colOff>
      <xdr:row>105</xdr:row>
      <xdr:rowOff>571500</xdr:rowOff>
    </xdr:from>
    <xdr:to>
      <xdr:col>149</xdr:col>
      <xdr:colOff>209550</xdr:colOff>
      <xdr:row>107</xdr:row>
      <xdr:rowOff>121802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5AA2A41C-A0B3-40BE-8745-A32F2A05708E}"/>
            </a:ext>
          </a:extLst>
        </xdr:cNvPr>
        <xdr:cNvSpPr/>
      </xdr:nvSpPr>
      <xdr:spPr>
        <a:xfrm>
          <a:off x="20764024" y="27340560"/>
          <a:ext cx="2084546" cy="49518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UAE(E6)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170</xdr:col>
      <xdr:colOff>202581</xdr:colOff>
      <xdr:row>105</xdr:row>
      <xdr:rowOff>556161</xdr:rowOff>
    </xdr:from>
    <xdr:ext cx="1000125" cy="483753"/>
    <xdr:sp macro="" textlink="">
      <xdr:nvSpPr>
        <xdr:cNvPr id="164" name="Text Box 327">
          <a:extLst>
            <a:ext uri="{FF2B5EF4-FFF2-40B4-BE49-F238E27FC236}">
              <a16:creationId xmlns:a16="http://schemas.microsoft.com/office/drawing/2014/main" id="{968691B4-B1B4-4989-A87C-7D5828887608}"/>
            </a:ext>
          </a:extLst>
        </xdr:cNvPr>
        <xdr:cNvSpPr txBox="1">
          <a:spLocks noChangeArrowheads="1"/>
        </xdr:cNvSpPr>
      </xdr:nvSpPr>
      <xdr:spPr bwMode="auto">
        <a:xfrm flipH="1">
          <a:off x="29402421" y="27325221"/>
          <a:ext cx="1000125" cy="48375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(E6)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195</xdr:col>
      <xdr:colOff>150956</xdr:colOff>
      <xdr:row>105</xdr:row>
      <xdr:rowOff>454170</xdr:rowOff>
    </xdr:from>
    <xdr:to>
      <xdr:col>197</xdr:col>
      <xdr:colOff>100939</xdr:colOff>
      <xdr:row>107</xdr:row>
      <xdr:rowOff>50163</xdr:rowOff>
    </xdr:to>
    <xdr:sp macro="" textlink="">
      <xdr:nvSpPr>
        <xdr:cNvPr id="165" name="テキスト ボックス 1611">
          <a:extLst>
            <a:ext uri="{FF2B5EF4-FFF2-40B4-BE49-F238E27FC236}">
              <a16:creationId xmlns:a16="http://schemas.microsoft.com/office/drawing/2014/main" id="{0139C6AB-E4C2-4CE6-BE97-883DD0373BA0}"/>
            </a:ext>
          </a:extLst>
        </xdr:cNvPr>
        <xdr:cNvSpPr txBox="1">
          <a:spLocks noChangeAspect="1"/>
        </xdr:cNvSpPr>
      </xdr:nvSpPr>
      <xdr:spPr>
        <a:xfrm>
          <a:off x="37161296" y="27223230"/>
          <a:ext cx="574823" cy="54087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148</xdr:col>
      <xdr:colOff>285750</xdr:colOff>
      <xdr:row>140</xdr:row>
      <xdr:rowOff>220481</xdr:rowOff>
    </xdr:from>
    <xdr:to>
      <xdr:col>260</xdr:col>
      <xdr:colOff>0</xdr:colOff>
      <xdr:row>140</xdr:row>
      <xdr:rowOff>220481</xdr:rowOff>
    </xdr:to>
    <xdr:cxnSp macro="">
      <xdr:nvCxnSpPr>
        <xdr:cNvPr id="166" name="直線コネクタ 165">
          <a:extLst>
            <a:ext uri="{FF2B5EF4-FFF2-40B4-BE49-F238E27FC236}">
              <a16:creationId xmlns:a16="http://schemas.microsoft.com/office/drawing/2014/main" id="{EA9CA0D4-633A-4F14-974E-D9FC782BA356}"/>
            </a:ext>
          </a:extLst>
        </xdr:cNvPr>
        <xdr:cNvCxnSpPr>
          <a:cxnSpLocks/>
        </xdr:cNvCxnSpPr>
      </xdr:nvCxnSpPr>
      <xdr:spPr>
        <a:xfrm>
          <a:off x="22612350" y="38046161"/>
          <a:ext cx="3470529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201</xdr:col>
      <xdr:colOff>193387</xdr:colOff>
      <xdr:row>144</xdr:row>
      <xdr:rowOff>202622</xdr:rowOff>
    </xdr:from>
    <xdr:to>
      <xdr:col>203</xdr:col>
      <xdr:colOff>275936</xdr:colOff>
      <xdr:row>146</xdr:row>
      <xdr:rowOff>31498</xdr:rowOff>
    </xdr:to>
    <xdr:sp macro="" textlink="">
      <xdr:nvSpPr>
        <xdr:cNvPr id="167" name="Text Box 327">
          <a:extLst>
            <a:ext uri="{FF2B5EF4-FFF2-40B4-BE49-F238E27FC236}">
              <a16:creationId xmlns:a16="http://schemas.microsoft.com/office/drawing/2014/main" id="{867F176A-D688-4B0A-9DD1-003C8BC3D0C3}"/>
            </a:ext>
          </a:extLst>
        </xdr:cNvPr>
        <xdr:cNvSpPr txBox="1">
          <a:spLocks noChangeArrowheads="1"/>
        </xdr:cNvSpPr>
      </xdr:nvSpPr>
      <xdr:spPr bwMode="auto">
        <a:xfrm>
          <a:off x="38224114" y="39175458"/>
          <a:ext cx="692149" cy="53545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159</xdr:col>
      <xdr:colOff>30024</xdr:colOff>
      <xdr:row>79</xdr:row>
      <xdr:rowOff>44337</xdr:rowOff>
    </xdr:from>
    <xdr:to>
      <xdr:col>161</xdr:col>
      <xdr:colOff>292255</xdr:colOff>
      <xdr:row>80</xdr:row>
      <xdr:rowOff>243034</xdr:rowOff>
    </xdr:to>
    <xdr:sp macro="" textlink="">
      <xdr:nvSpPr>
        <xdr:cNvPr id="168" name="Text Box 327">
          <a:extLst>
            <a:ext uri="{FF2B5EF4-FFF2-40B4-BE49-F238E27FC236}">
              <a16:creationId xmlns:a16="http://schemas.microsoft.com/office/drawing/2014/main" id="{1AAF2514-B45A-4C8D-AE29-9238085B7001}"/>
            </a:ext>
          </a:extLst>
        </xdr:cNvPr>
        <xdr:cNvSpPr txBox="1">
          <a:spLocks noChangeArrowheads="1"/>
        </xdr:cNvSpPr>
      </xdr:nvSpPr>
      <xdr:spPr bwMode="auto">
        <a:xfrm>
          <a:off x="25793244" y="19795377"/>
          <a:ext cx="887071" cy="46539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149</xdr:col>
      <xdr:colOff>277093</xdr:colOff>
      <xdr:row>73</xdr:row>
      <xdr:rowOff>11545</xdr:rowOff>
    </xdr:from>
    <xdr:to>
      <xdr:col>151</xdr:col>
      <xdr:colOff>312637</xdr:colOff>
      <xdr:row>75</xdr:row>
      <xdr:rowOff>263203</xdr:rowOff>
    </xdr:to>
    <xdr:sp macro="" textlink="">
      <xdr:nvSpPr>
        <xdr:cNvPr id="169" name="Text Box 327">
          <a:extLst>
            <a:ext uri="{FF2B5EF4-FFF2-40B4-BE49-F238E27FC236}">
              <a16:creationId xmlns:a16="http://schemas.microsoft.com/office/drawing/2014/main" id="{D86455B4-F909-445C-B2FE-C9D8EBD020F0}"/>
            </a:ext>
          </a:extLst>
        </xdr:cNvPr>
        <xdr:cNvSpPr txBox="1">
          <a:spLocks noChangeArrowheads="1"/>
        </xdr:cNvSpPr>
      </xdr:nvSpPr>
      <xdr:spPr bwMode="auto">
        <a:xfrm>
          <a:off x="22916113" y="18162385"/>
          <a:ext cx="660384" cy="78505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高型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NPS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163</xdr:col>
      <xdr:colOff>239807</xdr:colOff>
      <xdr:row>1</xdr:row>
      <xdr:rowOff>87168</xdr:rowOff>
    </xdr:from>
    <xdr:to>
      <xdr:col>166</xdr:col>
      <xdr:colOff>181234</xdr:colOff>
      <xdr:row>206</xdr:row>
      <xdr:rowOff>87169</xdr:rowOff>
    </xdr:to>
    <xdr:grpSp>
      <xdr:nvGrpSpPr>
        <xdr:cNvPr id="170" name="グループ化 169">
          <a:extLst>
            <a:ext uri="{FF2B5EF4-FFF2-40B4-BE49-F238E27FC236}">
              <a16:creationId xmlns:a16="http://schemas.microsoft.com/office/drawing/2014/main" id="{9F84FB96-1F78-4E21-8B0E-0EEB6E67A352}"/>
            </a:ext>
          </a:extLst>
        </xdr:cNvPr>
        <xdr:cNvGrpSpPr/>
      </xdr:nvGrpSpPr>
      <xdr:grpSpPr>
        <a:xfrm>
          <a:off x="26688134" y="87168"/>
          <a:ext cx="855827" cy="54434510"/>
          <a:chOff x="37696587" y="302560"/>
          <a:chExt cx="605118" cy="61671570"/>
        </a:xfrm>
      </xdr:grpSpPr>
      <xdr:sp macro="" textlink="">
        <xdr:nvSpPr>
          <xdr:cNvPr id="171" name="テキスト ボックス 170">
            <a:extLst>
              <a:ext uri="{FF2B5EF4-FFF2-40B4-BE49-F238E27FC236}">
                <a16:creationId xmlns:a16="http://schemas.microsoft.com/office/drawing/2014/main" id="{4BA18879-C46D-759B-DBF9-8C81C8EB1900}"/>
              </a:ext>
            </a:extLst>
          </xdr:cNvPr>
          <xdr:cNvSpPr txBox="1"/>
        </xdr:nvSpPr>
        <xdr:spPr>
          <a:xfrm>
            <a:off x="37696587" y="302560"/>
            <a:ext cx="605118" cy="2689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 b="1">
                <a:solidFill>
                  <a:srgbClr val="FF0000"/>
                </a:solidFill>
              </a:rPr>
              <a:t>Now</a:t>
            </a:r>
            <a:endParaRPr kumimoji="1" lang="ja-JP" altLang="en-US" sz="1100" b="1">
              <a:solidFill>
                <a:srgbClr val="FF0000"/>
              </a:solidFill>
            </a:endParaRPr>
          </a:p>
        </xdr:txBody>
      </xdr:sp>
      <xdr:cxnSp macro="">
        <xdr:nvCxnSpPr>
          <xdr:cNvPr id="172" name="直線コネクタ 171">
            <a:extLst>
              <a:ext uri="{FF2B5EF4-FFF2-40B4-BE49-F238E27FC236}">
                <a16:creationId xmlns:a16="http://schemas.microsoft.com/office/drawing/2014/main" id="{0BA332F7-729B-5250-BAD2-6334092DDE27}"/>
              </a:ext>
            </a:extLst>
          </xdr:cNvPr>
          <xdr:cNvCxnSpPr/>
        </xdr:nvCxnSpPr>
        <xdr:spPr>
          <a:xfrm>
            <a:off x="37901890" y="519351"/>
            <a:ext cx="0" cy="61454779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161</xdr:col>
      <xdr:colOff>23199</xdr:colOff>
      <xdr:row>46</xdr:row>
      <xdr:rowOff>248529</xdr:rowOff>
    </xdr:from>
    <xdr:to>
      <xdr:col>162</xdr:col>
      <xdr:colOff>205589</xdr:colOff>
      <xdr:row>48</xdr:row>
      <xdr:rowOff>64861</xdr:rowOff>
    </xdr:to>
    <xdr:sp macro="" textlink="">
      <xdr:nvSpPr>
        <xdr:cNvPr id="173" name="Text Box 327">
          <a:extLst>
            <a:ext uri="{FF2B5EF4-FFF2-40B4-BE49-F238E27FC236}">
              <a16:creationId xmlns:a16="http://schemas.microsoft.com/office/drawing/2014/main" id="{5796AE36-27FE-447B-910F-6F8FBF92DC99}"/>
            </a:ext>
          </a:extLst>
        </xdr:cNvPr>
        <xdr:cNvSpPr txBox="1">
          <a:spLocks noChangeArrowheads="1"/>
        </xdr:cNvSpPr>
      </xdr:nvSpPr>
      <xdr:spPr bwMode="auto">
        <a:xfrm>
          <a:off x="26411259" y="11328009"/>
          <a:ext cx="494810" cy="304012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排ガス評価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  <a:p>
          <a:pPr algn="ctr" rtl="0">
            <a:lnSpc>
              <a:spcPts val="1600"/>
            </a:lnSpc>
            <a:defRPr sz="1000"/>
          </a:pP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161</xdr:col>
      <xdr:colOff>10885</xdr:colOff>
      <xdr:row>54</xdr:row>
      <xdr:rowOff>191408</xdr:rowOff>
    </xdr:from>
    <xdr:to>
      <xdr:col>162</xdr:col>
      <xdr:colOff>249381</xdr:colOff>
      <xdr:row>57</xdr:row>
      <xdr:rowOff>7828</xdr:rowOff>
    </xdr:to>
    <xdr:sp macro="" textlink="">
      <xdr:nvSpPr>
        <xdr:cNvPr id="174" name="Text Box 327">
          <a:extLst>
            <a:ext uri="{FF2B5EF4-FFF2-40B4-BE49-F238E27FC236}">
              <a16:creationId xmlns:a16="http://schemas.microsoft.com/office/drawing/2014/main" id="{2B4DFC37-2747-4F2E-B4A7-A3555D64D696}"/>
            </a:ext>
          </a:extLst>
        </xdr:cNvPr>
        <xdr:cNvSpPr txBox="1">
          <a:spLocks noChangeArrowheads="1"/>
        </xdr:cNvSpPr>
      </xdr:nvSpPr>
      <xdr:spPr bwMode="auto">
        <a:xfrm>
          <a:off x="26398945" y="13274948"/>
          <a:ext cx="550916" cy="6165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(3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120</xdr:col>
      <xdr:colOff>121228</xdr:colOff>
      <xdr:row>151</xdr:row>
      <xdr:rowOff>237436</xdr:rowOff>
    </xdr:from>
    <xdr:to>
      <xdr:col>190</xdr:col>
      <xdr:colOff>175087</xdr:colOff>
      <xdr:row>152</xdr:row>
      <xdr:rowOff>2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E975DAEB-048D-48A9-8729-28C2B2E13BA3}"/>
            </a:ext>
          </a:extLst>
        </xdr:cNvPr>
        <xdr:cNvCxnSpPr>
          <a:stCxn id="176" idx="3"/>
        </xdr:cNvCxnSpPr>
      </xdr:nvCxnSpPr>
      <xdr:spPr>
        <a:xfrm flipH="1">
          <a:off x="13700068" y="41484496"/>
          <a:ext cx="21923259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190</xdr:col>
      <xdr:colOff>175086</xdr:colOff>
      <xdr:row>151</xdr:row>
      <xdr:rowOff>4</xdr:rowOff>
    </xdr:from>
    <xdr:ext cx="332509" cy="471054"/>
    <xdr:sp macro="" textlink="">
      <xdr:nvSpPr>
        <xdr:cNvPr id="176" name="AutoShape 332">
          <a:extLst>
            <a:ext uri="{FF2B5EF4-FFF2-40B4-BE49-F238E27FC236}">
              <a16:creationId xmlns:a16="http://schemas.microsoft.com/office/drawing/2014/main" id="{C667EE0D-3235-4439-9BCF-46373176C39C}"/>
            </a:ext>
          </a:extLst>
        </xdr:cNvPr>
        <xdr:cNvSpPr>
          <a:spLocks noChangeArrowheads="1"/>
        </xdr:cNvSpPr>
      </xdr:nvSpPr>
      <xdr:spPr bwMode="auto">
        <a:xfrm rot="5400000">
          <a:off x="35554054" y="41316336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169</xdr:col>
      <xdr:colOff>39833</xdr:colOff>
      <xdr:row>150</xdr:row>
      <xdr:rowOff>344459</xdr:rowOff>
    </xdr:from>
    <xdr:to>
      <xdr:col>172</xdr:col>
      <xdr:colOff>199653</xdr:colOff>
      <xdr:row>153</xdr:row>
      <xdr:rowOff>1</xdr:rowOff>
    </xdr:to>
    <xdr:sp macro="" textlink="">
      <xdr:nvSpPr>
        <xdr:cNvPr id="177" name="Text Box 327">
          <a:extLst>
            <a:ext uri="{FF2B5EF4-FFF2-40B4-BE49-F238E27FC236}">
              <a16:creationId xmlns:a16="http://schemas.microsoft.com/office/drawing/2014/main" id="{34C451EC-3895-4852-B197-EA2B74CC0611}"/>
            </a:ext>
          </a:extLst>
        </xdr:cNvPr>
        <xdr:cNvSpPr txBox="1">
          <a:spLocks noChangeArrowheads="1"/>
        </xdr:cNvSpPr>
      </xdr:nvSpPr>
      <xdr:spPr bwMode="auto">
        <a:xfrm>
          <a:off x="28927253" y="41248619"/>
          <a:ext cx="1097080" cy="470882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 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178</xdr:col>
      <xdr:colOff>9763</xdr:colOff>
      <xdr:row>151</xdr:row>
      <xdr:rowOff>17318</xdr:rowOff>
    </xdr:from>
    <xdr:to>
      <xdr:col>180</xdr:col>
      <xdr:colOff>32332</xdr:colOff>
      <xdr:row>153</xdr:row>
      <xdr:rowOff>17318</xdr:rowOff>
    </xdr:to>
    <xdr:sp macro="" textlink="">
      <xdr:nvSpPr>
        <xdr:cNvPr id="178" name="Text Box 327">
          <a:extLst>
            <a:ext uri="{FF2B5EF4-FFF2-40B4-BE49-F238E27FC236}">
              <a16:creationId xmlns:a16="http://schemas.microsoft.com/office/drawing/2014/main" id="{94BA5158-56D8-4E56-B404-8E629F4C69C1}"/>
            </a:ext>
          </a:extLst>
        </xdr:cNvPr>
        <xdr:cNvSpPr txBox="1">
          <a:spLocks noChangeArrowheads="1"/>
        </xdr:cNvSpPr>
      </xdr:nvSpPr>
      <xdr:spPr bwMode="auto">
        <a:xfrm>
          <a:off x="31708963" y="41264378"/>
          <a:ext cx="647409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245715</xdr:colOff>
      <xdr:row>158</xdr:row>
      <xdr:rowOff>235530</xdr:rowOff>
    </xdr:from>
    <xdr:to>
      <xdr:col>192</xdr:col>
      <xdr:colOff>189480</xdr:colOff>
      <xdr:row>159</xdr:row>
      <xdr:rowOff>2</xdr:rowOff>
    </xdr:to>
    <xdr:cxnSp macro="">
      <xdr:nvCxnSpPr>
        <xdr:cNvPr id="179" name="直線コネクタ 178">
          <a:extLst>
            <a:ext uri="{FF2B5EF4-FFF2-40B4-BE49-F238E27FC236}">
              <a16:creationId xmlns:a16="http://schemas.microsoft.com/office/drawing/2014/main" id="{EEEA555A-C9BC-433D-BBFB-4A62BE180CB6}"/>
            </a:ext>
          </a:extLst>
        </xdr:cNvPr>
        <xdr:cNvCxnSpPr>
          <a:stCxn id="180" idx="3"/>
        </xdr:cNvCxnSpPr>
      </xdr:nvCxnSpPr>
      <xdr:spPr>
        <a:xfrm flipH="1">
          <a:off x="14136975" y="43197090"/>
          <a:ext cx="22125585" cy="692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192</xdr:col>
      <xdr:colOff>189479</xdr:colOff>
      <xdr:row>158</xdr:row>
      <xdr:rowOff>3</xdr:rowOff>
    </xdr:from>
    <xdr:ext cx="332509" cy="471054"/>
    <xdr:sp macro="" textlink="">
      <xdr:nvSpPr>
        <xdr:cNvPr id="180" name="AutoShape 332">
          <a:extLst>
            <a:ext uri="{FF2B5EF4-FFF2-40B4-BE49-F238E27FC236}">
              <a16:creationId xmlns:a16="http://schemas.microsoft.com/office/drawing/2014/main" id="{35501AE0-DE32-4723-8277-97D27815FAC7}"/>
            </a:ext>
          </a:extLst>
        </xdr:cNvPr>
        <xdr:cNvSpPr>
          <a:spLocks noChangeArrowheads="1"/>
        </xdr:cNvSpPr>
      </xdr:nvSpPr>
      <xdr:spPr bwMode="auto">
        <a:xfrm rot="5400000">
          <a:off x="36193287" y="43030835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133</xdr:col>
      <xdr:colOff>74634</xdr:colOff>
      <xdr:row>166</xdr:row>
      <xdr:rowOff>78508</xdr:rowOff>
    </xdr:from>
    <xdr:to>
      <xdr:col>177</xdr:col>
      <xdr:colOff>151081</xdr:colOff>
      <xdr:row>166</xdr:row>
      <xdr:rowOff>93599</xdr:rowOff>
    </xdr:to>
    <xdr:cxnSp macro="">
      <xdr:nvCxnSpPr>
        <xdr:cNvPr id="181" name="直線コネクタ 180">
          <a:extLst>
            <a:ext uri="{FF2B5EF4-FFF2-40B4-BE49-F238E27FC236}">
              <a16:creationId xmlns:a16="http://schemas.microsoft.com/office/drawing/2014/main" id="{0C98FC6C-2F3F-4036-8C27-87171F6CD543}"/>
            </a:ext>
          </a:extLst>
        </xdr:cNvPr>
        <xdr:cNvCxnSpPr>
          <a:stCxn id="184" idx="3"/>
        </xdr:cNvCxnSpPr>
      </xdr:nvCxnSpPr>
      <xdr:spPr>
        <a:xfrm flipH="1" flipV="1">
          <a:off x="17714934" y="44945068"/>
          <a:ext cx="13822927" cy="15091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325333</xdr:colOff>
      <xdr:row>150</xdr:row>
      <xdr:rowOff>96180</xdr:rowOff>
    </xdr:from>
    <xdr:to>
      <xdr:col>154</xdr:col>
      <xdr:colOff>269256</xdr:colOff>
      <xdr:row>151</xdr:row>
      <xdr:rowOff>220641</xdr:rowOff>
    </xdr:to>
    <xdr:sp macro="" textlink="">
      <xdr:nvSpPr>
        <xdr:cNvPr id="182" name="Text Box 327">
          <a:extLst>
            <a:ext uri="{FF2B5EF4-FFF2-40B4-BE49-F238E27FC236}">
              <a16:creationId xmlns:a16="http://schemas.microsoft.com/office/drawing/2014/main" id="{049893BA-3B88-4A8D-A082-E2371BC5D2C4}"/>
            </a:ext>
          </a:extLst>
        </xdr:cNvPr>
        <xdr:cNvSpPr txBox="1">
          <a:spLocks noChangeArrowheads="1"/>
        </xdr:cNvSpPr>
      </xdr:nvSpPr>
      <xdr:spPr bwMode="auto">
        <a:xfrm>
          <a:off x="23573953" y="41000340"/>
          <a:ext cx="896423" cy="467361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153</xdr:col>
      <xdr:colOff>8214</xdr:colOff>
      <xdr:row>156</xdr:row>
      <xdr:rowOff>299356</xdr:rowOff>
    </xdr:from>
    <xdr:to>
      <xdr:col>155</xdr:col>
      <xdr:colOff>108856</xdr:colOff>
      <xdr:row>158</xdr:row>
      <xdr:rowOff>237957</xdr:rowOff>
    </xdr:to>
    <xdr:sp macro="" textlink="">
      <xdr:nvSpPr>
        <xdr:cNvPr id="183" name="Text Box 327">
          <a:extLst>
            <a:ext uri="{FF2B5EF4-FFF2-40B4-BE49-F238E27FC236}">
              <a16:creationId xmlns:a16="http://schemas.microsoft.com/office/drawing/2014/main" id="{C916D4CD-5E82-49D5-8108-BD025E557DC3}"/>
            </a:ext>
          </a:extLst>
        </xdr:cNvPr>
        <xdr:cNvSpPr txBox="1">
          <a:spLocks noChangeArrowheads="1"/>
        </xdr:cNvSpPr>
      </xdr:nvSpPr>
      <xdr:spPr bwMode="auto">
        <a:xfrm>
          <a:off x="23896914" y="42727516"/>
          <a:ext cx="725482" cy="472001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177</xdr:col>
      <xdr:colOff>151081</xdr:colOff>
      <xdr:row>165</xdr:row>
      <xdr:rowOff>97558</xdr:rowOff>
    </xdr:from>
    <xdr:ext cx="278946" cy="471054"/>
    <xdr:sp macro="" textlink="">
      <xdr:nvSpPr>
        <xdr:cNvPr id="184" name="AutoShape 332">
          <a:extLst>
            <a:ext uri="{FF2B5EF4-FFF2-40B4-BE49-F238E27FC236}">
              <a16:creationId xmlns:a16="http://schemas.microsoft.com/office/drawing/2014/main" id="{B6E4C80F-44F1-4A91-AEAF-24D4B4110302}"/>
            </a:ext>
          </a:extLst>
        </xdr:cNvPr>
        <xdr:cNvSpPr>
          <a:spLocks noChangeArrowheads="1"/>
        </xdr:cNvSpPr>
      </xdr:nvSpPr>
      <xdr:spPr bwMode="auto">
        <a:xfrm rot="5400000">
          <a:off x="31441807" y="44823952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168</xdr:col>
      <xdr:colOff>168234</xdr:colOff>
      <xdr:row>165</xdr:row>
      <xdr:rowOff>119247</xdr:rowOff>
    </xdr:from>
    <xdr:to>
      <xdr:col>170</xdr:col>
      <xdr:colOff>143741</xdr:colOff>
      <xdr:row>167</xdr:row>
      <xdr:rowOff>119247</xdr:rowOff>
    </xdr:to>
    <xdr:sp macro="" textlink="">
      <xdr:nvSpPr>
        <xdr:cNvPr id="185" name="Text Box 327">
          <a:extLst>
            <a:ext uri="{FF2B5EF4-FFF2-40B4-BE49-F238E27FC236}">
              <a16:creationId xmlns:a16="http://schemas.microsoft.com/office/drawing/2014/main" id="{871033D5-F9AA-4F8C-94A7-BAB8FC876DB7}"/>
            </a:ext>
          </a:extLst>
        </xdr:cNvPr>
        <xdr:cNvSpPr txBox="1">
          <a:spLocks noChangeArrowheads="1"/>
        </xdr:cNvSpPr>
      </xdr:nvSpPr>
      <xdr:spPr bwMode="auto">
        <a:xfrm>
          <a:off x="28743234" y="44749587"/>
          <a:ext cx="600347" cy="472440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121</xdr:col>
      <xdr:colOff>69273</xdr:colOff>
      <xdr:row>175</xdr:row>
      <xdr:rowOff>0</xdr:rowOff>
    </xdr:from>
    <xdr:to>
      <xdr:col>212</xdr:col>
      <xdr:colOff>235324</xdr:colOff>
      <xdr:row>175</xdr:row>
      <xdr:rowOff>0</xdr:rowOff>
    </xdr:to>
    <xdr:cxnSp macro="">
      <xdr:nvCxnSpPr>
        <xdr:cNvPr id="186" name="直線コネクタ 185">
          <a:extLst>
            <a:ext uri="{FF2B5EF4-FFF2-40B4-BE49-F238E27FC236}">
              <a16:creationId xmlns:a16="http://schemas.microsoft.com/office/drawing/2014/main" id="{056AF6A6-4B38-4F98-A765-88DA485D9F06}"/>
            </a:ext>
          </a:extLst>
        </xdr:cNvPr>
        <xdr:cNvCxnSpPr>
          <a:cxnSpLocks/>
        </xdr:cNvCxnSpPr>
      </xdr:nvCxnSpPr>
      <xdr:spPr>
        <a:xfrm flipH="1">
          <a:off x="13960533" y="47007780"/>
          <a:ext cx="28596271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181</xdr:col>
      <xdr:colOff>315113</xdr:colOff>
      <xdr:row>151</xdr:row>
      <xdr:rowOff>0</xdr:rowOff>
    </xdr:from>
    <xdr:to>
      <xdr:col>184</xdr:col>
      <xdr:colOff>8902</xdr:colOff>
      <xdr:row>153</xdr:row>
      <xdr:rowOff>0</xdr:rowOff>
    </xdr:to>
    <xdr:sp macro="" textlink="">
      <xdr:nvSpPr>
        <xdr:cNvPr id="187" name="Text Box 327">
          <a:extLst>
            <a:ext uri="{FF2B5EF4-FFF2-40B4-BE49-F238E27FC236}">
              <a16:creationId xmlns:a16="http://schemas.microsoft.com/office/drawing/2014/main" id="{8DBC91CD-C4B3-4F23-8707-A035FAC7BBE6}"/>
            </a:ext>
          </a:extLst>
        </xdr:cNvPr>
        <xdr:cNvSpPr txBox="1">
          <a:spLocks noChangeArrowheads="1"/>
        </xdr:cNvSpPr>
      </xdr:nvSpPr>
      <xdr:spPr bwMode="auto">
        <a:xfrm>
          <a:off x="32951573" y="41247060"/>
          <a:ext cx="631049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197</xdr:col>
      <xdr:colOff>325581</xdr:colOff>
      <xdr:row>151</xdr:row>
      <xdr:rowOff>4</xdr:rowOff>
    </xdr:from>
    <xdr:ext cx="332509" cy="471054"/>
    <xdr:sp macro="" textlink="">
      <xdr:nvSpPr>
        <xdr:cNvPr id="188" name="AutoShape 332">
          <a:extLst>
            <a:ext uri="{FF2B5EF4-FFF2-40B4-BE49-F238E27FC236}">
              <a16:creationId xmlns:a16="http://schemas.microsoft.com/office/drawing/2014/main" id="{5C5828A4-35B0-408B-BEAE-16E7C2201479}"/>
            </a:ext>
          </a:extLst>
        </xdr:cNvPr>
        <xdr:cNvSpPr>
          <a:spLocks noChangeArrowheads="1"/>
        </xdr:cNvSpPr>
      </xdr:nvSpPr>
      <xdr:spPr bwMode="auto">
        <a:xfrm rot="5400000">
          <a:off x="37876249" y="41316336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178</xdr:col>
      <xdr:colOff>36912</xdr:colOff>
      <xdr:row>157</xdr:row>
      <xdr:rowOff>184387</xdr:rowOff>
    </xdr:from>
    <xdr:to>
      <xdr:col>180</xdr:col>
      <xdr:colOff>55762</xdr:colOff>
      <xdr:row>159</xdr:row>
      <xdr:rowOff>184387</xdr:rowOff>
    </xdr:to>
    <xdr:sp macro="" textlink="">
      <xdr:nvSpPr>
        <xdr:cNvPr id="189" name="Text Box 327">
          <a:extLst>
            <a:ext uri="{FF2B5EF4-FFF2-40B4-BE49-F238E27FC236}">
              <a16:creationId xmlns:a16="http://schemas.microsoft.com/office/drawing/2014/main" id="{61221DE9-1F30-4265-91BD-1A7B49ECCC26}"/>
            </a:ext>
          </a:extLst>
        </xdr:cNvPr>
        <xdr:cNvSpPr txBox="1">
          <a:spLocks noChangeArrowheads="1"/>
        </xdr:cNvSpPr>
      </xdr:nvSpPr>
      <xdr:spPr bwMode="auto">
        <a:xfrm>
          <a:off x="31736112" y="42909727"/>
          <a:ext cx="643690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185</xdr:col>
      <xdr:colOff>26816</xdr:colOff>
      <xdr:row>158</xdr:row>
      <xdr:rowOff>0</xdr:rowOff>
    </xdr:from>
    <xdr:to>
      <xdr:col>187</xdr:col>
      <xdr:colOff>302559</xdr:colOff>
      <xdr:row>160</xdr:row>
      <xdr:rowOff>0</xdr:rowOff>
    </xdr:to>
    <xdr:sp macro="" textlink="">
      <xdr:nvSpPr>
        <xdr:cNvPr id="190" name="Text Box 327">
          <a:extLst>
            <a:ext uri="{FF2B5EF4-FFF2-40B4-BE49-F238E27FC236}">
              <a16:creationId xmlns:a16="http://schemas.microsoft.com/office/drawing/2014/main" id="{9C72ACFD-A58C-4B67-9231-6380A4871DB0}"/>
            </a:ext>
          </a:extLst>
        </xdr:cNvPr>
        <xdr:cNvSpPr txBox="1">
          <a:spLocks noChangeArrowheads="1"/>
        </xdr:cNvSpPr>
      </xdr:nvSpPr>
      <xdr:spPr bwMode="auto">
        <a:xfrm>
          <a:off x="33912956" y="42961560"/>
          <a:ext cx="900583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184</xdr:col>
      <xdr:colOff>94131</xdr:colOff>
      <xdr:row>173</xdr:row>
      <xdr:rowOff>233721</xdr:rowOff>
    </xdr:from>
    <xdr:to>
      <xdr:col>186</xdr:col>
      <xdr:colOff>69638</xdr:colOff>
      <xdr:row>175</xdr:row>
      <xdr:rowOff>233722</xdr:rowOff>
    </xdr:to>
    <xdr:sp macro="" textlink="">
      <xdr:nvSpPr>
        <xdr:cNvPr id="191" name="Text Box 327">
          <a:extLst>
            <a:ext uri="{FF2B5EF4-FFF2-40B4-BE49-F238E27FC236}">
              <a16:creationId xmlns:a16="http://schemas.microsoft.com/office/drawing/2014/main" id="{9013D5C0-17DA-4D54-80C0-A19D02C46107}"/>
            </a:ext>
          </a:extLst>
        </xdr:cNvPr>
        <xdr:cNvSpPr txBox="1">
          <a:spLocks noChangeArrowheads="1"/>
        </xdr:cNvSpPr>
      </xdr:nvSpPr>
      <xdr:spPr bwMode="auto">
        <a:xfrm>
          <a:off x="33667851" y="46769061"/>
          <a:ext cx="600347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</xdr:txBody>
    </xdr:sp>
    <xdr:clientData/>
  </xdr:twoCellAnchor>
  <xdr:oneCellAnchor>
    <xdr:from>
      <xdr:col>212</xdr:col>
      <xdr:colOff>246530</xdr:colOff>
      <xdr:row>174</xdr:row>
      <xdr:rowOff>0</xdr:rowOff>
    </xdr:from>
    <xdr:ext cx="278946" cy="471054"/>
    <xdr:sp macro="" textlink="">
      <xdr:nvSpPr>
        <xdr:cNvPr id="192" name="AutoShape 332">
          <a:extLst>
            <a:ext uri="{FF2B5EF4-FFF2-40B4-BE49-F238E27FC236}">
              <a16:creationId xmlns:a16="http://schemas.microsoft.com/office/drawing/2014/main" id="{288F8345-7BB0-4A21-B00B-5A5EDEC2C450}"/>
            </a:ext>
          </a:extLst>
        </xdr:cNvPr>
        <xdr:cNvSpPr>
          <a:spLocks noChangeArrowheads="1"/>
        </xdr:cNvSpPr>
      </xdr:nvSpPr>
      <xdr:spPr bwMode="auto">
        <a:xfrm rot="5400000">
          <a:off x="42471956" y="46867614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197</xdr:col>
      <xdr:colOff>325581</xdr:colOff>
      <xdr:row>158</xdr:row>
      <xdr:rowOff>13856</xdr:rowOff>
    </xdr:from>
    <xdr:ext cx="332509" cy="471054"/>
    <xdr:sp macro="" textlink="">
      <xdr:nvSpPr>
        <xdr:cNvPr id="193" name="AutoShape 332">
          <a:extLst>
            <a:ext uri="{FF2B5EF4-FFF2-40B4-BE49-F238E27FC236}">
              <a16:creationId xmlns:a16="http://schemas.microsoft.com/office/drawing/2014/main" id="{8F688398-838C-4A80-B891-BF4A41D225C4}"/>
            </a:ext>
          </a:extLst>
        </xdr:cNvPr>
        <xdr:cNvSpPr>
          <a:spLocks noChangeArrowheads="1"/>
        </xdr:cNvSpPr>
      </xdr:nvSpPr>
      <xdr:spPr bwMode="auto">
        <a:xfrm rot="5400000">
          <a:off x="37876249" y="43044688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171</xdr:col>
      <xdr:colOff>234536</xdr:colOff>
      <xdr:row>158</xdr:row>
      <xdr:rowOff>109281</xdr:rowOff>
    </xdr:from>
    <xdr:to>
      <xdr:col>174</xdr:col>
      <xdr:colOff>170706</xdr:colOff>
      <xdr:row>160</xdr:row>
      <xdr:rowOff>111186</xdr:rowOff>
    </xdr:to>
    <xdr:sp macro="" textlink="">
      <xdr:nvSpPr>
        <xdr:cNvPr id="194" name="Text Box 327">
          <a:extLst>
            <a:ext uri="{FF2B5EF4-FFF2-40B4-BE49-F238E27FC236}">
              <a16:creationId xmlns:a16="http://schemas.microsoft.com/office/drawing/2014/main" id="{F6FFC65F-9C84-49BD-875B-7DA1C9082C63}"/>
            </a:ext>
          </a:extLst>
        </xdr:cNvPr>
        <xdr:cNvSpPr txBox="1">
          <a:spLocks noChangeArrowheads="1"/>
        </xdr:cNvSpPr>
      </xdr:nvSpPr>
      <xdr:spPr bwMode="auto">
        <a:xfrm>
          <a:off x="29746796" y="43070841"/>
          <a:ext cx="873430" cy="474345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 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69273</xdr:colOff>
      <xdr:row>181</xdr:row>
      <xdr:rowOff>235527</xdr:rowOff>
    </xdr:from>
    <xdr:to>
      <xdr:col>212</xdr:col>
      <xdr:colOff>212913</xdr:colOff>
      <xdr:row>182</xdr:row>
      <xdr:rowOff>0</xdr:rowOff>
    </xdr:to>
    <xdr:cxnSp macro="">
      <xdr:nvCxnSpPr>
        <xdr:cNvPr id="195" name="直線コネクタ 194">
          <a:extLst>
            <a:ext uri="{FF2B5EF4-FFF2-40B4-BE49-F238E27FC236}">
              <a16:creationId xmlns:a16="http://schemas.microsoft.com/office/drawing/2014/main" id="{13C7C494-0169-4112-A7A8-A03DF767C73B}"/>
            </a:ext>
          </a:extLst>
        </xdr:cNvPr>
        <xdr:cNvCxnSpPr>
          <a:cxnSpLocks/>
          <a:stCxn id="197" idx="3"/>
        </xdr:cNvCxnSpPr>
      </xdr:nvCxnSpPr>
      <xdr:spPr>
        <a:xfrm flipH="1">
          <a:off x="13960533" y="48675867"/>
          <a:ext cx="28573860" cy="693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315684</xdr:colOff>
      <xdr:row>181</xdr:row>
      <xdr:rowOff>157521</xdr:rowOff>
    </xdr:from>
    <xdr:to>
      <xdr:col>172</xdr:col>
      <xdr:colOff>11206</xdr:colOff>
      <xdr:row>183</xdr:row>
      <xdr:rowOff>157520</xdr:rowOff>
    </xdr:to>
    <xdr:sp macro="" textlink="">
      <xdr:nvSpPr>
        <xdr:cNvPr id="196" name="Text Box 327">
          <a:extLst>
            <a:ext uri="{FF2B5EF4-FFF2-40B4-BE49-F238E27FC236}">
              <a16:creationId xmlns:a16="http://schemas.microsoft.com/office/drawing/2014/main" id="{F2D7FBFA-96C5-4802-96EC-DAB1BFA02522}"/>
            </a:ext>
          </a:extLst>
        </xdr:cNvPr>
        <xdr:cNvSpPr txBox="1">
          <a:spLocks noChangeArrowheads="1"/>
        </xdr:cNvSpPr>
      </xdr:nvSpPr>
      <xdr:spPr bwMode="auto">
        <a:xfrm>
          <a:off x="28578264" y="48597861"/>
          <a:ext cx="1257622" cy="472439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212</xdr:col>
      <xdr:colOff>212913</xdr:colOff>
      <xdr:row>181</xdr:row>
      <xdr:rowOff>0</xdr:rowOff>
    </xdr:from>
    <xdr:ext cx="278946" cy="471054"/>
    <xdr:sp macro="" textlink="">
      <xdr:nvSpPr>
        <xdr:cNvPr id="197" name="AutoShape 332">
          <a:extLst>
            <a:ext uri="{FF2B5EF4-FFF2-40B4-BE49-F238E27FC236}">
              <a16:creationId xmlns:a16="http://schemas.microsoft.com/office/drawing/2014/main" id="{DA2814FF-3BFA-41DE-AAD7-FFCE322A8E54}"/>
            </a:ext>
          </a:extLst>
        </xdr:cNvPr>
        <xdr:cNvSpPr>
          <a:spLocks noChangeArrowheads="1"/>
        </xdr:cNvSpPr>
      </xdr:nvSpPr>
      <xdr:spPr bwMode="auto">
        <a:xfrm rot="5400000">
          <a:off x="42438339" y="48536394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152</xdr:col>
      <xdr:colOff>225135</xdr:colOff>
      <xdr:row>199</xdr:row>
      <xdr:rowOff>225136</xdr:rowOff>
    </xdr:from>
    <xdr:to>
      <xdr:col>214</xdr:col>
      <xdr:colOff>190500</xdr:colOff>
      <xdr:row>205</xdr:row>
      <xdr:rowOff>82782</xdr:rowOff>
    </xdr:to>
    <xdr:sp macro="" textlink="">
      <xdr:nvSpPr>
        <xdr:cNvPr id="198" name="大かっこ 197">
          <a:extLst>
            <a:ext uri="{FF2B5EF4-FFF2-40B4-BE49-F238E27FC236}">
              <a16:creationId xmlns:a16="http://schemas.microsoft.com/office/drawing/2014/main" id="{C204B25C-04AF-47EE-A0EF-B9DDB2CCEA10}"/>
            </a:ext>
          </a:extLst>
        </xdr:cNvPr>
        <xdr:cNvSpPr/>
      </xdr:nvSpPr>
      <xdr:spPr>
        <a:xfrm>
          <a:off x="23801415" y="52955536"/>
          <a:ext cx="19335405" cy="1282586"/>
        </a:xfrm>
        <a:prstGeom prst="bracketPair">
          <a:avLst>
            <a:gd name="adj" fmla="val 10890"/>
          </a:avLst>
        </a:prstGeom>
        <a:solidFill>
          <a:schemeClr val="bg1">
            <a:lumMod val="95000"/>
            <a:alpha val="59000"/>
          </a:schemeClr>
        </a:solidFill>
        <a:ln w="762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現在 初回イベント </a:t>
          </a:r>
          <a:r>
            <a:rPr kumimoji="1" lang="en-US" altLang="ja-JP" sz="1800"/>
            <a:t>2026</a:t>
          </a:r>
          <a:r>
            <a:rPr kumimoji="1" lang="ja-JP" altLang="en-US" sz="1800"/>
            <a:t>年頭で調整中</a:t>
          </a:r>
        </a:p>
      </xdr:txBody>
    </xdr:sp>
    <xdr:clientData/>
  </xdr:twoCellAnchor>
  <xdr:twoCellAnchor>
    <xdr:from>
      <xdr:col>2</xdr:col>
      <xdr:colOff>94384</xdr:colOff>
      <xdr:row>153</xdr:row>
      <xdr:rowOff>76892</xdr:rowOff>
    </xdr:from>
    <xdr:to>
      <xdr:col>2</xdr:col>
      <xdr:colOff>1558636</xdr:colOff>
      <xdr:row>154</xdr:row>
      <xdr:rowOff>173181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586CDBDC-51AF-42EC-B807-BEBBF43624B6}"/>
            </a:ext>
          </a:extLst>
        </xdr:cNvPr>
        <xdr:cNvSpPr txBox="1"/>
      </xdr:nvSpPr>
      <xdr:spPr>
        <a:xfrm>
          <a:off x="2014624" y="41796392"/>
          <a:ext cx="1464252" cy="33250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最終メンテ </a:t>
          </a:r>
          <a:r>
            <a:rPr kumimoji="1" lang="en-US" altLang="ja-JP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7/30</a:t>
          </a:r>
        </a:p>
        <a:p>
          <a:endParaRPr kumimoji="1" lang="ja-JP" altLang="en-US" sz="12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2</xdr:col>
      <xdr:colOff>94384</xdr:colOff>
      <xdr:row>167</xdr:row>
      <xdr:rowOff>94210</xdr:rowOff>
    </xdr:from>
    <xdr:to>
      <xdr:col>2</xdr:col>
      <xdr:colOff>1558636</xdr:colOff>
      <xdr:row>168</xdr:row>
      <xdr:rowOff>190499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8878872A-6452-495E-A3A7-72143DE8EEB1}"/>
            </a:ext>
          </a:extLst>
        </xdr:cNvPr>
        <xdr:cNvSpPr txBox="1"/>
      </xdr:nvSpPr>
      <xdr:spPr>
        <a:xfrm>
          <a:off x="2014624" y="45196990"/>
          <a:ext cx="1464252" cy="33250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最終メンテ </a:t>
          </a:r>
          <a:r>
            <a:rPr kumimoji="1" lang="en-US" altLang="ja-JP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7/30</a:t>
          </a:r>
          <a:endParaRPr kumimoji="1" lang="ja-JP" altLang="en-US" sz="12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2</xdr:col>
      <xdr:colOff>98194</xdr:colOff>
      <xdr:row>175</xdr:row>
      <xdr:rowOff>132656</xdr:rowOff>
    </xdr:from>
    <xdr:to>
      <xdr:col>2</xdr:col>
      <xdr:colOff>1558636</xdr:colOff>
      <xdr:row>176</xdr:row>
      <xdr:rowOff>225136</xdr:rowOff>
    </xdr:to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9EC50230-EC01-4AF2-A9A1-0FC8DCF73130}"/>
            </a:ext>
          </a:extLst>
        </xdr:cNvPr>
        <xdr:cNvSpPr txBox="1"/>
      </xdr:nvSpPr>
      <xdr:spPr>
        <a:xfrm>
          <a:off x="2018434" y="47140436"/>
          <a:ext cx="1460442" cy="3287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最終メンテ </a:t>
          </a:r>
          <a:r>
            <a:rPr kumimoji="1" lang="en-US" altLang="ja-JP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8/6</a:t>
          </a:r>
          <a:endParaRPr kumimoji="1" lang="ja-JP" altLang="en-US" sz="12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2</xdr:col>
      <xdr:colOff>94384</xdr:colOff>
      <xdr:row>159</xdr:row>
      <xdr:rowOff>142206</xdr:rowOff>
    </xdr:from>
    <xdr:to>
      <xdr:col>2</xdr:col>
      <xdr:colOff>1558636</xdr:colOff>
      <xdr:row>160</xdr:row>
      <xdr:rowOff>238495</xdr:rowOff>
    </xdr:to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4570414F-07AD-41E4-B9A5-37639D21D7D6}"/>
            </a:ext>
          </a:extLst>
        </xdr:cNvPr>
        <xdr:cNvSpPr txBox="1"/>
      </xdr:nvSpPr>
      <xdr:spPr>
        <a:xfrm>
          <a:off x="2014624" y="43339986"/>
          <a:ext cx="1464252" cy="33250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最終メンテ </a:t>
          </a:r>
          <a:r>
            <a:rPr kumimoji="1" lang="en-US" altLang="ja-JP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7/30</a:t>
          </a:r>
          <a:endParaRPr kumimoji="1" lang="ja-JP" altLang="en-US" sz="12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2</xdr:col>
      <xdr:colOff>94384</xdr:colOff>
      <xdr:row>182</xdr:row>
      <xdr:rowOff>174862</xdr:rowOff>
    </xdr:from>
    <xdr:to>
      <xdr:col>2</xdr:col>
      <xdr:colOff>1558636</xdr:colOff>
      <xdr:row>184</xdr:row>
      <xdr:rowOff>31666</xdr:rowOff>
    </xdr:to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0A74C952-73F4-4F1A-BE7B-838EB20DFC9D}"/>
            </a:ext>
          </a:extLst>
        </xdr:cNvPr>
        <xdr:cNvSpPr txBox="1"/>
      </xdr:nvSpPr>
      <xdr:spPr>
        <a:xfrm>
          <a:off x="2014624" y="48851422"/>
          <a:ext cx="1464252" cy="32924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最終メンテ </a:t>
          </a:r>
          <a:r>
            <a:rPr kumimoji="1" lang="en-US" altLang="ja-JP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5/26</a:t>
          </a:r>
        </a:p>
        <a:p>
          <a:endParaRPr kumimoji="1" lang="ja-JP" altLang="en-US" sz="1200">
            <a:latin typeface="BIZ UDゴシック" panose="020B0400000000000000" pitchFamily="49" charset="-128"/>
            <a:ea typeface="BIZ UDゴシック" panose="020B0400000000000000" pitchFamily="49" charset="-128"/>
          </a:endParaRPr>
        </a:p>
      </xdr:txBody>
    </xdr:sp>
    <xdr:clientData/>
  </xdr:twoCellAnchor>
  <xdr:twoCellAnchor>
    <xdr:from>
      <xdr:col>194</xdr:col>
      <xdr:colOff>61474</xdr:colOff>
      <xdr:row>180</xdr:row>
      <xdr:rowOff>233721</xdr:rowOff>
    </xdr:from>
    <xdr:to>
      <xdr:col>196</xdr:col>
      <xdr:colOff>36981</xdr:colOff>
      <xdr:row>182</xdr:row>
      <xdr:rowOff>233722</xdr:rowOff>
    </xdr:to>
    <xdr:sp macro="" textlink="">
      <xdr:nvSpPr>
        <xdr:cNvPr id="204" name="Text Box 327">
          <a:extLst>
            <a:ext uri="{FF2B5EF4-FFF2-40B4-BE49-F238E27FC236}">
              <a16:creationId xmlns:a16="http://schemas.microsoft.com/office/drawing/2014/main" id="{D36821A9-95FF-4EC0-BA91-07CEF6E12EEE}"/>
            </a:ext>
          </a:extLst>
        </xdr:cNvPr>
        <xdr:cNvSpPr txBox="1">
          <a:spLocks noChangeArrowheads="1"/>
        </xdr:cNvSpPr>
      </xdr:nvSpPr>
      <xdr:spPr bwMode="auto">
        <a:xfrm>
          <a:off x="36759394" y="48437841"/>
          <a:ext cx="600347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</xdr:txBody>
    </xdr:sp>
    <xdr:clientData/>
  </xdr:twoCellAnchor>
  <xdr:twoCellAnchor>
    <xdr:from>
      <xdr:col>158</xdr:col>
      <xdr:colOff>245425</xdr:colOff>
      <xdr:row>165</xdr:row>
      <xdr:rowOff>15634</xdr:rowOff>
    </xdr:from>
    <xdr:to>
      <xdr:col>160</xdr:col>
      <xdr:colOff>220930</xdr:colOff>
      <xdr:row>167</xdr:row>
      <xdr:rowOff>15635</xdr:rowOff>
    </xdr:to>
    <xdr:sp macro="" textlink="">
      <xdr:nvSpPr>
        <xdr:cNvPr id="205" name="Text Box 327">
          <a:extLst>
            <a:ext uri="{FF2B5EF4-FFF2-40B4-BE49-F238E27FC236}">
              <a16:creationId xmlns:a16="http://schemas.microsoft.com/office/drawing/2014/main" id="{A6718D4F-14F2-4177-AE60-E9DF6DC7EBBD}"/>
            </a:ext>
          </a:extLst>
        </xdr:cNvPr>
        <xdr:cNvSpPr txBox="1">
          <a:spLocks noChangeArrowheads="1"/>
        </xdr:cNvSpPr>
      </xdr:nvSpPr>
      <xdr:spPr bwMode="auto">
        <a:xfrm>
          <a:off x="25696225" y="44645974"/>
          <a:ext cx="600345" cy="472441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 </a:t>
          </a:r>
        </a:p>
      </xdr:txBody>
    </xdr:sp>
    <xdr:clientData/>
  </xdr:twoCellAnchor>
  <xdr:twoCellAnchor>
    <xdr:from>
      <xdr:col>170</xdr:col>
      <xdr:colOff>247074</xdr:colOff>
      <xdr:row>46</xdr:row>
      <xdr:rowOff>86590</xdr:rowOff>
    </xdr:from>
    <xdr:to>
      <xdr:col>174</xdr:col>
      <xdr:colOff>17319</xdr:colOff>
      <xdr:row>47</xdr:row>
      <xdr:rowOff>103042</xdr:rowOff>
    </xdr:to>
    <xdr:sp macro="" textlink="">
      <xdr:nvSpPr>
        <xdr:cNvPr id="206" name="矢印: 下カーブ 205">
          <a:extLst>
            <a:ext uri="{FF2B5EF4-FFF2-40B4-BE49-F238E27FC236}">
              <a16:creationId xmlns:a16="http://schemas.microsoft.com/office/drawing/2014/main" id="{22E2E8D4-9C28-4111-9DEA-798F13FC0CF2}"/>
            </a:ext>
          </a:extLst>
        </xdr:cNvPr>
        <xdr:cNvSpPr/>
      </xdr:nvSpPr>
      <xdr:spPr>
        <a:xfrm>
          <a:off x="29446914" y="11173690"/>
          <a:ext cx="1019925" cy="260292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165</xdr:col>
      <xdr:colOff>257856</xdr:colOff>
      <xdr:row>164</xdr:row>
      <xdr:rowOff>233362</xdr:rowOff>
    </xdr:from>
    <xdr:ext cx="278946" cy="471054"/>
    <xdr:sp macro="" textlink="">
      <xdr:nvSpPr>
        <xdr:cNvPr id="207" name="AutoShape 332">
          <a:extLst>
            <a:ext uri="{FF2B5EF4-FFF2-40B4-BE49-F238E27FC236}">
              <a16:creationId xmlns:a16="http://schemas.microsoft.com/office/drawing/2014/main" id="{432831E3-FFAC-4F92-9209-00325FBBB2B4}"/>
            </a:ext>
          </a:extLst>
        </xdr:cNvPr>
        <xdr:cNvSpPr>
          <a:spLocks noChangeArrowheads="1"/>
        </xdr:cNvSpPr>
      </xdr:nvSpPr>
      <xdr:spPr bwMode="auto">
        <a:xfrm rot="5400000">
          <a:off x="27799542" y="44723536"/>
          <a:ext cx="471054" cy="278946"/>
        </a:xfrm>
        <a:prstGeom prst="triangle">
          <a:avLst>
            <a:gd name="adj" fmla="val 50000"/>
          </a:avLst>
        </a:prstGeom>
        <a:solidFill>
          <a:schemeClr val="bg1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166</xdr:col>
      <xdr:colOff>294408</xdr:colOff>
      <xdr:row>164</xdr:row>
      <xdr:rowOff>50800</xdr:rowOff>
    </xdr:from>
    <xdr:to>
      <xdr:col>177</xdr:col>
      <xdr:colOff>101599</xdr:colOff>
      <xdr:row>165</xdr:row>
      <xdr:rowOff>69273</xdr:rowOff>
    </xdr:to>
    <xdr:sp macro="" textlink="">
      <xdr:nvSpPr>
        <xdr:cNvPr id="208" name="矢印: 下カーブ 207">
          <a:extLst>
            <a:ext uri="{FF2B5EF4-FFF2-40B4-BE49-F238E27FC236}">
              <a16:creationId xmlns:a16="http://schemas.microsoft.com/office/drawing/2014/main" id="{40825DE0-D196-4E1F-81E1-554B1FF790A4}"/>
            </a:ext>
          </a:extLst>
        </xdr:cNvPr>
        <xdr:cNvSpPr/>
      </xdr:nvSpPr>
      <xdr:spPr>
        <a:xfrm>
          <a:off x="28244568" y="44444920"/>
          <a:ext cx="3243811" cy="254693"/>
        </a:xfrm>
        <a:prstGeom prst="curvedDownArrow">
          <a:avLst>
            <a:gd name="adj1" fmla="val 25000"/>
            <a:gd name="adj2" fmla="val 50000"/>
            <a:gd name="adj3" fmla="val 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177</xdr:col>
      <xdr:colOff>306975</xdr:colOff>
      <xdr:row>180</xdr:row>
      <xdr:rowOff>152400</xdr:rowOff>
    </xdr:from>
    <xdr:to>
      <xdr:col>181</xdr:col>
      <xdr:colOff>243840</xdr:colOff>
      <xdr:row>183</xdr:row>
      <xdr:rowOff>31246</xdr:rowOff>
    </xdr:to>
    <xdr:sp macro="" textlink="">
      <xdr:nvSpPr>
        <xdr:cNvPr id="209" name="Text Box 327">
          <a:extLst>
            <a:ext uri="{FF2B5EF4-FFF2-40B4-BE49-F238E27FC236}">
              <a16:creationId xmlns:a16="http://schemas.microsoft.com/office/drawing/2014/main" id="{D406B82E-5885-4C3E-A206-4E4B5AF40EC2}"/>
            </a:ext>
          </a:extLst>
        </xdr:cNvPr>
        <xdr:cNvSpPr txBox="1">
          <a:spLocks noChangeArrowheads="1"/>
        </xdr:cNvSpPr>
      </xdr:nvSpPr>
      <xdr:spPr bwMode="auto">
        <a:xfrm>
          <a:off x="31693755" y="48356520"/>
          <a:ext cx="1186545" cy="587506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A0 :3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A2: 2</a:t>
          </a:r>
        </a:p>
      </xdr:txBody>
    </xdr:sp>
    <xdr:clientData/>
  </xdr:twoCellAnchor>
  <xdr:twoCellAnchor>
    <xdr:from>
      <xdr:col>170</xdr:col>
      <xdr:colOff>310299</xdr:colOff>
      <xdr:row>178</xdr:row>
      <xdr:rowOff>188199</xdr:rowOff>
    </xdr:from>
    <xdr:to>
      <xdr:col>174</xdr:col>
      <xdr:colOff>247650</xdr:colOff>
      <xdr:row>180</xdr:row>
      <xdr:rowOff>169149</xdr:rowOff>
    </xdr:to>
    <xdr:sp macro="" textlink="">
      <xdr:nvSpPr>
        <xdr:cNvPr id="210" name="Text Box 327">
          <a:extLst>
            <a:ext uri="{FF2B5EF4-FFF2-40B4-BE49-F238E27FC236}">
              <a16:creationId xmlns:a16="http://schemas.microsoft.com/office/drawing/2014/main" id="{E8EBE0A0-0B97-4409-A596-726BC270064E}"/>
            </a:ext>
          </a:extLst>
        </xdr:cNvPr>
        <xdr:cNvSpPr txBox="1">
          <a:spLocks noChangeArrowheads="1"/>
        </xdr:cNvSpPr>
      </xdr:nvSpPr>
      <xdr:spPr bwMode="auto">
        <a:xfrm>
          <a:off x="29510139" y="47912259"/>
          <a:ext cx="1187031" cy="461010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・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3X)(16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 </a:t>
          </a:r>
        </a:p>
      </xdr:txBody>
    </xdr:sp>
    <xdr:clientData/>
  </xdr:twoCellAnchor>
  <xdr:twoCellAnchor>
    <xdr:from>
      <xdr:col>171</xdr:col>
      <xdr:colOff>195695</xdr:colOff>
      <xdr:row>180</xdr:row>
      <xdr:rowOff>240154</xdr:rowOff>
    </xdr:from>
    <xdr:to>
      <xdr:col>174</xdr:col>
      <xdr:colOff>39254</xdr:colOff>
      <xdr:row>182</xdr:row>
      <xdr:rowOff>240154</xdr:rowOff>
    </xdr:to>
    <xdr:sp macro="" textlink="">
      <xdr:nvSpPr>
        <xdr:cNvPr id="211" name="Text Box 327">
          <a:extLst>
            <a:ext uri="{FF2B5EF4-FFF2-40B4-BE49-F238E27FC236}">
              <a16:creationId xmlns:a16="http://schemas.microsoft.com/office/drawing/2014/main" id="{57F0E49E-28F7-49C2-9621-A393060D264E}"/>
            </a:ext>
          </a:extLst>
        </xdr:cNvPr>
        <xdr:cNvSpPr txBox="1">
          <a:spLocks noChangeArrowheads="1"/>
        </xdr:cNvSpPr>
      </xdr:nvSpPr>
      <xdr:spPr bwMode="auto">
        <a:xfrm>
          <a:off x="29707955" y="48436654"/>
          <a:ext cx="780819" cy="472440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(1X)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(3)</a:t>
          </a:r>
        </a:p>
      </xdr:txBody>
    </xdr:sp>
    <xdr:clientData/>
  </xdr:twoCellAnchor>
  <xdr:twoCellAnchor>
    <xdr:from>
      <xdr:col>160</xdr:col>
      <xdr:colOff>195943</xdr:colOff>
      <xdr:row>180</xdr:row>
      <xdr:rowOff>52250</xdr:rowOff>
    </xdr:from>
    <xdr:to>
      <xdr:col>162</xdr:col>
      <xdr:colOff>171450</xdr:colOff>
      <xdr:row>182</xdr:row>
      <xdr:rowOff>52251</xdr:rowOff>
    </xdr:to>
    <xdr:sp macro="" textlink="">
      <xdr:nvSpPr>
        <xdr:cNvPr id="212" name="Text Box 327">
          <a:extLst>
            <a:ext uri="{FF2B5EF4-FFF2-40B4-BE49-F238E27FC236}">
              <a16:creationId xmlns:a16="http://schemas.microsoft.com/office/drawing/2014/main" id="{C050805A-A2FD-4F6C-AC41-9107C32D7546}"/>
            </a:ext>
          </a:extLst>
        </xdr:cNvPr>
        <xdr:cNvSpPr txBox="1">
          <a:spLocks noChangeArrowheads="1"/>
        </xdr:cNvSpPr>
      </xdr:nvSpPr>
      <xdr:spPr bwMode="auto">
        <a:xfrm>
          <a:off x="26271583" y="48256370"/>
          <a:ext cx="600347" cy="472441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161</xdr:col>
      <xdr:colOff>97972</xdr:colOff>
      <xdr:row>178</xdr:row>
      <xdr:rowOff>195943</xdr:rowOff>
    </xdr:from>
    <xdr:to>
      <xdr:col>170</xdr:col>
      <xdr:colOff>17318</xdr:colOff>
      <xdr:row>179</xdr:row>
      <xdr:rowOff>138545</xdr:rowOff>
    </xdr:to>
    <xdr:sp macro="" textlink="">
      <xdr:nvSpPr>
        <xdr:cNvPr id="213" name="矢印: 下カーブ 212">
          <a:extLst>
            <a:ext uri="{FF2B5EF4-FFF2-40B4-BE49-F238E27FC236}">
              <a16:creationId xmlns:a16="http://schemas.microsoft.com/office/drawing/2014/main" id="{C181EF11-8196-4201-984E-38E4DA668AF1}"/>
            </a:ext>
          </a:extLst>
        </xdr:cNvPr>
        <xdr:cNvSpPr/>
      </xdr:nvSpPr>
      <xdr:spPr>
        <a:xfrm>
          <a:off x="26486032" y="47920003"/>
          <a:ext cx="2731126" cy="186442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171</xdr:col>
      <xdr:colOff>239485</xdr:colOff>
      <xdr:row>180</xdr:row>
      <xdr:rowOff>228599</xdr:rowOff>
    </xdr:from>
    <xdr:to>
      <xdr:col>174</xdr:col>
      <xdr:colOff>250370</xdr:colOff>
      <xdr:row>182</xdr:row>
      <xdr:rowOff>21770</xdr:rowOff>
    </xdr:to>
    <xdr:sp macro="" textlink="">
      <xdr:nvSpPr>
        <xdr:cNvPr id="214" name="矢印: 下カーブ 213">
          <a:extLst>
            <a:ext uri="{FF2B5EF4-FFF2-40B4-BE49-F238E27FC236}">
              <a16:creationId xmlns:a16="http://schemas.microsoft.com/office/drawing/2014/main" id="{9B9ED40D-D500-46EA-892D-5C31BA3F0E15}"/>
            </a:ext>
          </a:extLst>
        </xdr:cNvPr>
        <xdr:cNvSpPr/>
      </xdr:nvSpPr>
      <xdr:spPr>
        <a:xfrm>
          <a:off x="29751745" y="48432719"/>
          <a:ext cx="948145" cy="265611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164</xdr:col>
      <xdr:colOff>46182</xdr:colOff>
      <xdr:row>48</xdr:row>
      <xdr:rowOff>103910</xdr:rowOff>
    </xdr:from>
    <xdr:to>
      <xdr:col>165</xdr:col>
      <xdr:colOff>228572</xdr:colOff>
      <xdr:row>49</xdr:row>
      <xdr:rowOff>174241</xdr:rowOff>
    </xdr:to>
    <xdr:sp macro="" textlink="">
      <xdr:nvSpPr>
        <xdr:cNvPr id="215" name="Text Box 327">
          <a:extLst>
            <a:ext uri="{FF2B5EF4-FFF2-40B4-BE49-F238E27FC236}">
              <a16:creationId xmlns:a16="http://schemas.microsoft.com/office/drawing/2014/main" id="{07AFC70E-F2D9-49A3-BF41-9DDA83C79832}"/>
            </a:ext>
          </a:extLst>
        </xdr:cNvPr>
        <xdr:cNvSpPr txBox="1">
          <a:spLocks noChangeArrowheads="1"/>
        </xdr:cNvSpPr>
      </xdr:nvSpPr>
      <xdr:spPr bwMode="auto">
        <a:xfrm>
          <a:off x="27371502" y="11671070"/>
          <a:ext cx="494810" cy="30655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排ガス評価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  <a:p>
          <a:pPr algn="ctr" rtl="0">
            <a:lnSpc>
              <a:spcPts val="1600"/>
            </a:lnSpc>
            <a:defRPr sz="1000"/>
          </a:pP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162</xdr:col>
      <xdr:colOff>37342</xdr:colOff>
      <xdr:row>48</xdr:row>
      <xdr:rowOff>105366</xdr:rowOff>
    </xdr:from>
    <xdr:to>
      <xdr:col>163</xdr:col>
      <xdr:colOff>205589</xdr:colOff>
      <xdr:row>49</xdr:row>
      <xdr:rowOff>178872</xdr:rowOff>
    </xdr:to>
    <xdr:sp macro="" textlink="">
      <xdr:nvSpPr>
        <xdr:cNvPr id="216" name="Text Box 327">
          <a:extLst>
            <a:ext uri="{FF2B5EF4-FFF2-40B4-BE49-F238E27FC236}">
              <a16:creationId xmlns:a16="http://schemas.microsoft.com/office/drawing/2014/main" id="{715A0B28-054A-4396-9DF7-F544ED8D648D}"/>
            </a:ext>
          </a:extLst>
        </xdr:cNvPr>
        <xdr:cNvSpPr txBox="1">
          <a:spLocks noChangeArrowheads="1"/>
        </xdr:cNvSpPr>
      </xdr:nvSpPr>
      <xdr:spPr bwMode="auto">
        <a:xfrm>
          <a:off x="26737822" y="11672526"/>
          <a:ext cx="480667" cy="30972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173</xdr:col>
      <xdr:colOff>300182</xdr:colOff>
      <xdr:row>47</xdr:row>
      <xdr:rowOff>150090</xdr:rowOff>
    </xdr:from>
    <xdr:to>
      <xdr:col>174</xdr:col>
      <xdr:colOff>163278</xdr:colOff>
      <xdr:row>48</xdr:row>
      <xdr:rowOff>83417</xdr:rowOff>
    </xdr:to>
    <xdr:sp macro="" textlink="">
      <xdr:nvSpPr>
        <xdr:cNvPr id="217" name="AutoShape 332">
          <a:extLst>
            <a:ext uri="{FF2B5EF4-FFF2-40B4-BE49-F238E27FC236}">
              <a16:creationId xmlns:a16="http://schemas.microsoft.com/office/drawing/2014/main" id="{8FCF93A6-0115-4A38-BCEF-DBD2779976CD}"/>
            </a:ext>
          </a:extLst>
        </xdr:cNvPr>
        <xdr:cNvSpPr>
          <a:spLocks noChangeArrowheads="1"/>
        </xdr:cNvSpPr>
      </xdr:nvSpPr>
      <xdr:spPr bwMode="auto">
        <a:xfrm rot="5400000">
          <a:off x="30440266" y="11478046"/>
          <a:ext cx="169547" cy="17551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162</xdr:col>
      <xdr:colOff>102171</xdr:colOff>
      <xdr:row>45</xdr:row>
      <xdr:rowOff>234187</xdr:rowOff>
    </xdr:from>
    <xdr:to>
      <xdr:col>165</xdr:col>
      <xdr:colOff>200595</xdr:colOff>
      <xdr:row>46</xdr:row>
      <xdr:rowOff>253415</xdr:rowOff>
    </xdr:to>
    <xdr:sp macro="" textlink="">
      <xdr:nvSpPr>
        <xdr:cNvPr id="218" name="矢印: 下カーブ 217">
          <a:extLst>
            <a:ext uri="{FF2B5EF4-FFF2-40B4-BE49-F238E27FC236}">
              <a16:creationId xmlns:a16="http://schemas.microsoft.com/office/drawing/2014/main" id="{594C6C01-4B49-4795-BFD6-C8503AD32AEF}"/>
            </a:ext>
          </a:extLst>
        </xdr:cNvPr>
        <xdr:cNvSpPr/>
      </xdr:nvSpPr>
      <xdr:spPr>
        <a:xfrm rot="1337860">
          <a:off x="26802651" y="11077447"/>
          <a:ext cx="1035684" cy="255448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158</xdr:col>
      <xdr:colOff>116311</xdr:colOff>
      <xdr:row>49</xdr:row>
      <xdr:rowOff>69900</xdr:rowOff>
    </xdr:from>
    <xdr:to>
      <xdr:col>162</xdr:col>
      <xdr:colOff>61150</xdr:colOff>
      <xdr:row>50</xdr:row>
      <xdr:rowOff>64794</xdr:rowOff>
    </xdr:to>
    <xdr:sp macro="" textlink="">
      <xdr:nvSpPr>
        <xdr:cNvPr id="219" name="矢印: 下カーブ 218">
          <a:extLst>
            <a:ext uri="{FF2B5EF4-FFF2-40B4-BE49-F238E27FC236}">
              <a16:creationId xmlns:a16="http://schemas.microsoft.com/office/drawing/2014/main" id="{7C4EC6FB-A500-42B6-A989-A4A6A5076401}"/>
            </a:ext>
          </a:extLst>
        </xdr:cNvPr>
        <xdr:cNvSpPr/>
      </xdr:nvSpPr>
      <xdr:spPr>
        <a:xfrm rot="1160478" flipV="1">
          <a:off x="25567111" y="11873280"/>
          <a:ext cx="1194519" cy="231114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148</xdr:col>
      <xdr:colOff>285750</xdr:colOff>
      <xdr:row>110</xdr:row>
      <xdr:rowOff>223656</xdr:rowOff>
    </xdr:from>
    <xdr:to>
      <xdr:col>230</xdr:col>
      <xdr:colOff>100013</xdr:colOff>
      <xdr:row>110</xdr:row>
      <xdr:rowOff>223656</xdr:rowOff>
    </xdr:to>
    <xdr:cxnSp macro="">
      <xdr:nvCxnSpPr>
        <xdr:cNvPr id="220" name="直線コネクタ 219">
          <a:extLst>
            <a:ext uri="{FF2B5EF4-FFF2-40B4-BE49-F238E27FC236}">
              <a16:creationId xmlns:a16="http://schemas.microsoft.com/office/drawing/2014/main" id="{85A8F880-C441-4BDD-9EA3-701A3E11C758}"/>
            </a:ext>
          </a:extLst>
        </xdr:cNvPr>
        <xdr:cNvCxnSpPr>
          <a:cxnSpLocks/>
        </xdr:cNvCxnSpPr>
      </xdr:nvCxnSpPr>
      <xdr:spPr>
        <a:xfrm>
          <a:off x="22612350" y="28707216"/>
          <a:ext cx="25432703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158</xdr:col>
      <xdr:colOff>19050</xdr:colOff>
      <xdr:row>111</xdr:row>
      <xdr:rowOff>5424</xdr:rowOff>
    </xdr:from>
    <xdr:to>
      <xdr:col>240</xdr:col>
      <xdr:colOff>76200</xdr:colOff>
      <xdr:row>111</xdr:row>
      <xdr:rowOff>5424</xdr:rowOff>
    </xdr:to>
    <xdr:cxnSp macro="">
      <xdr:nvCxnSpPr>
        <xdr:cNvPr id="221" name="直線コネクタ 220">
          <a:extLst>
            <a:ext uri="{FF2B5EF4-FFF2-40B4-BE49-F238E27FC236}">
              <a16:creationId xmlns:a16="http://schemas.microsoft.com/office/drawing/2014/main" id="{0EB5E9F4-A7B6-4A1C-A327-BF9083D85DF4}"/>
            </a:ext>
          </a:extLst>
        </xdr:cNvPr>
        <xdr:cNvCxnSpPr>
          <a:cxnSpLocks/>
          <a:endCxn id="224" idx="3"/>
        </xdr:cNvCxnSpPr>
      </xdr:nvCxnSpPr>
      <xdr:spPr>
        <a:xfrm>
          <a:off x="25469850" y="29197644"/>
          <a:ext cx="2567559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292894</xdr:colOff>
      <xdr:row>109</xdr:row>
      <xdr:rowOff>133350</xdr:rowOff>
    </xdr:from>
    <xdr:to>
      <xdr:col>149</xdr:col>
      <xdr:colOff>190500</xdr:colOff>
      <xdr:row>110</xdr:row>
      <xdr:rowOff>426602</xdr:rowOff>
    </xdr:to>
    <xdr:sp macro="" textlink="">
      <xdr:nvSpPr>
        <xdr:cNvPr id="222" name="正方形/長方形 221">
          <a:extLst>
            <a:ext uri="{FF2B5EF4-FFF2-40B4-BE49-F238E27FC236}">
              <a16:creationId xmlns:a16="http://schemas.microsoft.com/office/drawing/2014/main" id="{86FE5EB3-9793-4943-8458-441F1CC1E9F2}"/>
            </a:ext>
          </a:extLst>
        </xdr:cNvPr>
        <xdr:cNvSpPr/>
      </xdr:nvSpPr>
      <xdr:spPr>
        <a:xfrm>
          <a:off x="20744974" y="28380690"/>
          <a:ext cx="2084546" cy="5294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C1-Gr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240</xdr:col>
      <xdr:colOff>66168</xdr:colOff>
      <xdr:row>110</xdr:row>
      <xdr:rowOff>304684</xdr:rowOff>
    </xdr:from>
    <xdr:ext cx="1097024" cy="298864"/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6336D74A-4D3F-4ED4-86DD-E04E92401130}"/>
            </a:ext>
          </a:extLst>
        </xdr:cNvPr>
        <xdr:cNvSpPr txBox="1"/>
      </xdr:nvSpPr>
      <xdr:spPr>
        <a:xfrm>
          <a:off x="51135408" y="2878824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240</xdr:col>
      <xdr:colOff>76200</xdr:colOff>
      <xdr:row>110</xdr:row>
      <xdr:rowOff>615678</xdr:rowOff>
    </xdr:from>
    <xdr:to>
      <xdr:col>240</xdr:col>
      <xdr:colOff>209550</xdr:colOff>
      <xdr:row>111</xdr:row>
      <xdr:rowOff>138117</xdr:rowOff>
    </xdr:to>
    <xdr:sp macro="" textlink="">
      <xdr:nvSpPr>
        <xdr:cNvPr id="224" name="AutoShape 332">
          <a:extLst>
            <a:ext uri="{FF2B5EF4-FFF2-40B4-BE49-F238E27FC236}">
              <a16:creationId xmlns:a16="http://schemas.microsoft.com/office/drawing/2014/main" id="{B31781EB-9E44-42CC-AD6C-675159D2FFC3}"/>
            </a:ext>
          </a:extLst>
        </xdr:cNvPr>
        <xdr:cNvSpPr>
          <a:spLocks noChangeArrowheads="1"/>
        </xdr:cNvSpPr>
      </xdr:nvSpPr>
      <xdr:spPr bwMode="auto">
        <a:xfrm rot="5400000">
          <a:off x="51096565" y="29148113"/>
          <a:ext cx="231099" cy="13335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230</xdr:col>
      <xdr:colOff>124557</xdr:colOff>
      <xdr:row>110</xdr:row>
      <xdr:rowOff>90792</xdr:rowOff>
    </xdr:from>
    <xdr:to>
      <xdr:col>231</xdr:col>
      <xdr:colOff>85724</xdr:colOff>
      <xdr:row>110</xdr:row>
      <xdr:rowOff>327024</xdr:rowOff>
    </xdr:to>
    <xdr:sp macro="" textlink="">
      <xdr:nvSpPr>
        <xdr:cNvPr id="225" name="AutoShape 332">
          <a:extLst>
            <a:ext uri="{FF2B5EF4-FFF2-40B4-BE49-F238E27FC236}">
              <a16:creationId xmlns:a16="http://schemas.microsoft.com/office/drawing/2014/main" id="{2D3B1A69-DFC1-4080-8D75-CD893C63012B}"/>
            </a:ext>
          </a:extLst>
        </xdr:cNvPr>
        <xdr:cNvSpPr>
          <a:spLocks noChangeArrowheads="1"/>
        </xdr:cNvSpPr>
      </xdr:nvSpPr>
      <xdr:spPr bwMode="auto">
        <a:xfrm rot="5400000">
          <a:off x="48088275" y="28555674"/>
          <a:ext cx="236232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231</xdr:col>
      <xdr:colOff>80456</xdr:colOff>
      <xdr:row>110</xdr:row>
      <xdr:rowOff>21676</xdr:rowOff>
    </xdr:from>
    <xdr:ext cx="1097024" cy="298864"/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1F2D1656-33EB-48DA-AD28-709FD3781CEC}"/>
            </a:ext>
          </a:extLst>
        </xdr:cNvPr>
        <xdr:cNvSpPr txBox="1"/>
      </xdr:nvSpPr>
      <xdr:spPr>
        <a:xfrm>
          <a:off x="48337916" y="2850523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210</xdr:col>
      <xdr:colOff>303356</xdr:colOff>
      <xdr:row>109</xdr:row>
      <xdr:rowOff>149370</xdr:rowOff>
    </xdr:from>
    <xdr:to>
      <xdr:col>212</xdr:col>
      <xdr:colOff>253339</xdr:colOff>
      <xdr:row>110</xdr:row>
      <xdr:rowOff>488313</xdr:rowOff>
    </xdr:to>
    <xdr:sp macro="" textlink="">
      <xdr:nvSpPr>
        <xdr:cNvPr id="227" name="テキスト ボックス 1611">
          <a:extLst>
            <a:ext uri="{FF2B5EF4-FFF2-40B4-BE49-F238E27FC236}">
              <a16:creationId xmlns:a16="http://schemas.microsoft.com/office/drawing/2014/main" id="{D1A777F9-FC86-4130-924D-51AB8019FA57}"/>
            </a:ext>
          </a:extLst>
        </xdr:cNvPr>
        <xdr:cNvSpPr txBox="1">
          <a:spLocks noChangeAspect="1"/>
        </xdr:cNvSpPr>
      </xdr:nvSpPr>
      <xdr:spPr>
        <a:xfrm>
          <a:off x="41999996" y="28396710"/>
          <a:ext cx="574823" cy="57516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oneCellAnchor>
    <xdr:from>
      <xdr:col>182</xdr:col>
      <xdr:colOff>124731</xdr:colOff>
      <xdr:row>109</xdr:row>
      <xdr:rowOff>185964</xdr:rowOff>
    </xdr:from>
    <xdr:ext cx="1000125" cy="483753"/>
    <xdr:sp macro="" textlink="">
      <xdr:nvSpPr>
        <xdr:cNvPr id="228" name="Text Box 327">
          <a:extLst>
            <a:ext uri="{FF2B5EF4-FFF2-40B4-BE49-F238E27FC236}">
              <a16:creationId xmlns:a16="http://schemas.microsoft.com/office/drawing/2014/main" id="{F14D2E09-0C66-4F98-AC16-DB1037AFF989}"/>
            </a:ext>
          </a:extLst>
        </xdr:cNvPr>
        <xdr:cNvSpPr txBox="1">
          <a:spLocks noChangeArrowheads="1"/>
        </xdr:cNvSpPr>
      </xdr:nvSpPr>
      <xdr:spPr bwMode="auto">
        <a:xfrm flipH="1">
          <a:off x="33073611" y="28433304"/>
          <a:ext cx="1000125" cy="48375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195</xdr:col>
      <xdr:colOff>304799</xdr:colOff>
      <xdr:row>110</xdr:row>
      <xdr:rowOff>533400</xdr:rowOff>
    </xdr:from>
    <xdr:ext cx="1000125" cy="426603"/>
    <xdr:sp macro="" textlink="">
      <xdr:nvSpPr>
        <xdr:cNvPr id="229" name="Text Box 327">
          <a:extLst>
            <a:ext uri="{FF2B5EF4-FFF2-40B4-BE49-F238E27FC236}">
              <a16:creationId xmlns:a16="http://schemas.microsoft.com/office/drawing/2014/main" id="{9A2D08F2-F638-4CCE-84A2-273DA75A09CE}"/>
            </a:ext>
          </a:extLst>
        </xdr:cNvPr>
        <xdr:cNvSpPr txBox="1">
          <a:spLocks noChangeArrowheads="1"/>
        </xdr:cNvSpPr>
      </xdr:nvSpPr>
      <xdr:spPr bwMode="auto">
        <a:xfrm flipH="1">
          <a:off x="37315139" y="29016960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218</xdr:col>
      <xdr:colOff>36656</xdr:colOff>
      <xdr:row>110</xdr:row>
      <xdr:rowOff>511320</xdr:rowOff>
    </xdr:from>
    <xdr:to>
      <xdr:col>219</xdr:col>
      <xdr:colOff>310489</xdr:colOff>
      <xdr:row>112</xdr:row>
      <xdr:rowOff>107313</xdr:rowOff>
    </xdr:to>
    <xdr:sp macro="" textlink="">
      <xdr:nvSpPr>
        <xdr:cNvPr id="230" name="テキスト ボックス 1611">
          <a:extLst>
            <a:ext uri="{FF2B5EF4-FFF2-40B4-BE49-F238E27FC236}">
              <a16:creationId xmlns:a16="http://schemas.microsoft.com/office/drawing/2014/main" id="{651B7E0C-A531-4170-8A91-45868B331B7D}"/>
            </a:ext>
          </a:extLst>
        </xdr:cNvPr>
        <xdr:cNvSpPr txBox="1">
          <a:spLocks noChangeAspect="1"/>
        </xdr:cNvSpPr>
      </xdr:nvSpPr>
      <xdr:spPr>
        <a:xfrm>
          <a:off x="44232656" y="28994880"/>
          <a:ext cx="586253" cy="54087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152</xdr:col>
      <xdr:colOff>102394</xdr:colOff>
      <xdr:row>110</xdr:row>
      <xdr:rowOff>476250</xdr:rowOff>
    </xdr:from>
    <xdr:to>
      <xdr:col>159</xdr:col>
      <xdr:colOff>0</xdr:colOff>
      <xdr:row>112</xdr:row>
      <xdr:rowOff>26552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30A305BF-BE35-4858-A198-9E05FA97975E}"/>
            </a:ext>
          </a:extLst>
        </xdr:cNvPr>
        <xdr:cNvSpPr/>
      </xdr:nvSpPr>
      <xdr:spPr>
        <a:xfrm>
          <a:off x="23678674" y="28959810"/>
          <a:ext cx="2084546" cy="49518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C2-Gr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148</xdr:col>
      <xdr:colOff>285750</xdr:colOff>
      <xdr:row>135</xdr:row>
      <xdr:rowOff>217306</xdr:rowOff>
    </xdr:from>
    <xdr:to>
      <xdr:col>247</xdr:col>
      <xdr:colOff>0</xdr:colOff>
      <xdr:row>135</xdr:row>
      <xdr:rowOff>217306</xdr:rowOff>
    </xdr:to>
    <xdr:cxnSp macro="">
      <xdr:nvCxnSpPr>
        <xdr:cNvPr id="232" name="直線コネクタ 231">
          <a:extLst>
            <a:ext uri="{FF2B5EF4-FFF2-40B4-BE49-F238E27FC236}">
              <a16:creationId xmlns:a16="http://schemas.microsoft.com/office/drawing/2014/main" id="{DD492355-5902-4B76-A030-C677D0AD4632}"/>
            </a:ext>
          </a:extLst>
        </xdr:cNvPr>
        <xdr:cNvCxnSpPr>
          <a:cxnSpLocks/>
        </xdr:cNvCxnSpPr>
      </xdr:nvCxnSpPr>
      <xdr:spPr>
        <a:xfrm>
          <a:off x="22612350" y="36800926"/>
          <a:ext cx="3064383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246</xdr:col>
      <xdr:colOff>204105</xdr:colOff>
      <xdr:row>135</xdr:row>
      <xdr:rowOff>95251</xdr:rowOff>
    </xdr:from>
    <xdr:to>
      <xdr:col>248</xdr:col>
      <xdr:colOff>40819</xdr:colOff>
      <xdr:row>136</xdr:row>
      <xdr:rowOff>178708</xdr:rowOff>
    </xdr:to>
    <xdr:sp macro="" textlink="">
      <xdr:nvSpPr>
        <xdr:cNvPr id="233" name="AutoShape 332">
          <a:extLst>
            <a:ext uri="{FF2B5EF4-FFF2-40B4-BE49-F238E27FC236}">
              <a16:creationId xmlns:a16="http://schemas.microsoft.com/office/drawing/2014/main" id="{5F084588-05C2-4C7E-8511-86A0328536E0}"/>
            </a:ext>
          </a:extLst>
        </xdr:cNvPr>
        <xdr:cNvSpPr>
          <a:spLocks noChangeArrowheads="1"/>
        </xdr:cNvSpPr>
      </xdr:nvSpPr>
      <xdr:spPr bwMode="auto">
        <a:xfrm rot="5400000">
          <a:off x="53218803" y="36607933"/>
          <a:ext cx="319677" cy="46155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247</xdr:col>
      <xdr:colOff>260524</xdr:colOff>
      <xdr:row>134</xdr:row>
      <xdr:rowOff>198568</xdr:rowOff>
    </xdr:from>
    <xdr:ext cx="1097024" cy="298864"/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4B45990E-2A12-46D5-9904-0CAE624DDAD3}"/>
            </a:ext>
          </a:extLst>
        </xdr:cNvPr>
        <xdr:cNvSpPr txBox="1"/>
      </xdr:nvSpPr>
      <xdr:spPr>
        <a:xfrm>
          <a:off x="53516704" y="36545968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163</xdr:col>
      <xdr:colOff>138546</xdr:colOff>
      <xdr:row>134</xdr:row>
      <xdr:rowOff>144977</xdr:rowOff>
    </xdr:from>
    <xdr:ext cx="588818" cy="613848"/>
    <xdr:sp macro="" textlink="">
      <xdr:nvSpPr>
        <xdr:cNvPr id="235" name="Text Box 327">
          <a:extLst>
            <a:ext uri="{FF2B5EF4-FFF2-40B4-BE49-F238E27FC236}">
              <a16:creationId xmlns:a16="http://schemas.microsoft.com/office/drawing/2014/main" id="{610E4B24-D762-4094-B3F2-3C6C911C7414}"/>
            </a:ext>
          </a:extLst>
        </xdr:cNvPr>
        <xdr:cNvSpPr txBox="1">
          <a:spLocks noChangeArrowheads="1"/>
        </xdr:cNvSpPr>
      </xdr:nvSpPr>
      <xdr:spPr bwMode="auto">
        <a:xfrm flipH="1">
          <a:off x="27151446" y="36492377"/>
          <a:ext cx="588818" cy="613848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単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CAB(2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oneCellAnchor>
  <xdr:oneCellAnchor>
    <xdr:from>
      <xdr:col>198</xdr:col>
      <xdr:colOff>96981</xdr:colOff>
      <xdr:row>135</xdr:row>
      <xdr:rowOff>57150</xdr:rowOff>
    </xdr:from>
    <xdr:ext cx="1000125" cy="426603"/>
    <xdr:sp macro="" textlink="">
      <xdr:nvSpPr>
        <xdr:cNvPr id="236" name="Text Box 327">
          <a:extLst>
            <a:ext uri="{FF2B5EF4-FFF2-40B4-BE49-F238E27FC236}">
              <a16:creationId xmlns:a16="http://schemas.microsoft.com/office/drawing/2014/main" id="{F85632CF-150D-4373-B00A-CF6BFAA63F91}"/>
            </a:ext>
          </a:extLst>
        </xdr:cNvPr>
        <xdr:cNvSpPr txBox="1">
          <a:spLocks noChangeArrowheads="1"/>
        </xdr:cNvSpPr>
      </xdr:nvSpPr>
      <xdr:spPr bwMode="auto">
        <a:xfrm flipH="1">
          <a:off x="38044581" y="36640770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219</xdr:col>
      <xdr:colOff>105928</xdr:colOff>
      <xdr:row>135</xdr:row>
      <xdr:rowOff>19483</xdr:rowOff>
    </xdr:from>
    <xdr:to>
      <xdr:col>221</xdr:col>
      <xdr:colOff>71210</xdr:colOff>
      <xdr:row>136</xdr:row>
      <xdr:rowOff>121455</xdr:rowOff>
    </xdr:to>
    <xdr:sp macro="" textlink="">
      <xdr:nvSpPr>
        <xdr:cNvPr id="237" name="テキスト ボックス 1611">
          <a:extLst>
            <a:ext uri="{FF2B5EF4-FFF2-40B4-BE49-F238E27FC236}">
              <a16:creationId xmlns:a16="http://schemas.microsoft.com/office/drawing/2014/main" id="{26CF98CB-5D71-43AE-ACF7-207A4F84C0A6}"/>
            </a:ext>
          </a:extLst>
        </xdr:cNvPr>
        <xdr:cNvSpPr txBox="1">
          <a:spLocks noChangeAspect="1"/>
        </xdr:cNvSpPr>
      </xdr:nvSpPr>
      <xdr:spPr>
        <a:xfrm>
          <a:off x="44614348" y="36603103"/>
          <a:ext cx="590122" cy="338192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260</xdr:col>
      <xdr:colOff>3175</xdr:colOff>
      <xdr:row>140</xdr:row>
      <xdr:rowOff>64862</xdr:rowOff>
    </xdr:from>
    <xdr:to>
      <xdr:col>261</xdr:col>
      <xdr:colOff>156028</xdr:colOff>
      <xdr:row>141</xdr:row>
      <xdr:rowOff>154670</xdr:rowOff>
    </xdr:to>
    <xdr:sp macro="" textlink="">
      <xdr:nvSpPr>
        <xdr:cNvPr id="238" name="AutoShape 332">
          <a:extLst>
            <a:ext uri="{FF2B5EF4-FFF2-40B4-BE49-F238E27FC236}">
              <a16:creationId xmlns:a16="http://schemas.microsoft.com/office/drawing/2014/main" id="{7302E481-2B87-44DC-A916-C68DE75EF9AD}"/>
            </a:ext>
          </a:extLst>
        </xdr:cNvPr>
        <xdr:cNvSpPr>
          <a:spLocks noChangeArrowheads="1"/>
        </xdr:cNvSpPr>
      </xdr:nvSpPr>
      <xdr:spPr bwMode="auto">
        <a:xfrm rot="5400000">
          <a:off x="57390438" y="37820919"/>
          <a:ext cx="326028" cy="465273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260</xdr:col>
      <xdr:colOff>163285</xdr:colOff>
      <xdr:row>139</xdr:row>
      <xdr:rowOff>122464</xdr:rowOff>
    </xdr:from>
    <xdr:ext cx="1097024" cy="298864"/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9A852E9D-B97C-408D-B23F-C0B6EFE8C6D3}"/>
            </a:ext>
          </a:extLst>
        </xdr:cNvPr>
        <xdr:cNvSpPr txBox="1"/>
      </xdr:nvSpPr>
      <xdr:spPr>
        <a:xfrm>
          <a:off x="57480925" y="3771192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204</xdr:col>
      <xdr:colOff>64860</xdr:colOff>
      <xdr:row>139</xdr:row>
      <xdr:rowOff>173718</xdr:rowOff>
    </xdr:from>
    <xdr:to>
      <xdr:col>206</xdr:col>
      <xdr:colOff>150585</xdr:colOff>
      <xdr:row>141</xdr:row>
      <xdr:rowOff>203526</xdr:rowOff>
    </xdr:to>
    <xdr:sp macro="" textlink="">
      <xdr:nvSpPr>
        <xdr:cNvPr id="240" name="Text Box 327">
          <a:extLst>
            <a:ext uri="{FF2B5EF4-FFF2-40B4-BE49-F238E27FC236}">
              <a16:creationId xmlns:a16="http://schemas.microsoft.com/office/drawing/2014/main" id="{EED1F289-6F31-4395-8A9B-F683094E1BC3}"/>
            </a:ext>
          </a:extLst>
        </xdr:cNvPr>
        <xdr:cNvSpPr txBox="1">
          <a:spLocks noChangeArrowheads="1"/>
        </xdr:cNvSpPr>
      </xdr:nvSpPr>
      <xdr:spPr bwMode="auto">
        <a:xfrm>
          <a:off x="39886980" y="37763178"/>
          <a:ext cx="710565" cy="50224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247</xdr:col>
      <xdr:colOff>27214</xdr:colOff>
      <xdr:row>139</xdr:row>
      <xdr:rowOff>190500</xdr:rowOff>
    </xdr:from>
    <xdr:to>
      <xdr:col>249</xdr:col>
      <xdr:colOff>112938</xdr:colOff>
      <xdr:row>141</xdr:row>
      <xdr:rowOff>223483</xdr:rowOff>
    </xdr:to>
    <xdr:sp macro="" textlink="">
      <xdr:nvSpPr>
        <xdr:cNvPr id="241" name="Text Box 327">
          <a:extLst>
            <a:ext uri="{FF2B5EF4-FFF2-40B4-BE49-F238E27FC236}">
              <a16:creationId xmlns:a16="http://schemas.microsoft.com/office/drawing/2014/main" id="{EAF2BE89-8582-4EA2-BC9E-372AFACC4D1E}"/>
            </a:ext>
          </a:extLst>
        </xdr:cNvPr>
        <xdr:cNvSpPr txBox="1">
          <a:spLocks noChangeArrowheads="1"/>
        </xdr:cNvSpPr>
      </xdr:nvSpPr>
      <xdr:spPr bwMode="auto">
        <a:xfrm>
          <a:off x="53283394" y="37779960"/>
          <a:ext cx="710564" cy="50542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194</xdr:col>
      <xdr:colOff>190501</xdr:colOff>
      <xdr:row>145</xdr:row>
      <xdr:rowOff>0</xdr:rowOff>
    </xdr:from>
    <xdr:to>
      <xdr:col>196</xdr:col>
      <xdr:colOff>276225</xdr:colOff>
      <xdr:row>146</xdr:row>
      <xdr:rowOff>70629</xdr:rowOff>
    </xdr:to>
    <xdr:sp macro="" textlink="">
      <xdr:nvSpPr>
        <xdr:cNvPr id="242" name="Text Box 327">
          <a:extLst>
            <a:ext uri="{FF2B5EF4-FFF2-40B4-BE49-F238E27FC236}">
              <a16:creationId xmlns:a16="http://schemas.microsoft.com/office/drawing/2014/main" id="{BB31BB68-E2C1-4907-AC2A-8E49B0FA8113}"/>
            </a:ext>
          </a:extLst>
        </xdr:cNvPr>
        <xdr:cNvSpPr txBox="1">
          <a:spLocks noChangeArrowheads="1"/>
        </xdr:cNvSpPr>
      </xdr:nvSpPr>
      <xdr:spPr bwMode="auto">
        <a:xfrm>
          <a:off x="36888421" y="39250620"/>
          <a:ext cx="710564" cy="535449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200</xdr:col>
      <xdr:colOff>23092</xdr:colOff>
      <xdr:row>93</xdr:row>
      <xdr:rowOff>69272</xdr:rowOff>
    </xdr:from>
    <xdr:to>
      <xdr:col>200</xdr:col>
      <xdr:colOff>295986</xdr:colOff>
      <xdr:row>94</xdr:row>
      <xdr:rowOff>248139</xdr:rowOff>
    </xdr:to>
    <xdr:sp macro="" textlink="">
      <xdr:nvSpPr>
        <xdr:cNvPr id="243" name="AutoShape 332">
          <a:extLst>
            <a:ext uri="{FF2B5EF4-FFF2-40B4-BE49-F238E27FC236}">
              <a16:creationId xmlns:a16="http://schemas.microsoft.com/office/drawing/2014/main" id="{828397B1-A734-46A7-A4EF-34879CF9B60F}"/>
            </a:ext>
          </a:extLst>
        </xdr:cNvPr>
        <xdr:cNvSpPr>
          <a:spLocks noChangeArrowheads="1"/>
        </xdr:cNvSpPr>
      </xdr:nvSpPr>
      <xdr:spPr bwMode="auto">
        <a:xfrm rot="5400000">
          <a:off x="38509195" y="23640449"/>
          <a:ext cx="445567" cy="27289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176</xdr:col>
      <xdr:colOff>288636</xdr:colOff>
      <xdr:row>92</xdr:row>
      <xdr:rowOff>219364</xdr:rowOff>
    </xdr:from>
    <xdr:to>
      <xdr:col>178</xdr:col>
      <xdr:colOff>150091</xdr:colOff>
      <xdr:row>94</xdr:row>
      <xdr:rowOff>233507</xdr:rowOff>
    </xdr:to>
    <xdr:sp macro="" textlink="">
      <xdr:nvSpPr>
        <xdr:cNvPr id="244" name="Text Box 327">
          <a:extLst>
            <a:ext uri="{FF2B5EF4-FFF2-40B4-BE49-F238E27FC236}">
              <a16:creationId xmlns:a16="http://schemas.microsoft.com/office/drawing/2014/main" id="{2C9A4A1E-7916-40F4-A277-D9649440F836}"/>
            </a:ext>
          </a:extLst>
        </xdr:cNvPr>
        <xdr:cNvSpPr txBox="1">
          <a:spLocks noChangeArrowheads="1"/>
        </xdr:cNvSpPr>
      </xdr:nvSpPr>
      <xdr:spPr bwMode="auto">
        <a:xfrm>
          <a:off x="31362996" y="23437504"/>
          <a:ext cx="486295" cy="547543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152</xdr:col>
      <xdr:colOff>268432</xdr:colOff>
      <xdr:row>130</xdr:row>
      <xdr:rowOff>217307</xdr:rowOff>
    </xdr:from>
    <xdr:to>
      <xdr:col>256</xdr:col>
      <xdr:colOff>13605</xdr:colOff>
      <xdr:row>130</xdr:row>
      <xdr:rowOff>234953</xdr:rowOff>
    </xdr:to>
    <xdr:cxnSp macro="">
      <xdr:nvCxnSpPr>
        <xdr:cNvPr id="245" name="直線コネクタ 244">
          <a:extLst>
            <a:ext uri="{FF2B5EF4-FFF2-40B4-BE49-F238E27FC236}">
              <a16:creationId xmlns:a16="http://schemas.microsoft.com/office/drawing/2014/main" id="{BF4C523C-3765-4388-B9C9-21800D64655D}"/>
            </a:ext>
          </a:extLst>
        </xdr:cNvPr>
        <xdr:cNvCxnSpPr>
          <a:cxnSpLocks/>
          <a:endCxn id="246" idx="3"/>
        </xdr:cNvCxnSpPr>
      </xdr:nvCxnSpPr>
      <xdr:spPr>
        <a:xfrm>
          <a:off x="23844712" y="35322647"/>
          <a:ext cx="32236853" cy="1764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256</xdr:col>
      <xdr:colOff>13604</xdr:colOff>
      <xdr:row>130</xdr:row>
      <xdr:rowOff>11837</xdr:rowOff>
    </xdr:from>
    <xdr:to>
      <xdr:col>257</xdr:col>
      <xdr:colOff>165220</xdr:colOff>
      <xdr:row>131</xdr:row>
      <xdr:rowOff>221965</xdr:rowOff>
    </xdr:to>
    <xdr:sp macro="" textlink="">
      <xdr:nvSpPr>
        <xdr:cNvPr id="246" name="AutoShape 332">
          <a:extLst>
            <a:ext uri="{FF2B5EF4-FFF2-40B4-BE49-F238E27FC236}">
              <a16:creationId xmlns:a16="http://schemas.microsoft.com/office/drawing/2014/main" id="{B4908230-49B3-439A-9360-A6EB4C210030}"/>
            </a:ext>
          </a:extLst>
        </xdr:cNvPr>
        <xdr:cNvSpPr>
          <a:spLocks noChangeArrowheads="1"/>
        </xdr:cNvSpPr>
      </xdr:nvSpPr>
      <xdr:spPr bwMode="auto">
        <a:xfrm rot="5400000">
          <a:off x="56090408" y="35108333"/>
          <a:ext cx="446348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256</xdr:col>
      <xdr:colOff>80991</xdr:colOff>
      <xdr:row>129</xdr:row>
      <xdr:rowOff>66372</xdr:rowOff>
    </xdr:from>
    <xdr:ext cx="1097024" cy="298864"/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9E0F832C-F13D-4FC7-BF93-8CCFE80F0A74}"/>
            </a:ext>
          </a:extLst>
        </xdr:cNvPr>
        <xdr:cNvSpPr txBox="1"/>
      </xdr:nvSpPr>
      <xdr:spPr>
        <a:xfrm>
          <a:off x="56148951" y="34935492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285750</xdr:colOff>
      <xdr:row>125</xdr:row>
      <xdr:rowOff>220481</xdr:rowOff>
    </xdr:from>
    <xdr:to>
      <xdr:col>243</xdr:col>
      <xdr:colOff>121227</xdr:colOff>
      <xdr:row>125</xdr:row>
      <xdr:rowOff>220481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B58D685E-69E9-41EB-870A-E67EBAFA1F97}"/>
            </a:ext>
          </a:extLst>
        </xdr:cNvPr>
        <xdr:cNvCxnSpPr>
          <a:cxnSpLocks/>
        </xdr:cNvCxnSpPr>
      </xdr:nvCxnSpPr>
      <xdr:spPr>
        <a:xfrm>
          <a:off x="22612350" y="33375101"/>
          <a:ext cx="29515377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243</xdr:col>
      <xdr:colOff>10430</xdr:colOff>
      <xdr:row>125</xdr:row>
      <xdr:rowOff>60615</xdr:rowOff>
    </xdr:from>
    <xdr:to>
      <xdr:col>244</xdr:col>
      <xdr:colOff>162046</xdr:colOff>
      <xdr:row>126</xdr:row>
      <xdr:rowOff>147247</xdr:rowOff>
    </xdr:to>
    <xdr:sp macro="" textlink="">
      <xdr:nvSpPr>
        <xdr:cNvPr id="249" name="AutoShape 332">
          <a:extLst>
            <a:ext uri="{FF2B5EF4-FFF2-40B4-BE49-F238E27FC236}">
              <a16:creationId xmlns:a16="http://schemas.microsoft.com/office/drawing/2014/main" id="{27C5B586-B79E-4F97-BB01-881DFE75D510}"/>
            </a:ext>
          </a:extLst>
        </xdr:cNvPr>
        <xdr:cNvSpPr>
          <a:spLocks noChangeArrowheads="1"/>
        </xdr:cNvSpPr>
      </xdr:nvSpPr>
      <xdr:spPr bwMode="auto">
        <a:xfrm rot="5400000">
          <a:off x="52087522" y="33144643"/>
          <a:ext cx="32285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243</xdr:col>
      <xdr:colOff>14894</xdr:colOff>
      <xdr:row>124</xdr:row>
      <xdr:rowOff>80516</xdr:rowOff>
    </xdr:from>
    <xdr:ext cx="1097024" cy="298864"/>
    <xdr:sp macro="" textlink="">
      <xdr:nvSpPr>
        <xdr:cNvPr id="250" name="テキスト ボックス 249">
          <a:extLst>
            <a:ext uri="{FF2B5EF4-FFF2-40B4-BE49-F238E27FC236}">
              <a16:creationId xmlns:a16="http://schemas.microsoft.com/office/drawing/2014/main" id="{517A4396-175B-4791-8F06-96CF8DF7BC46}"/>
            </a:ext>
          </a:extLst>
        </xdr:cNvPr>
        <xdr:cNvSpPr txBox="1"/>
      </xdr:nvSpPr>
      <xdr:spPr>
        <a:xfrm>
          <a:off x="52021394" y="3299891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188</xdr:col>
      <xdr:colOff>45027</xdr:colOff>
      <xdr:row>124</xdr:row>
      <xdr:rowOff>230331</xdr:rowOff>
    </xdr:from>
    <xdr:ext cx="1000125" cy="426603"/>
    <xdr:sp macro="" textlink="">
      <xdr:nvSpPr>
        <xdr:cNvPr id="251" name="Text Box 327">
          <a:extLst>
            <a:ext uri="{FF2B5EF4-FFF2-40B4-BE49-F238E27FC236}">
              <a16:creationId xmlns:a16="http://schemas.microsoft.com/office/drawing/2014/main" id="{11FECB60-511F-4B6A-A7C0-BA6BD37F0392}"/>
            </a:ext>
          </a:extLst>
        </xdr:cNvPr>
        <xdr:cNvSpPr txBox="1">
          <a:spLocks noChangeArrowheads="1"/>
        </xdr:cNvSpPr>
      </xdr:nvSpPr>
      <xdr:spPr bwMode="auto">
        <a:xfrm flipH="1">
          <a:off x="34868427" y="33148731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215</xdr:col>
      <xdr:colOff>16163</xdr:colOff>
      <xdr:row>125</xdr:row>
      <xdr:rowOff>54119</xdr:rowOff>
    </xdr:from>
    <xdr:to>
      <xdr:col>216</xdr:col>
      <xdr:colOff>293171</xdr:colOff>
      <xdr:row>126</xdr:row>
      <xdr:rowOff>159266</xdr:rowOff>
    </xdr:to>
    <xdr:sp macro="" textlink="">
      <xdr:nvSpPr>
        <xdr:cNvPr id="252" name="テキスト ボックス 1611">
          <a:extLst>
            <a:ext uri="{FF2B5EF4-FFF2-40B4-BE49-F238E27FC236}">
              <a16:creationId xmlns:a16="http://schemas.microsoft.com/office/drawing/2014/main" id="{58060D3B-95BD-44EC-8F5D-2ADF9B926DD2}"/>
            </a:ext>
          </a:extLst>
        </xdr:cNvPr>
        <xdr:cNvSpPr txBox="1">
          <a:spLocks noChangeAspect="1"/>
        </xdr:cNvSpPr>
      </xdr:nvSpPr>
      <xdr:spPr>
        <a:xfrm>
          <a:off x="43274903" y="33208739"/>
          <a:ext cx="589428" cy="341367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193</xdr:col>
      <xdr:colOff>170007</xdr:colOff>
      <xdr:row>129</xdr:row>
      <xdr:rowOff>144896</xdr:rowOff>
    </xdr:from>
    <xdr:to>
      <xdr:col>195</xdr:col>
      <xdr:colOff>252557</xdr:colOff>
      <xdr:row>131</xdr:row>
      <xdr:rowOff>168354</xdr:rowOff>
    </xdr:to>
    <xdr:sp macro="" textlink="">
      <xdr:nvSpPr>
        <xdr:cNvPr id="253" name="Text Box 327">
          <a:extLst>
            <a:ext uri="{FF2B5EF4-FFF2-40B4-BE49-F238E27FC236}">
              <a16:creationId xmlns:a16="http://schemas.microsoft.com/office/drawing/2014/main" id="{7038AD85-CB0A-44D3-988C-55BD18FA2ABB}"/>
            </a:ext>
          </a:extLst>
        </xdr:cNvPr>
        <xdr:cNvSpPr txBox="1">
          <a:spLocks noChangeArrowheads="1"/>
        </xdr:cNvSpPr>
      </xdr:nvSpPr>
      <xdr:spPr bwMode="auto">
        <a:xfrm>
          <a:off x="36555507" y="35014016"/>
          <a:ext cx="707390" cy="49589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242</xdr:col>
      <xdr:colOff>48781</xdr:colOff>
      <xdr:row>130</xdr:row>
      <xdr:rowOff>3174</xdr:rowOff>
    </xdr:from>
    <xdr:to>
      <xdr:col>244</xdr:col>
      <xdr:colOff>134506</xdr:colOff>
      <xdr:row>131</xdr:row>
      <xdr:rowOff>272262</xdr:rowOff>
    </xdr:to>
    <xdr:sp macro="" textlink="">
      <xdr:nvSpPr>
        <xdr:cNvPr id="254" name="Text Box 327">
          <a:extLst>
            <a:ext uri="{FF2B5EF4-FFF2-40B4-BE49-F238E27FC236}">
              <a16:creationId xmlns:a16="http://schemas.microsoft.com/office/drawing/2014/main" id="{C23284FA-4E04-4A2B-AA70-CB68BA8FBB06}"/>
            </a:ext>
          </a:extLst>
        </xdr:cNvPr>
        <xdr:cNvSpPr txBox="1">
          <a:spLocks noChangeArrowheads="1"/>
        </xdr:cNvSpPr>
      </xdr:nvSpPr>
      <xdr:spPr bwMode="auto">
        <a:xfrm>
          <a:off x="51742861" y="35108514"/>
          <a:ext cx="710565" cy="50530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148</xdr:col>
      <xdr:colOff>285750</xdr:colOff>
      <xdr:row>120</xdr:row>
      <xdr:rowOff>171617</xdr:rowOff>
    </xdr:from>
    <xdr:to>
      <xdr:col>252</xdr:col>
      <xdr:colOff>27747</xdr:colOff>
      <xdr:row>120</xdr:row>
      <xdr:rowOff>217306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939A849F-8E24-4551-BB03-3FB2C1506FEC}"/>
            </a:ext>
          </a:extLst>
        </xdr:cNvPr>
        <xdr:cNvCxnSpPr>
          <a:cxnSpLocks/>
          <a:endCxn id="256" idx="3"/>
        </xdr:cNvCxnSpPr>
      </xdr:nvCxnSpPr>
      <xdr:spPr>
        <a:xfrm flipV="1">
          <a:off x="22612350" y="32084177"/>
          <a:ext cx="32233677" cy="45689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252</xdr:col>
      <xdr:colOff>24572</xdr:colOff>
      <xdr:row>120</xdr:row>
      <xdr:rowOff>11836</xdr:rowOff>
    </xdr:from>
    <xdr:to>
      <xdr:col>253</xdr:col>
      <xdr:colOff>176188</xdr:colOff>
      <xdr:row>121</xdr:row>
      <xdr:rowOff>92118</xdr:rowOff>
    </xdr:to>
    <xdr:sp macro="" textlink="">
      <xdr:nvSpPr>
        <xdr:cNvPr id="256" name="AutoShape 332">
          <a:extLst>
            <a:ext uri="{FF2B5EF4-FFF2-40B4-BE49-F238E27FC236}">
              <a16:creationId xmlns:a16="http://schemas.microsoft.com/office/drawing/2014/main" id="{68F69749-C499-499D-8B62-EE92573289EF}"/>
            </a:ext>
          </a:extLst>
        </xdr:cNvPr>
        <xdr:cNvSpPr>
          <a:spLocks noChangeArrowheads="1"/>
        </xdr:cNvSpPr>
      </xdr:nvSpPr>
      <xdr:spPr bwMode="auto">
        <a:xfrm rot="5400000">
          <a:off x="54916619" y="31850629"/>
          <a:ext cx="31650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252</xdr:col>
      <xdr:colOff>132946</xdr:colOff>
      <xdr:row>119</xdr:row>
      <xdr:rowOff>49054</xdr:rowOff>
    </xdr:from>
    <xdr:ext cx="1097024" cy="298864"/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A7997041-6905-4524-A7B4-F8CAC6792DC9}"/>
            </a:ext>
          </a:extLst>
        </xdr:cNvPr>
        <xdr:cNvSpPr txBox="1"/>
      </xdr:nvSpPr>
      <xdr:spPr>
        <a:xfrm>
          <a:off x="54951226" y="3172539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285750</xdr:colOff>
      <xdr:row>115</xdr:row>
      <xdr:rowOff>220481</xdr:rowOff>
    </xdr:from>
    <xdr:to>
      <xdr:col>243</xdr:col>
      <xdr:colOff>121227</xdr:colOff>
      <xdr:row>115</xdr:row>
      <xdr:rowOff>220481</xdr:rowOff>
    </xdr:to>
    <xdr:cxnSp macro="">
      <xdr:nvCxnSpPr>
        <xdr:cNvPr id="258" name="直線コネクタ 257">
          <a:extLst>
            <a:ext uri="{FF2B5EF4-FFF2-40B4-BE49-F238E27FC236}">
              <a16:creationId xmlns:a16="http://schemas.microsoft.com/office/drawing/2014/main" id="{23964FA9-2729-47A3-BF34-23569031BBF6}"/>
            </a:ext>
          </a:extLst>
        </xdr:cNvPr>
        <xdr:cNvCxnSpPr>
          <a:cxnSpLocks/>
        </xdr:cNvCxnSpPr>
      </xdr:nvCxnSpPr>
      <xdr:spPr>
        <a:xfrm>
          <a:off x="22612350" y="30418541"/>
          <a:ext cx="29515377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243</xdr:col>
      <xdr:colOff>10430</xdr:colOff>
      <xdr:row>115</xdr:row>
      <xdr:rowOff>60615</xdr:rowOff>
    </xdr:from>
    <xdr:to>
      <xdr:col>244</xdr:col>
      <xdr:colOff>162046</xdr:colOff>
      <xdr:row>116</xdr:row>
      <xdr:rowOff>147247</xdr:rowOff>
    </xdr:to>
    <xdr:sp macro="" textlink="">
      <xdr:nvSpPr>
        <xdr:cNvPr id="259" name="AutoShape 332">
          <a:extLst>
            <a:ext uri="{FF2B5EF4-FFF2-40B4-BE49-F238E27FC236}">
              <a16:creationId xmlns:a16="http://schemas.microsoft.com/office/drawing/2014/main" id="{C70336E9-EEF5-4CFB-B673-473696B4051F}"/>
            </a:ext>
          </a:extLst>
        </xdr:cNvPr>
        <xdr:cNvSpPr>
          <a:spLocks noChangeArrowheads="1"/>
        </xdr:cNvSpPr>
      </xdr:nvSpPr>
      <xdr:spPr bwMode="auto">
        <a:xfrm rot="5400000">
          <a:off x="52087522" y="30188083"/>
          <a:ext cx="32285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243</xdr:col>
      <xdr:colOff>14894</xdr:colOff>
      <xdr:row>114</xdr:row>
      <xdr:rowOff>80516</xdr:rowOff>
    </xdr:from>
    <xdr:ext cx="1097024" cy="298864"/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58D1201D-82F8-49FA-8514-9DDD55497B5D}"/>
            </a:ext>
          </a:extLst>
        </xdr:cNvPr>
        <xdr:cNvSpPr txBox="1"/>
      </xdr:nvSpPr>
      <xdr:spPr>
        <a:xfrm>
          <a:off x="52021394" y="3004235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188</xdr:col>
      <xdr:colOff>45027</xdr:colOff>
      <xdr:row>114</xdr:row>
      <xdr:rowOff>230331</xdr:rowOff>
    </xdr:from>
    <xdr:ext cx="1000125" cy="426603"/>
    <xdr:sp macro="" textlink="">
      <xdr:nvSpPr>
        <xdr:cNvPr id="261" name="Text Box 327">
          <a:extLst>
            <a:ext uri="{FF2B5EF4-FFF2-40B4-BE49-F238E27FC236}">
              <a16:creationId xmlns:a16="http://schemas.microsoft.com/office/drawing/2014/main" id="{89AB8602-8207-45A9-BA29-1E2D75C9ACDF}"/>
            </a:ext>
          </a:extLst>
        </xdr:cNvPr>
        <xdr:cNvSpPr txBox="1">
          <a:spLocks noChangeArrowheads="1"/>
        </xdr:cNvSpPr>
      </xdr:nvSpPr>
      <xdr:spPr bwMode="auto">
        <a:xfrm flipH="1">
          <a:off x="34868427" y="30192171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215</xdr:col>
      <xdr:colOff>16163</xdr:colOff>
      <xdr:row>115</xdr:row>
      <xdr:rowOff>54119</xdr:rowOff>
    </xdr:from>
    <xdr:to>
      <xdr:col>216</xdr:col>
      <xdr:colOff>293171</xdr:colOff>
      <xdr:row>116</xdr:row>
      <xdr:rowOff>159266</xdr:rowOff>
    </xdr:to>
    <xdr:sp macro="" textlink="">
      <xdr:nvSpPr>
        <xdr:cNvPr id="262" name="テキスト ボックス 1611">
          <a:extLst>
            <a:ext uri="{FF2B5EF4-FFF2-40B4-BE49-F238E27FC236}">
              <a16:creationId xmlns:a16="http://schemas.microsoft.com/office/drawing/2014/main" id="{E969B697-10E3-4151-8938-BDA6EE12323B}"/>
            </a:ext>
          </a:extLst>
        </xdr:cNvPr>
        <xdr:cNvSpPr txBox="1">
          <a:spLocks noChangeAspect="1"/>
        </xdr:cNvSpPr>
      </xdr:nvSpPr>
      <xdr:spPr>
        <a:xfrm>
          <a:off x="43274903" y="30252179"/>
          <a:ext cx="589428" cy="341367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201</xdr:col>
      <xdr:colOff>277091</xdr:colOff>
      <xdr:row>119</xdr:row>
      <xdr:rowOff>190500</xdr:rowOff>
    </xdr:from>
    <xdr:to>
      <xdr:col>204</xdr:col>
      <xdr:colOff>47915</xdr:colOff>
      <xdr:row>121</xdr:row>
      <xdr:rowOff>217133</xdr:rowOff>
    </xdr:to>
    <xdr:sp macro="" textlink="">
      <xdr:nvSpPr>
        <xdr:cNvPr id="263" name="Text Box 327">
          <a:extLst>
            <a:ext uri="{FF2B5EF4-FFF2-40B4-BE49-F238E27FC236}">
              <a16:creationId xmlns:a16="http://schemas.microsoft.com/office/drawing/2014/main" id="{0CCDDAFE-4271-45E8-B368-8D7DC7A2D1CE}"/>
            </a:ext>
          </a:extLst>
        </xdr:cNvPr>
        <xdr:cNvSpPr txBox="1">
          <a:spLocks noChangeArrowheads="1"/>
        </xdr:cNvSpPr>
      </xdr:nvSpPr>
      <xdr:spPr bwMode="auto">
        <a:xfrm>
          <a:off x="39161951" y="31866840"/>
          <a:ext cx="708084" cy="49907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241</xdr:col>
      <xdr:colOff>69273</xdr:colOff>
      <xdr:row>119</xdr:row>
      <xdr:rowOff>138545</xdr:rowOff>
    </xdr:from>
    <xdr:to>
      <xdr:col>243</xdr:col>
      <xdr:colOff>151823</xdr:colOff>
      <xdr:row>121</xdr:row>
      <xdr:rowOff>168353</xdr:rowOff>
    </xdr:to>
    <xdr:sp macro="" textlink="">
      <xdr:nvSpPr>
        <xdr:cNvPr id="264" name="Text Box 327">
          <a:extLst>
            <a:ext uri="{FF2B5EF4-FFF2-40B4-BE49-F238E27FC236}">
              <a16:creationId xmlns:a16="http://schemas.microsoft.com/office/drawing/2014/main" id="{6232793D-48D3-4DE5-A404-5496408313E9}"/>
            </a:ext>
          </a:extLst>
        </xdr:cNvPr>
        <xdr:cNvSpPr txBox="1">
          <a:spLocks noChangeArrowheads="1"/>
        </xdr:cNvSpPr>
      </xdr:nvSpPr>
      <xdr:spPr bwMode="auto">
        <a:xfrm>
          <a:off x="51450933" y="31814885"/>
          <a:ext cx="707390" cy="50224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oneCellAnchor>
    <xdr:from>
      <xdr:col>159</xdr:col>
      <xdr:colOff>254000</xdr:colOff>
      <xdr:row>63</xdr:row>
      <xdr:rowOff>43408</xdr:rowOff>
    </xdr:from>
    <xdr:ext cx="2541539" cy="298864"/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912EB84D-8539-4109-A730-01D02D13A642}"/>
            </a:ext>
          </a:extLst>
        </xdr:cNvPr>
        <xdr:cNvSpPr txBox="1"/>
      </xdr:nvSpPr>
      <xdr:spPr>
        <a:xfrm>
          <a:off x="26017220" y="15527248"/>
          <a:ext cx="2541539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MZZ/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ハンドブレーキ仕様除く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166</xdr:col>
      <xdr:colOff>256310</xdr:colOff>
      <xdr:row>68</xdr:row>
      <xdr:rowOff>11080</xdr:rowOff>
    </xdr:from>
    <xdr:ext cx="2195175" cy="298864"/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C5B08E23-20E8-4599-9681-76A266A13FFD}"/>
            </a:ext>
          </a:extLst>
        </xdr:cNvPr>
        <xdr:cNvSpPr txBox="1"/>
      </xdr:nvSpPr>
      <xdr:spPr>
        <a:xfrm>
          <a:off x="28206470" y="16828420"/>
          <a:ext cx="2195175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MZZ/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ハンドブレーキ仕様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183</xdr:col>
      <xdr:colOff>2597</xdr:colOff>
      <xdr:row>66</xdr:row>
      <xdr:rowOff>191818</xdr:rowOff>
    </xdr:from>
    <xdr:to>
      <xdr:col>184</xdr:col>
      <xdr:colOff>278245</xdr:colOff>
      <xdr:row>69</xdr:row>
      <xdr:rowOff>45026</xdr:rowOff>
    </xdr:to>
    <xdr:sp macro="" textlink="">
      <xdr:nvSpPr>
        <xdr:cNvPr id="267" name="Text Box 327">
          <a:extLst>
            <a:ext uri="{FF2B5EF4-FFF2-40B4-BE49-F238E27FC236}">
              <a16:creationId xmlns:a16="http://schemas.microsoft.com/office/drawing/2014/main" id="{57CEA12F-5288-42AC-B71A-58786BE0BA6C}"/>
            </a:ext>
          </a:extLst>
        </xdr:cNvPr>
        <xdr:cNvSpPr txBox="1">
          <a:spLocks noChangeArrowheads="1"/>
        </xdr:cNvSpPr>
      </xdr:nvSpPr>
      <xdr:spPr bwMode="auto">
        <a:xfrm>
          <a:off x="33263897" y="16475758"/>
          <a:ext cx="588068" cy="65330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152</xdr:col>
      <xdr:colOff>225135</xdr:colOff>
      <xdr:row>192</xdr:row>
      <xdr:rowOff>225136</xdr:rowOff>
    </xdr:from>
    <xdr:to>
      <xdr:col>214</xdr:col>
      <xdr:colOff>190500</xdr:colOff>
      <xdr:row>198</xdr:row>
      <xdr:rowOff>82782</xdr:rowOff>
    </xdr:to>
    <xdr:sp macro="" textlink="">
      <xdr:nvSpPr>
        <xdr:cNvPr id="268" name="大かっこ 267">
          <a:extLst>
            <a:ext uri="{FF2B5EF4-FFF2-40B4-BE49-F238E27FC236}">
              <a16:creationId xmlns:a16="http://schemas.microsoft.com/office/drawing/2014/main" id="{FD47FCD0-6B09-49F8-BBA3-BE19B77E7BE6}"/>
            </a:ext>
          </a:extLst>
        </xdr:cNvPr>
        <xdr:cNvSpPr/>
      </xdr:nvSpPr>
      <xdr:spPr>
        <a:xfrm>
          <a:off x="23801415" y="51286756"/>
          <a:ext cx="19335405" cy="1282586"/>
        </a:xfrm>
        <a:prstGeom prst="bracketPair">
          <a:avLst>
            <a:gd name="adj" fmla="val 10890"/>
          </a:avLst>
        </a:prstGeom>
        <a:solidFill>
          <a:schemeClr val="bg1">
            <a:lumMod val="95000"/>
            <a:alpha val="59000"/>
          </a:schemeClr>
        </a:solidFill>
        <a:ln w="76200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/>
            <a:t>現在 初回イベント </a:t>
          </a:r>
          <a:r>
            <a:rPr kumimoji="1" lang="en-US" altLang="ja-JP" sz="1800"/>
            <a:t>2026</a:t>
          </a:r>
          <a:r>
            <a:rPr kumimoji="1" lang="ja-JP" altLang="en-US" sz="1800"/>
            <a:t>年頭で調整中</a:t>
          </a:r>
        </a:p>
      </xdr:txBody>
    </xdr:sp>
    <xdr:clientData/>
  </xdr:twoCellAnchor>
  <xdr:twoCellAnchor>
    <xdr:from>
      <xdr:col>180</xdr:col>
      <xdr:colOff>209003</xdr:colOff>
      <xdr:row>182</xdr:row>
      <xdr:rowOff>56605</xdr:rowOff>
    </xdr:from>
    <xdr:to>
      <xdr:col>183</xdr:col>
      <xdr:colOff>228600</xdr:colOff>
      <xdr:row>184</xdr:row>
      <xdr:rowOff>152400</xdr:rowOff>
    </xdr:to>
    <xdr:sp macro="" textlink="">
      <xdr:nvSpPr>
        <xdr:cNvPr id="269" name="Text Box 327">
          <a:extLst>
            <a:ext uri="{FF2B5EF4-FFF2-40B4-BE49-F238E27FC236}">
              <a16:creationId xmlns:a16="http://schemas.microsoft.com/office/drawing/2014/main" id="{1CE1133B-33C2-4A52-A9A9-9934F2B591DE}"/>
            </a:ext>
          </a:extLst>
        </xdr:cNvPr>
        <xdr:cNvSpPr txBox="1">
          <a:spLocks noChangeArrowheads="1"/>
        </xdr:cNvSpPr>
      </xdr:nvSpPr>
      <xdr:spPr bwMode="auto">
        <a:xfrm>
          <a:off x="32533043" y="48733165"/>
          <a:ext cx="956857" cy="568235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A4: 4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A6: 2</a:t>
          </a:r>
        </a:p>
      </xdr:txBody>
    </xdr:sp>
    <xdr:clientData/>
  </xdr:twoCellAnchor>
  <xdr:twoCellAnchor>
    <xdr:from>
      <xdr:col>190</xdr:col>
      <xdr:colOff>266700</xdr:colOff>
      <xdr:row>67</xdr:row>
      <xdr:rowOff>1</xdr:rowOff>
    </xdr:from>
    <xdr:to>
      <xdr:col>191</xdr:col>
      <xdr:colOff>238314</xdr:colOff>
      <xdr:row>68</xdr:row>
      <xdr:rowOff>211764</xdr:rowOff>
    </xdr:to>
    <xdr:sp macro="" textlink="">
      <xdr:nvSpPr>
        <xdr:cNvPr id="270" name="AutoShape 332">
          <a:extLst>
            <a:ext uri="{FF2B5EF4-FFF2-40B4-BE49-F238E27FC236}">
              <a16:creationId xmlns:a16="http://schemas.microsoft.com/office/drawing/2014/main" id="{883B0DBA-8624-42E9-9ACA-6AB9607047FE}"/>
            </a:ext>
          </a:extLst>
        </xdr:cNvPr>
        <xdr:cNvSpPr>
          <a:spLocks noChangeArrowheads="1"/>
        </xdr:cNvSpPr>
      </xdr:nvSpPr>
      <xdr:spPr bwMode="auto">
        <a:xfrm rot="5400000">
          <a:off x="35617725" y="16647856"/>
          <a:ext cx="478463" cy="28403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188</xdr:col>
      <xdr:colOff>100445</xdr:colOff>
      <xdr:row>66</xdr:row>
      <xdr:rowOff>116608</xdr:rowOff>
    </xdr:from>
    <xdr:to>
      <xdr:col>197</xdr:col>
      <xdr:colOff>100445</xdr:colOff>
      <xdr:row>69</xdr:row>
      <xdr:rowOff>189056</xdr:rowOff>
    </xdr:to>
    <xdr:sp macro="" textlink="">
      <xdr:nvSpPr>
        <xdr:cNvPr id="271" name="正方形/長方形 270">
          <a:extLst>
            <a:ext uri="{FF2B5EF4-FFF2-40B4-BE49-F238E27FC236}">
              <a16:creationId xmlns:a16="http://schemas.microsoft.com/office/drawing/2014/main" id="{FC366EF0-E27F-49BD-8BBA-FC6A4301D7BA}"/>
            </a:ext>
          </a:extLst>
        </xdr:cNvPr>
        <xdr:cNvSpPr/>
      </xdr:nvSpPr>
      <xdr:spPr>
        <a:xfrm>
          <a:off x="34923845" y="16400548"/>
          <a:ext cx="2811780" cy="872548"/>
        </a:xfrm>
        <a:prstGeom prst="rect">
          <a:avLst/>
        </a:prstGeom>
        <a:solidFill>
          <a:schemeClr val="bg1">
            <a:lumMod val="65000"/>
            <a:alpha val="50196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1600" b="1">
              <a:solidFill>
                <a:srgbClr val="FF0000"/>
              </a:solidFill>
            </a:rPr>
            <a:t>調整中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304800</xdr:colOff>
      <xdr:row>51</xdr:row>
      <xdr:rowOff>38100</xdr:rowOff>
    </xdr:to>
    <xdr:pic>
      <xdr:nvPicPr>
        <xdr:cNvPr id="2" name="図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2818" t="10867" r="13011" b="5639"/>
        <a:stretch/>
      </xdr:blipFill>
      <xdr:spPr>
        <a:xfrm>
          <a:off x="0" y="0"/>
          <a:ext cx="12496800" cy="8782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2580;&#21521;&#12369;/P24000(&#29983;&#29987;&#31649;&#29702;&#12464;&#12523;&#12540;&#12503;)/&#34276;&#27810;&#24037;&#22580;&#20849;&#26377;&#12501;&#12457;&#12523;&#12480;/&#20225;&#30011;&#65332;&#65399;&#65388;&#65419;&#65438;&#65416;&#65391;&#65412;/(07)&#20225;&#30011;&#20849;&#36890;/&#12304;&#12510;&#12473;&#12479;&#31649;&#29702;&#12305;/&#12304;&#12510;&#12473;&#12479;&#31649;&#29702;&#12305;&#23567;&#22411;FRAM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2580;&#21521;&#12369;/P24000(&#29983;&#29987;&#31649;&#29702;&#12464;&#12523;&#12540;&#12503;)/fseikan/&#23546;&#30000;/&#29983;&#28310;&#20250;&#35696;&#36039;&#26009;&#21152;&#24037;&#28168;&#12415;/%239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2580;&#21521;&#12369;/P24000(&#29983;&#29987;&#31649;&#29702;&#12464;&#12523;&#12540;&#12503;)/&#34276;&#27810;&#24037;&#22580;&#20849;&#26377;&#12501;&#12457;&#12523;&#12480;/&#20225;&#30011;&#65332;&#65399;&#65388;&#65419;&#65438;&#65416;&#65391;&#65412;/(07)&#20225;&#30011;&#20849;&#36890;/01_&#23567;&#22411;FRAME/09_&#23567;&#22411;&#65420;&#65434;&#65392;&#65425;&#32013;&#20837;&#35336;&#30011;/25-31-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量産"/>
      <sheetName val="試作"/>
    </sheetNames>
    <sheetDataSet>
      <sheetData sheetId="0">
        <row r="4">
          <cell r="C4">
            <v>8983458280</v>
          </cell>
          <cell r="D4" t="str">
            <v>I3JX057</v>
          </cell>
          <cell r="E4"/>
          <cell r="F4" t="str">
            <v>VN93 NJR</v>
          </cell>
          <cell r="G4" t="str">
            <v>VN99 B-Gr　ナロー系教習車</v>
          </cell>
          <cell r="H4" t="str">
            <v>【I3JX057】VN99 B-Gr　ナロー系教習車FRAME ASM 新規設定8983458280（ﾍﾞｰｽ8982764030：BCN:Aﾗｲﾝ) 1生8/1EPD 9/5FRAMEON 16-12月先行量産</v>
          </cell>
          <cell r="I4"/>
          <cell r="J4" t="str">
            <v>A</v>
          </cell>
          <cell r="K4" t="str">
            <v>BB4</v>
          </cell>
          <cell r="L4" t="str">
            <v>○</v>
          </cell>
          <cell r="M4" t="str">
            <v>未</v>
          </cell>
          <cell r="N4" t="str">
            <v>未</v>
          </cell>
        </row>
        <row r="5">
          <cell r="C5">
            <v>8982901820</v>
          </cell>
          <cell r="D5" t="str">
            <v>I4JFP16</v>
          </cell>
          <cell r="E5"/>
          <cell r="F5" t="str">
            <v>VN80 NPR</v>
          </cell>
          <cell r="G5" t="str">
            <v>VN98A</v>
          </cell>
          <cell r="H5" t="str">
            <v>【I4JFP16】VN98 NNR87 FRAME ASM設変　3rd C/MBR SPACER一体化</v>
          </cell>
          <cell r="I5" t="str">
            <v>PA1-7019</v>
          </cell>
          <cell r="J5" t="str">
            <v>A</v>
          </cell>
          <cell r="K5" t="str">
            <v>RBE</v>
          </cell>
          <cell r="L5" t="str">
            <v>○</v>
          </cell>
          <cell r="M5" t="str">
            <v>20160418</v>
          </cell>
          <cell r="N5" t="str">
            <v>20160418</v>
          </cell>
        </row>
        <row r="6">
          <cell r="C6">
            <v>8982901841</v>
          </cell>
          <cell r="D6" t="str">
            <v>I4JFP16</v>
          </cell>
          <cell r="E6"/>
          <cell r="F6" t="str">
            <v>VN80 NPR</v>
          </cell>
          <cell r="G6" t="str">
            <v>VN98A</v>
          </cell>
          <cell r="H6" t="str">
            <v>【I4JFP16】VN98 NNR87 FRAME ASM設変　3rd C/MBR SPACER一体化</v>
          </cell>
          <cell r="I6" t="str">
            <v>PA1-7019</v>
          </cell>
          <cell r="J6" t="str">
            <v>A</v>
          </cell>
          <cell r="K6" t="str">
            <v>RES</v>
          </cell>
          <cell r="L6" t="str">
            <v>○</v>
          </cell>
          <cell r="M6">
            <v>20170323</v>
          </cell>
          <cell r="N6">
            <v>20170323</v>
          </cell>
        </row>
        <row r="7">
          <cell r="C7">
            <v>8982901813</v>
          </cell>
          <cell r="D7" t="str">
            <v>I4JFU37</v>
          </cell>
          <cell r="E7"/>
          <cell r="F7" t="str">
            <v>VN80 NPR</v>
          </cell>
          <cell r="G7" t="str">
            <v>VN98A</v>
          </cell>
          <cell r="H7" t="str">
            <v>【I4JFU37】VN98 A-Gr RZ4E-ENG+F-WB車 FRAME ASM変更</v>
          </cell>
          <cell r="I7" t="str">
            <v>PA1-7056</v>
          </cell>
          <cell r="J7" t="str">
            <v>A</v>
          </cell>
          <cell r="K7" t="str">
            <v>1RBF</v>
          </cell>
          <cell r="L7" t="str">
            <v>○</v>
          </cell>
          <cell r="M7">
            <v>20170722</v>
          </cell>
          <cell r="N7">
            <v>20170722</v>
          </cell>
        </row>
        <row r="8">
          <cell r="C8">
            <v>8982901831</v>
          </cell>
          <cell r="D8" t="str">
            <v>I4JFP16</v>
          </cell>
          <cell r="E8"/>
          <cell r="F8" t="str">
            <v>VN80 NPR</v>
          </cell>
          <cell r="G8" t="str">
            <v>VN98A</v>
          </cell>
          <cell r="H8" t="str">
            <v>【I4JFP16】VN98 NNR87 FRAME ASM設変　3rd C/MBR SPACER一体化</v>
          </cell>
          <cell r="I8" t="str">
            <v>PA1-7019</v>
          </cell>
          <cell r="J8" t="str">
            <v>A</v>
          </cell>
          <cell r="K8" t="str">
            <v>RER</v>
          </cell>
          <cell r="L8" t="str">
            <v>○</v>
          </cell>
          <cell r="M8">
            <v>20170403</v>
          </cell>
          <cell r="N8">
            <v>20170403</v>
          </cell>
        </row>
        <row r="9">
          <cell r="C9">
            <v>8973874388</v>
          </cell>
          <cell r="D9" t="str">
            <v>I4JCK30</v>
          </cell>
          <cell r="E9"/>
          <cell r="F9" t="str">
            <v>VN59 NPR</v>
          </cell>
          <cell r="G9" t="str">
            <v>VN59-B</v>
          </cell>
          <cell r="H9" t="str">
            <v>VN59B S/Mの穴追加・穴移動に伴いﾌﾚｰﾑサ変</v>
          </cell>
          <cell r="I9"/>
          <cell r="J9" t="str">
            <v>A</v>
          </cell>
          <cell r="K9" t="str">
            <v>SA2</v>
          </cell>
          <cell r="L9" t="str">
            <v>○</v>
          </cell>
          <cell r="M9">
            <v>20110108</v>
          </cell>
          <cell r="N9">
            <v>20110109</v>
          </cell>
        </row>
        <row r="10">
          <cell r="C10">
            <v>8973874427</v>
          </cell>
          <cell r="D10" t="str">
            <v>I4JCK30</v>
          </cell>
          <cell r="E10"/>
          <cell r="F10" t="str">
            <v>VN59 NPR</v>
          </cell>
          <cell r="G10" t="str">
            <v>VN59-B</v>
          </cell>
          <cell r="H10" t="str">
            <v>VN59B S/Mの穴追加・穴移動に伴いﾌﾚｰﾑサ変</v>
          </cell>
          <cell r="I10"/>
          <cell r="J10" t="str">
            <v>A</v>
          </cell>
          <cell r="K10" t="str">
            <v>SD8</v>
          </cell>
          <cell r="L10" t="str">
            <v>○</v>
          </cell>
          <cell r="M10">
            <v>20110108</v>
          </cell>
          <cell r="N10">
            <v>20110109</v>
          </cell>
        </row>
        <row r="11">
          <cell r="C11">
            <v>8973874447</v>
          </cell>
          <cell r="D11" t="str">
            <v>I4JCK30</v>
          </cell>
          <cell r="E11"/>
          <cell r="F11" t="str">
            <v>VN59 NPR</v>
          </cell>
          <cell r="G11" t="str">
            <v>VN59-B</v>
          </cell>
          <cell r="H11" t="str">
            <v>VN59B S/Mの穴追加・穴移動に伴いﾌﾚｰﾑサ変</v>
          </cell>
          <cell r="I11"/>
          <cell r="J11" t="str">
            <v>A</v>
          </cell>
          <cell r="K11" t="str">
            <v>SK2</v>
          </cell>
          <cell r="L11" t="str">
            <v>○</v>
          </cell>
          <cell r="M11">
            <v>20110108</v>
          </cell>
          <cell r="N11">
            <v>20110109</v>
          </cell>
        </row>
        <row r="12">
          <cell r="C12">
            <v>8973874457</v>
          </cell>
          <cell r="D12" t="str">
            <v>I4JCK30</v>
          </cell>
          <cell r="E12"/>
          <cell r="F12" t="str">
            <v>VN59 NPR</v>
          </cell>
          <cell r="G12" t="str">
            <v>VN59-B</v>
          </cell>
          <cell r="H12" t="str">
            <v>VN59B S/Mの穴追加・穴移動に伴いﾌﾚｰﾑサ変</v>
          </cell>
          <cell r="I12" t="str">
            <v>PA1-4034</v>
          </cell>
          <cell r="J12" t="str">
            <v>A</v>
          </cell>
          <cell r="K12" t="str">
            <v>SK1</v>
          </cell>
          <cell r="L12" t="str">
            <v>○</v>
          </cell>
          <cell r="M12">
            <v>20110108</v>
          </cell>
          <cell r="N12">
            <v>20110109</v>
          </cell>
        </row>
        <row r="13">
          <cell r="C13">
            <v>8973874467</v>
          </cell>
          <cell r="D13" t="str">
            <v>I4JCK30</v>
          </cell>
          <cell r="E13"/>
          <cell r="F13" t="str">
            <v>VN59 NPR</v>
          </cell>
          <cell r="G13" t="str">
            <v>VN59-B</v>
          </cell>
          <cell r="H13" t="str">
            <v>VN59B S/Mの穴追加・穴移動に伴いﾌﾚｰﾑサ変</v>
          </cell>
          <cell r="I13"/>
          <cell r="J13" t="str">
            <v>A</v>
          </cell>
          <cell r="K13" t="str">
            <v>SK8</v>
          </cell>
          <cell r="L13" t="str">
            <v>○</v>
          </cell>
          <cell r="M13">
            <v>20110108</v>
          </cell>
          <cell r="N13">
            <v>20110109</v>
          </cell>
        </row>
        <row r="14">
          <cell r="C14">
            <v>8973874606</v>
          </cell>
          <cell r="D14" t="str">
            <v>I4JCK30</v>
          </cell>
          <cell r="E14"/>
          <cell r="F14" t="str">
            <v>VN59 NPS</v>
          </cell>
          <cell r="G14" t="str">
            <v>VN59-B</v>
          </cell>
          <cell r="H14" t="str">
            <v>VN59B S/Mの穴追加・穴移動に伴いﾌﾚｰﾑサ変</v>
          </cell>
          <cell r="I14"/>
          <cell r="J14" t="str">
            <v>A</v>
          </cell>
          <cell r="K14" t="str">
            <v>TD2</v>
          </cell>
          <cell r="L14" t="str">
            <v>○</v>
          </cell>
          <cell r="M14">
            <v>20110108</v>
          </cell>
          <cell r="N14">
            <v>20110109</v>
          </cell>
        </row>
        <row r="15">
          <cell r="C15">
            <v>8973874616</v>
          </cell>
          <cell r="D15" t="str">
            <v>I4JCK30</v>
          </cell>
          <cell r="E15"/>
          <cell r="F15" t="str">
            <v>VN59 NPS</v>
          </cell>
          <cell r="G15" t="str">
            <v>VN59-B</v>
          </cell>
          <cell r="H15" t="str">
            <v>VN59B S/Mの穴追加・穴移動に伴いﾌﾚｰﾑサ変</v>
          </cell>
          <cell r="I15"/>
          <cell r="J15" t="str">
            <v>A</v>
          </cell>
          <cell r="K15" t="str">
            <v>TD1</v>
          </cell>
          <cell r="L15" t="str">
            <v>○</v>
          </cell>
          <cell r="M15">
            <v>20110108</v>
          </cell>
          <cell r="N15">
            <v>20110109</v>
          </cell>
        </row>
        <row r="16">
          <cell r="C16">
            <v>8973874626</v>
          </cell>
          <cell r="D16" t="str">
            <v>I4JCK30</v>
          </cell>
          <cell r="E16"/>
          <cell r="F16" t="str">
            <v>VN59 NPS</v>
          </cell>
          <cell r="G16" t="str">
            <v>VN59-B</v>
          </cell>
          <cell r="H16" t="str">
            <v>VN59B S/Mの穴追加・穴移動に伴いﾌﾚｰﾑサ変</v>
          </cell>
          <cell r="I16"/>
          <cell r="J16" t="str">
            <v>A</v>
          </cell>
          <cell r="K16" t="str">
            <v>TK2</v>
          </cell>
          <cell r="L16" t="str">
            <v>○</v>
          </cell>
          <cell r="M16">
            <v>20110108</v>
          </cell>
          <cell r="N16">
            <v>20110109</v>
          </cell>
        </row>
        <row r="17">
          <cell r="C17">
            <v>8973874636</v>
          </cell>
          <cell r="D17" t="str">
            <v>I4JCK30</v>
          </cell>
          <cell r="E17"/>
          <cell r="F17" t="str">
            <v>VN59 NPS</v>
          </cell>
          <cell r="G17" t="str">
            <v>VN59-B</v>
          </cell>
          <cell r="H17" t="str">
            <v>VN59B S/Mの穴追加・穴移動に伴いﾌﾚｰﾑサ変</v>
          </cell>
          <cell r="I17"/>
          <cell r="J17" t="str">
            <v>A</v>
          </cell>
          <cell r="K17" t="str">
            <v>TK1</v>
          </cell>
          <cell r="L17" t="str">
            <v>○</v>
          </cell>
          <cell r="M17">
            <v>20110108</v>
          </cell>
          <cell r="N17">
            <v>20110109</v>
          </cell>
        </row>
        <row r="18">
          <cell r="C18">
            <v>8980003337</v>
          </cell>
          <cell r="D18" t="str">
            <v>I4JCK30</v>
          </cell>
          <cell r="E18"/>
          <cell r="F18" t="str">
            <v>VN59 NPR</v>
          </cell>
          <cell r="G18" t="str">
            <v>VN59-B</v>
          </cell>
          <cell r="H18" t="str">
            <v>VN59B S/Mの穴追加・穴移動に伴いﾌﾚｰﾑサ変</v>
          </cell>
          <cell r="I18"/>
          <cell r="J18" t="str">
            <v>A</v>
          </cell>
          <cell r="K18" t="str">
            <v>SA5</v>
          </cell>
          <cell r="L18" t="str">
            <v>○</v>
          </cell>
          <cell r="M18">
            <v>20110108</v>
          </cell>
          <cell r="N18">
            <v>20110109</v>
          </cell>
        </row>
        <row r="19">
          <cell r="C19">
            <v>8980003357</v>
          </cell>
          <cell r="D19" t="str">
            <v>I4JCK30</v>
          </cell>
          <cell r="E19"/>
          <cell r="F19" t="str">
            <v>VN59 NPR</v>
          </cell>
          <cell r="G19" t="str">
            <v>VN59-B</v>
          </cell>
          <cell r="H19" t="str">
            <v>VN59B S/Mの穴追加・穴移動に伴いﾌﾚｰﾑサ変</v>
          </cell>
          <cell r="I19"/>
          <cell r="J19" t="str">
            <v>A</v>
          </cell>
          <cell r="K19" t="str">
            <v>SD5</v>
          </cell>
          <cell r="L19" t="str">
            <v>○</v>
          </cell>
          <cell r="M19">
            <v>20110108</v>
          </cell>
          <cell r="N19">
            <v>20110109</v>
          </cell>
        </row>
        <row r="20">
          <cell r="C20">
            <v>8980016563</v>
          </cell>
          <cell r="D20" t="str">
            <v>I4JBJ99</v>
          </cell>
          <cell r="E20"/>
          <cell r="F20" t="str">
            <v>NJR85A</v>
          </cell>
          <cell r="G20" t="str">
            <v>*</v>
          </cell>
          <cell r="H20" t="str">
            <v>VN12 1X FRAME VN53設変水平展開及びECR反映</v>
          </cell>
          <cell r="I20"/>
          <cell r="J20" t="str">
            <v>A</v>
          </cell>
          <cell r="K20" t="str">
            <v>AA4</v>
          </cell>
          <cell r="L20" t="str">
            <v>○</v>
          </cell>
          <cell r="M20">
            <v>20080921</v>
          </cell>
          <cell r="N20">
            <v>20080921</v>
          </cell>
        </row>
        <row r="21">
          <cell r="C21">
            <v>8980016583</v>
          </cell>
          <cell r="D21" t="str">
            <v>I4JBJ99</v>
          </cell>
          <cell r="E21"/>
          <cell r="F21" t="str">
            <v>NJR85AR</v>
          </cell>
          <cell r="G21" t="str">
            <v>*</v>
          </cell>
          <cell r="H21" t="str">
            <v>VN12 1X FRAME VN53設変水平展開及びECR反映</v>
          </cell>
          <cell r="I21"/>
          <cell r="J21" t="str">
            <v>A</v>
          </cell>
          <cell r="K21" t="str">
            <v>AE4</v>
          </cell>
          <cell r="L21" t="str">
            <v>○</v>
          </cell>
          <cell r="M21">
            <v>20080921</v>
          </cell>
          <cell r="N21">
            <v>20080921</v>
          </cell>
        </row>
        <row r="22">
          <cell r="C22">
            <v>8980016634</v>
          </cell>
          <cell r="D22" t="str">
            <v>I4JCC12</v>
          </cell>
          <cell r="E22"/>
          <cell r="F22" t="str">
            <v>07.0NKR85A</v>
          </cell>
          <cell r="G22" t="str">
            <v>*</v>
          </cell>
          <cell r="H22" t="str">
            <v>CR設変　不要ﾅｯﾄを廃止しS/MBR、I/REINFを採用しﾌﾚｰﾑをサ変　3J-R367と関連</v>
          </cell>
          <cell r="I22"/>
          <cell r="J22" t="str">
            <v>A</v>
          </cell>
          <cell r="K22" t="str">
            <v>NE1</v>
          </cell>
          <cell r="L22" t="str">
            <v>○</v>
          </cell>
          <cell r="M22">
            <v>20100224</v>
          </cell>
          <cell r="N22">
            <v>20100224</v>
          </cell>
        </row>
        <row r="23">
          <cell r="C23">
            <v>8980016643</v>
          </cell>
          <cell r="D23" t="str">
            <v>I4JBJ99</v>
          </cell>
          <cell r="E23"/>
          <cell r="F23" t="str">
            <v>NKR85AD</v>
          </cell>
          <cell r="G23" t="str">
            <v>*</v>
          </cell>
          <cell r="H23" t="str">
            <v>VN12 1X FRAME VN53設変水平展開及びECR反映</v>
          </cell>
          <cell r="I23"/>
          <cell r="J23" t="str">
            <v>A</v>
          </cell>
          <cell r="K23" t="str">
            <v>NE2</v>
          </cell>
          <cell r="L23" t="str">
            <v>○</v>
          </cell>
          <cell r="M23">
            <v>20080921</v>
          </cell>
          <cell r="N23">
            <v>20080921</v>
          </cell>
        </row>
        <row r="24">
          <cell r="C24">
            <v>8980016673</v>
          </cell>
          <cell r="D24" t="str">
            <v>I4JBJ99</v>
          </cell>
          <cell r="E24"/>
          <cell r="F24" t="str">
            <v>NKR85A</v>
          </cell>
          <cell r="G24" t="str">
            <v>*</v>
          </cell>
          <cell r="H24" t="str">
            <v>VN12 1X FRAME VN53設変水平展開及びECR反映</v>
          </cell>
          <cell r="I24"/>
          <cell r="J24" t="str">
            <v>A</v>
          </cell>
          <cell r="K24" t="str">
            <v>CF1</v>
          </cell>
          <cell r="L24" t="str">
            <v>○</v>
          </cell>
          <cell r="M24">
            <v>20080918</v>
          </cell>
          <cell r="N24">
            <v>20080918</v>
          </cell>
        </row>
        <row r="25">
          <cell r="C25">
            <v>8980016683</v>
          </cell>
          <cell r="D25" t="str">
            <v>I4JBJ99</v>
          </cell>
          <cell r="E25"/>
          <cell r="F25" t="str">
            <v>NKR85A</v>
          </cell>
          <cell r="G25" t="str">
            <v>*</v>
          </cell>
          <cell r="H25" t="str">
            <v>VN12 1X FRAME VN53設変水平展開及びECR反映</v>
          </cell>
          <cell r="I25"/>
          <cell r="J25" t="str">
            <v>A</v>
          </cell>
          <cell r="K25" t="str">
            <v>CF2</v>
          </cell>
          <cell r="L25" t="str">
            <v>○</v>
          </cell>
          <cell r="M25">
            <v>20080921</v>
          </cell>
          <cell r="N25">
            <v>20080921</v>
          </cell>
        </row>
        <row r="26">
          <cell r="C26">
            <v>8980016692</v>
          </cell>
          <cell r="D26" t="str">
            <v>I4JBJ99</v>
          </cell>
          <cell r="E26"/>
          <cell r="F26" t="str">
            <v>NHR85A</v>
          </cell>
          <cell r="G26" t="str">
            <v>*</v>
          </cell>
          <cell r="H26" t="str">
            <v>VN12 1X FRAME VN53設変水平展開及びECR反映</v>
          </cell>
          <cell r="I26"/>
          <cell r="J26" t="str">
            <v>A</v>
          </cell>
          <cell r="K26" t="str">
            <v>AA5</v>
          </cell>
          <cell r="L26" t="str">
            <v>○</v>
          </cell>
          <cell r="M26">
            <v>20080926</v>
          </cell>
          <cell r="N26">
            <v>20080926</v>
          </cell>
        </row>
        <row r="27">
          <cell r="C27">
            <v>8980016702</v>
          </cell>
          <cell r="D27" t="str">
            <v>I4JBJ99</v>
          </cell>
          <cell r="E27"/>
          <cell r="F27" t="str">
            <v>NHR85A</v>
          </cell>
          <cell r="G27" t="str">
            <v>*</v>
          </cell>
          <cell r="H27" t="str">
            <v>VN12 1X FRAME VN53設変水平展開及びECR反映</v>
          </cell>
          <cell r="I27"/>
          <cell r="J27" t="str">
            <v>A</v>
          </cell>
          <cell r="K27" t="str">
            <v>AA6</v>
          </cell>
          <cell r="L27" t="str">
            <v>○</v>
          </cell>
          <cell r="M27">
            <v>20080926</v>
          </cell>
          <cell r="N27">
            <v>20080926</v>
          </cell>
        </row>
        <row r="28">
          <cell r="C28">
            <v>8980016713</v>
          </cell>
          <cell r="D28" t="str">
            <v>I4JBJ99</v>
          </cell>
          <cell r="E28"/>
          <cell r="F28" t="str">
            <v>NJR85A</v>
          </cell>
          <cell r="G28" t="str">
            <v>*</v>
          </cell>
          <cell r="H28" t="str">
            <v>VN12 1X FRAME VN53設変水平展開及びECR反映</v>
          </cell>
          <cell r="I28"/>
          <cell r="J28" t="str">
            <v>A</v>
          </cell>
          <cell r="K28" t="str">
            <v>AE7</v>
          </cell>
          <cell r="L28" t="str">
            <v>○</v>
          </cell>
          <cell r="M28">
            <v>20080921</v>
          </cell>
          <cell r="N28">
            <v>20080921</v>
          </cell>
        </row>
        <row r="29">
          <cell r="C29">
            <v>8980016733</v>
          </cell>
          <cell r="D29" t="str">
            <v>I4JBJ99</v>
          </cell>
          <cell r="E29"/>
          <cell r="F29" t="str">
            <v>NJR85A</v>
          </cell>
          <cell r="G29" t="str">
            <v>*</v>
          </cell>
          <cell r="H29" t="str">
            <v>VN12 1X FRAME VN53設変水平展開及びECR反映</v>
          </cell>
          <cell r="I29"/>
          <cell r="J29" t="str">
            <v>A</v>
          </cell>
          <cell r="K29" t="str">
            <v>BA5</v>
          </cell>
          <cell r="L29" t="str">
            <v>○</v>
          </cell>
          <cell r="M29">
            <v>20080921</v>
          </cell>
          <cell r="N29">
            <v>20080921</v>
          </cell>
        </row>
        <row r="30">
          <cell r="C30">
            <v>8980016743</v>
          </cell>
          <cell r="D30" t="str">
            <v>I4JBJ99</v>
          </cell>
          <cell r="E30"/>
          <cell r="F30" t="str">
            <v>NJR85A</v>
          </cell>
          <cell r="G30" t="str">
            <v>*</v>
          </cell>
          <cell r="H30" t="str">
            <v>VN12 1X FRAME VN53設変水平展開及びECR反映</v>
          </cell>
          <cell r="I30"/>
          <cell r="J30" t="str">
            <v>A</v>
          </cell>
          <cell r="K30" t="str">
            <v>BA6</v>
          </cell>
          <cell r="L30" t="str">
            <v>○</v>
          </cell>
          <cell r="M30">
            <v>20080921</v>
          </cell>
          <cell r="N30">
            <v>20080921</v>
          </cell>
        </row>
        <row r="31">
          <cell r="C31">
            <v>8980016753</v>
          </cell>
          <cell r="D31" t="str">
            <v>I4JBJ99</v>
          </cell>
          <cell r="E31"/>
          <cell r="F31" t="str">
            <v>NJR85AD</v>
          </cell>
          <cell r="G31" t="str">
            <v>*</v>
          </cell>
          <cell r="H31" t="str">
            <v>VN12 1X FRAME VN53設変水平展開及びECR反映</v>
          </cell>
          <cell r="I31"/>
          <cell r="J31" t="str">
            <v>A</v>
          </cell>
          <cell r="K31" t="str">
            <v>NA3</v>
          </cell>
          <cell r="L31" t="str">
            <v>○</v>
          </cell>
          <cell r="M31">
            <v>20080921</v>
          </cell>
          <cell r="N31">
            <v>20080921</v>
          </cell>
        </row>
        <row r="32">
          <cell r="C32">
            <v>8980016763</v>
          </cell>
          <cell r="D32" t="str">
            <v>I4JBJ99</v>
          </cell>
          <cell r="E32"/>
          <cell r="F32" t="str">
            <v>NJR85AD</v>
          </cell>
          <cell r="G32" t="str">
            <v>*</v>
          </cell>
          <cell r="H32" t="str">
            <v>VN12 1X FRAME VN53設変水平展開及びECR反映</v>
          </cell>
          <cell r="I32"/>
          <cell r="J32" t="str">
            <v>A</v>
          </cell>
          <cell r="K32" t="str">
            <v>NA4</v>
          </cell>
          <cell r="L32" t="str">
            <v>○</v>
          </cell>
          <cell r="M32">
            <v>20080921</v>
          </cell>
          <cell r="N32">
            <v>20080921</v>
          </cell>
        </row>
        <row r="33">
          <cell r="C33">
            <v>8980016773</v>
          </cell>
          <cell r="D33" t="str">
            <v>I4JBJ99</v>
          </cell>
          <cell r="E33"/>
          <cell r="F33" t="str">
            <v>NKR85A</v>
          </cell>
          <cell r="G33" t="str">
            <v>*</v>
          </cell>
          <cell r="H33" t="str">
            <v>VN12 1X FRAME VN53設変水平展開及びECR反映</v>
          </cell>
          <cell r="I33"/>
          <cell r="J33" t="str">
            <v>A</v>
          </cell>
          <cell r="K33" t="str">
            <v>NE3</v>
          </cell>
          <cell r="L33" t="str">
            <v>○</v>
          </cell>
          <cell r="M33">
            <v>20080926</v>
          </cell>
          <cell r="N33">
            <v>20080926</v>
          </cell>
        </row>
        <row r="34">
          <cell r="C34">
            <v>8980016783</v>
          </cell>
          <cell r="D34" t="str">
            <v>I4JBJ99</v>
          </cell>
          <cell r="E34"/>
          <cell r="F34" t="str">
            <v>NKR85A</v>
          </cell>
          <cell r="G34" t="str">
            <v>*</v>
          </cell>
          <cell r="H34" t="str">
            <v>VN12 1X FRAME VN53設変水平展開及びECR反映</v>
          </cell>
          <cell r="I34"/>
          <cell r="J34" t="str">
            <v>A</v>
          </cell>
          <cell r="K34" t="str">
            <v>NE4</v>
          </cell>
          <cell r="L34" t="str">
            <v>○</v>
          </cell>
          <cell r="M34">
            <v>20070428</v>
          </cell>
          <cell r="N34">
            <v>20070428</v>
          </cell>
        </row>
        <row r="35">
          <cell r="C35">
            <v>8980016795</v>
          </cell>
          <cell r="D35" t="str">
            <v>I4JCC12</v>
          </cell>
          <cell r="E35"/>
          <cell r="F35" t="str">
            <v>07.0NKR85N</v>
          </cell>
          <cell r="G35" t="str">
            <v>*</v>
          </cell>
          <cell r="H35" t="str">
            <v>CR設変　不要ﾅｯﾄを廃止しS/MBR、I/REINFを採用しﾌﾚｰﾑをサ変　3J-R367と関連</v>
          </cell>
          <cell r="I35"/>
          <cell r="J35" t="str">
            <v>A</v>
          </cell>
          <cell r="K35" t="str">
            <v>JA1</v>
          </cell>
          <cell r="L35" t="str">
            <v>○</v>
          </cell>
          <cell r="M35">
            <v>20100224</v>
          </cell>
          <cell r="N35">
            <v>20100224</v>
          </cell>
        </row>
        <row r="36">
          <cell r="C36">
            <v>8980016903</v>
          </cell>
          <cell r="D36" t="str">
            <v>I4JBJ99</v>
          </cell>
          <cell r="E36"/>
          <cell r="F36" t="str">
            <v>NKS85A</v>
          </cell>
          <cell r="G36" t="str">
            <v>*</v>
          </cell>
          <cell r="H36" t="str">
            <v>VN12 1X FRAME VN53設変水平展開及びECR反映</v>
          </cell>
          <cell r="I36"/>
          <cell r="J36" t="str">
            <v>A</v>
          </cell>
          <cell r="K36" t="str">
            <v>NH2</v>
          </cell>
          <cell r="L36" t="str">
            <v>○</v>
          </cell>
          <cell r="M36">
            <v>20080921</v>
          </cell>
          <cell r="N36">
            <v>20080921</v>
          </cell>
        </row>
        <row r="37">
          <cell r="C37">
            <v>8980016913</v>
          </cell>
          <cell r="D37" t="str">
            <v>I4JBJ99</v>
          </cell>
          <cell r="E37"/>
          <cell r="F37" t="str">
            <v>NKS85A</v>
          </cell>
          <cell r="G37" t="str">
            <v>*</v>
          </cell>
          <cell r="H37" t="str">
            <v>VN12 1X FRAME VN53設変水平展開及びECR反映</v>
          </cell>
          <cell r="I37"/>
          <cell r="J37" t="str">
            <v>A</v>
          </cell>
          <cell r="K37" t="str">
            <v>NL1</v>
          </cell>
          <cell r="L37" t="str">
            <v>○</v>
          </cell>
          <cell r="M37">
            <v>20080921</v>
          </cell>
          <cell r="N37">
            <v>20080921</v>
          </cell>
        </row>
        <row r="38">
          <cell r="C38">
            <v>8980016933</v>
          </cell>
          <cell r="D38" t="str">
            <v>I4JCC12</v>
          </cell>
          <cell r="E38"/>
          <cell r="F38" t="str">
            <v>07.0NKR85A</v>
          </cell>
          <cell r="G38" t="str">
            <v>*</v>
          </cell>
          <cell r="H38" t="str">
            <v>CR設変　不要ﾅｯﾄを廃止しS/MBR、I/REINFを採用しﾌﾚｰﾑをサ変　3J-R367と関連</v>
          </cell>
          <cell r="I38"/>
          <cell r="J38" t="str">
            <v>A</v>
          </cell>
          <cell r="K38" t="str">
            <v>BG1</v>
          </cell>
          <cell r="L38" t="str">
            <v>○</v>
          </cell>
          <cell r="M38">
            <v>20100224</v>
          </cell>
          <cell r="N38">
            <v>20100224</v>
          </cell>
        </row>
        <row r="39">
          <cell r="C39">
            <v>8980017022</v>
          </cell>
          <cell r="D39" t="str">
            <v>I4JAA93</v>
          </cell>
          <cell r="E39"/>
          <cell r="F39" t="str">
            <v>NLR85A</v>
          </cell>
          <cell r="G39" t="str">
            <v>*</v>
          </cell>
          <cell r="H39" t="str">
            <v>720A 先行量産FRAME　サ変</v>
          </cell>
          <cell r="I39"/>
          <cell r="J39" t="str">
            <v>A</v>
          </cell>
          <cell r="K39" t="str">
            <v>CL7</v>
          </cell>
          <cell r="L39" t="str">
            <v>○</v>
          </cell>
          <cell r="M39">
            <v>20061120</v>
          </cell>
          <cell r="N39">
            <v>20061120</v>
          </cell>
        </row>
        <row r="40">
          <cell r="C40">
            <v>8980017043</v>
          </cell>
          <cell r="D40" t="str">
            <v>I4JCC12</v>
          </cell>
          <cell r="E40"/>
          <cell r="F40" t="str">
            <v>07.0NMR85A</v>
          </cell>
          <cell r="G40" t="str">
            <v>*</v>
          </cell>
          <cell r="H40" t="str">
            <v>CR設変　不要ﾅｯﾄを廃止しS/MBR、I/REINFを採用しﾌﾚｰﾑをサ変　3J-R367と関連</v>
          </cell>
          <cell r="I40"/>
          <cell r="J40" t="str">
            <v>A</v>
          </cell>
          <cell r="K40" t="str">
            <v>NP2</v>
          </cell>
          <cell r="L40" t="str">
            <v>○</v>
          </cell>
          <cell r="M40">
            <v>20100224</v>
          </cell>
          <cell r="N40">
            <v>20100224</v>
          </cell>
        </row>
        <row r="41">
          <cell r="C41">
            <v>8980017053</v>
          </cell>
          <cell r="D41" t="str">
            <v>I4JCC12</v>
          </cell>
          <cell r="E41"/>
          <cell r="F41" t="str">
            <v>07.0NMR85N</v>
          </cell>
          <cell r="G41" t="str">
            <v>*</v>
          </cell>
          <cell r="H41" t="str">
            <v>CR設変　不要ﾅｯﾄを廃止しS/MBR、I/REINFを採用しﾌﾚｰﾑをサ変　3J-R367と関連</v>
          </cell>
          <cell r="I41"/>
          <cell r="J41" t="str">
            <v>A</v>
          </cell>
          <cell r="K41" t="str">
            <v>JH1</v>
          </cell>
          <cell r="L41" t="str">
            <v>○</v>
          </cell>
          <cell r="M41">
            <v>20100224</v>
          </cell>
          <cell r="N41">
            <v>20100224</v>
          </cell>
        </row>
        <row r="42">
          <cell r="C42">
            <v>8980017092</v>
          </cell>
          <cell r="D42" t="str">
            <v>I4JAA93</v>
          </cell>
          <cell r="E42"/>
          <cell r="F42" t="str">
            <v>NLR85A</v>
          </cell>
          <cell r="G42" t="str">
            <v>*</v>
          </cell>
          <cell r="H42" t="str">
            <v>720A 先行量産FRAME　サ変</v>
          </cell>
          <cell r="I42"/>
          <cell r="J42" t="str">
            <v>A</v>
          </cell>
          <cell r="K42" t="str">
            <v>BG3</v>
          </cell>
          <cell r="L42" t="str">
            <v>○</v>
          </cell>
          <cell r="M42">
            <v>20061027</v>
          </cell>
          <cell r="N42">
            <v>20061001</v>
          </cell>
        </row>
        <row r="43">
          <cell r="C43">
            <v>8980017102</v>
          </cell>
          <cell r="D43" t="str">
            <v>I4JAA93</v>
          </cell>
          <cell r="E43"/>
          <cell r="F43" t="str">
            <v>NLR85A</v>
          </cell>
          <cell r="G43" t="str">
            <v>*</v>
          </cell>
          <cell r="H43" t="str">
            <v>720A 先行量産FRAME　サ変</v>
          </cell>
          <cell r="I43"/>
          <cell r="J43" t="str">
            <v>A</v>
          </cell>
          <cell r="K43" t="str">
            <v>BG4</v>
          </cell>
          <cell r="L43" t="str">
            <v>○</v>
          </cell>
          <cell r="M43">
            <v>20061120</v>
          </cell>
          <cell r="N43">
            <v>20061001</v>
          </cell>
        </row>
        <row r="44">
          <cell r="C44">
            <v>8980017113</v>
          </cell>
          <cell r="D44" t="str">
            <v>I0710044</v>
          </cell>
          <cell r="E44"/>
          <cell r="F44" t="str">
            <v>NMR85A</v>
          </cell>
          <cell r="G44" t="str">
            <v>*</v>
          </cell>
          <cell r="H44" t="str">
            <v>720A 山ﾊﾟﾝ車　EXT新規及びSTIFF追加に伴うﾌﾚｰﾑサ変　先行図</v>
          </cell>
          <cell r="I44"/>
          <cell r="J44" t="str">
            <v>A</v>
          </cell>
          <cell r="K44" t="str">
            <v>CL2</v>
          </cell>
          <cell r="L44" t="str">
            <v>○</v>
          </cell>
          <cell r="M44">
            <v>20070203</v>
          </cell>
          <cell r="N44">
            <v>20070203</v>
          </cell>
        </row>
        <row r="45">
          <cell r="C45">
            <v>8980017124</v>
          </cell>
          <cell r="D45" t="str">
            <v>I4JCC12</v>
          </cell>
          <cell r="E45"/>
          <cell r="F45" t="str">
            <v>07.0NMR85A</v>
          </cell>
          <cell r="G45" t="str">
            <v>*</v>
          </cell>
          <cell r="H45" t="str">
            <v>CR設変　不要ﾅｯﾄを廃止しS/MBR、I/REINFを採用しﾌﾚｰﾑをサ変　3J-R367と関連</v>
          </cell>
          <cell r="I45"/>
          <cell r="J45" t="str">
            <v>A</v>
          </cell>
          <cell r="K45" t="str">
            <v>CL3</v>
          </cell>
          <cell r="L45" t="str">
            <v>○</v>
          </cell>
          <cell r="M45">
            <v>20100224</v>
          </cell>
          <cell r="N45">
            <v>20100224</v>
          </cell>
        </row>
        <row r="46">
          <cell r="C46">
            <v>8980017155</v>
          </cell>
          <cell r="D46" t="str">
            <v>I4JBV88</v>
          </cell>
          <cell r="E46"/>
          <cell r="F46" t="str">
            <v>07.0NMS85A</v>
          </cell>
          <cell r="G46" t="str">
            <v>*</v>
          </cell>
          <cell r="H46" t="str">
            <v>VN58 S/M,I/REINF NUT追加の上ﾌﾚｰﾑサ変</v>
          </cell>
          <cell r="I46"/>
          <cell r="J46" t="str">
            <v>A</v>
          </cell>
          <cell r="K46" t="str">
            <v>PG5</v>
          </cell>
          <cell r="L46" t="str">
            <v>○</v>
          </cell>
          <cell r="M46">
            <v>20090703</v>
          </cell>
          <cell r="N46">
            <v>20090707</v>
          </cell>
        </row>
        <row r="47">
          <cell r="C47">
            <v>8980017164</v>
          </cell>
          <cell r="D47" t="str">
            <v>I4JBT17</v>
          </cell>
          <cell r="E47"/>
          <cell r="F47" t="str">
            <v>NMS85A</v>
          </cell>
          <cell r="G47" t="str">
            <v>*</v>
          </cell>
          <cell r="H47" t="str">
            <v>VN68先行　S/MにNUT追加の上ﾌﾚｰﾑ サ変</v>
          </cell>
          <cell r="I47"/>
          <cell r="J47" t="str">
            <v>A</v>
          </cell>
          <cell r="K47" t="str">
            <v>PG6</v>
          </cell>
          <cell r="L47" t="str">
            <v>○</v>
          </cell>
          <cell r="M47">
            <v>20090216</v>
          </cell>
          <cell r="N47">
            <v>20090216</v>
          </cell>
        </row>
        <row r="48">
          <cell r="C48">
            <v>8980017193</v>
          </cell>
          <cell r="D48" t="str">
            <v>I4JAG57</v>
          </cell>
          <cell r="E48"/>
          <cell r="F48" t="str">
            <v>NMS85AR</v>
          </cell>
          <cell r="G48" t="str">
            <v>*</v>
          </cell>
          <cell r="H48" t="str">
            <v>720A　4x4FRAME　先行実施項目の恒久設変　消防車のみサ変</v>
          </cell>
          <cell r="I48"/>
          <cell r="J48" t="str">
            <v>A</v>
          </cell>
          <cell r="K48" t="str">
            <v>PA1</v>
          </cell>
          <cell r="L48" t="str">
            <v>○</v>
          </cell>
          <cell r="M48">
            <v>20061224</v>
          </cell>
          <cell r="N48">
            <v>20061224</v>
          </cell>
        </row>
        <row r="49">
          <cell r="C49">
            <v>8980017236</v>
          </cell>
          <cell r="D49" t="str">
            <v>I4JCK30</v>
          </cell>
          <cell r="E49"/>
          <cell r="F49" t="str">
            <v>VN59 NPS</v>
          </cell>
          <cell r="G49" t="str">
            <v>VN59-B</v>
          </cell>
          <cell r="H49" t="str">
            <v>VN59B S/Mの穴追加・穴移動に伴いﾌﾚｰﾑサ変</v>
          </cell>
          <cell r="I49"/>
          <cell r="J49" t="str">
            <v>A</v>
          </cell>
          <cell r="K49" t="str">
            <v>TK6</v>
          </cell>
          <cell r="L49" t="str">
            <v>○</v>
          </cell>
          <cell r="M49">
            <v>20110108</v>
          </cell>
          <cell r="N49">
            <v>20110109</v>
          </cell>
        </row>
        <row r="50">
          <cell r="C50">
            <v>8980069004</v>
          </cell>
          <cell r="D50" t="str">
            <v>I4JBK09</v>
          </cell>
          <cell r="E50"/>
          <cell r="F50" t="str">
            <v>NPR75L</v>
          </cell>
          <cell r="G50" t="str">
            <v>*</v>
          </cell>
          <cell r="H50" t="str">
            <v>VN52　US-DIE/GAS　S/M H穴のﾋﾟｱｽ化、FRAME 6C/Mの共通化・RAD STAYの取り付け変更</v>
          </cell>
          <cell r="I50"/>
          <cell r="J50" t="str">
            <v>C</v>
          </cell>
          <cell r="K50" t="str">
            <v>ZA1</v>
          </cell>
          <cell r="L50" t="str">
            <v>○</v>
          </cell>
          <cell r="M50" t="str">
            <v>-</v>
          </cell>
          <cell r="N50">
            <v>20080921</v>
          </cell>
        </row>
        <row r="51">
          <cell r="C51">
            <v>8980069013</v>
          </cell>
          <cell r="D51" t="str">
            <v>I4JBK09</v>
          </cell>
          <cell r="E51"/>
          <cell r="F51" t="str">
            <v>NPR75L</v>
          </cell>
          <cell r="G51" t="str">
            <v>*</v>
          </cell>
          <cell r="H51" t="str">
            <v>VN52　US-DIE/GAS　S/M H穴のﾋﾟｱｽ化、FRAME 6C/Mの共通化・RAD STAYの取り付け変更</v>
          </cell>
          <cell r="I51"/>
          <cell r="J51" t="str">
            <v>C</v>
          </cell>
          <cell r="K51" t="str">
            <v>ZE1</v>
          </cell>
          <cell r="L51" t="str">
            <v>○</v>
          </cell>
          <cell r="M51" t="str">
            <v>-</v>
          </cell>
          <cell r="N51">
            <v>20080921</v>
          </cell>
        </row>
        <row r="52">
          <cell r="C52">
            <v>8980069023</v>
          </cell>
          <cell r="D52" t="str">
            <v>I4JBK09</v>
          </cell>
          <cell r="E52"/>
          <cell r="F52" t="str">
            <v>NPR75L</v>
          </cell>
          <cell r="G52" t="str">
            <v>*</v>
          </cell>
          <cell r="H52" t="str">
            <v>VN52　US-DIE/GAS　S/M H穴のﾋﾟｱｽ化、FRAME 6C/Mの共通化・RAD STAYの取り付け変更</v>
          </cell>
          <cell r="I52"/>
          <cell r="J52" t="str">
            <v>C</v>
          </cell>
          <cell r="K52" t="str">
            <v>ZA2</v>
          </cell>
          <cell r="L52" t="str">
            <v>○</v>
          </cell>
          <cell r="M52" t="str">
            <v>-</v>
          </cell>
          <cell r="N52">
            <v>20080921</v>
          </cell>
        </row>
        <row r="53">
          <cell r="C53">
            <v>8980069044</v>
          </cell>
          <cell r="D53" t="str">
            <v>I4JBK09</v>
          </cell>
          <cell r="E53"/>
          <cell r="F53" t="str">
            <v>NPR75L</v>
          </cell>
          <cell r="G53" t="str">
            <v>*</v>
          </cell>
          <cell r="H53" t="str">
            <v>VN52　US-DIE/GAS　S/M H穴のﾋﾟｱｽ化、FRAME 6C/Mの共通化・RAD STAYの取り付け変更</v>
          </cell>
          <cell r="I53" t="str">
            <v>PA1-4091(ｻｰﾋﾞｽ)</v>
          </cell>
          <cell r="J53" t="str">
            <v>C</v>
          </cell>
          <cell r="K53" t="str">
            <v>ZE2</v>
          </cell>
          <cell r="L53" t="str">
            <v>○</v>
          </cell>
          <cell r="M53" t="str">
            <v>-</v>
          </cell>
          <cell r="N53">
            <v>20080921</v>
          </cell>
        </row>
        <row r="54">
          <cell r="C54">
            <v>8980069054</v>
          </cell>
          <cell r="D54" t="str">
            <v>I4JBK09</v>
          </cell>
          <cell r="E54"/>
          <cell r="F54" t="str">
            <v>NPR75L</v>
          </cell>
          <cell r="G54" t="str">
            <v>*</v>
          </cell>
          <cell r="H54" t="str">
            <v>VN52　US-DIE/GAS　S/M H穴のﾋﾟｱｽ化、FRAME 6C/Mの共通化・RAD STAYの取り付け変更</v>
          </cell>
          <cell r="I54"/>
          <cell r="J54" t="str">
            <v>C</v>
          </cell>
          <cell r="K54" t="str">
            <v>ZK2</v>
          </cell>
          <cell r="L54" t="str">
            <v>○</v>
          </cell>
          <cell r="M54" t="str">
            <v>-</v>
          </cell>
          <cell r="N54">
            <v>20080921</v>
          </cell>
        </row>
        <row r="55">
          <cell r="C55">
            <v>8980069094</v>
          </cell>
          <cell r="D55" t="str">
            <v>I4JBK09</v>
          </cell>
          <cell r="E55"/>
          <cell r="F55" t="str">
            <v>NPR75L</v>
          </cell>
          <cell r="G55" t="str">
            <v>*</v>
          </cell>
          <cell r="H55" t="str">
            <v>VN52　US-DIE/GAS　S/M H穴のﾋﾟｱｽ化、FRAME 6C/Mの共通化・RAD STAYの取り付け変更</v>
          </cell>
          <cell r="I55"/>
          <cell r="J55" t="str">
            <v>C</v>
          </cell>
          <cell r="K55" t="str">
            <v>ZS2</v>
          </cell>
          <cell r="L55" t="str">
            <v>○</v>
          </cell>
          <cell r="M55" t="str">
            <v>-</v>
          </cell>
          <cell r="N55">
            <v>20080921</v>
          </cell>
        </row>
        <row r="56">
          <cell r="C56">
            <v>8980069103</v>
          </cell>
          <cell r="D56" t="str">
            <v>I4JBK09</v>
          </cell>
          <cell r="E56"/>
          <cell r="F56" t="str">
            <v>NPR75L</v>
          </cell>
          <cell r="G56" t="str">
            <v>*</v>
          </cell>
          <cell r="H56" t="str">
            <v>VN52　US-DIE/GAS　S/M H穴のﾋﾟｱｽ化、FRAME 6C/Mの共通化・RAD STAYの取り付け変更</v>
          </cell>
          <cell r="I56"/>
          <cell r="J56" t="str">
            <v>C</v>
          </cell>
          <cell r="K56" t="str">
            <v>ZK1</v>
          </cell>
          <cell r="L56" t="str">
            <v>○</v>
          </cell>
          <cell r="M56" t="str">
            <v>-</v>
          </cell>
          <cell r="N56">
            <v>20081013</v>
          </cell>
        </row>
        <row r="57">
          <cell r="C57">
            <v>8980069164</v>
          </cell>
          <cell r="D57" t="str">
            <v>I4JBK09</v>
          </cell>
          <cell r="E57"/>
          <cell r="F57" t="str">
            <v>NPR75L</v>
          </cell>
          <cell r="G57" t="str">
            <v>*</v>
          </cell>
          <cell r="H57" t="str">
            <v>VN52　US-DIE/GAS　S/M H穴のﾋﾟｱｽ化、FRAME 6C/Mの共通化・RAD STAYの取り付け変更</v>
          </cell>
          <cell r="I57"/>
          <cell r="J57" t="str">
            <v>C</v>
          </cell>
          <cell r="K57" t="str">
            <v>ZS1</v>
          </cell>
          <cell r="L57" t="str">
            <v>○</v>
          </cell>
          <cell r="M57" t="str">
            <v>-</v>
          </cell>
          <cell r="N57">
            <v>20080921</v>
          </cell>
        </row>
        <row r="58">
          <cell r="C58">
            <v>8980232582</v>
          </cell>
          <cell r="D58" t="str">
            <v>I4JBV88</v>
          </cell>
          <cell r="E58"/>
          <cell r="F58" t="str">
            <v>08.0NLR85AU</v>
          </cell>
          <cell r="G58" t="str">
            <v>*</v>
          </cell>
          <cell r="H58" t="str">
            <v>VN58 S/M,I/REINF NUT追加の上ﾌﾚｰﾑサ変</v>
          </cell>
          <cell r="I58"/>
          <cell r="J58" t="str">
            <v>A</v>
          </cell>
          <cell r="K58" t="str">
            <v>CM3</v>
          </cell>
          <cell r="L58" t="str">
            <v>○</v>
          </cell>
          <cell r="M58">
            <v>20090617</v>
          </cell>
          <cell r="N58">
            <v>20090617</v>
          </cell>
        </row>
        <row r="59">
          <cell r="C59">
            <v>8980232592</v>
          </cell>
          <cell r="D59" t="str">
            <v>I4JBV88</v>
          </cell>
          <cell r="E59"/>
          <cell r="F59" t="str">
            <v>08.0NLR85AU</v>
          </cell>
          <cell r="G59" t="str">
            <v>*</v>
          </cell>
          <cell r="H59" t="str">
            <v>VN58 S/M,I/REINF NUT追加の上ﾌﾚｰﾑサ変</v>
          </cell>
          <cell r="I59"/>
          <cell r="J59" t="str">
            <v>A</v>
          </cell>
          <cell r="K59" t="str">
            <v>CM4</v>
          </cell>
          <cell r="L59" t="str">
            <v>○</v>
          </cell>
          <cell r="M59">
            <v>20090703</v>
          </cell>
          <cell r="N59">
            <v>20090707</v>
          </cell>
        </row>
        <row r="60">
          <cell r="C60">
            <v>8980232602</v>
          </cell>
          <cell r="D60" t="str">
            <v>I4JBV88</v>
          </cell>
          <cell r="E60"/>
          <cell r="F60" t="str">
            <v>08.0NLR85AU</v>
          </cell>
          <cell r="G60" t="str">
            <v>*</v>
          </cell>
          <cell r="H60" t="str">
            <v>VN58 S/M,I/REINF NUT追加の上ﾌﾚｰﾑサ変</v>
          </cell>
          <cell r="I60"/>
          <cell r="J60" t="str">
            <v>A</v>
          </cell>
          <cell r="K60" t="str">
            <v>CT1</v>
          </cell>
          <cell r="L60" t="str">
            <v>○</v>
          </cell>
          <cell r="M60">
            <v>20090703</v>
          </cell>
          <cell r="N60">
            <v>20090707</v>
          </cell>
        </row>
        <row r="61">
          <cell r="C61">
            <v>8980232612</v>
          </cell>
          <cell r="D61" t="str">
            <v>I4JBV88</v>
          </cell>
          <cell r="E61"/>
          <cell r="F61" t="str">
            <v>08.0NLR85AU</v>
          </cell>
          <cell r="G61" t="str">
            <v>*</v>
          </cell>
          <cell r="H61" t="str">
            <v>VN58 S/M,I/REINF NUT追加の上ﾌﾚｰﾑサ変</v>
          </cell>
          <cell r="I61"/>
          <cell r="J61" t="str">
            <v>A</v>
          </cell>
          <cell r="K61" t="str">
            <v>CT2</v>
          </cell>
          <cell r="L61" t="str">
            <v>○</v>
          </cell>
          <cell r="M61">
            <v>20090703</v>
          </cell>
          <cell r="N61">
            <v>20090707</v>
          </cell>
        </row>
        <row r="62">
          <cell r="C62">
            <v>8980232624</v>
          </cell>
          <cell r="D62" t="str">
            <v>I4JBN44</v>
          </cell>
          <cell r="E62"/>
          <cell r="F62" t="str">
            <v>EXP 080N</v>
          </cell>
          <cell r="G62" t="str">
            <v>*</v>
          </cell>
          <cell r="H62" t="str">
            <v>VN53・VN65 S/MBR LHにNUT追加の上、ﾌﾚｰﾑサ変</v>
          </cell>
          <cell r="I62"/>
          <cell r="J62" t="str">
            <v>A</v>
          </cell>
          <cell r="K62" t="str">
            <v>CT3</v>
          </cell>
          <cell r="L62" t="str">
            <v>○</v>
          </cell>
          <cell r="M62">
            <v>20081118</v>
          </cell>
          <cell r="N62">
            <v>20081118</v>
          </cell>
        </row>
        <row r="63">
          <cell r="C63">
            <v>8980232631</v>
          </cell>
          <cell r="D63" t="str">
            <v>I4JAU93</v>
          </cell>
          <cell r="E63"/>
          <cell r="F63" t="str">
            <v>NKR85N-HN5</v>
          </cell>
          <cell r="G63" t="str">
            <v>*</v>
          </cell>
          <cell r="H63" t="str">
            <v>VN53 2生　1X2X FRAMEサ変　</v>
          </cell>
          <cell r="I63"/>
          <cell r="J63" t="str">
            <v>A</v>
          </cell>
          <cell r="K63" t="str">
            <v>LK5</v>
          </cell>
          <cell r="L63" t="str">
            <v>○</v>
          </cell>
          <cell r="M63">
            <v>20070714</v>
          </cell>
          <cell r="N63">
            <v>20070714</v>
          </cell>
        </row>
        <row r="64">
          <cell r="C64">
            <v>8980232641</v>
          </cell>
          <cell r="D64" t="str">
            <v>I4JAU93</v>
          </cell>
          <cell r="E64"/>
          <cell r="F64" t="str">
            <v>EXP 080N</v>
          </cell>
          <cell r="G64" t="str">
            <v>*</v>
          </cell>
          <cell r="H64" t="str">
            <v>VN53 2生　1X2X FRAMEサ変　</v>
          </cell>
          <cell r="I64"/>
          <cell r="J64" t="str">
            <v>A</v>
          </cell>
          <cell r="K64" t="str">
            <v>LK6</v>
          </cell>
          <cell r="L64" t="str">
            <v>○</v>
          </cell>
          <cell r="M64">
            <v>20070714</v>
          </cell>
          <cell r="N64">
            <v>20070714</v>
          </cell>
        </row>
        <row r="65">
          <cell r="C65">
            <v>8980232654</v>
          </cell>
          <cell r="D65" t="str">
            <v>I4JBV88</v>
          </cell>
          <cell r="E65"/>
          <cell r="F65" t="str">
            <v>080NMR85AU</v>
          </cell>
          <cell r="G65" t="str">
            <v>*</v>
          </cell>
          <cell r="H65" t="str">
            <v>VN58 S/M,I/REINF NUT追加の上ﾌﾚｰﾑサ変</v>
          </cell>
          <cell r="I65"/>
          <cell r="J65" t="str">
            <v>A</v>
          </cell>
          <cell r="K65" t="str">
            <v>CT4</v>
          </cell>
          <cell r="L65" t="str">
            <v>○</v>
          </cell>
          <cell r="M65">
            <v>20090703</v>
          </cell>
          <cell r="N65">
            <v>20090707</v>
          </cell>
        </row>
        <row r="66">
          <cell r="C66">
            <v>8980232662</v>
          </cell>
          <cell r="D66" t="str">
            <v>I4JBV88</v>
          </cell>
          <cell r="E66"/>
          <cell r="F66" t="str">
            <v>080NMR85AU</v>
          </cell>
          <cell r="G66" t="str">
            <v>*</v>
          </cell>
          <cell r="H66" t="str">
            <v>VN58 S/M,I/REINF NUT追加の上ﾌﾚｰﾑサ変</v>
          </cell>
          <cell r="I66" t="str">
            <v>PA1-9034</v>
          </cell>
          <cell r="J66" t="str">
            <v>A</v>
          </cell>
          <cell r="K66" t="str">
            <v>CT5</v>
          </cell>
          <cell r="L66" t="str">
            <v>○</v>
          </cell>
          <cell r="M66">
            <v>20090703</v>
          </cell>
          <cell r="N66">
            <v>20090707</v>
          </cell>
        </row>
        <row r="67">
          <cell r="C67">
            <v>8980232673</v>
          </cell>
          <cell r="D67" t="str">
            <v>I4JBE72</v>
          </cell>
          <cell r="E67"/>
          <cell r="F67" t="str">
            <v>EXP 080N</v>
          </cell>
          <cell r="G67" t="str">
            <v>*</v>
          </cell>
          <cell r="H67" t="str">
            <v>VN53Dｱｾｽ　2Xﾌﾚｰﾑ　構成部品設変反映のためサ変</v>
          </cell>
          <cell r="I67"/>
          <cell r="J67" t="str">
            <v>A</v>
          </cell>
          <cell r="K67" t="str">
            <v>CT6</v>
          </cell>
          <cell r="L67" t="str">
            <v>○</v>
          </cell>
          <cell r="M67">
            <v>20080913</v>
          </cell>
          <cell r="N67">
            <v>20080913</v>
          </cell>
        </row>
        <row r="68">
          <cell r="C68">
            <v>8980232683</v>
          </cell>
          <cell r="D68" t="str">
            <v>I4JBV88</v>
          </cell>
          <cell r="E68"/>
          <cell r="F68" t="str">
            <v>080NMR85AU</v>
          </cell>
          <cell r="G68" t="str">
            <v>*</v>
          </cell>
          <cell r="H68" t="str">
            <v>VN58 S/M,I/REINF NUT追加の上ﾌﾚｰﾑサ変</v>
          </cell>
          <cell r="I68"/>
          <cell r="J68" t="str">
            <v>A</v>
          </cell>
          <cell r="K68" t="str">
            <v>CT7</v>
          </cell>
          <cell r="L68" t="str">
            <v>○</v>
          </cell>
          <cell r="M68" t="str">
            <v>未</v>
          </cell>
          <cell r="N68" t="str">
            <v>未</v>
          </cell>
        </row>
        <row r="69">
          <cell r="C69">
            <v>8980232703</v>
          </cell>
          <cell r="D69" t="str">
            <v>I4JBV88</v>
          </cell>
          <cell r="E69"/>
          <cell r="F69" t="str">
            <v>080NMR85AU</v>
          </cell>
          <cell r="G69" t="str">
            <v>*</v>
          </cell>
          <cell r="H69" t="str">
            <v>VN58 S/M,I/REINF NUT追加の上ﾌﾚｰﾑサ変</v>
          </cell>
          <cell r="I69"/>
          <cell r="J69" t="str">
            <v>A</v>
          </cell>
          <cell r="K69" t="str">
            <v>CT8</v>
          </cell>
          <cell r="L69" t="str">
            <v>○</v>
          </cell>
          <cell r="M69">
            <v>20090703</v>
          </cell>
          <cell r="N69">
            <v>20090707</v>
          </cell>
        </row>
        <row r="70">
          <cell r="C70">
            <v>8980232713</v>
          </cell>
          <cell r="D70" t="str">
            <v>I4JBV88</v>
          </cell>
          <cell r="E70"/>
          <cell r="F70" t="str">
            <v>080NMR85AU</v>
          </cell>
          <cell r="G70" t="str">
            <v>*</v>
          </cell>
          <cell r="H70" t="str">
            <v>VN58 S/M,I/REINF NUT追加の上ﾌﾚｰﾑサ変</v>
          </cell>
          <cell r="I70"/>
          <cell r="J70" t="str">
            <v>A</v>
          </cell>
          <cell r="K70" t="str">
            <v>CT9</v>
          </cell>
          <cell r="L70" t="str">
            <v>○</v>
          </cell>
          <cell r="M70">
            <v>20090703</v>
          </cell>
          <cell r="N70">
            <v>20090707</v>
          </cell>
        </row>
        <row r="71">
          <cell r="C71">
            <v>8980232723</v>
          </cell>
          <cell r="D71" t="str">
            <v>I4JBV88</v>
          </cell>
          <cell r="E71"/>
          <cell r="F71" t="str">
            <v>080NMR85AU</v>
          </cell>
          <cell r="G71" t="str">
            <v>*</v>
          </cell>
          <cell r="H71" t="str">
            <v>VN58 S/M,I/REINF NUT追加の上ﾌﾚｰﾑサ変</v>
          </cell>
          <cell r="I71"/>
          <cell r="J71" t="str">
            <v>A</v>
          </cell>
          <cell r="K71" t="str">
            <v>1CU1</v>
          </cell>
          <cell r="L71" t="str">
            <v>○</v>
          </cell>
          <cell r="M71">
            <v>20090703</v>
          </cell>
          <cell r="N71">
            <v>20090707</v>
          </cell>
        </row>
        <row r="72">
          <cell r="C72">
            <v>8980232733</v>
          </cell>
          <cell r="D72" t="str">
            <v>I4JBV88</v>
          </cell>
          <cell r="E72"/>
          <cell r="F72" t="str">
            <v>080NMR85AU</v>
          </cell>
          <cell r="G72" t="str">
            <v>*</v>
          </cell>
          <cell r="H72" t="str">
            <v>VN58 S/M,I/REINF NUT追加の上ﾌﾚｰﾑサ変</v>
          </cell>
          <cell r="I72"/>
          <cell r="J72" t="str">
            <v>A</v>
          </cell>
          <cell r="K72" t="str">
            <v>1CU2</v>
          </cell>
          <cell r="L72" t="str">
            <v>○</v>
          </cell>
          <cell r="M72">
            <v>20090703</v>
          </cell>
          <cell r="N72">
            <v>20090707</v>
          </cell>
        </row>
        <row r="73">
          <cell r="C73">
            <v>8980232743</v>
          </cell>
          <cell r="D73" t="str">
            <v>I4JBE72</v>
          </cell>
          <cell r="E73"/>
          <cell r="F73" t="str">
            <v>EXP 080NLR85</v>
          </cell>
          <cell r="G73" t="str">
            <v>*</v>
          </cell>
          <cell r="H73" t="str">
            <v>VN53Dｱｾｽ　2Xﾌﾚｰﾑ　構成部品設変反映のためサ変</v>
          </cell>
          <cell r="I73"/>
          <cell r="J73" t="str">
            <v>A</v>
          </cell>
          <cell r="K73" t="str">
            <v>CU3</v>
          </cell>
          <cell r="L73" t="str">
            <v>○</v>
          </cell>
          <cell r="M73">
            <v>20080204</v>
          </cell>
          <cell r="N73">
            <v>20080204</v>
          </cell>
        </row>
        <row r="74">
          <cell r="C74">
            <v>8980232754</v>
          </cell>
          <cell r="D74" t="str">
            <v>I4JBV88</v>
          </cell>
          <cell r="E74"/>
          <cell r="F74" t="str">
            <v>080NMR85AU</v>
          </cell>
          <cell r="G74" t="str">
            <v>*</v>
          </cell>
          <cell r="H74" t="str">
            <v>VN58 S/M,I/REINF NUT追加の上ﾌﾚｰﾑサ変</v>
          </cell>
          <cell r="I74"/>
          <cell r="J74" t="str">
            <v>A</v>
          </cell>
          <cell r="K74" t="str">
            <v>CU4</v>
          </cell>
          <cell r="L74" t="str">
            <v>○</v>
          </cell>
          <cell r="M74">
            <v>20090722</v>
          </cell>
          <cell r="N74">
            <v>20090722</v>
          </cell>
        </row>
        <row r="75">
          <cell r="C75">
            <v>8980232763</v>
          </cell>
          <cell r="D75" t="str">
            <v>I4JBE72</v>
          </cell>
          <cell r="E75"/>
          <cell r="F75" t="str">
            <v>EXP 080N</v>
          </cell>
          <cell r="G75" t="str">
            <v>*</v>
          </cell>
          <cell r="H75" t="str">
            <v>VN53Dｱｾｽ　2Xﾌﾚｰﾑ　構成部品設変反映のためサ変</v>
          </cell>
          <cell r="I75"/>
          <cell r="J75" t="str">
            <v>A</v>
          </cell>
          <cell r="K75" t="str">
            <v>AP1</v>
          </cell>
          <cell r="L75" t="str">
            <v>○</v>
          </cell>
          <cell r="M75">
            <v>20080913</v>
          </cell>
          <cell r="N75">
            <v>20080913</v>
          </cell>
        </row>
        <row r="76">
          <cell r="C76">
            <v>8980232773</v>
          </cell>
          <cell r="D76" t="str">
            <v>I4JBE72</v>
          </cell>
          <cell r="E76"/>
          <cell r="F76" t="str">
            <v>EXP 080N</v>
          </cell>
          <cell r="G76" t="str">
            <v>*</v>
          </cell>
          <cell r="H76" t="str">
            <v>VN53Dｱｾｽ　2Xﾌﾚｰﾑ　構成部品設変反映のためサ変</v>
          </cell>
          <cell r="I76"/>
          <cell r="J76" t="str">
            <v>A</v>
          </cell>
          <cell r="K76" t="str">
            <v>AP2</v>
          </cell>
          <cell r="L76" t="str">
            <v>○</v>
          </cell>
          <cell r="M76" t="str">
            <v>未</v>
          </cell>
          <cell r="N76" t="str">
            <v>未</v>
          </cell>
        </row>
        <row r="77">
          <cell r="C77">
            <v>8980232783</v>
          </cell>
          <cell r="D77" t="str">
            <v>I4JBE72</v>
          </cell>
          <cell r="E77"/>
          <cell r="F77" t="str">
            <v>EXP 080N</v>
          </cell>
          <cell r="G77" t="str">
            <v>*</v>
          </cell>
          <cell r="H77" t="str">
            <v>VN53Dｱｾｽ　2Xﾌﾚｰﾑ　構成部品設変反映のためサ変</v>
          </cell>
          <cell r="I77"/>
          <cell r="J77" t="str">
            <v>A</v>
          </cell>
          <cell r="K77" t="str">
            <v>BL1</v>
          </cell>
          <cell r="L77" t="str">
            <v>○</v>
          </cell>
          <cell r="M77" t="str">
            <v>未</v>
          </cell>
          <cell r="N77" t="str">
            <v>未</v>
          </cell>
        </row>
        <row r="78">
          <cell r="C78">
            <v>8980232794</v>
          </cell>
          <cell r="D78" t="str">
            <v>I4JBE72</v>
          </cell>
          <cell r="E78"/>
          <cell r="F78" t="str">
            <v>EXP 080N</v>
          </cell>
          <cell r="G78" t="str">
            <v>*</v>
          </cell>
          <cell r="H78" t="str">
            <v>VN53Dｱｾｽ　2Xﾌﾚｰﾑ　構成部品設変反映のためサ変</v>
          </cell>
          <cell r="I78"/>
          <cell r="J78" t="str">
            <v>A</v>
          </cell>
          <cell r="K78" t="str">
            <v>AP3</v>
          </cell>
          <cell r="L78" t="str">
            <v>○</v>
          </cell>
          <cell r="M78" t="str">
            <v>未</v>
          </cell>
          <cell r="N78" t="str">
            <v>未</v>
          </cell>
        </row>
        <row r="79">
          <cell r="C79">
            <v>8980232823</v>
          </cell>
          <cell r="D79" t="str">
            <v>I4JBJ99</v>
          </cell>
          <cell r="E79"/>
          <cell r="F79" t="str">
            <v>NJR85A</v>
          </cell>
          <cell r="G79" t="str">
            <v>*</v>
          </cell>
          <cell r="H79" t="str">
            <v>VN12 1X FRAME VN53設変水平展開及びECR反映</v>
          </cell>
          <cell r="I79"/>
          <cell r="J79" t="str">
            <v>A</v>
          </cell>
          <cell r="K79" t="str">
            <v>AE1</v>
          </cell>
          <cell r="L79" t="str">
            <v>○</v>
          </cell>
          <cell r="M79">
            <v>20080921</v>
          </cell>
          <cell r="N79">
            <v>20080921</v>
          </cell>
        </row>
        <row r="80">
          <cell r="C80">
            <v>8980232833</v>
          </cell>
          <cell r="D80" t="str">
            <v>I4JBJ99</v>
          </cell>
          <cell r="E80"/>
          <cell r="F80" t="str">
            <v>NJR85A</v>
          </cell>
          <cell r="G80" t="str">
            <v>*</v>
          </cell>
          <cell r="H80" t="str">
            <v>VN12 1X FRAME VN53設変水平展開及びECR反映</v>
          </cell>
          <cell r="I80"/>
          <cell r="J80" t="str">
            <v>A</v>
          </cell>
          <cell r="K80" t="str">
            <v>AE2</v>
          </cell>
          <cell r="L80" t="str">
            <v>○</v>
          </cell>
          <cell r="M80">
            <v>20081105</v>
          </cell>
          <cell r="N80">
            <v>20081128</v>
          </cell>
        </row>
        <row r="81">
          <cell r="C81">
            <v>8980232853</v>
          </cell>
          <cell r="D81" t="str">
            <v>I4JBV88</v>
          </cell>
          <cell r="E81"/>
          <cell r="F81" t="str">
            <v>080NMR85AU</v>
          </cell>
          <cell r="G81" t="str">
            <v>*</v>
          </cell>
          <cell r="H81" t="str">
            <v>VN58 S/M,I/REINF NUT追加の上ﾌﾚｰﾑサ変</v>
          </cell>
          <cell r="I81"/>
          <cell r="J81" t="str">
            <v>A</v>
          </cell>
          <cell r="K81" t="str">
            <v>1AJ1</v>
          </cell>
          <cell r="L81" t="str">
            <v>○</v>
          </cell>
          <cell r="M81">
            <v>20090703</v>
          </cell>
          <cell r="N81">
            <v>20090707</v>
          </cell>
        </row>
        <row r="82">
          <cell r="C82">
            <v>8980232863</v>
          </cell>
          <cell r="D82" t="str">
            <v>I4JBV88</v>
          </cell>
          <cell r="E82"/>
          <cell r="F82" t="str">
            <v>080NMR85AU</v>
          </cell>
          <cell r="G82" t="str">
            <v>*</v>
          </cell>
          <cell r="H82" t="str">
            <v>VN58 S/M,I/REINF NUT追加の上ﾌﾚｰﾑサ変</v>
          </cell>
          <cell r="I82"/>
          <cell r="J82" t="str">
            <v>A</v>
          </cell>
          <cell r="K82" t="str">
            <v>1AJ2</v>
          </cell>
          <cell r="L82" t="str">
            <v>○</v>
          </cell>
          <cell r="M82">
            <v>20090703</v>
          </cell>
          <cell r="N82">
            <v>20090707</v>
          </cell>
        </row>
        <row r="83">
          <cell r="C83">
            <v>8980232874</v>
          </cell>
          <cell r="D83" t="str">
            <v>I4JBV88</v>
          </cell>
          <cell r="E83"/>
          <cell r="F83" t="str">
            <v>080NMR85AU</v>
          </cell>
          <cell r="G83" t="str">
            <v>*</v>
          </cell>
          <cell r="H83" t="str">
            <v>VN58 S/M,I/REINF NUT追加の上ﾌﾚｰﾑサ変</v>
          </cell>
          <cell r="I83"/>
          <cell r="J83" t="str">
            <v>A</v>
          </cell>
          <cell r="K83" t="str">
            <v>1AJ3</v>
          </cell>
          <cell r="L83" t="str">
            <v>○</v>
          </cell>
          <cell r="M83">
            <v>20090617</v>
          </cell>
          <cell r="N83">
            <v>20090617</v>
          </cell>
        </row>
        <row r="84">
          <cell r="C84">
            <v>8980232883</v>
          </cell>
          <cell r="D84" t="str">
            <v>I4JBV88</v>
          </cell>
          <cell r="E84"/>
          <cell r="F84" t="str">
            <v>080NMR85AU</v>
          </cell>
          <cell r="G84" t="str">
            <v>*</v>
          </cell>
          <cell r="H84" t="str">
            <v>VN58 S/M,I/REINF NUT追加の上ﾌﾚｰﾑサ変</v>
          </cell>
          <cell r="I84"/>
          <cell r="J84" t="str">
            <v>A</v>
          </cell>
          <cell r="K84" t="str">
            <v>1AJ4</v>
          </cell>
          <cell r="L84" t="str">
            <v>○</v>
          </cell>
          <cell r="M84">
            <v>20090703</v>
          </cell>
          <cell r="N84">
            <v>20090707</v>
          </cell>
        </row>
        <row r="85">
          <cell r="C85">
            <v>8980232892</v>
          </cell>
          <cell r="D85" t="str">
            <v>I4JBV88</v>
          </cell>
          <cell r="E85"/>
          <cell r="F85" t="str">
            <v>080NMR85AU</v>
          </cell>
          <cell r="G85" t="str">
            <v>*</v>
          </cell>
          <cell r="H85" t="str">
            <v>VN58 S/M,I/REINF NUT追加の上ﾌﾚｰﾑサ変</v>
          </cell>
          <cell r="I85"/>
          <cell r="J85" t="str">
            <v>A</v>
          </cell>
          <cell r="K85" t="str">
            <v>1BG5</v>
          </cell>
          <cell r="L85" t="str">
            <v>○</v>
          </cell>
          <cell r="M85">
            <v>20090617</v>
          </cell>
          <cell r="N85">
            <v>20090617</v>
          </cell>
        </row>
        <row r="86">
          <cell r="C86">
            <v>8980232902</v>
          </cell>
          <cell r="D86" t="str">
            <v>I4JBV88</v>
          </cell>
          <cell r="E86"/>
          <cell r="F86" t="str">
            <v>080NMR85AU</v>
          </cell>
          <cell r="G86" t="str">
            <v>*</v>
          </cell>
          <cell r="H86" t="str">
            <v>VN58 S/M,I/REINF NUT追加の上ﾌﾚｰﾑサ変</v>
          </cell>
          <cell r="I86"/>
          <cell r="J86" t="str">
            <v>A</v>
          </cell>
          <cell r="K86" t="str">
            <v>1BG6</v>
          </cell>
          <cell r="L86" t="str">
            <v>○</v>
          </cell>
          <cell r="M86">
            <v>20090703</v>
          </cell>
          <cell r="N86">
            <v>20090707</v>
          </cell>
        </row>
        <row r="87">
          <cell r="C87">
            <v>8980232913</v>
          </cell>
          <cell r="D87" t="str">
            <v>I4JBE72</v>
          </cell>
          <cell r="E87"/>
          <cell r="F87" t="str">
            <v>EXP 080N</v>
          </cell>
          <cell r="G87" t="str">
            <v>*</v>
          </cell>
          <cell r="H87" t="str">
            <v>VN53Dｱｾｽ　2Xﾌﾚｰﾑ　構成部品設変反映のためサ変</v>
          </cell>
          <cell r="I87"/>
          <cell r="J87" t="str">
            <v>A</v>
          </cell>
          <cell r="K87" t="str">
            <v>AP4</v>
          </cell>
          <cell r="L87" t="str">
            <v>○</v>
          </cell>
          <cell r="M87">
            <v>20080906</v>
          </cell>
          <cell r="N87">
            <v>20080906</v>
          </cell>
        </row>
        <row r="88">
          <cell r="C88">
            <v>8980232924</v>
          </cell>
          <cell r="D88" t="str">
            <v>I4JBE72</v>
          </cell>
          <cell r="E88"/>
          <cell r="F88" t="str">
            <v>EXP 080N</v>
          </cell>
          <cell r="G88" t="str">
            <v>*</v>
          </cell>
          <cell r="H88" t="str">
            <v>VN53Dｱｾｽ　2Xﾌﾚｰﾑ　構成部品設変反映のためサ変</v>
          </cell>
          <cell r="I88"/>
          <cell r="J88" t="str">
            <v>A</v>
          </cell>
          <cell r="K88" t="str">
            <v>AP5</v>
          </cell>
          <cell r="L88" t="str">
            <v>○</v>
          </cell>
          <cell r="M88">
            <v>20080913</v>
          </cell>
          <cell r="N88">
            <v>20080913</v>
          </cell>
        </row>
        <row r="89">
          <cell r="C89">
            <v>8980232932</v>
          </cell>
          <cell r="D89" t="str">
            <v>I4JBV88</v>
          </cell>
          <cell r="E89"/>
          <cell r="F89" t="str">
            <v>080NMR85AU</v>
          </cell>
          <cell r="G89" t="str">
            <v>*</v>
          </cell>
          <cell r="H89" t="str">
            <v>VN58 S/M,I/REINF NUT追加の上ﾌﾚｰﾑサ変</v>
          </cell>
          <cell r="I89"/>
          <cell r="J89" t="str">
            <v>A</v>
          </cell>
          <cell r="K89" t="str">
            <v>1BQ1</v>
          </cell>
          <cell r="L89" t="str">
            <v>○</v>
          </cell>
          <cell r="M89">
            <v>20090703</v>
          </cell>
          <cell r="N89">
            <v>20090707</v>
          </cell>
        </row>
        <row r="90">
          <cell r="C90">
            <v>8980232942</v>
          </cell>
          <cell r="D90" t="str">
            <v>I4JBV88</v>
          </cell>
          <cell r="E90"/>
          <cell r="F90" t="str">
            <v>080NLR85AU</v>
          </cell>
          <cell r="G90" t="str">
            <v>*</v>
          </cell>
          <cell r="H90" t="str">
            <v>VN58 S/M,I/REINF NUT追加の上ﾌﾚｰﾑサ変</v>
          </cell>
          <cell r="I90"/>
          <cell r="J90" t="str">
            <v>A</v>
          </cell>
          <cell r="K90" t="str">
            <v>1BQ2</v>
          </cell>
          <cell r="L90" t="str">
            <v>○</v>
          </cell>
          <cell r="M90">
            <v>20090703</v>
          </cell>
          <cell r="N90">
            <v>20090707</v>
          </cell>
        </row>
        <row r="91">
          <cell r="C91">
            <v>8980232954</v>
          </cell>
          <cell r="D91" t="str">
            <v>I4JBV88</v>
          </cell>
          <cell r="E91"/>
          <cell r="F91" t="str">
            <v>080NMR85AU</v>
          </cell>
          <cell r="G91" t="str">
            <v>*</v>
          </cell>
          <cell r="H91" t="str">
            <v>VN58 S/M,I/REINF NUT追加の上ﾌﾚｰﾑサ変</v>
          </cell>
          <cell r="I91"/>
          <cell r="J91" t="str">
            <v>A</v>
          </cell>
          <cell r="K91" t="str">
            <v>1BQ3</v>
          </cell>
          <cell r="L91" t="str">
            <v>○</v>
          </cell>
          <cell r="M91">
            <v>20090617</v>
          </cell>
          <cell r="N91">
            <v>20090617</v>
          </cell>
        </row>
        <row r="92">
          <cell r="C92">
            <v>8980232963</v>
          </cell>
          <cell r="D92" t="str">
            <v>I4JBE72</v>
          </cell>
          <cell r="E92"/>
          <cell r="F92" t="str">
            <v>EXP 080N</v>
          </cell>
          <cell r="G92" t="str">
            <v>*</v>
          </cell>
          <cell r="H92" t="str">
            <v>VN53Dｱｾｽ　2Xﾌﾚｰﾑ　構成部品設変反映のためサ変</v>
          </cell>
          <cell r="I92"/>
          <cell r="J92" t="str">
            <v>A</v>
          </cell>
          <cell r="K92" t="str">
            <v>AP6</v>
          </cell>
          <cell r="L92" t="str">
            <v>○</v>
          </cell>
          <cell r="M92" t="str">
            <v>未</v>
          </cell>
          <cell r="N92" t="str">
            <v>未</v>
          </cell>
        </row>
        <row r="93">
          <cell r="C93">
            <v>8980232971</v>
          </cell>
          <cell r="D93" t="str">
            <v>I4JAU93</v>
          </cell>
          <cell r="E93"/>
          <cell r="F93" t="str">
            <v>EXP 080N</v>
          </cell>
          <cell r="G93" t="str">
            <v>*</v>
          </cell>
          <cell r="H93" t="str">
            <v>VN53 2生　1X2X FRAMEサ変　</v>
          </cell>
          <cell r="I93"/>
          <cell r="J93" t="str">
            <v>A</v>
          </cell>
          <cell r="K93" t="str">
            <v>AP7</v>
          </cell>
          <cell r="L93" t="str">
            <v>○</v>
          </cell>
          <cell r="M93">
            <v>20070714</v>
          </cell>
          <cell r="N93">
            <v>20070714</v>
          </cell>
        </row>
        <row r="94">
          <cell r="C94">
            <v>8980232983</v>
          </cell>
          <cell r="D94" t="str">
            <v>I4JBE72</v>
          </cell>
          <cell r="E94"/>
          <cell r="F94" t="str">
            <v>EXP 080N</v>
          </cell>
          <cell r="G94" t="str">
            <v>*</v>
          </cell>
          <cell r="H94" t="str">
            <v>VN53Dｱｾｽ　2Xﾌﾚｰﾑ　構成部品設変反映のためサ変</v>
          </cell>
          <cell r="I94"/>
          <cell r="J94" t="str">
            <v>A</v>
          </cell>
          <cell r="K94" t="str">
            <v>BL2</v>
          </cell>
          <cell r="L94" t="str">
            <v>○</v>
          </cell>
          <cell r="M94" t="str">
            <v>未</v>
          </cell>
          <cell r="N94">
            <v>20080301</v>
          </cell>
        </row>
        <row r="95">
          <cell r="C95">
            <v>8980232994</v>
          </cell>
          <cell r="D95" t="str">
            <v>I4JBV88</v>
          </cell>
          <cell r="E95"/>
          <cell r="F95" t="str">
            <v>080NLR85AU</v>
          </cell>
          <cell r="G95" t="str">
            <v>*</v>
          </cell>
          <cell r="H95" t="str">
            <v>VN58 S/M,I/REINF NUT追加の上ﾌﾚｰﾑサ変</v>
          </cell>
          <cell r="I95"/>
          <cell r="J95" t="str">
            <v>A</v>
          </cell>
          <cell r="K95" t="str">
            <v>BL3</v>
          </cell>
          <cell r="L95" t="str">
            <v>○</v>
          </cell>
          <cell r="M95">
            <v>20090703</v>
          </cell>
          <cell r="N95">
            <v>20090707</v>
          </cell>
        </row>
        <row r="96">
          <cell r="C96">
            <v>8980233002</v>
          </cell>
          <cell r="D96" t="str">
            <v>I4JAZ50</v>
          </cell>
          <cell r="E96"/>
          <cell r="F96" t="str">
            <v>EXP 080N</v>
          </cell>
          <cell r="G96" t="str">
            <v>*</v>
          </cell>
          <cell r="H96" t="str">
            <v>VN53D一生,A/B 豪州以外先行　FRAME　ASM部品構成変更</v>
          </cell>
          <cell r="I96"/>
          <cell r="J96" t="str">
            <v>A</v>
          </cell>
          <cell r="K96" t="str">
            <v xml:space="preserve"> BT1</v>
          </cell>
          <cell r="L96" t="str">
            <v>○</v>
          </cell>
          <cell r="M96">
            <v>20071122</v>
          </cell>
          <cell r="N96">
            <v>20071117</v>
          </cell>
        </row>
        <row r="97">
          <cell r="C97">
            <v>8980233003</v>
          </cell>
          <cell r="D97" t="str">
            <v>I4JBV88</v>
          </cell>
          <cell r="E97"/>
          <cell r="F97" t="str">
            <v>080NLR85AU</v>
          </cell>
          <cell r="G97" t="str">
            <v>*</v>
          </cell>
          <cell r="H97" t="str">
            <v>VN58 S/M,I/REINF NUT追加の上ﾌﾚｰﾑサ変</v>
          </cell>
          <cell r="I97"/>
          <cell r="J97" t="str">
            <v>A</v>
          </cell>
          <cell r="K97" t="str">
            <v>BT1</v>
          </cell>
          <cell r="L97" t="str">
            <v>○</v>
          </cell>
          <cell r="M97" t="str">
            <v>未</v>
          </cell>
          <cell r="N97" t="str">
            <v>未</v>
          </cell>
        </row>
        <row r="98">
          <cell r="C98">
            <v>8980233023</v>
          </cell>
          <cell r="D98" t="str">
            <v>I4JBE72</v>
          </cell>
          <cell r="E98"/>
          <cell r="F98" t="str">
            <v>EXP 080N</v>
          </cell>
          <cell r="G98" t="str">
            <v>*</v>
          </cell>
          <cell r="H98" t="str">
            <v>VN53Dｱｾｽ　2Xﾌﾚｰﾑ　構成部品設変反映のためサ変</v>
          </cell>
          <cell r="I98"/>
          <cell r="J98" t="str">
            <v>A</v>
          </cell>
          <cell r="K98" t="str">
            <v>AP8</v>
          </cell>
          <cell r="L98" t="str">
            <v>○</v>
          </cell>
          <cell r="M98">
            <v>20080906</v>
          </cell>
          <cell r="N98">
            <v>20080906</v>
          </cell>
        </row>
        <row r="99">
          <cell r="C99">
            <v>8980233033</v>
          </cell>
          <cell r="D99" t="str">
            <v>I4JBE72</v>
          </cell>
          <cell r="E99"/>
          <cell r="F99" t="str">
            <v>EXP 080N</v>
          </cell>
          <cell r="G99" t="str">
            <v>*</v>
          </cell>
          <cell r="H99" t="str">
            <v>VN53Dｱｾｽ　2Xﾌﾚｰﾑ　構成部品設変反映のためサ変</v>
          </cell>
          <cell r="I99"/>
          <cell r="J99" t="str">
            <v>A</v>
          </cell>
          <cell r="K99" t="str">
            <v>AP9</v>
          </cell>
          <cell r="L99" t="str">
            <v>○</v>
          </cell>
          <cell r="M99">
            <v>20080204</v>
          </cell>
          <cell r="N99">
            <v>20080204</v>
          </cell>
        </row>
        <row r="100">
          <cell r="C100">
            <v>8980233043</v>
          </cell>
          <cell r="D100" t="str">
            <v>I4JBE72</v>
          </cell>
          <cell r="E100"/>
          <cell r="F100" t="str">
            <v>EXP 080N</v>
          </cell>
          <cell r="G100" t="str">
            <v>*</v>
          </cell>
          <cell r="H100" t="str">
            <v>VN53Dｱｾｽ　2Xﾌﾚｰﾑ　構成部品設変反映のためサ変</v>
          </cell>
          <cell r="I100"/>
          <cell r="J100" t="str">
            <v>A</v>
          </cell>
          <cell r="K100" t="str">
            <v>AK1</v>
          </cell>
          <cell r="L100" t="str">
            <v>○</v>
          </cell>
          <cell r="M100">
            <v>20080913</v>
          </cell>
          <cell r="N100">
            <v>20080913</v>
          </cell>
        </row>
        <row r="101">
          <cell r="C101">
            <v>8980233053</v>
          </cell>
          <cell r="D101" t="str">
            <v>I4JBE72</v>
          </cell>
          <cell r="E101"/>
          <cell r="F101" t="str">
            <v>EXP 080N</v>
          </cell>
          <cell r="G101" t="str">
            <v>*</v>
          </cell>
          <cell r="H101" t="str">
            <v>VN53Dｱｾｽ　2Xﾌﾚｰﾑ　構成部品設変反映のためサ変</v>
          </cell>
          <cell r="I101"/>
          <cell r="J101" t="str">
            <v>A</v>
          </cell>
          <cell r="K101" t="str">
            <v>AK2</v>
          </cell>
          <cell r="L101" t="str">
            <v>○</v>
          </cell>
          <cell r="M101">
            <v>20080204</v>
          </cell>
          <cell r="N101">
            <v>20080204</v>
          </cell>
        </row>
        <row r="102">
          <cell r="C102">
            <v>8980233063</v>
          </cell>
          <cell r="D102" t="str">
            <v>I4JBE72</v>
          </cell>
          <cell r="E102"/>
          <cell r="F102" t="str">
            <v>EXP 080NLR85</v>
          </cell>
          <cell r="G102" t="str">
            <v>*</v>
          </cell>
          <cell r="H102" t="str">
            <v>VN53Dｱｾｽ　2Xﾌﾚｰﾑ　構成部品設変反映のためサ変</v>
          </cell>
          <cell r="I102"/>
          <cell r="J102" t="str">
            <v>A</v>
          </cell>
          <cell r="K102" t="str">
            <v>BL4</v>
          </cell>
          <cell r="L102" t="str">
            <v>○</v>
          </cell>
          <cell r="M102" t="str">
            <v>未</v>
          </cell>
          <cell r="N102" t="str">
            <v>未</v>
          </cell>
        </row>
        <row r="103">
          <cell r="C103">
            <v>8980233073</v>
          </cell>
          <cell r="D103" t="str">
            <v>I4JBV88</v>
          </cell>
          <cell r="E103"/>
          <cell r="F103" t="str">
            <v>080NLR85AU</v>
          </cell>
          <cell r="G103" t="str">
            <v>*</v>
          </cell>
          <cell r="H103" t="str">
            <v>VN58 S/M,I/REINF NUT追加の上ﾌﾚｰﾑサ変</v>
          </cell>
          <cell r="I103"/>
          <cell r="J103" t="str">
            <v>A</v>
          </cell>
          <cell r="K103" t="str">
            <v>BT2</v>
          </cell>
          <cell r="L103" t="str">
            <v>○</v>
          </cell>
          <cell r="M103" t="str">
            <v>未</v>
          </cell>
          <cell r="N103" t="str">
            <v>未</v>
          </cell>
        </row>
        <row r="104">
          <cell r="C104">
            <v>8980233084</v>
          </cell>
          <cell r="D104" t="str">
            <v>I4JBV88</v>
          </cell>
          <cell r="E104"/>
          <cell r="F104" t="str">
            <v>080NMR85AU</v>
          </cell>
          <cell r="G104" t="str">
            <v>*</v>
          </cell>
          <cell r="H104" t="str">
            <v>VN58 S/M,I/REINF NUT追加の上ﾌﾚｰﾑサ変</v>
          </cell>
          <cell r="I104"/>
          <cell r="J104" t="str">
            <v>A</v>
          </cell>
          <cell r="K104" t="str">
            <v>BL5</v>
          </cell>
          <cell r="L104" t="str">
            <v>○</v>
          </cell>
          <cell r="M104">
            <v>20090703</v>
          </cell>
          <cell r="N104">
            <v>20090707</v>
          </cell>
        </row>
        <row r="105">
          <cell r="C105">
            <v>8980233091</v>
          </cell>
          <cell r="D105" t="str">
            <v>I4JAU93</v>
          </cell>
          <cell r="E105"/>
          <cell r="F105" t="str">
            <v>EXP 080N</v>
          </cell>
          <cell r="G105" t="str">
            <v>*</v>
          </cell>
          <cell r="H105" t="str">
            <v>VN53 2生　1X2X FRAMEサ変　</v>
          </cell>
          <cell r="I105"/>
          <cell r="J105" t="str">
            <v>A</v>
          </cell>
          <cell r="K105" t="str">
            <v>BL6</v>
          </cell>
          <cell r="L105" t="str">
            <v>○</v>
          </cell>
          <cell r="M105">
            <v>20070714</v>
          </cell>
          <cell r="N105">
            <v>20070714</v>
          </cell>
        </row>
        <row r="106">
          <cell r="C106">
            <v>8980233103</v>
          </cell>
          <cell r="D106" t="str">
            <v>I4JBV88</v>
          </cell>
          <cell r="E106"/>
          <cell r="F106" t="str">
            <v>080NLR85AU</v>
          </cell>
          <cell r="G106" t="str">
            <v>*</v>
          </cell>
          <cell r="H106" t="str">
            <v>VN58 S/M,I/REINF NUT追加の上ﾌﾚｰﾑサ変</v>
          </cell>
          <cell r="I106"/>
          <cell r="J106" t="str">
            <v>A</v>
          </cell>
          <cell r="K106" t="str">
            <v>1BQ4</v>
          </cell>
          <cell r="L106" t="str">
            <v>○</v>
          </cell>
          <cell r="M106">
            <v>20090703</v>
          </cell>
          <cell r="N106">
            <v>20090707</v>
          </cell>
        </row>
        <row r="107">
          <cell r="C107">
            <v>8980233113</v>
          </cell>
          <cell r="D107" t="str">
            <v>I4JBV88</v>
          </cell>
          <cell r="E107"/>
          <cell r="F107" t="str">
            <v>080NLR85AU</v>
          </cell>
          <cell r="G107" t="str">
            <v>*</v>
          </cell>
          <cell r="H107" t="str">
            <v>VN58 S/M,I/REINF NUT追加の上ﾌﾚｰﾑサ変</v>
          </cell>
          <cell r="I107"/>
          <cell r="J107" t="str">
            <v>A</v>
          </cell>
          <cell r="K107" t="str">
            <v>1BQ5</v>
          </cell>
          <cell r="L107" t="str">
            <v>○</v>
          </cell>
          <cell r="M107">
            <v>20090703</v>
          </cell>
          <cell r="N107">
            <v>20090707</v>
          </cell>
        </row>
        <row r="108">
          <cell r="C108">
            <v>8980233123</v>
          </cell>
          <cell r="D108" t="str">
            <v>I4JBE72</v>
          </cell>
          <cell r="E108"/>
          <cell r="F108" t="str">
            <v>EXP 080N</v>
          </cell>
          <cell r="G108" t="str">
            <v>*</v>
          </cell>
          <cell r="H108" t="str">
            <v>VN53Dｱｾｽ　2Xﾌﾚｰﾑ　構成部品設変反映のためサ変</v>
          </cell>
          <cell r="I108"/>
          <cell r="J108" t="str">
            <v>A</v>
          </cell>
          <cell r="K108" t="str">
            <v>BL7</v>
          </cell>
          <cell r="L108" t="str">
            <v>○</v>
          </cell>
          <cell r="M108">
            <v>20080204</v>
          </cell>
          <cell r="N108">
            <v>20080204</v>
          </cell>
        </row>
        <row r="109">
          <cell r="C109">
            <v>8980233134</v>
          </cell>
          <cell r="D109" t="str">
            <v>I4JBV88</v>
          </cell>
          <cell r="E109"/>
          <cell r="F109" t="str">
            <v>080NMR85AU</v>
          </cell>
          <cell r="G109" t="str">
            <v>*</v>
          </cell>
          <cell r="H109" t="str">
            <v>VN58 S/M,I/REINF NUT追加の上ﾌﾚｰﾑサ変</v>
          </cell>
          <cell r="I109"/>
          <cell r="J109" t="str">
            <v>A</v>
          </cell>
          <cell r="K109" t="str">
            <v>BL8</v>
          </cell>
          <cell r="L109" t="str">
            <v>○</v>
          </cell>
          <cell r="M109">
            <v>20091201</v>
          </cell>
          <cell r="N109">
            <v>20091201</v>
          </cell>
        </row>
        <row r="110">
          <cell r="C110">
            <v>8980233144</v>
          </cell>
          <cell r="D110" t="str">
            <v>I4JBS59</v>
          </cell>
          <cell r="E110"/>
          <cell r="F110" t="str">
            <v>VN65 NMR</v>
          </cell>
          <cell r="G110" t="str">
            <v>*</v>
          </cell>
          <cell r="H110" t="str">
            <v>720 RH S/M M10NUT追加の上ﾌﾚｰﾑサ変(AAS VN65A-229の恒久設変）</v>
          </cell>
          <cell r="I110"/>
          <cell r="J110" t="str">
            <v>A</v>
          </cell>
          <cell r="K110" t="str">
            <v>1BL9</v>
          </cell>
          <cell r="L110" t="str">
            <v>○</v>
          </cell>
          <cell r="M110">
            <v>20090108</v>
          </cell>
          <cell r="N110">
            <v>20090108</v>
          </cell>
        </row>
        <row r="111">
          <cell r="C111">
            <v>8980233154</v>
          </cell>
          <cell r="D111" t="str">
            <v>I4JBL05</v>
          </cell>
          <cell r="E111"/>
          <cell r="F111" t="str">
            <v>EXP NMR</v>
          </cell>
          <cell r="G111" t="str">
            <v>*</v>
          </cell>
          <cell r="H111" t="str">
            <v>VN53,VN65 K/UP  C/PΦ9追加、S/M　RH　M10追加、FLEX HOSE廃止</v>
          </cell>
          <cell r="I111"/>
          <cell r="J111" t="str">
            <v>K</v>
          </cell>
          <cell r="K111" t="str">
            <v>VA3</v>
          </cell>
          <cell r="L111" t="str">
            <v>○</v>
          </cell>
          <cell r="M111">
            <v>20080924</v>
          </cell>
          <cell r="N111">
            <v>20080924</v>
          </cell>
        </row>
        <row r="112">
          <cell r="C112">
            <v>8980240553</v>
          </cell>
          <cell r="D112" t="str">
            <v>I4JCC12</v>
          </cell>
          <cell r="E112"/>
          <cell r="F112" t="str">
            <v>07.0NHR85A</v>
          </cell>
          <cell r="G112" t="str">
            <v>*</v>
          </cell>
          <cell r="H112" t="str">
            <v>CR設変　不要ﾅｯﾄを廃止しS/MBR、I/REINFを採用しﾌﾚｰﾑをサ変　3J-R367と関連</v>
          </cell>
          <cell r="I112"/>
          <cell r="J112" t="str">
            <v>A</v>
          </cell>
          <cell r="K112" t="str">
            <v>AA1</v>
          </cell>
          <cell r="L112" t="str">
            <v>○</v>
          </cell>
          <cell r="M112">
            <v>20100224</v>
          </cell>
          <cell r="N112">
            <v>20100224</v>
          </cell>
        </row>
        <row r="113">
          <cell r="C113">
            <v>8980240563</v>
          </cell>
          <cell r="D113" t="str">
            <v>I4JCC12</v>
          </cell>
          <cell r="E113"/>
          <cell r="F113" t="str">
            <v>07.0NHR85A</v>
          </cell>
          <cell r="G113" t="str">
            <v>*</v>
          </cell>
          <cell r="H113" t="str">
            <v>CR設変　不要ﾅｯﾄを廃止しS/MBR、I/REINFを採用しﾌﾚｰﾑをサ変　3J-R367と関連</v>
          </cell>
          <cell r="I113"/>
          <cell r="J113" t="str">
            <v>A</v>
          </cell>
          <cell r="K113" t="str">
            <v>AA2</v>
          </cell>
          <cell r="L113" t="str">
            <v>○</v>
          </cell>
          <cell r="M113">
            <v>20100224</v>
          </cell>
          <cell r="N113">
            <v>20100224</v>
          </cell>
        </row>
        <row r="114">
          <cell r="C114">
            <v>8980240593</v>
          </cell>
          <cell r="D114" t="str">
            <v>I4JBJ99</v>
          </cell>
          <cell r="E114"/>
          <cell r="F114" t="str">
            <v>NJR85A</v>
          </cell>
          <cell r="G114" t="str">
            <v>*</v>
          </cell>
          <cell r="H114" t="str">
            <v>VN12 1X FRAME VN53設変水平展開及びECR反映</v>
          </cell>
          <cell r="I114"/>
          <cell r="J114" t="str">
            <v>A</v>
          </cell>
          <cell r="K114" t="str">
            <v>BA3</v>
          </cell>
          <cell r="L114" t="str">
            <v>○</v>
          </cell>
          <cell r="M114">
            <v>20080921</v>
          </cell>
          <cell r="N114">
            <v>20080921</v>
          </cell>
        </row>
        <row r="115">
          <cell r="C115">
            <v>8980240603</v>
          </cell>
          <cell r="D115" t="str">
            <v>I4JBJ99</v>
          </cell>
          <cell r="E115"/>
          <cell r="F115" t="str">
            <v>NJR85A</v>
          </cell>
          <cell r="G115" t="str">
            <v>*</v>
          </cell>
          <cell r="H115" t="str">
            <v>VN12 1X FRAME VN53設変水平展開及びECR反映</v>
          </cell>
          <cell r="I115"/>
          <cell r="J115" t="str">
            <v>A</v>
          </cell>
          <cell r="K115" t="str">
            <v>BA4</v>
          </cell>
          <cell r="L115" t="str">
            <v>○</v>
          </cell>
          <cell r="M115">
            <v>20080921</v>
          </cell>
          <cell r="N115">
            <v>20080921</v>
          </cell>
        </row>
        <row r="116">
          <cell r="C116">
            <v>8980240613</v>
          </cell>
          <cell r="D116" t="str">
            <v>I4JBJ99</v>
          </cell>
          <cell r="E116"/>
          <cell r="F116" t="str">
            <v>NJR85A</v>
          </cell>
          <cell r="G116" t="str">
            <v>*</v>
          </cell>
          <cell r="H116" t="str">
            <v>VN12 1X FRAME VN53設変水平展開及びECR反映</v>
          </cell>
          <cell r="I116"/>
          <cell r="J116" t="str">
            <v>A</v>
          </cell>
          <cell r="K116" t="str">
            <v>AE5</v>
          </cell>
          <cell r="L116" t="str">
            <v>○</v>
          </cell>
          <cell r="M116">
            <v>20080926</v>
          </cell>
          <cell r="N116">
            <v>20090311</v>
          </cell>
        </row>
        <row r="117">
          <cell r="C117">
            <v>8980240623</v>
          </cell>
          <cell r="D117" t="str">
            <v>I4JBJ99</v>
          </cell>
          <cell r="E117"/>
          <cell r="F117" t="str">
            <v>NJR85A</v>
          </cell>
          <cell r="G117" t="str">
            <v>*</v>
          </cell>
          <cell r="H117" t="str">
            <v>VN12 1X FRAME VN53設変水平展開及びECR反映</v>
          </cell>
          <cell r="I117"/>
          <cell r="J117" t="str">
            <v>A</v>
          </cell>
          <cell r="K117" t="str">
            <v>AE6</v>
          </cell>
          <cell r="L117" t="str">
            <v>○</v>
          </cell>
          <cell r="M117">
            <v>20080926</v>
          </cell>
          <cell r="N117">
            <v>20080926</v>
          </cell>
        </row>
        <row r="118">
          <cell r="C118">
            <v>8980240633</v>
          </cell>
          <cell r="D118" t="str">
            <v>I4JBJ99</v>
          </cell>
          <cell r="E118"/>
          <cell r="F118" t="str">
            <v>NHS85A</v>
          </cell>
          <cell r="G118" t="str">
            <v>*</v>
          </cell>
          <cell r="H118" t="str">
            <v>VN12 1X FRAME VN53設変水平展開及びECR反映</v>
          </cell>
          <cell r="I118"/>
          <cell r="J118" t="str">
            <v>A</v>
          </cell>
          <cell r="K118" t="str">
            <v>MA1</v>
          </cell>
          <cell r="L118" t="str">
            <v>○</v>
          </cell>
          <cell r="M118">
            <v>20080921</v>
          </cell>
          <cell r="N118">
            <v>20080921</v>
          </cell>
        </row>
        <row r="119">
          <cell r="C119">
            <v>8980240643</v>
          </cell>
          <cell r="D119" t="str">
            <v>I4JBJ99</v>
          </cell>
          <cell r="E119"/>
          <cell r="F119" t="str">
            <v>NHS85A</v>
          </cell>
          <cell r="G119" t="str">
            <v>*</v>
          </cell>
          <cell r="H119" t="str">
            <v>VN12 1X FRAME VN53設変水平展開及びECR反映</v>
          </cell>
          <cell r="I119"/>
          <cell r="J119" t="str">
            <v>A</v>
          </cell>
          <cell r="K119" t="str">
            <v>MA2</v>
          </cell>
          <cell r="L119" t="str">
            <v>○</v>
          </cell>
          <cell r="M119">
            <v>20080921</v>
          </cell>
          <cell r="N119">
            <v>20080921</v>
          </cell>
        </row>
        <row r="120">
          <cell r="C120">
            <v>8980240693</v>
          </cell>
          <cell r="D120" t="str">
            <v>I4JBJ99</v>
          </cell>
          <cell r="E120"/>
          <cell r="F120" t="str">
            <v>NHS85A</v>
          </cell>
          <cell r="G120" t="str">
            <v>*</v>
          </cell>
          <cell r="H120" t="str">
            <v>VN12 1X FRAME VN53設変水平展開及びECR反映</v>
          </cell>
          <cell r="I120"/>
          <cell r="J120" t="str">
            <v>A</v>
          </cell>
          <cell r="K120" t="str">
            <v>MA3</v>
          </cell>
          <cell r="L120" t="str">
            <v>○</v>
          </cell>
          <cell r="M120">
            <v>20080921</v>
          </cell>
          <cell r="N120">
            <v>20080921</v>
          </cell>
        </row>
        <row r="121">
          <cell r="C121">
            <v>8980240703</v>
          </cell>
          <cell r="D121" t="str">
            <v>I4JBJ99</v>
          </cell>
          <cell r="E121"/>
          <cell r="F121" t="str">
            <v>NHS85A</v>
          </cell>
          <cell r="G121" t="str">
            <v>*</v>
          </cell>
          <cell r="H121" t="str">
            <v>VN12 1X FRAME VN53設変水平展開及びECR反映</v>
          </cell>
          <cell r="I121"/>
          <cell r="J121" t="str">
            <v>A</v>
          </cell>
          <cell r="K121" t="str">
            <v>MA4</v>
          </cell>
          <cell r="L121" t="str">
            <v>○</v>
          </cell>
          <cell r="M121">
            <v>20080921</v>
          </cell>
          <cell r="N121">
            <v>20080921</v>
          </cell>
        </row>
        <row r="122">
          <cell r="C122">
            <v>8980240712</v>
          </cell>
          <cell r="D122" t="str">
            <v>I4JBJ99</v>
          </cell>
          <cell r="E122"/>
          <cell r="F122" t="str">
            <v>NHS85A</v>
          </cell>
          <cell r="G122" t="str">
            <v>*</v>
          </cell>
          <cell r="H122" t="str">
            <v>VN12 1X FRAME VN53設変水平展開及びECR反映</v>
          </cell>
          <cell r="I122"/>
          <cell r="J122" t="str">
            <v>A</v>
          </cell>
          <cell r="K122" t="str">
            <v>NH5</v>
          </cell>
          <cell r="L122" t="str">
            <v>○</v>
          </cell>
          <cell r="M122">
            <v>20070113</v>
          </cell>
          <cell r="N122">
            <v>20080921</v>
          </cell>
        </row>
        <row r="123">
          <cell r="C123">
            <v>8980240722</v>
          </cell>
          <cell r="D123" t="str">
            <v>I4JBJ99</v>
          </cell>
          <cell r="E123"/>
          <cell r="F123" t="str">
            <v>NHS85A</v>
          </cell>
          <cell r="G123" t="str">
            <v>*</v>
          </cell>
          <cell r="H123" t="str">
            <v>VN12 1X FRAME VN53設変水平展開及びECR反映</v>
          </cell>
          <cell r="I123"/>
          <cell r="J123" t="str">
            <v>A</v>
          </cell>
          <cell r="K123" t="str">
            <v>NH6</v>
          </cell>
          <cell r="L123" t="str">
            <v>○</v>
          </cell>
          <cell r="M123">
            <v>20070113</v>
          </cell>
          <cell r="N123">
            <v>20080921</v>
          </cell>
        </row>
        <row r="124">
          <cell r="C124">
            <v>8980240733</v>
          </cell>
          <cell r="D124" t="str">
            <v>I4JBJ99</v>
          </cell>
          <cell r="E124"/>
          <cell r="F124" t="str">
            <v>NKR85A</v>
          </cell>
          <cell r="G124" t="str">
            <v>*</v>
          </cell>
          <cell r="H124" t="str">
            <v>VN12 1X FRAME VN53設変水平展開及びECR反映</v>
          </cell>
          <cell r="I124"/>
          <cell r="J124" t="str">
            <v>A</v>
          </cell>
          <cell r="K124" t="str">
            <v>CF5</v>
          </cell>
          <cell r="L124" t="str">
            <v>○</v>
          </cell>
          <cell r="M124">
            <v>20080921</v>
          </cell>
          <cell r="N124">
            <v>20080921</v>
          </cell>
        </row>
        <row r="125">
          <cell r="C125">
            <v>8980240743</v>
          </cell>
          <cell r="D125" t="str">
            <v>I4JBJ99</v>
          </cell>
          <cell r="E125"/>
          <cell r="F125" t="str">
            <v>NKR85A</v>
          </cell>
          <cell r="G125" t="str">
            <v>*</v>
          </cell>
          <cell r="H125" t="str">
            <v>VN12 1X FRAME VN53設変水平展開及びECR反映</v>
          </cell>
          <cell r="I125"/>
          <cell r="J125" t="str">
            <v>A</v>
          </cell>
          <cell r="K125" t="str">
            <v>CF6</v>
          </cell>
          <cell r="L125" t="str">
            <v>○</v>
          </cell>
          <cell r="M125">
            <v>20080926</v>
          </cell>
          <cell r="N125">
            <v>20080926</v>
          </cell>
        </row>
        <row r="126">
          <cell r="C126">
            <v>8980240753</v>
          </cell>
          <cell r="D126" t="str">
            <v>I4JBJ99</v>
          </cell>
          <cell r="E126"/>
          <cell r="F126" t="str">
            <v>NKS85A</v>
          </cell>
          <cell r="G126" t="str">
            <v>*</v>
          </cell>
          <cell r="H126" t="str">
            <v>VN12 1X FRAME VN53設変水平展開及びECR反映</v>
          </cell>
          <cell r="I126"/>
          <cell r="J126" t="str">
            <v>A</v>
          </cell>
          <cell r="K126" t="str">
            <v>NH3</v>
          </cell>
          <cell r="L126" t="str">
            <v>○</v>
          </cell>
          <cell r="M126">
            <v>20080921</v>
          </cell>
          <cell r="N126">
            <v>20080921</v>
          </cell>
        </row>
        <row r="127">
          <cell r="C127">
            <v>8980240763</v>
          </cell>
          <cell r="D127" t="str">
            <v>I4JBJ99</v>
          </cell>
          <cell r="E127"/>
          <cell r="F127" t="str">
            <v>NKS85A</v>
          </cell>
          <cell r="G127" t="str">
            <v>*</v>
          </cell>
          <cell r="H127" t="str">
            <v>VN12 1X FRAME VN53設変水平展開及びECR反映</v>
          </cell>
          <cell r="I127"/>
          <cell r="J127" t="str">
            <v>A</v>
          </cell>
          <cell r="K127" t="str">
            <v>NH4</v>
          </cell>
          <cell r="L127" t="str">
            <v>○</v>
          </cell>
          <cell r="M127">
            <v>20080921</v>
          </cell>
          <cell r="N127">
            <v>20080921</v>
          </cell>
        </row>
        <row r="128">
          <cell r="C128">
            <v>8980240773</v>
          </cell>
          <cell r="D128" t="str">
            <v>I4JBD91</v>
          </cell>
          <cell r="E128"/>
          <cell r="F128" t="str">
            <v>NLR85A</v>
          </cell>
          <cell r="G128" t="str">
            <v>*</v>
          </cell>
          <cell r="H128" t="str">
            <v>VN12VDS PATCH;F/TANK追加により2品番サ変</v>
          </cell>
          <cell r="I128"/>
          <cell r="J128" t="str">
            <v>A</v>
          </cell>
          <cell r="K128" t="str">
            <v>CK5</v>
          </cell>
          <cell r="L128" t="str">
            <v>○</v>
          </cell>
          <cell r="M128">
            <v>20080122</v>
          </cell>
          <cell r="N128">
            <v>20080122</v>
          </cell>
        </row>
        <row r="129">
          <cell r="C129">
            <v>8980240783</v>
          </cell>
          <cell r="D129" t="str">
            <v>I4JBD91</v>
          </cell>
          <cell r="E129"/>
          <cell r="F129" t="str">
            <v>NLR85A</v>
          </cell>
          <cell r="G129" t="str">
            <v>*</v>
          </cell>
          <cell r="H129" t="str">
            <v>VN12VDS PATCH;F/TANK追加により2品番サ変</v>
          </cell>
          <cell r="I129"/>
          <cell r="J129" t="str">
            <v>A</v>
          </cell>
          <cell r="K129" t="str">
            <v>CK6</v>
          </cell>
          <cell r="L129" t="str">
            <v>○</v>
          </cell>
          <cell r="M129">
            <v>20080122</v>
          </cell>
          <cell r="N129">
            <v>20080122</v>
          </cell>
        </row>
        <row r="130">
          <cell r="C130">
            <v>8980240792</v>
          </cell>
          <cell r="D130" t="str">
            <v>I4JAA93</v>
          </cell>
          <cell r="E130"/>
          <cell r="F130" t="str">
            <v>NMR85A</v>
          </cell>
          <cell r="G130" t="str">
            <v>*</v>
          </cell>
          <cell r="H130" t="str">
            <v>720A 先行量産FRAME　サ変</v>
          </cell>
          <cell r="I130"/>
          <cell r="J130" t="str">
            <v>A</v>
          </cell>
          <cell r="K130" t="str">
            <v>CK7</v>
          </cell>
          <cell r="L130" t="str">
            <v>○</v>
          </cell>
          <cell r="M130">
            <v>20061104</v>
          </cell>
          <cell r="N130">
            <v>20061001</v>
          </cell>
        </row>
        <row r="131">
          <cell r="C131">
            <v>8980300587</v>
          </cell>
          <cell r="D131" t="str">
            <v>I4JCK30</v>
          </cell>
          <cell r="E131"/>
          <cell r="F131" t="str">
            <v>VN59 NPR</v>
          </cell>
          <cell r="G131" t="str">
            <v>VN59-B</v>
          </cell>
          <cell r="H131" t="str">
            <v>VN59B S/Mの穴追加・穴移動に伴いﾌﾚｰﾑサ変</v>
          </cell>
          <cell r="I131"/>
          <cell r="J131" t="str">
            <v>A</v>
          </cell>
          <cell r="K131" t="str">
            <v>SA4</v>
          </cell>
          <cell r="L131" t="str">
            <v>○</v>
          </cell>
          <cell r="M131">
            <v>20110108</v>
          </cell>
          <cell r="N131">
            <v>20110109</v>
          </cell>
        </row>
        <row r="132">
          <cell r="C132">
            <v>8980300597</v>
          </cell>
          <cell r="D132" t="str">
            <v>I4JCK30</v>
          </cell>
          <cell r="E132"/>
          <cell r="F132" t="str">
            <v>VN59 NPR</v>
          </cell>
          <cell r="G132" t="str">
            <v>VN59-B</v>
          </cell>
          <cell r="H132" t="str">
            <v>VN59B S/Mの穴追加・穴移動に伴いﾌﾚｰﾑサ変</v>
          </cell>
          <cell r="I132"/>
          <cell r="J132" t="str">
            <v>A</v>
          </cell>
          <cell r="K132" t="str">
            <v>SA3</v>
          </cell>
          <cell r="L132" t="str">
            <v>○</v>
          </cell>
          <cell r="M132">
            <v>20110108</v>
          </cell>
          <cell r="N132">
            <v>20110109</v>
          </cell>
        </row>
        <row r="133">
          <cell r="C133">
            <v>8980300607</v>
          </cell>
          <cell r="D133" t="str">
            <v>I4JCK30</v>
          </cell>
          <cell r="E133"/>
          <cell r="F133" t="str">
            <v>VN59 NPR</v>
          </cell>
          <cell r="G133" t="str">
            <v>VN59-B</v>
          </cell>
          <cell r="H133" t="str">
            <v>VN59B S/Mの穴追加・穴移動に伴いﾌﾚｰﾑサ変</v>
          </cell>
          <cell r="I133"/>
          <cell r="J133" t="str">
            <v>A</v>
          </cell>
          <cell r="K133" t="str">
            <v>SD4</v>
          </cell>
          <cell r="L133" t="str">
            <v>○</v>
          </cell>
          <cell r="M133">
            <v>20110108</v>
          </cell>
          <cell r="N133">
            <v>20110109</v>
          </cell>
        </row>
        <row r="134">
          <cell r="C134">
            <v>8980300617</v>
          </cell>
          <cell r="D134" t="str">
            <v>I4JCK30</v>
          </cell>
          <cell r="E134"/>
          <cell r="F134" t="str">
            <v>VN59 NPR</v>
          </cell>
          <cell r="G134" t="str">
            <v>VN59-B</v>
          </cell>
          <cell r="H134" t="str">
            <v>VN59B S/Mの穴追加・穴移動に伴いﾌﾚｰﾑサ変</v>
          </cell>
          <cell r="I134"/>
          <cell r="J134" t="str">
            <v>A</v>
          </cell>
          <cell r="K134" t="str">
            <v>SD3</v>
          </cell>
          <cell r="L134" t="str">
            <v>○</v>
          </cell>
          <cell r="M134">
            <v>20110108</v>
          </cell>
          <cell r="N134">
            <v>20110109</v>
          </cell>
        </row>
        <row r="135">
          <cell r="C135">
            <v>8980300627</v>
          </cell>
          <cell r="D135" t="str">
            <v>I4JCK30</v>
          </cell>
          <cell r="E135"/>
          <cell r="F135" t="str">
            <v>VN59 NPR</v>
          </cell>
          <cell r="G135" t="str">
            <v>VN59-B</v>
          </cell>
          <cell r="H135" t="str">
            <v>VN59B S/Mの穴追加・穴移動に伴いﾌﾚｰﾑサ変</v>
          </cell>
          <cell r="I135"/>
          <cell r="J135" t="str">
            <v>A</v>
          </cell>
          <cell r="K135" t="str">
            <v>SK4</v>
          </cell>
          <cell r="L135" t="str">
            <v>○</v>
          </cell>
          <cell r="M135">
            <v>20110108</v>
          </cell>
          <cell r="N135">
            <v>20110109</v>
          </cell>
        </row>
        <row r="136">
          <cell r="C136">
            <v>8980300637</v>
          </cell>
          <cell r="D136" t="str">
            <v>I4JCK30</v>
          </cell>
          <cell r="E136"/>
          <cell r="F136" t="str">
            <v>VN59 NPR</v>
          </cell>
          <cell r="G136" t="str">
            <v>VN59-B</v>
          </cell>
          <cell r="H136" t="str">
            <v>VN59B S/Mの穴追加・穴移動に伴いﾌﾚｰﾑサ変</v>
          </cell>
          <cell r="I136"/>
          <cell r="J136" t="str">
            <v>A</v>
          </cell>
          <cell r="K136" t="str">
            <v>SK3</v>
          </cell>
          <cell r="L136" t="str">
            <v>○</v>
          </cell>
          <cell r="M136">
            <v>20110108</v>
          </cell>
          <cell r="N136">
            <v>20110109</v>
          </cell>
        </row>
        <row r="137">
          <cell r="C137">
            <v>8980300646</v>
          </cell>
          <cell r="D137" t="str">
            <v>I4JCK30</v>
          </cell>
          <cell r="E137"/>
          <cell r="F137" t="str">
            <v>VN59 NPS</v>
          </cell>
          <cell r="G137" t="str">
            <v>VN59-B</v>
          </cell>
          <cell r="H137" t="str">
            <v>VN59B S/Mの穴追加・穴移動に伴いﾌﾚｰﾑサ変</v>
          </cell>
          <cell r="I137"/>
          <cell r="J137" t="str">
            <v>A</v>
          </cell>
          <cell r="K137" t="str">
            <v>TD4</v>
          </cell>
          <cell r="L137" t="str">
            <v>○</v>
          </cell>
          <cell r="M137">
            <v>20110108</v>
          </cell>
          <cell r="N137">
            <v>20110109</v>
          </cell>
        </row>
        <row r="138">
          <cell r="C138">
            <v>8980300656</v>
          </cell>
          <cell r="D138" t="str">
            <v>I4JCK30</v>
          </cell>
          <cell r="E138"/>
          <cell r="F138" t="str">
            <v>VN59 NPS</v>
          </cell>
          <cell r="G138" t="str">
            <v>VN59-B</v>
          </cell>
          <cell r="H138" t="str">
            <v>VN59B S/Mの穴追加・穴移動に伴いﾌﾚｰﾑサ変</v>
          </cell>
          <cell r="I138"/>
          <cell r="J138" t="str">
            <v>A</v>
          </cell>
          <cell r="K138" t="str">
            <v>TD3</v>
          </cell>
          <cell r="L138" t="str">
            <v>○</v>
          </cell>
          <cell r="M138">
            <v>20110108</v>
          </cell>
          <cell r="N138">
            <v>20110109</v>
          </cell>
        </row>
        <row r="139">
          <cell r="C139">
            <v>8980300666</v>
          </cell>
          <cell r="D139" t="str">
            <v>I4JCK30</v>
          </cell>
          <cell r="E139"/>
          <cell r="F139" t="str">
            <v>VN59 NPS</v>
          </cell>
          <cell r="G139" t="str">
            <v>VN59-B</v>
          </cell>
          <cell r="H139" t="str">
            <v>VN59B S/Mの穴追加・穴移動に伴いﾌﾚｰﾑサ変</v>
          </cell>
          <cell r="I139"/>
          <cell r="J139" t="str">
            <v>A</v>
          </cell>
          <cell r="K139" t="str">
            <v>TK4</v>
          </cell>
          <cell r="L139" t="str">
            <v>○</v>
          </cell>
          <cell r="M139">
            <v>20110108</v>
          </cell>
          <cell r="N139">
            <v>20110109</v>
          </cell>
        </row>
        <row r="140">
          <cell r="C140">
            <v>8980300676</v>
          </cell>
          <cell r="D140" t="str">
            <v>I4JCK30</v>
          </cell>
          <cell r="E140"/>
          <cell r="F140" t="str">
            <v>VN59 NPS</v>
          </cell>
          <cell r="G140" t="str">
            <v>VN59-B</v>
          </cell>
          <cell r="H140" t="str">
            <v>VN59B S/Mの穴追加・穴移動に伴いﾌﾚｰﾑサ変</v>
          </cell>
          <cell r="I140"/>
          <cell r="J140" t="str">
            <v>A</v>
          </cell>
          <cell r="K140" t="str">
            <v>TK3</v>
          </cell>
          <cell r="L140" t="str">
            <v>○</v>
          </cell>
          <cell r="M140">
            <v>20110108</v>
          </cell>
          <cell r="N140">
            <v>20110109</v>
          </cell>
        </row>
        <row r="141">
          <cell r="C141">
            <v>8980341328</v>
          </cell>
          <cell r="D141" t="str">
            <v>I4JCK30</v>
          </cell>
          <cell r="E141"/>
          <cell r="F141" t="str">
            <v>VN59 NPR</v>
          </cell>
          <cell r="G141" t="str">
            <v>VN59-B</v>
          </cell>
          <cell r="H141" t="str">
            <v>VN59B S/Mの穴追加・穴移動に伴いﾌﾚｰﾑサ変</v>
          </cell>
          <cell r="I141"/>
          <cell r="J141" t="str">
            <v>A</v>
          </cell>
          <cell r="K141" t="str">
            <v>SA1</v>
          </cell>
          <cell r="L141" t="str">
            <v>○</v>
          </cell>
          <cell r="M141">
            <v>20110108</v>
          </cell>
          <cell r="N141">
            <v>20110109</v>
          </cell>
        </row>
        <row r="142">
          <cell r="C142">
            <v>8980341337</v>
          </cell>
          <cell r="D142" t="str">
            <v>I4JCK30</v>
          </cell>
          <cell r="E142"/>
          <cell r="F142" t="str">
            <v>VN59 NPR</v>
          </cell>
          <cell r="G142" t="str">
            <v>VN59-B</v>
          </cell>
          <cell r="H142" t="str">
            <v>VN59B S/Mの穴追加・穴移動に伴いﾌﾚｰﾑサ変</v>
          </cell>
          <cell r="I142"/>
          <cell r="J142" t="str">
            <v>A</v>
          </cell>
          <cell r="K142" t="str">
            <v>SA6</v>
          </cell>
          <cell r="L142" t="str">
            <v>○</v>
          </cell>
          <cell r="M142">
            <v>20110108</v>
          </cell>
          <cell r="N142">
            <v>20110109</v>
          </cell>
        </row>
        <row r="143">
          <cell r="C143">
            <v>8980341348</v>
          </cell>
          <cell r="D143" t="str">
            <v>I4JCK30</v>
          </cell>
          <cell r="E143"/>
          <cell r="F143" t="str">
            <v>VN59 NPR</v>
          </cell>
          <cell r="G143" t="str">
            <v>VN59-B</v>
          </cell>
          <cell r="H143" t="str">
            <v>VN59B S/Mの穴追加・穴移動に伴いﾌﾚｰﾑサ変</v>
          </cell>
          <cell r="I143"/>
          <cell r="J143" t="str">
            <v>A</v>
          </cell>
          <cell r="K143" t="str">
            <v>SD1</v>
          </cell>
          <cell r="L143" t="str">
            <v>○</v>
          </cell>
          <cell r="M143">
            <v>20100904</v>
          </cell>
          <cell r="N143">
            <v>20100904</v>
          </cell>
        </row>
        <row r="144">
          <cell r="C144">
            <v>8980341358</v>
          </cell>
          <cell r="D144" t="str">
            <v>I4JCK30</v>
          </cell>
          <cell r="E144"/>
          <cell r="F144" t="str">
            <v>VN59 NPR</v>
          </cell>
          <cell r="G144" t="str">
            <v>VN59-B</v>
          </cell>
          <cell r="H144" t="str">
            <v>VN59B S/Mの穴追加・穴移動に伴いﾌﾚｰﾑサ変</v>
          </cell>
          <cell r="I144"/>
          <cell r="J144" t="str">
            <v>A</v>
          </cell>
          <cell r="K144" t="str">
            <v>SD2</v>
          </cell>
          <cell r="L144" t="str">
            <v>○</v>
          </cell>
          <cell r="M144">
            <v>20100904</v>
          </cell>
          <cell r="N144">
            <v>20100904</v>
          </cell>
        </row>
        <row r="145">
          <cell r="C145">
            <v>8980341367</v>
          </cell>
          <cell r="D145" t="str">
            <v>I4JCK30</v>
          </cell>
          <cell r="E145"/>
          <cell r="F145" t="str">
            <v>VN59 NPR</v>
          </cell>
          <cell r="G145" t="str">
            <v>VN59-B</v>
          </cell>
          <cell r="H145" t="str">
            <v>VN59B S/Mの穴追加・穴移動に伴いﾌﾚｰﾑサ変</v>
          </cell>
          <cell r="I145"/>
          <cell r="J145" t="str">
            <v>A</v>
          </cell>
          <cell r="K145" t="str">
            <v>SD6</v>
          </cell>
          <cell r="L145" t="str">
            <v>○</v>
          </cell>
          <cell r="M145">
            <v>20110108</v>
          </cell>
          <cell r="N145">
            <v>20110109</v>
          </cell>
        </row>
        <row r="146">
          <cell r="C146">
            <v>8980341376</v>
          </cell>
          <cell r="D146" t="str">
            <v>I4JCK30</v>
          </cell>
          <cell r="E146"/>
          <cell r="F146" t="str">
            <v>VN59 NPR</v>
          </cell>
          <cell r="G146" t="str">
            <v>VN59-B</v>
          </cell>
          <cell r="H146" t="str">
            <v>VN59B S/Mの穴追加・穴移動に伴いﾌﾚｰﾑサ変</v>
          </cell>
          <cell r="I146"/>
          <cell r="J146" t="str">
            <v>A</v>
          </cell>
          <cell r="K146" t="str">
            <v>SD7</v>
          </cell>
          <cell r="L146" t="str">
            <v>○</v>
          </cell>
          <cell r="M146">
            <v>20110108</v>
          </cell>
          <cell r="N146">
            <v>20110109</v>
          </cell>
        </row>
        <row r="147">
          <cell r="C147">
            <v>8980341387</v>
          </cell>
          <cell r="D147" t="str">
            <v>I4JCK30</v>
          </cell>
          <cell r="E147"/>
          <cell r="F147" t="str">
            <v>VN59 NPR</v>
          </cell>
          <cell r="G147" t="str">
            <v>VN59-B</v>
          </cell>
          <cell r="H147" t="str">
            <v>VN59B S/Mの穴追加・穴移動に伴いﾌﾚｰﾑサ変</v>
          </cell>
          <cell r="I147"/>
          <cell r="J147" t="str">
            <v>A</v>
          </cell>
          <cell r="K147" t="str">
            <v>SK5</v>
          </cell>
          <cell r="L147" t="str">
            <v>○</v>
          </cell>
          <cell r="M147">
            <v>20110108</v>
          </cell>
          <cell r="N147">
            <v>20110109</v>
          </cell>
        </row>
        <row r="148">
          <cell r="C148">
            <v>8980341397</v>
          </cell>
          <cell r="D148" t="str">
            <v>I4JCK30</v>
          </cell>
          <cell r="E148"/>
          <cell r="F148" t="str">
            <v>VN59 NPR</v>
          </cell>
          <cell r="G148" t="str">
            <v>VN59-B</v>
          </cell>
          <cell r="H148" t="str">
            <v>VN59B S/Mの穴追加・穴移動に伴いﾌﾚｰﾑサ変</v>
          </cell>
          <cell r="I148"/>
          <cell r="J148" t="str">
            <v>A</v>
          </cell>
          <cell r="K148" t="str">
            <v>SK6</v>
          </cell>
          <cell r="L148" t="str">
            <v>○</v>
          </cell>
          <cell r="M148">
            <v>20110108</v>
          </cell>
          <cell r="N148">
            <v>20110109</v>
          </cell>
        </row>
        <row r="149">
          <cell r="C149">
            <v>8980341406</v>
          </cell>
          <cell r="D149" t="str">
            <v>I4JCK30</v>
          </cell>
          <cell r="E149"/>
          <cell r="F149" t="str">
            <v>VN59 NPR</v>
          </cell>
          <cell r="G149" t="str">
            <v>VN59-B</v>
          </cell>
          <cell r="H149" t="str">
            <v>VN59B S/Mの穴追加・穴移動に伴いﾌﾚｰﾑサ変</v>
          </cell>
          <cell r="I149"/>
          <cell r="J149" t="str">
            <v>A</v>
          </cell>
          <cell r="K149" t="str">
            <v>SK7</v>
          </cell>
          <cell r="L149" t="str">
            <v>○</v>
          </cell>
          <cell r="M149">
            <v>20110108</v>
          </cell>
          <cell r="N149">
            <v>20110109</v>
          </cell>
        </row>
        <row r="150">
          <cell r="C150">
            <v>8980341416</v>
          </cell>
          <cell r="D150" t="str">
            <v>I4JCK30</v>
          </cell>
          <cell r="E150"/>
          <cell r="F150" t="str">
            <v>VN59 NPS</v>
          </cell>
          <cell r="G150" t="str">
            <v>VN59-B</v>
          </cell>
          <cell r="H150" t="str">
            <v>VN59B S/Mの穴追加・穴移動に伴いﾌﾚｰﾑサ変</v>
          </cell>
          <cell r="I150"/>
          <cell r="J150" t="str">
            <v>A</v>
          </cell>
          <cell r="K150" t="str">
            <v>TD5</v>
          </cell>
          <cell r="L150" t="str">
            <v>○</v>
          </cell>
          <cell r="M150">
            <v>20110108</v>
          </cell>
          <cell r="N150">
            <v>20110109</v>
          </cell>
        </row>
        <row r="151">
          <cell r="C151">
            <v>8980341426</v>
          </cell>
          <cell r="D151" t="str">
            <v>I4JCK30</v>
          </cell>
          <cell r="E151"/>
          <cell r="F151" t="str">
            <v>VN59 NPS</v>
          </cell>
          <cell r="G151" t="str">
            <v>VN59-B</v>
          </cell>
          <cell r="H151" t="str">
            <v>VN59B S/Mの穴追加・穴移動に伴いﾌﾚｰﾑサ変</v>
          </cell>
          <cell r="I151"/>
          <cell r="J151" t="str">
            <v>A</v>
          </cell>
          <cell r="K151" t="str">
            <v>TD6</v>
          </cell>
          <cell r="L151" t="str">
            <v>○</v>
          </cell>
          <cell r="M151">
            <v>20110108</v>
          </cell>
          <cell r="N151">
            <v>20110109</v>
          </cell>
        </row>
        <row r="152">
          <cell r="C152">
            <v>8980341436</v>
          </cell>
          <cell r="D152" t="str">
            <v>I4JCK30</v>
          </cell>
          <cell r="E152"/>
          <cell r="F152" t="str">
            <v>VN59 NPS</v>
          </cell>
          <cell r="G152" t="str">
            <v>VN59-B</v>
          </cell>
          <cell r="H152" t="str">
            <v>VN59B S/Mの穴追加・穴移動に伴いﾌﾚｰﾑサ変</v>
          </cell>
          <cell r="I152"/>
          <cell r="J152" t="str">
            <v>A</v>
          </cell>
          <cell r="K152" t="str">
            <v>TK5</v>
          </cell>
          <cell r="L152" t="str">
            <v>○</v>
          </cell>
          <cell r="M152">
            <v>20110108</v>
          </cell>
          <cell r="N152">
            <v>20110109</v>
          </cell>
        </row>
        <row r="153">
          <cell r="C153">
            <v>8980353263</v>
          </cell>
          <cell r="D153" t="str">
            <v>I4JBJ99</v>
          </cell>
          <cell r="E153"/>
          <cell r="F153" t="str">
            <v>NJR85A</v>
          </cell>
          <cell r="G153" t="str">
            <v>*</v>
          </cell>
          <cell r="H153" t="str">
            <v>VN12 1X FRAME VN53設変水平展開及びECR反映</v>
          </cell>
          <cell r="I153"/>
          <cell r="J153" t="str">
            <v>A</v>
          </cell>
          <cell r="K153" t="str">
            <v>AA3</v>
          </cell>
          <cell r="L153" t="str">
            <v>○</v>
          </cell>
          <cell r="M153">
            <v>20080921</v>
          </cell>
          <cell r="N153">
            <v>20080921</v>
          </cell>
        </row>
        <row r="154">
          <cell r="C154">
            <v>8980353273</v>
          </cell>
          <cell r="D154" t="str">
            <v>I4JBJ99</v>
          </cell>
          <cell r="E154"/>
          <cell r="F154" t="str">
            <v>NJR85A</v>
          </cell>
          <cell r="G154" t="str">
            <v>*</v>
          </cell>
          <cell r="H154" t="str">
            <v>VN12 1X FRAME VN53設変水平展開及びECR反映</v>
          </cell>
          <cell r="I154"/>
          <cell r="J154" t="str">
            <v>A</v>
          </cell>
          <cell r="K154" t="str">
            <v>AE3</v>
          </cell>
          <cell r="L154" t="str">
            <v>○</v>
          </cell>
          <cell r="M154">
            <v>20080921</v>
          </cell>
          <cell r="N154">
            <v>20080921</v>
          </cell>
        </row>
        <row r="155">
          <cell r="C155">
            <v>8980353283</v>
          </cell>
          <cell r="D155" t="str">
            <v>I4JBJ99</v>
          </cell>
          <cell r="E155"/>
          <cell r="F155" t="str">
            <v>NJR85A</v>
          </cell>
          <cell r="G155" t="str">
            <v>*</v>
          </cell>
          <cell r="H155" t="str">
            <v>VN12 1X FRAME VN53設変水平展開及びECR反映</v>
          </cell>
          <cell r="I155"/>
          <cell r="J155" t="str">
            <v>A</v>
          </cell>
          <cell r="K155" t="str">
            <v>BA1</v>
          </cell>
          <cell r="L155" t="str">
            <v>○</v>
          </cell>
          <cell r="M155">
            <v>20080921</v>
          </cell>
          <cell r="N155">
            <v>20080921</v>
          </cell>
        </row>
        <row r="156">
          <cell r="C156">
            <v>8980353294</v>
          </cell>
          <cell r="D156" t="str">
            <v>I4JCC12</v>
          </cell>
          <cell r="E156"/>
          <cell r="F156" t="str">
            <v>07.0NJR85A</v>
          </cell>
          <cell r="G156" t="str">
            <v>*</v>
          </cell>
          <cell r="H156" t="str">
            <v>CR設変　不要ﾅｯﾄを廃止しS/MBR、I/REINFを採用しﾌﾚｰﾑをサ変　3J-R367と関連</v>
          </cell>
          <cell r="I156"/>
          <cell r="J156" t="str">
            <v>A</v>
          </cell>
          <cell r="K156" t="str">
            <v>BA2</v>
          </cell>
          <cell r="L156" t="str">
            <v>○</v>
          </cell>
          <cell r="M156">
            <v>20100224</v>
          </cell>
          <cell r="N156">
            <v>20100224</v>
          </cell>
        </row>
        <row r="157">
          <cell r="C157">
            <v>8980353304</v>
          </cell>
          <cell r="D157" t="str">
            <v>I4JCC12</v>
          </cell>
          <cell r="E157"/>
          <cell r="F157" t="str">
            <v>07.0NJR85A</v>
          </cell>
          <cell r="G157" t="str">
            <v>*</v>
          </cell>
          <cell r="H157" t="str">
            <v>CR設変　不要ﾅｯﾄを廃止しS/MBR、I/REINFを採用しﾌﾚｰﾑをサ変　3J-R367と関連</v>
          </cell>
          <cell r="I157"/>
          <cell r="J157" t="str">
            <v>A</v>
          </cell>
          <cell r="K157" t="str">
            <v>NA1</v>
          </cell>
          <cell r="L157" t="str">
            <v>○</v>
          </cell>
          <cell r="M157">
            <v>20100224</v>
          </cell>
          <cell r="N157">
            <v>20100224</v>
          </cell>
        </row>
        <row r="158">
          <cell r="C158">
            <v>8980353314</v>
          </cell>
          <cell r="D158" t="str">
            <v>I4JCC12</v>
          </cell>
          <cell r="E158"/>
          <cell r="F158" t="str">
            <v>07.0NJR85A</v>
          </cell>
          <cell r="G158" t="str">
            <v>*</v>
          </cell>
          <cell r="H158" t="str">
            <v>CR設変　不要ﾅｯﾄを廃止しS/MBR、I/REINFを採用しﾌﾚｰﾑをサ変　3J-R367と関連</v>
          </cell>
          <cell r="I158"/>
          <cell r="J158" t="str">
            <v>A</v>
          </cell>
          <cell r="K158" t="str">
            <v>NA2</v>
          </cell>
          <cell r="L158" t="str">
            <v>○</v>
          </cell>
          <cell r="M158">
            <v>20100224</v>
          </cell>
          <cell r="N158">
            <v>20100224</v>
          </cell>
        </row>
        <row r="159">
          <cell r="C159">
            <v>8980353325</v>
          </cell>
          <cell r="D159" t="str">
            <v>I4JCG52</v>
          </cell>
          <cell r="E159"/>
          <cell r="F159" t="str">
            <v>NKR85AD</v>
          </cell>
          <cell r="G159" t="str">
            <v>*</v>
          </cell>
          <cell r="H159" t="str">
            <v>CR設変　720K/UP S/M RH M10ﾅｯﾄ 8ヶ廃止によりﾌﾚｰﾑサ変</v>
          </cell>
          <cell r="I159"/>
          <cell r="J159" t="str">
            <v>K</v>
          </cell>
          <cell r="K159" t="str">
            <v>3VA1</v>
          </cell>
          <cell r="L159" t="str">
            <v>○</v>
          </cell>
          <cell r="M159">
            <v>20100827</v>
          </cell>
          <cell r="N159">
            <v>20100827</v>
          </cell>
        </row>
        <row r="160">
          <cell r="C160">
            <v>8980353335</v>
          </cell>
          <cell r="D160" t="str">
            <v>I4JCG52</v>
          </cell>
          <cell r="E160"/>
          <cell r="F160" t="str">
            <v>NKR85AD</v>
          </cell>
          <cell r="G160" t="str">
            <v>*</v>
          </cell>
          <cell r="H160" t="str">
            <v>CR設変　720K/UP S/M RH M10ﾅｯﾄ 8ヶ廃止によりﾌﾚｰﾑサ変</v>
          </cell>
          <cell r="I160"/>
          <cell r="J160" t="str">
            <v>K</v>
          </cell>
          <cell r="K160" t="str">
            <v>3VA2</v>
          </cell>
          <cell r="L160" t="str">
            <v>○</v>
          </cell>
          <cell r="M160">
            <v>20100827</v>
          </cell>
          <cell r="N160">
            <v>20100827</v>
          </cell>
        </row>
        <row r="161">
          <cell r="C161">
            <v>8980353343</v>
          </cell>
          <cell r="D161" t="str">
            <v>I4JBJ99</v>
          </cell>
          <cell r="E161"/>
          <cell r="F161" t="str">
            <v>NJR85A</v>
          </cell>
          <cell r="G161" t="str">
            <v>*</v>
          </cell>
          <cell r="H161" t="str">
            <v>VN12 1X FRAME VN53設変水平展開及びECR反映</v>
          </cell>
          <cell r="I161"/>
          <cell r="J161" t="str">
            <v>A</v>
          </cell>
          <cell r="K161" t="str">
            <v>AE8</v>
          </cell>
          <cell r="L161" t="str">
            <v>○</v>
          </cell>
          <cell r="M161">
            <v>20080921</v>
          </cell>
          <cell r="N161">
            <v>20080921</v>
          </cell>
        </row>
        <row r="162">
          <cell r="C162">
            <v>8980353354</v>
          </cell>
          <cell r="D162" t="str">
            <v>I4JBJ99</v>
          </cell>
          <cell r="E162"/>
          <cell r="F162" t="str">
            <v>VN12 NKR</v>
          </cell>
          <cell r="G162" t="str">
            <v>*</v>
          </cell>
          <cell r="H162" t="str">
            <v>VN12 1X FRAME VN53設変水平展開及びECR反映</v>
          </cell>
          <cell r="I162"/>
          <cell r="J162" t="str">
            <v>A</v>
          </cell>
          <cell r="K162" t="str">
            <v>JA2</v>
          </cell>
          <cell r="L162" t="str">
            <v>○</v>
          </cell>
          <cell r="M162">
            <v>20080921</v>
          </cell>
          <cell r="N162">
            <v>20080921</v>
          </cell>
        </row>
        <row r="163">
          <cell r="C163">
            <v>8980353383</v>
          </cell>
          <cell r="D163" t="str">
            <v>I4JBJ99</v>
          </cell>
          <cell r="E163"/>
          <cell r="F163" t="str">
            <v>NKS85A</v>
          </cell>
          <cell r="G163" t="str">
            <v>*</v>
          </cell>
          <cell r="H163" t="str">
            <v>VN12 1X FRAME VN53設変水平展開及びECR反映</v>
          </cell>
          <cell r="I163"/>
          <cell r="J163" t="str">
            <v>A</v>
          </cell>
          <cell r="K163" t="str">
            <v>NH1</v>
          </cell>
          <cell r="L163" t="str">
            <v>○</v>
          </cell>
          <cell r="M163">
            <v>20080921</v>
          </cell>
          <cell r="N163">
            <v>20080921</v>
          </cell>
        </row>
        <row r="164">
          <cell r="C164">
            <v>8980353393</v>
          </cell>
          <cell r="D164" t="str">
            <v>I4JBJ99</v>
          </cell>
          <cell r="E164"/>
          <cell r="F164" t="str">
            <v>NKS85A</v>
          </cell>
          <cell r="G164" t="str">
            <v>*</v>
          </cell>
          <cell r="H164" t="str">
            <v>VN12 1X FRAME VN53設変水平展開及びECR反映</v>
          </cell>
          <cell r="I164"/>
          <cell r="J164" t="str">
            <v>A</v>
          </cell>
          <cell r="K164" t="str">
            <v>NL2</v>
          </cell>
          <cell r="L164" t="str">
            <v>○</v>
          </cell>
          <cell r="M164">
            <v>20080921</v>
          </cell>
          <cell r="N164">
            <v>20080921</v>
          </cell>
        </row>
        <row r="165">
          <cell r="C165">
            <v>8980353402</v>
          </cell>
          <cell r="D165" t="str">
            <v>I4JAA93</v>
          </cell>
          <cell r="E165"/>
          <cell r="F165" t="str">
            <v>NLR85A</v>
          </cell>
          <cell r="G165" t="str">
            <v>*</v>
          </cell>
          <cell r="H165" t="str">
            <v>720A 先行量産FRAME　サ変</v>
          </cell>
          <cell r="I165"/>
          <cell r="J165" t="str">
            <v>A</v>
          </cell>
          <cell r="K165" t="str">
            <v>BG2</v>
          </cell>
          <cell r="L165" t="str">
            <v>○</v>
          </cell>
          <cell r="M165">
            <v>20061107</v>
          </cell>
          <cell r="N165">
            <v>20061001</v>
          </cell>
        </row>
        <row r="166">
          <cell r="C166">
            <v>8980353422</v>
          </cell>
          <cell r="D166" t="str">
            <v>I4JAA93</v>
          </cell>
          <cell r="E166"/>
          <cell r="F166" t="str">
            <v>NLR85A</v>
          </cell>
          <cell r="G166" t="str">
            <v>*</v>
          </cell>
          <cell r="H166" t="str">
            <v>720A 先行量産FRAME　サ変</v>
          </cell>
          <cell r="I166"/>
          <cell r="J166" t="str">
            <v>A</v>
          </cell>
          <cell r="K166" t="str">
            <v>CK1</v>
          </cell>
          <cell r="L166" t="str">
            <v>○</v>
          </cell>
          <cell r="M166">
            <v>20061107</v>
          </cell>
          <cell r="N166">
            <v>20061001</v>
          </cell>
        </row>
        <row r="167">
          <cell r="C167">
            <v>8980353432</v>
          </cell>
          <cell r="D167" t="str">
            <v>I4JAA93</v>
          </cell>
          <cell r="E167"/>
          <cell r="F167" t="str">
            <v>NLR85A</v>
          </cell>
          <cell r="G167" t="str">
            <v>*</v>
          </cell>
          <cell r="H167" t="str">
            <v>720A 先行量産FRAME　サ変</v>
          </cell>
          <cell r="I167"/>
          <cell r="J167" t="str">
            <v>A</v>
          </cell>
          <cell r="K167" t="str">
            <v>CK2</v>
          </cell>
          <cell r="L167" t="str">
            <v>○</v>
          </cell>
          <cell r="M167">
            <v>20061107</v>
          </cell>
          <cell r="N167">
            <v>20061001</v>
          </cell>
        </row>
        <row r="168">
          <cell r="C168">
            <v>8980353452</v>
          </cell>
          <cell r="D168" t="str">
            <v>I4JAA93</v>
          </cell>
          <cell r="E168"/>
          <cell r="F168" t="str">
            <v>NLR85A</v>
          </cell>
          <cell r="G168" t="str">
            <v>*</v>
          </cell>
          <cell r="H168" t="str">
            <v>720A 先行量産FRAME　サ変</v>
          </cell>
          <cell r="I168"/>
          <cell r="J168" t="str">
            <v>A</v>
          </cell>
          <cell r="K168" t="str">
            <v>CL6</v>
          </cell>
          <cell r="L168" t="str">
            <v>○</v>
          </cell>
          <cell r="M168">
            <v>20070108</v>
          </cell>
          <cell r="N168">
            <v>20070108</v>
          </cell>
        </row>
        <row r="169">
          <cell r="C169">
            <v>8980353462</v>
          </cell>
          <cell r="D169" t="str">
            <v>I4JAA94</v>
          </cell>
          <cell r="E169"/>
          <cell r="F169" t="str">
            <v>NMR85A</v>
          </cell>
          <cell r="G169" t="str">
            <v>*</v>
          </cell>
          <cell r="H169" t="str">
            <v>720A 先行量産FRAME　サ変</v>
          </cell>
          <cell r="I169"/>
          <cell r="J169" t="str">
            <v>A</v>
          </cell>
          <cell r="K169" t="str">
            <v>NP1</v>
          </cell>
          <cell r="L169" t="str">
            <v>○</v>
          </cell>
          <cell r="M169">
            <v>20061107</v>
          </cell>
          <cell r="N169">
            <v>20061001</v>
          </cell>
        </row>
        <row r="170">
          <cell r="C170">
            <v>8980353472</v>
          </cell>
          <cell r="D170" t="str">
            <v>I4JAG19</v>
          </cell>
          <cell r="E170"/>
          <cell r="F170" t="str">
            <v>VN12 NMR</v>
          </cell>
          <cell r="G170" t="str">
            <v>*</v>
          </cell>
          <cell r="H170" t="str">
            <v>720AD　FRAMEサ変（消防車以外は変更ナシ）</v>
          </cell>
          <cell r="I170" t="str">
            <v>PA1-4034</v>
          </cell>
          <cell r="J170" t="str">
            <v>A</v>
          </cell>
          <cell r="K170" t="str">
            <v>XJH2</v>
          </cell>
          <cell r="L170" t="str">
            <v>○</v>
          </cell>
          <cell r="M170">
            <v>20070108</v>
          </cell>
          <cell r="N170">
            <v>20070108</v>
          </cell>
        </row>
        <row r="171">
          <cell r="C171">
            <v>8980353505</v>
          </cell>
          <cell r="D171" t="str">
            <v>I4JBV88</v>
          </cell>
          <cell r="E171"/>
          <cell r="F171" t="str">
            <v>07.0NMS85A</v>
          </cell>
          <cell r="G171" t="str">
            <v>*</v>
          </cell>
          <cell r="H171" t="str">
            <v>VN58 S/M,I/REINF NUT追加の上ﾌﾚｰﾑサ変</v>
          </cell>
          <cell r="I171"/>
          <cell r="J171" t="str">
            <v>A</v>
          </cell>
          <cell r="K171" t="str">
            <v>PG1</v>
          </cell>
          <cell r="L171" t="str">
            <v>○</v>
          </cell>
          <cell r="M171">
            <v>20090618</v>
          </cell>
          <cell r="N171">
            <v>20090618</v>
          </cell>
        </row>
        <row r="172">
          <cell r="C172">
            <v>8980353514</v>
          </cell>
          <cell r="D172" t="str">
            <v>I4JBT17</v>
          </cell>
          <cell r="E172"/>
          <cell r="F172" t="str">
            <v>NMS85A</v>
          </cell>
          <cell r="G172" t="str">
            <v>*</v>
          </cell>
          <cell r="H172" t="str">
            <v>VN68先行　S/MにNUT追加の上ﾌﾚｰﾑ サ変</v>
          </cell>
          <cell r="I172"/>
          <cell r="J172" t="str">
            <v>A</v>
          </cell>
          <cell r="K172" t="str">
            <v>PG2</v>
          </cell>
          <cell r="L172" t="str">
            <v>○</v>
          </cell>
          <cell r="M172">
            <v>20090129</v>
          </cell>
          <cell r="N172">
            <v>20090129</v>
          </cell>
        </row>
        <row r="173">
          <cell r="C173">
            <v>8980353523</v>
          </cell>
          <cell r="D173" t="str">
            <v>I4JAG57</v>
          </cell>
          <cell r="E173"/>
          <cell r="F173" t="str">
            <v>NMS85A</v>
          </cell>
          <cell r="G173" t="str">
            <v>*</v>
          </cell>
          <cell r="H173" t="str">
            <v>720A　4x4FRAME　先行実施項目の恒久設変　消防車のみサ変</v>
          </cell>
          <cell r="I173"/>
          <cell r="J173" t="str">
            <v>A</v>
          </cell>
          <cell r="K173" t="str">
            <v>PA2</v>
          </cell>
          <cell r="L173" t="str">
            <v>○</v>
          </cell>
          <cell r="M173">
            <v>20070108</v>
          </cell>
          <cell r="N173">
            <v>20070108</v>
          </cell>
        </row>
        <row r="174">
          <cell r="C174">
            <v>8980353532</v>
          </cell>
          <cell r="D174" t="str">
            <v>I4JAA93</v>
          </cell>
          <cell r="E174"/>
          <cell r="F174" t="str">
            <v>NMR85A</v>
          </cell>
          <cell r="G174" t="str">
            <v>*</v>
          </cell>
          <cell r="H174" t="str">
            <v>720A 先行量産FRAME　サ変</v>
          </cell>
          <cell r="I174"/>
          <cell r="J174" t="str">
            <v>A</v>
          </cell>
          <cell r="K174" t="str">
            <v>CK8</v>
          </cell>
          <cell r="L174" t="str">
            <v>○</v>
          </cell>
          <cell r="M174">
            <v>20061107</v>
          </cell>
          <cell r="N174">
            <v>20061001</v>
          </cell>
        </row>
        <row r="175">
          <cell r="C175">
            <v>8980353664</v>
          </cell>
          <cell r="D175" t="str">
            <v>I4JBJ99</v>
          </cell>
          <cell r="E175"/>
          <cell r="F175" t="str">
            <v>VN12 NKR</v>
          </cell>
          <cell r="G175" t="str">
            <v>*</v>
          </cell>
          <cell r="H175" t="str">
            <v>VN12 1X FRAME VN53設変水平展開及びECR反映</v>
          </cell>
          <cell r="I175"/>
          <cell r="J175" t="str">
            <v>A</v>
          </cell>
          <cell r="K175" t="str">
            <v>KA1</v>
          </cell>
          <cell r="L175" t="str">
            <v>○</v>
          </cell>
          <cell r="M175">
            <v>20080921</v>
          </cell>
          <cell r="N175">
            <v>20080921</v>
          </cell>
        </row>
        <row r="176">
          <cell r="C176">
            <v>8980353674</v>
          </cell>
          <cell r="D176" t="str">
            <v>I4JBJ99</v>
          </cell>
          <cell r="E176"/>
          <cell r="F176" t="str">
            <v>VN12 NKR</v>
          </cell>
          <cell r="G176" t="str">
            <v>*</v>
          </cell>
          <cell r="H176" t="str">
            <v>VN12 1X FRAME VN53設変水平展開及びECR反映</v>
          </cell>
          <cell r="I176"/>
          <cell r="J176" t="str">
            <v>A</v>
          </cell>
          <cell r="K176" t="str">
            <v>KA2</v>
          </cell>
          <cell r="L176" t="str">
            <v>○</v>
          </cell>
          <cell r="M176">
            <v>20080926</v>
          </cell>
          <cell r="N176">
            <v>20080926</v>
          </cell>
        </row>
        <row r="177">
          <cell r="C177">
            <v>8980353684</v>
          </cell>
          <cell r="D177" t="str">
            <v>I4JBJ99</v>
          </cell>
          <cell r="E177"/>
          <cell r="F177" t="str">
            <v>VN12 NKR</v>
          </cell>
          <cell r="G177" t="str">
            <v>*</v>
          </cell>
          <cell r="H177" t="str">
            <v>VN12 1X FRAME VN53設変水平展開及びECR反映</v>
          </cell>
          <cell r="I177"/>
          <cell r="J177" t="str">
            <v>A</v>
          </cell>
          <cell r="K177" t="str">
            <v>KA3</v>
          </cell>
          <cell r="L177" t="str">
            <v>○</v>
          </cell>
          <cell r="M177">
            <v>20080921</v>
          </cell>
          <cell r="N177">
            <v>20080921</v>
          </cell>
        </row>
        <row r="178">
          <cell r="C178">
            <v>8980353694</v>
          </cell>
          <cell r="D178" t="str">
            <v>I4JBJ99</v>
          </cell>
          <cell r="E178"/>
          <cell r="F178" t="str">
            <v>VN12 NKR</v>
          </cell>
          <cell r="G178" t="str">
            <v>*</v>
          </cell>
          <cell r="H178" t="str">
            <v>VN12 1X FRAME VN53設変水平展開及びECR反映</v>
          </cell>
          <cell r="I178"/>
          <cell r="J178" t="str">
            <v>A</v>
          </cell>
          <cell r="K178" t="str">
            <v>KA4</v>
          </cell>
          <cell r="L178" t="str">
            <v>○</v>
          </cell>
          <cell r="M178">
            <v>20080921</v>
          </cell>
          <cell r="N178">
            <v>20080921</v>
          </cell>
        </row>
        <row r="179">
          <cell r="C179">
            <v>8980353703</v>
          </cell>
          <cell r="D179" t="str">
            <v>I4JBJ99</v>
          </cell>
          <cell r="E179"/>
          <cell r="F179" t="str">
            <v>NKR85A</v>
          </cell>
          <cell r="G179" t="str">
            <v>*</v>
          </cell>
          <cell r="H179" t="str">
            <v>VN12 1X FRAME VN53設変水平展開及びECR反映</v>
          </cell>
          <cell r="I179"/>
          <cell r="J179" t="str">
            <v>A</v>
          </cell>
          <cell r="K179" t="str">
            <v>CF3</v>
          </cell>
          <cell r="L179" t="str">
            <v>○</v>
          </cell>
          <cell r="M179">
            <v>20080926</v>
          </cell>
          <cell r="N179">
            <v>20080926</v>
          </cell>
        </row>
        <row r="180">
          <cell r="C180">
            <v>8980353713</v>
          </cell>
          <cell r="D180" t="str">
            <v>I4JBJ99</v>
          </cell>
          <cell r="E180"/>
          <cell r="F180" t="str">
            <v>NKR85A</v>
          </cell>
          <cell r="G180" t="str">
            <v>*</v>
          </cell>
          <cell r="H180" t="str">
            <v>VN12 1X FRAME VN53設変水平展開及びECR反映</v>
          </cell>
          <cell r="I180"/>
          <cell r="J180" t="str">
            <v>A</v>
          </cell>
          <cell r="K180" t="str">
            <v>CF4</v>
          </cell>
          <cell r="L180" t="str">
            <v>○</v>
          </cell>
          <cell r="M180">
            <v>20080926</v>
          </cell>
          <cell r="N180">
            <v>20080926</v>
          </cell>
        </row>
        <row r="181">
          <cell r="C181">
            <v>8980353723</v>
          </cell>
          <cell r="D181" t="str">
            <v>I4JAG19</v>
          </cell>
          <cell r="E181"/>
          <cell r="F181" t="str">
            <v>VN12 NKR</v>
          </cell>
          <cell r="G181" t="str">
            <v>*</v>
          </cell>
          <cell r="H181" t="str">
            <v>720AD　FRAMEサ変（消防車以外は変更ナシ）</v>
          </cell>
          <cell r="I181"/>
          <cell r="J181" t="str">
            <v>A</v>
          </cell>
          <cell r="K181" t="str">
            <v>JA3</v>
          </cell>
          <cell r="L181" t="str">
            <v>○</v>
          </cell>
          <cell r="M181">
            <v>20070124</v>
          </cell>
          <cell r="N181" t="str">
            <v>未</v>
          </cell>
        </row>
        <row r="182">
          <cell r="C182">
            <v>8980353733</v>
          </cell>
          <cell r="D182" t="str">
            <v>I4JAG19</v>
          </cell>
          <cell r="E182"/>
          <cell r="F182" t="str">
            <v>VN12 NKR</v>
          </cell>
          <cell r="G182" t="str">
            <v>*</v>
          </cell>
          <cell r="H182" t="str">
            <v>720AD　FRAMEサ変（消防車以外は変更ナシ）</v>
          </cell>
          <cell r="I182"/>
          <cell r="J182" t="str">
            <v>A</v>
          </cell>
          <cell r="K182" t="str">
            <v>JA4</v>
          </cell>
          <cell r="L182" t="str">
            <v>○</v>
          </cell>
          <cell r="M182">
            <v>20070124</v>
          </cell>
          <cell r="N182" t="str">
            <v>未</v>
          </cell>
        </row>
        <row r="183">
          <cell r="C183">
            <v>8980353744</v>
          </cell>
          <cell r="D183" t="str">
            <v>I4JBJ99</v>
          </cell>
          <cell r="E183"/>
          <cell r="F183" t="str">
            <v>VN12 NKR</v>
          </cell>
          <cell r="G183" t="str">
            <v>*</v>
          </cell>
          <cell r="H183" t="str">
            <v>VN12 1X FRAME VN53設変水平展開及びECR反映</v>
          </cell>
          <cell r="I183"/>
          <cell r="J183" t="str">
            <v>A</v>
          </cell>
          <cell r="K183" t="str">
            <v>JA5</v>
          </cell>
          <cell r="L183" t="str">
            <v>○</v>
          </cell>
          <cell r="M183">
            <v>20080926</v>
          </cell>
          <cell r="N183">
            <v>20080926</v>
          </cell>
        </row>
        <row r="184">
          <cell r="C184">
            <v>8980353754</v>
          </cell>
          <cell r="D184" t="str">
            <v>I4JBJ99</v>
          </cell>
          <cell r="E184"/>
          <cell r="F184" t="str">
            <v>VN12 NKR</v>
          </cell>
          <cell r="G184" t="str">
            <v>*</v>
          </cell>
          <cell r="H184" t="str">
            <v>VN12 1X FRAME VN53設変水平展開及びECR反映</v>
          </cell>
          <cell r="I184"/>
          <cell r="J184" t="str">
            <v>A</v>
          </cell>
          <cell r="K184" t="str">
            <v>JA6</v>
          </cell>
          <cell r="L184" t="str">
            <v>○</v>
          </cell>
          <cell r="M184">
            <v>20080926</v>
          </cell>
          <cell r="N184">
            <v>20080926</v>
          </cell>
        </row>
        <row r="185">
          <cell r="C185">
            <v>8980353764</v>
          </cell>
          <cell r="D185" t="str">
            <v>I4JBJ99</v>
          </cell>
          <cell r="E185"/>
          <cell r="F185" t="str">
            <v>VN12 NKR</v>
          </cell>
          <cell r="G185" t="str">
            <v>*</v>
          </cell>
          <cell r="H185" t="str">
            <v>VN12 1X FRAME VN53設変水平展開及びECR反映</v>
          </cell>
          <cell r="I185"/>
          <cell r="J185" t="str">
            <v>A</v>
          </cell>
          <cell r="K185" t="str">
            <v>JA7</v>
          </cell>
          <cell r="L185" t="str">
            <v>○</v>
          </cell>
          <cell r="M185">
            <v>20080921</v>
          </cell>
          <cell r="N185">
            <v>20080921</v>
          </cell>
        </row>
        <row r="186">
          <cell r="C186">
            <v>8980353774</v>
          </cell>
          <cell r="D186" t="str">
            <v>I4JBJ99</v>
          </cell>
          <cell r="E186"/>
          <cell r="F186" t="str">
            <v>VN12 NKR</v>
          </cell>
          <cell r="G186" t="str">
            <v>*</v>
          </cell>
          <cell r="H186" t="str">
            <v>VN12 1X FRAME VN53設変水平展開及びECR反映</v>
          </cell>
          <cell r="I186"/>
          <cell r="J186" t="str">
            <v>A</v>
          </cell>
          <cell r="K186" t="str">
            <v>JA8</v>
          </cell>
          <cell r="L186" t="str">
            <v>○</v>
          </cell>
          <cell r="M186">
            <v>20080926</v>
          </cell>
          <cell r="N186">
            <v>20080926</v>
          </cell>
        </row>
        <row r="187">
          <cell r="C187">
            <v>8980353843</v>
          </cell>
          <cell r="D187" t="str">
            <v>I4JBJ99</v>
          </cell>
          <cell r="E187"/>
          <cell r="F187" t="str">
            <v>VN12 NKR</v>
          </cell>
          <cell r="G187" t="str">
            <v>*</v>
          </cell>
          <cell r="H187" t="str">
            <v>VN12 1X FRAME VN53設変水平展開及びECR反映</v>
          </cell>
          <cell r="I187"/>
          <cell r="J187" t="str">
            <v>A</v>
          </cell>
          <cell r="K187" t="str">
            <v>CF7</v>
          </cell>
          <cell r="L187" t="str">
            <v>○</v>
          </cell>
          <cell r="M187">
            <v>20080926</v>
          </cell>
          <cell r="N187">
            <v>20080926</v>
          </cell>
        </row>
        <row r="188">
          <cell r="C188">
            <v>8980353853</v>
          </cell>
          <cell r="D188" t="str">
            <v>I4JBJ99</v>
          </cell>
          <cell r="E188"/>
          <cell r="F188" t="str">
            <v>NKR85A</v>
          </cell>
          <cell r="G188" t="str">
            <v>*</v>
          </cell>
          <cell r="H188" t="str">
            <v>VN12 1X FRAME VN53設変水平展開及びECR反映</v>
          </cell>
          <cell r="I188"/>
          <cell r="J188" t="str">
            <v>A</v>
          </cell>
          <cell r="K188" t="str">
            <v>CF8</v>
          </cell>
          <cell r="L188" t="str">
            <v>○</v>
          </cell>
          <cell r="M188">
            <v>20080926</v>
          </cell>
          <cell r="N188">
            <v>20080926</v>
          </cell>
        </row>
        <row r="189">
          <cell r="C189">
            <v>8980353884</v>
          </cell>
          <cell r="D189" t="str">
            <v>I4JBJ99</v>
          </cell>
          <cell r="E189"/>
          <cell r="F189" t="str">
            <v>NKR85N</v>
          </cell>
          <cell r="G189" t="str">
            <v>*</v>
          </cell>
          <cell r="H189" t="str">
            <v>VN12 1X FRAME VN53設変水平展開及びECR反映</v>
          </cell>
          <cell r="I189"/>
          <cell r="J189" t="str">
            <v>A</v>
          </cell>
          <cell r="K189" t="str">
            <v>LA1</v>
          </cell>
          <cell r="L189" t="str">
            <v>○</v>
          </cell>
          <cell r="M189">
            <v>20080918</v>
          </cell>
          <cell r="N189">
            <v>20080918</v>
          </cell>
        </row>
        <row r="190">
          <cell r="C190">
            <v>8980353894</v>
          </cell>
          <cell r="D190" t="str">
            <v>I4JBJ99</v>
          </cell>
          <cell r="E190"/>
          <cell r="F190" t="str">
            <v>NKR85N</v>
          </cell>
          <cell r="G190" t="str">
            <v>*</v>
          </cell>
          <cell r="H190" t="str">
            <v>VN12 1X FRAME VN53設変水平展開及びECR反映</v>
          </cell>
          <cell r="I190"/>
          <cell r="J190" t="str">
            <v>A</v>
          </cell>
          <cell r="K190" t="str">
            <v>LA2</v>
          </cell>
          <cell r="L190" t="str">
            <v>○</v>
          </cell>
          <cell r="M190">
            <v>20080921</v>
          </cell>
          <cell r="N190">
            <v>20080921</v>
          </cell>
        </row>
        <row r="191">
          <cell r="C191">
            <v>8980353904</v>
          </cell>
          <cell r="D191" t="str">
            <v>I4JBJ99</v>
          </cell>
          <cell r="E191"/>
          <cell r="F191" t="str">
            <v>NKR85N</v>
          </cell>
          <cell r="G191" t="str">
            <v>*</v>
          </cell>
          <cell r="H191" t="str">
            <v>VN12 1X FRAME VN53設変水平展開及びECR反映</v>
          </cell>
          <cell r="I191"/>
          <cell r="J191" t="str">
            <v>A</v>
          </cell>
          <cell r="K191" t="str">
            <v>LA3</v>
          </cell>
          <cell r="L191" t="str">
            <v>○</v>
          </cell>
          <cell r="M191">
            <v>20080921</v>
          </cell>
          <cell r="N191">
            <v>20080921</v>
          </cell>
        </row>
        <row r="192">
          <cell r="C192">
            <v>8980353914</v>
          </cell>
          <cell r="D192" t="str">
            <v>I4JBJ99</v>
          </cell>
          <cell r="E192"/>
          <cell r="F192" t="str">
            <v>VN12 NKR</v>
          </cell>
          <cell r="G192" t="str">
            <v>*</v>
          </cell>
          <cell r="H192" t="str">
            <v>VN12 1X FRAME VN53設変水平展開及びECR反映</v>
          </cell>
          <cell r="I192"/>
          <cell r="J192" t="str">
            <v>A</v>
          </cell>
          <cell r="K192" t="str">
            <v>LA4</v>
          </cell>
          <cell r="L192" t="str">
            <v>○</v>
          </cell>
          <cell r="M192">
            <v>20080921</v>
          </cell>
          <cell r="N192">
            <v>20080921</v>
          </cell>
        </row>
        <row r="193">
          <cell r="C193">
            <v>8980353983</v>
          </cell>
          <cell r="D193" t="str">
            <v>I4JAX58</v>
          </cell>
          <cell r="E193"/>
          <cell r="F193" t="str">
            <v>VN12 NMR</v>
          </cell>
          <cell r="G193" t="str">
            <v>*</v>
          </cell>
          <cell r="H193" t="str">
            <v>VN12A AAS　VN12A-1602（ｱｰｽ用NUT移動）正式設変　ﾌﾚｰﾑサ変　内容は先行反映済</v>
          </cell>
          <cell r="I193"/>
          <cell r="J193" t="str">
            <v>A</v>
          </cell>
          <cell r="K193" t="str">
            <v>CA1</v>
          </cell>
          <cell r="L193" t="str">
            <v>○</v>
          </cell>
          <cell r="M193">
            <v>20070730</v>
          </cell>
          <cell r="N193">
            <v>20070730</v>
          </cell>
        </row>
        <row r="194">
          <cell r="C194">
            <v>8980353993</v>
          </cell>
          <cell r="D194" t="str">
            <v>I4JAX58</v>
          </cell>
          <cell r="E194"/>
          <cell r="F194" t="str">
            <v>VN12 NMR</v>
          </cell>
          <cell r="G194" t="str">
            <v>*</v>
          </cell>
          <cell r="H194" t="str">
            <v>VN12A AAS　VN12A-1602（ｱｰｽ用NUT移動）正式設変　ﾌﾚｰﾑサ変　内容は先行反映済</v>
          </cell>
          <cell r="I194"/>
          <cell r="J194" t="str">
            <v>A</v>
          </cell>
          <cell r="K194" t="str">
            <v>CA2</v>
          </cell>
          <cell r="L194" t="str">
            <v>○</v>
          </cell>
          <cell r="M194">
            <v>20070730</v>
          </cell>
          <cell r="N194">
            <v>20070730</v>
          </cell>
        </row>
        <row r="195">
          <cell r="C195">
            <v>8980354003</v>
          </cell>
          <cell r="D195" t="str">
            <v>I4JAX58</v>
          </cell>
          <cell r="E195"/>
          <cell r="F195" t="str">
            <v>VN12 NMR</v>
          </cell>
          <cell r="G195" t="str">
            <v>*</v>
          </cell>
          <cell r="H195" t="str">
            <v>VN12A AAS　VN12A-1602（ｱｰｽ用NUT移動）正式設変　ﾌﾚｰﾑサ変　内容は先行反映済</v>
          </cell>
          <cell r="I195"/>
          <cell r="J195" t="str">
            <v>A</v>
          </cell>
          <cell r="K195" t="str">
            <v>CA3</v>
          </cell>
          <cell r="L195" t="str">
            <v>○</v>
          </cell>
          <cell r="M195">
            <v>20070730</v>
          </cell>
          <cell r="N195">
            <v>20070730</v>
          </cell>
        </row>
        <row r="196">
          <cell r="C196">
            <v>8980354013</v>
          </cell>
          <cell r="D196" t="str">
            <v>I4JAX58</v>
          </cell>
          <cell r="E196"/>
          <cell r="F196" t="str">
            <v>VN12 NMR</v>
          </cell>
          <cell r="G196" t="str">
            <v>*</v>
          </cell>
          <cell r="H196" t="str">
            <v>VN12A AAS　VN12A-1602（ｱｰｽ用NUT移動）正式設変　ﾌﾚｰﾑサ変　内容は先行反映済</v>
          </cell>
          <cell r="I196"/>
          <cell r="J196" t="str">
            <v>A</v>
          </cell>
          <cell r="K196" t="str">
            <v>CA4</v>
          </cell>
          <cell r="L196" t="str">
            <v>○</v>
          </cell>
          <cell r="M196">
            <v>20070730</v>
          </cell>
          <cell r="N196">
            <v>20070730</v>
          </cell>
        </row>
        <row r="197">
          <cell r="C197">
            <v>8980354082</v>
          </cell>
          <cell r="D197" t="str">
            <v>I4JAA93</v>
          </cell>
          <cell r="E197"/>
          <cell r="F197" t="str">
            <v>NLR85A</v>
          </cell>
          <cell r="G197" t="str">
            <v>*</v>
          </cell>
          <cell r="H197" t="str">
            <v>720A 先行量産FRAME　サ変</v>
          </cell>
          <cell r="I197"/>
          <cell r="J197" t="str">
            <v>A</v>
          </cell>
          <cell r="K197" t="str">
            <v>CK3</v>
          </cell>
          <cell r="L197" t="str">
            <v>○</v>
          </cell>
          <cell r="M197">
            <v>20070108</v>
          </cell>
          <cell r="N197">
            <v>20070108</v>
          </cell>
        </row>
        <row r="198">
          <cell r="C198">
            <v>8980354092</v>
          </cell>
          <cell r="D198" t="str">
            <v>I4JAA93</v>
          </cell>
          <cell r="E198"/>
          <cell r="F198" t="str">
            <v>NLR85A</v>
          </cell>
          <cell r="G198" t="str">
            <v>*</v>
          </cell>
          <cell r="H198" t="str">
            <v>720A 先行量産FRAME　サ変</v>
          </cell>
          <cell r="I198"/>
          <cell r="J198" t="str">
            <v>A</v>
          </cell>
          <cell r="K198" t="str">
            <v>CK4</v>
          </cell>
          <cell r="L198" t="str">
            <v>○</v>
          </cell>
          <cell r="M198">
            <v>20070529</v>
          </cell>
          <cell r="N198">
            <v>20070529</v>
          </cell>
        </row>
        <row r="199">
          <cell r="C199">
            <v>8980354103</v>
          </cell>
          <cell r="D199" t="str">
            <v>I4JAG19</v>
          </cell>
          <cell r="E199"/>
          <cell r="F199" t="str">
            <v>VN12 NMR</v>
          </cell>
          <cell r="G199" t="str">
            <v>*</v>
          </cell>
          <cell r="H199" t="str">
            <v>720AD　FRAMEサ変（消防車以外は変更ナシ）</v>
          </cell>
          <cell r="I199"/>
          <cell r="J199" t="str">
            <v>A</v>
          </cell>
          <cell r="K199" t="str">
            <v>KH3</v>
          </cell>
          <cell r="L199" t="str">
            <v>○</v>
          </cell>
          <cell r="M199">
            <v>20070108</v>
          </cell>
          <cell r="N199">
            <v>20070312</v>
          </cell>
        </row>
        <row r="200">
          <cell r="C200">
            <v>8980354133</v>
          </cell>
          <cell r="D200" t="str">
            <v>I4JAG19</v>
          </cell>
          <cell r="E200"/>
          <cell r="F200" t="str">
            <v>VN12 NMR</v>
          </cell>
          <cell r="G200" t="str">
            <v>*</v>
          </cell>
          <cell r="H200" t="str">
            <v>720AD　FRAMEサ変（消防車以外は変更ナシ）</v>
          </cell>
          <cell r="I200"/>
          <cell r="J200" t="str">
            <v>A</v>
          </cell>
          <cell r="K200" t="str">
            <v>JH3</v>
          </cell>
          <cell r="L200" t="str">
            <v>○</v>
          </cell>
          <cell r="M200">
            <v>20070413</v>
          </cell>
          <cell r="N200">
            <v>20070413</v>
          </cell>
        </row>
        <row r="201">
          <cell r="C201">
            <v>8980354143</v>
          </cell>
          <cell r="D201" t="str">
            <v>I4JAG19</v>
          </cell>
          <cell r="E201"/>
          <cell r="F201" t="str">
            <v>VN12 NMR</v>
          </cell>
          <cell r="G201" t="str">
            <v>*</v>
          </cell>
          <cell r="H201" t="str">
            <v>720AD　FRAMEサ変（消防車以外は変更ナシ）</v>
          </cell>
          <cell r="I201"/>
          <cell r="J201" t="str">
            <v>A</v>
          </cell>
          <cell r="K201" t="str">
            <v>JH4</v>
          </cell>
          <cell r="L201" t="str">
            <v>○</v>
          </cell>
          <cell r="M201">
            <v>20061218</v>
          </cell>
          <cell r="N201">
            <v>20061218</v>
          </cell>
        </row>
        <row r="202">
          <cell r="C202">
            <v>8980354153</v>
          </cell>
          <cell r="D202" t="str">
            <v>I4JAG19</v>
          </cell>
          <cell r="E202"/>
          <cell r="F202" t="str">
            <v>VN12 NMR</v>
          </cell>
          <cell r="G202" t="str">
            <v>*</v>
          </cell>
          <cell r="H202" t="str">
            <v>720AD　FRAMEサ変（消防車以外は変更ナシ）</v>
          </cell>
          <cell r="I202"/>
          <cell r="J202" t="str">
            <v>A</v>
          </cell>
          <cell r="K202" t="str">
            <v>JH5</v>
          </cell>
          <cell r="L202" t="str">
            <v>○</v>
          </cell>
          <cell r="M202">
            <v>20061218</v>
          </cell>
          <cell r="N202">
            <v>20070108</v>
          </cell>
        </row>
        <row r="203">
          <cell r="C203">
            <v>8980354163</v>
          </cell>
          <cell r="D203" t="str">
            <v>I4JAG19</v>
          </cell>
          <cell r="E203"/>
          <cell r="F203" t="str">
            <v>VN12 NMR</v>
          </cell>
          <cell r="G203" t="str">
            <v>*</v>
          </cell>
          <cell r="H203" t="str">
            <v>720AD　FRAMEサ変（消防車以外は変更ナシ）</v>
          </cell>
          <cell r="I203"/>
          <cell r="J203" t="str">
            <v>A</v>
          </cell>
          <cell r="K203" t="str">
            <v>JH6</v>
          </cell>
          <cell r="L203" t="str">
            <v>○</v>
          </cell>
          <cell r="M203">
            <v>20070427</v>
          </cell>
          <cell r="N203">
            <v>20070427</v>
          </cell>
        </row>
        <row r="204">
          <cell r="C204">
            <v>8980354173</v>
          </cell>
          <cell r="D204" t="str">
            <v>I4JAG19</v>
          </cell>
          <cell r="E204"/>
          <cell r="F204" t="str">
            <v>VN12 NMR</v>
          </cell>
          <cell r="G204" t="str">
            <v>*</v>
          </cell>
          <cell r="H204" t="str">
            <v>720AD　FRAMEサ変（消防車以外は変更ナシ）</v>
          </cell>
          <cell r="I204"/>
          <cell r="J204" t="str">
            <v>A</v>
          </cell>
          <cell r="K204" t="str">
            <v>KH1</v>
          </cell>
          <cell r="L204" t="str">
            <v>○</v>
          </cell>
          <cell r="M204">
            <v>20061218</v>
          </cell>
          <cell r="N204">
            <v>20061218</v>
          </cell>
        </row>
        <row r="205">
          <cell r="C205">
            <v>8980354183</v>
          </cell>
          <cell r="D205" t="str">
            <v>I4JAG19</v>
          </cell>
          <cell r="E205"/>
          <cell r="F205" t="str">
            <v>VN12 NMR</v>
          </cell>
          <cell r="G205" t="str">
            <v>*</v>
          </cell>
          <cell r="H205" t="str">
            <v>720AD　FRAMEサ変（消防車以外は変更ナシ）</v>
          </cell>
          <cell r="I205"/>
          <cell r="J205" t="str">
            <v>A</v>
          </cell>
          <cell r="K205" t="str">
            <v>KH2</v>
          </cell>
          <cell r="L205" t="str">
            <v>○</v>
          </cell>
          <cell r="M205">
            <v>20061218</v>
          </cell>
          <cell r="N205">
            <v>20061218</v>
          </cell>
        </row>
        <row r="206">
          <cell r="C206">
            <v>8980354192</v>
          </cell>
          <cell r="D206" t="str">
            <v>I4JAA93</v>
          </cell>
          <cell r="E206"/>
          <cell r="F206" t="str">
            <v>NMR85A</v>
          </cell>
          <cell r="G206" t="str">
            <v>*</v>
          </cell>
          <cell r="H206" t="str">
            <v>720A 先行量産FRAME　サ変</v>
          </cell>
          <cell r="I206"/>
          <cell r="J206" t="str">
            <v>A</v>
          </cell>
          <cell r="K206" t="str">
            <v>CK9</v>
          </cell>
          <cell r="L206" t="str">
            <v>○</v>
          </cell>
          <cell r="M206">
            <v>20061208</v>
          </cell>
          <cell r="N206">
            <v>20070208</v>
          </cell>
        </row>
        <row r="207">
          <cell r="C207">
            <v>8980354202</v>
          </cell>
          <cell r="D207" t="str">
            <v>I4JAA93</v>
          </cell>
          <cell r="E207"/>
          <cell r="F207" t="str">
            <v>NMR85A</v>
          </cell>
          <cell r="G207" t="str">
            <v>*</v>
          </cell>
          <cell r="H207" t="str">
            <v>720A 先行量産FRAME　サ変</v>
          </cell>
          <cell r="I207"/>
          <cell r="J207" t="str">
            <v>A</v>
          </cell>
          <cell r="K207" t="str">
            <v>CL1</v>
          </cell>
          <cell r="L207" t="str">
            <v>○</v>
          </cell>
          <cell r="M207">
            <v>20061208</v>
          </cell>
          <cell r="N207">
            <v>20070122</v>
          </cell>
        </row>
        <row r="208">
          <cell r="C208">
            <v>8980354213</v>
          </cell>
          <cell r="D208" t="str">
            <v>I0710044</v>
          </cell>
          <cell r="E208"/>
          <cell r="F208" t="str">
            <v>NMR85A</v>
          </cell>
          <cell r="G208" t="str">
            <v>*</v>
          </cell>
          <cell r="H208" t="str">
            <v>720A 山ﾊﾟﾝ車　EXT新規及びSTIFF追加に伴うﾌﾚｰﾑサ変　先行図</v>
          </cell>
          <cell r="I208"/>
          <cell r="J208" t="str">
            <v>A</v>
          </cell>
          <cell r="K208" t="str">
            <v>CL4</v>
          </cell>
          <cell r="L208" t="str">
            <v>○</v>
          </cell>
          <cell r="M208">
            <v>20070222</v>
          </cell>
          <cell r="N208">
            <v>20070324</v>
          </cell>
        </row>
        <row r="209">
          <cell r="C209">
            <v>8980354223</v>
          </cell>
          <cell r="D209" t="str">
            <v>I0710044</v>
          </cell>
          <cell r="E209"/>
          <cell r="F209" t="str">
            <v>NMR85A</v>
          </cell>
          <cell r="G209" t="str">
            <v>*</v>
          </cell>
          <cell r="H209" t="str">
            <v>720A 山ﾊﾟﾝ車　EXT新規及びSTIFF追加に伴うﾌﾚｰﾑサ変　先行図</v>
          </cell>
          <cell r="I209"/>
          <cell r="J209" t="str">
            <v>A</v>
          </cell>
          <cell r="K209" t="str">
            <v>CL5</v>
          </cell>
          <cell r="L209" t="str">
            <v>○</v>
          </cell>
          <cell r="M209">
            <v>20070222</v>
          </cell>
          <cell r="N209">
            <v>20070324</v>
          </cell>
        </row>
        <row r="210">
          <cell r="C210">
            <v>8980354253</v>
          </cell>
          <cell r="D210" t="str">
            <v>I4JAG19</v>
          </cell>
          <cell r="E210"/>
          <cell r="F210" t="str">
            <v>VN12 NMR</v>
          </cell>
          <cell r="G210" t="str">
            <v>*</v>
          </cell>
          <cell r="H210" t="str">
            <v>720AD　FRAMEサ変（消防車以外は変更ナシ）</v>
          </cell>
          <cell r="I210"/>
          <cell r="J210" t="str">
            <v>A</v>
          </cell>
          <cell r="K210" t="str">
            <v>LK1</v>
          </cell>
          <cell r="L210" t="str">
            <v>○</v>
          </cell>
          <cell r="M210">
            <v>20061218</v>
          </cell>
          <cell r="N210">
            <v>20061218</v>
          </cell>
        </row>
        <row r="211">
          <cell r="C211">
            <v>8980354263</v>
          </cell>
          <cell r="D211" t="str">
            <v>I4JAG19</v>
          </cell>
          <cell r="E211"/>
          <cell r="F211" t="str">
            <v>VN12 NMR</v>
          </cell>
          <cell r="G211" t="str">
            <v>*</v>
          </cell>
          <cell r="H211" t="str">
            <v>720AD　FRAMEサ変（消防車以外は変更ナシ）</v>
          </cell>
          <cell r="I211"/>
          <cell r="J211" t="str">
            <v>A</v>
          </cell>
          <cell r="K211" t="str">
            <v>LK2</v>
          </cell>
          <cell r="L211" t="str">
            <v>○</v>
          </cell>
          <cell r="M211">
            <v>20070202</v>
          </cell>
          <cell r="N211">
            <v>20070425</v>
          </cell>
        </row>
        <row r="212">
          <cell r="C212">
            <v>8980354273</v>
          </cell>
          <cell r="D212" t="str">
            <v>I4JAG19</v>
          </cell>
          <cell r="E212"/>
          <cell r="F212" t="str">
            <v>VN12 NMR</v>
          </cell>
          <cell r="G212" t="str">
            <v>*</v>
          </cell>
          <cell r="H212" t="str">
            <v>720AD　FRAMEサ変（消防車以外は変更ナシ）</v>
          </cell>
          <cell r="I212"/>
          <cell r="J212" t="str">
            <v>A</v>
          </cell>
          <cell r="K212" t="str">
            <v>LK3</v>
          </cell>
          <cell r="L212" t="str">
            <v>○</v>
          </cell>
          <cell r="M212">
            <v>20070716</v>
          </cell>
          <cell r="N212">
            <v>20070714</v>
          </cell>
        </row>
        <row r="213">
          <cell r="C213">
            <v>8980354283</v>
          </cell>
          <cell r="D213" t="str">
            <v>I4JAG19</v>
          </cell>
          <cell r="E213"/>
          <cell r="F213" t="str">
            <v>VN12 NMR</v>
          </cell>
          <cell r="G213" t="str">
            <v>*</v>
          </cell>
          <cell r="H213" t="str">
            <v>720AD　FRAMEサ変（消防車以外は変更ナシ）</v>
          </cell>
          <cell r="I213"/>
          <cell r="J213" t="str">
            <v>A</v>
          </cell>
          <cell r="K213" t="str">
            <v>LK4</v>
          </cell>
          <cell r="L213" t="str">
            <v>○</v>
          </cell>
          <cell r="M213">
            <v>20070429</v>
          </cell>
          <cell r="N213">
            <v>20070714</v>
          </cell>
        </row>
        <row r="214">
          <cell r="C214">
            <v>8980354293</v>
          </cell>
          <cell r="D214" t="str">
            <v>I4JAG19</v>
          </cell>
          <cell r="E214"/>
          <cell r="F214" t="str">
            <v>VN12 NMR</v>
          </cell>
          <cell r="G214" t="str">
            <v>*</v>
          </cell>
          <cell r="H214" t="str">
            <v>720AD　FRAMEサ変（消防車以外は変更ナシ）</v>
          </cell>
          <cell r="I214"/>
          <cell r="J214" t="str">
            <v>A</v>
          </cell>
          <cell r="K214" t="str">
            <v>KH4</v>
          </cell>
          <cell r="L214" t="str">
            <v>○</v>
          </cell>
          <cell r="M214">
            <v>20070202</v>
          </cell>
          <cell r="N214">
            <v>20070305</v>
          </cell>
        </row>
        <row r="215">
          <cell r="C215">
            <v>8980354305</v>
          </cell>
          <cell r="D215" t="str">
            <v>I4JBV88</v>
          </cell>
          <cell r="E215"/>
          <cell r="F215" t="str">
            <v>07.0NMS85A</v>
          </cell>
          <cell r="G215" t="str">
            <v>*</v>
          </cell>
          <cell r="H215" t="str">
            <v>VN58 S/M,I/REINF NUT追加の上ﾌﾚｰﾑサ変</v>
          </cell>
          <cell r="I215"/>
          <cell r="J215" t="str">
            <v>A</v>
          </cell>
          <cell r="K215" t="str">
            <v>PG3</v>
          </cell>
          <cell r="L215" t="str">
            <v>○</v>
          </cell>
          <cell r="M215">
            <v>20091030</v>
          </cell>
          <cell r="N215">
            <v>20091030</v>
          </cell>
        </row>
        <row r="216">
          <cell r="C216">
            <v>8980354314</v>
          </cell>
          <cell r="D216" t="str">
            <v>I4JBT17</v>
          </cell>
          <cell r="E216"/>
          <cell r="F216" t="str">
            <v>NMS85A</v>
          </cell>
          <cell r="G216" t="str">
            <v>*</v>
          </cell>
          <cell r="H216" t="str">
            <v>VN68先行　S/MにNUT追加の上ﾌﾚｰﾑ サ変</v>
          </cell>
          <cell r="I216"/>
          <cell r="J216" t="str">
            <v>A</v>
          </cell>
          <cell r="K216" t="str">
            <v>PG4</v>
          </cell>
          <cell r="L216" t="str">
            <v>○</v>
          </cell>
          <cell r="M216">
            <v>20100215</v>
          </cell>
          <cell r="N216">
            <v>20100215</v>
          </cell>
        </row>
        <row r="217">
          <cell r="C217">
            <v>8980454965</v>
          </cell>
          <cell r="D217" t="str">
            <v>I4JCK30</v>
          </cell>
          <cell r="E217"/>
          <cell r="F217" t="str">
            <v>VN59 NPR</v>
          </cell>
          <cell r="G217" t="str">
            <v>VN59-B</v>
          </cell>
          <cell r="H217" t="str">
            <v>VN59B S/Mの穴追加・穴移動に伴いﾌﾚｰﾑサ変</v>
          </cell>
          <cell r="I217"/>
          <cell r="J217" t="str">
            <v>A</v>
          </cell>
          <cell r="K217" t="str">
            <v>SA7</v>
          </cell>
          <cell r="L217" t="str">
            <v>○</v>
          </cell>
          <cell r="M217">
            <v>20110109</v>
          </cell>
          <cell r="N217">
            <v>20110109</v>
          </cell>
        </row>
        <row r="218">
          <cell r="C218">
            <v>8980454975</v>
          </cell>
          <cell r="D218" t="str">
            <v>I4JCK30</v>
          </cell>
          <cell r="E218"/>
          <cell r="F218" t="str">
            <v>VN59 NPR</v>
          </cell>
          <cell r="G218" t="str">
            <v>VN59-B</v>
          </cell>
          <cell r="H218" t="str">
            <v>VN59B S/Mの穴追加・穴移動に伴いﾌﾚｰﾑサ変</v>
          </cell>
          <cell r="I218"/>
          <cell r="J218" t="str">
            <v>A</v>
          </cell>
          <cell r="K218" t="str">
            <v>SA8</v>
          </cell>
          <cell r="L218" t="str">
            <v>○</v>
          </cell>
          <cell r="M218">
            <v>20110109</v>
          </cell>
          <cell r="N218">
            <v>20110109</v>
          </cell>
        </row>
        <row r="219">
          <cell r="C219">
            <v>8980454985</v>
          </cell>
          <cell r="D219" t="str">
            <v>I4JCK30</v>
          </cell>
          <cell r="E219"/>
          <cell r="F219" t="str">
            <v>VN59 NPR</v>
          </cell>
          <cell r="G219" t="str">
            <v>VN59-B</v>
          </cell>
          <cell r="H219" t="str">
            <v>VN59B S/Mの穴追加・穴移動に伴いﾌﾚｰﾑサ変</v>
          </cell>
          <cell r="I219"/>
          <cell r="J219" t="str">
            <v>A</v>
          </cell>
          <cell r="K219" t="str">
            <v>SD9</v>
          </cell>
          <cell r="L219" t="str">
            <v>○</v>
          </cell>
          <cell r="M219">
            <v>20110109</v>
          </cell>
          <cell r="N219">
            <v>20110109</v>
          </cell>
        </row>
        <row r="220">
          <cell r="C220">
            <v>8980454995</v>
          </cell>
          <cell r="D220" t="str">
            <v>I4JCK30</v>
          </cell>
          <cell r="E220"/>
          <cell r="F220" t="str">
            <v>VN59 NPR</v>
          </cell>
          <cell r="G220" t="str">
            <v>VN59-B</v>
          </cell>
          <cell r="H220" t="str">
            <v>VN59B S/Mの穴追加・穴移動に伴いﾌﾚｰﾑサ変</v>
          </cell>
          <cell r="I220"/>
          <cell r="J220" t="str">
            <v>A</v>
          </cell>
          <cell r="K220" t="str">
            <v>SE1</v>
          </cell>
          <cell r="L220" t="str">
            <v>○</v>
          </cell>
          <cell r="M220">
            <v>20110109</v>
          </cell>
          <cell r="N220">
            <v>20110109</v>
          </cell>
        </row>
        <row r="221">
          <cell r="C221">
            <v>8980455005</v>
          </cell>
          <cell r="D221" t="str">
            <v>I4JCK30</v>
          </cell>
          <cell r="E221"/>
          <cell r="F221" t="str">
            <v>VN59 NPR</v>
          </cell>
          <cell r="G221" t="str">
            <v>VN59-B</v>
          </cell>
          <cell r="H221" t="str">
            <v>VN59B S/Mの穴追加・穴移動に伴いﾌﾚｰﾑサ変</v>
          </cell>
          <cell r="I221"/>
          <cell r="J221" t="str">
            <v>A</v>
          </cell>
          <cell r="K221" t="str">
            <v>SE2</v>
          </cell>
          <cell r="L221" t="str">
            <v>○</v>
          </cell>
          <cell r="M221">
            <v>20110109</v>
          </cell>
          <cell r="N221">
            <v>20110109</v>
          </cell>
        </row>
        <row r="222">
          <cell r="C222">
            <v>8980455015</v>
          </cell>
          <cell r="D222" t="str">
            <v>I4JCK30</v>
          </cell>
          <cell r="E222"/>
          <cell r="F222" t="str">
            <v>VN59 NPR</v>
          </cell>
          <cell r="G222" t="str">
            <v>VN59-B</v>
          </cell>
          <cell r="H222" t="str">
            <v>VN59B S/Mの穴追加・穴移動に伴いﾌﾚｰﾑサ変</v>
          </cell>
          <cell r="I222"/>
          <cell r="J222" t="str">
            <v>A</v>
          </cell>
          <cell r="K222" t="str">
            <v>SE3</v>
          </cell>
          <cell r="L222" t="str">
            <v>○</v>
          </cell>
          <cell r="M222">
            <v>20110109</v>
          </cell>
          <cell r="N222">
            <v>20110109</v>
          </cell>
        </row>
        <row r="223">
          <cell r="C223">
            <v>8980455025</v>
          </cell>
          <cell r="D223" t="str">
            <v>I4JCK30</v>
          </cell>
          <cell r="E223"/>
          <cell r="F223" t="str">
            <v>VN59 NPR</v>
          </cell>
          <cell r="G223" t="str">
            <v>VN59-B</v>
          </cell>
          <cell r="H223" t="str">
            <v>VN59B S/Mの穴追加・穴移動に伴いﾌﾚｰﾑサ変</v>
          </cell>
          <cell r="I223"/>
          <cell r="J223" t="str">
            <v>A</v>
          </cell>
          <cell r="K223" t="str">
            <v>SE4</v>
          </cell>
          <cell r="L223" t="str">
            <v>○</v>
          </cell>
          <cell r="M223">
            <v>20110109</v>
          </cell>
          <cell r="N223">
            <v>20110109</v>
          </cell>
        </row>
        <row r="224">
          <cell r="C224">
            <v>8980455035</v>
          </cell>
          <cell r="D224" t="str">
            <v>I4JCK30</v>
          </cell>
          <cell r="E224"/>
          <cell r="F224" t="str">
            <v>VN59 NPR</v>
          </cell>
          <cell r="G224" t="str">
            <v>VN59-B</v>
          </cell>
          <cell r="H224" t="str">
            <v>VN59B S/Mの穴追加・穴移動に伴いﾌﾚｰﾑサ変</v>
          </cell>
          <cell r="I224"/>
          <cell r="J224" t="str">
            <v>A</v>
          </cell>
          <cell r="K224" t="str">
            <v>SE5</v>
          </cell>
          <cell r="L224" t="str">
            <v>○</v>
          </cell>
          <cell r="M224">
            <v>20110109</v>
          </cell>
          <cell r="N224">
            <v>20110109</v>
          </cell>
        </row>
        <row r="225">
          <cell r="C225">
            <v>8980455045</v>
          </cell>
          <cell r="D225" t="str">
            <v>I4JCK30</v>
          </cell>
          <cell r="E225"/>
          <cell r="F225" t="str">
            <v>VN59 NPR</v>
          </cell>
          <cell r="G225" t="str">
            <v>VN59-B</v>
          </cell>
          <cell r="H225" t="str">
            <v>VN59B S/Mの穴追加・穴移動に伴いﾌﾚｰﾑサ変</v>
          </cell>
          <cell r="I225"/>
          <cell r="J225" t="str">
            <v>A</v>
          </cell>
          <cell r="K225" t="str">
            <v>SE6</v>
          </cell>
          <cell r="L225" t="str">
            <v>○</v>
          </cell>
          <cell r="M225">
            <v>20110109</v>
          </cell>
          <cell r="N225">
            <v>20110109</v>
          </cell>
        </row>
        <row r="226">
          <cell r="C226">
            <v>8980455055</v>
          </cell>
          <cell r="D226" t="str">
            <v>I4JCK30</v>
          </cell>
          <cell r="E226"/>
          <cell r="F226" t="str">
            <v>VN59 NPR</v>
          </cell>
          <cell r="G226" t="str">
            <v>VN59-B</v>
          </cell>
          <cell r="H226" t="str">
            <v>VN59B S/Mの穴追加・穴移動に伴いﾌﾚｰﾑサ変</v>
          </cell>
          <cell r="I226"/>
          <cell r="J226" t="str">
            <v>A</v>
          </cell>
          <cell r="K226" t="str">
            <v>SE7</v>
          </cell>
          <cell r="L226" t="str">
            <v>○</v>
          </cell>
          <cell r="M226">
            <v>20110109</v>
          </cell>
          <cell r="N226">
            <v>20110109</v>
          </cell>
        </row>
        <row r="227">
          <cell r="C227">
            <v>8980455065</v>
          </cell>
          <cell r="D227" t="str">
            <v>I4JCK30</v>
          </cell>
          <cell r="E227"/>
          <cell r="F227" t="str">
            <v>VN59 NPR</v>
          </cell>
          <cell r="G227" t="str">
            <v>VN59-B</v>
          </cell>
          <cell r="H227" t="str">
            <v>VN59B S/Mの穴追加・穴移動に伴いﾌﾚｰﾑサ変</v>
          </cell>
          <cell r="I227"/>
          <cell r="J227" t="str">
            <v>A</v>
          </cell>
          <cell r="K227" t="str">
            <v>SK9</v>
          </cell>
          <cell r="L227" t="str">
            <v>○</v>
          </cell>
          <cell r="M227">
            <v>20110109</v>
          </cell>
          <cell r="N227">
            <v>20110109</v>
          </cell>
        </row>
        <row r="228">
          <cell r="C228">
            <v>8980455075</v>
          </cell>
          <cell r="D228" t="str">
            <v>I4JCK30</v>
          </cell>
          <cell r="E228"/>
          <cell r="F228" t="str">
            <v>VN59 NPR</v>
          </cell>
          <cell r="G228" t="str">
            <v>VN59-B</v>
          </cell>
          <cell r="H228" t="str">
            <v>VN59B S/Mの穴追加・穴移動に伴いﾌﾚｰﾑサ変</v>
          </cell>
          <cell r="I228"/>
          <cell r="J228" t="str">
            <v>A</v>
          </cell>
          <cell r="K228" t="str">
            <v>SL1</v>
          </cell>
          <cell r="L228" t="str">
            <v>○</v>
          </cell>
          <cell r="M228">
            <v>20110109</v>
          </cell>
          <cell r="N228">
            <v>20110109</v>
          </cell>
        </row>
        <row r="229">
          <cell r="C229">
            <v>8980455085</v>
          </cell>
          <cell r="D229" t="str">
            <v>I4JCK30</v>
          </cell>
          <cell r="E229"/>
          <cell r="F229" t="str">
            <v>VN59 NPR</v>
          </cell>
          <cell r="G229" t="str">
            <v>VN59-B</v>
          </cell>
          <cell r="H229" t="str">
            <v>VN59B S/Mの穴追加・穴移動に伴いﾌﾚｰﾑサ変</v>
          </cell>
          <cell r="I229"/>
          <cell r="J229" t="str">
            <v>A</v>
          </cell>
          <cell r="K229" t="str">
            <v>SL2</v>
          </cell>
          <cell r="L229" t="str">
            <v>○</v>
          </cell>
          <cell r="M229">
            <v>20110109</v>
          </cell>
          <cell r="N229">
            <v>20110109</v>
          </cell>
        </row>
        <row r="230">
          <cell r="C230">
            <v>8980455095</v>
          </cell>
          <cell r="D230" t="str">
            <v>I4JCK30</v>
          </cell>
          <cell r="E230"/>
          <cell r="F230" t="str">
            <v>VN59 NPR</v>
          </cell>
          <cell r="G230" t="str">
            <v>VN59-B</v>
          </cell>
          <cell r="H230" t="str">
            <v>VN59B S/Mの穴追加・穴移動に伴いﾌﾚｰﾑサ変</v>
          </cell>
          <cell r="I230"/>
          <cell r="J230" t="str">
            <v>A</v>
          </cell>
          <cell r="K230" t="str">
            <v>SL3</v>
          </cell>
          <cell r="L230" t="str">
            <v>○</v>
          </cell>
          <cell r="M230">
            <v>20110109</v>
          </cell>
          <cell r="N230">
            <v>20110109</v>
          </cell>
        </row>
        <row r="231">
          <cell r="C231">
            <v>8980455104</v>
          </cell>
          <cell r="D231" t="str">
            <v>I4JCK30</v>
          </cell>
          <cell r="E231"/>
          <cell r="F231" t="str">
            <v>VN59 NPS</v>
          </cell>
          <cell r="G231" t="str">
            <v>VN59-B</v>
          </cell>
          <cell r="H231" t="str">
            <v>VN59B S/Mの穴追加・穴移動に伴いﾌﾚｰﾑサ変</v>
          </cell>
          <cell r="I231"/>
          <cell r="J231" t="str">
            <v>A</v>
          </cell>
          <cell r="K231" t="str">
            <v>TD7</v>
          </cell>
          <cell r="L231" t="str">
            <v>○</v>
          </cell>
          <cell r="M231">
            <v>20110109</v>
          </cell>
          <cell r="N231">
            <v>20110109</v>
          </cell>
        </row>
        <row r="232">
          <cell r="C232">
            <v>8980455114</v>
          </cell>
          <cell r="D232" t="str">
            <v>I4JCK30</v>
          </cell>
          <cell r="E232"/>
          <cell r="F232" t="str">
            <v>VN59 NPS</v>
          </cell>
          <cell r="G232" t="str">
            <v>VN59-B</v>
          </cell>
          <cell r="H232" t="str">
            <v>VN59B S/Mの穴追加・穴移動に伴いﾌﾚｰﾑサ変</v>
          </cell>
          <cell r="I232"/>
          <cell r="J232" t="str">
            <v>A</v>
          </cell>
          <cell r="K232" t="str">
            <v>TD8</v>
          </cell>
          <cell r="L232" t="str">
            <v>○</v>
          </cell>
          <cell r="M232">
            <v>20110109</v>
          </cell>
          <cell r="N232">
            <v>20110109</v>
          </cell>
        </row>
        <row r="233">
          <cell r="C233">
            <v>8980455124</v>
          </cell>
          <cell r="D233" t="str">
            <v>I4JBJ13</v>
          </cell>
          <cell r="E233"/>
          <cell r="F233" t="str">
            <v>NPR75R</v>
          </cell>
          <cell r="G233" t="str">
            <v>*</v>
          </cell>
          <cell r="H233" t="str">
            <v>720 3Xﾌﾚｰﾑ　RAD STAY取付方法変更以外は実施済　ﾌﾚｰﾑサ変</v>
          </cell>
          <cell r="I233"/>
          <cell r="J233" t="str">
            <v>A</v>
          </cell>
          <cell r="K233" t="str">
            <v>RA1</v>
          </cell>
          <cell r="L233" t="str">
            <v>○</v>
          </cell>
          <cell r="M233">
            <v>20080724</v>
          </cell>
          <cell r="N233">
            <v>20080724</v>
          </cell>
        </row>
        <row r="234">
          <cell r="C234">
            <v>8980455134</v>
          </cell>
          <cell r="D234" t="str">
            <v>I4JBJ13</v>
          </cell>
          <cell r="E234"/>
          <cell r="F234" t="str">
            <v>NPR75R</v>
          </cell>
          <cell r="G234" t="str">
            <v>*</v>
          </cell>
          <cell r="H234" t="str">
            <v>720 3Xﾌﾚｰﾑ　RAD STAY取付方法変更以外は実施済　ﾌﾚｰﾑサ変</v>
          </cell>
          <cell r="I234"/>
          <cell r="J234" t="str">
            <v>A</v>
          </cell>
          <cell r="K234" t="str">
            <v>RA2</v>
          </cell>
          <cell r="L234" t="str">
            <v>○</v>
          </cell>
          <cell r="M234">
            <v>20080724</v>
          </cell>
          <cell r="N234">
            <v>20080724</v>
          </cell>
        </row>
        <row r="235">
          <cell r="C235">
            <v>8980455144</v>
          </cell>
          <cell r="D235" t="str">
            <v>I4JBJ13</v>
          </cell>
          <cell r="E235"/>
          <cell r="F235" t="str">
            <v>NPR75R</v>
          </cell>
          <cell r="G235" t="str">
            <v>*</v>
          </cell>
          <cell r="H235" t="str">
            <v>720 3Xﾌﾚｰﾑ　RAD STAY取付方法変更以外は実施済　ﾌﾚｰﾑサ変</v>
          </cell>
          <cell r="I235"/>
          <cell r="J235" t="str">
            <v>A</v>
          </cell>
          <cell r="K235" t="str">
            <v>RA3</v>
          </cell>
          <cell r="L235" t="str">
            <v>○</v>
          </cell>
          <cell r="M235">
            <v>20080724</v>
          </cell>
          <cell r="N235">
            <v>20080724</v>
          </cell>
        </row>
        <row r="236">
          <cell r="C236">
            <v>8980455154</v>
          </cell>
          <cell r="D236" t="str">
            <v>I4JBJ13</v>
          </cell>
          <cell r="E236"/>
          <cell r="F236" t="str">
            <v>NPR75R</v>
          </cell>
          <cell r="G236" t="str">
            <v>*</v>
          </cell>
          <cell r="H236" t="str">
            <v>720 3Xﾌﾚｰﾑ　RAD STAY取付方法変更以外は実施済　ﾌﾚｰﾑサ変</v>
          </cell>
          <cell r="I236"/>
          <cell r="J236" t="str">
            <v>A</v>
          </cell>
          <cell r="K236" t="str">
            <v>RA4</v>
          </cell>
          <cell r="L236" t="str">
            <v>○</v>
          </cell>
          <cell r="M236">
            <v>20080724</v>
          </cell>
          <cell r="N236">
            <v>20080724</v>
          </cell>
        </row>
        <row r="237">
          <cell r="C237">
            <v>8980455164</v>
          </cell>
          <cell r="D237" t="str">
            <v>I4JBJ13</v>
          </cell>
          <cell r="E237"/>
          <cell r="F237" t="str">
            <v>NPR75R</v>
          </cell>
          <cell r="G237" t="str">
            <v>*</v>
          </cell>
          <cell r="H237" t="str">
            <v>720 3Xﾌﾚｰﾑ　RAD STAY取付方法変更以外は実施済　ﾌﾚｰﾑサ変</v>
          </cell>
          <cell r="I237"/>
          <cell r="J237" t="str">
            <v>A</v>
          </cell>
          <cell r="K237" t="str">
            <v>RA5</v>
          </cell>
          <cell r="L237" t="str">
            <v>○</v>
          </cell>
          <cell r="M237">
            <v>20080724</v>
          </cell>
          <cell r="N237">
            <v>20080724</v>
          </cell>
        </row>
        <row r="238">
          <cell r="C238">
            <v>8980455174</v>
          </cell>
          <cell r="D238" t="str">
            <v>I4JBJ13</v>
          </cell>
          <cell r="E238"/>
          <cell r="F238" t="str">
            <v>NPR75R</v>
          </cell>
          <cell r="G238" t="str">
            <v>*</v>
          </cell>
          <cell r="H238" t="str">
            <v>720 3Xﾌﾚｰﾑ　RAD STAY取付方法変更以外は実施済　ﾌﾚｰﾑサ変</v>
          </cell>
          <cell r="I238"/>
          <cell r="J238" t="str">
            <v>A</v>
          </cell>
          <cell r="K238" t="str">
            <v>RA6</v>
          </cell>
          <cell r="L238" t="str">
            <v>○</v>
          </cell>
          <cell r="M238">
            <v>20080724</v>
          </cell>
          <cell r="N238">
            <v>20080724</v>
          </cell>
        </row>
        <row r="239">
          <cell r="C239">
            <v>8980455184</v>
          </cell>
          <cell r="D239" t="str">
            <v>I4JBJ13</v>
          </cell>
          <cell r="E239"/>
          <cell r="F239" t="str">
            <v>NPR75R</v>
          </cell>
          <cell r="G239" t="str">
            <v>*</v>
          </cell>
          <cell r="H239" t="str">
            <v>720 3Xﾌﾚｰﾑ　RAD STAY取付方法変更以外は実施済　ﾌﾚｰﾑサ変</v>
          </cell>
          <cell r="I239"/>
          <cell r="J239" t="str">
            <v>A</v>
          </cell>
          <cell r="K239" t="str">
            <v>RA7</v>
          </cell>
          <cell r="L239" t="str">
            <v>○</v>
          </cell>
          <cell r="M239">
            <v>20080724</v>
          </cell>
          <cell r="N239">
            <v>20080724</v>
          </cell>
        </row>
        <row r="240">
          <cell r="C240">
            <v>8980455194</v>
          </cell>
          <cell r="D240" t="str">
            <v>I4JBJ13</v>
          </cell>
          <cell r="E240"/>
          <cell r="F240" t="str">
            <v>NPR75R</v>
          </cell>
          <cell r="G240" t="str">
            <v>*</v>
          </cell>
          <cell r="H240" t="str">
            <v>720 3Xﾌﾚｰﾑ　RAD STAY取付方法変更以外は実施済　ﾌﾚｰﾑサ変</v>
          </cell>
          <cell r="I240"/>
          <cell r="J240" t="str">
            <v>A</v>
          </cell>
          <cell r="K240" t="str">
            <v>RA8</v>
          </cell>
          <cell r="L240" t="str">
            <v>○</v>
          </cell>
          <cell r="M240">
            <v>20080724</v>
          </cell>
          <cell r="N240">
            <v>20080724</v>
          </cell>
        </row>
        <row r="241">
          <cell r="C241">
            <v>8980455205</v>
          </cell>
          <cell r="D241" t="str">
            <v>I4JCC50</v>
          </cell>
          <cell r="E241"/>
          <cell r="F241" t="str">
            <v>NPR75R</v>
          </cell>
          <cell r="G241" t="str">
            <v>*</v>
          </cell>
          <cell r="H241" t="str">
            <v>CRｱｲﾃﾑにより3品番750組幅ﾌﾚｰﾑサ変</v>
          </cell>
          <cell r="I241"/>
          <cell r="J241" t="str">
            <v>A</v>
          </cell>
          <cell r="K241" t="str">
            <v>RD1</v>
          </cell>
          <cell r="L241" t="str">
            <v>○</v>
          </cell>
          <cell r="M241">
            <v>20110113</v>
          </cell>
          <cell r="N241">
            <v>20110113</v>
          </cell>
        </row>
        <row r="242">
          <cell r="C242">
            <v>8980455214</v>
          </cell>
          <cell r="D242" t="str">
            <v>I4JBJ13</v>
          </cell>
          <cell r="E242"/>
          <cell r="F242" t="str">
            <v>NPR75R</v>
          </cell>
          <cell r="G242" t="str">
            <v>*</v>
          </cell>
          <cell r="H242" t="str">
            <v>720 3Xﾌﾚｰﾑ　RAD STAY取付方法変更以外は実施済　ﾌﾚｰﾑサ変</v>
          </cell>
          <cell r="I242"/>
          <cell r="J242" t="str">
            <v>A</v>
          </cell>
          <cell r="K242" t="str">
            <v>RD2</v>
          </cell>
          <cell r="L242" t="str">
            <v>○</v>
          </cell>
          <cell r="M242">
            <v>20080724</v>
          </cell>
          <cell r="N242">
            <v>20080724</v>
          </cell>
        </row>
        <row r="243">
          <cell r="C243">
            <v>8980455224</v>
          </cell>
          <cell r="D243" t="str">
            <v>I4JBJ13</v>
          </cell>
          <cell r="E243"/>
          <cell r="F243" t="str">
            <v>NPR75R</v>
          </cell>
          <cell r="G243" t="str">
            <v>*</v>
          </cell>
          <cell r="H243" t="str">
            <v>720 3Xﾌﾚｰﾑ　RAD STAY取付方法変更以外は実施済　ﾌﾚｰﾑサ変</v>
          </cell>
          <cell r="I243"/>
          <cell r="J243" t="str">
            <v>A</v>
          </cell>
          <cell r="K243" t="str">
            <v>RD3</v>
          </cell>
          <cell r="L243" t="str">
            <v>○</v>
          </cell>
          <cell r="M243">
            <v>20080724</v>
          </cell>
          <cell r="N243">
            <v>20080724</v>
          </cell>
        </row>
        <row r="244">
          <cell r="C244">
            <v>8980455234</v>
          </cell>
          <cell r="D244" t="str">
            <v>I4JBJ13</v>
          </cell>
          <cell r="E244"/>
          <cell r="F244" t="str">
            <v>NPR75R</v>
          </cell>
          <cell r="G244" t="str">
            <v>*</v>
          </cell>
          <cell r="H244" t="str">
            <v>720 3Xﾌﾚｰﾑ　RAD STAY取付方法変更以外は実施済　ﾌﾚｰﾑサ変</v>
          </cell>
          <cell r="I244"/>
          <cell r="J244" t="str">
            <v>A</v>
          </cell>
          <cell r="K244" t="str">
            <v>RD4</v>
          </cell>
          <cell r="L244" t="str">
            <v>○</v>
          </cell>
          <cell r="M244">
            <v>20080724</v>
          </cell>
          <cell r="N244">
            <v>20080724</v>
          </cell>
        </row>
        <row r="245">
          <cell r="C245">
            <v>8980455244</v>
          </cell>
          <cell r="D245" t="str">
            <v>I4JBJ13</v>
          </cell>
          <cell r="E245"/>
          <cell r="F245" t="str">
            <v>NPR75R</v>
          </cell>
          <cell r="G245" t="str">
            <v>*</v>
          </cell>
          <cell r="H245" t="str">
            <v>720 3Xﾌﾚｰﾑ　RAD STAY取付方法変更以外は実施済　ﾌﾚｰﾑサ変</v>
          </cell>
          <cell r="I245"/>
          <cell r="J245" t="str">
            <v>A</v>
          </cell>
          <cell r="K245" t="str">
            <v>RD5</v>
          </cell>
          <cell r="L245" t="str">
            <v>○</v>
          </cell>
          <cell r="M245">
            <v>20080724</v>
          </cell>
          <cell r="N245">
            <v>20080724</v>
          </cell>
        </row>
        <row r="246">
          <cell r="C246">
            <v>8980455254</v>
          </cell>
          <cell r="D246" t="str">
            <v>I4JBJ13</v>
          </cell>
          <cell r="E246"/>
          <cell r="F246" t="str">
            <v>NPR75R</v>
          </cell>
          <cell r="G246" t="str">
            <v>*</v>
          </cell>
          <cell r="H246" t="str">
            <v>720 3Xﾌﾚｰﾑ　RAD STAY取付方法変更以外は実施済　ﾌﾚｰﾑサ変</v>
          </cell>
          <cell r="I246"/>
          <cell r="J246" t="str">
            <v>A</v>
          </cell>
          <cell r="K246" t="str">
            <v>RD6</v>
          </cell>
          <cell r="L246" t="str">
            <v>○</v>
          </cell>
          <cell r="M246">
            <v>20080724</v>
          </cell>
          <cell r="N246">
            <v>20080724</v>
          </cell>
        </row>
        <row r="247">
          <cell r="C247">
            <v>8980455264</v>
          </cell>
          <cell r="D247" t="str">
            <v>I4JBJ13</v>
          </cell>
          <cell r="E247"/>
          <cell r="F247" t="str">
            <v>NPR75R</v>
          </cell>
          <cell r="G247" t="str">
            <v>*</v>
          </cell>
          <cell r="H247" t="str">
            <v>720 3Xﾌﾚｰﾑ　RAD STAY取付方法変更以外は実施済　ﾌﾚｰﾑサ変</v>
          </cell>
          <cell r="I247"/>
          <cell r="J247" t="str">
            <v>A</v>
          </cell>
          <cell r="K247" t="str">
            <v>RD7</v>
          </cell>
          <cell r="L247" t="str">
            <v>○</v>
          </cell>
          <cell r="M247">
            <v>20080724</v>
          </cell>
          <cell r="N247">
            <v>20080724</v>
          </cell>
        </row>
        <row r="248">
          <cell r="C248">
            <v>8980455274</v>
          </cell>
          <cell r="D248" t="str">
            <v>I4JBJ13</v>
          </cell>
          <cell r="E248"/>
          <cell r="F248" t="str">
            <v>NPR75R</v>
          </cell>
          <cell r="G248" t="str">
            <v>*</v>
          </cell>
          <cell r="H248" t="str">
            <v>720 3Xﾌﾚｰﾑ　RAD STAY取付方法変更以外は実施済　ﾌﾚｰﾑサ変</v>
          </cell>
          <cell r="I248"/>
          <cell r="J248" t="str">
            <v>A</v>
          </cell>
          <cell r="K248" t="str">
            <v>RD8</v>
          </cell>
          <cell r="L248" t="str">
            <v>○</v>
          </cell>
          <cell r="M248">
            <v>20080724</v>
          </cell>
          <cell r="N248">
            <v>20080724</v>
          </cell>
        </row>
        <row r="249">
          <cell r="C249">
            <v>8980455284</v>
          </cell>
          <cell r="D249" t="str">
            <v>I4JBJ13</v>
          </cell>
          <cell r="E249"/>
          <cell r="F249" t="str">
            <v>NPR75R</v>
          </cell>
          <cell r="G249" t="str">
            <v>*</v>
          </cell>
          <cell r="H249" t="str">
            <v>720 3Xﾌﾚｰﾑ　RAD STAY取付方法変更以外は実施済　ﾌﾚｰﾑサ変</v>
          </cell>
          <cell r="I249"/>
          <cell r="J249" t="str">
            <v>A</v>
          </cell>
          <cell r="K249" t="str">
            <v>RK1</v>
          </cell>
          <cell r="L249" t="str">
            <v>○</v>
          </cell>
          <cell r="M249">
            <v>20080724</v>
          </cell>
          <cell r="N249">
            <v>20080724</v>
          </cell>
        </row>
        <row r="250">
          <cell r="C250">
            <v>8980455294</v>
          </cell>
          <cell r="D250" t="str">
            <v>I4JBJ13</v>
          </cell>
          <cell r="E250"/>
          <cell r="F250" t="str">
            <v>NPR75R</v>
          </cell>
          <cell r="G250" t="str">
            <v>*</v>
          </cell>
          <cell r="H250" t="str">
            <v>720 3Xﾌﾚｰﾑ　RAD STAY取付方法変更以外は実施済　ﾌﾚｰﾑサ変</v>
          </cell>
          <cell r="I250"/>
          <cell r="J250" t="str">
            <v>A</v>
          </cell>
          <cell r="K250" t="str">
            <v>RK2</v>
          </cell>
          <cell r="L250" t="str">
            <v>○</v>
          </cell>
          <cell r="M250">
            <v>20080724</v>
          </cell>
          <cell r="N250">
            <v>20080724</v>
          </cell>
        </row>
        <row r="251">
          <cell r="C251">
            <v>8980455304</v>
          </cell>
          <cell r="D251" t="str">
            <v>I4JBJ13</v>
          </cell>
          <cell r="E251"/>
          <cell r="F251" t="str">
            <v>NPR75R</v>
          </cell>
          <cell r="G251" t="str">
            <v>*</v>
          </cell>
          <cell r="H251" t="str">
            <v>720 3Xﾌﾚｰﾑ　RAD STAY取付方法変更以外は実施済　ﾌﾚｰﾑサ変</v>
          </cell>
          <cell r="I251"/>
          <cell r="J251" t="str">
            <v>A</v>
          </cell>
          <cell r="K251" t="str">
            <v>RK3</v>
          </cell>
          <cell r="L251" t="str">
            <v>○</v>
          </cell>
          <cell r="M251">
            <v>20080724</v>
          </cell>
          <cell r="N251">
            <v>20080724</v>
          </cell>
        </row>
        <row r="252">
          <cell r="C252">
            <v>8980455314</v>
          </cell>
          <cell r="D252" t="str">
            <v>I4JBJ13</v>
          </cell>
          <cell r="E252"/>
          <cell r="F252" t="str">
            <v>NPR75R</v>
          </cell>
          <cell r="G252" t="str">
            <v>*</v>
          </cell>
          <cell r="H252" t="str">
            <v>720 3Xﾌﾚｰﾑ　RAD STAY取付方法変更以外は実施済　ﾌﾚｰﾑサ変</v>
          </cell>
          <cell r="I252"/>
          <cell r="J252" t="str">
            <v>A</v>
          </cell>
          <cell r="K252" t="str">
            <v>RK4</v>
          </cell>
          <cell r="L252" t="str">
            <v>○</v>
          </cell>
          <cell r="M252">
            <v>20080724</v>
          </cell>
          <cell r="N252">
            <v>20080724</v>
          </cell>
        </row>
        <row r="253">
          <cell r="C253">
            <v>8980455324</v>
          </cell>
          <cell r="D253" t="str">
            <v>I4JBJ13</v>
          </cell>
          <cell r="E253"/>
          <cell r="F253" t="str">
            <v>NPR75R</v>
          </cell>
          <cell r="G253" t="str">
            <v>*</v>
          </cell>
          <cell r="H253" t="str">
            <v>720 3Xﾌﾚｰﾑ　RAD STAY取付方法変更以外は実施済　ﾌﾚｰﾑサ変</v>
          </cell>
          <cell r="I253"/>
          <cell r="J253" t="str">
            <v>A</v>
          </cell>
          <cell r="K253" t="str">
            <v>RK5</v>
          </cell>
          <cell r="L253" t="str">
            <v>○</v>
          </cell>
          <cell r="M253">
            <v>20080724</v>
          </cell>
          <cell r="N253">
            <v>20080724</v>
          </cell>
        </row>
        <row r="254">
          <cell r="C254">
            <v>8980455334</v>
          </cell>
          <cell r="D254" t="str">
            <v>I4JBJ13</v>
          </cell>
          <cell r="E254"/>
          <cell r="F254" t="str">
            <v>NPR75R</v>
          </cell>
          <cell r="G254" t="str">
            <v>*</v>
          </cell>
          <cell r="H254" t="str">
            <v>720 3Xﾌﾚｰﾑ　RAD STAY取付方法変更以外は実施済　ﾌﾚｰﾑサ変</v>
          </cell>
          <cell r="I254"/>
          <cell r="J254" t="str">
            <v>A</v>
          </cell>
          <cell r="K254" t="str">
            <v>RK6</v>
          </cell>
          <cell r="L254" t="str">
            <v>○</v>
          </cell>
          <cell r="M254">
            <v>20080724</v>
          </cell>
          <cell r="N254">
            <v>20080724</v>
          </cell>
        </row>
        <row r="255">
          <cell r="C255">
            <v>8980472624</v>
          </cell>
          <cell r="D255" t="str">
            <v>I4JBK09</v>
          </cell>
          <cell r="E255"/>
          <cell r="F255" t="str">
            <v>NPR75L</v>
          </cell>
          <cell r="G255" t="str">
            <v>*</v>
          </cell>
          <cell r="H255" t="str">
            <v>VN52　US-DIE/GAS　S/M H穴のﾋﾟｱｽ化、FRAME 6C/Mの共通化・RAD STAYの取り付け変更</v>
          </cell>
          <cell r="I255"/>
          <cell r="J255" t="str">
            <v>C</v>
          </cell>
          <cell r="K255" t="str">
            <v>1ZK3</v>
          </cell>
          <cell r="L255" t="str">
            <v>○</v>
          </cell>
          <cell r="M255" t="str">
            <v>-</v>
          </cell>
          <cell r="N255">
            <v>20080921</v>
          </cell>
        </row>
        <row r="256">
          <cell r="C256">
            <v>8980472634</v>
          </cell>
          <cell r="D256" t="str">
            <v>I4JBK09</v>
          </cell>
          <cell r="E256"/>
          <cell r="F256" t="str">
            <v>NPR75L</v>
          </cell>
          <cell r="G256" t="str">
            <v>*</v>
          </cell>
          <cell r="H256" t="str">
            <v>VN52　US-DIE/GAS　S/M H穴のﾋﾟｱｽ化、FRAME 6C/Mの共通化・RAD STAYの取り付け変更</v>
          </cell>
          <cell r="I256"/>
          <cell r="J256" t="str">
            <v>C</v>
          </cell>
          <cell r="K256" t="str">
            <v>1ZK4</v>
          </cell>
          <cell r="L256" t="str">
            <v>○</v>
          </cell>
          <cell r="M256" t="str">
            <v>-</v>
          </cell>
          <cell r="N256">
            <v>20080921</v>
          </cell>
        </row>
        <row r="257">
          <cell r="C257">
            <v>8980472645</v>
          </cell>
          <cell r="D257" t="str">
            <v>I4JBK09</v>
          </cell>
          <cell r="E257"/>
          <cell r="F257" t="str">
            <v>NPR75L</v>
          </cell>
          <cell r="G257" t="str">
            <v>*</v>
          </cell>
          <cell r="H257" t="str">
            <v>VN52　US-DIE/GAS　S/M H穴のﾋﾟｱｽ化、FRAME 6C/Mの共通化・RAD STAYの取り付け変更</v>
          </cell>
          <cell r="I257"/>
          <cell r="J257" t="str">
            <v>C</v>
          </cell>
          <cell r="K257" t="str">
            <v>1ZS3</v>
          </cell>
          <cell r="L257" t="str">
            <v>○</v>
          </cell>
          <cell r="M257" t="str">
            <v>-</v>
          </cell>
          <cell r="N257">
            <v>20080921</v>
          </cell>
        </row>
        <row r="258">
          <cell r="C258">
            <v>8980472654</v>
          </cell>
          <cell r="D258" t="str">
            <v>I4JBK09</v>
          </cell>
          <cell r="E258"/>
          <cell r="F258" t="str">
            <v>NPR75L</v>
          </cell>
          <cell r="G258" t="str">
            <v>*</v>
          </cell>
          <cell r="H258" t="str">
            <v>VN52　US-DIE/GAS　S/M H穴のﾋﾟｱｽ化、FRAME 6C/Mの共通化・RAD STAYの取り付け変更</v>
          </cell>
          <cell r="I258"/>
          <cell r="J258" t="str">
            <v>C</v>
          </cell>
          <cell r="K258" t="str">
            <v>1ZS4</v>
          </cell>
          <cell r="L258" t="str">
            <v>○</v>
          </cell>
          <cell r="M258" t="str">
            <v>-</v>
          </cell>
          <cell r="N258">
            <v>20080921</v>
          </cell>
        </row>
        <row r="259">
          <cell r="C259">
            <v>8980491224</v>
          </cell>
          <cell r="D259" t="str">
            <v>I4JBK09</v>
          </cell>
          <cell r="E259"/>
          <cell r="F259" t="str">
            <v>NPR33L</v>
          </cell>
          <cell r="G259" t="str">
            <v>*</v>
          </cell>
          <cell r="H259" t="str">
            <v>VN52　US-DIE/GAS　S/M H穴のﾋﾟｱｽ化、FRAME 6C/Mの共通化・RAD STAYの取り付け変更</v>
          </cell>
          <cell r="I259"/>
          <cell r="J259" t="str">
            <v>C</v>
          </cell>
          <cell r="K259" t="str">
            <v>1YA1</v>
          </cell>
          <cell r="L259" t="str">
            <v>○</v>
          </cell>
          <cell r="M259" t="str">
            <v>-</v>
          </cell>
          <cell r="N259">
            <v>20080921</v>
          </cell>
        </row>
        <row r="260">
          <cell r="C260">
            <v>8980491234</v>
          </cell>
          <cell r="D260" t="str">
            <v>I4JBK09</v>
          </cell>
          <cell r="E260"/>
          <cell r="F260" t="str">
            <v>NPR33L</v>
          </cell>
          <cell r="G260" t="str">
            <v>*</v>
          </cell>
          <cell r="H260" t="str">
            <v>VN52　US-DIE/GAS　S/M H穴のﾋﾟｱｽ化、FRAME 6C/Mの共通化・RAD STAYの取り付け変更</v>
          </cell>
          <cell r="I260"/>
          <cell r="J260" t="str">
            <v>C</v>
          </cell>
          <cell r="K260" t="str">
            <v>1YE1</v>
          </cell>
          <cell r="L260" t="str">
            <v>○</v>
          </cell>
          <cell r="M260" t="str">
            <v>-</v>
          </cell>
          <cell r="N260">
            <v>20080921</v>
          </cell>
        </row>
        <row r="261">
          <cell r="C261">
            <v>8980491244</v>
          </cell>
          <cell r="D261" t="str">
            <v>I4JBK09</v>
          </cell>
          <cell r="E261"/>
          <cell r="F261" t="str">
            <v>NPR33L</v>
          </cell>
          <cell r="G261" t="str">
            <v>*</v>
          </cell>
          <cell r="H261" t="str">
            <v>VN52　US-DIE/GAS　S/M H穴のﾋﾟｱｽ化、FRAME 6C/Mの共通化・RAD STAYの取り付け変更</v>
          </cell>
          <cell r="I261"/>
          <cell r="J261" t="str">
            <v>C</v>
          </cell>
          <cell r="K261" t="str">
            <v>1YK1</v>
          </cell>
          <cell r="L261" t="str">
            <v>○</v>
          </cell>
          <cell r="M261" t="str">
            <v>-</v>
          </cell>
          <cell r="N261">
            <v>20080921</v>
          </cell>
        </row>
        <row r="262">
          <cell r="C262">
            <v>8980491254</v>
          </cell>
          <cell r="D262" t="str">
            <v>I4JBK09</v>
          </cell>
          <cell r="E262"/>
          <cell r="F262" t="str">
            <v>NPR33L</v>
          </cell>
          <cell r="G262" t="str">
            <v>*</v>
          </cell>
          <cell r="H262" t="str">
            <v>VN52　US-DIE/GAS　S/M H穴のﾋﾟｱｽ化、FRAME 6C/Mの共通化・RAD STAYの取り付け変更</v>
          </cell>
          <cell r="I262"/>
          <cell r="J262" t="str">
            <v>C</v>
          </cell>
          <cell r="K262" t="str">
            <v>YS1</v>
          </cell>
          <cell r="L262" t="str">
            <v>○</v>
          </cell>
          <cell r="M262" t="str">
            <v>-</v>
          </cell>
          <cell r="N262">
            <v>20080921</v>
          </cell>
        </row>
        <row r="263">
          <cell r="C263">
            <v>8980546843</v>
          </cell>
          <cell r="D263" t="str">
            <v>I4JCC12</v>
          </cell>
          <cell r="E263"/>
          <cell r="F263" t="str">
            <v>07.0NKR85N</v>
          </cell>
          <cell r="G263" t="str">
            <v>*</v>
          </cell>
          <cell r="H263" t="str">
            <v>CR設変　不要ﾅｯﾄを廃止しS/MBR、I/REINFを採用しﾌﾚｰﾑをサ変　3J-R367と関連</v>
          </cell>
          <cell r="I263"/>
          <cell r="J263" t="str">
            <v>A</v>
          </cell>
          <cell r="K263" t="str">
            <v>KA5</v>
          </cell>
          <cell r="L263" t="str">
            <v>○</v>
          </cell>
          <cell r="M263">
            <v>20100224</v>
          </cell>
          <cell r="N263">
            <v>20100224</v>
          </cell>
        </row>
        <row r="264">
          <cell r="C264">
            <v>8980546852</v>
          </cell>
          <cell r="D264" t="str">
            <v>I4JBJ99</v>
          </cell>
          <cell r="E264"/>
          <cell r="F264" t="str">
            <v>NKR85R</v>
          </cell>
          <cell r="G264" t="str">
            <v>*</v>
          </cell>
          <cell r="H264" t="str">
            <v>VN12 1X FRAME VN53設変水平展開及びECR反映</v>
          </cell>
          <cell r="I264"/>
          <cell r="J264" t="str">
            <v>A</v>
          </cell>
          <cell r="K264" t="str">
            <v>KA6</v>
          </cell>
          <cell r="L264" t="str">
            <v>○</v>
          </cell>
          <cell r="M264">
            <v>20080921</v>
          </cell>
          <cell r="N264">
            <v>20080921</v>
          </cell>
        </row>
        <row r="265">
          <cell r="C265">
            <v>8980546861</v>
          </cell>
          <cell r="D265" t="str">
            <v>I4JAG19</v>
          </cell>
          <cell r="E265"/>
          <cell r="F265" t="str">
            <v>NKR85R</v>
          </cell>
          <cell r="G265" t="str">
            <v>*</v>
          </cell>
          <cell r="H265" t="str">
            <v>720AD　FRAMEサ変（消防車以外は変更ナシ）</v>
          </cell>
          <cell r="I265"/>
          <cell r="J265" t="str">
            <v>A</v>
          </cell>
          <cell r="K265" t="str">
            <v>KA7</v>
          </cell>
          <cell r="L265" t="str">
            <v>○</v>
          </cell>
          <cell r="M265">
            <v>20070123</v>
          </cell>
          <cell r="N265">
            <v>20070123</v>
          </cell>
        </row>
        <row r="266">
          <cell r="C266">
            <v>8980546871</v>
          </cell>
          <cell r="D266" t="str">
            <v>I4JAG19</v>
          </cell>
          <cell r="E266"/>
          <cell r="F266" t="str">
            <v>NKR85R</v>
          </cell>
          <cell r="G266" t="str">
            <v>*</v>
          </cell>
          <cell r="H266" t="str">
            <v>720AD　FRAMEサ変（消防車以外は変更ナシ）</v>
          </cell>
          <cell r="I266"/>
          <cell r="J266" t="str">
            <v>A</v>
          </cell>
          <cell r="K266" t="str">
            <v>KA8</v>
          </cell>
          <cell r="L266" t="str">
            <v>○</v>
          </cell>
          <cell r="M266">
            <v>20070123</v>
          </cell>
          <cell r="N266">
            <v>20070123</v>
          </cell>
        </row>
        <row r="267">
          <cell r="C267">
            <v>8980593274</v>
          </cell>
          <cell r="D267" t="str">
            <v>I4JCK30</v>
          </cell>
          <cell r="E267"/>
          <cell r="F267" t="str">
            <v>VN59 NPR</v>
          </cell>
          <cell r="G267" t="str">
            <v>VN59-B</v>
          </cell>
          <cell r="H267" t="str">
            <v>VN59B S/Mの穴追加・穴移動に伴いﾌﾚｰﾑサ変</v>
          </cell>
          <cell r="I267" t="str">
            <v>PA1-0088,1005</v>
          </cell>
          <cell r="J267" t="str">
            <v>A</v>
          </cell>
          <cell r="K267" t="str">
            <v>2RA9</v>
          </cell>
          <cell r="L267" t="str">
            <v>○</v>
          </cell>
          <cell r="M267">
            <v>20110109</v>
          </cell>
          <cell r="N267">
            <v>20110109</v>
          </cell>
        </row>
        <row r="268">
          <cell r="C268">
            <v>8980593284</v>
          </cell>
          <cell r="D268" t="str">
            <v>I4JCK30</v>
          </cell>
          <cell r="E268"/>
          <cell r="F268" t="str">
            <v>VN59 NPR</v>
          </cell>
          <cell r="G268" t="str">
            <v>VN59-B</v>
          </cell>
          <cell r="H268" t="str">
            <v>VN59B S/Mの穴追加・穴移動に伴いﾌﾚｰﾑサ変</v>
          </cell>
          <cell r="I268"/>
          <cell r="J268" t="str">
            <v>A</v>
          </cell>
          <cell r="K268" t="str">
            <v>2RB1</v>
          </cell>
          <cell r="L268" t="str">
            <v>○</v>
          </cell>
          <cell r="M268">
            <v>20110109</v>
          </cell>
          <cell r="N268">
            <v>20110109</v>
          </cell>
        </row>
        <row r="269">
          <cell r="C269">
            <v>8980593294</v>
          </cell>
          <cell r="D269" t="str">
            <v>I4JCK30</v>
          </cell>
          <cell r="E269"/>
          <cell r="F269" t="str">
            <v>VN59 NPR</v>
          </cell>
          <cell r="G269" t="str">
            <v>VN59-B</v>
          </cell>
          <cell r="H269" t="str">
            <v>VN59B S/Mの穴追加・穴移動に伴いﾌﾚｰﾑサ変</v>
          </cell>
          <cell r="I269"/>
          <cell r="J269" t="str">
            <v>A</v>
          </cell>
          <cell r="K269" t="str">
            <v>2RB2</v>
          </cell>
          <cell r="L269" t="str">
            <v>○</v>
          </cell>
          <cell r="M269">
            <v>20110109</v>
          </cell>
          <cell r="N269">
            <v>20110109</v>
          </cell>
        </row>
        <row r="270">
          <cell r="C270">
            <v>8980593304</v>
          </cell>
          <cell r="D270" t="str">
            <v>I4JCK30</v>
          </cell>
          <cell r="E270"/>
          <cell r="F270" t="str">
            <v>VN59 NPR</v>
          </cell>
          <cell r="G270" t="str">
            <v>VN59-B</v>
          </cell>
          <cell r="H270" t="str">
            <v>VN59B S/Mの穴追加・穴移動に伴いﾌﾚｰﾑサ変</v>
          </cell>
          <cell r="I270"/>
          <cell r="J270" t="str">
            <v>A</v>
          </cell>
          <cell r="K270" t="str">
            <v>2RB3</v>
          </cell>
          <cell r="L270" t="str">
            <v>○</v>
          </cell>
          <cell r="M270">
            <v>20110109</v>
          </cell>
          <cell r="N270">
            <v>20110109</v>
          </cell>
        </row>
        <row r="271">
          <cell r="C271">
            <v>8980593314</v>
          </cell>
          <cell r="D271" t="str">
            <v>I4JCK30</v>
          </cell>
          <cell r="E271"/>
          <cell r="F271" t="str">
            <v>VN59 NPR</v>
          </cell>
          <cell r="G271" t="str">
            <v>VN59-B</v>
          </cell>
          <cell r="H271" t="str">
            <v>VN59B S/Mの穴追加・穴移動に伴いﾌﾚｰﾑサ変</v>
          </cell>
          <cell r="I271"/>
          <cell r="J271" t="str">
            <v>A</v>
          </cell>
          <cell r="K271" t="str">
            <v>2RB4</v>
          </cell>
          <cell r="L271" t="str">
            <v>○</v>
          </cell>
          <cell r="M271">
            <v>20110109</v>
          </cell>
          <cell r="N271">
            <v>20110109</v>
          </cell>
        </row>
        <row r="272">
          <cell r="C272">
            <v>8980593324</v>
          </cell>
          <cell r="D272" t="str">
            <v>I4JCK30</v>
          </cell>
          <cell r="E272"/>
          <cell r="F272" t="str">
            <v>VN59 NPR</v>
          </cell>
          <cell r="G272" t="str">
            <v>VN59-B</v>
          </cell>
          <cell r="H272" t="str">
            <v>VN59B S/Mの穴追加・穴移動に伴いﾌﾚｰﾑサ変</v>
          </cell>
          <cell r="I272"/>
          <cell r="J272" t="str">
            <v>A</v>
          </cell>
          <cell r="K272" t="str">
            <v>2RB5</v>
          </cell>
          <cell r="L272" t="str">
            <v>○</v>
          </cell>
          <cell r="M272">
            <v>20110109</v>
          </cell>
          <cell r="N272">
            <v>20110109</v>
          </cell>
        </row>
        <row r="273">
          <cell r="C273">
            <v>8980593333</v>
          </cell>
          <cell r="D273" t="str">
            <v>I4JCK30</v>
          </cell>
          <cell r="E273"/>
          <cell r="F273" t="str">
            <v>VN59 NPR</v>
          </cell>
          <cell r="G273" t="str">
            <v>VN59-B</v>
          </cell>
          <cell r="H273" t="str">
            <v>VN59B S/Mの穴追加・穴移動に伴いﾌﾚｰﾑサ変</v>
          </cell>
          <cell r="I273"/>
          <cell r="J273" t="str">
            <v>A</v>
          </cell>
          <cell r="K273" t="str">
            <v>2SF3</v>
          </cell>
          <cell r="L273" t="str">
            <v>○</v>
          </cell>
          <cell r="M273">
            <v>20110109</v>
          </cell>
          <cell r="N273">
            <v>20110109</v>
          </cell>
        </row>
        <row r="274">
          <cell r="C274">
            <v>8980593343</v>
          </cell>
          <cell r="D274" t="str">
            <v>I4JCK30</v>
          </cell>
          <cell r="E274"/>
          <cell r="F274" t="str">
            <v>VN59 NPR</v>
          </cell>
          <cell r="G274" t="str">
            <v>VN59-B</v>
          </cell>
          <cell r="H274" t="str">
            <v>VN59B S/Mの穴追加・穴移動に伴いﾌﾚｰﾑサ変</v>
          </cell>
          <cell r="I274"/>
          <cell r="J274" t="str">
            <v>A</v>
          </cell>
          <cell r="K274" t="str">
            <v>2SF4</v>
          </cell>
          <cell r="L274" t="str">
            <v>○</v>
          </cell>
          <cell r="M274">
            <v>20100904</v>
          </cell>
          <cell r="N274">
            <v>20100904</v>
          </cell>
        </row>
        <row r="275">
          <cell r="C275">
            <v>8980593353</v>
          </cell>
          <cell r="D275" t="str">
            <v>I4JCK30</v>
          </cell>
          <cell r="E275"/>
          <cell r="F275" t="str">
            <v>VN59 NPR</v>
          </cell>
          <cell r="G275" t="str">
            <v>VN59-B</v>
          </cell>
          <cell r="H275" t="str">
            <v>VN59B S/Mの穴追加・穴移動に伴いﾌﾚｰﾑサ変</v>
          </cell>
          <cell r="I275"/>
          <cell r="J275" t="str">
            <v>A</v>
          </cell>
          <cell r="K275" t="str">
            <v>2SF5</v>
          </cell>
          <cell r="L275" t="str">
            <v>○</v>
          </cell>
          <cell r="M275">
            <v>20110109</v>
          </cell>
          <cell r="N275">
            <v>20110109</v>
          </cell>
        </row>
        <row r="276">
          <cell r="C276">
            <v>8980593363</v>
          </cell>
          <cell r="D276" t="str">
            <v>I4JCK30</v>
          </cell>
          <cell r="E276"/>
          <cell r="F276" t="str">
            <v>VN59 NPR</v>
          </cell>
          <cell r="G276" t="str">
            <v>VN59-B</v>
          </cell>
          <cell r="H276" t="str">
            <v>VN59B S/Mの穴追加・穴移動に伴いﾌﾚｰﾑサ変</v>
          </cell>
          <cell r="I276"/>
          <cell r="J276" t="str">
            <v>A</v>
          </cell>
          <cell r="K276" t="str">
            <v>2SF6</v>
          </cell>
          <cell r="L276" t="str">
            <v>○</v>
          </cell>
          <cell r="M276">
            <v>20110109</v>
          </cell>
          <cell r="N276">
            <v>20110109</v>
          </cell>
        </row>
        <row r="277">
          <cell r="C277">
            <v>8980593373</v>
          </cell>
          <cell r="D277" t="str">
            <v>I4JCK30</v>
          </cell>
          <cell r="E277"/>
          <cell r="F277" t="str">
            <v>VN59 NPR</v>
          </cell>
          <cell r="G277" t="str">
            <v>VN59-B</v>
          </cell>
          <cell r="H277" t="str">
            <v>VN59B S/Mの穴追加・穴移動に伴いﾌﾚｰﾑサ変</v>
          </cell>
          <cell r="I277" t="str">
            <v>PA1-0088</v>
          </cell>
          <cell r="J277" t="str">
            <v>A</v>
          </cell>
          <cell r="K277" t="str">
            <v>2SF7</v>
          </cell>
          <cell r="L277" t="str">
            <v>○</v>
          </cell>
          <cell r="M277">
            <v>20110109</v>
          </cell>
          <cell r="N277">
            <v>20110109</v>
          </cell>
        </row>
        <row r="278">
          <cell r="C278">
            <v>8980593383</v>
          </cell>
          <cell r="D278" t="str">
            <v>I4JCK30</v>
          </cell>
          <cell r="E278"/>
          <cell r="F278" t="str">
            <v>VN59 NPR</v>
          </cell>
          <cell r="G278" t="str">
            <v>VN59-B</v>
          </cell>
          <cell r="H278" t="str">
            <v>VN59B S/Mの穴追加・穴移動に伴いﾌﾚｰﾑサ変</v>
          </cell>
          <cell r="I278"/>
          <cell r="J278" t="str">
            <v>A</v>
          </cell>
          <cell r="K278" t="str">
            <v>2SF8</v>
          </cell>
          <cell r="L278" t="str">
            <v>○</v>
          </cell>
          <cell r="M278">
            <v>20110109</v>
          </cell>
          <cell r="N278">
            <v>20110109</v>
          </cell>
        </row>
        <row r="279">
          <cell r="C279">
            <v>8980593393</v>
          </cell>
          <cell r="D279" t="str">
            <v>I4JCK30</v>
          </cell>
          <cell r="E279"/>
          <cell r="F279" t="str">
            <v>VN59 NPR</v>
          </cell>
          <cell r="G279" t="str">
            <v>VN59-B</v>
          </cell>
          <cell r="H279" t="str">
            <v>VN59B S/Mの穴追加・穴移動に伴いﾌﾚｰﾑサ変</v>
          </cell>
          <cell r="I279"/>
          <cell r="J279" t="str">
            <v>A</v>
          </cell>
          <cell r="K279" t="str">
            <v>2SF9</v>
          </cell>
          <cell r="L279" t="str">
            <v>○</v>
          </cell>
          <cell r="M279">
            <v>20110109</v>
          </cell>
          <cell r="N279">
            <v>20110109</v>
          </cell>
        </row>
        <row r="280">
          <cell r="C280">
            <v>8980593403</v>
          </cell>
          <cell r="D280" t="str">
            <v>I4JCK30</v>
          </cell>
          <cell r="E280"/>
          <cell r="F280" t="str">
            <v>VN59 NPR</v>
          </cell>
          <cell r="G280" t="str">
            <v>VN59-B</v>
          </cell>
          <cell r="H280" t="str">
            <v>VN59B S/Mの穴追加・穴移動に伴いﾌﾚｰﾑサ変</v>
          </cell>
          <cell r="I280"/>
          <cell r="J280" t="str">
            <v>A</v>
          </cell>
          <cell r="K280" t="str">
            <v>2SG1</v>
          </cell>
          <cell r="L280" t="str">
            <v>○</v>
          </cell>
          <cell r="M280">
            <v>20110109</v>
          </cell>
          <cell r="N280">
            <v>20110109</v>
          </cell>
        </row>
        <row r="281">
          <cell r="C281">
            <v>8980593414</v>
          </cell>
          <cell r="D281" t="str">
            <v>I4JCK30</v>
          </cell>
          <cell r="E281"/>
          <cell r="F281" t="str">
            <v>VN59 NPR</v>
          </cell>
          <cell r="G281" t="str">
            <v>VN59-B</v>
          </cell>
          <cell r="H281" t="str">
            <v>VN59B S/Mの穴追加・穴移動に伴いﾌﾚｰﾑサ変</v>
          </cell>
          <cell r="I281"/>
          <cell r="J281" t="str">
            <v>A</v>
          </cell>
          <cell r="K281" t="str">
            <v>2RD9</v>
          </cell>
          <cell r="L281" t="str">
            <v>○</v>
          </cell>
          <cell r="M281">
            <v>20110109</v>
          </cell>
          <cell r="N281">
            <v>20110109</v>
          </cell>
        </row>
        <row r="282">
          <cell r="C282">
            <v>8980593424</v>
          </cell>
          <cell r="D282" t="str">
            <v>I4JCK30</v>
          </cell>
          <cell r="E282"/>
          <cell r="F282" t="str">
            <v>VN59 NPR</v>
          </cell>
          <cell r="G282" t="str">
            <v>VN59-B</v>
          </cell>
          <cell r="H282" t="str">
            <v>VN59B S/Mの穴追加・穴移動に伴いﾌﾚｰﾑサ変</v>
          </cell>
          <cell r="I282"/>
          <cell r="J282" t="str">
            <v>A</v>
          </cell>
          <cell r="K282" t="str">
            <v>2RE1</v>
          </cell>
          <cell r="L282" t="str">
            <v>○</v>
          </cell>
          <cell r="M282">
            <v>20100904</v>
          </cell>
          <cell r="N282">
            <v>20100904</v>
          </cell>
        </row>
        <row r="283">
          <cell r="C283">
            <v>8980593434</v>
          </cell>
          <cell r="D283" t="str">
            <v>I4JCK30</v>
          </cell>
          <cell r="E283"/>
          <cell r="F283" t="str">
            <v>VN59 NPR</v>
          </cell>
          <cell r="G283" t="str">
            <v>VN59-B</v>
          </cell>
          <cell r="H283" t="str">
            <v>VN59B S/Mの穴追加・穴移動に伴いﾌﾚｰﾑサ変</v>
          </cell>
          <cell r="I283"/>
          <cell r="J283" t="str">
            <v>A</v>
          </cell>
          <cell r="K283" t="str">
            <v>2RE2</v>
          </cell>
          <cell r="L283" t="str">
            <v>○</v>
          </cell>
          <cell r="M283">
            <v>20110109</v>
          </cell>
          <cell r="N283">
            <v>20110109</v>
          </cell>
        </row>
        <row r="284">
          <cell r="C284">
            <v>8980593444</v>
          </cell>
          <cell r="D284" t="str">
            <v>I4JCK30</v>
          </cell>
          <cell r="E284"/>
          <cell r="F284" t="str">
            <v>VN59 NPR</v>
          </cell>
          <cell r="G284" t="str">
            <v>VN59-B</v>
          </cell>
          <cell r="H284" t="str">
            <v>VN59B S/Mの穴追加・穴移動に伴いﾌﾚｰﾑサ変</v>
          </cell>
          <cell r="I284"/>
          <cell r="J284" t="str">
            <v>A</v>
          </cell>
          <cell r="K284" t="str">
            <v>2RE3</v>
          </cell>
          <cell r="L284" t="str">
            <v>○</v>
          </cell>
          <cell r="M284">
            <v>20110109</v>
          </cell>
          <cell r="N284">
            <v>20110109</v>
          </cell>
        </row>
        <row r="285">
          <cell r="C285">
            <v>8980593453</v>
          </cell>
          <cell r="D285" t="str">
            <v>I4JCK30</v>
          </cell>
          <cell r="E285"/>
          <cell r="F285" t="str">
            <v>VN59 NPR</v>
          </cell>
          <cell r="G285" t="str">
            <v>VN59-B</v>
          </cell>
          <cell r="H285" t="str">
            <v>VN59B S/Mの穴追加・穴移動に伴いﾌﾚｰﾑサ変</v>
          </cell>
          <cell r="I285"/>
          <cell r="J285" t="str">
            <v>A</v>
          </cell>
          <cell r="K285" t="str">
            <v>2SL4</v>
          </cell>
          <cell r="L285" t="str">
            <v>○</v>
          </cell>
          <cell r="M285">
            <v>20110109</v>
          </cell>
          <cell r="N285">
            <v>20110109</v>
          </cell>
        </row>
        <row r="286">
          <cell r="C286">
            <v>8980593463</v>
          </cell>
          <cell r="D286" t="str">
            <v>I4JCK30</v>
          </cell>
          <cell r="E286"/>
          <cell r="F286" t="str">
            <v>VN59 NPR</v>
          </cell>
          <cell r="G286" t="str">
            <v>VN59-B</v>
          </cell>
          <cell r="H286" t="str">
            <v>VN59B S/Mの穴追加・穴移動に伴いﾌﾚｰﾑサ変</v>
          </cell>
          <cell r="I286"/>
          <cell r="J286" t="str">
            <v>A</v>
          </cell>
          <cell r="K286" t="str">
            <v>2SL5</v>
          </cell>
          <cell r="L286" t="str">
            <v>○</v>
          </cell>
          <cell r="M286">
            <v>20110109</v>
          </cell>
          <cell r="N286">
            <v>20110109</v>
          </cell>
        </row>
        <row r="287">
          <cell r="C287">
            <v>8980593473</v>
          </cell>
          <cell r="D287" t="str">
            <v>I4JCK30</v>
          </cell>
          <cell r="E287"/>
          <cell r="F287" t="str">
            <v>VN59 NPR</v>
          </cell>
          <cell r="G287" t="str">
            <v>VN59-B</v>
          </cell>
          <cell r="H287" t="str">
            <v>VN59B S/Mの穴追加・穴移動に伴いﾌﾚｰﾑサ変</v>
          </cell>
          <cell r="I287"/>
          <cell r="J287" t="str">
            <v>A</v>
          </cell>
          <cell r="K287" t="str">
            <v>2SL6</v>
          </cell>
          <cell r="L287" t="str">
            <v>○</v>
          </cell>
          <cell r="M287">
            <v>20110109</v>
          </cell>
          <cell r="N287">
            <v>20110109</v>
          </cell>
        </row>
        <row r="288">
          <cell r="C288">
            <v>8980593483</v>
          </cell>
          <cell r="D288" t="str">
            <v>I4JCK30</v>
          </cell>
          <cell r="E288"/>
          <cell r="F288" t="str">
            <v>VN59 NPR</v>
          </cell>
          <cell r="G288" t="str">
            <v>VN59-B</v>
          </cell>
          <cell r="H288" t="str">
            <v>VN59B S/Mの穴追加・穴移動に伴いﾌﾚｰﾑサ変</v>
          </cell>
          <cell r="I288"/>
          <cell r="J288" t="str">
            <v>A</v>
          </cell>
          <cell r="K288" t="str">
            <v>2SL7</v>
          </cell>
          <cell r="L288" t="str">
            <v>○</v>
          </cell>
          <cell r="M288">
            <v>20110109</v>
          </cell>
          <cell r="N288">
            <v>20110109</v>
          </cell>
        </row>
        <row r="289">
          <cell r="C289">
            <v>8980593494</v>
          </cell>
          <cell r="D289" t="str">
            <v>I4JCK30</v>
          </cell>
          <cell r="E289"/>
          <cell r="F289" t="str">
            <v>VN59 NPR</v>
          </cell>
          <cell r="G289" t="str">
            <v>VN59-B</v>
          </cell>
          <cell r="H289" t="str">
            <v>VN59B S/Mの穴追加・穴移動に伴いﾌﾚｰﾑサ変</v>
          </cell>
          <cell r="I289" t="str">
            <v>PA1-0088/1005</v>
          </cell>
          <cell r="J289" t="str">
            <v>A</v>
          </cell>
          <cell r="K289" t="str">
            <v>2RK7</v>
          </cell>
          <cell r="L289" t="str">
            <v>○</v>
          </cell>
          <cell r="M289">
            <v>20110109</v>
          </cell>
          <cell r="N289">
            <v>20110109</v>
          </cell>
        </row>
        <row r="290">
          <cell r="C290">
            <v>8980593504</v>
          </cell>
          <cell r="D290" t="str">
            <v>I4JCK30</v>
          </cell>
          <cell r="E290"/>
          <cell r="F290" t="str">
            <v>VN59 NPR</v>
          </cell>
          <cell r="G290" t="str">
            <v>VN59-B</v>
          </cell>
          <cell r="H290" t="str">
            <v>VN59B S/Mの穴追加・穴移動に伴いﾌﾚｰﾑサ変</v>
          </cell>
          <cell r="I290"/>
          <cell r="J290" t="str">
            <v>A</v>
          </cell>
          <cell r="K290" t="str">
            <v>2RK8</v>
          </cell>
          <cell r="L290" t="str">
            <v>○</v>
          </cell>
          <cell r="M290">
            <v>20110109</v>
          </cell>
          <cell r="N290">
            <v>20110109</v>
          </cell>
        </row>
        <row r="291">
          <cell r="C291">
            <v>8980593514</v>
          </cell>
          <cell r="D291" t="str">
            <v>I4JCK30</v>
          </cell>
          <cell r="E291"/>
          <cell r="F291" t="str">
            <v>VN59 NPR</v>
          </cell>
          <cell r="G291" t="str">
            <v>VN59-B</v>
          </cell>
          <cell r="H291" t="str">
            <v>VN59B S/Mの穴追加・穴移動に伴いﾌﾚｰﾑサ変</v>
          </cell>
          <cell r="I291"/>
          <cell r="J291" t="str">
            <v>A</v>
          </cell>
          <cell r="K291" t="str">
            <v>2RK9</v>
          </cell>
          <cell r="L291" t="str">
            <v>○</v>
          </cell>
          <cell r="M291">
            <v>20110109</v>
          </cell>
          <cell r="N291">
            <v>20110109</v>
          </cell>
        </row>
        <row r="292">
          <cell r="C292">
            <v>8980593524</v>
          </cell>
          <cell r="D292" t="str">
            <v>I4JCK30</v>
          </cell>
          <cell r="E292"/>
          <cell r="F292" t="str">
            <v>VN59 NPR</v>
          </cell>
          <cell r="G292" t="str">
            <v>VN59-B</v>
          </cell>
          <cell r="H292" t="str">
            <v>VN59B S/Mの穴追加・穴移動に伴いﾌﾚｰﾑサ変</v>
          </cell>
          <cell r="I292"/>
          <cell r="J292" t="str">
            <v>A</v>
          </cell>
          <cell r="K292" t="str">
            <v>2RL1</v>
          </cell>
          <cell r="L292" t="str">
            <v>○</v>
          </cell>
          <cell r="M292">
            <v>20110109</v>
          </cell>
          <cell r="N292">
            <v>20110109</v>
          </cell>
        </row>
        <row r="293">
          <cell r="C293">
            <v>8980593534</v>
          </cell>
          <cell r="D293" t="str">
            <v>I4JCK30</v>
          </cell>
          <cell r="E293"/>
          <cell r="F293" t="str">
            <v>VN59 NPR</v>
          </cell>
          <cell r="G293" t="str">
            <v>VN59-B</v>
          </cell>
          <cell r="H293" t="str">
            <v>VN59B S/Mの穴追加・穴移動に伴いﾌﾚｰﾑサ変</v>
          </cell>
          <cell r="I293"/>
          <cell r="J293" t="str">
            <v>A</v>
          </cell>
          <cell r="K293" t="str">
            <v>SG2</v>
          </cell>
          <cell r="L293" t="str">
            <v>○</v>
          </cell>
          <cell r="M293">
            <v>20100830</v>
          </cell>
          <cell r="N293">
            <v>20100830</v>
          </cell>
        </row>
        <row r="294">
          <cell r="C294">
            <v>8980593544</v>
          </cell>
          <cell r="D294" t="str">
            <v>I4JCK30</v>
          </cell>
          <cell r="E294"/>
          <cell r="F294" t="str">
            <v>VN59 NPR</v>
          </cell>
          <cell r="G294" t="str">
            <v>VN59-B</v>
          </cell>
          <cell r="H294" t="str">
            <v>VN59B S/Mの穴追加・穴移動に伴いﾌﾚｰﾑサ変</v>
          </cell>
          <cell r="I294"/>
          <cell r="J294" t="str">
            <v>A</v>
          </cell>
          <cell r="K294" t="str">
            <v>SG3</v>
          </cell>
          <cell r="L294" t="str">
            <v>○</v>
          </cell>
          <cell r="M294">
            <v>20110109</v>
          </cell>
          <cell r="N294">
            <v>20110109</v>
          </cell>
        </row>
        <row r="295">
          <cell r="C295">
            <v>8980593554</v>
          </cell>
          <cell r="D295" t="str">
            <v>I4JCK30</v>
          </cell>
          <cell r="E295"/>
          <cell r="F295" t="str">
            <v>VN59 NPR</v>
          </cell>
          <cell r="G295" t="str">
            <v>VN59-B</v>
          </cell>
          <cell r="H295" t="str">
            <v>VN59B S/Mの穴追加・穴移動に伴いﾌﾚｰﾑサ変</v>
          </cell>
          <cell r="I295"/>
          <cell r="J295" t="str">
            <v>A</v>
          </cell>
          <cell r="K295" t="str">
            <v>SL8</v>
          </cell>
          <cell r="L295" t="str">
            <v>○</v>
          </cell>
          <cell r="M295">
            <v>20110109</v>
          </cell>
          <cell r="N295">
            <v>20110109</v>
          </cell>
        </row>
        <row r="296">
          <cell r="C296">
            <v>8980593564</v>
          </cell>
          <cell r="D296" t="str">
            <v>I4JCK30</v>
          </cell>
          <cell r="E296"/>
          <cell r="F296" t="str">
            <v>VN59 NPR</v>
          </cell>
          <cell r="G296" t="str">
            <v>VN59-B</v>
          </cell>
          <cell r="H296" t="str">
            <v>VN59B S/Mの穴追加・穴移動に伴いﾌﾚｰﾑサ変</v>
          </cell>
          <cell r="I296"/>
          <cell r="J296" t="str">
            <v>A</v>
          </cell>
          <cell r="K296" t="str">
            <v>SL9</v>
          </cell>
          <cell r="L296" t="str">
            <v>○</v>
          </cell>
          <cell r="M296">
            <v>20110109</v>
          </cell>
          <cell r="N296">
            <v>20110109</v>
          </cell>
        </row>
        <row r="297">
          <cell r="C297">
            <v>8980622001</v>
          </cell>
          <cell r="D297" t="str">
            <v>I4JBJ99</v>
          </cell>
          <cell r="E297"/>
          <cell r="F297" t="str">
            <v>NKR85AD</v>
          </cell>
          <cell r="G297" t="str">
            <v>*</v>
          </cell>
          <cell r="H297" t="str">
            <v>VN12 1X FRAME VN53設変水平展開及びECR反映</v>
          </cell>
          <cell r="I297"/>
          <cell r="J297" t="str">
            <v>A</v>
          </cell>
          <cell r="K297" t="str">
            <v>NE5</v>
          </cell>
          <cell r="L297" t="str">
            <v>○</v>
          </cell>
          <cell r="M297">
            <v>20080921</v>
          </cell>
          <cell r="N297">
            <v>20080921</v>
          </cell>
        </row>
        <row r="298">
          <cell r="C298">
            <v>8980622011</v>
          </cell>
          <cell r="D298" t="str">
            <v>I4JBJ99</v>
          </cell>
          <cell r="E298"/>
          <cell r="F298" t="str">
            <v>NKR85AD</v>
          </cell>
          <cell r="G298" t="str">
            <v>*</v>
          </cell>
          <cell r="H298" t="str">
            <v>VN12 1X FRAME VN53設変水平展開及びECR反映</v>
          </cell>
          <cell r="I298"/>
          <cell r="J298" t="str">
            <v>A</v>
          </cell>
          <cell r="K298" t="str">
            <v>NE6</v>
          </cell>
          <cell r="L298" t="str">
            <v>○</v>
          </cell>
          <cell r="M298">
            <v>20080921</v>
          </cell>
          <cell r="N298">
            <v>20080921</v>
          </cell>
        </row>
        <row r="299">
          <cell r="C299">
            <v>8980622020</v>
          </cell>
          <cell r="D299" t="str">
            <v>I4JBD91</v>
          </cell>
          <cell r="E299"/>
          <cell r="F299" t="str">
            <v>NLR85AR</v>
          </cell>
          <cell r="G299" t="str">
            <v>*</v>
          </cell>
          <cell r="H299" t="str">
            <v>VN12VDS PATCH;F/TANK追加により2品番サ変</v>
          </cell>
          <cell r="I299"/>
          <cell r="J299" t="str">
            <v>A</v>
          </cell>
          <cell r="K299" t="str">
            <v>CL8</v>
          </cell>
          <cell r="L299" t="str">
            <v>○</v>
          </cell>
          <cell r="M299">
            <v>20061025</v>
          </cell>
          <cell r="N299">
            <v>20061025</v>
          </cell>
        </row>
        <row r="300">
          <cell r="C300">
            <v>8980622030</v>
          </cell>
          <cell r="D300" t="str">
            <v>I4JBD91</v>
          </cell>
          <cell r="E300"/>
          <cell r="F300" t="str">
            <v>NLR85AR</v>
          </cell>
          <cell r="G300" t="str">
            <v>*</v>
          </cell>
          <cell r="H300" t="str">
            <v>VN12VDS PATCH;F/TANK追加により2品番サ変</v>
          </cell>
          <cell r="I300"/>
          <cell r="J300" t="str">
            <v>A</v>
          </cell>
          <cell r="K300" t="str">
            <v>CL9</v>
          </cell>
          <cell r="L300" t="str">
            <v>○</v>
          </cell>
          <cell r="M300">
            <v>20061025</v>
          </cell>
          <cell r="N300">
            <v>20061025</v>
          </cell>
        </row>
        <row r="301">
          <cell r="C301">
            <v>8980622040</v>
          </cell>
          <cell r="D301" t="str">
            <v>I4JBD91</v>
          </cell>
          <cell r="E301"/>
          <cell r="F301" t="str">
            <v>NLR85AN</v>
          </cell>
          <cell r="G301" t="str">
            <v>*</v>
          </cell>
          <cell r="H301" t="str">
            <v>VN12VDS PATCH;F/TANK追加により2品番サ変</v>
          </cell>
          <cell r="I301"/>
          <cell r="J301" t="str">
            <v>A</v>
          </cell>
          <cell r="K301" t="str">
            <v>CM1</v>
          </cell>
          <cell r="L301" t="str">
            <v>○</v>
          </cell>
          <cell r="M301">
            <v>20061025</v>
          </cell>
          <cell r="N301">
            <v>20061025</v>
          </cell>
        </row>
        <row r="302">
          <cell r="C302">
            <v>8980622050</v>
          </cell>
          <cell r="D302" t="str">
            <v>I4JBD91</v>
          </cell>
          <cell r="E302"/>
          <cell r="F302" t="str">
            <v>NLR85AN</v>
          </cell>
          <cell r="G302" t="str">
            <v>*</v>
          </cell>
          <cell r="H302" t="str">
            <v>VN12VDS PATCH;F/TANK追加により2品番サ変</v>
          </cell>
          <cell r="I302"/>
          <cell r="J302" t="str">
            <v>A</v>
          </cell>
          <cell r="K302" t="str">
            <v>CM2</v>
          </cell>
          <cell r="L302" t="str">
            <v>○</v>
          </cell>
          <cell r="M302">
            <v>20061025</v>
          </cell>
          <cell r="N302">
            <v>20061025</v>
          </cell>
        </row>
        <row r="303">
          <cell r="C303">
            <v>8980629622</v>
          </cell>
          <cell r="D303" t="str">
            <v>I4JBJ99</v>
          </cell>
          <cell r="E303"/>
          <cell r="F303" t="str">
            <v>NJR82AN</v>
          </cell>
          <cell r="G303" t="str">
            <v>*</v>
          </cell>
          <cell r="H303" t="str">
            <v>VN12 1X FRAME VN53設変水平展開及びECR反映</v>
          </cell>
          <cell r="I303"/>
          <cell r="J303" t="str">
            <v>A</v>
          </cell>
          <cell r="K303" t="str">
            <v>2NE7</v>
          </cell>
          <cell r="L303" t="str">
            <v>○</v>
          </cell>
          <cell r="M303">
            <v>20080921</v>
          </cell>
          <cell r="N303">
            <v>20080921</v>
          </cell>
        </row>
        <row r="304">
          <cell r="C304">
            <v>8980629632</v>
          </cell>
          <cell r="D304" t="str">
            <v>I4JBJ99</v>
          </cell>
          <cell r="E304"/>
          <cell r="F304" t="str">
            <v>NJR82AN</v>
          </cell>
          <cell r="G304" t="str">
            <v>*</v>
          </cell>
          <cell r="H304" t="str">
            <v>VN12 1X FRAME VN53設変水平展開及びECR反映</v>
          </cell>
          <cell r="I304"/>
          <cell r="J304" t="str">
            <v>A</v>
          </cell>
          <cell r="K304" t="str">
            <v>2NE8</v>
          </cell>
          <cell r="L304" t="str">
            <v>○</v>
          </cell>
          <cell r="M304">
            <v>20080921</v>
          </cell>
          <cell r="N304">
            <v>20080921</v>
          </cell>
        </row>
        <row r="305">
          <cell r="C305">
            <v>8980629641</v>
          </cell>
          <cell r="D305" t="str">
            <v>I4JAS65</v>
          </cell>
          <cell r="E305"/>
          <cell r="F305" t="str">
            <v>NLR82AN</v>
          </cell>
          <cell r="G305" t="str">
            <v>*</v>
          </cell>
          <cell r="H305" t="str">
            <v>720F　先行量産　1X2XFRAMEサ変（IN/REINF　NUT個数変更）</v>
          </cell>
          <cell r="I305"/>
          <cell r="J305" t="str">
            <v>A</v>
          </cell>
          <cell r="K305" t="str">
            <v>2NP3</v>
          </cell>
          <cell r="L305" t="str">
            <v>○</v>
          </cell>
          <cell r="M305">
            <v>20070626</v>
          </cell>
          <cell r="N305">
            <v>20070626</v>
          </cell>
        </row>
        <row r="306">
          <cell r="C306">
            <v>8980629651</v>
          </cell>
          <cell r="D306" t="str">
            <v>I4JAS65</v>
          </cell>
          <cell r="E306"/>
          <cell r="F306" t="str">
            <v>NMR85A</v>
          </cell>
          <cell r="G306" t="str">
            <v>*</v>
          </cell>
          <cell r="H306" t="str">
            <v>720F　先行量産　1X2XFRAMEサ変（IN/REINF　NUT個数変更）</v>
          </cell>
          <cell r="I306"/>
          <cell r="J306" t="str">
            <v>A</v>
          </cell>
          <cell r="K306" t="str">
            <v>2NP4</v>
          </cell>
          <cell r="L306" t="str">
            <v>○</v>
          </cell>
          <cell r="M306">
            <v>20070626</v>
          </cell>
          <cell r="N306">
            <v>20070626</v>
          </cell>
        </row>
        <row r="307">
          <cell r="C307">
            <v>8980629662</v>
          </cell>
          <cell r="D307" t="str">
            <v>I4JAX06</v>
          </cell>
          <cell r="E307"/>
          <cell r="F307" t="str">
            <v>NMR85A</v>
          </cell>
          <cell r="G307" t="str">
            <v>*</v>
          </cell>
          <cell r="H307" t="str">
            <v>720F RIGID車亀裂対策のため、構成部品変更によりﾌﾚｰﾑサ変</v>
          </cell>
          <cell r="I307"/>
          <cell r="J307" t="str">
            <v>A</v>
          </cell>
          <cell r="K307" t="str">
            <v>1JH7</v>
          </cell>
          <cell r="L307" t="str">
            <v>○</v>
          </cell>
          <cell r="M307">
            <v>20070716</v>
          </cell>
          <cell r="N307">
            <v>20070714</v>
          </cell>
        </row>
        <row r="308">
          <cell r="C308">
            <v>8980629672</v>
          </cell>
          <cell r="D308" t="str">
            <v>I4JAX06</v>
          </cell>
          <cell r="E308"/>
          <cell r="F308" t="str">
            <v>NMR82N</v>
          </cell>
          <cell r="G308" t="str">
            <v>*</v>
          </cell>
          <cell r="H308" t="str">
            <v>720F RIGID車亀裂対策のため、構成部品変更によりﾌﾚｰﾑサ変</v>
          </cell>
          <cell r="I308"/>
          <cell r="J308" t="str">
            <v>A</v>
          </cell>
          <cell r="K308" t="str">
            <v>1JH8</v>
          </cell>
          <cell r="L308" t="str">
            <v>○</v>
          </cell>
          <cell r="M308">
            <v>20070716</v>
          </cell>
          <cell r="N308">
            <v>20070714</v>
          </cell>
        </row>
        <row r="309">
          <cell r="C309">
            <v>8980629682</v>
          </cell>
          <cell r="D309" t="str">
            <v>I4JAX06</v>
          </cell>
          <cell r="E309"/>
          <cell r="F309" t="str">
            <v>NMR82N</v>
          </cell>
          <cell r="G309" t="str">
            <v>*</v>
          </cell>
          <cell r="H309" t="str">
            <v>720F RIGID車亀裂対策のため、構成部品変更によりﾌﾚｰﾑサ変</v>
          </cell>
          <cell r="I309"/>
          <cell r="J309" t="str">
            <v>A</v>
          </cell>
          <cell r="K309" t="str">
            <v>1JH9</v>
          </cell>
          <cell r="L309" t="str">
            <v>○</v>
          </cell>
          <cell r="M309">
            <v>20070716</v>
          </cell>
          <cell r="N309">
            <v>20070714</v>
          </cell>
        </row>
        <row r="310">
          <cell r="C310">
            <v>8980629692</v>
          </cell>
          <cell r="D310" t="str">
            <v>I4JAX06</v>
          </cell>
          <cell r="E310"/>
          <cell r="F310" t="str">
            <v>NMR82N</v>
          </cell>
          <cell r="G310" t="str">
            <v>*</v>
          </cell>
          <cell r="H310" t="str">
            <v>720F RIGID車亀裂対策のため、構成部品変更によりﾌﾚｰﾑサ変</v>
          </cell>
          <cell r="I310"/>
          <cell r="J310" t="str">
            <v>A</v>
          </cell>
          <cell r="K310" t="str">
            <v>1JI1</v>
          </cell>
          <cell r="L310" t="str">
            <v>○</v>
          </cell>
          <cell r="M310">
            <v>20070716</v>
          </cell>
          <cell r="N310">
            <v>20070714</v>
          </cell>
        </row>
        <row r="311">
          <cell r="C311">
            <v>8980629702</v>
          </cell>
          <cell r="D311" t="str">
            <v>I4JAX06</v>
          </cell>
          <cell r="E311"/>
          <cell r="F311" t="str">
            <v>NLR82N</v>
          </cell>
          <cell r="G311" t="str">
            <v>*</v>
          </cell>
          <cell r="H311" t="str">
            <v>720F RIGID車亀裂対策のため、構成部品変更によりﾌﾚｰﾑサ変</v>
          </cell>
          <cell r="I311"/>
          <cell r="J311" t="str">
            <v>A</v>
          </cell>
          <cell r="K311" t="str">
            <v>1KH5</v>
          </cell>
          <cell r="L311" t="str">
            <v>○</v>
          </cell>
          <cell r="M311">
            <v>20070626</v>
          </cell>
          <cell r="N311">
            <v>20070626</v>
          </cell>
        </row>
        <row r="312">
          <cell r="C312">
            <v>8980629712</v>
          </cell>
          <cell r="D312" t="str">
            <v>I4JAX06</v>
          </cell>
          <cell r="E312"/>
          <cell r="F312" t="str">
            <v>NLR82N</v>
          </cell>
          <cell r="G312" t="str">
            <v>*</v>
          </cell>
          <cell r="H312" t="str">
            <v>720F RIGID車亀裂対策のため、構成部品変更によりﾌﾚｰﾑサ変</v>
          </cell>
          <cell r="I312"/>
          <cell r="J312" t="str">
            <v>A</v>
          </cell>
          <cell r="K312" t="str">
            <v>1KH6</v>
          </cell>
          <cell r="L312" t="str">
            <v>○</v>
          </cell>
          <cell r="M312">
            <v>20070716</v>
          </cell>
          <cell r="N312">
            <v>20070714</v>
          </cell>
        </row>
        <row r="313">
          <cell r="C313">
            <v>8980629722</v>
          </cell>
          <cell r="D313" t="str">
            <v>I4JAX06</v>
          </cell>
          <cell r="E313"/>
          <cell r="F313" t="str">
            <v>NLR82N</v>
          </cell>
          <cell r="G313" t="str">
            <v>*</v>
          </cell>
          <cell r="H313" t="str">
            <v>720F RIGID車亀裂対策のため、構成部品変更によりﾌﾚｰﾑサ変</v>
          </cell>
          <cell r="I313"/>
          <cell r="J313" t="str">
            <v>A</v>
          </cell>
          <cell r="K313" t="str">
            <v>1KH7</v>
          </cell>
          <cell r="L313" t="str">
            <v>○</v>
          </cell>
          <cell r="M313">
            <v>20070716</v>
          </cell>
          <cell r="N313">
            <v>20070714</v>
          </cell>
        </row>
        <row r="314">
          <cell r="C314">
            <v>8980629732</v>
          </cell>
          <cell r="D314" t="str">
            <v>I4JAX06</v>
          </cell>
          <cell r="E314"/>
          <cell r="F314" t="str">
            <v>NLR82N</v>
          </cell>
          <cell r="G314" t="str">
            <v>*</v>
          </cell>
          <cell r="H314" t="str">
            <v>720F RIGID車亀裂対策のため、構成部品変更によりﾌﾚｰﾑサ変</v>
          </cell>
          <cell r="I314"/>
          <cell r="J314" t="str">
            <v>A</v>
          </cell>
          <cell r="K314" t="str">
            <v>1KH8</v>
          </cell>
          <cell r="L314" t="str">
            <v>○</v>
          </cell>
          <cell r="M314">
            <v>20070716</v>
          </cell>
          <cell r="N314">
            <v>20070714</v>
          </cell>
        </row>
        <row r="315">
          <cell r="C315">
            <v>8980629741</v>
          </cell>
          <cell r="D315" t="str">
            <v>I4JAS65</v>
          </cell>
          <cell r="E315"/>
          <cell r="F315" t="str">
            <v>NLR82AN</v>
          </cell>
          <cell r="G315" t="str">
            <v>*</v>
          </cell>
          <cell r="H315" t="str">
            <v>720F　先行量産　1X2XFRAMEサ変（IN/REINF　NUT個数変更）</v>
          </cell>
          <cell r="I315"/>
          <cell r="J315" t="str">
            <v>A</v>
          </cell>
          <cell r="K315" t="str">
            <v>2PD1</v>
          </cell>
          <cell r="L315" t="str">
            <v>○</v>
          </cell>
          <cell r="M315">
            <v>20070123</v>
          </cell>
          <cell r="N315">
            <v>20070611</v>
          </cell>
        </row>
        <row r="316">
          <cell r="C316">
            <v>8980629751</v>
          </cell>
          <cell r="D316" t="str">
            <v>I4JAS65</v>
          </cell>
          <cell r="E316"/>
          <cell r="F316" t="str">
            <v>NLR82AN</v>
          </cell>
          <cell r="G316" t="str">
            <v>*</v>
          </cell>
          <cell r="H316" t="str">
            <v>720F　先行量産　1X2XFRAMEサ変（IN/REINF　NUT個数変更）</v>
          </cell>
          <cell r="I316"/>
          <cell r="J316" t="str">
            <v>A</v>
          </cell>
          <cell r="K316" t="str">
            <v>2PD2</v>
          </cell>
          <cell r="L316" t="str">
            <v>○</v>
          </cell>
          <cell r="M316">
            <v>20070123</v>
          </cell>
          <cell r="N316">
            <v>20070626</v>
          </cell>
        </row>
        <row r="317">
          <cell r="C317">
            <v>8980629761</v>
          </cell>
          <cell r="D317" t="str">
            <v>I4JAS65</v>
          </cell>
          <cell r="E317"/>
          <cell r="F317" t="str">
            <v>NLR82AN</v>
          </cell>
          <cell r="G317" t="str">
            <v>*</v>
          </cell>
          <cell r="H317" t="str">
            <v>720F　先行量産　1X2XFRAMEサ変（IN/REINF　NUT個数変更）</v>
          </cell>
          <cell r="I317"/>
          <cell r="J317" t="str">
            <v>A</v>
          </cell>
          <cell r="K317" t="str">
            <v>2PD3</v>
          </cell>
          <cell r="L317" t="str">
            <v>○</v>
          </cell>
          <cell r="M317">
            <v>20070123</v>
          </cell>
          <cell r="N317">
            <v>20070714</v>
          </cell>
        </row>
        <row r="318">
          <cell r="C318">
            <v>8980629771</v>
          </cell>
          <cell r="D318" t="str">
            <v>I4JAS65</v>
          </cell>
          <cell r="E318"/>
          <cell r="F318" t="str">
            <v>NLR82AN</v>
          </cell>
          <cell r="G318" t="str">
            <v>*</v>
          </cell>
          <cell r="H318" t="str">
            <v>720F　先行量産　1X2XFRAMEサ変（IN/REINF　NUT個数変更）</v>
          </cell>
          <cell r="I318"/>
          <cell r="J318" t="str">
            <v>A</v>
          </cell>
          <cell r="K318" t="str">
            <v>2PD4</v>
          </cell>
          <cell r="L318" t="str">
            <v>○</v>
          </cell>
          <cell r="M318">
            <v>20070123</v>
          </cell>
          <cell r="N318">
            <v>20070714</v>
          </cell>
        </row>
        <row r="319">
          <cell r="C319">
            <v>8980629783</v>
          </cell>
          <cell r="D319" t="str">
            <v>I4JBJ99</v>
          </cell>
          <cell r="E319"/>
          <cell r="F319" t="str">
            <v>NJR85AN</v>
          </cell>
          <cell r="G319" t="str">
            <v>*</v>
          </cell>
          <cell r="H319" t="str">
            <v>VN12 1X FRAME VN53設変水平展開及びECR反映</v>
          </cell>
          <cell r="I319"/>
          <cell r="J319" t="str">
            <v>A</v>
          </cell>
          <cell r="K319" t="str">
            <v>NE9</v>
          </cell>
          <cell r="L319" t="str">
            <v>○</v>
          </cell>
          <cell r="M319">
            <v>20080921</v>
          </cell>
          <cell r="N319">
            <v>20080921</v>
          </cell>
        </row>
        <row r="320">
          <cell r="C320">
            <v>8980629792</v>
          </cell>
          <cell r="D320" t="str">
            <v>I4JAS65</v>
          </cell>
          <cell r="E320"/>
          <cell r="F320" t="str">
            <v>NLR82AN</v>
          </cell>
          <cell r="G320" t="str">
            <v>*</v>
          </cell>
          <cell r="H320" t="str">
            <v>720F　先行量産　1X2XFRAMEサ変（IN/REINF　NUT個数変更）</v>
          </cell>
          <cell r="I320"/>
          <cell r="J320" t="str">
            <v>A</v>
          </cell>
          <cell r="K320" t="str">
            <v>PD5</v>
          </cell>
          <cell r="L320" t="str">
            <v>○</v>
          </cell>
          <cell r="M320">
            <v>20070713</v>
          </cell>
          <cell r="N320">
            <v>20070713</v>
          </cell>
        </row>
        <row r="321">
          <cell r="C321">
            <v>8980629802</v>
          </cell>
          <cell r="D321" t="str">
            <v>I4JAS65</v>
          </cell>
          <cell r="E321"/>
          <cell r="F321" t="str">
            <v>NLR85AN</v>
          </cell>
          <cell r="G321" t="str">
            <v>*</v>
          </cell>
          <cell r="H321" t="str">
            <v>720F　先行量産　1X2XFRAMEサ変（IN/REINF　NUT個数変更）</v>
          </cell>
          <cell r="I321"/>
          <cell r="J321" t="str">
            <v>A</v>
          </cell>
          <cell r="K321" t="str">
            <v>PD6</v>
          </cell>
          <cell r="L321" t="str">
            <v>○</v>
          </cell>
          <cell r="M321">
            <v>20070716</v>
          </cell>
          <cell r="N321">
            <v>20070714</v>
          </cell>
        </row>
        <row r="322">
          <cell r="C322">
            <v>8980634051</v>
          </cell>
          <cell r="D322" t="str">
            <v>I4JAX58</v>
          </cell>
          <cell r="E322"/>
          <cell r="F322" t="str">
            <v>NMR85N</v>
          </cell>
          <cell r="G322" t="str">
            <v>*</v>
          </cell>
          <cell r="H322" t="str">
            <v>VN12A AAS　VN12A-1602（ｱｰｽ用NUT移動）正式設変　ﾌﾚｰﾑサ変　内容は先行反映済</v>
          </cell>
          <cell r="I322"/>
          <cell r="J322" t="str">
            <v>A</v>
          </cell>
          <cell r="K322" t="str">
            <v>CA5</v>
          </cell>
          <cell r="L322" t="str">
            <v>○</v>
          </cell>
          <cell r="M322">
            <v>20070730</v>
          </cell>
          <cell r="N322">
            <v>20070730</v>
          </cell>
        </row>
        <row r="323">
          <cell r="C323">
            <v>8980634061</v>
          </cell>
          <cell r="D323" t="str">
            <v>I4JAX58</v>
          </cell>
          <cell r="E323"/>
          <cell r="F323" t="str">
            <v>NMR85N</v>
          </cell>
          <cell r="G323" t="str">
            <v>*</v>
          </cell>
          <cell r="H323" t="str">
            <v>VN12A AAS　VN12A-1602（ｱｰｽ用NUT移動）正式設変　ﾌﾚｰﾑサ変　内容は先行反映済</v>
          </cell>
          <cell r="I323"/>
          <cell r="J323" t="str">
            <v>A</v>
          </cell>
          <cell r="K323" t="str">
            <v>CA6</v>
          </cell>
          <cell r="L323" t="str">
            <v>○</v>
          </cell>
          <cell r="M323">
            <v>20070730</v>
          </cell>
          <cell r="N323">
            <v>20070730</v>
          </cell>
        </row>
        <row r="324">
          <cell r="C324">
            <v>8980634070</v>
          </cell>
          <cell r="D324"/>
          <cell r="E324"/>
          <cell r="F324" t="str">
            <v>NMR85N</v>
          </cell>
          <cell r="G324" t="str">
            <v>*</v>
          </cell>
          <cell r="H324"/>
          <cell r="I324"/>
          <cell r="J324" t="str">
            <v>A</v>
          </cell>
          <cell r="K324" t="str">
            <v>CA7</v>
          </cell>
          <cell r="L324" t="str">
            <v>○</v>
          </cell>
          <cell r="M324">
            <v>20061025</v>
          </cell>
          <cell r="N324">
            <v>20061025</v>
          </cell>
        </row>
        <row r="325">
          <cell r="C325">
            <v>8980634080</v>
          </cell>
          <cell r="D325"/>
          <cell r="E325"/>
          <cell r="F325" t="str">
            <v>070NMR85N-EN</v>
          </cell>
          <cell r="G325" t="str">
            <v>*</v>
          </cell>
          <cell r="H325"/>
          <cell r="I325"/>
          <cell r="J325" t="str">
            <v>A</v>
          </cell>
          <cell r="K325" t="str">
            <v>CA8</v>
          </cell>
          <cell r="L325" t="str">
            <v>○</v>
          </cell>
          <cell r="M325">
            <v>20061025</v>
          </cell>
          <cell r="N325">
            <v>20061025</v>
          </cell>
        </row>
        <row r="326">
          <cell r="C326">
            <v>8980675592</v>
          </cell>
          <cell r="D326" t="str">
            <v>I4JAZ50</v>
          </cell>
          <cell r="E326"/>
          <cell r="F326" t="str">
            <v>EXP 080N</v>
          </cell>
          <cell r="G326" t="str">
            <v>*</v>
          </cell>
          <cell r="H326" t="str">
            <v>VN53D一生,A/B 豪州以外先行　FRAME　ASM部品構成変更</v>
          </cell>
          <cell r="I326"/>
          <cell r="J326" t="str">
            <v>A</v>
          </cell>
          <cell r="K326" t="str">
            <v>AQ1</v>
          </cell>
          <cell r="L326" t="str">
            <v>○</v>
          </cell>
          <cell r="M326" t="str">
            <v>未</v>
          </cell>
          <cell r="N326" t="str">
            <v>未</v>
          </cell>
        </row>
        <row r="327">
          <cell r="C327">
            <v>8980675601</v>
          </cell>
          <cell r="D327" t="str">
            <v>I4JAU93</v>
          </cell>
          <cell r="E327"/>
          <cell r="F327" t="str">
            <v>EXP 080N</v>
          </cell>
          <cell r="G327" t="str">
            <v>*</v>
          </cell>
          <cell r="H327" t="str">
            <v>VN53 2生　1X2X FRAMEサ変　</v>
          </cell>
          <cell r="I327"/>
          <cell r="J327" t="str">
            <v>A</v>
          </cell>
          <cell r="K327" t="str">
            <v>AQ2</v>
          </cell>
          <cell r="L327" t="str">
            <v>○</v>
          </cell>
          <cell r="M327">
            <v>20070714</v>
          </cell>
          <cell r="N327">
            <v>20070714</v>
          </cell>
        </row>
        <row r="328">
          <cell r="C328">
            <v>8980677041</v>
          </cell>
          <cell r="D328" t="str">
            <v>I4JAU52</v>
          </cell>
          <cell r="E328"/>
          <cell r="F328" t="str">
            <v>EXP 080N</v>
          </cell>
          <cell r="G328" t="str">
            <v>*</v>
          </cell>
          <cell r="H328" t="str">
            <v>VN53 2生　ｽﾄﾚｰﾄFRAMEサ変</v>
          </cell>
          <cell r="I328"/>
          <cell r="J328" t="str">
            <v>A</v>
          </cell>
          <cell r="K328">
            <v>0</v>
          </cell>
          <cell r="L328" t="str">
            <v>○</v>
          </cell>
          <cell r="M328" t="str">
            <v>未</v>
          </cell>
          <cell r="N328" t="str">
            <v>未</v>
          </cell>
        </row>
        <row r="329">
          <cell r="C329">
            <v>8980677043</v>
          </cell>
          <cell r="D329" t="str">
            <v>I4JCG61</v>
          </cell>
          <cell r="E329"/>
          <cell r="F329" t="str">
            <v>NPR</v>
          </cell>
          <cell r="G329" t="str">
            <v>*</v>
          </cell>
          <cell r="H329" t="str">
            <v>CR設変　ｽﾃﾘﾍﾞｯﾄ廃止及びS/M穴廃止によりﾌﾚｰﾑサ変、併せてCKD新規品番追加</v>
          </cell>
          <cell r="I329"/>
          <cell r="J329" t="str">
            <v>A</v>
          </cell>
          <cell r="K329">
            <v>0</v>
          </cell>
          <cell r="L329" t="str">
            <v>○</v>
          </cell>
          <cell r="M329" t="str">
            <v>未</v>
          </cell>
          <cell r="N329" t="str">
            <v>未</v>
          </cell>
        </row>
        <row r="330">
          <cell r="C330">
            <v>8980677051</v>
          </cell>
          <cell r="D330" t="str">
            <v>I4JAU52</v>
          </cell>
          <cell r="E330"/>
          <cell r="F330" t="str">
            <v>EXP 080N</v>
          </cell>
          <cell r="G330" t="str">
            <v>*</v>
          </cell>
          <cell r="H330" t="str">
            <v>VN53 2生　ｽﾄﾚｰﾄFRAMEサ変</v>
          </cell>
          <cell r="I330"/>
          <cell r="J330" t="str">
            <v>未</v>
          </cell>
          <cell r="K330">
            <v>0</v>
          </cell>
          <cell r="L330" t="str">
            <v>○</v>
          </cell>
          <cell r="M330" t="str">
            <v>-</v>
          </cell>
          <cell r="N330" t="str">
            <v>-</v>
          </cell>
        </row>
        <row r="331">
          <cell r="C331">
            <v>8980677053</v>
          </cell>
          <cell r="D331" t="str">
            <v>I4JCG61</v>
          </cell>
          <cell r="E331"/>
          <cell r="F331" t="str">
            <v>NPR</v>
          </cell>
          <cell r="G331" t="str">
            <v>*</v>
          </cell>
          <cell r="H331" t="str">
            <v>CR設変　ｽﾃﾘﾍﾞｯﾄ廃止及びS/M穴廃止によりﾌﾚｰﾑサ変、併せてCKD新規品番追加</v>
          </cell>
          <cell r="I331"/>
          <cell r="J331" t="str">
            <v>未</v>
          </cell>
          <cell r="K331">
            <v>0</v>
          </cell>
          <cell r="L331" t="str">
            <v>○</v>
          </cell>
          <cell r="M331" t="str">
            <v>-</v>
          </cell>
          <cell r="N331" t="str">
            <v>-</v>
          </cell>
        </row>
        <row r="332">
          <cell r="C332">
            <v>8980677061</v>
          </cell>
          <cell r="D332" t="str">
            <v>I4JAU52</v>
          </cell>
          <cell r="E332"/>
          <cell r="F332" t="str">
            <v>EXP 080N</v>
          </cell>
          <cell r="G332" t="str">
            <v>*</v>
          </cell>
          <cell r="H332" t="str">
            <v>VN53 2生　ｽﾄﾚｰﾄFRAMEサ変</v>
          </cell>
          <cell r="I332"/>
          <cell r="J332" t="str">
            <v>未</v>
          </cell>
          <cell r="K332">
            <v>0</v>
          </cell>
          <cell r="L332" t="str">
            <v>○</v>
          </cell>
          <cell r="M332" t="str">
            <v>-</v>
          </cell>
          <cell r="N332" t="str">
            <v>-</v>
          </cell>
        </row>
        <row r="333">
          <cell r="C333">
            <v>8980709353</v>
          </cell>
          <cell r="D333" t="str">
            <v>I4JCK30</v>
          </cell>
          <cell r="E333"/>
          <cell r="F333" t="str">
            <v>VN59 NPR</v>
          </cell>
          <cell r="G333" t="str">
            <v>VN59-B</v>
          </cell>
          <cell r="H333" t="str">
            <v>VN59B S/Mの穴追加・穴移動に伴いﾌﾚｰﾑサ変</v>
          </cell>
          <cell r="I333"/>
          <cell r="J333" t="str">
            <v>A</v>
          </cell>
          <cell r="K333" t="str">
            <v>SE8</v>
          </cell>
          <cell r="L333" t="str">
            <v>○</v>
          </cell>
          <cell r="M333">
            <v>20110109</v>
          </cell>
          <cell r="N333">
            <v>20110109</v>
          </cell>
        </row>
        <row r="334">
          <cell r="C334">
            <v>8980709363</v>
          </cell>
          <cell r="D334" t="str">
            <v>I4JCK30</v>
          </cell>
          <cell r="E334"/>
          <cell r="F334" t="str">
            <v>VN59 NPR</v>
          </cell>
          <cell r="G334" t="str">
            <v>VN59-B</v>
          </cell>
          <cell r="H334" t="str">
            <v>VN59B S/Mの穴追加・穴移動に伴いﾌﾚｰﾑサ変</v>
          </cell>
          <cell r="I334"/>
          <cell r="J334" t="str">
            <v>A</v>
          </cell>
          <cell r="K334" t="str">
            <v>SE9</v>
          </cell>
          <cell r="L334" t="str">
            <v>○</v>
          </cell>
          <cell r="M334">
            <v>20110109</v>
          </cell>
          <cell r="N334">
            <v>20110109</v>
          </cell>
        </row>
        <row r="335">
          <cell r="C335">
            <v>8980709373</v>
          </cell>
          <cell r="D335" t="str">
            <v>I4JCK30</v>
          </cell>
          <cell r="E335"/>
          <cell r="F335" t="str">
            <v>VN59 NPR</v>
          </cell>
          <cell r="G335" t="str">
            <v>VN59-B</v>
          </cell>
          <cell r="H335" t="str">
            <v>VN59B S/Mの穴追加・穴移動に伴いﾌﾚｰﾑサ変</v>
          </cell>
          <cell r="I335"/>
          <cell r="J335" t="str">
            <v>A</v>
          </cell>
          <cell r="K335" t="str">
            <v>SF1</v>
          </cell>
          <cell r="L335" t="str">
            <v>○</v>
          </cell>
          <cell r="M335">
            <v>20110109</v>
          </cell>
          <cell r="N335">
            <v>20110109</v>
          </cell>
        </row>
        <row r="336">
          <cell r="C336">
            <v>8980709383</v>
          </cell>
          <cell r="D336" t="str">
            <v>I4JCK30</v>
          </cell>
          <cell r="E336"/>
          <cell r="F336" t="str">
            <v>VN59 NPR</v>
          </cell>
          <cell r="G336" t="str">
            <v>VN59-B</v>
          </cell>
          <cell r="H336" t="str">
            <v>VN59B S/Mの穴追加・穴移動に伴いﾌﾚｰﾑサ変</v>
          </cell>
          <cell r="I336"/>
          <cell r="J336" t="str">
            <v>A</v>
          </cell>
          <cell r="K336" t="str">
            <v>SF2</v>
          </cell>
          <cell r="L336" t="str">
            <v>○</v>
          </cell>
          <cell r="M336">
            <v>20110109</v>
          </cell>
          <cell r="N336">
            <v>20110109</v>
          </cell>
        </row>
        <row r="337">
          <cell r="C337">
            <v>8980715102</v>
          </cell>
          <cell r="D337" t="str">
            <v>I4JBV06</v>
          </cell>
          <cell r="E337"/>
          <cell r="F337" t="str">
            <v>VN58  080NPR</v>
          </cell>
          <cell r="G337" t="str">
            <v>豪州向, VN58D</v>
          </cell>
          <cell r="H337" t="str">
            <v>VN58B S/M LHに2-M10追加の上、ﾌﾚｰﾑサ変</v>
          </cell>
          <cell r="I337" t="str">
            <v>PA1-9047,9051</v>
          </cell>
          <cell r="J337" t="str">
            <v>A</v>
          </cell>
          <cell r="K337" t="str">
            <v>2RB6</v>
          </cell>
          <cell r="L337" t="str">
            <v>○</v>
          </cell>
          <cell r="M337">
            <v>20090703</v>
          </cell>
          <cell r="N337">
            <v>20090703</v>
          </cell>
        </row>
        <row r="338">
          <cell r="C338">
            <v>8980715112</v>
          </cell>
          <cell r="D338" t="str">
            <v>I4JBV06</v>
          </cell>
          <cell r="E338"/>
          <cell r="F338" t="str">
            <v>VN58  080NPR</v>
          </cell>
          <cell r="G338" t="str">
            <v>*</v>
          </cell>
          <cell r="H338" t="str">
            <v>VN58B S/M LHに2-M10追加の上、ﾌﾚｰﾑサ変</v>
          </cell>
          <cell r="I338"/>
          <cell r="J338" t="str">
            <v>A</v>
          </cell>
          <cell r="K338" t="str">
            <v>3RB7</v>
          </cell>
          <cell r="L338" t="str">
            <v>○</v>
          </cell>
          <cell r="M338">
            <v>20090703</v>
          </cell>
          <cell r="N338">
            <v>20090703</v>
          </cell>
        </row>
        <row r="339">
          <cell r="C339">
            <v>8980715123</v>
          </cell>
          <cell r="D339" t="str">
            <v>I4JBV06</v>
          </cell>
          <cell r="E339"/>
          <cell r="F339" t="str">
            <v>VN58  080NPR</v>
          </cell>
          <cell r="G339" t="str">
            <v>*</v>
          </cell>
          <cell r="H339" t="str">
            <v>VN58B S/M LHに2-M10追加の上、ﾌﾚｰﾑサ変</v>
          </cell>
          <cell r="I339"/>
          <cell r="J339" t="str">
            <v>A</v>
          </cell>
          <cell r="K339" t="str">
            <v>2RB8</v>
          </cell>
          <cell r="L339" t="str">
            <v>○</v>
          </cell>
          <cell r="M339">
            <v>20090703</v>
          </cell>
          <cell r="N339">
            <v>20090703</v>
          </cell>
        </row>
        <row r="340">
          <cell r="C340">
            <v>8980715132</v>
          </cell>
          <cell r="D340" t="str">
            <v>I4JBV06</v>
          </cell>
          <cell r="E340"/>
          <cell r="F340" t="str">
            <v>VN58  080NPR</v>
          </cell>
          <cell r="G340" t="str">
            <v>*</v>
          </cell>
          <cell r="H340" t="str">
            <v>VN58B S/M LHに2-M10追加の上、ﾌﾚｰﾑサ変</v>
          </cell>
          <cell r="I340"/>
          <cell r="J340" t="str">
            <v>A</v>
          </cell>
          <cell r="K340" t="str">
            <v>2RB9</v>
          </cell>
          <cell r="L340" t="str">
            <v>○</v>
          </cell>
          <cell r="M340">
            <v>20090703</v>
          </cell>
          <cell r="N340">
            <v>20090703</v>
          </cell>
        </row>
        <row r="341">
          <cell r="C341">
            <v>8980715142</v>
          </cell>
          <cell r="D341" t="str">
            <v>I4JBV06</v>
          </cell>
          <cell r="E341"/>
          <cell r="F341" t="str">
            <v>VN58  080NPR</v>
          </cell>
          <cell r="G341" t="str">
            <v>*</v>
          </cell>
          <cell r="H341" t="str">
            <v>VN58B S/M LHに2-M10追加の上、ﾌﾚｰﾑサ変</v>
          </cell>
          <cell r="I341"/>
          <cell r="J341" t="str">
            <v>A</v>
          </cell>
          <cell r="K341" t="str">
            <v>3RC1</v>
          </cell>
          <cell r="L341" t="str">
            <v>○</v>
          </cell>
          <cell r="M341">
            <v>20090703</v>
          </cell>
          <cell r="N341">
            <v>20090703</v>
          </cell>
        </row>
        <row r="342">
          <cell r="C342">
            <v>8980715151</v>
          </cell>
          <cell r="D342" t="str">
            <v>I4JAT87</v>
          </cell>
          <cell r="E342"/>
          <cell r="F342" t="str">
            <v>EXP NPR</v>
          </cell>
          <cell r="G342" t="str">
            <v>*</v>
          </cell>
          <cell r="H342" t="str">
            <v>VN53　2生　3X　FRAMEサ変（一生2の不具合項目対策）</v>
          </cell>
          <cell r="I342"/>
          <cell r="J342" t="str">
            <v>A</v>
          </cell>
          <cell r="K342" t="str">
            <v>1RE4</v>
          </cell>
          <cell r="L342" t="str">
            <v>○</v>
          </cell>
          <cell r="M342">
            <v>20070807</v>
          </cell>
          <cell r="N342">
            <v>20070807</v>
          </cell>
        </row>
        <row r="343">
          <cell r="C343">
            <v>8980715161</v>
          </cell>
          <cell r="D343" t="str">
            <v>I4JAT87</v>
          </cell>
          <cell r="E343"/>
          <cell r="F343" t="str">
            <v>EXP NPR</v>
          </cell>
          <cell r="G343" t="str">
            <v>*</v>
          </cell>
          <cell r="H343" t="str">
            <v>VN53　2生　3X　FRAMEサ変（一生2の不具合項目対策）</v>
          </cell>
          <cell r="I343"/>
          <cell r="J343" t="str">
            <v>A</v>
          </cell>
          <cell r="K343" t="str">
            <v>1RE5</v>
          </cell>
          <cell r="L343" t="str">
            <v>○</v>
          </cell>
          <cell r="M343">
            <v>20070807</v>
          </cell>
          <cell r="N343">
            <v>20070807</v>
          </cell>
        </row>
        <row r="344">
          <cell r="C344">
            <v>8980715171</v>
          </cell>
          <cell r="D344" t="str">
            <v>I4JAT87</v>
          </cell>
          <cell r="E344"/>
          <cell r="F344" t="str">
            <v>EXP NPR</v>
          </cell>
          <cell r="G344" t="str">
            <v>*</v>
          </cell>
          <cell r="H344" t="str">
            <v>VN53　2生　3X　FRAMEサ変（一生2の不具合項目対策）</v>
          </cell>
          <cell r="I344"/>
          <cell r="J344" t="str">
            <v>A</v>
          </cell>
          <cell r="K344" t="str">
            <v>1RE6</v>
          </cell>
          <cell r="L344" t="str">
            <v>○</v>
          </cell>
          <cell r="M344">
            <v>20070605</v>
          </cell>
          <cell r="N344">
            <v>20070605</v>
          </cell>
        </row>
        <row r="345">
          <cell r="C345">
            <v>8980715181</v>
          </cell>
          <cell r="D345" t="str">
            <v>I4JAT87</v>
          </cell>
          <cell r="E345"/>
          <cell r="F345" t="str">
            <v>EXP NPR</v>
          </cell>
          <cell r="G345" t="str">
            <v>*</v>
          </cell>
          <cell r="H345" t="str">
            <v>VN53　2生　3X　FRAMEサ変（一生2の不具合項目対策）</v>
          </cell>
          <cell r="I345"/>
          <cell r="J345" t="str">
            <v>A</v>
          </cell>
          <cell r="K345" t="str">
            <v>1RE7</v>
          </cell>
          <cell r="L345" t="str">
            <v>○</v>
          </cell>
          <cell r="M345">
            <v>20070605</v>
          </cell>
          <cell r="N345">
            <v>20070605</v>
          </cell>
        </row>
        <row r="346">
          <cell r="C346">
            <v>8980715191</v>
          </cell>
          <cell r="D346" t="str">
            <v>I4JAT87</v>
          </cell>
          <cell r="E346"/>
          <cell r="F346" t="str">
            <v>EXP NPR</v>
          </cell>
          <cell r="G346" t="str">
            <v>*</v>
          </cell>
          <cell r="H346" t="str">
            <v>VN53　2生　3X　FRAMEサ変（一生2の不具合項目対策）</v>
          </cell>
          <cell r="I346"/>
          <cell r="J346" t="str">
            <v>A</v>
          </cell>
          <cell r="K346" t="str">
            <v>1RE8</v>
          </cell>
          <cell r="L346" t="str">
            <v>○</v>
          </cell>
          <cell r="M346">
            <v>20070619</v>
          </cell>
          <cell r="N346">
            <v>20070619</v>
          </cell>
        </row>
        <row r="347">
          <cell r="C347">
            <v>8980715201</v>
          </cell>
          <cell r="D347" t="str">
            <v>I4JAT87</v>
          </cell>
          <cell r="E347"/>
          <cell r="F347" t="str">
            <v>EXP NPR</v>
          </cell>
          <cell r="G347" t="str">
            <v>*</v>
          </cell>
          <cell r="H347" t="str">
            <v>VN53　2生　3X　FRAMEサ変（一生2の不具合項目対策）</v>
          </cell>
          <cell r="I347"/>
          <cell r="J347" t="str">
            <v>A</v>
          </cell>
          <cell r="K347" t="str">
            <v>1RE9</v>
          </cell>
          <cell r="L347" t="str">
            <v>○</v>
          </cell>
          <cell r="M347">
            <v>20070619</v>
          </cell>
          <cell r="N347">
            <v>20070619</v>
          </cell>
        </row>
        <row r="348">
          <cell r="C348">
            <v>8980715211</v>
          </cell>
          <cell r="D348" t="str">
            <v>I4JAT87</v>
          </cell>
          <cell r="E348"/>
          <cell r="F348" t="str">
            <v>EXP NPR</v>
          </cell>
          <cell r="G348" t="str">
            <v>*</v>
          </cell>
          <cell r="H348" t="str">
            <v>VN53　2生　3X　FRAMEサ変（一生2の不具合項目対策）</v>
          </cell>
          <cell r="I348"/>
          <cell r="J348" t="str">
            <v>A</v>
          </cell>
          <cell r="K348" t="str">
            <v>1RF1</v>
          </cell>
          <cell r="L348" t="str">
            <v>○</v>
          </cell>
          <cell r="M348">
            <v>20070807</v>
          </cell>
          <cell r="N348">
            <v>20070716</v>
          </cell>
        </row>
        <row r="349">
          <cell r="C349">
            <v>8980715221</v>
          </cell>
          <cell r="D349" t="str">
            <v>I4JAT87</v>
          </cell>
          <cell r="E349"/>
          <cell r="F349" t="str">
            <v>EXP NPR</v>
          </cell>
          <cell r="G349" t="str">
            <v>*</v>
          </cell>
          <cell r="H349" t="str">
            <v>VN53　2生　3X　FRAMEサ変（一生2の不具合項目対策）</v>
          </cell>
          <cell r="I349"/>
          <cell r="J349" t="str">
            <v>A</v>
          </cell>
          <cell r="K349" t="str">
            <v xml:space="preserve"> RL2</v>
          </cell>
          <cell r="L349" t="str">
            <v>○</v>
          </cell>
          <cell r="M349">
            <v>20070807</v>
          </cell>
          <cell r="N349">
            <v>20070807</v>
          </cell>
        </row>
        <row r="350">
          <cell r="C350">
            <v>8980715231</v>
          </cell>
          <cell r="D350" t="str">
            <v>I4JAT87</v>
          </cell>
          <cell r="E350"/>
          <cell r="F350" t="str">
            <v>EXP NPR</v>
          </cell>
          <cell r="G350" t="str">
            <v>*</v>
          </cell>
          <cell r="H350" t="str">
            <v>VN53　2生　3X　FRAMEサ変（一生2の不具合項目対策）</v>
          </cell>
          <cell r="I350"/>
          <cell r="J350" t="str">
            <v>A</v>
          </cell>
          <cell r="K350" t="str">
            <v>1RL3</v>
          </cell>
          <cell r="L350" t="str">
            <v>○</v>
          </cell>
          <cell r="M350">
            <v>20070807</v>
          </cell>
          <cell r="N350">
            <v>20070716</v>
          </cell>
        </row>
        <row r="351">
          <cell r="C351">
            <v>8980715241</v>
          </cell>
          <cell r="D351" t="str">
            <v>I4JAT87</v>
          </cell>
          <cell r="E351"/>
          <cell r="F351" t="str">
            <v>EXP NPR</v>
          </cell>
          <cell r="G351" t="str">
            <v>*</v>
          </cell>
          <cell r="H351" t="str">
            <v>VN53　2生　3X　FRAMEサ変（一生2の不具合項目対策）</v>
          </cell>
          <cell r="I351"/>
          <cell r="J351" t="str">
            <v>A</v>
          </cell>
          <cell r="K351" t="str">
            <v>1RL4</v>
          </cell>
          <cell r="L351" t="str">
            <v>○</v>
          </cell>
          <cell r="M351">
            <v>20070807</v>
          </cell>
          <cell r="N351">
            <v>20070716</v>
          </cell>
        </row>
        <row r="352">
          <cell r="C352">
            <v>8980715251</v>
          </cell>
          <cell r="D352" t="str">
            <v>I4JAT87</v>
          </cell>
          <cell r="E352"/>
          <cell r="F352" t="str">
            <v>EXP NPR</v>
          </cell>
          <cell r="G352" t="str">
            <v>*</v>
          </cell>
          <cell r="H352" t="str">
            <v>VN53　2生　3X　FRAMEサ変（一生2の不具合項目対策）</v>
          </cell>
          <cell r="I352"/>
          <cell r="J352" t="str">
            <v>A</v>
          </cell>
          <cell r="K352" t="str">
            <v xml:space="preserve"> RL5</v>
          </cell>
          <cell r="L352" t="str">
            <v>○</v>
          </cell>
          <cell r="M352">
            <v>20070807</v>
          </cell>
          <cell r="N352">
            <v>20070807</v>
          </cell>
        </row>
        <row r="353">
          <cell r="C353">
            <v>8980715261</v>
          </cell>
          <cell r="D353" t="str">
            <v>I4JAT87</v>
          </cell>
          <cell r="E353"/>
          <cell r="F353" t="str">
            <v>EXP NPR</v>
          </cell>
          <cell r="G353" t="str">
            <v>*</v>
          </cell>
          <cell r="H353" t="str">
            <v>VN53　2生　3X　FRAMEサ変（一生2の不具合項目対策）</v>
          </cell>
          <cell r="I353"/>
          <cell r="J353" t="str">
            <v>A</v>
          </cell>
          <cell r="K353" t="str">
            <v>1RL6</v>
          </cell>
          <cell r="L353" t="str">
            <v>○</v>
          </cell>
          <cell r="M353">
            <v>20070619</v>
          </cell>
          <cell r="N353">
            <v>20070619</v>
          </cell>
        </row>
        <row r="354">
          <cell r="C354">
            <v>8980715271</v>
          </cell>
          <cell r="D354" t="str">
            <v>I4JAT87</v>
          </cell>
          <cell r="E354"/>
          <cell r="F354" t="str">
            <v>EXP NPR</v>
          </cell>
          <cell r="G354" t="str">
            <v>*</v>
          </cell>
          <cell r="H354" t="str">
            <v>VN53　2生　3X　FRAMEサ変（一生2の不具合項目対策）</v>
          </cell>
          <cell r="I354"/>
          <cell r="J354" t="str">
            <v>A</v>
          </cell>
          <cell r="K354" t="str">
            <v>1RL7</v>
          </cell>
          <cell r="L354" t="str">
            <v>○</v>
          </cell>
          <cell r="M354">
            <v>20070619</v>
          </cell>
          <cell r="N354">
            <v>20070619</v>
          </cell>
        </row>
        <row r="355">
          <cell r="C355">
            <v>8980715281</v>
          </cell>
          <cell r="D355" t="str">
            <v>I4JAT87</v>
          </cell>
          <cell r="E355"/>
          <cell r="F355" t="str">
            <v>EXP NPR</v>
          </cell>
          <cell r="G355" t="str">
            <v>*</v>
          </cell>
          <cell r="H355" t="str">
            <v>VN53　2生　3X　FRAMEサ変（一生2の不具合項目対策）</v>
          </cell>
          <cell r="I355"/>
          <cell r="J355" t="str">
            <v>A</v>
          </cell>
          <cell r="K355" t="str">
            <v xml:space="preserve"> RF2</v>
          </cell>
          <cell r="L355" t="str">
            <v>○</v>
          </cell>
          <cell r="M355">
            <v>20070807</v>
          </cell>
          <cell r="N355">
            <v>20070807</v>
          </cell>
        </row>
        <row r="356">
          <cell r="C356">
            <v>8980715291</v>
          </cell>
          <cell r="D356" t="str">
            <v>I4JAT87</v>
          </cell>
          <cell r="E356"/>
          <cell r="F356" t="str">
            <v>EXP NPR</v>
          </cell>
          <cell r="G356" t="str">
            <v>*</v>
          </cell>
          <cell r="H356" t="str">
            <v>VN53　2生　3X　FRAMEサ変（一生2の不具合項目対策）</v>
          </cell>
          <cell r="I356" t="str">
            <v>PA1-0092,0109</v>
          </cell>
          <cell r="J356" t="str">
            <v>A</v>
          </cell>
          <cell r="K356" t="str">
            <v>1RF3</v>
          </cell>
          <cell r="L356" t="str">
            <v>○</v>
          </cell>
          <cell r="M356">
            <v>20070807</v>
          </cell>
          <cell r="N356">
            <v>20070716</v>
          </cell>
        </row>
        <row r="357">
          <cell r="C357">
            <v>8980715301</v>
          </cell>
          <cell r="D357" t="str">
            <v>I4JAT87</v>
          </cell>
          <cell r="E357"/>
          <cell r="F357" t="str">
            <v>EXP NPR</v>
          </cell>
          <cell r="G357" t="str">
            <v>*</v>
          </cell>
          <cell r="H357" t="str">
            <v>VN53　2生　3X　FRAMEサ変（一生2の不具合項目対策）</v>
          </cell>
          <cell r="I357"/>
          <cell r="J357" t="str">
            <v>A</v>
          </cell>
          <cell r="K357" t="str">
            <v>1RF4</v>
          </cell>
          <cell r="L357" t="str">
            <v>○</v>
          </cell>
          <cell r="M357">
            <v>20070605</v>
          </cell>
          <cell r="N357">
            <v>20070605</v>
          </cell>
        </row>
        <row r="358">
          <cell r="C358">
            <v>8980715312</v>
          </cell>
          <cell r="D358" t="str">
            <v>I4JCC54</v>
          </cell>
          <cell r="E358"/>
          <cell r="F358" t="str">
            <v>VN53NPR</v>
          </cell>
          <cell r="G358" t="str">
            <v>*</v>
          </cell>
          <cell r="H358" t="str">
            <v xml:space="preserve">VN53CR設変　S/M RH及びIN/REINF RH　ﾅｯﾄ抹消によりﾌﾚｰﾑサ変 </v>
          </cell>
          <cell r="I358"/>
          <cell r="J358" t="str">
            <v>A</v>
          </cell>
          <cell r="K358" t="str">
            <v>1RF5</v>
          </cell>
          <cell r="L358" t="str">
            <v>○</v>
          </cell>
          <cell r="M358">
            <v>20100427</v>
          </cell>
          <cell r="N358">
            <v>20100427</v>
          </cell>
        </row>
        <row r="359">
          <cell r="C359">
            <v>8980715321</v>
          </cell>
          <cell r="D359" t="str">
            <v>I4JAT87</v>
          </cell>
          <cell r="E359"/>
          <cell r="F359" t="str">
            <v>EXP NPR</v>
          </cell>
          <cell r="G359" t="str">
            <v>*</v>
          </cell>
          <cell r="H359" t="str">
            <v>VN53　2生　3X　FRAMEサ変（一生2の不具合項目対策）</v>
          </cell>
          <cell r="I359"/>
          <cell r="J359" t="str">
            <v>A</v>
          </cell>
          <cell r="K359" t="str">
            <v>1RF6</v>
          </cell>
          <cell r="L359" t="str">
            <v>○</v>
          </cell>
          <cell r="M359">
            <v>20070807</v>
          </cell>
          <cell r="N359">
            <v>20070716</v>
          </cell>
        </row>
        <row r="360">
          <cell r="C360">
            <v>8980715331</v>
          </cell>
          <cell r="D360" t="str">
            <v>I4JAT87</v>
          </cell>
          <cell r="E360"/>
          <cell r="F360" t="str">
            <v>EXP NPR</v>
          </cell>
          <cell r="G360" t="str">
            <v>*</v>
          </cell>
          <cell r="H360" t="str">
            <v>VN53　2生　3X　FRAMEサ変（一生2の不具合項目対策）</v>
          </cell>
          <cell r="I360"/>
          <cell r="J360" t="str">
            <v>A</v>
          </cell>
          <cell r="K360" t="str">
            <v>1RF7</v>
          </cell>
          <cell r="L360" t="str">
            <v>○</v>
          </cell>
          <cell r="M360">
            <v>20070807</v>
          </cell>
          <cell r="N360">
            <v>20070716</v>
          </cell>
        </row>
        <row r="361">
          <cell r="C361">
            <v>8980716084</v>
          </cell>
          <cell r="D361" t="str">
            <v>I4JCG61</v>
          </cell>
          <cell r="E361"/>
          <cell r="F361" t="str">
            <v>NPR</v>
          </cell>
          <cell r="G361" t="str">
            <v>*</v>
          </cell>
          <cell r="H361" t="str">
            <v>CR設変　ｽﾃﾘﾍﾞｯﾄ廃止及びS/M穴廃止によりﾌﾚｰﾑサ変、併せてCKD新規品番追加</v>
          </cell>
          <cell r="I361"/>
          <cell r="J361" t="str">
            <v>C</v>
          </cell>
          <cell r="K361" t="str">
            <v>3WA1</v>
          </cell>
          <cell r="L361" t="str">
            <v>○</v>
          </cell>
          <cell r="M361" t="str">
            <v>-</v>
          </cell>
          <cell r="N361">
            <v>20100827</v>
          </cell>
        </row>
        <row r="362">
          <cell r="C362">
            <v>8980716094</v>
          </cell>
          <cell r="D362" t="str">
            <v>I4JCG61</v>
          </cell>
          <cell r="E362"/>
          <cell r="F362" t="str">
            <v>NPR</v>
          </cell>
          <cell r="G362" t="str">
            <v>*</v>
          </cell>
          <cell r="H362" t="str">
            <v>CR設変　ｽﾃﾘﾍﾞｯﾄ廃止及びS/M穴廃止によりﾌﾚｰﾑサ変、併せてCKD新規品番追加</v>
          </cell>
          <cell r="I362"/>
          <cell r="J362" t="str">
            <v>C</v>
          </cell>
          <cell r="K362" t="str">
            <v>3WA2</v>
          </cell>
          <cell r="L362" t="str">
            <v>○</v>
          </cell>
          <cell r="M362" t="str">
            <v>-</v>
          </cell>
          <cell r="N362">
            <v>20100827</v>
          </cell>
        </row>
        <row r="363">
          <cell r="C363">
            <v>8980716102</v>
          </cell>
          <cell r="D363" t="str">
            <v>I4JAZ56</v>
          </cell>
          <cell r="E363"/>
          <cell r="F363" t="str">
            <v>EXP850NP</v>
          </cell>
          <cell r="G363" t="str">
            <v>*</v>
          </cell>
          <cell r="H363" t="str">
            <v>VN53Bｸﾞﾙｰﾌﾟ　FRAMEサ変　Bｸﾞﾙｰﾌﾟ先行量産から反映</v>
          </cell>
          <cell r="I363"/>
          <cell r="J363" t="str">
            <v>C</v>
          </cell>
          <cell r="K363" t="str">
            <v>2WA3</v>
          </cell>
          <cell r="L363" t="str">
            <v>○</v>
          </cell>
          <cell r="M363" t="str">
            <v>-</v>
          </cell>
          <cell r="N363">
            <v>20070912</v>
          </cell>
        </row>
        <row r="364">
          <cell r="C364">
            <v>8980716112</v>
          </cell>
          <cell r="D364" t="str">
            <v>I4JAZ56</v>
          </cell>
          <cell r="E364"/>
          <cell r="F364" t="str">
            <v>EXP850NP</v>
          </cell>
          <cell r="G364" t="str">
            <v>*</v>
          </cell>
          <cell r="H364" t="str">
            <v>VN53Bｸﾞﾙｰﾌﾟ　FRAMEサ変　Bｸﾞﾙｰﾌﾟ先行量産から反映</v>
          </cell>
          <cell r="I364"/>
          <cell r="J364" t="str">
            <v>C</v>
          </cell>
          <cell r="K364" t="str">
            <v>2WA4</v>
          </cell>
          <cell r="L364" t="str">
            <v>○</v>
          </cell>
          <cell r="M364" t="str">
            <v>-</v>
          </cell>
          <cell r="N364">
            <v>20080612</v>
          </cell>
        </row>
        <row r="365">
          <cell r="C365">
            <v>8980716125</v>
          </cell>
          <cell r="D365" t="str">
            <v>I4JCG61</v>
          </cell>
          <cell r="E365"/>
          <cell r="F365" t="str">
            <v>NPR</v>
          </cell>
          <cell r="G365" t="str">
            <v>*</v>
          </cell>
          <cell r="H365" t="str">
            <v>CR設変　ｽﾃﾘﾍﾞｯﾄ廃止及びS/M穴廃止によりﾌﾚｰﾑサ変、併せてCKD新規品番追加</v>
          </cell>
          <cell r="I365"/>
          <cell r="J365" t="str">
            <v>C</v>
          </cell>
          <cell r="K365" t="str">
            <v>3WA5</v>
          </cell>
          <cell r="L365" t="str">
            <v>○</v>
          </cell>
          <cell r="M365" t="str">
            <v>-</v>
          </cell>
          <cell r="N365">
            <v>20100827</v>
          </cell>
        </row>
        <row r="366">
          <cell r="C366">
            <v>8980716134</v>
          </cell>
          <cell r="D366" t="str">
            <v>I4JCG61</v>
          </cell>
          <cell r="E366"/>
          <cell r="F366" t="str">
            <v>NPR</v>
          </cell>
          <cell r="G366" t="str">
            <v>*</v>
          </cell>
          <cell r="H366" t="str">
            <v>CR設変　ｽﾃﾘﾍﾞｯﾄ廃止及びS/M穴廃止によりﾌﾚｰﾑサ変、併せてCKD新規品番追加</v>
          </cell>
          <cell r="I366"/>
          <cell r="J366" t="str">
            <v>C</v>
          </cell>
          <cell r="K366" t="str">
            <v>3WA6</v>
          </cell>
          <cell r="L366" t="str">
            <v>○</v>
          </cell>
          <cell r="M366" t="str">
            <v>-</v>
          </cell>
          <cell r="N366">
            <v>20100827</v>
          </cell>
        </row>
        <row r="367">
          <cell r="C367">
            <v>8980716144</v>
          </cell>
          <cell r="D367" t="str">
            <v>I4JCG61</v>
          </cell>
          <cell r="E367"/>
          <cell r="F367" t="str">
            <v>NPR</v>
          </cell>
          <cell r="G367" t="str">
            <v>*</v>
          </cell>
          <cell r="H367" t="str">
            <v>CR設変　ｽﾃﾘﾍﾞｯﾄ廃止及びS/M穴廃止によりﾌﾚｰﾑサ変、併せてCKD新規品番追加</v>
          </cell>
          <cell r="I367"/>
          <cell r="J367" t="str">
            <v>C</v>
          </cell>
          <cell r="K367" t="str">
            <v>3WA7</v>
          </cell>
          <cell r="L367" t="str">
            <v>○</v>
          </cell>
          <cell r="M367" t="str">
            <v>-</v>
          </cell>
          <cell r="N367">
            <v>20100827</v>
          </cell>
        </row>
        <row r="368">
          <cell r="C368">
            <v>8980716154</v>
          </cell>
          <cell r="D368" t="str">
            <v>I4JBF59</v>
          </cell>
          <cell r="E368"/>
          <cell r="F368" t="str">
            <v>EXP850NP</v>
          </cell>
          <cell r="G368" t="str">
            <v>*</v>
          </cell>
          <cell r="H368" t="str">
            <v>VN53Dｱｾｽ　ｽﾄﾚｰﾄﾌﾚｰﾑ　構成部品設変反映のためサ変</v>
          </cell>
          <cell r="I368"/>
          <cell r="J368" t="str">
            <v>C</v>
          </cell>
          <cell r="K368" t="str">
            <v>3WE1</v>
          </cell>
          <cell r="L368" t="str">
            <v>○</v>
          </cell>
          <cell r="M368" t="str">
            <v>-</v>
          </cell>
          <cell r="N368">
            <v>20080307</v>
          </cell>
        </row>
        <row r="369">
          <cell r="C369">
            <v>8980716164</v>
          </cell>
          <cell r="D369" t="str">
            <v>I4JBF59</v>
          </cell>
          <cell r="E369"/>
          <cell r="F369" t="str">
            <v>EXP850NP</v>
          </cell>
          <cell r="G369" t="str">
            <v>*</v>
          </cell>
          <cell r="H369" t="str">
            <v>VN53Dｱｾｽ　ｽﾄﾚｰﾄﾌﾚｰﾑ　構成部品設変反映のためサ変</v>
          </cell>
          <cell r="I369" t="str">
            <v>PA1-8046</v>
          </cell>
          <cell r="J369" t="str">
            <v>C</v>
          </cell>
          <cell r="K369" t="str">
            <v>3WE2</v>
          </cell>
          <cell r="L369" t="str">
            <v>○</v>
          </cell>
          <cell r="M369" t="str">
            <v>-</v>
          </cell>
          <cell r="N369">
            <v>20080307</v>
          </cell>
        </row>
        <row r="370">
          <cell r="C370">
            <v>8980716173</v>
          </cell>
          <cell r="D370" t="str">
            <v>I4JBF59</v>
          </cell>
          <cell r="E370"/>
          <cell r="F370" t="str">
            <v>EXP850NP</v>
          </cell>
          <cell r="G370" t="str">
            <v>*</v>
          </cell>
          <cell r="H370" t="str">
            <v>VN53Dｱｾｽ　ｽﾄﾚｰﾄﾌﾚｰﾑ　構成部品設変反映のためサ変</v>
          </cell>
          <cell r="I370"/>
          <cell r="J370" t="str">
            <v>C</v>
          </cell>
          <cell r="K370" t="str">
            <v>3WE3</v>
          </cell>
          <cell r="L370" t="str">
            <v>○</v>
          </cell>
          <cell r="M370" t="str">
            <v>-</v>
          </cell>
          <cell r="N370">
            <v>20080307</v>
          </cell>
        </row>
        <row r="371">
          <cell r="C371">
            <v>8980716183</v>
          </cell>
          <cell r="D371" t="str">
            <v>I4JBF59</v>
          </cell>
          <cell r="E371"/>
          <cell r="F371" t="str">
            <v>EXP850NP</v>
          </cell>
          <cell r="G371" t="str">
            <v>*</v>
          </cell>
          <cell r="H371" t="str">
            <v>VN53Dｱｾｽ　ｽﾄﾚｰﾄﾌﾚｰﾑ　構成部品設変反映のためサ変</v>
          </cell>
          <cell r="I371"/>
          <cell r="J371" t="str">
            <v>C</v>
          </cell>
          <cell r="K371" t="str">
            <v>3WE4</v>
          </cell>
          <cell r="L371" t="str">
            <v>○</v>
          </cell>
          <cell r="M371" t="str">
            <v>-</v>
          </cell>
          <cell r="N371">
            <v>20080307</v>
          </cell>
        </row>
        <row r="372">
          <cell r="C372">
            <v>8980716193</v>
          </cell>
          <cell r="D372" t="str">
            <v>I4JCG61</v>
          </cell>
          <cell r="E372"/>
          <cell r="F372" t="str">
            <v>NPR</v>
          </cell>
          <cell r="G372" t="str">
            <v>*</v>
          </cell>
          <cell r="H372" t="str">
            <v>CR設変　ｽﾃﾘﾍﾞｯﾄ廃止及びS/M穴廃止によりﾌﾚｰﾑサ変、併せてCKD新規品番追加</v>
          </cell>
          <cell r="I372"/>
          <cell r="J372" t="str">
            <v>C</v>
          </cell>
          <cell r="K372" t="str">
            <v>3WE5</v>
          </cell>
          <cell r="L372" t="str">
            <v>○</v>
          </cell>
          <cell r="M372" t="str">
            <v>-</v>
          </cell>
          <cell r="N372">
            <v>20100827</v>
          </cell>
        </row>
        <row r="373">
          <cell r="C373">
            <v>8980716206</v>
          </cell>
          <cell r="D373" t="str">
            <v>I4JCG61</v>
          </cell>
          <cell r="E373"/>
          <cell r="F373" t="str">
            <v>NPR</v>
          </cell>
          <cell r="G373" t="str">
            <v>*</v>
          </cell>
          <cell r="H373" t="str">
            <v>CR設変　ｽﾃﾘﾍﾞｯﾄ廃止及びS/M穴廃止によりﾌﾚｰﾑサ変、併せてCKD新規品番追加</v>
          </cell>
          <cell r="I373"/>
          <cell r="J373" t="str">
            <v>C</v>
          </cell>
          <cell r="K373" t="str">
            <v>4WE6</v>
          </cell>
          <cell r="L373" t="str">
            <v>○</v>
          </cell>
          <cell r="M373" t="str">
            <v>-</v>
          </cell>
          <cell r="N373">
            <v>20100827</v>
          </cell>
        </row>
        <row r="374">
          <cell r="C374">
            <v>8980716207</v>
          </cell>
          <cell r="D374" t="str">
            <v>I4JDH39</v>
          </cell>
          <cell r="E374"/>
          <cell r="F374" t="str">
            <v>NPR</v>
          </cell>
          <cell r="G374" t="str">
            <v>VDS シリア向け</v>
          </cell>
          <cell r="H374" t="str">
            <v>VDS シリア向け FR　1品番サ変  8980716207←6  ＊STIFF;T/M MTG C/M（8971221730）廃止＆STIFFNER;SUB（8971707900）追加</v>
          </cell>
          <cell r="I374"/>
          <cell r="J374" t="str">
            <v>C</v>
          </cell>
          <cell r="K374" t="str">
            <v>5WE6</v>
          </cell>
          <cell r="L374" t="str">
            <v>○</v>
          </cell>
          <cell r="M374" t="str">
            <v>-</v>
          </cell>
          <cell r="N374">
            <v>20111128</v>
          </cell>
        </row>
        <row r="375">
          <cell r="C375">
            <v>8980716213</v>
          </cell>
          <cell r="D375" t="str">
            <v>I4JCG61</v>
          </cell>
          <cell r="E375"/>
          <cell r="F375" t="str">
            <v>NPR</v>
          </cell>
          <cell r="G375" t="str">
            <v>*</v>
          </cell>
          <cell r="H375" t="str">
            <v>CR設変　ｽﾃﾘﾍﾞｯﾄ廃止及びS/M穴廃止によりﾌﾚｰﾑサ変、併せてCKD新規品番追加</v>
          </cell>
          <cell r="I375"/>
          <cell r="J375" t="str">
            <v>C</v>
          </cell>
          <cell r="K375">
            <v>0</v>
          </cell>
          <cell r="L375" t="str">
            <v>○</v>
          </cell>
          <cell r="M375" t="str">
            <v>-</v>
          </cell>
          <cell r="N375">
            <v>20100827</v>
          </cell>
        </row>
        <row r="376">
          <cell r="C376">
            <v>8980716214</v>
          </cell>
          <cell r="D376" t="str">
            <v>I4JCK41</v>
          </cell>
          <cell r="E376"/>
          <cell r="F376" t="str">
            <v>VN53 080NPR</v>
          </cell>
          <cell r="G376" t="str">
            <v>VN53-FT STABI追加サ変</v>
          </cell>
          <cell r="H376" t="str">
            <v>VN53　ｽﾄﾚｰﾄﾌﾚｰﾑ　FT STABI追加によりサ変</v>
          </cell>
          <cell r="I376"/>
          <cell r="J376" t="str">
            <v>未</v>
          </cell>
          <cell r="K376" t="str">
            <v>WE7</v>
          </cell>
          <cell r="L376" t="str">
            <v>未</v>
          </cell>
          <cell r="M376" t="str">
            <v>未</v>
          </cell>
          <cell r="N376" t="str">
            <v>未</v>
          </cell>
        </row>
        <row r="377">
          <cell r="C377">
            <v>8980716242</v>
          </cell>
          <cell r="D377" t="str">
            <v>I4JAZ56</v>
          </cell>
          <cell r="E377"/>
          <cell r="F377" t="str">
            <v>EXP850NP</v>
          </cell>
          <cell r="G377" t="str">
            <v>*</v>
          </cell>
          <cell r="H377" t="str">
            <v>VN53Bｸﾞﾙｰﾌﾟ　FRAMEサ変　Bｸﾞﾙｰﾌﾟ先行量産から反映</v>
          </cell>
          <cell r="I377"/>
          <cell r="J377" t="str">
            <v>C</v>
          </cell>
          <cell r="K377" t="str">
            <v>WE8</v>
          </cell>
          <cell r="L377" t="str">
            <v>○</v>
          </cell>
          <cell r="M377" t="str">
            <v>-</v>
          </cell>
          <cell r="N377">
            <v>20071117</v>
          </cell>
        </row>
        <row r="378">
          <cell r="C378">
            <v>8980716252</v>
          </cell>
          <cell r="D378" t="str">
            <v>I4JAZ56</v>
          </cell>
          <cell r="E378"/>
          <cell r="F378" t="str">
            <v>EXP850NP</v>
          </cell>
          <cell r="G378" t="str">
            <v>*</v>
          </cell>
          <cell r="H378" t="str">
            <v>VN53Bｸﾞﾙｰﾌﾟ　FRAMEサ変　Bｸﾞﾙｰﾌﾟ先行量産から反映</v>
          </cell>
          <cell r="I378"/>
          <cell r="J378" t="str">
            <v>C</v>
          </cell>
          <cell r="K378" t="str">
            <v>WE9</v>
          </cell>
          <cell r="L378" t="str">
            <v>○</v>
          </cell>
          <cell r="M378" t="str">
            <v>-</v>
          </cell>
          <cell r="N378">
            <v>20071117</v>
          </cell>
        </row>
        <row r="379">
          <cell r="C379">
            <v>8980716262</v>
          </cell>
          <cell r="D379" t="str">
            <v>I4JAZ56</v>
          </cell>
          <cell r="E379"/>
          <cell r="F379" t="str">
            <v>EXP850NP</v>
          </cell>
          <cell r="G379" t="str">
            <v>*</v>
          </cell>
          <cell r="H379" t="str">
            <v>VN53Bｸﾞﾙｰﾌﾟ　FRAMEサ変　Bｸﾞﾙｰﾌﾟ先行量産から反映</v>
          </cell>
          <cell r="I379"/>
          <cell r="J379" t="str">
            <v>C</v>
          </cell>
          <cell r="K379" t="str">
            <v>2WF1</v>
          </cell>
          <cell r="L379" t="str">
            <v>○</v>
          </cell>
          <cell r="M379" t="str">
            <v>-</v>
          </cell>
          <cell r="N379">
            <v>20070912</v>
          </cell>
        </row>
        <row r="380">
          <cell r="C380">
            <v>8980716272</v>
          </cell>
          <cell r="D380" t="str">
            <v>I4JAZ56</v>
          </cell>
          <cell r="E380"/>
          <cell r="F380" t="str">
            <v>EXP850NP</v>
          </cell>
          <cell r="G380" t="str">
            <v>*</v>
          </cell>
          <cell r="H380" t="str">
            <v>VN53Bｸﾞﾙｰﾌﾟ　FRAMEサ変　Bｸﾞﾙｰﾌﾟ先行量産から反映</v>
          </cell>
          <cell r="I380"/>
          <cell r="J380" t="str">
            <v>C</v>
          </cell>
          <cell r="K380" t="str">
            <v>3WF2</v>
          </cell>
          <cell r="L380" t="str">
            <v>○</v>
          </cell>
          <cell r="M380" t="str">
            <v>-</v>
          </cell>
          <cell r="N380">
            <v>20070917</v>
          </cell>
        </row>
        <row r="381">
          <cell r="C381">
            <v>8980716282</v>
          </cell>
          <cell r="D381" t="str">
            <v>I4JAZ56</v>
          </cell>
          <cell r="E381"/>
          <cell r="F381" t="str">
            <v>EXP850NP</v>
          </cell>
          <cell r="G381" t="str">
            <v>*</v>
          </cell>
          <cell r="H381" t="str">
            <v>VN53Bｸﾞﾙｰﾌﾟ　FRAMEサ変　Bｸﾞﾙｰﾌﾟ先行量産から反映</v>
          </cell>
          <cell r="I381"/>
          <cell r="J381" t="str">
            <v>C</v>
          </cell>
          <cell r="K381" t="str">
            <v>2WF3</v>
          </cell>
          <cell r="L381" t="str">
            <v>○</v>
          </cell>
          <cell r="M381" t="str">
            <v>-</v>
          </cell>
          <cell r="N381">
            <v>20071117</v>
          </cell>
        </row>
        <row r="382">
          <cell r="C382">
            <v>8980716292</v>
          </cell>
          <cell r="D382" t="str">
            <v>I4JAZ56</v>
          </cell>
          <cell r="E382"/>
          <cell r="F382" t="str">
            <v>EXP850NP</v>
          </cell>
          <cell r="G382" t="str">
            <v>*</v>
          </cell>
          <cell r="H382" t="str">
            <v>VN53Bｸﾞﾙｰﾌﾟ　FRAMEサ変　Bｸﾞﾙｰﾌﾟ先行量産から反映</v>
          </cell>
          <cell r="I382"/>
          <cell r="J382" t="str">
            <v>C</v>
          </cell>
          <cell r="K382" t="str">
            <v>3WF4</v>
          </cell>
          <cell r="L382" t="str">
            <v>○</v>
          </cell>
          <cell r="M382" t="str">
            <v>-</v>
          </cell>
          <cell r="N382">
            <v>20071117</v>
          </cell>
        </row>
        <row r="383">
          <cell r="C383">
            <v>8980716304</v>
          </cell>
          <cell r="D383" t="str">
            <v>I4JCG61</v>
          </cell>
          <cell r="E383"/>
          <cell r="F383" t="str">
            <v>NPR</v>
          </cell>
          <cell r="G383" t="str">
            <v>*</v>
          </cell>
          <cell r="H383" t="str">
            <v>CR設変　ｽﾃﾘﾍﾞｯﾄ廃止及びS/M穴廃止によりﾌﾚｰﾑサ変、併せてCKD新規品番追加</v>
          </cell>
          <cell r="I383"/>
          <cell r="J383" t="str">
            <v>C</v>
          </cell>
          <cell r="K383" t="str">
            <v>1WF5</v>
          </cell>
          <cell r="L383" t="str">
            <v>○</v>
          </cell>
          <cell r="M383" t="str">
            <v>-</v>
          </cell>
          <cell r="N383">
            <v>20100827</v>
          </cell>
        </row>
        <row r="384">
          <cell r="C384">
            <v>8980716314</v>
          </cell>
          <cell r="D384" t="str">
            <v>I4JCG61</v>
          </cell>
          <cell r="E384"/>
          <cell r="F384" t="str">
            <v>NPR</v>
          </cell>
          <cell r="G384" t="str">
            <v>*</v>
          </cell>
          <cell r="H384" t="str">
            <v>CR設変　ｽﾃﾘﾍﾞｯﾄ廃止及びS/M穴廃止によりﾌﾚｰﾑサ変、併せてCKD新規品番追加</v>
          </cell>
          <cell r="I384"/>
          <cell r="J384" t="str">
            <v>C</v>
          </cell>
          <cell r="K384" t="str">
            <v>1WF6</v>
          </cell>
          <cell r="L384" t="str">
            <v>○</v>
          </cell>
          <cell r="M384" t="str">
            <v>-</v>
          </cell>
          <cell r="N384">
            <v>20100827</v>
          </cell>
        </row>
        <row r="385">
          <cell r="C385">
            <v>8980716324</v>
          </cell>
          <cell r="D385" t="str">
            <v>I4JCG61</v>
          </cell>
          <cell r="E385"/>
          <cell r="F385" t="str">
            <v>NPR</v>
          </cell>
          <cell r="G385" t="str">
            <v>*</v>
          </cell>
          <cell r="H385" t="str">
            <v>CR設変　ｽﾃﾘﾍﾞｯﾄ廃止及びS/M穴廃止によりﾌﾚｰﾑサ変、併せてCKD新規品番追加</v>
          </cell>
          <cell r="I385"/>
          <cell r="J385" t="str">
            <v>C</v>
          </cell>
          <cell r="K385" t="str">
            <v>1WF7</v>
          </cell>
          <cell r="L385" t="str">
            <v>○</v>
          </cell>
          <cell r="M385" t="str">
            <v>-</v>
          </cell>
          <cell r="N385">
            <v>20100827</v>
          </cell>
        </row>
        <row r="386">
          <cell r="C386">
            <v>8980716325</v>
          </cell>
          <cell r="D386" t="str">
            <v>I4JDZ45</v>
          </cell>
          <cell r="E386"/>
          <cell r="F386" t="str">
            <v>NPR</v>
          </cell>
          <cell r="G386" t="str">
            <v>*</v>
          </cell>
          <cell r="H386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386"/>
          <cell r="J386" t="str">
            <v>C</v>
          </cell>
          <cell r="K386" t="str">
            <v>2WF7</v>
          </cell>
          <cell r="L386" t="str">
            <v>○</v>
          </cell>
          <cell r="M386" t="str">
            <v>-</v>
          </cell>
          <cell r="N386" t="str">
            <v>20130425</v>
          </cell>
        </row>
        <row r="387">
          <cell r="C387">
            <v>8980716334</v>
          </cell>
          <cell r="D387" t="str">
            <v>I4JCG61</v>
          </cell>
          <cell r="E387"/>
          <cell r="F387" t="str">
            <v>NPR</v>
          </cell>
          <cell r="G387" t="str">
            <v>*</v>
          </cell>
          <cell r="H387" t="str">
            <v>CR設変　ｽﾃﾘﾍﾞｯﾄ廃止及びS/M穴廃止によりﾌﾚｰﾑサ変、併せてCKD新規品番追加</v>
          </cell>
          <cell r="I387"/>
          <cell r="J387" t="str">
            <v>C</v>
          </cell>
          <cell r="K387" t="str">
            <v>1WF8</v>
          </cell>
          <cell r="L387" t="str">
            <v>○</v>
          </cell>
          <cell r="M387" t="str">
            <v>-</v>
          </cell>
          <cell r="N387">
            <v>20100827</v>
          </cell>
        </row>
        <row r="388">
          <cell r="C388">
            <v>8980716335</v>
          </cell>
          <cell r="D388" t="str">
            <v>I4JDZ45</v>
          </cell>
          <cell r="E388"/>
          <cell r="F388" t="str">
            <v>NPR</v>
          </cell>
          <cell r="G388" t="str">
            <v>*</v>
          </cell>
          <cell r="H388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388"/>
          <cell r="J388" t="str">
            <v>C</v>
          </cell>
          <cell r="K388" t="str">
            <v>2WF8</v>
          </cell>
          <cell r="L388" t="str">
            <v>○</v>
          </cell>
          <cell r="M388" t="str">
            <v>-</v>
          </cell>
          <cell r="N388" t="str">
            <v>20130425</v>
          </cell>
        </row>
        <row r="389">
          <cell r="C389">
            <v>8980716345</v>
          </cell>
          <cell r="D389" t="str">
            <v>I4JCG61</v>
          </cell>
          <cell r="E389"/>
          <cell r="F389" t="str">
            <v>NPR</v>
          </cell>
          <cell r="G389" t="str">
            <v>*</v>
          </cell>
          <cell r="H389" t="str">
            <v>CR設変　ｽﾃﾘﾍﾞｯﾄ廃止及びS/M穴廃止によりﾌﾚｰﾑサ変、併せてCKD新規品番追加</v>
          </cell>
          <cell r="I389"/>
          <cell r="J389" t="str">
            <v>C</v>
          </cell>
          <cell r="K389" t="str">
            <v>4WK1</v>
          </cell>
          <cell r="L389" t="str">
            <v>○</v>
          </cell>
          <cell r="M389" t="str">
            <v>-</v>
          </cell>
          <cell r="N389">
            <v>20100827</v>
          </cell>
        </row>
        <row r="390">
          <cell r="C390">
            <v>8980716355</v>
          </cell>
          <cell r="D390" t="str">
            <v>I4JCG61</v>
          </cell>
          <cell r="E390"/>
          <cell r="F390" t="str">
            <v>NPR</v>
          </cell>
          <cell r="G390" t="str">
            <v>*</v>
          </cell>
          <cell r="H390" t="str">
            <v>CR設変　ｽﾃﾘﾍﾞｯﾄ廃止及びS/M穴廃止によりﾌﾚｰﾑサ変、併せてCKD新規品番追加</v>
          </cell>
          <cell r="I390"/>
          <cell r="J390" t="str">
            <v>C</v>
          </cell>
          <cell r="K390" t="str">
            <v>4WK2</v>
          </cell>
          <cell r="L390" t="str">
            <v>○</v>
          </cell>
          <cell r="M390" t="str">
            <v>-</v>
          </cell>
          <cell r="N390">
            <v>20100827</v>
          </cell>
        </row>
        <row r="391">
          <cell r="C391">
            <v>8980716365</v>
          </cell>
          <cell r="D391" t="str">
            <v>I4JCG61</v>
          </cell>
          <cell r="E391"/>
          <cell r="F391" t="str">
            <v>NPR</v>
          </cell>
          <cell r="G391" t="str">
            <v>*</v>
          </cell>
          <cell r="H391" t="str">
            <v>CR設変　ｽﾃﾘﾍﾞｯﾄ廃止及びS/M穴廃止によりﾌﾚｰﾑサ変、併せてCKD新規品番追加</v>
          </cell>
          <cell r="I391"/>
          <cell r="J391" t="str">
            <v>C</v>
          </cell>
          <cell r="K391" t="str">
            <v>5WK3</v>
          </cell>
          <cell r="L391" t="str">
            <v>○</v>
          </cell>
          <cell r="M391" t="str">
            <v>-</v>
          </cell>
          <cell r="N391">
            <v>20100827</v>
          </cell>
        </row>
        <row r="392">
          <cell r="C392">
            <v>8980716366</v>
          </cell>
          <cell r="D392" t="str">
            <v>I4JDZ45</v>
          </cell>
          <cell r="E392"/>
          <cell r="F392" t="str">
            <v>NPR</v>
          </cell>
          <cell r="G392" t="str">
            <v>*</v>
          </cell>
          <cell r="H392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392" t="str">
            <v>PA1-3054</v>
          </cell>
          <cell r="J392" t="str">
            <v>C</v>
          </cell>
          <cell r="K392" t="str">
            <v>6WK3</v>
          </cell>
          <cell r="L392" t="str">
            <v>○</v>
          </cell>
          <cell r="M392" t="str">
            <v>-</v>
          </cell>
          <cell r="N392">
            <v>41408</v>
          </cell>
        </row>
        <row r="393">
          <cell r="C393">
            <v>8980716375</v>
          </cell>
          <cell r="D393" t="str">
            <v>I4JCG61</v>
          </cell>
          <cell r="E393"/>
          <cell r="F393" t="str">
            <v>NPR</v>
          </cell>
          <cell r="G393" t="str">
            <v>*</v>
          </cell>
          <cell r="H393" t="str">
            <v>CR設変　ｽﾃﾘﾍﾞｯﾄ廃止及びS/M穴廃止によりﾌﾚｰﾑサ変、併せてCKD新規品番追加</v>
          </cell>
          <cell r="I393"/>
          <cell r="J393" t="str">
            <v>C</v>
          </cell>
          <cell r="K393" t="str">
            <v>5WK4</v>
          </cell>
          <cell r="L393" t="str">
            <v>○</v>
          </cell>
          <cell r="M393" t="str">
            <v>-</v>
          </cell>
          <cell r="N393">
            <v>20100827</v>
          </cell>
        </row>
        <row r="394">
          <cell r="C394">
            <v>8980716376</v>
          </cell>
          <cell r="D394" t="str">
            <v>I4JDZ45</v>
          </cell>
          <cell r="E394"/>
          <cell r="F394" t="str">
            <v>NPR</v>
          </cell>
          <cell r="G394" t="str">
            <v>*</v>
          </cell>
          <cell r="H394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394"/>
          <cell r="J394" t="str">
            <v>C</v>
          </cell>
          <cell r="K394" t="str">
            <v>6WK4</v>
          </cell>
          <cell r="L394" t="str">
            <v>○</v>
          </cell>
          <cell r="M394" t="str">
            <v>-</v>
          </cell>
          <cell r="N394" t="str">
            <v>20130425</v>
          </cell>
        </row>
        <row r="395">
          <cell r="C395">
            <v>8980716384</v>
          </cell>
          <cell r="D395" t="str">
            <v>I4JBF59</v>
          </cell>
          <cell r="E395"/>
          <cell r="F395" t="str">
            <v>EXP850NP</v>
          </cell>
          <cell r="G395" t="str">
            <v>*</v>
          </cell>
          <cell r="H395" t="str">
            <v>VN53Dｱｾｽ　ｽﾄﾚｰﾄﾌﾚｰﾑ　構成部品設変反映のためサ変</v>
          </cell>
          <cell r="I395"/>
          <cell r="J395" t="str">
            <v>C</v>
          </cell>
          <cell r="K395" t="str">
            <v>3WK5</v>
          </cell>
          <cell r="L395" t="str">
            <v>○</v>
          </cell>
          <cell r="M395" t="str">
            <v>-</v>
          </cell>
          <cell r="N395">
            <v>20080204</v>
          </cell>
        </row>
        <row r="396">
          <cell r="C396">
            <v>8980716394</v>
          </cell>
          <cell r="D396" t="str">
            <v>I4JBF59</v>
          </cell>
          <cell r="E396"/>
          <cell r="F396" t="str">
            <v>EXP850NP</v>
          </cell>
          <cell r="G396" t="str">
            <v>*</v>
          </cell>
          <cell r="H396" t="str">
            <v>VN53Dｱｾｽ　ｽﾄﾚｰﾄﾌﾚｰﾑ　構成部品設変反映のためサ変</v>
          </cell>
          <cell r="I396" t="str">
            <v>PA1-8046</v>
          </cell>
          <cell r="J396" t="str">
            <v>C</v>
          </cell>
          <cell r="K396" t="str">
            <v>3WK6</v>
          </cell>
          <cell r="L396" t="str">
            <v>○</v>
          </cell>
          <cell r="M396" t="str">
            <v>-</v>
          </cell>
          <cell r="N396">
            <v>20080301</v>
          </cell>
        </row>
        <row r="397">
          <cell r="C397">
            <v>8980716414</v>
          </cell>
          <cell r="D397" t="str">
            <v>I4JBF59</v>
          </cell>
          <cell r="E397"/>
          <cell r="F397" t="str">
            <v>EXP850NP</v>
          </cell>
          <cell r="G397" t="str">
            <v>*</v>
          </cell>
          <cell r="H397" t="str">
            <v>VN53Dｱｾｽ　ｽﾄﾚｰﾄﾌﾚｰﾑ　構成部品設変反映のためサ変</v>
          </cell>
          <cell r="I397"/>
          <cell r="J397" t="str">
            <v>C</v>
          </cell>
          <cell r="K397" t="str">
            <v>3WK7</v>
          </cell>
          <cell r="L397" t="str">
            <v>○</v>
          </cell>
          <cell r="M397" t="str">
            <v>-</v>
          </cell>
          <cell r="N397">
            <v>20080307</v>
          </cell>
        </row>
        <row r="398">
          <cell r="C398">
            <v>8980716443</v>
          </cell>
          <cell r="D398" t="str">
            <v>I4JCG61</v>
          </cell>
          <cell r="E398"/>
          <cell r="F398" t="str">
            <v>NPR</v>
          </cell>
          <cell r="G398" t="str">
            <v>*</v>
          </cell>
          <cell r="H398" t="str">
            <v>CR設変　ｽﾃﾘﾍﾞｯﾄ廃止及びS/M穴廃止によりﾌﾚｰﾑサ変、併せてCKD新規品番追加</v>
          </cell>
          <cell r="I398"/>
          <cell r="J398" t="str">
            <v>C</v>
          </cell>
          <cell r="K398" t="str">
            <v>3WK8</v>
          </cell>
          <cell r="L398" t="str">
            <v>○</v>
          </cell>
          <cell r="M398" t="str">
            <v>-</v>
          </cell>
          <cell r="N398">
            <v>20100827</v>
          </cell>
        </row>
        <row r="399">
          <cell r="C399">
            <v>8980716453</v>
          </cell>
          <cell r="D399" t="str">
            <v>I4JCG61</v>
          </cell>
          <cell r="E399"/>
          <cell r="F399" t="str">
            <v>NPR</v>
          </cell>
          <cell r="G399" t="str">
            <v>*</v>
          </cell>
          <cell r="H399" t="str">
            <v>CR設変　ｽﾃﾘﾍﾞｯﾄ廃止及びS/M穴廃止によりﾌﾚｰﾑサ変、併せてCKD新規品番追加</v>
          </cell>
          <cell r="I399"/>
          <cell r="J399" t="str">
            <v>C</v>
          </cell>
          <cell r="K399" t="str">
            <v>4WK9</v>
          </cell>
          <cell r="L399" t="str">
            <v>○</v>
          </cell>
          <cell r="M399" t="str">
            <v>-</v>
          </cell>
          <cell r="N399">
            <v>20100827</v>
          </cell>
        </row>
        <row r="400">
          <cell r="C400">
            <v>8980716462</v>
          </cell>
          <cell r="D400" t="str">
            <v>I4JAZ56</v>
          </cell>
          <cell r="E400"/>
          <cell r="F400" t="str">
            <v>EXP850NP</v>
          </cell>
          <cell r="G400" t="str">
            <v>*</v>
          </cell>
          <cell r="H400" t="str">
            <v>VN53Bｸﾞﾙｰﾌﾟ　FRAMEサ変　Bｸﾞﾙｰﾌﾟ先行量産から反映</v>
          </cell>
          <cell r="I400"/>
          <cell r="J400" t="str">
            <v>C</v>
          </cell>
          <cell r="K400" t="str">
            <v>2WL1</v>
          </cell>
          <cell r="L400" t="str">
            <v>○</v>
          </cell>
          <cell r="M400" t="str">
            <v>-</v>
          </cell>
          <cell r="N400">
            <v>20071117</v>
          </cell>
        </row>
        <row r="401">
          <cell r="C401">
            <v>8980716472</v>
          </cell>
          <cell r="D401" t="str">
            <v>I4JAZ56</v>
          </cell>
          <cell r="E401"/>
          <cell r="F401" t="str">
            <v>EXP850NP</v>
          </cell>
          <cell r="G401" t="str">
            <v>*</v>
          </cell>
          <cell r="H401" t="str">
            <v>VN53Bｸﾞﾙｰﾌﾟ　FRAMEサ変　Bｸﾞﾙｰﾌﾟ先行量産から反映</v>
          </cell>
          <cell r="I401"/>
          <cell r="J401" t="str">
            <v>C</v>
          </cell>
          <cell r="K401" t="str">
            <v>3WL2</v>
          </cell>
          <cell r="L401" t="str">
            <v>○</v>
          </cell>
          <cell r="M401" t="str">
            <v>-</v>
          </cell>
          <cell r="N401">
            <v>20071117</v>
          </cell>
        </row>
        <row r="402">
          <cell r="C402">
            <v>8980716483</v>
          </cell>
          <cell r="D402" t="str">
            <v>I4JCG61</v>
          </cell>
          <cell r="E402"/>
          <cell r="F402" t="str">
            <v>NPR</v>
          </cell>
          <cell r="G402" t="str">
            <v>*</v>
          </cell>
          <cell r="H402" t="str">
            <v>CR設変　ｽﾃﾘﾍﾞｯﾄ廃止及びS/M穴廃止によりﾌﾚｰﾑサ変、併せてCKD新規品番追加</v>
          </cell>
          <cell r="I402"/>
          <cell r="J402" t="str">
            <v>C</v>
          </cell>
          <cell r="K402" t="str">
            <v>3WL3</v>
          </cell>
          <cell r="L402" t="str">
            <v>○</v>
          </cell>
          <cell r="M402" t="str">
            <v>-</v>
          </cell>
          <cell r="N402">
            <v>20100827</v>
          </cell>
        </row>
        <row r="403">
          <cell r="C403">
            <v>8980716492</v>
          </cell>
          <cell r="D403" t="str">
            <v>I4JAZ56</v>
          </cell>
          <cell r="E403"/>
          <cell r="F403" t="str">
            <v>EXP850NP</v>
          </cell>
          <cell r="G403" t="str">
            <v>*</v>
          </cell>
          <cell r="H403" t="str">
            <v>VN53Bｸﾞﾙｰﾌﾟ　FRAMEサ変　Bｸﾞﾙｰﾌﾟ先行量産から反映</v>
          </cell>
          <cell r="I403"/>
          <cell r="J403" t="str">
            <v>C</v>
          </cell>
          <cell r="K403" t="str">
            <v>2WL4</v>
          </cell>
          <cell r="L403" t="str">
            <v>○</v>
          </cell>
          <cell r="M403" t="str">
            <v>-</v>
          </cell>
          <cell r="N403">
            <v>20071117</v>
          </cell>
        </row>
        <row r="404">
          <cell r="C404">
            <v>8980716502</v>
          </cell>
          <cell r="D404" t="str">
            <v>I4JAZ56</v>
          </cell>
          <cell r="E404"/>
          <cell r="F404" t="str">
            <v>EXP850NP</v>
          </cell>
          <cell r="G404" t="str">
            <v>*</v>
          </cell>
          <cell r="H404" t="str">
            <v>VN53Bｸﾞﾙｰﾌﾟ　FRAMEサ変　Bｸﾞﾙｰﾌﾟ先行量産から反映</v>
          </cell>
          <cell r="I404"/>
          <cell r="J404" t="str">
            <v>C</v>
          </cell>
          <cell r="K404" t="str">
            <v>3WL5</v>
          </cell>
          <cell r="L404" t="str">
            <v>○</v>
          </cell>
          <cell r="M404" t="str">
            <v>-</v>
          </cell>
          <cell r="N404">
            <v>20071022</v>
          </cell>
        </row>
        <row r="405">
          <cell r="C405">
            <v>8980716515</v>
          </cell>
          <cell r="D405" t="str">
            <v>I4JCG61</v>
          </cell>
          <cell r="E405"/>
          <cell r="F405" t="str">
            <v>NPR</v>
          </cell>
          <cell r="G405" t="str">
            <v>*</v>
          </cell>
          <cell r="H405" t="str">
            <v>CR設変　ｽﾃﾘﾍﾞｯﾄ廃止及びS/M穴廃止によりﾌﾚｰﾑサ変、併せてCKD新規品番追加</v>
          </cell>
          <cell r="I405"/>
          <cell r="J405" t="str">
            <v>C</v>
          </cell>
          <cell r="K405" t="str">
            <v>5WL6</v>
          </cell>
          <cell r="L405" t="str">
            <v>○</v>
          </cell>
          <cell r="M405" t="str">
            <v>-</v>
          </cell>
          <cell r="N405">
            <v>20100827</v>
          </cell>
        </row>
        <row r="406">
          <cell r="C406">
            <v>8980716525</v>
          </cell>
          <cell r="D406" t="str">
            <v>I4JCG61</v>
          </cell>
          <cell r="E406"/>
          <cell r="F406" t="str">
            <v>NPR</v>
          </cell>
          <cell r="G406" t="str">
            <v>*</v>
          </cell>
          <cell r="H406" t="str">
            <v>CR設変　ｽﾃﾘﾍﾞｯﾄ廃止及びS/M穴廃止によりﾌﾚｰﾑサ変、併せてCKD新規品番追加</v>
          </cell>
          <cell r="I406"/>
          <cell r="J406" t="str">
            <v>C</v>
          </cell>
          <cell r="K406" t="str">
            <v>4WL7</v>
          </cell>
          <cell r="L406" t="str">
            <v>○</v>
          </cell>
          <cell r="M406" t="str">
            <v>-</v>
          </cell>
          <cell r="N406">
            <v>20100827</v>
          </cell>
        </row>
        <row r="407">
          <cell r="C407">
            <v>8980716535</v>
          </cell>
          <cell r="D407" t="str">
            <v>I4JCG61</v>
          </cell>
          <cell r="E407"/>
          <cell r="F407" t="str">
            <v>NPR</v>
          </cell>
          <cell r="G407" t="str">
            <v>*</v>
          </cell>
          <cell r="H407" t="str">
            <v>CR設変　ｽﾃﾘﾍﾞｯﾄ廃止及びS/M穴廃止によりﾌﾚｰﾑサ変、併せてCKD新規品番追加</v>
          </cell>
          <cell r="I407"/>
          <cell r="J407" t="str">
            <v>C</v>
          </cell>
          <cell r="K407" t="str">
            <v>5WL8</v>
          </cell>
          <cell r="L407" t="str">
            <v>○</v>
          </cell>
          <cell r="M407" t="str">
            <v>-</v>
          </cell>
          <cell r="N407">
            <v>20100827</v>
          </cell>
        </row>
        <row r="408">
          <cell r="C408">
            <v>8980716536</v>
          </cell>
          <cell r="D408" t="str">
            <v>I4JDZ45</v>
          </cell>
          <cell r="E408"/>
          <cell r="F408" t="str">
            <v>NPR</v>
          </cell>
          <cell r="G408" t="str">
            <v>*</v>
          </cell>
          <cell r="H408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408"/>
          <cell r="J408" t="str">
            <v>C</v>
          </cell>
          <cell r="K408" t="str">
            <v>6WL8</v>
          </cell>
          <cell r="L408" t="str">
            <v>○</v>
          </cell>
          <cell r="M408" t="str">
            <v>-</v>
          </cell>
          <cell r="N408" t="str">
            <v>20130425</v>
          </cell>
        </row>
        <row r="409">
          <cell r="C409">
            <v>8980716545</v>
          </cell>
          <cell r="D409" t="str">
            <v>I4JCG61</v>
          </cell>
          <cell r="E409"/>
          <cell r="F409" t="str">
            <v>NPR</v>
          </cell>
          <cell r="G409" t="str">
            <v>*</v>
          </cell>
          <cell r="H409" t="str">
            <v>CR設変　ｽﾃﾘﾍﾞｯﾄ廃止及びS/M穴廃止によりﾌﾚｰﾑサ変、併せてCKD新規品番追加</v>
          </cell>
          <cell r="I409"/>
          <cell r="J409" t="str">
            <v>C</v>
          </cell>
          <cell r="K409" t="str">
            <v>5WL9</v>
          </cell>
          <cell r="L409" t="str">
            <v>○</v>
          </cell>
          <cell r="M409" t="str">
            <v>-</v>
          </cell>
          <cell r="N409">
            <v>20100827</v>
          </cell>
        </row>
        <row r="410">
          <cell r="C410">
            <v>8980716546</v>
          </cell>
          <cell r="D410" t="str">
            <v>I4JDZ45</v>
          </cell>
          <cell r="E410"/>
          <cell r="F410" t="str">
            <v>NPR</v>
          </cell>
          <cell r="G410" t="str">
            <v>*</v>
          </cell>
          <cell r="H410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410"/>
          <cell r="J410" t="str">
            <v>C</v>
          </cell>
          <cell r="K410" t="str">
            <v>6WL9</v>
          </cell>
          <cell r="L410" t="str">
            <v>○</v>
          </cell>
          <cell r="M410" t="str">
            <v>-</v>
          </cell>
          <cell r="N410" t="str">
            <v>20130425</v>
          </cell>
        </row>
        <row r="411">
          <cell r="C411">
            <v>8980716556</v>
          </cell>
          <cell r="D411" t="str">
            <v>I4JCG61</v>
          </cell>
          <cell r="E411"/>
          <cell r="F411" t="str">
            <v>NPR</v>
          </cell>
          <cell r="G411" t="str">
            <v>*</v>
          </cell>
          <cell r="H411" t="str">
            <v>CR設変　ｽﾃﾘﾍﾞｯﾄ廃止及びS/M穴廃止によりﾌﾚｰﾑサ変、併せてCKD新規品番追加</v>
          </cell>
          <cell r="I411"/>
          <cell r="J411" t="str">
            <v>C</v>
          </cell>
          <cell r="K411" t="str">
            <v>1WP1</v>
          </cell>
          <cell r="L411" t="str">
            <v>○</v>
          </cell>
          <cell r="M411" t="str">
            <v>-</v>
          </cell>
          <cell r="N411">
            <v>20100827</v>
          </cell>
        </row>
        <row r="412">
          <cell r="C412">
            <v>8980716562</v>
          </cell>
          <cell r="D412" t="str">
            <v>I4JAZ56</v>
          </cell>
          <cell r="E412"/>
          <cell r="F412" t="str">
            <v>EXP850NP</v>
          </cell>
          <cell r="G412" t="str">
            <v>*</v>
          </cell>
          <cell r="H412" t="str">
            <v>VN53Bｸﾞﾙｰﾌﾟ　FRAMEサ変　Bｸﾞﾙｰﾌﾟ先行量産から反映</v>
          </cell>
          <cell r="I412"/>
          <cell r="J412" t="str">
            <v>C</v>
          </cell>
          <cell r="K412" t="str">
            <v>1WP2</v>
          </cell>
          <cell r="L412" t="str">
            <v>○</v>
          </cell>
          <cell r="M412" t="str">
            <v>-</v>
          </cell>
          <cell r="N412">
            <v>20071005</v>
          </cell>
        </row>
        <row r="413">
          <cell r="C413">
            <v>8980716572</v>
          </cell>
          <cell r="D413" t="str">
            <v>I4JAZ56</v>
          </cell>
          <cell r="E413"/>
          <cell r="F413" t="str">
            <v>EXP850NP</v>
          </cell>
          <cell r="G413" t="str">
            <v>*</v>
          </cell>
          <cell r="H413" t="str">
            <v>VN53Bｸﾞﾙｰﾌﾟ　FRAMEサ変　Bｸﾞﾙｰﾌﾟ先行量産から反映</v>
          </cell>
          <cell r="I413"/>
          <cell r="J413" t="str">
            <v>C</v>
          </cell>
          <cell r="K413" t="str">
            <v>1WP3</v>
          </cell>
          <cell r="L413" t="str">
            <v>○</v>
          </cell>
          <cell r="M413" t="str">
            <v>-</v>
          </cell>
          <cell r="N413">
            <v>20071005</v>
          </cell>
        </row>
        <row r="414">
          <cell r="C414">
            <v>8980716585</v>
          </cell>
          <cell r="D414" t="str">
            <v>I4JCG61</v>
          </cell>
          <cell r="E414"/>
          <cell r="F414" t="str">
            <v>NPR</v>
          </cell>
          <cell r="G414" t="str">
            <v>*</v>
          </cell>
          <cell r="H414" t="str">
            <v>CR設変　ｽﾃﾘﾍﾞｯﾄ廃止及びS/M穴廃止によりﾌﾚｰﾑサ変、併せてCKD新規品番追加</v>
          </cell>
          <cell r="I414"/>
          <cell r="J414" t="str">
            <v>C</v>
          </cell>
          <cell r="K414" t="str">
            <v>3WP4</v>
          </cell>
          <cell r="L414" t="str">
            <v>○</v>
          </cell>
          <cell r="M414" t="str">
            <v>-</v>
          </cell>
          <cell r="N414">
            <v>20100827</v>
          </cell>
        </row>
        <row r="415">
          <cell r="C415">
            <v>8980716594</v>
          </cell>
          <cell r="D415" t="str">
            <v>I4JCG61</v>
          </cell>
          <cell r="E415"/>
          <cell r="F415" t="str">
            <v>NPR</v>
          </cell>
          <cell r="G415" t="str">
            <v>*</v>
          </cell>
          <cell r="H415" t="str">
            <v>CR設変　ｽﾃﾘﾍﾞｯﾄ廃止及びS/M穴廃止によりﾌﾚｰﾑサ変、併せてCKD新規品番追加</v>
          </cell>
          <cell r="I415"/>
          <cell r="J415" t="str">
            <v>C</v>
          </cell>
          <cell r="K415" t="str">
            <v>3WP5</v>
          </cell>
          <cell r="L415" t="str">
            <v>○</v>
          </cell>
          <cell r="M415" t="str">
            <v>-</v>
          </cell>
          <cell r="N415">
            <v>20100827</v>
          </cell>
        </row>
        <row r="416">
          <cell r="C416">
            <v>8980716603</v>
          </cell>
          <cell r="D416" t="str">
            <v>I4JCG61</v>
          </cell>
          <cell r="E416"/>
          <cell r="F416" t="str">
            <v>NPR</v>
          </cell>
          <cell r="G416" t="str">
            <v>*</v>
          </cell>
          <cell r="H416" t="str">
            <v>CR設変　ｽﾃﾘﾍﾞｯﾄ廃止及びS/M穴廃止によりﾌﾚｰﾑサ変、併せてCKD新規品番追加</v>
          </cell>
          <cell r="I416"/>
          <cell r="J416" t="str">
            <v>C</v>
          </cell>
          <cell r="K416" t="str">
            <v>3WP6</v>
          </cell>
          <cell r="L416" t="str">
            <v>○</v>
          </cell>
          <cell r="M416" t="str">
            <v>-</v>
          </cell>
          <cell r="N416">
            <v>20100827</v>
          </cell>
        </row>
        <row r="417">
          <cell r="C417">
            <v>8980716613</v>
          </cell>
          <cell r="D417" t="str">
            <v>I4JCG61</v>
          </cell>
          <cell r="E417"/>
          <cell r="F417" t="str">
            <v>NPR</v>
          </cell>
          <cell r="G417" t="str">
            <v>*</v>
          </cell>
          <cell r="H417" t="str">
            <v>CR設変　ｽﾃﾘﾍﾞｯﾄ廃止及びS/M穴廃止によりﾌﾚｰﾑサ変、併せてCKD新規品番追加</v>
          </cell>
          <cell r="I417"/>
          <cell r="J417" t="str">
            <v>C</v>
          </cell>
          <cell r="K417" t="str">
            <v>2WP7</v>
          </cell>
          <cell r="L417" t="str">
            <v>○</v>
          </cell>
          <cell r="M417" t="str">
            <v>-</v>
          </cell>
          <cell r="N417">
            <v>20100827</v>
          </cell>
        </row>
        <row r="418">
          <cell r="C418">
            <v>8980716614</v>
          </cell>
          <cell r="D418" t="str">
            <v>I4JDZ45</v>
          </cell>
          <cell r="E418"/>
          <cell r="F418" t="str">
            <v>NPR</v>
          </cell>
          <cell r="G418" t="str">
            <v>*</v>
          </cell>
          <cell r="H418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418"/>
          <cell r="J418" t="str">
            <v>C</v>
          </cell>
          <cell r="K418" t="str">
            <v>3WP7</v>
          </cell>
          <cell r="L418" t="str">
            <v>○</v>
          </cell>
          <cell r="M418" t="str">
            <v>-</v>
          </cell>
          <cell r="N418" t="str">
            <v>20130425</v>
          </cell>
        </row>
        <row r="419">
          <cell r="C419">
            <v>8980716623</v>
          </cell>
          <cell r="D419" t="str">
            <v>I4JCG61</v>
          </cell>
          <cell r="E419"/>
          <cell r="F419" t="str">
            <v>NPR</v>
          </cell>
          <cell r="G419" t="str">
            <v>*</v>
          </cell>
          <cell r="H419" t="str">
            <v>CR設変　ｽﾃﾘﾍﾞｯﾄ廃止及びS/M穴廃止によりﾌﾚｰﾑサ変、併せてCKD新規品番追加</v>
          </cell>
          <cell r="I419"/>
          <cell r="J419" t="str">
            <v>C</v>
          </cell>
          <cell r="K419" t="str">
            <v>1WP8</v>
          </cell>
          <cell r="L419" t="str">
            <v>○</v>
          </cell>
          <cell r="M419" t="str">
            <v>-</v>
          </cell>
          <cell r="N419">
            <v>20100827</v>
          </cell>
        </row>
        <row r="420">
          <cell r="C420">
            <v>8980716624</v>
          </cell>
          <cell r="D420" t="str">
            <v>I4JDZ45</v>
          </cell>
          <cell r="E420"/>
          <cell r="F420" t="str">
            <v>NPR</v>
          </cell>
          <cell r="G420" t="str">
            <v>*</v>
          </cell>
          <cell r="H420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420"/>
          <cell r="J420" t="str">
            <v>C</v>
          </cell>
          <cell r="K420" t="str">
            <v>3WP8</v>
          </cell>
          <cell r="L420" t="str">
            <v>○</v>
          </cell>
          <cell r="M420" t="str">
            <v>-</v>
          </cell>
          <cell r="N420" t="str">
            <v>20130425</v>
          </cell>
        </row>
        <row r="421">
          <cell r="C421">
            <v>8980716635</v>
          </cell>
          <cell r="D421" t="str">
            <v>I4JCG61</v>
          </cell>
          <cell r="E421"/>
          <cell r="F421" t="str">
            <v>NPR</v>
          </cell>
          <cell r="G421" t="str">
            <v>*</v>
          </cell>
          <cell r="H421" t="str">
            <v>CR設変　ｽﾃﾘﾍﾞｯﾄ廃止及びS/M穴廃止によりﾌﾚｰﾑサ変、併せてCKD新規品番追加</v>
          </cell>
          <cell r="I421"/>
          <cell r="J421" t="str">
            <v>C</v>
          </cell>
          <cell r="K421" t="str">
            <v>2WP9</v>
          </cell>
          <cell r="L421" t="str">
            <v>○</v>
          </cell>
          <cell r="M421" t="str">
            <v>-</v>
          </cell>
          <cell r="N421">
            <v>20100827</v>
          </cell>
        </row>
        <row r="422">
          <cell r="C422">
            <v>8980716642</v>
          </cell>
          <cell r="D422" t="str">
            <v>I4JAZ56</v>
          </cell>
          <cell r="E422"/>
          <cell r="F422" t="str">
            <v>EXP850NP</v>
          </cell>
          <cell r="G422" t="str">
            <v>*</v>
          </cell>
          <cell r="H422" t="str">
            <v>VN53Bｸﾞﾙｰﾌﾟ　FRAMEサ変　Bｸﾞﾙｰﾌﾟ先行量産から反映</v>
          </cell>
          <cell r="I422"/>
          <cell r="J422" t="str">
            <v>C</v>
          </cell>
          <cell r="K422" t="str">
            <v>WQ1</v>
          </cell>
          <cell r="L422" t="str">
            <v>○</v>
          </cell>
          <cell r="M422" t="str">
            <v>-</v>
          </cell>
          <cell r="N422" t="str">
            <v>未</v>
          </cell>
        </row>
        <row r="423">
          <cell r="C423">
            <v>8980716652</v>
          </cell>
          <cell r="D423" t="str">
            <v>I4JAZ56</v>
          </cell>
          <cell r="E423"/>
          <cell r="F423" t="str">
            <v>EXP850NP</v>
          </cell>
          <cell r="G423" t="str">
            <v>*</v>
          </cell>
          <cell r="H423" t="str">
            <v>VN53Bｸﾞﾙｰﾌﾟ　FRAMEサ変　Bｸﾞﾙｰﾌﾟ先行量産から反映</v>
          </cell>
          <cell r="I423"/>
          <cell r="J423" t="str">
            <v>C</v>
          </cell>
          <cell r="K423" t="str">
            <v>WQ2</v>
          </cell>
          <cell r="L423" t="str">
            <v>○</v>
          </cell>
          <cell r="M423" t="str">
            <v>-</v>
          </cell>
          <cell r="N423">
            <v>20071117</v>
          </cell>
        </row>
        <row r="424">
          <cell r="C424">
            <v>8980716662</v>
          </cell>
          <cell r="D424" t="str">
            <v>I4JAZ56</v>
          </cell>
          <cell r="E424"/>
          <cell r="F424" t="str">
            <v>EXP850NP</v>
          </cell>
          <cell r="G424" t="str">
            <v>*</v>
          </cell>
          <cell r="H424" t="str">
            <v>VN53Bｸﾞﾙｰﾌﾟ　FRAMEサ変　Bｸﾞﾙｰﾌﾟ先行量産から反映</v>
          </cell>
          <cell r="I424"/>
          <cell r="J424" t="str">
            <v>C</v>
          </cell>
          <cell r="K424" t="str">
            <v>1WQ3</v>
          </cell>
          <cell r="L424" t="str">
            <v>○</v>
          </cell>
          <cell r="M424" t="str">
            <v>-</v>
          </cell>
          <cell r="N424">
            <v>20070912</v>
          </cell>
        </row>
        <row r="425">
          <cell r="C425">
            <v>8980716672</v>
          </cell>
          <cell r="D425" t="str">
            <v>I4JAZ56</v>
          </cell>
          <cell r="E425"/>
          <cell r="F425" t="str">
            <v>EXP850NP</v>
          </cell>
          <cell r="G425" t="str">
            <v>*</v>
          </cell>
          <cell r="H425" t="str">
            <v>VN53Bｸﾞﾙｰﾌﾟ　FRAMEサ変　Bｸﾞﾙｰﾌﾟ先行量産から反映</v>
          </cell>
          <cell r="I425"/>
          <cell r="J425" t="str">
            <v>C</v>
          </cell>
          <cell r="K425" t="str">
            <v>1WQ4</v>
          </cell>
          <cell r="L425" t="str">
            <v>○</v>
          </cell>
          <cell r="M425" t="str">
            <v>-</v>
          </cell>
          <cell r="N425">
            <v>20071026</v>
          </cell>
        </row>
        <row r="426">
          <cell r="C426">
            <v>8980716682</v>
          </cell>
          <cell r="D426" t="str">
            <v>I4JAZ56</v>
          </cell>
          <cell r="E426"/>
          <cell r="F426" t="str">
            <v>EXP850NP</v>
          </cell>
          <cell r="G426" t="str">
            <v>*</v>
          </cell>
          <cell r="H426" t="str">
            <v>VN53Bｸﾞﾙｰﾌﾟ　FRAMEサ変　Bｸﾞﾙｰﾌﾟ先行量産から反映</v>
          </cell>
          <cell r="I426"/>
          <cell r="J426" t="str">
            <v>C</v>
          </cell>
          <cell r="K426" t="str">
            <v>1WS1</v>
          </cell>
          <cell r="L426" t="str">
            <v>○</v>
          </cell>
          <cell r="M426" t="str">
            <v>-</v>
          </cell>
          <cell r="N426">
            <v>20070919</v>
          </cell>
        </row>
        <row r="427">
          <cell r="C427">
            <v>8980716692</v>
          </cell>
          <cell r="D427" t="str">
            <v>I4JAZ56</v>
          </cell>
          <cell r="E427"/>
          <cell r="F427" t="str">
            <v>EXP850NP</v>
          </cell>
          <cell r="G427" t="str">
            <v>*</v>
          </cell>
          <cell r="H427" t="str">
            <v>VN53Bｸﾞﾙｰﾌﾟ　FRAMEサ変　Bｸﾞﾙｰﾌﾟ先行量産から反映</v>
          </cell>
          <cell r="I427"/>
          <cell r="J427" t="str">
            <v>C</v>
          </cell>
          <cell r="K427" t="str">
            <v>2WS2</v>
          </cell>
          <cell r="L427" t="str">
            <v>○</v>
          </cell>
          <cell r="M427" t="str">
            <v>-</v>
          </cell>
          <cell r="N427">
            <v>20070919</v>
          </cell>
        </row>
        <row r="428">
          <cell r="C428">
            <v>8980716702</v>
          </cell>
          <cell r="D428" t="str">
            <v>I4JAZ56</v>
          </cell>
          <cell r="E428"/>
          <cell r="F428" t="str">
            <v>EXP850NP</v>
          </cell>
          <cell r="G428" t="str">
            <v>*</v>
          </cell>
          <cell r="H428" t="str">
            <v>VN53Bｸﾞﾙｰﾌﾟ　FRAMEサ変　Bｸﾞﾙｰﾌﾟ先行量産から反映</v>
          </cell>
          <cell r="I428"/>
          <cell r="J428" t="str">
            <v>C</v>
          </cell>
          <cell r="K428" t="str">
            <v>1WS3</v>
          </cell>
          <cell r="L428" t="str">
            <v>○</v>
          </cell>
          <cell r="M428" t="str">
            <v>-</v>
          </cell>
          <cell r="N428">
            <v>20071022</v>
          </cell>
        </row>
        <row r="429">
          <cell r="C429">
            <v>8980716712</v>
          </cell>
          <cell r="D429" t="str">
            <v>I4JAZ56</v>
          </cell>
          <cell r="E429"/>
          <cell r="F429" t="str">
            <v>EXP850NP</v>
          </cell>
          <cell r="G429" t="str">
            <v>*</v>
          </cell>
          <cell r="H429" t="str">
            <v>VN53Bｸﾞﾙｰﾌﾟ　FRAMEサ変　Bｸﾞﾙｰﾌﾟ先行量産から反映</v>
          </cell>
          <cell r="I429"/>
          <cell r="J429" t="str">
            <v>C</v>
          </cell>
          <cell r="K429" t="str">
            <v>2WS4</v>
          </cell>
          <cell r="L429" t="str">
            <v>○</v>
          </cell>
          <cell r="M429" t="str">
            <v>-</v>
          </cell>
          <cell r="N429">
            <v>20070919</v>
          </cell>
        </row>
        <row r="430">
          <cell r="C430">
            <v>8980716722</v>
          </cell>
          <cell r="D430" t="str">
            <v>I4JAZ56</v>
          </cell>
          <cell r="E430"/>
          <cell r="F430" t="str">
            <v>EXP850NP</v>
          </cell>
          <cell r="G430" t="str">
            <v>*</v>
          </cell>
          <cell r="H430" t="str">
            <v>VN53Bｸﾞﾙｰﾌﾟ　FRAMEサ変　Bｸﾞﾙｰﾌﾟ先行量産から反映</v>
          </cell>
          <cell r="I430"/>
          <cell r="J430" t="str">
            <v>C</v>
          </cell>
          <cell r="K430" t="str">
            <v>1WS5</v>
          </cell>
          <cell r="L430" t="str">
            <v>○</v>
          </cell>
          <cell r="M430" t="str">
            <v>-</v>
          </cell>
          <cell r="N430">
            <v>20071117</v>
          </cell>
        </row>
        <row r="431">
          <cell r="C431">
            <v>8980716732</v>
          </cell>
          <cell r="D431" t="str">
            <v>I4JAZ56</v>
          </cell>
          <cell r="E431"/>
          <cell r="F431" t="str">
            <v>EXP850NP</v>
          </cell>
          <cell r="G431" t="str">
            <v>*</v>
          </cell>
          <cell r="H431" t="str">
            <v>VN53Bｸﾞﾙｰﾌﾟ　FRAMEサ変　Bｸﾞﾙｰﾌﾟ先行量産から反映</v>
          </cell>
          <cell r="I431"/>
          <cell r="J431" t="str">
            <v>C</v>
          </cell>
          <cell r="K431" t="str">
            <v>2WS6</v>
          </cell>
          <cell r="L431" t="str">
            <v>○</v>
          </cell>
          <cell r="M431" t="str">
            <v>-</v>
          </cell>
          <cell r="N431">
            <v>20071117</v>
          </cell>
        </row>
        <row r="432">
          <cell r="C432">
            <v>8980716742</v>
          </cell>
          <cell r="D432" t="str">
            <v>I4JAZ56</v>
          </cell>
          <cell r="E432"/>
          <cell r="F432" t="str">
            <v>EXP850NP</v>
          </cell>
          <cell r="G432" t="str">
            <v>*</v>
          </cell>
          <cell r="H432" t="str">
            <v>VN53Bｸﾞﾙｰﾌﾟ　FRAMEサ変　Bｸﾞﾙｰﾌﾟ先行量産から反映</v>
          </cell>
          <cell r="I432"/>
          <cell r="J432" t="str">
            <v>C</v>
          </cell>
          <cell r="K432" t="str">
            <v>1WS7</v>
          </cell>
          <cell r="L432" t="str">
            <v>○</v>
          </cell>
          <cell r="M432" t="str">
            <v>-</v>
          </cell>
          <cell r="N432">
            <v>20071117</v>
          </cell>
        </row>
        <row r="433">
          <cell r="C433">
            <v>8980716752</v>
          </cell>
          <cell r="D433" t="str">
            <v>I4JAZ56</v>
          </cell>
          <cell r="E433"/>
          <cell r="F433" t="str">
            <v>EXP850NP</v>
          </cell>
          <cell r="G433" t="str">
            <v>*</v>
          </cell>
          <cell r="H433" t="str">
            <v>VN53Bｸﾞﾙｰﾌﾟ　FRAMEサ変　Bｸﾞﾙｰﾌﾟ先行量産から反映</v>
          </cell>
          <cell r="I433"/>
          <cell r="J433" t="str">
            <v>C</v>
          </cell>
          <cell r="K433" t="str">
            <v>2WS8</v>
          </cell>
          <cell r="L433" t="str">
            <v>○</v>
          </cell>
          <cell r="M433" t="str">
            <v>-</v>
          </cell>
          <cell r="N433">
            <v>20071022</v>
          </cell>
        </row>
        <row r="434">
          <cell r="C434">
            <v>8980717482</v>
          </cell>
          <cell r="D434" t="str">
            <v>I4JAZ56</v>
          </cell>
          <cell r="E434"/>
          <cell r="F434" t="str">
            <v>EXP850NP</v>
          </cell>
          <cell r="G434" t="str">
            <v>*</v>
          </cell>
          <cell r="H434" t="str">
            <v>VN53Bｸﾞﾙｰﾌﾟ　FRAMEサ変　Bｸﾞﾙｰﾌﾟ先行量産から反映</v>
          </cell>
          <cell r="I434"/>
          <cell r="J434" t="str">
            <v>C</v>
          </cell>
          <cell r="K434" t="str">
            <v>1UE1</v>
          </cell>
          <cell r="L434" t="str">
            <v>○</v>
          </cell>
          <cell r="M434" t="str">
            <v>-</v>
          </cell>
          <cell r="N434">
            <v>20080913</v>
          </cell>
        </row>
        <row r="435">
          <cell r="C435">
            <v>8980717483</v>
          </cell>
          <cell r="D435" t="str">
            <v>I4JDF51</v>
          </cell>
          <cell r="E435"/>
          <cell r="F435" t="str">
            <v>EXP850NP</v>
          </cell>
          <cell r="G435"/>
          <cell r="H435" t="str">
            <v>VN73/現行N*R  GUSSET;6TH C/MBR プログレ化によるCR設変(8980927771/81←0;協和SS)  FR ASM 34品番 サ変  *関連設変 サ変前 3JT373/4JDF18</v>
          </cell>
          <cell r="I435"/>
          <cell r="J435" t="str">
            <v>C</v>
          </cell>
          <cell r="K435" t="str">
            <v>1UE1</v>
          </cell>
          <cell r="L435" t="str">
            <v>○</v>
          </cell>
          <cell r="M435" t="str">
            <v>-</v>
          </cell>
          <cell r="N435">
            <v>20111128</v>
          </cell>
        </row>
        <row r="436">
          <cell r="C436">
            <v>8980717484</v>
          </cell>
          <cell r="D436" t="str">
            <v>I4JEV33</v>
          </cell>
          <cell r="E436"/>
          <cell r="F436" t="str">
            <v>EXP850NP</v>
          </cell>
          <cell r="G436"/>
          <cell r="H436" t="str">
            <v>【4JEV33】NPS CM_2補強PL追加_FR 18品番サ変8980717484～8983055111&amp; PATC_CKD追加_8983129850 関連設変【3JW263】 CM_2ND ASM 8983083380+本体_8980140747+STB 8980335230+PAT_8983083000</v>
          </cell>
          <cell r="I436" t="str">
            <v>PA1-5042/5050</v>
          </cell>
          <cell r="J436" t="str">
            <v>C</v>
          </cell>
          <cell r="K436" t="str">
            <v>2UE1</v>
          </cell>
          <cell r="L436" t="str">
            <v>○</v>
          </cell>
          <cell r="M436" t="str">
            <v>-</v>
          </cell>
          <cell r="N436" t="str">
            <v>20150518</v>
          </cell>
        </row>
        <row r="437">
          <cell r="C437">
            <v>8980717492</v>
          </cell>
          <cell r="D437" t="str">
            <v>I4JAZ56</v>
          </cell>
          <cell r="E437"/>
          <cell r="F437" t="str">
            <v>EXP850NP</v>
          </cell>
          <cell r="G437" t="str">
            <v>*</v>
          </cell>
          <cell r="H437" t="str">
            <v>VN53Bｸﾞﾙｰﾌﾟ　FRAMEサ変　Bｸﾞﾙｰﾌﾟ先行量産から反映</v>
          </cell>
          <cell r="I437"/>
          <cell r="J437" t="str">
            <v>C</v>
          </cell>
          <cell r="K437" t="str">
            <v>2UE2</v>
          </cell>
          <cell r="L437" t="str">
            <v>○</v>
          </cell>
          <cell r="M437" t="str">
            <v>-</v>
          </cell>
          <cell r="N437">
            <v>20071004</v>
          </cell>
        </row>
        <row r="438">
          <cell r="C438">
            <v>8980717493</v>
          </cell>
          <cell r="D438" t="str">
            <v>I4JDF51</v>
          </cell>
          <cell r="E438"/>
          <cell r="F438" t="str">
            <v>EXP850NP</v>
          </cell>
          <cell r="G438"/>
          <cell r="H438" t="str">
            <v>VN73/現行N*R  GUSSET;6TH C/MBR プログレ化によるCR設変(8980927771/81←0;協和SS)  FR ASM 34品番 サ変  *関連設変 サ変前 3JT373/4JDF18</v>
          </cell>
          <cell r="I438"/>
          <cell r="J438" t="str">
            <v>C</v>
          </cell>
          <cell r="K438" t="str">
            <v>2UE2</v>
          </cell>
          <cell r="L438" t="str">
            <v>○</v>
          </cell>
          <cell r="M438" t="str">
            <v>-</v>
          </cell>
          <cell r="N438">
            <v>20111207</v>
          </cell>
        </row>
        <row r="439">
          <cell r="C439">
            <v>8980717494</v>
          </cell>
          <cell r="D439" t="str">
            <v>I4JEV33</v>
          </cell>
          <cell r="E439"/>
          <cell r="F439" t="str">
            <v>EXP850NP</v>
          </cell>
          <cell r="G439"/>
          <cell r="H439" t="str">
            <v>【4JEV33】NPS CM_2補強PL追加_FR 18品番サ変8980717484～8983055111&amp; PATC_CKD追加_8983129850 関連設変【3JW263】 CM_2ND ASM 8983083380+本体_8980140747+STB 8980335230+PAT_8983083000</v>
          </cell>
          <cell r="I439" t="str">
            <v>PA1-5042/5050</v>
          </cell>
          <cell r="J439" t="str">
            <v>C</v>
          </cell>
          <cell r="K439" t="str">
            <v>3UE2</v>
          </cell>
          <cell r="L439" t="str">
            <v>○</v>
          </cell>
          <cell r="M439" t="str">
            <v>-</v>
          </cell>
          <cell r="N439" t="str">
            <v>未</v>
          </cell>
        </row>
        <row r="440">
          <cell r="C440">
            <v>8980717502</v>
          </cell>
          <cell r="D440" t="str">
            <v>I4JAZ56</v>
          </cell>
          <cell r="E440"/>
          <cell r="F440" t="str">
            <v>EXP850NP</v>
          </cell>
          <cell r="G440" t="str">
            <v>*</v>
          </cell>
          <cell r="H440" t="str">
            <v>VN53Bｸﾞﾙｰﾌﾟ　FRAMEサ変　Bｸﾞﾙｰﾌﾟ先行量産から反映</v>
          </cell>
          <cell r="I440"/>
          <cell r="J440" t="str">
            <v>C</v>
          </cell>
          <cell r="K440" t="str">
            <v>2UE3</v>
          </cell>
          <cell r="L440" t="str">
            <v>○</v>
          </cell>
          <cell r="M440" t="str">
            <v>-</v>
          </cell>
          <cell r="N440">
            <v>20070919</v>
          </cell>
        </row>
        <row r="441">
          <cell r="C441">
            <v>8980717503</v>
          </cell>
          <cell r="D441" t="str">
            <v>I4JDF51</v>
          </cell>
          <cell r="E441"/>
          <cell r="F441" t="str">
            <v>EXP850NP</v>
          </cell>
          <cell r="G441"/>
          <cell r="H441" t="str">
            <v>VN73/現行N*R  GUSSET;6TH C/MBR プログレ化によるCR設変(8980927771/81←0;協和SS)  FR ASM 34品番 サ変  *関連設変 サ変前 3JT373/4JDF18</v>
          </cell>
          <cell r="I441"/>
          <cell r="J441" t="str">
            <v>C</v>
          </cell>
          <cell r="K441" t="str">
            <v>2UE3</v>
          </cell>
          <cell r="L441" t="str">
            <v>○</v>
          </cell>
          <cell r="M441" t="str">
            <v>-</v>
          </cell>
          <cell r="N441">
            <v>20111128</v>
          </cell>
        </row>
        <row r="442">
          <cell r="C442">
            <v>8980717504</v>
          </cell>
          <cell r="D442" t="str">
            <v>I4JEV33</v>
          </cell>
          <cell r="E442"/>
          <cell r="F442" t="str">
            <v>EXP850NP</v>
          </cell>
          <cell r="G442"/>
          <cell r="H442" t="str">
            <v>【4JEV33】NPS CM_2補強PL追加_FR 18品番サ変8980717484～8983055111&amp; PATC_CKD追加_8983129850 関連設変【3JW263】 CM_2ND ASM 8983083380+本体_8980140747+STB 8980335230+PAT_8983083000</v>
          </cell>
          <cell r="I442" t="str">
            <v>PA1-5042/5050</v>
          </cell>
          <cell r="J442" t="str">
            <v>C</v>
          </cell>
          <cell r="K442" t="str">
            <v>3UE3</v>
          </cell>
          <cell r="L442" t="str">
            <v>○</v>
          </cell>
          <cell r="M442" t="str">
            <v>-</v>
          </cell>
          <cell r="N442" t="str">
            <v>20150518</v>
          </cell>
        </row>
        <row r="443">
          <cell r="C443">
            <v>8980717512</v>
          </cell>
          <cell r="D443" t="str">
            <v>I4JAZ56</v>
          </cell>
          <cell r="E443"/>
          <cell r="F443" t="str">
            <v>EXP850NP</v>
          </cell>
          <cell r="G443" t="str">
            <v>*</v>
          </cell>
          <cell r="H443" t="str">
            <v>VN53Bｸﾞﾙｰﾌﾟ　FRAMEサ変　Bｸﾞﾙｰﾌﾟ先行量産から反映</v>
          </cell>
          <cell r="I443"/>
          <cell r="J443" t="str">
            <v>C</v>
          </cell>
          <cell r="K443" t="str">
            <v>2UE4</v>
          </cell>
          <cell r="L443" t="str">
            <v>○</v>
          </cell>
          <cell r="M443" t="str">
            <v>-</v>
          </cell>
          <cell r="N443">
            <v>20071015</v>
          </cell>
        </row>
        <row r="444">
          <cell r="C444">
            <v>8980717513</v>
          </cell>
          <cell r="D444" t="str">
            <v>I4JDF51</v>
          </cell>
          <cell r="E444"/>
          <cell r="F444" t="str">
            <v>EXP850NP</v>
          </cell>
          <cell r="G444"/>
          <cell r="H444" t="str">
            <v>VN73/現行N*R  GUSSET;6TH C/MBR プログレ化によるCR設変(8980927771/81←0;協和SS)  FR ASM 34品番 サ変  *関連設変 サ変前 3JT373/4JDF18</v>
          </cell>
          <cell r="I444"/>
          <cell r="J444" t="str">
            <v>C</v>
          </cell>
          <cell r="K444" t="str">
            <v>2UE4</v>
          </cell>
          <cell r="L444" t="str">
            <v>○</v>
          </cell>
          <cell r="M444" t="str">
            <v>-</v>
          </cell>
          <cell r="N444">
            <v>20111207</v>
          </cell>
        </row>
        <row r="445">
          <cell r="C445">
            <v>8980717514</v>
          </cell>
          <cell r="D445" t="str">
            <v>I4JEV33</v>
          </cell>
          <cell r="E445"/>
          <cell r="F445" t="str">
            <v>EXP850NP</v>
          </cell>
          <cell r="G445"/>
          <cell r="H445" t="str">
            <v>【4JEV33】NPS CM_2補強PL追加_FR 18品番サ変8980717484～8983055111&amp; PATC_CKD追加_8983129850 関連設変【3JW263】 CM_2ND ASM 8983083380+本体_8980140747+STB 8980335230+PAT_8983083000</v>
          </cell>
          <cell r="I445" t="str">
            <v>PA1-5042/5050</v>
          </cell>
          <cell r="J445" t="str">
            <v>C</v>
          </cell>
          <cell r="K445" t="str">
            <v>3UE4</v>
          </cell>
          <cell r="L445" t="str">
            <v>○</v>
          </cell>
          <cell r="M445" t="str">
            <v>-</v>
          </cell>
          <cell r="N445" t="str">
            <v>未</v>
          </cell>
        </row>
        <row r="446">
          <cell r="C446">
            <v>8980720302</v>
          </cell>
          <cell r="D446" t="str">
            <v>I4JBK09</v>
          </cell>
          <cell r="E446"/>
          <cell r="F446" t="str">
            <v>VN52 NPR</v>
          </cell>
          <cell r="G446" t="str">
            <v>*</v>
          </cell>
          <cell r="H446" t="str">
            <v>VN52　US-DIE/GAS　S/M H穴のﾋﾟｱｽ化、FRAME 6C/Mの共通化・RAD STAYの取り付け変更</v>
          </cell>
          <cell r="I446"/>
          <cell r="J446" t="str">
            <v>C</v>
          </cell>
          <cell r="K446" t="str">
            <v>ZA4</v>
          </cell>
          <cell r="L446" t="str">
            <v>○</v>
          </cell>
          <cell r="M446" t="str">
            <v>-</v>
          </cell>
          <cell r="N446" t="str">
            <v>未</v>
          </cell>
        </row>
        <row r="447">
          <cell r="C447">
            <v>8980720313</v>
          </cell>
          <cell r="D447" t="str">
            <v>I4JBK09</v>
          </cell>
          <cell r="E447"/>
          <cell r="F447" t="str">
            <v>VN52 NPR</v>
          </cell>
          <cell r="G447" t="str">
            <v>*</v>
          </cell>
          <cell r="H447" t="str">
            <v>VN52　US-DIE/GAS　S/M H穴のﾋﾟｱｽ化、FRAME 6C/Mの共通化・RAD STAYの取り付け変更</v>
          </cell>
          <cell r="I447"/>
          <cell r="J447" t="str">
            <v>C</v>
          </cell>
          <cell r="K447" t="str">
            <v>ZA3</v>
          </cell>
          <cell r="L447" t="str">
            <v>○</v>
          </cell>
          <cell r="M447" t="str">
            <v>-</v>
          </cell>
          <cell r="N447">
            <v>20080921</v>
          </cell>
        </row>
        <row r="448">
          <cell r="C448">
            <v>8980720322</v>
          </cell>
          <cell r="D448" t="str">
            <v>I4JBK09</v>
          </cell>
          <cell r="E448"/>
          <cell r="F448" t="str">
            <v>VN52 NPR</v>
          </cell>
          <cell r="G448" t="str">
            <v>*</v>
          </cell>
          <cell r="H448" t="str">
            <v>VN52　US-DIE/GAS　S/M H穴のﾋﾟｱｽ化、FRAME 6C/Mの共通化・RAD STAYの取り付け変更</v>
          </cell>
          <cell r="I448"/>
          <cell r="J448" t="str">
            <v>C</v>
          </cell>
          <cell r="K448" t="str">
            <v>ZE3</v>
          </cell>
          <cell r="L448" t="str">
            <v>○</v>
          </cell>
          <cell r="M448" t="str">
            <v>-</v>
          </cell>
          <cell r="N448">
            <v>20080921</v>
          </cell>
        </row>
        <row r="449">
          <cell r="C449">
            <v>8980720333</v>
          </cell>
          <cell r="D449" t="str">
            <v>I4JBK09</v>
          </cell>
          <cell r="E449"/>
          <cell r="F449" t="str">
            <v>VN52 NPR</v>
          </cell>
          <cell r="G449" t="str">
            <v>*</v>
          </cell>
          <cell r="H449" t="str">
            <v>VN52　US-DIE/GAS　S/M H穴のﾋﾟｱｽ化、FRAME 6C/Mの共通化・RAD STAYの取り付け変更</v>
          </cell>
          <cell r="I449"/>
          <cell r="J449" t="str">
            <v>C</v>
          </cell>
          <cell r="K449" t="str">
            <v>ZE4</v>
          </cell>
          <cell r="L449" t="str">
            <v>○</v>
          </cell>
          <cell r="M449" t="str">
            <v>-</v>
          </cell>
          <cell r="N449">
            <v>20080921</v>
          </cell>
        </row>
        <row r="450">
          <cell r="C450">
            <v>8980720342</v>
          </cell>
          <cell r="D450" t="str">
            <v>I4JBK09</v>
          </cell>
          <cell r="E450"/>
          <cell r="F450" t="str">
            <v>EXP VN53</v>
          </cell>
          <cell r="G450" t="str">
            <v>*</v>
          </cell>
          <cell r="H450" t="str">
            <v>VN52　US-DIE/GAS　S/M H穴のﾋﾟｱｽ化、FRAME 6C/Mの共通化・RAD STAYの取り付け変更</v>
          </cell>
          <cell r="I450"/>
          <cell r="J450" t="str">
            <v>C</v>
          </cell>
          <cell r="K450" t="str">
            <v>ZK5</v>
          </cell>
          <cell r="L450" t="str">
            <v>○</v>
          </cell>
          <cell r="M450" t="str">
            <v>-</v>
          </cell>
          <cell r="N450">
            <v>20080921</v>
          </cell>
        </row>
        <row r="451">
          <cell r="C451">
            <v>8980720353</v>
          </cell>
          <cell r="D451" t="str">
            <v>I4JBK09</v>
          </cell>
          <cell r="E451"/>
          <cell r="F451" t="str">
            <v>VN52 NPR</v>
          </cell>
          <cell r="G451" t="str">
            <v>*</v>
          </cell>
          <cell r="H451" t="str">
            <v>VN52　US-DIE/GAS　S/M H穴のﾋﾟｱｽ化、FRAME 6C/Mの共通化・RAD STAYの取り付け変更</v>
          </cell>
          <cell r="I451"/>
          <cell r="J451" t="str">
            <v>C</v>
          </cell>
          <cell r="K451" t="str">
            <v>ZK6</v>
          </cell>
          <cell r="L451" t="str">
            <v>○</v>
          </cell>
          <cell r="M451" t="str">
            <v>-</v>
          </cell>
          <cell r="N451">
            <v>20080921</v>
          </cell>
        </row>
        <row r="452">
          <cell r="C452">
            <v>8980720362</v>
          </cell>
          <cell r="D452" t="str">
            <v>I4JBK09</v>
          </cell>
          <cell r="E452"/>
          <cell r="F452" t="str">
            <v>VN52 NPR</v>
          </cell>
          <cell r="G452" t="str">
            <v>*</v>
          </cell>
          <cell r="H452" t="str">
            <v>VN52　US-DIE/GAS　S/M H穴のﾋﾟｱｽ化、FRAME 6C/Mの共通化・RAD STAYの取り付け変更</v>
          </cell>
          <cell r="I452"/>
          <cell r="J452" t="str">
            <v>C</v>
          </cell>
          <cell r="K452" t="str">
            <v>ZS5</v>
          </cell>
          <cell r="L452" t="str">
            <v>○</v>
          </cell>
          <cell r="M452" t="str">
            <v>-</v>
          </cell>
          <cell r="N452">
            <v>20080921</v>
          </cell>
        </row>
        <row r="453">
          <cell r="C453">
            <v>8980720373</v>
          </cell>
          <cell r="D453" t="str">
            <v>I4JBK09</v>
          </cell>
          <cell r="E453"/>
          <cell r="F453" t="str">
            <v>VN52 NPR</v>
          </cell>
          <cell r="G453" t="str">
            <v>*</v>
          </cell>
          <cell r="H453" t="str">
            <v>VN52　US-DIE/GAS　S/M H穴のﾋﾟｱｽ化、FRAME 6C/Mの共通化・RAD STAYの取り付け変更</v>
          </cell>
          <cell r="I453"/>
          <cell r="J453" t="str">
            <v>C</v>
          </cell>
          <cell r="K453" t="str">
            <v>ZS6</v>
          </cell>
          <cell r="L453" t="str">
            <v>○</v>
          </cell>
          <cell r="M453" t="str">
            <v>-</v>
          </cell>
          <cell r="N453">
            <v>20080921</v>
          </cell>
        </row>
        <row r="454">
          <cell r="C454">
            <v>8980727602</v>
          </cell>
          <cell r="D454" t="str">
            <v>I4JAZ50</v>
          </cell>
          <cell r="E454"/>
          <cell r="F454" t="str">
            <v>EXP 080N</v>
          </cell>
          <cell r="G454" t="str">
            <v>*</v>
          </cell>
          <cell r="H454" t="str">
            <v>VN53D一生,A/B 豪州以外先行　FRAME　ASM部品構成変更</v>
          </cell>
          <cell r="I454"/>
          <cell r="J454" t="str">
            <v>A</v>
          </cell>
          <cell r="K454" t="str">
            <v xml:space="preserve"> CU5</v>
          </cell>
          <cell r="L454" t="str">
            <v>○</v>
          </cell>
          <cell r="M454">
            <v>20071122</v>
          </cell>
          <cell r="N454">
            <v>20071117</v>
          </cell>
        </row>
        <row r="455">
          <cell r="C455">
            <v>8980727603</v>
          </cell>
          <cell r="D455" t="str">
            <v>I4JBV88</v>
          </cell>
          <cell r="E455"/>
          <cell r="F455" t="str">
            <v>080NLR85L</v>
          </cell>
          <cell r="G455" t="str">
            <v>*</v>
          </cell>
          <cell r="H455" t="str">
            <v>VN58 S/M,I/REINF NUT追加の上ﾌﾚｰﾑサ変</v>
          </cell>
          <cell r="I455"/>
          <cell r="J455" t="str">
            <v>A</v>
          </cell>
          <cell r="K455" t="str">
            <v>CU5</v>
          </cell>
          <cell r="L455" t="str">
            <v>○</v>
          </cell>
          <cell r="M455" t="str">
            <v>未</v>
          </cell>
          <cell r="N455" t="str">
            <v>未</v>
          </cell>
        </row>
        <row r="456">
          <cell r="C456">
            <v>8980727633</v>
          </cell>
          <cell r="D456" t="str">
            <v>I4JBE72</v>
          </cell>
          <cell r="E456"/>
          <cell r="F456" t="str">
            <v>EXP 080N</v>
          </cell>
          <cell r="G456" t="str">
            <v>*</v>
          </cell>
          <cell r="H456" t="str">
            <v>VN53Dｱｾｽ　2Xﾌﾚｰﾑ　構成部品設変反映のためサ変</v>
          </cell>
          <cell r="I456"/>
          <cell r="J456" t="str">
            <v>A</v>
          </cell>
          <cell r="K456" t="str">
            <v>CU6</v>
          </cell>
          <cell r="L456" t="str">
            <v>○</v>
          </cell>
          <cell r="M456">
            <v>20080204</v>
          </cell>
          <cell r="N456">
            <v>20080204</v>
          </cell>
        </row>
        <row r="457">
          <cell r="C457">
            <v>8980727644</v>
          </cell>
          <cell r="D457" t="str">
            <v>I4JBV88</v>
          </cell>
          <cell r="E457"/>
          <cell r="F457" t="str">
            <v>080NMR85L</v>
          </cell>
          <cell r="G457" t="str">
            <v>*</v>
          </cell>
          <cell r="H457" t="str">
            <v>VN58 S/M,I/REINF NUT追加の上ﾌﾚｰﾑサ変</v>
          </cell>
          <cell r="I457"/>
          <cell r="J457" t="str">
            <v>A</v>
          </cell>
          <cell r="K457" t="str">
            <v>CU7</v>
          </cell>
          <cell r="L457" t="str">
            <v>○</v>
          </cell>
          <cell r="M457">
            <v>20090703</v>
          </cell>
          <cell r="N457">
            <v>20090707</v>
          </cell>
        </row>
        <row r="458">
          <cell r="C458">
            <v>8980727653</v>
          </cell>
          <cell r="D458" t="str">
            <v>I4JBE72</v>
          </cell>
          <cell r="E458"/>
          <cell r="F458" t="str">
            <v>EXP 080N</v>
          </cell>
          <cell r="G458" t="str">
            <v>*</v>
          </cell>
          <cell r="H458" t="str">
            <v>VN53Dｱｾｽ　2Xﾌﾚｰﾑ　構成部品設変反映のためサ変</v>
          </cell>
          <cell r="I458"/>
          <cell r="J458" t="str">
            <v>A</v>
          </cell>
          <cell r="K458" t="str">
            <v>CU8</v>
          </cell>
          <cell r="L458" t="str">
            <v>○</v>
          </cell>
          <cell r="M458" t="str">
            <v>未</v>
          </cell>
          <cell r="N458" t="str">
            <v>未</v>
          </cell>
        </row>
        <row r="459">
          <cell r="C459">
            <v>8980727663</v>
          </cell>
          <cell r="D459" t="str">
            <v>I4JBV88</v>
          </cell>
          <cell r="E459"/>
          <cell r="F459" t="str">
            <v>080NLR85L</v>
          </cell>
          <cell r="G459" t="str">
            <v>*</v>
          </cell>
          <cell r="H459" t="str">
            <v>VN58 S/M,I/REINF NUT追加の上ﾌﾚｰﾑサ変</v>
          </cell>
          <cell r="I459"/>
          <cell r="J459" t="str">
            <v>A</v>
          </cell>
          <cell r="K459" t="str">
            <v>1CU9</v>
          </cell>
          <cell r="L459" t="str">
            <v>○</v>
          </cell>
          <cell r="M459">
            <v>20090703</v>
          </cell>
          <cell r="N459">
            <v>20090707</v>
          </cell>
        </row>
        <row r="460">
          <cell r="C460">
            <v>8980727673</v>
          </cell>
          <cell r="D460" t="str">
            <v>I4JBV88</v>
          </cell>
          <cell r="E460"/>
          <cell r="F460" t="str">
            <v>080NLR85L</v>
          </cell>
          <cell r="G460" t="str">
            <v>*</v>
          </cell>
          <cell r="H460" t="str">
            <v>VN58 S/M,I/REINF NUT追加の上ﾌﾚｰﾑサ変</v>
          </cell>
          <cell r="I460"/>
          <cell r="J460" t="str">
            <v>A</v>
          </cell>
          <cell r="K460" t="str">
            <v>1CV1</v>
          </cell>
          <cell r="L460" t="str">
            <v>○</v>
          </cell>
          <cell r="M460">
            <v>20090703</v>
          </cell>
          <cell r="N460">
            <v>20090707</v>
          </cell>
        </row>
        <row r="461">
          <cell r="C461">
            <v>8980727683</v>
          </cell>
          <cell r="D461" t="str">
            <v>I4JBE72</v>
          </cell>
          <cell r="E461"/>
          <cell r="F461" t="str">
            <v>EXP 080N</v>
          </cell>
          <cell r="G461" t="str">
            <v>*</v>
          </cell>
          <cell r="H461" t="str">
            <v>VN53Dｱｾｽ　2Xﾌﾚｰﾑ　構成部品設変反映のためサ変</v>
          </cell>
          <cell r="I461"/>
          <cell r="J461" t="str">
            <v>A</v>
          </cell>
          <cell r="K461" t="str">
            <v>CV2</v>
          </cell>
          <cell r="L461" t="str">
            <v>○</v>
          </cell>
          <cell r="M461">
            <v>20080913</v>
          </cell>
          <cell r="N461">
            <v>20080913</v>
          </cell>
        </row>
        <row r="462">
          <cell r="C462">
            <v>8980727693</v>
          </cell>
          <cell r="D462" t="str">
            <v>I4JBE72</v>
          </cell>
          <cell r="E462"/>
          <cell r="F462" t="str">
            <v>EXP 080N</v>
          </cell>
          <cell r="G462" t="str">
            <v>*</v>
          </cell>
          <cell r="H462" t="str">
            <v>VN53Dｱｾｽ　2Xﾌﾚｰﾑ　構成部品設変反映のためサ変</v>
          </cell>
          <cell r="I462"/>
          <cell r="J462" t="str">
            <v>A</v>
          </cell>
          <cell r="K462" t="str">
            <v>CV3</v>
          </cell>
          <cell r="L462" t="str">
            <v>○</v>
          </cell>
          <cell r="M462">
            <v>20080913</v>
          </cell>
          <cell r="N462">
            <v>20080913</v>
          </cell>
        </row>
        <row r="463">
          <cell r="C463">
            <v>8980727703</v>
          </cell>
          <cell r="D463" t="str">
            <v>I4JBE72</v>
          </cell>
          <cell r="E463"/>
          <cell r="F463" t="str">
            <v>EXP 080N</v>
          </cell>
          <cell r="G463" t="str">
            <v>*</v>
          </cell>
          <cell r="H463" t="str">
            <v>VN53Dｱｾｽ　2Xﾌﾚｰﾑ　構成部品設変反映のためサ変</v>
          </cell>
          <cell r="I463"/>
          <cell r="J463" t="str">
            <v>A</v>
          </cell>
          <cell r="K463" t="str">
            <v>AQ3</v>
          </cell>
          <cell r="L463" t="str">
            <v>○</v>
          </cell>
          <cell r="M463">
            <v>20080913</v>
          </cell>
          <cell r="N463">
            <v>20080913</v>
          </cell>
        </row>
        <row r="464">
          <cell r="C464">
            <v>8980727713</v>
          </cell>
          <cell r="D464" t="str">
            <v>I4JBE72</v>
          </cell>
          <cell r="E464"/>
          <cell r="F464" t="str">
            <v>EXP 080N</v>
          </cell>
          <cell r="G464" t="str">
            <v>*</v>
          </cell>
          <cell r="H464" t="str">
            <v>VN53Dｱｾｽ　2Xﾌﾚｰﾑ　構成部品設変反映のためサ変</v>
          </cell>
          <cell r="I464"/>
          <cell r="J464" t="str">
            <v>A</v>
          </cell>
          <cell r="K464" t="str">
            <v>AQ4</v>
          </cell>
          <cell r="L464" t="str">
            <v>○</v>
          </cell>
          <cell r="M464" t="str">
            <v>未</v>
          </cell>
          <cell r="N464" t="str">
            <v>未</v>
          </cell>
        </row>
        <row r="465">
          <cell r="C465">
            <v>8980727723</v>
          </cell>
          <cell r="D465" t="str">
            <v>I4JBE72</v>
          </cell>
          <cell r="E465"/>
          <cell r="F465" t="str">
            <v>EXP 080N</v>
          </cell>
          <cell r="G465" t="str">
            <v>*</v>
          </cell>
          <cell r="H465" t="str">
            <v>VN53Dｱｾｽ　2Xﾌﾚｰﾑ　構成部品設変反映のためサ変</v>
          </cell>
          <cell r="I465"/>
          <cell r="J465" t="str">
            <v>A</v>
          </cell>
          <cell r="K465" t="str">
            <v>AQ5</v>
          </cell>
          <cell r="L465" t="str">
            <v>○</v>
          </cell>
          <cell r="M465">
            <v>20080913</v>
          </cell>
          <cell r="N465">
            <v>20080913</v>
          </cell>
        </row>
        <row r="466">
          <cell r="C466">
            <v>8980727733</v>
          </cell>
          <cell r="D466" t="str">
            <v>I4JBE72</v>
          </cell>
          <cell r="E466"/>
          <cell r="F466" t="str">
            <v>EXP 080N</v>
          </cell>
          <cell r="G466" t="str">
            <v>*</v>
          </cell>
          <cell r="H466" t="str">
            <v>VN53Dｱｾｽ　2Xﾌﾚｰﾑ　構成部品設変反映のためサ変</v>
          </cell>
          <cell r="I466"/>
          <cell r="J466" t="str">
            <v>A</v>
          </cell>
          <cell r="K466" t="str">
            <v>AQ6</v>
          </cell>
          <cell r="L466" t="str">
            <v>○</v>
          </cell>
          <cell r="M466">
            <v>20080913</v>
          </cell>
          <cell r="N466">
            <v>20080913</v>
          </cell>
        </row>
        <row r="467">
          <cell r="C467">
            <v>8980739631</v>
          </cell>
          <cell r="D467" t="str">
            <v>I4JAU52</v>
          </cell>
          <cell r="E467"/>
          <cell r="F467" t="str">
            <v>EXP 080N</v>
          </cell>
          <cell r="G467" t="str">
            <v>*</v>
          </cell>
          <cell r="H467" t="str">
            <v>VN53 2生　ｽﾄﾚｰﾄFRAMEサ変</v>
          </cell>
          <cell r="I467"/>
          <cell r="J467" t="str">
            <v>A</v>
          </cell>
          <cell r="K467">
            <v>0</v>
          </cell>
          <cell r="L467" t="str">
            <v>○</v>
          </cell>
          <cell r="M467" t="str">
            <v>未</v>
          </cell>
          <cell r="N467" t="str">
            <v>未</v>
          </cell>
        </row>
        <row r="468">
          <cell r="C468">
            <v>8980739633</v>
          </cell>
          <cell r="D468" t="str">
            <v>I4JCG61</v>
          </cell>
          <cell r="E468"/>
          <cell r="F468" t="str">
            <v>NPR</v>
          </cell>
          <cell r="G468" t="str">
            <v>*</v>
          </cell>
          <cell r="H468" t="str">
            <v>CR設変　ｽﾃﾘﾍﾞｯﾄ廃止及びS/M穴廃止によりﾌﾚｰﾑサ変、併せてCKD新規品番追加</v>
          </cell>
          <cell r="I468"/>
          <cell r="J468" t="str">
            <v>A</v>
          </cell>
          <cell r="K468">
            <v>0</v>
          </cell>
          <cell r="L468" t="str">
            <v>○</v>
          </cell>
          <cell r="M468" t="str">
            <v>未</v>
          </cell>
          <cell r="N468" t="str">
            <v>未</v>
          </cell>
        </row>
        <row r="469">
          <cell r="C469">
            <v>8980746081</v>
          </cell>
          <cell r="D469" t="str">
            <v>I4JAU93</v>
          </cell>
          <cell r="E469"/>
          <cell r="F469" t="str">
            <v>EXP 080N</v>
          </cell>
          <cell r="G469" t="str">
            <v>*</v>
          </cell>
          <cell r="H469" t="str">
            <v>VN53 2生　1X2X FRAMEサ変　</v>
          </cell>
          <cell r="I469"/>
          <cell r="J469" t="str">
            <v>A</v>
          </cell>
          <cell r="K469" t="str">
            <v>AE9</v>
          </cell>
          <cell r="L469" t="str">
            <v>○</v>
          </cell>
          <cell r="M469">
            <v>20070619</v>
          </cell>
          <cell r="N469">
            <v>20070619</v>
          </cell>
        </row>
        <row r="470">
          <cell r="C470">
            <v>8980746091</v>
          </cell>
          <cell r="D470" t="str">
            <v>I4JAU93</v>
          </cell>
          <cell r="E470"/>
          <cell r="F470" t="str">
            <v>EXP 080N</v>
          </cell>
          <cell r="G470" t="str">
            <v>*</v>
          </cell>
          <cell r="H470" t="str">
            <v>VN53 2生　1X2X FRAMEサ変　</v>
          </cell>
          <cell r="I470"/>
          <cell r="J470" t="str">
            <v>A</v>
          </cell>
          <cell r="K470" t="str">
            <v>AF1</v>
          </cell>
          <cell r="L470" t="str">
            <v>○</v>
          </cell>
          <cell r="M470">
            <v>20070714</v>
          </cell>
          <cell r="N470">
            <v>20070714</v>
          </cell>
        </row>
        <row r="471">
          <cell r="C471">
            <v>8980772391</v>
          </cell>
          <cell r="D471" t="str">
            <v>I4JAT87</v>
          </cell>
          <cell r="E471"/>
          <cell r="F471" t="str">
            <v>EXP VN53</v>
          </cell>
          <cell r="G471" t="str">
            <v>*</v>
          </cell>
          <cell r="H471" t="str">
            <v>VN53　2生　3X　FRAMEサ変（一生2の不具合項目対策）</v>
          </cell>
          <cell r="I471"/>
          <cell r="J471" t="str">
            <v>A</v>
          </cell>
          <cell r="K471" t="str">
            <v>RF8</v>
          </cell>
          <cell r="L471" t="str">
            <v>○</v>
          </cell>
          <cell r="M471">
            <v>20071122</v>
          </cell>
          <cell r="N471">
            <v>20070807</v>
          </cell>
        </row>
        <row r="472">
          <cell r="C472">
            <v>8980772401</v>
          </cell>
          <cell r="D472" t="str">
            <v>I4JAT87</v>
          </cell>
          <cell r="E472"/>
          <cell r="F472" t="str">
            <v>EXP VN53</v>
          </cell>
          <cell r="G472" t="str">
            <v>*</v>
          </cell>
          <cell r="H472" t="str">
            <v>VN53　2生　3X　FRAMEサ変（一生2の不具合項目対策）</v>
          </cell>
          <cell r="I472"/>
          <cell r="J472" t="str">
            <v>A</v>
          </cell>
          <cell r="K472" t="str">
            <v>RF9</v>
          </cell>
          <cell r="L472" t="str">
            <v>○</v>
          </cell>
          <cell r="M472">
            <v>20070807</v>
          </cell>
          <cell r="N472">
            <v>20070807</v>
          </cell>
        </row>
        <row r="473">
          <cell r="C473">
            <v>8980800371</v>
          </cell>
          <cell r="D473" t="str">
            <v>I4JBJ99</v>
          </cell>
          <cell r="E473"/>
          <cell r="F473" t="str">
            <v>NKR85N</v>
          </cell>
          <cell r="G473" t="str">
            <v>*</v>
          </cell>
          <cell r="H473" t="str">
            <v>VN12 1X FRAME VN53設変水平展開及びECR反映</v>
          </cell>
          <cell r="I473"/>
          <cell r="J473" t="str">
            <v>A</v>
          </cell>
          <cell r="K473" t="str">
            <v>JA9</v>
          </cell>
          <cell r="L473" t="str">
            <v>○</v>
          </cell>
          <cell r="M473">
            <v>20070714</v>
          </cell>
          <cell r="N473">
            <v>20070714</v>
          </cell>
        </row>
        <row r="474">
          <cell r="C474">
            <v>8980835691</v>
          </cell>
          <cell r="D474" t="str">
            <v>I4JBB89</v>
          </cell>
          <cell r="E474"/>
          <cell r="F474" t="str">
            <v>VN61 NPR</v>
          </cell>
          <cell r="G474" t="str">
            <v>*</v>
          </cell>
          <cell r="H474" t="str">
            <v>VN61B　SOP　RH　S/MBRﾊﾞｯﾃﾘｰｱｰｽ用NUT移動によりサ変</v>
          </cell>
          <cell r="I474"/>
          <cell r="J474" t="str">
            <v>C</v>
          </cell>
          <cell r="K474" t="str">
            <v xml:space="preserve"> ***</v>
          </cell>
          <cell r="L474" t="str">
            <v>○</v>
          </cell>
          <cell r="M474" t="str">
            <v>-</v>
          </cell>
          <cell r="N474">
            <v>20071207</v>
          </cell>
        </row>
        <row r="475">
          <cell r="C475">
            <v>8980835692</v>
          </cell>
          <cell r="D475" t="str">
            <v>I4JBK09</v>
          </cell>
          <cell r="E475"/>
          <cell r="F475" t="str">
            <v>VN61 NPR</v>
          </cell>
          <cell r="G475" t="str">
            <v>*</v>
          </cell>
          <cell r="H475" t="str">
            <v>VN52　US-DIE/GAS　S/M H穴のﾋﾟｱｽ化、FRAME 6C/Mの共通化・RAD STAYの取り付け変更</v>
          </cell>
          <cell r="I475"/>
          <cell r="J475" t="str">
            <v>C</v>
          </cell>
          <cell r="K475" t="str">
            <v>YK2</v>
          </cell>
          <cell r="L475" t="str">
            <v>○</v>
          </cell>
          <cell r="M475" t="str">
            <v>-</v>
          </cell>
          <cell r="N475">
            <v>20080921</v>
          </cell>
        </row>
        <row r="476">
          <cell r="C476">
            <v>8980835701</v>
          </cell>
          <cell r="D476" t="str">
            <v>I4JBB89</v>
          </cell>
          <cell r="E476"/>
          <cell r="F476" t="str">
            <v>VN61 NPR</v>
          </cell>
          <cell r="G476" t="str">
            <v>*</v>
          </cell>
          <cell r="H476" t="str">
            <v>VN61B　SOP　RH　S/MBRﾊﾞｯﾃﾘｰｱｰｽ用NUT移動によりサ変</v>
          </cell>
          <cell r="I476"/>
          <cell r="J476" t="str">
            <v>C</v>
          </cell>
          <cell r="K476" t="str">
            <v xml:space="preserve"> ***</v>
          </cell>
          <cell r="L476" t="str">
            <v>○</v>
          </cell>
          <cell r="M476" t="str">
            <v>-</v>
          </cell>
          <cell r="N476">
            <v>20071208</v>
          </cell>
        </row>
        <row r="477">
          <cell r="C477">
            <v>8980835702</v>
          </cell>
          <cell r="D477" t="str">
            <v>I4JBK09</v>
          </cell>
          <cell r="E477"/>
          <cell r="F477" t="str">
            <v>VN61 NPR</v>
          </cell>
          <cell r="G477" t="str">
            <v>*</v>
          </cell>
          <cell r="H477" t="str">
            <v>VN52　US-DIE/GAS　S/M H穴のﾋﾟｱｽ化、FRAME 6C/Mの共通化・RAD STAYの取り付け変更</v>
          </cell>
          <cell r="I477"/>
          <cell r="J477" t="str">
            <v>C</v>
          </cell>
          <cell r="K477" t="str">
            <v>YS2</v>
          </cell>
          <cell r="L477" t="str">
            <v>○</v>
          </cell>
          <cell r="M477" t="str">
            <v>-</v>
          </cell>
          <cell r="N477">
            <v>20080921</v>
          </cell>
        </row>
        <row r="478">
          <cell r="C478">
            <v>8980844932</v>
          </cell>
          <cell r="D478" t="str">
            <v>I4JBT17</v>
          </cell>
          <cell r="E478"/>
          <cell r="F478" t="str">
            <v>VN64 NLS</v>
          </cell>
          <cell r="G478" t="str">
            <v>*</v>
          </cell>
          <cell r="H478" t="str">
            <v>VN68先行　S/MにNUT追加の上ﾌﾚｰﾑ サ変</v>
          </cell>
          <cell r="I478"/>
          <cell r="J478" t="str">
            <v>A</v>
          </cell>
          <cell r="K478" t="str">
            <v>****</v>
          </cell>
          <cell r="L478" t="str">
            <v>○</v>
          </cell>
          <cell r="M478" t="str">
            <v>未</v>
          </cell>
          <cell r="N478" t="str">
            <v>未</v>
          </cell>
        </row>
        <row r="479">
          <cell r="C479">
            <v>8980844933</v>
          </cell>
          <cell r="D479" t="str">
            <v>I4JBV88</v>
          </cell>
          <cell r="E479"/>
          <cell r="F479" t="str">
            <v>08.0NLS85AU</v>
          </cell>
          <cell r="G479" t="str">
            <v>*</v>
          </cell>
          <cell r="H479" t="str">
            <v>VN58 S/M,I/REINF NUT追加の上ﾌﾚｰﾑサ変</v>
          </cell>
          <cell r="I479"/>
          <cell r="J479" t="str">
            <v>A</v>
          </cell>
          <cell r="K479" t="str">
            <v>PA3</v>
          </cell>
          <cell r="L479" t="str">
            <v>○</v>
          </cell>
          <cell r="M479">
            <v>20090703</v>
          </cell>
          <cell r="N479">
            <v>20090714</v>
          </cell>
        </row>
        <row r="480">
          <cell r="C480">
            <v>8980844941</v>
          </cell>
          <cell r="D480" t="str">
            <v>I4JBV88</v>
          </cell>
          <cell r="E480"/>
          <cell r="F480" t="str">
            <v>08.0NLS85AL</v>
          </cell>
          <cell r="G480" t="str">
            <v>*</v>
          </cell>
          <cell r="H480" t="str">
            <v>VN58 S/M,I/REINF NUT追加の上ﾌﾚｰﾑサ変</v>
          </cell>
          <cell r="I480"/>
          <cell r="J480" t="str">
            <v>A</v>
          </cell>
          <cell r="K480" t="str">
            <v>PA4</v>
          </cell>
          <cell r="L480" t="str">
            <v>○</v>
          </cell>
          <cell r="M480">
            <v>20090703</v>
          </cell>
          <cell r="N480">
            <v>20090707</v>
          </cell>
        </row>
        <row r="481">
          <cell r="C481">
            <v>8980848231</v>
          </cell>
          <cell r="D481" t="str">
            <v>I4JAU52</v>
          </cell>
          <cell r="E481"/>
          <cell r="F481" t="str">
            <v>EXP 080N</v>
          </cell>
          <cell r="G481" t="str">
            <v>*</v>
          </cell>
          <cell r="H481" t="str">
            <v>VN53 2生　ｽﾄﾚｰﾄFRAMEサ変</v>
          </cell>
          <cell r="I481"/>
          <cell r="J481" t="str">
            <v>A</v>
          </cell>
          <cell r="K481">
            <v>0</v>
          </cell>
          <cell r="L481" t="str">
            <v>○</v>
          </cell>
          <cell r="M481" t="str">
            <v>未</v>
          </cell>
          <cell r="N481" t="str">
            <v>未</v>
          </cell>
        </row>
        <row r="482">
          <cell r="C482">
            <v>8980848233</v>
          </cell>
          <cell r="D482" t="str">
            <v>I4JCG61</v>
          </cell>
          <cell r="E482"/>
          <cell r="F482" t="str">
            <v>NPR</v>
          </cell>
          <cell r="G482" t="str">
            <v>*</v>
          </cell>
          <cell r="H482" t="str">
            <v>CR設変　ｽﾃﾘﾍﾞｯﾄ廃止及びS/M穴廃止によりﾌﾚｰﾑサ変、併せてCKD新規品番追加</v>
          </cell>
          <cell r="I482"/>
          <cell r="J482" t="str">
            <v>A</v>
          </cell>
          <cell r="K482">
            <v>0</v>
          </cell>
          <cell r="L482" t="str">
            <v>○</v>
          </cell>
          <cell r="M482" t="str">
            <v>未</v>
          </cell>
          <cell r="N482" t="str">
            <v>未</v>
          </cell>
        </row>
        <row r="483">
          <cell r="C483">
            <v>8980887941</v>
          </cell>
          <cell r="D483" t="str">
            <v>I4JAZ56</v>
          </cell>
          <cell r="E483"/>
          <cell r="F483" t="str">
            <v>EXP850NP</v>
          </cell>
          <cell r="G483" t="str">
            <v>*</v>
          </cell>
          <cell r="H483" t="str">
            <v>VN53Bｸﾞﾙｰﾌﾟ　FRAMEサ変　Bｸﾞﾙｰﾌﾟ先行量産から反映</v>
          </cell>
          <cell r="I483"/>
          <cell r="J483" t="str">
            <v>C</v>
          </cell>
          <cell r="K483" t="str">
            <v>2WM1</v>
          </cell>
          <cell r="L483" t="str">
            <v>○</v>
          </cell>
          <cell r="M483" t="str">
            <v>-</v>
          </cell>
          <cell r="N483">
            <v>20071126</v>
          </cell>
        </row>
        <row r="484">
          <cell r="C484">
            <v>8980887942</v>
          </cell>
          <cell r="D484" t="str">
            <v>I4JCG61</v>
          </cell>
          <cell r="E484"/>
          <cell r="F484" t="str">
            <v>NPR</v>
          </cell>
          <cell r="G484" t="str">
            <v>*</v>
          </cell>
          <cell r="H484" t="str">
            <v>CR設変　ｽﾃﾘﾍﾞｯﾄ廃止及びS/M穴廃止によりﾌﾚｰﾑサ変、併せてCKD新規品番追加</v>
          </cell>
          <cell r="I484"/>
          <cell r="J484" t="str">
            <v>C</v>
          </cell>
          <cell r="K484" t="str">
            <v>3WM1</v>
          </cell>
          <cell r="L484" t="str">
            <v>○</v>
          </cell>
          <cell r="M484" t="str">
            <v>-</v>
          </cell>
          <cell r="N484">
            <v>20100827</v>
          </cell>
        </row>
        <row r="485">
          <cell r="C485">
            <v>8980887951</v>
          </cell>
          <cell r="D485" t="str">
            <v>I4JAZ56</v>
          </cell>
          <cell r="E485"/>
          <cell r="F485" t="str">
            <v>EXP850NP</v>
          </cell>
          <cell r="G485" t="str">
            <v>*</v>
          </cell>
          <cell r="H485" t="str">
            <v>VN53Bｸﾞﾙｰﾌﾟ　FRAMEサ変　Bｸﾞﾙｰﾌﾟ先行量産から反映</v>
          </cell>
          <cell r="I485"/>
          <cell r="J485" t="str">
            <v>C</v>
          </cell>
          <cell r="K485" t="str">
            <v>WQ5</v>
          </cell>
          <cell r="L485" t="str">
            <v>○</v>
          </cell>
          <cell r="M485" t="str">
            <v>-</v>
          </cell>
          <cell r="N485">
            <v>20071126</v>
          </cell>
        </row>
        <row r="486">
          <cell r="C486">
            <v>8980887961</v>
          </cell>
          <cell r="D486" t="str">
            <v>I4JAZ56</v>
          </cell>
          <cell r="E486"/>
          <cell r="F486" t="str">
            <v>EXP850NP</v>
          </cell>
          <cell r="G486" t="str">
            <v>*</v>
          </cell>
          <cell r="H486" t="str">
            <v>VN53Bｸﾞﾙｰﾌﾟ　FRAMEサ変　Bｸﾞﾙｰﾌﾟ先行量産から反映</v>
          </cell>
          <cell r="I486"/>
          <cell r="J486" t="str">
            <v>C</v>
          </cell>
          <cell r="K486" t="str">
            <v>1WS9</v>
          </cell>
          <cell r="L486" t="str">
            <v>○</v>
          </cell>
          <cell r="M486" t="str">
            <v>-</v>
          </cell>
          <cell r="N486">
            <v>20071004</v>
          </cell>
        </row>
        <row r="487">
          <cell r="C487">
            <v>8980887971</v>
          </cell>
          <cell r="D487" t="str">
            <v>I4JAZ56</v>
          </cell>
          <cell r="E487"/>
          <cell r="F487" t="str">
            <v>EXP850NP</v>
          </cell>
          <cell r="G487" t="str">
            <v>*</v>
          </cell>
          <cell r="H487" t="str">
            <v>VN53Bｸﾞﾙｰﾌﾟ　FRAMEサ変　Bｸﾞﾙｰﾌﾟ先行量産から反映</v>
          </cell>
          <cell r="I487"/>
          <cell r="J487" t="str">
            <v>C</v>
          </cell>
          <cell r="K487" t="str">
            <v>1WT1</v>
          </cell>
          <cell r="L487" t="str">
            <v>○</v>
          </cell>
          <cell r="M487" t="str">
            <v>-</v>
          </cell>
          <cell r="N487">
            <v>20071004</v>
          </cell>
        </row>
        <row r="488">
          <cell r="C488">
            <v>8980887981</v>
          </cell>
          <cell r="D488" t="str">
            <v>I4JAZ56</v>
          </cell>
          <cell r="E488"/>
          <cell r="F488" t="str">
            <v>EXP850NP</v>
          </cell>
          <cell r="G488" t="str">
            <v>*</v>
          </cell>
          <cell r="H488" t="str">
            <v>VN53Bｸﾞﾙｰﾌﾟ　FRAMEサ変　Bｸﾞﾙｰﾌﾟ先行量産から反映</v>
          </cell>
          <cell r="I488"/>
          <cell r="J488" t="str">
            <v>C</v>
          </cell>
          <cell r="K488" t="str">
            <v>1WT2</v>
          </cell>
          <cell r="L488" t="str">
            <v>○</v>
          </cell>
          <cell r="M488" t="str">
            <v>-</v>
          </cell>
          <cell r="N488">
            <v>20071019</v>
          </cell>
        </row>
        <row r="489">
          <cell r="C489">
            <v>8980887991</v>
          </cell>
          <cell r="D489" t="str">
            <v>I4JAZ56</v>
          </cell>
          <cell r="E489"/>
          <cell r="F489" t="str">
            <v>EXP850NP</v>
          </cell>
          <cell r="G489" t="str">
            <v>*</v>
          </cell>
          <cell r="H489" t="str">
            <v>VN53Bｸﾞﾙｰﾌﾟ　FRAMEサ変　Bｸﾞﾙｰﾌﾟ先行量産から反映</v>
          </cell>
          <cell r="I489"/>
          <cell r="J489" t="str">
            <v>C</v>
          </cell>
          <cell r="K489" t="str">
            <v>2WT3</v>
          </cell>
          <cell r="L489" t="str">
            <v>○</v>
          </cell>
          <cell r="M489" t="str">
            <v>-</v>
          </cell>
          <cell r="N489">
            <v>20071026</v>
          </cell>
        </row>
        <row r="490">
          <cell r="C490">
            <v>8980888003</v>
          </cell>
          <cell r="D490" t="str">
            <v>I4JBF59</v>
          </cell>
          <cell r="E490"/>
          <cell r="F490" t="str">
            <v>EXP850NPR</v>
          </cell>
          <cell r="G490" t="str">
            <v>*</v>
          </cell>
          <cell r="H490" t="str">
            <v>VN53Dｱｾｽ　ｽﾄﾚｰﾄﾌﾚｰﾑ　構成部品設変反映のためサ変</v>
          </cell>
          <cell r="I490"/>
          <cell r="J490" t="str">
            <v>C</v>
          </cell>
          <cell r="K490" t="str">
            <v>2WA8</v>
          </cell>
          <cell r="L490" t="str">
            <v>○</v>
          </cell>
          <cell r="M490" t="str">
            <v>-</v>
          </cell>
          <cell r="N490">
            <v>20080913</v>
          </cell>
        </row>
        <row r="491">
          <cell r="C491">
            <v>8980888004</v>
          </cell>
          <cell r="D491" t="str">
            <v>I4JCG61</v>
          </cell>
          <cell r="E491"/>
          <cell r="F491" t="str">
            <v>NPR</v>
          </cell>
          <cell r="G491" t="str">
            <v>*</v>
          </cell>
          <cell r="H491" t="str">
            <v>CR設変　ｽﾃﾘﾍﾞｯﾄ廃止及びS/M穴廃止によりﾌﾚｰﾑサ変、併せてCKD新規品番追加</v>
          </cell>
          <cell r="I491"/>
          <cell r="J491" t="str">
            <v>C</v>
          </cell>
          <cell r="K491" t="str">
            <v>3WA8</v>
          </cell>
          <cell r="L491" t="str">
            <v>○</v>
          </cell>
          <cell r="M491" t="str">
            <v>-</v>
          </cell>
          <cell r="N491">
            <v>20100827</v>
          </cell>
        </row>
        <row r="492">
          <cell r="C492">
            <v>8980888013</v>
          </cell>
          <cell r="D492" t="str">
            <v>I4JBF59</v>
          </cell>
          <cell r="E492"/>
          <cell r="F492" t="str">
            <v>EXP850NP</v>
          </cell>
          <cell r="G492" t="str">
            <v>*</v>
          </cell>
          <cell r="H492" t="str">
            <v>VN53Dｱｾｽ　ｽﾄﾚｰﾄﾌﾚｰﾑ　構成部品設変反映のためサ変</v>
          </cell>
          <cell r="I492"/>
          <cell r="J492" t="str">
            <v>C</v>
          </cell>
          <cell r="K492" t="str">
            <v>2WA9</v>
          </cell>
          <cell r="L492" t="str">
            <v>○</v>
          </cell>
          <cell r="M492" t="str">
            <v>-</v>
          </cell>
          <cell r="N492">
            <v>20080906</v>
          </cell>
        </row>
        <row r="493">
          <cell r="C493">
            <v>8980888014</v>
          </cell>
          <cell r="D493" t="str">
            <v>I4JCG61</v>
          </cell>
          <cell r="E493"/>
          <cell r="F493" t="str">
            <v>NPR</v>
          </cell>
          <cell r="G493" t="str">
            <v>*</v>
          </cell>
          <cell r="H493" t="str">
            <v>CR設変　ｽﾃﾘﾍﾞｯﾄ廃止及びS/M穴廃止によりﾌﾚｰﾑサ変、併せてCKD新規品番追加</v>
          </cell>
          <cell r="I493"/>
          <cell r="J493" t="str">
            <v>C</v>
          </cell>
          <cell r="K493" t="str">
            <v>3WA9</v>
          </cell>
          <cell r="L493" t="str">
            <v>○</v>
          </cell>
          <cell r="M493" t="str">
            <v>-</v>
          </cell>
          <cell r="N493">
            <v>20100827</v>
          </cell>
        </row>
        <row r="494">
          <cell r="C494">
            <v>8980888731</v>
          </cell>
          <cell r="D494" t="str">
            <v>I4JBV06</v>
          </cell>
          <cell r="E494"/>
          <cell r="F494" t="str">
            <v>VN58  080NPR</v>
          </cell>
          <cell r="G494" t="str">
            <v>*</v>
          </cell>
          <cell r="H494" t="str">
            <v>VN58B S/M LHに2-M10追加の上、ﾌﾚｰﾑサ変</v>
          </cell>
          <cell r="I494"/>
          <cell r="J494" t="str">
            <v>A</v>
          </cell>
          <cell r="K494" t="str">
            <v>2RC2</v>
          </cell>
          <cell r="L494" t="str">
            <v>○</v>
          </cell>
          <cell r="M494">
            <v>20090703</v>
          </cell>
          <cell r="N494">
            <v>20090703</v>
          </cell>
        </row>
        <row r="495">
          <cell r="C495">
            <v>8980888741</v>
          </cell>
          <cell r="D495" t="str">
            <v>I4JBV06</v>
          </cell>
          <cell r="E495"/>
          <cell r="F495" t="str">
            <v>VN58  080NPR</v>
          </cell>
          <cell r="G495" t="str">
            <v>*</v>
          </cell>
          <cell r="H495" t="str">
            <v>VN58B S/M LHに2-M10追加の上、ﾌﾚｰﾑサ変</v>
          </cell>
          <cell r="I495"/>
          <cell r="J495" t="str">
            <v>A</v>
          </cell>
          <cell r="K495" t="str">
            <v>3RC3</v>
          </cell>
          <cell r="L495" t="str">
            <v>○</v>
          </cell>
          <cell r="M495">
            <v>20090703</v>
          </cell>
          <cell r="N495">
            <v>20090703</v>
          </cell>
        </row>
        <row r="496">
          <cell r="C496">
            <v>8980888750</v>
          </cell>
          <cell r="D496" t="str">
            <v>I3JP093</v>
          </cell>
          <cell r="E496"/>
          <cell r="F496" t="str">
            <v>070NPR</v>
          </cell>
          <cell r="G496" t="str">
            <v>*</v>
          </cell>
          <cell r="H496" t="str">
            <v>VN53欧州向けﾌﾚｰﾑ　8品番追加　3X　FRAME</v>
          </cell>
          <cell r="I496"/>
          <cell r="J496" t="str">
            <v>A</v>
          </cell>
          <cell r="K496" t="str">
            <v>1RG1</v>
          </cell>
          <cell r="L496" t="str">
            <v>○</v>
          </cell>
          <cell r="M496">
            <v>20070704</v>
          </cell>
          <cell r="N496">
            <v>20071123</v>
          </cell>
        </row>
        <row r="497">
          <cell r="C497">
            <v>8980888760</v>
          </cell>
          <cell r="D497" t="str">
            <v>I3JP093</v>
          </cell>
          <cell r="E497"/>
          <cell r="F497" t="str">
            <v>070NPR</v>
          </cell>
          <cell r="G497" t="str">
            <v>*</v>
          </cell>
          <cell r="H497" t="str">
            <v>VN53欧州向けﾌﾚｰﾑ　8品番追加　3X　FRAME</v>
          </cell>
          <cell r="I497"/>
          <cell r="J497" t="str">
            <v>A</v>
          </cell>
          <cell r="K497" t="str">
            <v>1RG2</v>
          </cell>
          <cell r="L497" t="str">
            <v>○</v>
          </cell>
          <cell r="M497">
            <v>20070704</v>
          </cell>
          <cell r="N497">
            <v>20070704</v>
          </cell>
        </row>
        <row r="498">
          <cell r="C498">
            <v>8980888770</v>
          </cell>
          <cell r="D498" t="str">
            <v>I3JP093</v>
          </cell>
          <cell r="E498"/>
          <cell r="F498" t="str">
            <v>070NPR</v>
          </cell>
          <cell r="G498" t="str">
            <v>*</v>
          </cell>
          <cell r="H498" t="str">
            <v>VN53欧州向けﾌﾚｰﾑ　8品番追加　3X　FRAME</v>
          </cell>
          <cell r="I498"/>
          <cell r="J498" t="str">
            <v>A</v>
          </cell>
          <cell r="K498" t="str">
            <v>1RG3</v>
          </cell>
          <cell r="L498" t="str">
            <v>○</v>
          </cell>
          <cell r="M498">
            <v>20070704</v>
          </cell>
          <cell r="N498">
            <v>20070704</v>
          </cell>
        </row>
        <row r="499">
          <cell r="C499">
            <v>8980888780</v>
          </cell>
          <cell r="D499" t="str">
            <v>I3JP093</v>
          </cell>
          <cell r="E499"/>
          <cell r="F499" t="str">
            <v>070NPR</v>
          </cell>
          <cell r="G499" t="str">
            <v>*</v>
          </cell>
          <cell r="H499" t="str">
            <v>VN53欧州向けﾌﾚｰﾑ　8品番追加　3X　FRAME</v>
          </cell>
          <cell r="I499"/>
          <cell r="J499" t="str">
            <v>A</v>
          </cell>
          <cell r="K499" t="str">
            <v>1RG4</v>
          </cell>
          <cell r="L499" t="str">
            <v>○</v>
          </cell>
          <cell r="M499">
            <v>20070704</v>
          </cell>
          <cell r="N499">
            <v>20071123</v>
          </cell>
        </row>
        <row r="500">
          <cell r="C500">
            <v>8980888790</v>
          </cell>
          <cell r="D500" t="str">
            <v>I3JP093</v>
          </cell>
          <cell r="E500"/>
          <cell r="F500" t="str">
            <v>070NPR</v>
          </cell>
          <cell r="G500" t="str">
            <v>*</v>
          </cell>
          <cell r="H500" t="str">
            <v>VN53欧州向けﾌﾚｰﾑ　8品番追加　3X　FRAME</v>
          </cell>
          <cell r="I500"/>
          <cell r="J500" t="str">
            <v>A</v>
          </cell>
          <cell r="K500" t="str">
            <v>1RG5</v>
          </cell>
          <cell r="L500" t="str">
            <v>○</v>
          </cell>
          <cell r="M500">
            <v>20070704</v>
          </cell>
          <cell r="N500">
            <v>20071123</v>
          </cell>
        </row>
        <row r="501">
          <cell r="C501">
            <v>8980888800</v>
          </cell>
          <cell r="D501" t="str">
            <v>I3JP093</v>
          </cell>
          <cell r="E501"/>
          <cell r="F501" t="str">
            <v>070NPR</v>
          </cell>
          <cell r="G501" t="str">
            <v>*</v>
          </cell>
          <cell r="H501" t="str">
            <v>VN53欧州向けﾌﾚｰﾑ　8品番追加　3X　FRAME</v>
          </cell>
          <cell r="I501"/>
          <cell r="J501" t="str">
            <v>A</v>
          </cell>
          <cell r="K501" t="str">
            <v>1RG6</v>
          </cell>
          <cell r="L501" t="str">
            <v>○</v>
          </cell>
          <cell r="M501">
            <v>20070704</v>
          </cell>
          <cell r="N501">
            <v>20071123</v>
          </cell>
        </row>
        <row r="502">
          <cell r="C502">
            <v>8980898523</v>
          </cell>
          <cell r="D502" t="str">
            <v>I4JBV88</v>
          </cell>
          <cell r="E502"/>
          <cell r="F502" t="str">
            <v>080NLR85L</v>
          </cell>
          <cell r="G502" t="str">
            <v>*</v>
          </cell>
          <cell r="H502" t="str">
            <v>VN58 S/M,I/REINF NUT追加の上ﾌﾚｰﾑサ変</v>
          </cell>
          <cell r="I502"/>
          <cell r="J502" t="str">
            <v>A</v>
          </cell>
          <cell r="K502" t="str">
            <v xml:space="preserve"> BM1</v>
          </cell>
          <cell r="L502" t="str">
            <v>○</v>
          </cell>
          <cell r="M502">
            <v>20090703</v>
          </cell>
          <cell r="N502">
            <v>20090707</v>
          </cell>
        </row>
        <row r="503">
          <cell r="C503">
            <v>8980898533</v>
          </cell>
          <cell r="D503" t="str">
            <v>I4JBV88</v>
          </cell>
          <cell r="E503"/>
          <cell r="F503" t="str">
            <v>080NMR85L</v>
          </cell>
          <cell r="G503" t="str">
            <v>*</v>
          </cell>
          <cell r="H503" t="str">
            <v>VN58 S/M,I/REINF NUT追加の上ﾌﾚｰﾑサ変</v>
          </cell>
          <cell r="I503"/>
          <cell r="J503" t="str">
            <v>A</v>
          </cell>
          <cell r="K503" t="str">
            <v>1BM2</v>
          </cell>
          <cell r="L503" t="str">
            <v>○</v>
          </cell>
          <cell r="M503">
            <v>20090703</v>
          </cell>
          <cell r="N503">
            <v>20090707</v>
          </cell>
        </row>
        <row r="504">
          <cell r="C504">
            <v>8980898543</v>
          </cell>
          <cell r="D504" t="str">
            <v>I4JBV88</v>
          </cell>
          <cell r="E504"/>
          <cell r="F504" t="str">
            <v>080NLR85L</v>
          </cell>
          <cell r="G504" t="str">
            <v>*</v>
          </cell>
          <cell r="H504" t="str">
            <v>VN58 S/M,I/REINF NUT追加の上ﾌﾚｰﾑサ変</v>
          </cell>
          <cell r="I504"/>
          <cell r="J504" t="str">
            <v>A</v>
          </cell>
          <cell r="K504" t="str">
            <v>CV4</v>
          </cell>
          <cell r="L504" t="str">
            <v>○</v>
          </cell>
          <cell r="M504">
            <v>20090703</v>
          </cell>
          <cell r="N504">
            <v>20090707</v>
          </cell>
        </row>
        <row r="505">
          <cell r="C505">
            <v>8980898553</v>
          </cell>
          <cell r="D505" t="str">
            <v>I4JBV88</v>
          </cell>
          <cell r="E505"/>
          <cell r="F505" t="str">
            <v>080NMR85L</v>
          </cell>
          <cell r="G505" t="str">
            <v>*</v>
          </cell>
          <cell r="H505" t="str">
            <v>VN58 S/M,I/REINF NUT追加の上ﾌﾚｰﾑサ変</v>
          </cell>
          <cell r="I505"/>
          <cell r="J505" t="str">
            <v>A</v>
          </cell>
          <cell r="K505" t="str">
            <v>CV5</v>
          </cell>
          <cell r="L505" t="str">
            <v>○</v>
          </cell>
          <cell r="M505">
            <v>20090703</v>
          </cell>
          <cell r="N505">
            <v>20090707</v>
          </cell>
        </row>
        <row r="506">
          <cell r="C506">
            <v>8980967092</v>
          </cell>
          <cell r="D506" t="str">
            <v>I4JBN44</v>
          </cell>
          <cell r="E506"/>
          <cell r="F506" t="str">
            <v>EXP080NM</v>
          </cell>
          <cell r="G506" t="str">
            <v>*</v>
          </cell>
          <cell r="H506" t="str">
            <v>VN53・VN65 S/MBR LHにNUT追加の上、ﾌﾚｰﾑサ変</v>
          </cell>
          <cell r="I506"/>
          <cell r="J506" t="str">
            <v>A</v>
          </cell>
          <cell r="K506" t="str">
            <v>CV6</v>
          </cell>
          <cell r="L506" t="str">
            <v>○</v>
          </cell>
          <cell r="M506">
            <v>20080913</v>
          </cell>
          <cell r="N506">
            <v>20080913</v>
          </cell>
        </row>
        <row r="507">
          <cell r="C507">
            <v>8980997961</v>
          </cell>
          <cell r="D507" t="str">
            <v>I4JBF59</v>
          </cell>
          <cell r="E507"/>
          <cell r="F507" t="str">
            <v>VN53 080</v>
          </cell>
          <cell r="G507" t="str">
            <v>*</v>
          </cell>
          <cell r="H507" t="str">
            <v>VN53Dｱｾｽ　ｽﾄﾚｰﾄﾌﾚｰﾑ　構成部品設変反映のためサ変</v>
          </cell>
          <cell r="I507"/>
          <cell r="J507" t="str">
            <v>C</v>
          </cell>
          <cell r="K507" t="str">
            <v>WF9</v>
          </cell>
          <cell r="L507" t="str">
            <v>○</v>
          </cell>
          <cell r="M507" t="str">
            <v>-</v>
          </cell>
          <cell r="N507" t="str">
            <v>未</v>
          </cell>
        </row>
        <row r="508">
          <cell r="C508">
            <v>8980997970</v>
          </cell>
          <cell r="D508" t="str">
            <v>I3JP550</v>
          </cell>
          <cell r="E508"/>
          <cell r="F508" t="str">
            <v>VN53 080NPR</v>
          </cell>
          <cell r="G508" t="str">
            <v>*</v>
          </cell>
          <cell r="H508" t="str">
            <v>VN53Bｸﾞﾙｰﾌﾟ　豪州以外　850組幅FRAME新規８品番</v>
          </cell>
          <cell r="I508"/>
          <cell r="J508" t="str">
            <v>C</v>
          </cell>
          <cell r="K508" t="str">
            <v>2WG1</v>
          </cell>
          <cell r="L508" t="str">
            <v>○</v>
          </cell>
          <cell r="M508" t="str">
            <v>-</v>
          </cell>
          <cell r="N508">
            <v>20071126</v>
          </cell>
        </row>
        <row r="509">
          <cell r="C509">
            <v>8980997981</v>
          </cell>
          <cell r="D509" t="str">
            <v>I4JBF59</v>
          </cell>
          <cell r="E509"/>
          <cell r="F509" t="str">
            <v>VN53 080</v>
          </cell>
          <cell r="G509" t="str">
            <v>*</v>
          </cell>
          <cell r="H509" t="str">
            <v>VN53Dｱｾｽ　ｽﾄﾚｰﾄﾌﾚｰﾑ　構成部品設変反映のためサ変</v>
          </cell>
          <cell r="I509"/>
          <cell r="J509" t="str">
            <v>C</v>
          </cell>
          <cell r="K509" t="str">
            <v>1WM2</v>
          </cell>
          <cell r="L509" t="str">
            <v>○</v>
          </cell>
          <cell r="M509" t="str">
            <v>-</v>
          </cell>
          <cell r="N509">
            <v>20080913</v>
          </cell>
        </row>
        <row r="510">
          <cell r="C510">
            <v>8980997991</v>
          </cell>
          <cell r="D510" t="str">
            <v>I4JBF59</v>
          </cell>
          <cell r="E510"/>
          <cell r="F510" t="str">
            <v>VN53 080</v>
          </cell>
          <cell r="G510" t="str">
            <v>*</v>
          </cell>
          <cell r="H510" t="str">
            <v>VN53Dｱｾｽ　ｽﾄﾚｰﾄﾌﾚｰﾑ　構成部品設変反映のためサ変</v>
          </cell>
          <cell r="I510"/>
          <cell r="J510" t="str">
            <v>C</v>
          </cell>
          <cell r="K510" t="str">
            <v>2WM3</v>
          </cell>
          <cell r="L510" t="str">
            <v>○</v>
          </cell>
          <cell r="M510" t="str">
            <v>-</v>
          </cell>
          <cell r="N510">
            <v>20080630</v>
          </cell>
        </row>
        <row r="511">
          <cell r="C511">
            <v>8980998000</v>
          </cell>
          <cell r="D511" t="str">
            <v>I3JP550</v>
          </cell>
          <cell r="E511"/>
          <cell r="F511" t="str">
            <v>VN53 080NPR</v>
          </cell>
          <cell r="G511" t="str">
            <v>*</v>
          </cell>
          <cell r="H511" t="str">
            <v>VN53Bｸﾞﾙｰﾌﾟ　豪州以外　850組幅FRAME新規８品番</v>
          </cell>
          <cell r="I511"/>
          <cell r="J511" t="str">
            <v>C</v>
          </cell>
          <cell r="K511" t="str">
            <v>2WM4</v>
          </cell>
          <cell r="L511" t="str">
            <v>○</v>
          </cell>
          <cell r="M511" t="str">
            <v>-</v>
          </cell>
          <cell r="N511">
            <v>20071126</v>
          </cell>
        </row>
        <row r="512">
          <cell r="C512">
            <v>8980998010</v>
          </cell>
          <cell r="D512" t="str">
            <v>I3JP550</v>
          </cell>
          <cell r="E512"/>
          <cell r="F512" t="str">
            <v>VN53 080</v>
          </cell>
          <cell r="G512" t="str">
            <v>*</v>
          </cell>
          <cell r="H512" t="str">
            <v>VN53Bｸﾞﾙｰﾌﾟ　豪州以外　850組幅FRAME新規８品番</v>
          </cell>
          <cell r="I512"/>
          <cell r="J512" t="str">
            <v>C</v>
          </cell>
          <cell r="K512" t="str">
            <v>3WM5</v>
          </cell>
          <cell r="L512" t="str">
            <v>○</v>
          </cell>
          <cell r="M512" t="str">
            <v>-</v>
          </cell>
          <cell r="N512">
            <v>20071126</v>
          </cell>
        </row>
        <row r="513">
          <cell r="C513">
            <v>8980998021</v>
          </cell>
          <cell r="D513" t="str">
            <v>I4JBF59</v>
          </cell>
          <cell r="E513"/>
          <cell r="F513" t="str">
            <v>VN53 080</v>
          </cell>
          <cell r="G513" t="str">
            <v>*</v>
          </cell>
          <cell r="H513" t="str">
            <v>VN53Dｱｾｽ　ｽﾄﾚｰﾄﾌﾚｰﾑ　構成部品設変反映のためサ変</v>
          </cell>
          <cell r="I513"/>
          <cell r="J513" t="str">
            <v>C</v>
          </cell>
          <cell r="K513">
            <v>0</v>
          </cell>
          <cell r="L513" t="str">
            <v>○</v>
          </cell>
          <cell r="M513" t="str">
            <v>-</v>
          </cell>
          <cell r="N513" t="str">
            <v>未</v>
          </cell>
        </row>
        <row r="514">
          <cell r="C514">
            <v>8980998022</v>
          </cell>
          <cell r="D514" t="str">
            <v>I4JCG61</v>
          </cell>
          <cell r="E514"/>
          <cell r="F514" t="str">
            <v>NPR</v>
          </cell>
          <cell r="G514" t="str">
            <v>*</v>
          </cell>
          <cell r="H514" t="str">
            <v>CR設変　ｽﾃﾘﾍﾞｯﾄ廃止及びS/M穴廃止によりﾌﾚｰﾑサ変、併せてCKD新規品番追加</v>
          </cell>
          <cell r="I514"/>
          <cell r="J514" t="str">
            <v>C</v>
          </cell>
          <cell r="K514" t="str">
            <v>WQ6</v>
          </cell>
          <cell r="L514" t="str">
            <v>○</v>
          </cell>
          <cell r="M514" t="str">
            <v>-</v>
          </cell>
          <cell r="N514" t="str">
            <v>未</v>
          </cell>
        </row>
        <row r="515">
          <cell r="C515">
            <v>8980998031</v>
          </cell>
          <cell r="D515" t="str">
            <v>I4JBF59</v>
          </cell>
          <cell r="E515"/>
          <cell r="F515" t="str">
            <v>VN53 080</v>
          </cell>
          <cell r="G515" t="str">
            <v>*</v>
          </cell>
          <cell r="H515" t="str">
            <v>VN53Dｱｾｽ　ｽﾄﾚｰﾄﾌﾚｰﾑ　構成部品設変反映のためサ変</v>
          </cell>
          <cell r="I515"/>
          <cell r="J515" t="str">
            <v>C</v>
          </cell>
          <cell r="K515" t="str">
            <v>WQ7</v>
          </cell>
          <cell r="L515" t="str">
            <v>○</v>
          </cell>
          <cell r="M515" t="str">
            <v>-</v>
          </cell>
          <cell r="N515">
            <v>20080913</v>
          </cell>
        </row>
        <row r="516">
          <cell r="C516">
            <v>8980998811</v>
          </cell>
          <cell r="D516" t="str">
            <v>I4JBK09</v>
          </cell>
          <cell r="E516"/>
          <cell r="F516" t="str">
            <v>VN62 NPR</v>
          </cell>
          <cell r="G516" t="str">
            <v>*</v>
          </cell>
          <cell r="H516" t="str">
            <v>VN52　US-DIE/GAS　S/M H穴のﾋﾟｱｽ化、FRAME 6C/Mの共通化・RAD STAYの取り付け変更</v>
          </cell>
          <cell r="I516"/>
          <cell r="J516" t="str">
            <v>C</v>
          </cell>
          <cell r="K516" t="str">
            <v>1ZK7</v>
          </cell>
          <cell r="L516" t="str">
            <v>○</v>
          </cell>
          <cell r="M516" t="str">
            <v>-</v>
          </cell>
          <cell r="N516">
            <v>20080921</v>
          </cell>
        </row>
        <row r="517">
          <cell r="C517">
            <v>8980998812</v>
          </cell>
          <cell r="D517" t="str">
            <v>I4JCM16</v>
          </cell>
          <cell r="E517"/>
          <cell r="F517" t="str">
            <v>VN62 NPR</v>
          </cell>
          <cell r="G517" t="str">
            <v>*</v>
          </cell>
          <cell r="H517" t="str">
            <v>VN62 S/M LHにM10追加の上､ﾌﾚｰﾑサ変　相手物と同時切換え</v>
          </cell>
          <cell r="I517"/>
          <cell r="J517" t="str">
            <v>C</v>
          </cell>
          <cell r="K517" t="str">
            <v>2ZK7</v>
          </cell>
          <cell r="L517" t="str">
            <v>○</v>
          </cell>
          <cell r="M517" t="str">
            <v>-</v>
          </cell>
          <cell r="N517">
            <v>20100726</v>
          </cell>
        </row>
        <row r="518">
          <cell r="C518">
            <v>8980998822</v>
          </cell>
          <cell r="D518" t="str">
            <v>I4JBK09</v>
          </cell>
          <cell r="E518"/>
          <cell r="F518" t="str">
            <v>VN62 NPR</v>
          </cell>
          <cell r="G518" t="str">
            <v>*</v>
          </cell>
          <cell r="H518" t="str">
            <v>VN52　US-DIE/GAS　S/M H穴のﾋﾟｱｽ化、FRAME 6C/Mの共通化・RAD STAYの取り付け変更</v>
          </cell>
          <cell r="I518"/>
          <cell r="J518" t="str">
            <v>C</v>
          </cell>
          <cell r="K518" t="str">
            <v>1ZS7</v>
          </cell>
          <cell r="L518" t="str">
            <v>○</v>
          </cell>
          <cell r="M518" t="str">
            <v>-</v>
          </cell>
          <cell r="N518">
            <v>20080921</v>
          </cell>
        </row>
        <row r="519">
          <cell r="C519">
            <v>8980998823</v>
          </cell>
          <cell r="D519" t="str">
            <v>I4JCM16</v>
          </cell>
          <cell r="E519"/>
          <cell r="F519" t="str">
            <v>VN62 NPR</v>
          </cell>
          <cell r="G519" t="str">
            <v>*</v>
          </cell>
          <cell r="H519" t="str">
            <v>VN62 S/M LHにM10追加の上､ﾌﾚｰﾑサ変　相手物と同時切換え</v>
          </cell>
          <cell r="I519" t="str">
            <v>PA1-8098/0069</v>
          </cell>
          <cell r="J519" t="str">
            <v>C</v>
          </cell>
          <cell r="K519" t="str">
            <v>2ZS7</v>
          </cell>
          <cell r="L519" t="str">
            <v>○</v>
          </cell>
          <cell r="M519" t="str">
            <v>-</v>
          </cell>
          <cell r="N519">
            <v>20100726</v>
          </cell>
        </row>
        <row r="520">
          <cell r="C520">
            <v>8981014780</v>
          </cell>
          <cell r="D520" t="str">
            <v>I3JP643</v>
          </cell>
          <cell r="E520"/>
          <cell r="F520" t="str">
            <v>EXP NPR</v>
          </cell>
          <cell r="G520" t="str">
            <v>*</v>
          </cell>
          <cell r="H520" t="str">
            <v>VN53A　3Xﾌﾚｰﾑ新規　ﾄﾙｺ向けP/P対応</v>
          </cell>
          <cell r="I520"/>
          <cell r="J520" t="str">
            <v>A</v>
          </cell>
          <cell r="K520">
            <v>0</v>
          </cell>
          <cell r="L520" t="str">
            <v>○</v>
          </cell>
          <cell r="M520" t="str">
            <v>未</v>
          </cell>
          <cell r="N520" t="str">
            <v>未</v>
          </cell>
        </row>
        <row r="521">
          <cell r="C521">
            <v>8981014781</v>
          </cell>
          <cell r="D521" t="str">
            <v>I4JBV06</v>
          </cell>
          <cell r="E521"/>
          <cell r="F521" t="str">
            <v>VN58  080NPR</v>
          </cell>
          <cell r="G521" t="str">
            <v>*</v>
          </cell>
          <cell r="H521" t="str">
            <v>VN58B S/M LHに2-M10追加の上、ﾌﾚｰﾑサ変</v>
          </cell>
          <cell r="I521"/>
          <cell r="J521" t="str">
            <v>A</v>
          </cell>
          <cell r="K521" t="str">
            <v>1RC4</v>
          </cell>
          <cell r="L521" t="str">
            <v>○</v>
          </cell>
          <cell r="M521" t="str">
            <v>未</v>
          </cell>
          <cell r="N521" t="str">
            <v>未</v>
          </cell>
        </row>
        <row r="522">
          <cell r="C522">
            <v>8981015700</v>
          </cell>
          <cell r="D522" t="str">
            <v>I3JP653</v>
          </cell>
          <cell r="E522"/>
          <cell r="F522" t="str">
            <v>EXP850NP</v>
          </cell>
          <cell r="G522" t="str">
            <v>*</v>
          </cell>
          <cell r="H522" t="str">
            <v>VN53B 豪州以外/D-2生　ﾌﾚｰﾑ8品番新規追加</v>
          </cell>
          <cell r="I522"/>
          <cell r="J522" t="str">
            <v>C</v>
          </cell>
          <cell r="K522" t="str">
            <v>2WM6</v>
          </cell>
          <cell r="L522" t="str">
            <v>○</v>
          </cell>
          <cell r="M522" t="str">
            <v>-</v>
          </cell>
          <cell r="N522">
            <v>20071126</v>
          </cell>
        </row>
        <row r="523">
          <cell r="C523">
            <v>8981015701</v>
          </cell>
          <cell r="D523" t="str">
            <v>I4JCG61</v>
          </cell>
          <cell r="E523"/>
          <cell r="F523" t="str">
            <v>NPR</v>
          </cell>
          <cell r="G523" t="str">
            <v>*</v>
          </cell>
          <cell r="H523" t="str">
            <v>CR設変　ｽﾃﾘﾍﾞｯﾄ廃止及びS/M穴廃止によりﾌﾚｰﾑサ変、併せてCKD新規品番追加</v>
          </cell>
          <cell r="I523"/>
          <cell r="J523" t="str">
            <v>C</v>
          </cell>
          <cell r="K523" t="str">
            <v>3WM6</v>
          </cell>
          <cell r="L523" t="str">
            <v>○</v>
          </cell>
          <cell r="M523" t="str">
            <v>-</v>
          </cell>
          <cell r="N523">
            <v>20100827</v>
          </cell>
        </row>
        <row r="524">
          <cell r="C524">
            <v>8981015710</v>
          </cell>
          <cell r="D524" t="str">
            <v>I3JP653</v>
          </cell>
          <cell r="E524"/>
          <cell r="F524" t="str">
            <v>EXP850NPR</v>
          </cell>
          <cell r="G524" t="str">
            <v>*</v>
          </cell>
          <cell r="H524" t="str">
            <v>VN53B 豪州以外/D-2生　ﾌﾚｰﾑ8品番新規追加</v>
          </cell>
          <cell r="I524"/>
          <cell r="J524" t="str">
            <v>C</v>
          </cell>
          <cell r="K524">
            <v>0</v>
          </cell>
          <cell r="L524" t="str">
            <v>○</v>
          </cell>
          <cell r="M524" t="str">
            <v>-</v>
          </cell>
          <cell r="N524">
            <v>20071126</v>
          </cell>
        </row>
        <row r="525">
          <cell r="C525">
            <v>8981015711</v>
          </cell>
          <cell r="D525" t="str">
            <v>I4JCG61</v>
          </cell>
          <cell r="E525"/>
          <cell r="F525" t="str">
            <v>NPR</v>
          </cell>
          <cell r="G525" t="str">
            <v>*</v>
          </cell>
          <cell r="H525" t="str">
            <v>CR設変　ｽﾃﾘﾍﾞｯﾄ廃止及びS/M穴廃止によりﾌﾚｰﾑサ変、併せてCKD新規品番追加</v>
          </cell>
          <cell r="I525"/>
          <cell r="J525" t="str">
            <v>C</v>
          </cell>
          <cell r="K525" t="str">
            <v>WM7</v>
          </cell>
          <cell r="L525" t="str">
            <v>○</v>
          </cell>
          <cell r="M525" t="str">
            <v>-</v>
          </cell>
          <cell r="N525" t="str">
            <v>未</v>
          </cell>
        </row>
        <row r="526">
          <cell r="C526">
            <v>8981015712</v>
          </cell>
          <cell r="D526" t="str">
            <v>I4JEM09</v>
          </cell>
          <cell r="E526"/>
          <cell r="F526" t="str">
            <v>NPR</v>
          </cell>
          <cell r="G526" t="str">
            <v>*</v>
          </cell>
          <cell r="H526" t="str">
            <v>【4JEM09】CKDにつき参考配布 VDS ｺﾛﾝﾋﾞｱ_ﾍﾞﾈｽﾞｴﾗ向けFT-STB追加 FR ASM 8981015712</v>
          </cell>
          <cell r="I526"/>
          <cell r="J526" t="str">
            <v>C</v>
          </cell>
          <cell r="K526" t="str">
            <v>WM7</v>
          </cell>
          <cell r="L526" t="str">
            <v>未</v>
          </cell>
          <cell r="M526" t="str">
            <v>-</v>
          </cell>
          <cell r="N526" t="str">
            <v>未</v>
          </cell>
        </row>
        <row r="527">
          <cell r="C527">
            <v>8981015721</v>
          </cell>
          <cell r="D527" t="str">
            <v>I4JBF59</v>
          </cell>
          <cell r="E527"/>
          <cell r="F527" t="str">
            <v>EXP850NP</v>
          </cell>
          <cell r="G527" t="str">
            <v>*</v>
          </cell>
          <cell r="H527" t="str">
            <v>VN53Dｱｾｽ　ｽﾄﾚｰﾄﾌﾚｰﾑ　構成部品設変反映のためサ変</v>
          </cell>
          <cell r="I527"/>
          <cell r="J527" t="str">
            <v>C</v>
          </cell>
          <cell r="K527" t="str">
            <v>1WM8</v>
          </cell>
          <cell r="L527" t="str">
            <v>○</v>
          </cell>
          <cell r="M527" t="str">
            <v>-</v>
          </cell>
          <cell r="N527">
            <v>20080913</v>
          </cell>
        </row>
        <row r="528">
          <cell r="C528">
            <v>8981015731</v>
          </cell>
          <cell r="D528" t="str">
            <v>I4JBF59</v>
          </cell>
          <cell r="E528"/>
          <cell r="F528" t="str">
            <v>EXP850NP</v>
          </cell>
          <cell r="G528" t="str">
            <v>*</v>
          </cell>
          <cell r="H528" t="str">
            <v>VN53Dｱｾｽ　ｽﾄﾚｰﾄﾌﾚｰﾑ　構成部品設変反映のためサ変</v>
          </cell>
          <cell r="I528"/>
          <cell r="J528" t="str">
            <v>C</v>
          </cell>
          <cell r="K528">
            <v>0</v>
          </cell>
          <cell r="L528" t="str">
            <v>○</v>
          </cell>
          <cell r="M528" t="str">
            <v>-</v>
          </cell>
          <cell r="N528" t="str">
            <v>未</v>
          </cell>
        </row>
        <row r="529">
          <cell r="C529">
            <v>8981015733</v>
          </cell>
          <cell r="D529" t="str">
            <v>I4JCG61</v>
          </cell>
          <cell r="E529"/>
          <cell r="F529" t="str">
            <v>NPR</v>
          </cell>
          <cell r="G529" t="str">
            <v>*</v>
          </cell>
          <cell r="H529" t="str">
            <v>CR設変　ｽﾃﾘﾍﾞｯﾄ廃止及びS/M穴廃止によりﾌﾚｰﾑサ変、併せてCKD新規品番追加</v>
          </cell>
          <cell r="I529"/>
          <cell r="J529" t="str">
            <v>C</v>
          </cell>
          <cell r="K529" t="str">
            <v>WQ8</v>
          </cell>
          <cell r="L529" t="str">
            <v>○</v>
          </cell>
          <cell r="M529" t="str">
            <v>-</v>
          </cell>
          <cell r="N529" t="str">
            <v>未</v>
          </cell>
        </row>
        <row r="530">
          <cell r="C530">
            <v>8981015741</v>
          </cell>
          <cell r="D530" t="str">
            <v>I4JBF59</v>
          </cell>
          <cell r="E530"/>
          <cell r="F530" t="str">
            <v>EXP850NP</v>
          </cell>
          <cell r="G530" t="str">
            <v>*</v>
          </cell>
          <cell r="H530" t="str">
            <v>VN53Dｱｾｽ　ｽﾄﾚｰﾄﾌﾚｰﾑ　構成部品設変反映のためサ変</v>
          </cell>
          <cell r="I530"/>
          <cell r="J530" t="str">
            <v>C</v>
          </cell>
          <cell r="K530">
            <v>0</v>
          </cell>
          <cell r="L530" t="str">
            <v>○</v>
          </cell>
          <cell r="M530" t="str">
            <v>-</v>
          </cell>
          <cell r="N530" t="str">
            <v>未</v>
          </cell>
        </row>
        <row r="531">
          <cell r="C531">
            <v>8981015743</v>
          </cell>
          <cell r="D531" t="str">
            <v>I4JCG61</v>
          </cell>
          <cell r="E531"/>
          <cell r="F531" t="str">
            <v>NPR</v>
          </cell>
          <cell r="G531" t="str">
            <v>*</v>
          </cell>
          <cell r="H531" t="str">
            <v>CR設変　ｽﾃﾘﾍﾞｯﾄ廃止及びS/M穴廃止によりﾌﾚｰﾑサ変、併せてCKD新規品番追加</v>
          </cell>
          <cell r="I531"/>
          <cell r="J531" t="str">
            <v>C</v>
          </cell>
          <cell r="K531" t="str">
            <v>WQ9</v>
          </cell>
          <cell r="L531" t="str">
            <v>○</v>
          </cell>
          <cell r="M531" t="str">
            <v>-</v>
          </cell>
          <cell r="N531" t="str">
            <v>未</v>
          </cell>
        </row>
        <row r="532">
          <cell r="C532">
            <v>8981015753</v>
          </cell>
          <cell r="D532" t="str">
            <v>I4JCG61</v>
          </cell>
          <cell r="E532"/>
          <cell r="F532" t="str">
            <v>NPR</v>
          </cell>
          <cell r="G532" t="str">
            <v>*</v>
          </cell>
          <cell r="H532" t="str">
            <v>CR設変　ｽﾃﾘﾍﾞｯﾄ廃止及びS/M穴廃止によりﾌﾚｰﾑサ変、併せてCKD新規品番追加</v>
          </cell>
          <cell r="I532"/>
          <cell r="J532" t="str">
            <v>C</v>
          </cell>
          <cell r="K532" t="str">
            <v>WR1</v>
          </cell>
          <cell r="L532" t="str">
            <v>○</v>
          </cell>
          <cell r="M532" t="str">
            <v>-</v>
          </cell>
          <cell r="N532" t="str">
            <v>未</v>
          </cell>
        </row>
        <row r="533">
          <cell r="C533">
            <v>8981017972</v>
          </cell>
          <cell r="D533" t="str">
            <v>I4JBK09</v>
          </cell>
          <cell r="E533"/>
          <cell r="F533" t="str">
            <v>VN62 NPR</v>
          </cell>
          <cell r="G533" t="str">
            <v>*</v>
          </cell>
          <cell r="H533" t="str">
            <v>VN52　US-DIE/GAS　S/M H穴のﾋﾟｱｽ化、FRAME 6C/Mの共通化・RAD STAYの取り付け変更</v>
          </cell>
          <cell r="I533"/>
          <cell r="J533" t="str">
            <v>C</v>
          </cell>
          <cell r="K533" t="str">
            <v>1ZA5</v>
          </cell>
          <cell r="L533" t="str">
            <v>○</v>
          </cell>
          <cell r="M533" t="str">
            <v>-</v>
          </cell>
          <cell r="N533">
            <v>20080921</v>
          </cell>
        </row>
        <row r="534">
          <cell r="C534">
            <v>8981017973</v>
          </cell>
          <cell r="D534" t="str">
            <v>I4JCM16</v>
          </cell>
          <cell r="E534"/>
          <cell r="F534" t="str">
            <v>VN62 NPR</v>
          </cell>
          <cell r="G534" t="str">
            <v>*</v>
          </cell>
          <cell r="H534" t="str">
            <v>VN62 S/M LHにM10追加の上､ﾌﾚｰﾑサ変　相手物と同時切換え</v>
          </cell>
          <cell r="I534"/>
          <cell r="J534" t="str">
            <v>C</v>
          </cell>
          <cell r="K534" t="str">
            <v>2ZA5</v>
          </cell>
          <cell r="L534" t="str">
            <v>○</v>
          </cell>
          <cell r="M534" t="str">
            <v>-</v>
          </cell>
          <cell r="N534">
            <v>20100726</v>
          </cell>
        </row>
        <row r="535">
          <cell r="C535">
            <v>8981017974</v>
          </cell>
          <cell r="D535" t="str">
            <v>I4JEQ93</v>
          </cell>
          <cell r="E535"/>
          <cell r="F535" t="str">
            <v>VDS NPR</v>
          </cell>
          <cell r="G535" t="str">
            <v>*</v>
          </cell>
          <cell r="H535" t="str">
            <v>【4JEQ93】VDS ﾒｷｼｺ向け F系 140L化 FRｻ変 8981017974←3【3ZA5←2ZA5】　関連【3ＪＶ971】</v>
          </cell>
          <cell r="I535"/>
          <cell r="J535" t="str">
            <v>C</v>
          </cell>
          <cell r="K535" t="str">
            <v>3ZA5</v>
          </cell>
          <cell r="L535" t="str">
            <v>○</v>
          </cell>
          <cell r="M535" t="str">
            <v>-</v>
          </cell>
          <cell r="N535" t="str">
            <v>20141014</v>
          </cell>
        </row>
        <row r="536">
          <cell r="C536">
            <v>8981017981</v>
          </cell>
          <cell r="D536" t="str">
            <v>I4JBK09</v>
          </cell>
          <cell r="E536"/>
          <cell r="F536" t="str">
            <v>VN62 NPR</v>
          </cell>
          <cell r="G536" t="str">
            <v>*</v>
          </cell>
          <cell r="H536" t="str">
            <v>VN52　US-DIE/GAS　S/M H穴のﾋﾟｱｽ化、FRAME 6C/Mの共通化・RAD STAYの取り付け変更</v>
          </cell>
          <cell r="I536"/>
          <cell r="J536" t="str">
            <v>C</v>
          </cell>
          <cell r="K536" t="str">
            <v>1ZA6</v>
          </cell>
          <cell r="L536" t="str">
            <v>○</v>
          </cell>
          <cell r="M536" t="str">
            <v>-</v>
          </cell>
          <cell r="N536">
            <v>20080921</v>
          </cell>
        </row>
        <row r="537">
          <cell r="C537">
            <v>8981017982</v>
          </cell>
          <cell r="D537" t="str">
            <v>I4JCM16</v>
          </cell>
          <cell r="E537"/>
          <cell r="F537" t="str">
            <v>VN62 NPR</v>
          </cell>
          <cell r="G537" t="str">
            <v>*</v>
          </cell>
          <cell r="H537" t="str">
            <v>VN62 S/M LHにM10追加の上､ﾌﾚｰﾑサ変　相手物と同時切換え</v>
          </cell>
          <cell r="I537"/>
          <cell r="J537" t="str">
            <v>C</v>
          </cell>
          <cell r="K537" t="str">
            <v>2ZA6</v>
          </cell>
          <cell r="L537" t="str">
            <v>○</v>
          </cell>
          <cell r="M537" t="str">
            <v>-</v>
          </cell>
          <cell r="N537">
            <v>20100726</v>
          </cell>
        </row>
        <row r="538">
          <cell r="C538">
            <v>8981017991</v>
          </cell>
          <cell r="D538" t="str">
            <v>I4JBK09</v>
          </cell>
          <cell r="E538"/>
          <cell r="F538" t="str">
            <v>VN62 NPR</v>
          </cell>
          <cell r="G538" t="str">
            <v>*</v>
          </cell>
          <cell r="H538" t="str">
            <v>VN52　US-DIE/GAS　S/M H穴のﾋﾟｱｽ化、FRAME 6C/Mの共通化・RAD STAYの取り付け変更</v>
          </cell>
          <cell r="I538"/>
          <cell r="J538" t="str">
            <v>C</v>
          </cell>
          <cell r="K538" t="str">
            <v>1ZE5</v>
          </cell>
          <cell r="L538" t="str">
            <v>○</v>
          </cell>
          <cell r="M538" t="str">
            <v>-</v>
          </cell>
          <cell r="N538">
            <v>20080609</v>
          </cell>
        </row>
        <row r="539">
          <cell r="C539">
            <v>8981017992</v>
          </cell>
          <cell r="D539" t="str">
            <v>I4JCM16</v>
          </cell>
          <cell r="E539"/>
          <cell r="F539" t="str">
            <v>VN62 NPR</v>
          </cell>
          <cell r="G539" t="str">
            <v>*</v>
          </cell>
          <cell r="H539" t="str">
            <v>VN62 S/M LHにM10追加の上､ﾌﾚｰﾑサ変　相手物と同時切換え</v>
          </cell>
          <cell r="I539"/>
          <cell r="J539" t="str">
            <v>C</v>
          </cell>
          <cell r="K539" t="str">
            <v>2ZE5</v>
          </cell>
          <cell r="L539" t="str">
            <v>○</v>
          </cell>
          <cell r="M539" t="str">
            <v>-</v>
          </cell>
          <cell r="N539">
            <v>20080921</v>
          </cell>
        </row>
        <row r="540">
          <cell r="C540">
            <v>8981018001</v>
          </cell>
          <cell r="D540" t="str">
            <v>I4JBK09</v>
          </cell>
          <cell r="E540"/>
          <cell r="F540" t="str">
            <v>VN62 NPR</v>
          </cell>
          <cell r="G540" t="str">
            <v>*</v>
          </cell>
          <cell r="H540" t="str">
            <v>VN52　US-DIE/GAS　S/M H穴のﾋﾟｱｽ化、FRAME 6C/Mの共通化・RAD STAYの取り付け変更</v>
          </cell>
          <cell r="I540"/>
          <cell r="J540" t="str">
            <v>C</v>
          </cell>
          <cell r="K540" t="str">
            <v>1ZE6</v>
          </cell>
          <cell r="L540" t="str">
            <v>○</v>
          </cell>
          <cell r="M540" t="str">
            <v>-</v>
          </cell>
          <cell r="N540">
            <v>20080921</v>
          </cell>
        </row>
        <row r="541">
          <cell r="C541">
            <v>8981018002</v>
          </cell>
          <cell r="D541" t="str">
            <v>I4JCM16</v>
          </cell>
          <cell r="E541"/>
          <cell r="F541" t="str">
            <v>VN62 NPR</v>
          </cell>
          <cell r="G541" t="str">
            <v>*</v>
          </cell>
          <cell r="H541" t="str">
            <v>VN62 S/M LHにM10追加の上､ﾌﾚｰﾑサ変　相手物と同時切換え</v>
          </cell>
          <cell r="I541"/>
          <cell r="J541" t="str">
            <v>C</v>
          </cell>
          <cell r="K541" t="str">
            <v>2ZE6</v>
          </cell>
          <cell r="L541" t="str">
            <v>○</v>
          </cell>
          <cell r="M541" t="str">
            <v>-</v>
          </cell>
          <cell r="N541">
            <v>20100726</v>
          </cell>
        </row>
        <row r="542">
          <cell r="C542">
            <v>8981018011</v>
          </cell>
          <cell r="D542" t="str">
            <v>I4JBK09</v>
          </cell>
          <cell r="E542"/>
          <cell r="F542" t="str">
            <v>VN62 NPR</v>
          </cell>
          <cell r="G542" t="str">
            <v>*</v>
          </cell>
          <cell r="H542" t="str">
            <v>VN52　US-DIE/GAS　S/M H穴のﾋﾟｱｽ化、FRAME 6C/Mの共通化・RAD STAYの取り付け変更</v>
          </cell>
          <cell r="I542"/>
          <cell r="J542" t="str">
            <v>C</v>
          </cell>
          <cell r="K542" t="str">
            <v>1ZK8</v>
          </cell>
          <cell r="L542" t="str">
            <v>○</v>
          </cell>
          <cell r="M542" t="str">
            <v>-</v>
          </cell>
          <cell r="N542">
            <v>20080921</v>
          </cell>
        </row>
        <row r="543">
          <cell r="C543">
            <v>8981018012</v>
          </cell>
          <cell r="D543" t="str">
            <v>I4JCM16</v>
          </cell>
          <cell r="E543"/>
          <cell r="F543" t="str">
            <v>VN62 NPR</v>
          </cell>
          <cell r="G543" t="str">
            <v>*</v>
          </cell>
          <cell r="H543" t="str">
            <v>VN62 S/M LHにM10追加の上､ﾌﾚｰﾑサ変　相手物と同時切換え</v>
          </cell>
          <cell r="I543"/>
          <cell r="J543" t="str">
            <v>C</v>
          </cell>
          <cell r="K543" t="str">
            <v>2ZK8</v>
          </cell>
          <cell r="L543" t="str">
            <v>○</v>
          </cell>
          <cell r="M543" t="str">
            <v>-</v>
          </cell>
          <cell r="N543">
            <v>20100726</v>
          </cell>
        </row>
        <row r="544">
          <cell r="C544">
            <v>8981018021</v>
          </cell>
          <cell r="D544" t="str">
            <v>I4JBK09</v>
          </cell>
          <cell r="E544"/>
          <cell r="F544" t="str">
            <v>VN62 NPR</v>
          </cell>
          <cell r="G544" t="str">
            <v>*</v>
          </cell>
          <cell r="H544" t="str">
            <v>VN52　US-DIE/GAS　S/M H穴のﾋﾟｱｽ化、FRAME 6C/Mの共通化・RAD STAYの取り付け変更</v>
          </cell>
          <cell r="I544"/>
          <cell r="J544" t="str">
            <v>C</v>
          </cell>
          <cell r="K544" t="str">
            <v>1ZS8</v>
          </cell>
          <cell r="L544" t="str">
            <v>○</v>
          </cell>
          <cell r="M544" t="str">
            <v>-</v>
          </cell>
          <cell r="N544">
            <v>20080921</v>
          </cell>
        </row>
        <row r="545">
          <cell r="C545">
            <v>8981018022</v>
          </cell>
          <cell r="D545" t="str">
            <v>I4JCM16</v>
          </cell>
          <cell r="E545"/>
          <cell r="F545" t="str">
            <v>VN62 NPR</v>
          </cell>
          <cell r="G545" t="str">
            <v>*</v>
          </cell>
          <cell r="H545" t="str">
            <v>VN62 S/M LHにM10追加の上､ﾌﾚｰﾑサ変　相手物と同時切換え</v>
          </cell>
          <cell r="I545"/>
          <cell r="J545" t="str">
            <v>C</v>
          </cell>
          <cell r="K545" t="str">
            <v>2ZS8</v>
          </cell>
          <cell r="L545" t="str">
            <v>○</v>
          </cell>
          <cell r="M545" t="str">
            <v>-</v>
          </cell>
          <cell r="N545">
            <v>20100726</v>
          </cell>
        </row>
        <row r="546">
          <cell r="C546">
            <v>8981052862</v>
          </cell>
          <cell r="D546" t="str">
            <v>I4JBS59</v>
          </cell>
          <cell r="E546"/>
          <cell r="F546" t="str">
            <v>VN65 NMR</v>
          </cell>
          <cell r="G546" t="str">
            <v>*</v>
          </cell>
          <cell r="H546" t="str">
            <v>720 RH S/M M10NUT追加の上ﾌﾚｰﾑサ変(AAS VN65A-229の恒久設変）</v>
          </cell>
          <cell r="I546"/>
          <cell r="J546" t="str">
            <v>A</v>
          </cell>
          <cell r="K546" t="str">
            <v>1BM4</v>
          </cell>
          <cell r="L546" t="str">
            <v>○</v>
          </cell>
          <cell r="M546">
            <v>20090108</v>
          </cell>
          <cell r="N546">
            <v>20090108</v>
          </cell>
        </row>
        <row r="547">
          <cell r="C547">
            <v>8981052881</v>
          </cell>
          <cell r="D547" t="str">
            <v>I4JBN44</v>
          </cell>
          <cell r="E547"/>
          <cell r="F547" t="str">
            <v>VN65 NMR</v>
          </cell>
          <cell r="G547" t="str">
            <v>*</v>
          </cell>
          <cell r="H547" t="str">
            <v>VN53・VN65 S/MBR LHにNUT追加の上、ﾌﾚｰﾑサ変</v>
          </cell>
          <cell r="I547"/>
          <cell r="J547" t="str">
            <v>A</v>
          </cell>
          <cell r="K547" t="str">
            <v xml:space="preserve"> CV8</v>
          </cell>
          <cell r="L547" t="str">
            <v>○</v>
          </cell>
          <cell r="M547">
            <v>20080916</v>
          </cell>
          <cell r="N547">
            <v>20080916</v>
          </cell>
        </row>
        <row r="548">
          <cell r="C548">
            <v>8981052891</v>
          </cell>
          <cell r="D548" t="str">
            <v>I4JBN44</v>
          </cell>
          <cell r="E548"/>
          <cell r="F548" t="str">
            <v>VN65 NMR</v>
          </cell>
          <cell r="G548" t="str">
            <v>*</v>
          </cell>
          <cell r="H548" t="str">
            <v>VN53・VN65 S/MBR LHにNUT追加の上、ﾌﾚｰﾑサ変</v>
          </cell>
          <cell r="I548"/>
          <cell r="J548" t="str">
            <v>A</v>
          </cell>
          <cell r="K548" t="str">
            <v xml:space="preserve"> CV9</v>
          </cell>
          <cell r="L548" t="str">
            <v>○</v>
          </cell>
          <cell r="M548">
            <v>20080906</v>
          </cell>
          <cell r="N548">
            <v>20080906</v>
          </cell>
        </row>
        <row r="549">
          <cell r="C549">
            <v>8981052902</v>
          </cell>
          <cell r="D549" t="str">
            <v>I4JBN02</v>
          </cell>
          <cell r="E549"/>
          <cell r="F549" t="str">
            <v>VN65NMR</v>
          </cell>
          <cell r="G549" t="str">
            <v>*</v>
          </cell>
          <cell r="H549" t="str">
            <v>VN65 K/UP S/M LHにNUT追加によりﾌﾚｰﾑサ変</v>
          </cell>
          <cell r="I549"/>
          <cell r="J549" t="str">
            <v>K</v>
          </cell>
          <cell r="K549" t="str">
            <v xml:space="preserve"> VA4</v>
          </cell>
          <cell r="L549" t="str">
            <v>○</v>
          </cell>
          <cell r="M549">
            <v>20080911</v>
          </cell>
          <cell r="N549">
            <v>20080911</v>
          </cell>
        </row>
        <row r="550">
          <cell r="C550">
            <v>8981063171</v>
          </cell>
          <cell r="D550" t="str">
            <v>I4JBK87</v>
          </cell>
          <cell r="E550"/>
          <cell r="F550" t="str">
            <v>VN65 NPR</v>
          </cell>
          <cell r="G550" t="str">
            <v>*</v>
          </cell>
          <cell r="H550" t="str">
            <v>VN65一生　S/M 2-Φ11ﾋﾟｱｽ追加、RAD STAY取付方法変更</v>
          </cell>
          <cell r="I550"/>
          <cell r="J550" t="str">
            <v>C</v>
          </cell>
          <cell r="K550" t="str">
            <v>2WB1</v>
          </cell>
          <cell r="L550" t="str">
            <v>○</v>
          </cell>
          <cell r="M550" t="str">
            <v>-</v>
          </cell>
          <cell r="N550">
            <v>20080913</v>
          </cell>
        </row>
        <row r="551">
          <cell r="C551">
            <v>8981063172</v>
          </cell>
          <cell r="D551" t="str">
            <v>I4JCG61</v>
          </cell>
          <cell r="E551"/>
          <cell r="F551" t="str">
            <v>VN65 NPR</v>
          </cell>
          <cell r="G551" t="str">
            <v>*</v>
          </cell>
          <cell r="H551" t="str">
            <v>CR設変　ｽﾃﾘﾍﾞｯﾄ廃止及びS/M穴廃止によりﾌﾚｰﾑサ変、併せてCKD新規品番追加</v>
          </cell>
          <cell r="I551"/>
          <cell r="J551" t="str">
            <v>C</v>
          </cell>
          <cell r="K551" t="str">
            <v>3WB1</v>
          </cell>
          <cell r="L551" t="str">
            <v>○</v>
          </cell>
          <cell r="M551" t="str">
            <v>-</v>
          </cell>
          <cell r="N551">
            <v>20100827</v>
          </cell>
        </row>
        <row r="552">
          <cell r="C552">
            <v>8981063181</v>
          </cell>
          <cell r="D552" t="str">
            <v>I4JBK87</v>
          </cell>
          <cell r="E552"/>
          <cell r="F552" t="str">
            <v>VN65 NPR</v>
          </cell>
          <cell r="G552" t="str">
            <v>*</v>
          </cell>
          <cell r="H552" t="str">
            <v>VN65一生　S/M 2-Φ11ﾋﾟｱｽ追加、RAD STAY取付方法変更</v>
          </cell>
          <cell r="I552"/>
          <cell r="J552" t="str">
            <v>C</v>
          </cell>
          <cell r="K552" t="str">
            <v>1WB2</v>
          </cell>
          <cell r="L552" t="str">
            <v>○</v>
          </cell>
          <cell r="M552" t="str">
            <v>-</v>
          </cell>
          <cell r="N552">
            <v>20080906</v>
          </cell>
        </row>
        <row r="553">
          <cell r="C553">
            <v>8981063182</v>
          </cell>
          <cell r="D553" t="str">
            <v>I4JCG61</v>
          </cell>
          <cell r="E553"/>
          <cell r="F553" t="str">
            <v>VN65 NPR</v>
          </cell>
          <cell r="G553" t="str">
            <v>*</v>
          </cell>
          <cell r="H553" t="str">
            <v>CR設変　ｽﾃﾘﾍﾞｯﾄ廃止及びS/M穴廃止によりﾌﾚｰﾑサ変、併せてCKD新規品番追加</v>
          </cell>
          <cell r="I553"/>
          <cell r="J553" t="str">
            <v>C</v>
          </cell>
          <cell r="K553" t="str">
            <v>2WB2</v>
          </cell>
          <cell r="L553" t="str">
            <v>○</v>
          </cell>
          <cell r="M553" t="str">
            <v>-</v>
          </cell>
          <cell r="N553">
            <v>20100827</v>
          </cell>
        </row>
        <row r="554">
          <cell r="C554">
            <v>8981063190</v>
          </cell>
          <cell r="D554" t="str">
            <v>I3JP699</v>
          </cell>
          <cell r="E554"/>
          <cell r="F554" t="str">
            <v>VN65 NPR</v>
          </cell>
          <cell r="G554" t="str">
            <v>*</v>
          </cell>
          <cell r="H554" t="str">
            <v>VN65 新規FRAME　13品番追加</v>
          </cell>
          <cell r="I554"/>
          <cell r="J554" t="str">
            <v>C</v>
          </cell>
          <cell r="K554" t="str">
            <v>1WB3</v>
          </cell>
          <cell r="L554" t="str">
            <v>○</v>
          </cell>
          <cell r="M554" t="str">
            <v>-</v>
          </cell>
          <cell r="N554">
            <v>20080913</v>
          </cell>
        </row>
        <row r="555">
          <cell r="C555">
            <v>8981063191</v>
          </cell>
          <cell r="D555" t="str">
            <v>I4JCG61</v>
          </cell>
          <cell r="E555"/>
          <cell r="F555" t="str">
            <v>VN65 NPR</v>
          </cell>
          <cell r="G555" t="str">
            <v>*</v>
          </cell>
          <cell r="H555" t="str">
            <v>CR設変　ｽﾃﾘﾍﾞｯﾄ廃止及びS/M穴廃止によりﾌﾚｰﾑサ変、併せてCKD新規品番追加</v>
          </cell>
          <cell r="I555"/>
          <cell r="J555" t="str">
            <v>C</v>
          </cell>
          <cell r="K555" t="str">
            <v>2WB3</v>
          </cell>
          <cell r="L555" t="str">
            <v>○</v>
          </cell>
          <cell r="M555" t="str">
            <v>-</v>
          </cell>
          <cell r="N555">
            <v>20100827</v>
          </cell>
        </row>
        <row r="556">
          <cell r="C556">
            <v>8981063201</v>
          </cell>
          <cell r="D556" t="str">
            <v>I4JBK87</v>
          </cell>
          <cell r="E556"/>
          <cell r="F556" t="str">
            <v>VN65 NPR</v>
          </cell>
          <cell r="G556" t="str">
            <v>*</v>
          </cell>
          <cell r="H556" t="str">
            <v>VN65一生　S/M 2-Φ11ﾋﾟｱｽ追加、RAD STAY取付方法変更</v>
          </cell>
          <cell r="I556"/>
          <cell r="J556" t="str">
            <v>C</v>
          </cell>
          <cell r="K556" t="str">
            <v>1WG2</v>
          </cell>
          <cell r="L556" t="str">
            <v>○</v>
          </cell>
          <cell r="M556" t="str">
            <v>-</v>
          </cell>
          <cell r="N556">
            <v>20080913</v>
          </cell>
        </row>
        <row r="557">
          <cell r="C557">
            <v>8981063202</v>
          </cell>
          <cell r="D557" t="str">
            <v>I4JCG61</v>
          </cell>
          <cell r="E557"/>
          <cell r="F557" t="str">
            <v>VN65 NPR</v>
          </cell>
          <cell r="G557" t="str">
            <v>*</v>
          </cell>
          <cell r="H557" t="str">
            <v>CR設変　ｽﾃﾘﾍﾞｯﾄ廃止及びS/M穴廃止によりﾌﾚｰﾑサ変、併せてCKD新規品番追加</v>
          </cell>
          <cell r="I557"/>
          <cell r="J557" t="str">
            <v>C</v>
          </cell>
          <cell r="K557" t="str">
            <v>2WG2</v>
          </cell>
          <cell r="L557" t="str">
            <v>○</v>
          </cell>
          <cell r="M557" t="str">
            <v>-</v>
          </cell>
          <cell r="N557">
            <v>20100827</v>
          </cell>
        </row>
        <row r="558">
          <cell r="C558">
            <v>8981063212</v>
          </cell>
          <cell r="D558" t="str">
            <v>I4JCC33</v>
          </cell>
          <cell r="E558"/>
          <cell r="F558" t="str">
            <v>085NPR</v>
          </cell>
          <cell r="G558" t="str">
            <v>*</v>
          </cell>
          <cell r="H558" t="str">
            <v>CR設変によるS/M品番変更に伴うﾌﾚｰﾑサ変及びCKD　S/M追加</v>
          </cell>
          <cell r="I558"/>
          <cell r="J558" t="str">
            <v>C</v>
          </cell>
          <cell r="K558" t="str">
            <v>3WG3</v>
          </cell>
          <cell r="L558" t="str">
            <v>○</v>
          </cell>
          <cell r="M558" t="str">
            <v>-</v>
          </cell>
          <cell r="N558">
            <v>20100427</v>
          </cell>
        </row>
        <row r="559">
          <cell r="C559">
            <v>8981063213</v>
          </cell>
          <cell r="D559" t="str">
            <v>I4JCG61</v>
          </cell>
          <cell r="E559"/>
          <cell r="F559" t="str">
            <v>NPR</v>
          </cell>
          <cell r="G559" t="str">
            <v>*</v>
          </cell>
          <cell r="H559" t="str">
            <v>CR設変　ｽﾃﾘﾍﾞｯﾄ廃止及びS/M穴廃止によりﾌﾚｰﾑサ変、併せてCKD新規品番追加</v>
          </cell>
          <cell r="I559"/>
          <cell r="J559" t="str">
            <v>C</v>
          </cell>
          <cell r="K559" t="str">
            <v>4WG3</v>
          </cell>
          <cell r="L559" t="str">
            <v>○</v>
          </cell>
          <cell r="M559" t="str">
            <v>-</v>
          </cell>
          <cell r="N559">
            <v>20100827</v>
          </cell>
        </row>
        <row r="560">
          <cell r="C560">
            <v>8981063220</v>
          </cell>
          <cell r="D560" t="str">
            <v>I3JP699</v>
          </cell>
          <cell r="E560"/>
          <cell r="F560" t="str">
            <v>VN65 NPR</v>
          </cell>
          <cell r="G560" t="str">
            <v>*</v>
          </cell>
          <cell r="H560" t="str">
            <v>VN65 新規FRAME　13品番追加</v>
          </cell>
          <cell r="I560"/>
          <cell r="J560" t="str">
            <v>C</v>
          </cell>
          <cell r="K560" t="str">
            <v>1WG4</v>
          </cell>
          <cell r="L560" t="str">
            <v>○</v>
          </cell>
          <cell r="M560" t="str">
            <v>-</v>
          </cell>
          <cell r="N560">
            <v>20080913</v>
          </cell>
        </row>
        <row r="561">
          <cell r="C561">
            <v>8981063230</v>
          </cell>
          <cell r="D561" t="str">
            <v>I3JP699</v>
          </cell>
          <cell r="E561"/>
          <cell r="F561" t="str">
            <v>NPR75L</v>
          </cell>
          <cell r="G561" t="str">
            <v>*</v>
          </cell>
          <cell r="H561" t="str">
            <v>VN65 新規FRAME　13品番追加</v>
          </cell>
          <cell r="I561"/>
          <cell r="J561" t="str">
            <v>C</v>
          </cell>
          <cell r="K561" t="str">
            <v>1WM9</v>
          </cell>
          <cell r="L561" t="str">
            <v>○</v>
          </cell>
          <cell r="M561" t="str">
            <v>-</v>
          </cell>
          <cell r="N561">
            <v>20080913</v>
          </cell>
        </row>
        <row r="562">
          <cell r="C562">
            <v>8981063231</v>
          </cell>
          <cell r="D562" t="str">
            <v>I4JCG61</v>
          </cell>
          <cell r="E562"/>
          <cell r="F562" t="str">
            <v>NPR</v>
          </cell>
          <cell r="G562" t="str">
            <v>*</v>
          </cell>
          <cell r="H562" t="str">
            <v>CR設変　ｽﾃﾘﾍﾞｯﾄ廃止及びS/M穴廃止によりﾌﾚｰﾑサ変、併せてCKD新規品番追加</v>
          </cell>
          <cell r="I562"/>
          <cell r="J562" t="str">
            <v>C</v>
          </cell>
          <cell r="K562" t="str">
            <v>2WM9</v>
          </cell>
          <cell r="L562" t="str">
            <v>○</v>
          </cell>
          <cell r="M562" t="str">
            <v>-</v>
          </cell>
          <cell r="N562">
            <v>20100827</v>
          </cell>
        </row>
        <row r="563">
          <cell r="C563">
            <v>8981063232</v>
          </cell>
          <cell r="D563" t="str">
            <v>I4JDR19</v>
          </cell>
          <cell r="E563"/>
          <cell r="F563" t="str">
            <v>NPR</v>
          </cell>
          <cell r="G563" t="str">
            <v>NQRアルジェリア</v>
          </cell>
          <cell r="H563" t="str">
            <v>NQRアルジェリア向け P/SFT異音対策によるBK;CTR/BRG 追加設定 P/NO 8982276620(関連設変&lt;3JU084&gt;) &amp; フレ-ム5品番サ変 8981063232/3241/3253/3261_8981734391　　</v>
          </cell>
          <cell r="I563"/>
          <cell r="J563" t="str">
            <v>C</v>
          </cell>
          <cell r="K563" t="str">
            <v>3WM9</v>
          </cell>
          <cell r="L563" t="str">
            <v>○</v>
          </cell>
          <cell r="M563" t="str">
            <v>-</v>
          </cell>
          <cell r="N563">
            <v>20121207</v>
          </cell>
        </row>
        <row r="564">
          <cell r="C564">
            <v>8981063240</v>
          </cell>
          <cell r="D564" t="str">
            <v>I3JP699</v>
          </cell>
          <cell r="E564"/>
          <cell r="F564" t="str">
            <v>VN65 NPR</v>
          </cell>
          <cell r="G564" t="str">
            <v>*</v>
          </cell>
          <cell r="H564" t="str">
            <v>VN65 新規FRAME　13品番追加</v>
          </cell>
          <cell r="I564"/>
          <cell r="J564" t="str">
            <v>C</v>
          </cell>
          <cell r="K564" t="str">
            <v>1WN1</v>
          </cell>
          <cell r="L564" t="str">
            <v>○</v>
          </cell>
          <cell r="M564" t="str">
            <v>-</v>
          </cell>
          <cell r="N564">
            <v>20080913</v>
          </cell>
        </row>
        <row r="565">
          <cell r="C565">
            <v>8981063241</v>
          </cell>
          <cell r="D565" t="str">
            <v>I4JDR19</v>
          </cell>
          <cell r="E565"/>
          <cell r="F565" t="str">
            <v>NPR</v>
          </cell>
          <cell r="G565" t="str">
            <v>NQRアルジェリア</v>
          </cell>
          <cell r="H565" t="str">
            <v>NQRアルジェリア向け P/SFT異音対策によるBK;CTR/BRG 追加設定 P/NO 8982276620(関連設変&lt;3JU084&gt;) &amp; フレ-ム5品番サ変 8981063232/3241/3253/3261_8981734391　　</v>
          </cell>
          <cell r="I565"/>
          <cell r="J565" t="str">
            <v>C</v>
          </cell>
          <cell r="K565" t="str">
            <v>2WN1</v>
          </cell>
          <cell r="L565" t="str">
            <v>○</v>
          </cell>
          <cell r="M565" t="str">
            <v>-</v>
          </cell>
          <cell r="N565">
            <v>20121207</v>
          </cell>
        </row>
        <row r="566">
          <cell r="C566">
            <v>8981063251</v>
          </cell>
          <cell r="D566" t="str">
            <v>I4JCC33</v>
          </cell>
          <cell r="E566"/>
          <cell r="F566" t="str">
            <v>085NPR</v>
          </cell>
          <cell r="G566" t="str">
            <v>*</v>
          </cell>
          <cell r="H566" t="str">
            <v>CR設変によるS/M品番変更に伴うﾌﾚｰﾑサ変及びCKD　S/M追加</v>
          </cell>
          <cell r="I566"/>
          <cell r="J566" t="str">
            <v>C</v>
          </cell>
          <cell r="K566" t="str">
            <v>3WN2</v>
          </cell>
          <cell r="L566" t="str">
            <v>○</v>
          </cell>
          <cell r="M566" t="str">
            <v>-</v>
          </cell>
          <cell r="N566">
            <v>20100427</v>
          </cell>
        </row>
        <row r="567">
          <cell r="C567">
            <v>8981063252</v>
          </cell>
          <cell r="D567" t="str">
            <v>I4JCG61</v>
          </cell>
          <cell r="E567"/>
          <cell r="F567" t="str">
            <v>VN65 NPR</v>
          </cell>
          <cell r="G567" t="str">
            <v>*</v>
          </cell>
          <cell r="H567" t="str">
            <v>CR設変　ｽﾃﾘﾍﾞｯﾄ廃止及びS/M穴廃止によりﾌﾚｰﾑサ変、併せてCKD新規品番追加</v>
          </cell>
          <cell r="I567"/>
          <cell r="J567" t="str">
            <v>C</v>
          </cell>
          <cell r="K567" t="str">
            <v>4WN2</v>
          </cell>
          <cell r="L567" t="str">
            <v>○</v>
          </cell>
          <cell r="M567" t="str">
            <v>-</v>
          </cell>
          <cell r="N567">
            <v>20100827</v>
          </cell>
        </row>
        <row r="568">
          <cell r="C568">
            <v>8981063253</v>
          </cell>
          <cell r="D568" t="str">
            <v>I4JDR19</v>
          </cell>
          <cell r="E568"/>
          <cell r="F568" t="str">
            <v>NPR</v>
          </cell>
          <cell r="G568" t="str">
            <v>NQRアルジェリア</v>
          </cell>
          <cell r="H568" t="str">
            <v>NQRアルジェリア向け P/SFT異音対策によるBK;CTR/BRG 追加設定 P/NO 8982276620(関連設変&lt;3JU084&gt;) &amp; フレ-ム5品番サ変 8981063232/3241/3253/3261_8981734391　　</v>
          </cell>
          <cell r="I568"/>
          <cell r="J568" t="str">
            <v>C</v>
          </cell>
          <cell r="K568" t="str">
            <v>5WN2</v>
          </cell>
          <cell r="L568" t="str">
            <v>○</v>
          </cell>
          <cell r="M568" t="str">
            <v>-</v>
          </cell>
          <cell r="N568">
            <v>20121207</v>
          </cell>
        </row>
        <row r="569">
          <cell r="C569">
            <v>8981063260</v>
          </cell>
          <cell r="D569" t="str">
            <v>I3JP699</v>
          </cell>
          <cell r="E569"/>
          <cell r="F569" t="str">
            <v>VN65 NPR</v>
          </cell>
          <cell r="G569" t="str">
            <v>*</v>
          </cell>
          <cell r="H569" t="str">
            <v>VN65 新規FRAME　13品番追加</v>
          </cell>
          <cell r="I569"/>
          <cell r="J569" t="str">
            <v>C</v>
          </cell>
          <cell r="K569" t="str">
            <v>1WN3</v>
          </cell>
          <cell r="L569" t="str">
            <v>○</v>
          </cell>
          <cell r="M569" t="str">
            <v>-</v>
          </cell>
          <cell r="N569">
            <v>20080913</v>
          </cell>
        </row>
        <row r="570">
          <cell r="C570">
            <v>8981063261</v>
          </cell>
          <cell r="D570" t="str">
            <v>I4JDR19</v>
          </cell>
          <cell r="E570"/>
          <cell r="F570" t="str">
            <v>NPR</v>
          </cell>
          <cell r="G570" t="str">
            <v>NQRアルジェリア</v>
          </cell>
          <cell r="H570" t="str">
            <v>NQRアルジェリア向け P/SFT異音対策によるBK;CTR/BRG 追加設定 P/NO 8982276620(関連設変&lt;3JU084&gt;) &amp; フレ-ム5品番サ変 8981063232/3241/3253/3261_8981734391　　</v>
          </cell>
          <cell r="I570"/>
          <cell r="J570" t="str">
            <v>C</v>
          </cell>
          <cell r="K570" t="str">
            <v>2WN3</v>
          </cell>
          <cell r="L570" t="str">
            <v>○</v>
          </cell>
          <cell r="M570" t="str">
            <v>-</v>
          </cell>
          <cell r="N570">
            <v>20121207</v>
          </cell>
        </row>
        <row r="571">
          <cell r="C571">
            <v>8981063270</v>
          </cell>
          <cell r="D571" t="str">
            <v>I3JP699</v>
          </cell>
          <cell r="E571"/>
          <cell r="F571" t="str">
            <v>VN65 NPR</v>
          </cell>
          <cell r="G571" t="str">
            <v>*</v>
          </cell>
          <cell r="H571" t="str">
            <v>VN65 新規FRAME　13品番追加</v>
          </cell>
          <cell r="I571"/>
          <cell r="J571" t="str">
            <v>C</v>
          </cell>
          <cell r="K571" t="str">
            <v>1WR2</v>
          </cell>
          <cell r="L571" t="str">
            <v>○</v>
          </cell>
          <cell r="M571" t="str">
            <v>-</v>
          </cell>
          <cell r="N571">
            <v>20080609</v>
          </cell>
        </row>
        <row r="572">
          <cell r="C572">
            <v>8981063271</v>
          </cell>
          <cell r="D572" t="str">
            <v>I4JCG61</v>
          </cell>
          <cell r="E572"/>
          <cell r="F572" t="str">
            <v>VN65 NPR</v>
          </cell>
          <cell r="G572" t="str">
            <v>*</v>
          </cell>
          <cell r="H572" t="str">
            <v>CR設変　ｽﾃﾘﾍﾞｯﾄ廃止及びS/M穴廃止によりﾌﾚｰﾑサ変、併せてCKD新規品番追加</v>
          </cell>
          <cell r="I572"/>
          <cell r="J572" t="str">
            <v>C</v>
          </cell>
          <cell r="K572" t="str">
            <v>2WR2</v>
          </cell>
          <cell r="L572" t="str">
            <v>○</v>
          </cell>
          <cell r="M572" t="str">
            <v>-</v>
          </cell>
          <cell r="N572">
            <v>20100827</v>
          </cell>
        </row>
        <row r="573">
          <cell r="C573">
            <v>8981063280</v>
          </cell>
          <cell r="D573" t="str">
            <v>I3JP699</v>
          </cell>
          <cell r="E573"/>
          <cell r="F573" t="str">
            <v>VN65 NPR</v>
          </cell>
          <cell r="G573" t="str">
            <v>*</v>
          </cell>
          <cell r="H573" t="str">
            <v>VN65 新規FRAME　13品番追加</v>
          </cell>
          <cell r="I573"/>
          <cell r="J573" t="str">
            <v>C</v>
          </cell>
          <cell r="K573" t="str">
            <v xml:space="preserve"> WR3</v>
          </cell>
          <cell r="L573" t="str">
            <v>○</v>
          </cell>
          <cell r="M573" t="str">
            <v>-</v>
          </cell>
          <cell r="N573">
            <v>20080913</v>
          </cell>
        </row>
        <row r="574">
          <cell r="C574">
            <v>8981063290</v>
          </cell>
          <cell r="D574" t="str">
            <v>I3JP699</v>
          </cell>
          <cell r="E574"/>
          <cell r="F574" t="str">
            <v>VN65 NPR</v>
          </cell>
          <cell r="G574" t="str">
            <v>*</v>
          </cell>
          <cell r="H574" t="str">
            <v>VN65 新規FRAME　13品番追加</v>
          </cell>
          <cell r="I574"/>
          <cell r="J574" t="str">
            <v>C</v>
          </cell>
          <cell r="K574" t="str">
            <v>1WR4</v>
          </cell>
          <cell r="L574" t="str">
            <v>○</v>
          </cell>
          <cell r="M574" t="str">
            <v>-</v>
          </cell>
          <cell r="N574">
            <v>20080913</v>
          </cell>
        </row>
        <row r="575">
          <cell r="C575">
            <v>8981063291</v>
          </cell>
          <cell r="D575" t="str">
            <v>I4JCG61</v>
          </cell>
          <cell r="E575"/>
          <cell r="F575" t="str">
            <v>VN65 NPR</v>
          </cell>
          <cell r="G575" t="str">
            <v>*</v>
          </cell>
          <cell r="H575" t="str">
            <v>CR設変　ｽﾃﾘﾍﾞｯﾄ廃止及びS/M穴廃止によりﾌﾚｰﾑサ変、併せてCKD新規品番追加</v>
          </cell>
          <cell r="I575"/>
          <cell r="J575" t="str">
            <v>C</v>
          </cell>
          <cell r="K575" t="str">
            <v>2WR4</v>
          </cell>
          <cell r="L575" t="str">
            <v>○</v>
          </cell>
          <cell r="M575" t="str">
            <v>-</v>
          </cell>
          <cell r="N575">
            <v>20100827</v>
          </cell>
        </row>
        <row r="576">
          <cell r="C576">
            <v>8981069771</v>
          </cell>
          <cell r="D576" t="str">
            <v>I4JBJ99</v>
          </cell>
          <cell r="E576"/>
          <cell r="F576" t="str">
            <v>NKR85A</v>
          </cell>
          <cell r="G576" t="str">
            <v>*</v>
          </cell>
          <cell r="H576" t="str">
            <v>VN12 1X FRAME VN53設変水平展開及びECR反映</v>
          </cell>
          <cell r="I576"/>
          <cell r="J576" t="str">
            <v>A</v>
          </cell>
          <cell r="K576" t="str">
            <v>CF9</v>
          </cell>
          <cell r="L576" t="str">
            <v>○</v>
          </cell>
          <cell r="M576">
            <v>20080921</v>
          </cell>
          <cell r="N576">
            <v>20080921</v>
          </cell>
        </row>
        <row r="577">
          <cell r="C577">
            <v>8981069781</v>
          </cell>
          <cell r="D577" t="str">
            <v>I4JBJ99</v>
          </cell>
          <cell r="E577"/>
          <cell r="F577" t="str">
            <v>NKR85A</v>
          </cell>
          <cell r="G577" t="str">
            <v>*</v>
          </cell>
          <cell r="H577" t="str">
            <v>VN12 1X FRAME VN53設変水平展開及びECR反映</v>
          </cell>
          <cell r="I577"/>
          <cell r="J577" t="str">
            <v>A</v>
          </cell>
          <cell r="K577" t="str">
            <v>CG1</v>
          </cell>
          <cell r="L577" t="str">
            <v>○</v>
          </cell>
          <cell r="M577">
            <v>20080921</v>
          </cell>
          <cell r="N577">
            <v>20080921</v>
          </cell>
        </row>
        <row r="578">
          <cell r="C578">
            <v>8981069791</v>
          </cell>
          <cell r="D578" t="str">
            <v>I4JBJ99</v>
          </cell>
          <cell r="E578"/>
          <cell r="F578" t="str">
            <v>NKR85A</v>
          </cell>
          <cell r="G578" t="str">
            <v>*</v>
          </cell>
          <cell r="H578" t="str">
            <v>VN12 1X FRAME VN53設変水平展開及びECR反映</v>
          </cell>
          <cell r="I578"/>
          <cell r="J578" t="str">
            <v>A</v>
          </cell>
          <cell r="K578" t="str">
            <v>CG2</v>
          </cell>
          <cell r="L578" t="str">
            <v>○</v>
          </cell>
          <cell r="M578">
            <v>20081217</v>
          </cell>
          <cell r="N578">
            <v>20081217</v>
          </cell>
        </row>
        <row r="579">
          <cell r="C579">
            <v>8981069800</v>
          </cell>
          <cell r="D579" t="str">
            <v>I3JP709</v>
          </cell>
          <cell r="E579"/>
          <cell r="F579" t="str">
            <v>NKR85A</v>
          </cell>
          <cell r="G579" t="str">
            <v>*</v>
          </cell>
          <cell r="H579" t="str">
            <v>VN12VDS 700組幅6品番新規追加（PATCH；F/TANK　2個使い）</v>
          </cell>
          <cell r="I579"/>
          <cell r="J579" t="str">
            <v>A</v>
          </cell>
          <cell r="K579" t="str">
            <v>****</v>
          </cell>
          <cell r="L579" t="str">
            <v>○</v>
          </cell>
          <cell r="M579" t="str">
            <v>未</v>
          </cell>
          <cell r="N579" t="str">
            <v>未</v>
          </cell>
        </row>
        <row r="580">
          <cell r="C580">
            <v>8981069801</v>
          </cell>
          <cell r="D580" t="str">
            <v>I4JBJ99</v>
          </cell>
          <cell r="E580"/>
          <cell r="F580" t="str">
            <v>NKR85A</v>
          </cell>
          <cell r="G580" t="str">
            <v>*</v>
          </cell>
          <cell r="H580" t="str">
            <v>VN12 1X FRAME VN53設変水平展開及びECR反映</v>
          </cell>
          <cell r="I580"/>
          <cell r="J580" t="str">
            <v>A</v>
          </cell>
          <cell r="K580" t="str">
            <v>CG3</v>
          </cell>
          <cell r="L580" t="str">
            <v>○</v>
          </cell>
          <cell r="M580" t="str">
            <v>未</v>
          </cell>
          <cell r="N580" t="str">
            <v>未</v>
          </cell>
        </row>
        <row r="581">
          <cell r="C581">
            <v>8981069810</v>
          </cell>
          <cell r="D581" t="str">
            <v>I3JP709</v>
          </cell>
          <cell r="E581"/>
          <cell r="F581" t="str">
            <v>NKR85A-HJ6</v>
          </cell>
          <cell r="G581" t="str">
            <v>*</v>
          </cell>
          <cell r="H581" t="str">
            <v>VN12VDS 700組幅6品番新規追加（PATCH；F/TANK　2個使い）</v>
          </cell>
          <cell r="I581"/>
          <cell r="J581" t="str">
            <v>A</v>
          </cell>
          <cell r="K581" t="str">
            <v>****</v>
          </cell>
          <cell r="L581" t="str">
            <v>○</v>
          </cell>
          <cell r="M581" t="str">
            <v>未</v>
          </cell>
          <cell r="N581" t="str">
            <v>未</v>
          </cell>
        </row>
        <row r="582">
          <cell r="C582">
            <v>8981069811</v>
          </cell>
          <cell r="D582" t="str">
            <v>I4JBJ99</v>
          </cell>
          <cell r="E582"/>
          <cell r="F582" t="str">
            <v>NKR85A</v>
          </cell>
          <cell r="G582" t="str">
            <v>*</v>
          </cell>
          <cell r="H582" t="str">
            <v>VN12 1X FRAME VN53設変水平展開及びECR反映</v>
          </cell>
          <cell r="I582"/>
          <cell r="J582" t="str">
            <v>A</v>
          </cell>
          <cell r="K582" t="str">
            <v>CG4</v>
          </cell>
          <cell r="L582" t="str">
            <v>○</v>
          </cell>
          <cell r="M582" t="str">
            <v>未</v>
          </cell>
          <cell r="N582" t="str">
            <v>未</v>
          </cell>
        </row>
        <row r="583">
          <cell r="C583">
            <v>8981069820</v>
          </cell>
          <cell r="D583" t="str">
            <v>I3JP709</v>
          </cell>
          <cell r="E583"/>
          <cell r="F583" t="str">
            <v>NKR85A</v>
          </cell>
          <cell r="G583" t="str">
            <v>*</v>
          </cell>
          <cell r="H583" t="str">
            <v>VN12VDS 700組幅6品番新規追加（PATCH；F/TANK　2個使い）</v>
          </cell>
          <cell r="I583"/>
          <cell r="J583" t="str">
            <v>A</v>
          </cell>
          <cell r="K583" t="str">
            <v>****</v>
          </cell>
          <cell r="L583" t="str">
            <v>○</v>
          </cell>
          <cell r="M583" t="str">
            <v>未</v>
          </cell>
          <cell r="N583" t="str">
            <v>未</v>
          </cell>
        </row>
        <row r="584">
          <cell r="C584">
            <v>8981069821</v>
          </cell>
          <cell r="D584" t="str">
            <v>I4JBJ99</v>
          </cell>
          <cell r="E584"/>
          <cell r="F584" t="str">
            <v>NKR85A</v>
          </cell>
          <cell r="G584" t="str">
            <v>*</v>
          </cell>
          <cell r="H584" t="str">
            <v>VN12 1X FRAME VN53設変水平展開及びECR反映</v>
          </cell>
          <cell r="I584"/>
          <cell r="J584" t="str">
            <v>A</v>
          </cell>
          <cell r="K584" t="str">
            <v>CG5</v>
          </cell>
          <cell r="L584" t="str">
            <v>○</v>
          </cell>
          <cell r="M584" t="str">
            <v>未</v>
          </cell>
          <cell r="N584" t="str">
            <v>未</v>
          </cell>
        </row>
        <row r="585">
          <cell r="C585">
            <v>8981095492</v>
          </cell>
          <cell r="D585" t="str">
            <v>I4JCA37</v>
          </cell>
          <cell r="E585"/>
          <cell r="F585" t="str">
            <v>VN60 10.0NPR</v>
          </cell>
          <cell r="G585" t="str">
            <v>*</v>
          </cell>
          <cell r="H585" t="str">
            <v>VN60　 K研　対象ﾌﾚｰﾑ全点サ変（2C/M、3C/M、S/M穴・NUT変更）</v>
          </cell>
          <cell r="I585"/>
          <cell r="J585" t="str">
            <v>C</v>
          </cell>
          <cell r="K585" t="str">
            <v xml:space="preserve"> ZA7</v>
          </cell>
          <cell r="L585" t="str">
            <v>○</v>
          </cell>
          <cell r="M585" t="str">
            <v>-</v>
          </cell>
          <cell r="N585">
            <v>20091005</v>
          </cell>
        </row>
        <row r="586">
          <cell r="C586">
            <v>8981095493</v>
          </cell>
          <cell r="D586" t="str">
            <v>I4JCE69</v>
          </cell>
          <cell r="E586"/>
          <cell r="F586" t="str">
            <v>VN60 10.0NPR</v>
          </cell>
          <cell r="G586" t="str">
            <v>*</v>
          </cell>
          <cell r="H586" t="str">
            <v>VN60　一生　K研-2 AASの恒久設変反映につきFRAME及びS/Mサ変</v>
          </cell>
          <cell r="I586"/>
          <cell r="J586" t="str">
            <v>C</v>
          </cell>
          <cell r="K586" t="str">
            <v xml:space="preserve"> ZA7</v>
          </cell>
          <cell r="L586" t="str">
            <v>○</v>
          </cell>
          <cell r="M586" t="str">
            <v>-</v>
          </cell>
          <cell r="N586">
            <v>20100521</v>
          </cell>
        </row>
        <row r="587">
          <cell r="C587">
            <v>8981095494</v>
          </cell>
          <cell r="D587" t="str">
            <v>I4JDF51</v>
          </cell>
          <cell r="E587"/>
          <cell r="F587" t="str">
            <v>VN60 10.0NPR</v>
          </cell>
          <cell r="G587"/>
          <cell r="H587" t="str">
            <v>VN73/現行N*R  GUSSET;6TH C/MBR プログレ化によるCR設変(8980927771/81←0;協和SS)  FR ASM 34品番 サ変  *関連設変 サ変前 3JT373/4JDF18</v>
          </cell>
          <cell r="I587"/>
          <cell r="J587" t="str">
            <v>C</v>
          </cell>
          <cell r="K587" t="str">
            <v>1ZA7</v>
          </cell>
          <cell r="L587" t="str">
            <v>○</v>
          </cell>
          <cell r="M587" t="str">
            <v>-</v>
          </cell>
          <cell r="N587">
            <v>20111128</v>
          </cell>
        </row>
        <row r="588">
          <cell r="C588">
            <v>8981095502</v>
          </cell>
          <cell r="D588" t="str">
            <v>I4JCA37</v>
          </cell>
          <cell r="E588"/>
          <cell r="F588" t="str">
            <v>VN67 08.5NPR</v>
          </cell>
          <cell r="G588" t="str">
            <v>*</v>
          </cell>
          <cell r="H588" t="str">
            <v>VN60　 K研　対象ﾌﾚｰﾑ全点サ変（2C/M、3C/M、S/M穴・NUT変更）</v>
          </cell>
          <cell r="I588"/>
          <cell r="J588" t="str">
            <v>C</v>
          </cell>
          <cell r="K588" t="str">
            <v xml:space="preserve"> ZE7</v>
          </cell>
          <cell r="L588" t="str">
            <v>○</v>
          </cell>
          <cell r="M588" t="str">
            <v>-</v>
          </cell>
          <cell r="N588">
            <v>20091005</v>
          </cell>
        </row>
        <row r="589">
          <cell r="C589">
            <v>8981095503</v>
          </cell>
          <cell r="D589" t="str">
            <v>I4JCE69</v>
          </cell>
          <cell r="E589"/>
          <cell r="F589" t="str">
            <v>VN60 10.0NPR</v>
          </cell>
          <cell r="G589" t="str">
            <v>*</v>
          </cell>
          <cell r="H589" t="str">
            <v>VN60　一生　K研-2 AASの恒久設変反映につきFRAME及びS/Mサ変</v>
          </cell>
          <cell r="I589"/>
          <cell r="J589" t="str">
            <v>C</v>
          </cell>
          <cell r="K589" t="str">
            <v xml:space="preserve"> ZE7</v>
          </cell>
          <cell r="L589" t="str">
            <v>○</v>
          </cell>
          <cell r="M589" t="str">
            <v>-</v>
          </cell>
          <cell r="N589">
            <v>20100521</v>
          </cell>
        </row>
        <row r="590">
          <cell r="C590">
            <v>8981095504</v>
          </cell>
          <cell r="D590" t="str">
            <v>I4JDF51</v>
          </cell>
          <cell r="E590"/>
          <cell r="F590" t="str">
            <v>VN60 10.0NPR</v>
          </cell>
          <cell r="G590"/>
          <cell r="H590" t="str">
            <v>VN73/現行N*R  GUSSET;6TH C/MBR プログレ化によるCR設変(8980927771/81←0;協和SS)  FR ASM 34品番 サ変  *関連設変 サ変前 3JT373/4JDF18</v>
          </cell>
          <cell r="I590"/>
          <cell r="J590" t="str">
            <v>C</v>
          </cell>
          <cell r="K590" t="str">
            <v>1ZE7</v>
          </cell>
          <cell r="L590" t="str">
            <v>○</v>
          </cell>
          <cell r="M590" t="str">
            <v>-</v>
          </cell>
          <cell r="N590">
            <v>20111128</v>
          </cell>
        </row>
        <row r="591">
          <cell r="C591">
            <v>8981095510</v>
          </cell>
          <cell r="D591"/>
          <cell r="E591"/>
          <cell r="F591" t="str">
            <v>VN60 NPR</v>
          </cell>
          <cell r="G591" t="str">
            <v>*</v>
          </cell>
          <cell r="H591"/>
          <cell r="I591"/>
          <cell r="J591" t="str">
            <v>C</v>
          </cell>
          <cell r="K591" t="str">
            <v>ZK9</v>
          </cell>
          <cell r="L591" t="str">
            <v>○</v>
          </cell>
          <cell r="M591" t="str">
            <v>-</v>
          </cell>
          <cell r="N591" t="str">
            <v>未</v>
          </cell>
        </row>
        <row r="592">
          <cell r="C592">
            <v>8981095523</v>
          </cell>
          <cell r="D592" t="str">
            <v>I4JCE69</v>
          </cell>
          <cell r="E592"/>
          <cell r="F592" t="str">
            <v>VN60 10.0NPR</v>
          </cell>
          <cell r="G592" t="str">
            <v>*</v>
          </cell>
          <cell r="H592" t="str">
            <v>VN60　一生　K研-2 AASの恒久設変反映につきFRAME及びS/Mサ変</v>
          </cell>
          <cell r="I592"/>
          <cell r="J592" t="str">
            <v>C</v>
          </cell>
          <cell r="K592" t="str">
            <v xml:space="preserve"> ZL1</v>
          </cell>
          <cell r="L592" t="str">
            <v>○</v>
          </cell>
          <cell r="M592" t="str">
            <v>-</v>
          </cell>
          <cell r="N592">
            <v>20100311</v>
          </cell>
        </row>
        <row r="593">
          <cell r="C593">
            <v>8981095524</v>
          </cell>
          <cell r="D593" t="str">
            <v>I4JCH82</v>
          </cell>
          <cell r="E593"/>
          <cell r="F593" t="str">
            <v>VN60 10.0NPR</v>
          </cell>
          <cell r="G593" t="str">
            <v>*</v>
          </cell>
          <cell r="H593" t="str">
            <v>ＶＮ60量産(S/M穴追加、NUT仕様変更）ﾌﾚｰﾑサ変</v>
          </cell>
          <cell r="I593"/>
          <cell r="J593" t="str">
            <v>C</v>
          </cell>
          <cell r="K593" t="str">
            <v xml:space="preserve"> ZL1</v>
          </cell>
          <cell r="L593" t="str">
            <v>○</v>
          </cell>
          <cell r="M593" t="str">
            <v>-</v>
          </cell>
          <cell r="N593">
            <v>20100521</v>
          </cell>
        </row>
        <row r="594">
          <cell r="C594">
            <v>8981095525</v>
          </cell>
          <cell r="D594" t="str">
            <v>I4JDF51</v>
          </cell>
          <cell r="E594"/>
          <cell r="F594" t="str">
            <v>VN60 10.0NPR</v>
          </cell>
          <cell r="G594"/>
          <cell r="H594" t="str">
            <v>VN73/現行N*R  GUSSET;6TH C/MBR プログレ化によるCR設変(8980927771/81←0;協和SS)  FR ASM 34品番 サ変  *関連設変 サ変前 3JT373/4JDF18</v>
          </cell>
          <cell r="I594"/>
          <cell r="J594" t="str">
            <v>C</v>
          </cell>
          <cell r="K594" t="str">
            <v>1ZL1</v>
          </cell>
          <cell r="L594" t="str">
            <v>○</v>
          </cell>
          <cell r="M594" t="str">
            <v>-</v>
          </cell>
          <cell r="N594">
            <v>20111117</v>
          </cell>
        </row>
        <row r="595">
          <cell r="C595">
            <v>8981095532</v>
          </cell>
          <cell r="D595" t="str">
            <v>I4JCA37</v>
          </cell>
          <cell r="E595"/>
          <cell r="F595" t="str">
            <v>VN67 08.5NPR</v>
          </cell>
          <cell r="G595" t="str">
            <v>*</v>
          </cell>
          <cell r="H595" t="str">
            <v>VN60　 K研　対象ﾌﾚｰﾑ全点サ変（2C/M、3C/M、S/M穴・NUT変更）</v>
          </cell>
          <cell r="I595"/>
          <cell r="J595" t="str">
            <v>C</v>
          </cell>
          <cell r="K595" t="str">
            <v xml:space="preserve"> ZS9</v>
          </cell>
          <cell r="L595" t="str">
            <v>○</v>
          </cell>
          <cell r="M595" t="str">
            <v>-</v>
          </cell>
          <cell r="N595">
            <v>20091005</v>
          </cell>
        </row>
        <row r="596">
          <cell r="C596">
            <v>8981095533</v>
          </cell>
          <cell r="D596" t="str">
            <v>I4JCE69</v>
          </cell>
          <cell r="E596"/>
          <cell r="F596" t="str">
            <v>VN60 10.0NPR</v>
          </cell>
          <cell r="G596" t="str">
            <v>*</v>
          </cell>
          <cell r="H596" t="str">
            <v>VN60　一生　K研-2 AASの恒久設変反映につきFRAME及びS/Mサ変</v>
          </cell>
          <cell r="I596"/>
          <cell r="J596" t="str">
            <v>C</v>
          </cell>
          <cell r="K596" t="str">
            <v xml:space="preserve"> ZS9</v>
          </cell>
          <cell r="L596" t="str">
            <v>○</v>
          </cell>
          <cell r="M596" t="str">
            <v>-</v>
          </cell>
          <cell r="N596">
            <v>20100521</v>
          </cell>
        </row>
        <row r="597">
          <cell r="C597">
            <v>8981095534</v>
          </cell>
          <cell r="D597" t="str">
            <v>I4JDF51</v>
          </cell>
          <cell r="E597"/>
          <cell r="F597" t="str">
            <v>VN60 10.0NPR</v>
          </cell>
          <cell r="G597"/>
          <cell r="H597" t="str">
            <v>VN73/現行N*R  GUSSET;6TH C/MBR プログレ化によるCR設変(8980927771/81←0;協和SS)  FR ASM 34品番 サ変  *関連設変 サ変前 3JT373/4JDF18</v>
          </cell>
          <cell r="I597"/>
          <cell r="J597" t="str">
            <v>C</v>
          </cell>
          <cell r="K597" t="str">
            <v>1ZS9</v>
          </cell>
          <cell r="L597" t="str">
            <v>○</v>
          </cell>
          <cell r="M597" t="str">
            <v>-</v>
          </cell>
          <cell r="N597">
            <v>20111207</v>
          </cell>
        </row>
        <row r="598">
          <cell r="C598">
            <v>8981095542</v>
          </cell>
          <cell r="D598" t="str">
            <v>I4JCA37</v>
          </cell>
          <cell r="E598"/>
          <cell r="F598" t="str">
            <v>VN67 08.5NPR</v>
          </cell>
          <cell r="G598" t="str">
            <v>*</v>
          </cell>
          <cell r="H598" t="str">
            <v>VN60　 K研　対象ﾌﾚｰﾑ全点サ変（2C/M、3C/M、S/M穴・NUT変更）</v>
          </cell>
          <cell r="I598"/>
          <cell r="J598" t="str">
            <v>C</v>
          </cell>
          <cell r="K598">
            <v>0</v>
          </cell>
          <cell r="L598" t="str">
            <v>○</v>
          </cell>
          <cell r="M598" t="str">
            <v>-</v>
          </cell>
          <cell r="N598" t="str">
            <v>未</v>
          </cell>
        </row>
        <row r="599">
          <cell r="C599">
            <v>8981095543</v>
          </cell>
          <cell r="D599" t="str">
            <v>I4JCE69</v>
          </cell>
          <cell r="E599"/>
          <cell r="F599" t="str">
            <v>VN60 10.0NPR</v>
          </cell>
          <cell r="G599" t="str">
            <v>*</v>
          </cell>
          <cell r="H599" t="str">
            <v>VN60　一生　K研-2 AASの恒久設変反映につきFRAME及びS/Mサ変</v>
          </cell>
          <cell r="I599"/>
          <cell r="J599" t="str">
            <v>C</v>
          </cell>
          <cell r="K599" t="str">
            <v xml:space="preserve"> ZT1</v>
          </cell>
          <cell r="L599" t="str">
            <v>○</v>
          </cell>
          <cell r="M599" t="str">
            <v>-</v>
          </cell>
          <cell r="N599">
            <v>20100521</v>
          </cell>
        </row>
        <row r="600">
          <cell r="C600">
            <v>8981095544</v>
          </cell>
          <cell r="D600" t="str">
            <v>I4JDF51</v>
          </cell>
          <cell r="E600"/>
          <cell r="F600" t="str">
            <v>VN60 10.0NPR</v>
          </cell>
          <cell r="G600"/>
          <cell r="H600" t="str">
            <v>VN73/現行N*R  GUSSET;6TH C/MBR プログレ化によるCR設変(8980927771/81←0;協和SS)  FR ASM 34品番 サ変  *関連設変 サ変前 3JT373/4JDF18</v>
          </cell>
          <cell r="I600"/>
          <cell r="J600" t="str">
            <v>C</v>
          </cell>
          <cell r="K600" t="str">
            <v>1ZT1</v>
          </cell>
          <cell r="L600" t="str">
            <v>○</v>
          </cell>
          <cell r="M600" t="str">
            <v>-</v>
          </cell>
          <cell r="N600">
            <v>20111128</v>
          </cell>
        </row>
        <row r="601">
          <cell r="C601">
            <v>8981095554</v>
          </cell>
          <cell r="D601" t="str">
            <v>I4JCH82</v>
          </cell>
          <cell r="E601"/>
          <cell r="F601" t="str">
            <v>VN60 10.0NPR</v>
          </cell>
          <cell r="G601" t="str">
            <v>*</v>
          </cell>
          <cell r="H601" t="str">
            <v>ＶＮ60量産(S/M穴追加、NUT仕様変更）ﾌﾚｰﾑサ変</v>
          </cell>
          <cell r="I601"/>
          <cell r="J601" t="str">
            <v>C</v>
          </cell>
          <cell r="K601" t="str">
            <v xml:space="preserve"> ZL2</v>
          </cell>
          <cell r="L601" t="str">
            <v>○</v>
          </cell>
          <cell r="M601" t="str">
            <v>-</v>
          </cell>
          <cell r="N601">
            <v>20100521</v>
          </cell>
        </row>
        <row r="602">
          <cell r="C602">
            <v>8981095555</v>
          </cell>
          <cell r="D602" t="str">
            <v>I4JCP57</v>
          </cell>
          <cell r="E602"/>
          <cell r="F602" t="str">
            <v>VN60 NPR</v>
          </cell>
          <cell r="G602" t="str">
            <v>*</v>
          </cell>
          <cell r="H602" t="str">
            <v>VN60 HBB;BK用 NUT廃止に伴いINR;REINFサ変(8981485221/8981485241;P520) FR ASM　サ変 8981095555/8981095575←4 *ISZ設変(JLB40)反映後の切換え</v>
          </cell>
          <cell r="I602"/>
          <cell r="J602" t="str">
            <v>C</v>
          </cell>
          <cell r="K602" t="str">
            <v xml:space="preserve"> ZL2</v>
          </cell>
          <cell r="L602" t="str">
            <v>○</v>
          </cell>
          <cell r="M602" t="str">
            <v>-</v>
          </cell>
          <cell r="N602">
            <v>20110114</v>
          </cell>
        </row>
        <row r="603">
          <cell r="C603">
            <v>8981095556</v>
          </cell>
          <cell r="D603" t="str">
            <v>I4JDF51</v>
          </cell>
          <cell r="E603"/>
          <cell r="F603" t="str">
            <v>VN60 10.0NPR</v>
          </cell>
          <cell r="G603"/>
          <cell r="H603" t="str">
            <v>VN73/現行N*R  GUSSET;6TH C/MBR プログレ化によるCR設変(8980927771/81←0;協和SS)  FR ASM 34品番 サ変  *関連設変 サ変前 3JT373/4JDF18</v>
          </cell>
          <cell r="I603"/>
          <cell r="J603" t="str">
            <v>C</v>
          </cell>
          <cell r="K603" t="str">
            <v>1ZL2</v>
          </cell>
          <cell r="L603" t="str">
            <v>○</v>
          </cell>
          <cell r="M603" t="str">
            <v>-</v>
          </cell>
          <cell r="N603">
            <v>20111201</v>
          </cell>
        </row>
        <row r="604">
          <cell r="C604">
            <v>8981095560</v>
          </cell>
          <cell r="D604"/>
          <cell r="E604"/>
          <cell r="F604" t="str">
            <v>VN60 NPR</v>
          </cell>
          <cell r="G604" t="str">
            <v>*</v>
          </cell>
          <cell r="H604"/>
          <cell r="I604"/>
          <cell r="J604" t="str">
            <v>C</v>
          </cell>
          <cell r="K604" t="str">
            <v>ZT2</v>
          </cell>
          <cell r="L604" t="str">
            <v>○</v>
          </cell>
          <cell r="M604" t="str">
            <v>-</v>
          </cell>
          <cell r="N604" t="str">
            <v>未</v>
          </cell>
        </row>
        <row r="605">
          <cell r="C605">
            <v>8981095574</v>
          </cell>
          <cell r="D605" t="str">
            <v>I4JCH82</v>
          </cell>
          <cell r="E605"/>
          <cell r="F605" t="str">
            <v>VN60 10.0NPR</v>
          </cell>
          <cell r="G605" t="str">
            <v>*</v>
          </cell>
          <cell r="H605" t="str">
            <v>ＶＮ60量産(S/M穴追加、NUT仕様変更）ﾌﾚｰﾑサ変</v>
          </cell>
          <cell r="I605"/>
          <cell r="J605" t="str">
            <v>C</v>
          </cell>
          <cell r="K605" t="str">
            <v xml:space="preserve"> ZT3</v>
          </cell>
          <cell r="L605" t="str">
            <v>○</v>
          </cell>
          <cell r="M605" t="str">
            <v>-</v>
          </cell>
          <cell r="N605">
            <v>20100521</v>
          </cell>
        </row>
        <row r="606">
          <cell r="C606">
            <v>8981095575</v>
          </cell>
          <cell r="D606" t="str">
            <v>I4JCP57</v>
          </cell>
          <cell r="E606"/>
          <cell r="F606" t="str">
            <v>VN60 NPR</v>
          </cell>
          <cell r="G606" t="str">
            <v>*</v>
          </cell>
          <cell r="H606" t="str">
            <v>VN60 HBB;BK用 NUT廃止に伴いINR;REINFサ変(8981485221/8981485241;P520) FR ASM　サ変 8981095555/8981095575←4 *ISZ設変(JLB40)反映後の切換え</v>
          </cell>
          <cell r="I606"/>
          <cell r="J606" t="str">
            <v>C</v>
          </cell>
          <cell r="K606" t="str">
            <v xml:space="preserve"> ZT3</v>
          </cell>
          <cell r="L606" t="str">
            <v>○</v>
          </cell>
          <cell r="M606" t="str">
            <v>-</v>
          </cell>
          <cell r="N606">
            <v>20110114</v>
          </cell>
        </row>
        <row r="607">
          <cell r="C607">
            <v>8981095576</v>
          </cell>
          <cell r="D607" t="str">
            <v>I4JDF51</v>
          </cell>
          <cell r="E607"/>
          <cell r="F607" t="str">
            <v>VN60 10.0NPR</v>
          </cell>
          <cell r="G607"/>
          <cell r="H607" t="str">
            <v>VN73/現行N*R  GUSSET;6TH C/MBR プログレ化によるCR設変(8980927771/81←0;協和SS)  FR ASM 34品番 サ変  *関連設変 サ変前 3JT373/4JDF18</v>
          </cell>
          <cell r="I607"/>
          <cell r="J607" t="str">
            <v>C</v>
          </cell>
          <cell r="K607" t="str">
            <v>1ZT3</v>
          </cell>
          <cell r="L607" t="str">
            <v>○</v>
          </cell>
          <cell r="M607" t="str">
            <v>-</v>
          </cell>
          <cell r="N607">
            <v>20111128</v>
          </cell>
        </row>
        <row r="608">
          <cell r="C608">
            <v>8981095583</v>
          </cell>
          <cell r="D608" t="str">
            <v>I4JCE69</v>
          </cell>
          <cell r="E608"/>
          <cell r="F608" t="str">
            <v>VN60 10.0NPR</v>
          </cell>
          <cell r="G608" t="str">
            <v>*</v>
          </cell>
          <cell r="H608" t="str">
            <v>VN60　一生　K研-2 AASの恒久設変反映につきFRAME及びS/Mサ変</v>
          </cell>
          <cell r="I608"/>
          <cell r="J608" t="str">
            <v>C</v>
          </cell>
          <cell r="K608" t="str">
            <v xml:space="preserve"> ZA8</v>
          </cell>
          <cell r="L608" t="str">
            <v>○</v>
          </cell>
          <cell r="M608" t="str">
            <v>-</v>
          </cell>
          <cell r="N608">
            <v>20100311</v>
          </cell>
        </row>
        <row r="609">
          <cell r="C609">
            <v>8981095584</v>
          </cell>
          <cell r="D609" t="str">
            <v>I4JCM70</v>
          </cell>
          <cell r="E609"/>
          <cell r="F609" t="str">
            <v>VN60 NPR</v>
          </cell>
          <cell r="G609" t="str">
            <v>*</v>
          </cell>
          <cell r="H609" t="str">
            <v>VN60　支給3C/Mサ変により対象フレームサ変</v>
          </cell>
          <cell r="I609"/>
          <cell r="J609" t="str">
            <v>C</v>
          </cell>
          <cell r="K609" t="str">
            <v xml:space="preserve"> ZA8</v>
          </cell>
          <cell r="L609" t="str">
            <v>○</v>
          </cell>
          <cell r="M609" t="str">
            <v>-</v>
          </cell>
          <cell r="N609">
            <v>20100508</v>
          </cell>
        </row>
        <row r="610">
          <cell r="C610">
            <v>8981095585</v>
          </cell>
          <cell r="D610" t="str">
            <v>I4JDF51</v>
          </cell>
          <cell r="E610"/>
          <cell r="F610" t="str">
            <v>VN60 10.0NPR</v>
          </cell>
          <cell r="G610"/>
          <cell r="H610" t="str">
            <v>VN73/現行N*R  GUSSET;6TH C/MBR プログレ化によるCR設変(8980927771/81←0;協和SS)  FR ASM 34品番 サ変  *関連設変 サ変前 3JT373/4JDF18</v>
          </cell>
          <cell r="I610"/>
          <cell r="J610" t="str">
            <v>C</v>
          </cell>
          <cell r="K610" t="str">
            <v xml:space="preserve"> ZA8</v>
          </cell>
          <cell r="L610" t="str">
            <v>○</v>
          </cell>
          <cell r="M610" t="str">
            <v>-</v>
          </cell>
          <cell r="N610">
            <v>20111207</v>
          </cell>
        </row>
        <row r="611">
          <cell r="C611">
            <v>8981095593</v>
          </cell>
          <cell r="D611" t="str">
            <v>I4JCE69</v>
          </cell>
          <cell r="E611"/>
          <cell r="F611" t="str">
            <v>VN60 10.0NPR</v>
          </cell>
          <cell r="G611" t="str">
            <v>*</v>
          </cell>
          <cell r="H611" t="str">
            <v>VN60　一生　K研-2 AASの恒久設変反映につきFRAME及びS/Mサ変</v>
          </cell>
          <cell r="I611"/>
          <cell r="J611" t="str">
            <v>C</v>
          </cell>
          <cell r="K611" t="str">
            <v xml:space="preserve"> ZE8</v>
          </cell>
          <cell r="L611" t="str">
            <v>○</v>
          </cell>
          <cell r="M611" t="str">
            <v>-</v>
          </cell>
          <cell r="N611">
            <v>20100521</v>
          </cell>
        </row>
        <row r="612">
          <cell r="C612">
            <v>8981095594</v>
          </cell>
          <cell r="D612" t="str">
            <v>I4JCM70</v>
          </cell>
          <cell r="E612"/>
          <cell r="F612" t="str">
            <v>VN60 NPR</v>
          </cell>
          <cell r="G612" t="str">
            <v>*</v>
          </cell>
          <cell r="H612" t="str">
            <v>VN60　支給3C/Mサ変により対象フレームサ変</v>
          </cell>
          <cell r="I612"/>
          <cell r="J612" t="str">
            <v>C</v>
          </cell>
          <cell r="K612" t="str">
            <v xml:space="preserve"> ZE8</v>
          </cell>
          <cell r="L612" t="str">
            <v>○</v>
          </cell>
          <cell r="M612" t="str">
            <v>-</v>
          </cell>
          <cell r="N612">
            <v>20100508</v>
          </cell>
        </row>
        <row r="613">
          <cell r="C613">
            <v>8981095595</v>
          </cell>
          <cell r="D613" t="str">
            <v>I4JDF51</v>
          </cell>
          <cell r="E613"/>
          <cell r="F613" t="str">
            <v>VN60 10.0NPR</v>
          </cell>
          <cell r="G613"/>
          <cell r="H613" t="str">
            <v>VN73/現行N*R  GUSSET;6TH C/MBR プログレ化によるCR設変(8980927771/81←0;協和SS)  FR ASM 34品番 サ変  *関連設変 サ変前 3JT373/4JDF18</v>
          </cell>
          <cell r="I613"/>
          <cell r="J613" t="str">
            <v>C</v>
          </cell>
          <cell r="K613" t="str">
            <v xml:space="preserve"> ZE8</v>
          </cell>
          <cell r="L613" t="str">
            <v>○</v>
          </cell>
          <cell r="M613" t="str">
            <v>-</v>
          </cell>
          <cell r="N613">
            <v>20111207</v>
          </cell>
        </row>
        <row r="614">
          <cell r="C614">
            <v>8981095600</v>
          </cell>
          <cell r="D614"/>
          <cell r="E614"/>
          <cell r="F614" t="str">
            <v>VN60 NPR</v>
          </cell>
          <cell r="G614" t="str">
            <v>*</v>
          </cell>
          <cell r="H614"/>
          <cell r="I614"/>
          <cell r="J614" t="str">
            <v>C</v>
          </cell>
          <cell r="K614" t="str">
            <v>ZL3</v>
          </cell>
          <cell r="L614" t="str">
            <v>○</v>
          </cell>
          <cell r="M614" t="str">
            <v>-</v>
          </cell>
          <cell r="N614" t="str">
            <v>未</v>
          </cell>
        </row>
        <row r="615">
          <cell r="C615">
            <v>8981095614</v>
          </cell>
          <cell r="D615" t="str">
            <v>I4JCH82</v>
          </cell>
          <cell r="E615"/>
          <cell r="F615" t="str">
            <v>VN60 10.0NPR</v>
          </cell>
          <cell r="G615" t="str">
            <v>*</v>
          </cell>
          <cell r="H615" t="str">
            <v>ＶＮ60量産(S/M穴追加、NUT仕様変更）ﾌﾚｰﾑサ変</v>
          </cell>
          <cell r="I615"/>
          <cell r="J615" t="str">
            <v>C</v>
          </cell>
          <cell r="K615" t="str">
            <v xml:space="preserve"> ZL4</v>
          </cell>
          <cell r="L615" t="str">
            <v>○</v>
          </cell>
          <cell r="M615" t="str">
            <v>-</v>
          </cell>
          <cell r="N615">
            <v>20100521</v>
          </cell>
        </row>
        <row r="616">
          <cell r="C616">
            <v>8981095615</v>
          </cell>
          <cell r="D616" t="str">
            <v>I4JCM70</v>
          </cell>
          <cell r="E616"/>
          <cell r="F616" t="str">
            <v>VN60 NPR</v>
          </cell>
          <cell r="G616" t="str">
            <v>*</v>
          </cell>
          <cell r="H616" t="str">
            <v>VN60　支給3C/Mサ変により対象フレームサ変</v>
          </cell>
          <cell r="I616"/>
          <cell r="J616" t="str">
            <v>C</v>
          </cell>
          <cell r="K616" t="str">
            <v xml:space="preserve"> ZL4</v>
          </cell>
          <cell r="L616" t="str">
            <v>○</v>
          </cell>
          <cell r="M616" t="str">
            <v>-</v>
          </cell>
          <cell r="N616">
            <v>20110514</v>
          </cell>
        </row>
        <row r="617">
          <cell r="C617">
            <v>8981095616</v>
          </cell>
          <cell r="D617" t="str">
            <v>I4JDF51</v>
          </cell>
          <cell r="E617"/>
          <cell r="F617" t="str">
            <v>VN60 10.0NPR</v>
          </cell>
          <cell r="G617"/>
          <cell r="H617" t="str">
            <v>VN73/現行N*R  GUSSET;6TH C/MBR プログレ化によるCR設変(8980927771/81←0;協和SS)  FR ASM 34品番 サ変  *関連設変 サ変前 3JT373/4JDF18</v>
          </cell>
          <cell r="I617"/>
          <cell r="J617" t="str">
            <v>C</v>
          </cell>
          <cell r="K617" t="str">
            <v xml:space="preserve"> ZL4</v>
          </cell>
          <cell r="L617" t="str">
            <v>○</v>
          </cell>
          <cell r="M617" t="str">
            <v>-</v>
          </cell>
          <cell r="N617">
            <v>20111207</v>
          </cell>
        </row>
        <row r="618">
          <cell r="C618">
            <v>8981095623</v>
          </cell>
          <cell r="D618" t="str">
            <v>I4JCE69</v>
          </cell>
          <cell r="E618"/>
          <cell r="F618" t="str">
            <v>VN60 10.0NPR</v>
          </cell>
          <cell r="G618" t="str">
            <v>*</v>
          </cell>
          <cell r="H618" t="str">
            <v>VN60　一生　K研-2 AASの恒久設変反映につきFRAME及びS/Mサ変</v>
          </cell>
          <cell r="I618"/>
          <cell r="J618" t="str">
            <v>C</v>
          </cell>
          <cell r="K618" t="str">
            <v xml:space="preserve"> ZT4</v>
          </cell>
          <cell r="L618" t="str">
            <v>○</v>
          </cell>
          <cell r="M618" t="str">
            <v>-</v>
          </cell>
          <cell r="N618">
            <v>20100521</v>
          </cell>
        </row>
        <row r="619">
          <cell r="C619">
            <v>8981095624</v>
          </cell>
          <cell r="D619" t="str">
            <v>I4JCM70</v>
          </cell>
          <cell r="E619"/>
          <cell r="F619" t="str">
            <v>VN60 NPR</v>
          </cell>
          <cell r="G619" t="str">
            <v>*</v>
          </cell>
          <cell r="H619" t="str">
            <v>VN60　支給3C/Mサ変により対象フレームサ変</v>
          </cell>
          <cell r="I619"/>
          <cell r="J619" t="str">
            <v>C</v>
          </cell>
          <cell r="K619" t="str">
            <v xml:space="preserve"> ZT4</v>
          </cell>
          <cell r="L619" t="str">
            <v>○</v>
          </cell>
          <cell r="M619" t="str">
            <v>-</v>
          </cell>
          <cell r="N619">
            <v>20100508</v>
          </cell>
        </row>
        <row r="620">
          <cell r="C620">
            <v>8981095625</v>
          </cell>
          <cell r="D620" t="str">
            <v>I4JDF51</v>
          </cell>
          <cell r="E620"/>
          <cell r="F620" t="str">
            <v>VN60 10.0NPR</v>
          </cell>
          <cell r="G620"/>
          <cell r="H620" t="str">
            <v>VN73/現行N*R  GUSSET;6TH C/MBR プログレ化によるCR設変(8980927771/81←0;協和SS)  FR ASM 34品番 サ変  *関連設変 サ変前 3JT373/4JDF18</v>
          </cell>
          <cell r="I620"/>
          <cell r="J620" t="str">
            <v>C</v>
          </cell>
          <cell r="K620" t="str">
            <v xml:space="preserve"> ZT4</v>
          </cell>
          <cell r="L620" t="str">
            <v>○</v>
          </cell>
          <cell r="M620" t="str">
            <v>-</v>
          </cell>
          <cell r="N620">
            <v>20111207</v>
          </cell>
        </row>
        <row r="621">
          <cell r="C621">
            <v>8981095633</v>
          </cell>
          <cell r="D621" t="str">
            <v>I4JCE69</v>
          </cell>
          <cell r="E621"/>
          <cell r="F621" t="str">
            <v>VN60 10.0NPR</v>
          </cell>
          <cell r="G621" t="str">
            <v>*</v>
          </cell>
          <cell r="H621" t="str">
            <v>VN60　一生　K研-2 AASの恒久設変反映につきFRAME及びS/Mサ変</v>
          </cell>
          <cell r="I621"/>
          <cell r="J621" t="str">
            <v>C</v>
          </cell>
          <cell r="K621" t="str">
            <v xml:space="preserve"> ZT5</v>
          </cell>
          <cell r="L621" t="str">
            <v>○</v>
          </cell>
          <cell r="M621" t="str">
            <v>-</v>
          </cell>
          <cell r="N621">
            <v>20100521</v>
          </cell>
        </row>
        <row r="622">
          <cell r="C622">
            <v>8981095634</v>
          </cell>
          <cell r="D622" t="str">
            <v>I4JCM70</v>
          </cell>
          <cell r="E622"/>
          <cell r="F622" t="str">
            <v>VN60 NPR</v>
          </cell>
          <cell r="G622" t="str">
            <v>*</v>
          </cell>
          <cell r="H622" t="str">
            <v>VN60　支給3C/Mサ変により対象フレームサ変</v>
          </cell>
          <cell r="I622"/>
          <cell r="J622" t="str">
            <v>C</v>
          </cell>
          <cell r="K622" t="str">
            <v xml:space="preserve"> ZT5</v>
          </cell>
          <cell r="L622" t="str">
            <v>○</v>
          </cell>
          <cell r="M622" t="str">
            <v>-</v>
          </cell>
          <cell r="N622">
            <v>20110303</v>
          </cell>
        </row>
        <row r="623">
          <cell r="C623">
            <v>8981095635</v>
          </cell>
          <cell r="D623" t="str">
            <v>I4JDF51</v>
          </cell>
          <cell r="E623"/>
          <cell r="F623" t="str">
            <v>VN60 10.0NPR</v>
          </cell>
          <cell r="G623"/>
          <cell r="H623" t="str">
            <v>VN73/現行N*R  GUSSET;6TH C/MBR プログレ化によるCR設変(8980927771/81←0;協和SS)  FR ASM 34品番 サ変  *関連設変 サ変前 3JT373/4JDF18</v>
          </cell>
          <cell r="I623"/>
          <cell r="J623" t="str">
            <v>C</v>
          </cell>
          <cell r="K623" t="str">
            <v xml:space="preserve"> ZT5</v>
          </cell>
          <cell r="L623" t="str">
            <v>○</v>
          </cell>
          <cell r="M623" t="str">
            <v>-</v>
          </cell>
          <cell r="N623">
            <v>20111207</v>
          </cell>
        </row>
        <row r="624">
          <cell r="C624">
            <v>8981109970</v>
          </cell>
          <cell r="D624" t="str">
            <v>I3JP824</v>
          </cell>
          <cell r="E624"/>
          <cell r="F624" t="str">
            <v>EXP850NP</v>
          </cell>
          <cell r="G624" t="str">
            <v>*</v>
          </cell>
          <cell r="H624" t="str">
            <v>VN53Dｱｾｽ　ｽﾄﾚｰﾄﾌﾚｰﾑ　2品番新規</v>
          </cell>
          <cell r="I624"/>
          <cell r="J624" t="str">
            <v>C</v>
          </cell>
          <cell r="K624">
            <v>0</v>
          </cell>
          <cell r="L624" t="str">
            <v>○</v>
          </cell>
          <cell r="M624" t="str">
            <v>-</v>
          </cell>
          <cell r="N624" t="str">
            <v>未</v>
          </cell>
        </row>
        <row r="625">
          <cell r="C625">
            <v>8981109971</v>
          </cell>
          <cell r="D625" t="str">
            <v>I4JCG61</v>
          </cell>
          <cell r="E625"/>
          <cell r="F625" t="str">
            <v>NPR</v>
          </cell>
          <cell r="G625" t="str">
            <v>*</v>
          </cell>
          <cell r="H625" t="str">
            <v>CR設変　ｽﾃﾘﾍﾞｯﾄ廃止及びS/M穴廃止によりﾌﾚｰﾑサ変、併せてCKD新規品番追加</v>
          </cell>
          <cell r="I625"/>
          <cell r="J625" t="str">
            <v>C</v>
          </cell>
          <cell r="K625" t="str">
            <v>WG5</v>
          </cell>
          <cell r="L625" t="str">
            <v>○</v>
          </cell>
          <cell r="M625" t="str">
            <v>-</v>
          </cell>
          <cell r="N625" t="str">
            <v>未</v>
          </cell>
        </row>
        <row r="626">
          <cell r="C626">
            <v>8981109980</v>
          </cell>
          <cell r="D626" t="str">
            <v>I3JP824</v>
          </cell>
          <cell r="E626"/>
          <cell r="F626" t="str">
            <v>EXP850NP</v>
          </cell>
          <cell r="G626" t="str">
            <v>*</v>
          </cell>
          <cell r="H626" t="str">
            <v>VN53Dｱｾｽ　ｽﾄﾚｰﾄﾌﾚｰﾑ　2品番新規</v>
          </cell>
          <cell r="I626"/>
          <cell r="J626" t="str">
            <v>C</v>
          </cell>
          <cell r="K626" t="str">
            <v>WR5</v>
          </cell>
          <cell r="L626" t="str">
            <v>○</v>
          </cell>
          <cell r="M626" t="str">
            <v>-</v>
          </cell>
          <cell r="N626">
            <v>20080913</v>
          </cell>
        </row>
        <row r="627">
          <cell r="C627">
            <v>8981126744</v>
          </cell>
          <cell r="D627" t="str">
            <v>I4JCK11</v>
          </cell>
          <cell r="E627"/>
          <cell r="F627" t="str">
            <v>VN57 NPR</v>
          </cell>
          <cell r="G627" t="str">
            <v>*</v>
          </cell>
          <cell r="H627" t="str">
            <v>VN57 一生仕様設変（ENG C/M締結ﾎﾞﾙﾄ変更）</v>
          </cell>
          <cell r="I627"/>
          <cell r="J627" t="str">
            <v>A</v>
          </cell>
          <cell r="K627" t="str">
            <v>RC5</v>
          </cell>
          <cell r="L627" t="str">
            <v>○</v>
          </cell>
          <cell r="M627">
            <v>20100608</v>
          </cell>
          <cell r="N627">
            <v>20100608</v>
          </cell>
        </row>
        <row r="628">
          <cell r="C628">
            <v>8981126754</v>
          </cell>
          <cell r="D628" t="str">
            <v>I4JCK11</v>
          </cell>
          <cell r="E628"/>
          <cell r="F628" t="str">
            <v>VN57 NPR</v>
          </cell>
          <cell r="G628" t="str">
            <v>*</v>
          </cell>
          <cell r="H628" t="str">
            <v>VN57 一生仕様設変（ENG C/M締結ﾎﾞﾙﾄ変更）</v>
          </cell>
          <cell r="I628"/>
          <cell r="J628" t="str">
            <v>A</v>
          </cell>
          <cell r="K628" t="str">
            <v>RH4</v>
          </cell>
          <cell r="L628" t="str">
            <v>○</v>
          </cell>
          <cell r="M628">
            <v>20100608</v>
          </cell>
          <cell r="N628">
            <v>20100608</v>
          </cell>
        </row>
        <row r="629">
          <cell r="C629">
            <v>8981126764</v>
          </cell>
          <cell r="D629" t="str">
            <v>I4JCK11</v>
          </cell>
          <cell r="E629"/>
          <cell r="F629" t="str">
            <v>VN57 NPR</v>
          </cell>
          <cell r="G629" t="str">
            <v>*</v>
          </cell>
          <cell r="H629" t="str">
            <v>VN57 一生仕様設変（ENG C/M締結ﾎﾞﾙﾄ変更）</v>
          </cell>
          <cell r="I629"/>
          <cell r="J629" t="str">
            <v>A</v>
          </cell>
          <cell r="K629" t="str">
            <v>RM1</v>
          </cell>
          <cell r="L629" t="str">
            <v>○</v>
          </cell>
          <cell r="M629">
            <v>20100608</v>
          </cell>
          <cell r="N629">
            <v>20100608</v>
          </cell>
        </row>
        <row r="630">
          <cell r="C630">
            <v>8981129410</v>
          </cell>
          <cell r="D630" t="str">
            <v>I3JP957</v>
          </cell>
          <cell r="E630"/>
          <cell r="F630" t="str">
            <v>EXP 080N</v>
          </cell>
          <cell r="G630" t="str">
            <v>*</v>
          </cell>
          <cell r="H630" t="str">
            <v>VN53D 700組幅ﾌﾚｰﾑ新規追加</v>
          </cell>
          <cell r="I630"/>
          <cell r="J630" t="str">
            <v>A</v>
          </cell>
          <cell r="K630" t="str">
            <v>ME1</v>
          </cell>
          <cell r="L630" t="str">
            <v>○</v>
          </cell>
          <cell r="M630">
            <v>20080916</v>
          </cell>
          <cell r="N630">
            <v>20080916</v>
          </cell>
        </row>
        <row r="631">
          <cell r="C631">
            <v>8981129420</v>
          </cell>
          <cell r="D631" t="str">
            <v>I3JP957</v>
          </cell>
          <cell r="E631"/>
          <cell r="F631" t="str">
            <v>EXP 080N</v>
          </cell>
          <cell r="G631" t="str">
            <v>*</v>
          </cell>
          <cell r="H631" t="str">
            <v>VN53D 700組幅ﾌﾚｰﾑ新規追加</v>
          </cell>
          <cell r="I631"/>
          <cell r="J631" t="str">
            <v>A</v>
          </cell>
          <cell r="K631" t="str">
            <v>ME2</v>
          </cell>
          <cell r="L631" t="str">
            <v>○</v>
          </cell>
          <cell r="M631">
            <v>20080916</v>
          </cell>
          <cell r="N631">
            <v>20080916</v>
          </cell>
        </row>
        <row r="632">
          <cell r="C632">
            <v>8981129430</v>
          </cell>
          <cell r="D632" t="str">
            <v>I3JP957</v>
          </cell>
          <cell r="E632"/>
          <cell r="F632" t="str">
            <v>EXP 080N</v>
          </cell>
          <cell r="G632" t="str">
            <v>*</v>
          </cell>
          <cell r="H632" t="str">
            <v>VN53D 700組幅ﾌﾚｰﾑ新規追加</v>
          </cell>
          <cell r="I632"/>
          <cell r="J632" t="str">
            <v>A</v>
          </cell>
          <cell r="K632" t="str">
            <v>LK7</v>
          </cell>
          <cell r="L632" t="str">
            <v>○</v>
          </cell>
          <cell r="M632">
            <v>20080916</v>
          </cell>
          <cell r="N632">
            <v>20080916</v>
          </cell>
        </row>
        <row r="633">
          <cell r="C633">
            <v>8981129440</v>
          </cell>
          <cell r="D633" t="str">
            <v>I3JP957</v>
          </cell>
          <cell r="E633"/>
          <cell r="F633" t="str">
            <v>EXP 080N</v>
          </cell>
          <cell r="G633" t="str">
            <v>*</v>
          </cell>
          <cell r="H633" t="str">
            <v>VN53D 700組幅ﾌﾚｰﾑ新規追加</v>
          </cell>
          <cell r="I633"/>
          <cell r="J633" t="str">
            <v>A</v>
          </cell>
          <cell r="K633" t="str">
            <v>ME3</v>
          </cell>
          <cell r="L633" t="str">
            <v>○</v>
          </cell>
          <cell r="M633">
            <v>20080916</v>
          </cell>
          <cell r="N633">
            <v>20080916</v>
          </cell>
        </row>
        <row r="634">
          <cell r="C634">
            <v>8981129441</v>
          </cell>
          <cell r="D634" t="str">
            <v>4FJEH71</v>
          </cell>
          <cell r="E634"/>
          <cell r="F634" t="str">
            <v>EXP 080N</v>
          </cell>
          <cell r="G634" t="str">
            <v>*</v>
          </cell>
          <cell r="H634" t="str">
            <v>VN53D 700組幅ﾌﾚｰﾑ新規追加</v>
          </cell>
          <cell r="I634"/>
          <cell r="J634" t="str">
            <v>A</v>
          </cell>
          <cell r="K634" t="str">
            <v>ME3</v>
          </cell>
          <cell r="L634" t="str">
            <v>○</v>
          </cell>
          <cell r="M634" t="str">
            <v>未</v>
          </cell>
          <cell r="N634" t="str">
            <v>未</v>
          </cell>
        </row>
        <row r="635">
          <cell r="C635">
            <v>8981129450</v>
          </cell>
          <cell r="D635" t="str">
            <v>I3JP957</v>
          </cell>
          <cell r="E635"/>
          <cell r="F635" t="str">
            <v>EXP 080N</v>
          </cell>
          <cell r="G635" t="str">
            <v>*</v>
          </cell>
          <cell r="H635" t="str">
            <v>VN53D 700組幅ﾌﾚｰﾑ新規追加</v>
          </cell>
          <cell r="I635"/>
          <cell r="J635" t="str">
            <v>A</v>
          </cell>
          <cell r="K635" t="str">
            <v>BM3</v>
          </cell>
          <cell r="L635" t="str">
            <v>○</v>
          </cell>
          <cell r="M635">
            <v>20080916</v>
          </cell>
          <cell r="N635">
            <v>20080916</v>
          </cell>
        </row>
        <row r="636">
          <cell r="C636">
            <v>8981132050</v>
          </cell>
          <cell r="D636" t="str">
            <v>I3JP957</v>
          </cell>
          <cell r="E636"/>
          <cell r="F636" t="str">
            <v>EXP 080N</v>
          </cell>
          <cell r="G636" t="str">
            <v>*</v>
          </cell>
          <cell r="H636" t="str">
            <v>VN53D 700組幅ﾌﾚｰﾑ新規追加</v>
          </cell>
          <cell r="I636"/>
          <cell r="J636" t="str">
            <v>A</v>
          </cell>
          <cell r="K636">
            <v>0</v>
          </cell>
          <cell r="L636" t="str">
            <v>○</v>
          </cell>
          <cell r="M636" t="str">
            <v>未</v>
          </cell>
          <cell r="N636" t="str">
            <v>未</v>
          </cell>
        </row>
        <row r="637">
          <cell r="C637">
            <v>8981132052</v>
          </cell>
          <cell r="D637" t="str">
            <v>I4JFN77</v>
          </cell>
          <cell r="E637"/>
          <cell r="F637" t="str">
            <v>080NLR85L</v>
          </cell>
          <cell r="G637" t="str">
            <v>VL05 C2-Gr</v>
          </cell>
          <cell r="H637" t="str">
            <v>【I4JFN77】アルジェリア向け VL05 C2-Gr 設変出図（サ変）　8981132052</v>
          </cell>
          <cell r="I637" t="str">
            <v>PA1-7011</v>
          </cell>
          <cell r="J637" t="str">
            <v>A</v>
          </cell>
          <cell r="K637" t="str">
            <v>CV7</v>
          </cell>
          <cell r="L637" t="str">
            <v>○</v>
          </cell>
          <cell r="M637">
            <v>20170223</v>
          </cell>
          <cell r="N637">
            <v>20170223</v>
          </cell>
        </row>
        <row r="638">
          <cell r="C638">
            <v>8981139390</v>
          </cell>
          <cell r="D638" t="str">
            <v>I3JQ203</v>
          </cell>
          <cell r="E638"/>
          <cell r="F638" t="str">
            <v>VN67 080</v>
          </cell>
          <cell r="G638" t="str">
            <v>*</v>
          </cell>
          <cell r="H638" t="str">
            <v>VN67 タイ向けCNG新規図（FRAME,S/M,IN/REINF)</v>
          </cell>
          <cell r="I638"/>
          <cell r="J638" t="str">
            <v>A</v>
          </cell>
          <cell r="K638" t="str">
            <v>LK8</v>
          </cell>
          <cell r="L638" t="str">
            <v>未</v>
          </cell>
          <cell r="M638" t="str">
            <v>未</v>
          </cell>
          <cell r="N638" t="str">
            <v>未</v>
          </cell>
        </row>
        <row r="639">
          <cell r="C639">
            <v>8981154120</v>
          </cell>
          <cell r="D639" t="str">
            <v>I3JP929</v>
          </cell>
          <cell r="E639"/>
          <cell r="F639" t="str">
            <v>EXP850NP</v>
          </cell>
          <cell r="G639" t="str">
            <v>VN53 ｲﾝﾄﾞ</v>
          </cell>
          <cell r="H639" t="str">
            <v>VN53D 850組幅ﾌﾚｰﾑ新規追加</v>
          </cell>
          <cell r="I639"/>
          <cell r="J639" t="str">
            <v>C</v>
          </cell>
          <cell r="K639">
            <v>0</v>
          </cell>
          <cell r="L639" t="str">
            <v>○</v>
          </cell>
          <cell r="M639" t="str">
            <v>-</v>
          </cell>
          <cell r="N639" t="str">
            <v>未</v>
          </cell>
        </row>
        <row r="640">
          <cell r="C640">
            <v>8981154121</v>
          </cell>
          <cell r="D640" t="str">
            <v>I4JBY96</v>
          </cell>
          <cell r="E640"/>
          <cell r="F640" t="str">
            <v>EXP850NP</v>
          </cell>
          <cell r="G640" t="str">
            <v>VN53 ｲﾝﾄﾞ</v>
          </cell>
          <cell r="H640" t="str">
            <v>VN53 ｲﾝﾄﾞ向けﾌﾚｰﾑ誤記訂正（STABI廃止、6C/M変更)の上サ変</v>
          </cell>
          <cell r="I640"/>
          <cell r="J640" t="str">
            <v>C</v>
          </cell>
          <cell r="K640" t="str">
            <v>WR6</v>
          </cell>
          <cell r="L640" t="str">
            <v>○</v>
          </cell>
          <cell r="M640" t="str">
            <v>-</v>
          </cell>
          <cell r="N640" t="str">
            <v>未</v>
          </cell>
        </row>
        <row r="641">
          <cell r="C641">
            <v>8981160680</v>
          </cell>
          <cell r="D641" t="str">
            <v>I3JQ146</v>
          </cell>
          <cell r="E641"/>
          <cell r="F641" t="str">
            <v>VN68 NKR</v>
          </cell>
          <cell r="G641" t="str">
            <v>*</v>
          </cell>
          <cell r="H641" t="str">
            <v>VN68(090DOM)一生　FRAME及びS/M新規追加</v>
          </cell>
          <cell r="I641"/>
          <cell r="J641" t="str">
            <v>A</v>
          </cell>
          <cell r="K641" t="str">
            <v>NF1</v>
          </cell>
          <cell r="L641" t="str">
            <v>○</v>
          </cell>
          <cell r="M641">
            <v>20090123</v>
          </cell>
          <cell r="N641">
            <v>20090123</v>
          </cell>
        </row>
        <row r="642">
          <cell r="C642">
            <v>8981160690</v>
          </cell>
          <cell r="D642" t="str">
            <v>I3JQ146</v>
          </cell>
          <cell r="E642"/>
          <cell r="F642" t="str">
            <v>VN68 NKR</v>
          </cell>
          <cell r="G642" t="str">
            <v>*</v>
          </cell>
          <cell r="H642" t="str">
            <v>VN68(090DOM)一生　FRAME及びS/M新規追加</v>
          </cell>
          <cell r="I642"/>
          <cell r="J642" t="str">
            <v>A</v>
          </cell>
          <cell r="K642" t="str">
            <v>XNF2</v>
          </cell>
          <cell r="L642" t="str">
            <v>○</v>
          </cell>
          <cell r="M642">
            <v>20090123</v>
          </cell>
          <cell r="N642">
            <v>20090123</v>
          </cell>
        </row>
        <row r="643">
          <cell r="C643">
            <v>8981160700</v>
          </cell>
          <cell r="D643" t="str">
            <v>I3JQ146</v>
          </cell>
          <cell r="E643"/>
          <cell r="F643" t="str">
            <v>VN12 NMR</v>
          </cell>
          <cell r="G643" t="str">
            <v>*</v>
          </cell>
          <cell r="H643" t="str">
            <v>VN68(090DOM)一生　FRAME及びS/M新規追加</v>
          </cell>
          <cell r="I643"/>
          <cell r="J643" t="str">
            <v>A</v>
          </cell>
          <cell r="K643" t="str">
            <v>KH9</v>
          </cell>
          <cell r="L643" t="str">
            <v>○</v>
          </cell>
          <cell r="M643">
            <v>20090123</v>
          </cell>
          <cell r="N643">
            <v>20090123</v>
          </cell>
        </row>
        <row r="644">
          <cell r="C644">
            <v>8981160710</v>
          </cell>
          <cell r="D644" t="str">
            <v>I3JQ146</v>
          </cell>
          <cell r="E644"/>
          <cell r="F644" t="str">
            <v>VN68 NMR</v>
          </cell>
          <cell r="G644" t="str">
            <v>*</v>
          </cell>
          <cell r="H644" t="str">
            <v>VN68(090DOM)一生　FRAME及びS/M新規追加</v>
          </cell>
          <cell r="I644"/>
          <cell r="J644" t="str">
            <v>A</v>
          </cell>
          <cell r="K644" t="str">
            <v>KI1</v>
          </cell>
          <cell r="L644" t="str">
            <v>○</v>
          </cell>
          <cell r="M644">
            <v>20090123</v>
          </cell>
          <cell r="N644">
            <v>20090123</v>
          </cell>
        </row>
        <row r="645">
          <cell r="C645">
            <v>8981160724</v>
          </cell>
          <cell r="D645" t="str">
            <v>I4JBV88</v>
          </cell>
          <cell r="E645"/>
          <cell r="F645" t="str">
            <v>09.0NMS85A</v>
          </cell>
          <cell r="G645" t="str">
            <v>*</v>
          </cell>
          <cell r="H645" t="str">
            <v>VN58 S/M,I/REINF NUT追加の上ﾌﾚｰﾑサ変</v>
          </cell>
          <cell r="I645"/>
          <cell r="J645" t="str">
            <v>A</v>
          </cell>
          <cell r="K645" t="str">
            <v>PG7</v>
          </cell>
          <cell r="L645" t="str">
            <v>○</v>
          </cell>
          <cell r="M645">
            <v>20090703</v>
          </cell>
          <cell r="N645">
            <v>20090707</v>
          </cell>
        </row>
        <row r="646">
          <cell r="C646">
            <v>8981160733</v>
          </cell>
          <cell r="D646" t="str">
            <v>I4JBT17</v>
          </cell>
          <cell r="E646"/>
          <cell r="F646" t="str">
            <v>VN68 NMS</v>
          </cell>
          <cell r="G646" t="str">
            <v>*</v>
          </cell>
          <cell r="H646" t="str">
            <v>VN68先行　S/MにNUT追加の上ﾌﾚｰﾑ サ変</v>
          </cell>
          <cell r="I646"/>
          <cell r="J646" t="str">
            <v>A</v>
          </cell>
          <cell r="K646" t="str">
            <v>PG8</v>
          </cell>
          <cell r="L646" t="str">
            <v>○</v>
          </cell>
          <cell r="M646">
            <v>20090123</v>
          </cell>
          <cell r="N646">
            <v>20090123</v>
          </cell>
        </row>
        <row r="647">
          <cell r="C647">
            <v>8981160743</v>
          </cell>
          <cell r="D647" t="str">
            <v>I4JBV88</v>
          </cell>
          <cell r="E647"/>
          <cell r="F647" t="str">
            <v>09.0NMS85A</v>
          </cell>
          <cell r="G647" t="str">
            <v>*</v>
          </cell>
          <cell r="H647" t="str">
            <v>VN58 S/M,I/REINF NUT追加の上ﾌﾚｰﾑサ変</v>
          </cell>
          <cell r="I647"/>
          <cell r="J647" t="str">
            <v>A</v>
          </cell>
          <cell r="K647" t="str">
            <v>PA5</v>
          </cell>
          <cell r="L647" t="str">
            <v>○</v>
          </cell>
          <cell r="M647">
            <v>20090618</v>
          </cell>
          <cell r="N647">
            <v>20090618</v>
          </cell>
        </row>
        <row r="648">
          <cell r="C648">
            <v>8981160750</v>
          </cell>
          <cell r="D648" t="str">
            <v>I3JQ146</v>
          </cell>
          <cell r="E648"/>
          <cell r="F648" t="str">
            <v>VN68 NMR</v>
          </cell>
          <cell r="G648" t="str">
            <v>*</v>
          </cell>
          <cell r="H648" t="str">
            <v>VN68(090DOM)一生　FRAME及びS/M新規追加</v>
          </cell>
          <cell r="I648"/>
          <cell r="J648" t="str">
            <v>A</v>
          </cell>
          <cell r="K648" t="str">
            <v>CM5</v>
          </cell>
          <cell r="L648" t="str">
            <v>○</v>
          </cell>
          <cell r="M648">
            <v>20090123</v>
          </cell>
          <cell r="N648">
            <v>20090123</v>
          </cell>
        </row>
        <row r="649">
          <cell r="C649">
            <v>8981160760</v>
          </cell>
          <cell r="D649" t="str">
            <v>I3JQ146</v>
          </cell>
          <cell r="E649"/>
          <cell r="F649" t="str">
            <v>VN68 NMR</v>
          </cell>
          <cell r="G649" t="str">
            <v>*</v>
          </cell>
          <cell r="H649" t="str">
            <v>VN68(090DOM)一生　FRAME及びS/M新規追加</v>
          </cell>
          <cell r="I649"/>
          <cell r="J649" t="str">
            <v>A</v>
          </cell>
          <cell r="K649" t="str">
            <v>CM6</v>
          </cell>
          <cell r="L649" t="str">
            <v>○</v>
          </cell>
          <cell r="M649">
            <v>20090123</v>
          </cell>
          <cell r="N649">
            <v>20090123</v>
          </cell>
        </row>
        <row r="650">
          <cell r="C650">
            <v>8981161280</v>
          </cell>
          <cell r="D650" t="str">
            <v>I3JP978</v>
          </cell>
          <cell r="E650"/>
          <cell r="F650" t="str">
            <v>EXP NPR</v>
          </cell>
          <cell r="G650" t="str">
            <v>*</v>
          </cell>
          <cell r="H650" t="str">
            <v>VN53D　750組幅派生ﾌﾚｰﾑ</v>
          </cell>
          <cell r="I650"/>
          <cell r="J650" t="str">
            <v>A</v>
          </cell>
          <cell r="K650" t="str">
            <v>RG7</v>
          </cell>
          <cell r="L650" t="str">
            <v>○</v>
          </cell>
          <cell r="M650">
            <v>20080407</v>
          </cell>
          <cell r="N650">
            <v>20080407</v>
          </cell>
        </row>
        <row r="651">
          <cell r="C651">
            <v>8981161290</v>
          </cell>
          <cell r="D651" t="str">
            <v>I3JP978</v>
          </cell>
          <cell r="E651"/>
          <cell r="F651" t="str">
            <v>EXP NPR</v>
          </cell>
          <cell r="G651" t="str">
            <v>*</v>
          </cell>
          <cell r="H651" t="str">
            <v>VN53D　750組幅派生ﾌﾚｰﾑ</v>
          </cell>
          <cell r="I651"/>
          <cell r="J651" t="str">
            <v>A</v>
          </cell>
          <cell r="K651" t="str">
            <v>RG8</v>
          </cell>
          <cell r="L651" t="str">
            <v>○</v>
          </cell>
          <cell r="M651">
            <v>20080407</v>
          </cell>
          <cell r="N651">
            <v>20080407</v>
          </cell>
        </row>
        <row r="652">
          <cell r="C652">
            <v>8981161300</v>
          </cell>
          <cell r="D652" t="str">
            <v>I3JP978</v>
          </cell>
          <cell r="E652"/>
          <cell r="F652" t="str">
            <v>EXP NPR</v>
          </cell>
          <cell r="G652" t="str">
            <v>*</v>
          </cell>
          <cell r="H652" t="str">
            <v>VN53D　750組幅派生ﾌﾚｰﾑ</v>
          </cell>
          <cell r="I652"/>
          <cell r="J652" t="str">
            <v>A</v>
          </cell>
          <cell r="K652" t="str">
            <v>RL8</v>
          </cell>
          <cell r="L652" t="str">
            <v>○</v>
          </cell>
          <cell r="M652">
            <v>20080407</v>
          </cell>
          <cell r="N652">
            <v>20080407</v>
          </cell>
        </row>
        <row r="653">
          <cell r="C653">
            <v>8981161310</v>
          </cell>
          <cell r="D653" t="str">
            <v>I3JP978</v>
          </cell>
          <cell r="E653"/>
          <cell r="F653" t="str">
            <v>EXP NPR</v>
          </cell>
          <cell r="G653" t="str">
            <v>*</v>
          </cell>
          <cell r="H653" t="str">
            <v>VN53D　750組幅派生ﾌﾚｰﾑ</v>
          </cell>
          <cell r="I653"/>
          <cell r="J653" t="str">
            <v>A</v>
          </cell>
          <cell r="K653" t="str">
            <v>1RL9</v>
          </cell>
          <cell r="L653" t="str">
            <v>○</v>
          </cell>
          <cell r="M653">
            <v>20080407</v>
          </cell>
          <cell r="N653">
            <v>20080407</v>
          </cell>
        </row>
        <row r="654">
          <cell r="C654">
            <v>8981161311</v>
          </cell>
          <cell r="D654" t="str">
            <v>I4JCC54</v>
          </cell>
          <cell r="E654"/>
          <cell r="F654" t="str">
            <v>VN53NPR</v>
          </cell>
          <cell r="G654" t="str">
            <v>*</v>
          </cell>
          <cell r="H654" t="str">
            <v xml:space="preserve">VN53CR設変　S/M RH及びIN/REINF RH　ﾅｯﾄ抹消によりﾌﾚｰﾑサ変 </v>
          </cell>
          <cell r="I654"/>
          <cell r="J654" t="str">
            <v>A</v>
          </cell>
          <cell r="K654" t="str">
            <v>2RL9</v>
          </cell>
          <cell r="L654" t="str">
            <v>○</v>
          </cell>
          <cell r="M654">
            <v>20100427</v>
          </cell>
          <cell r="N654">
            <v>20100427</v>
          </cell>
        </row>
        <row r="655">
          <cell r="C655">
            <v>8981189140</v>
          </cell>
          <cell r="D655" t="str">
            <v>I3JQ039</v>
          </cell>
          <cell r="E655"/>
          <cell r="F655" t="str">
            <v>NMR85A</v>
          </cell>
          <cell r="G655" t="str">
            <v>*</v>
          </cell>
          <cell r="H655" t="str">
            <v>VN12 700組幅 HEV車 VDS設変により新規フレーム設定</v>
          </cell>
          <cell r="I655"/>
          <cell r="J655" t="str">
            <v>A</v>
          </cell>
          <cell r="K655" t="str">
            <v>NP5</v>
          </cell>
          <cell r="L655" t="str">
            <v>○</v>
          </cell>
          <cell r="M655">
            <v>20080407</v>
          </cell>
          <cell r="N655">
            <v>20080407</v>
          </cell>
        </row>
        <row r="656">
          <cell r="C656">
            <v>8981191380</v>
          </cell>
          <cell r="D656" t="str">
            <v>I3JQ049</v>
          </cell>
          <cell r="E656"/>
          <cell r="F656" t="str">
            <v>NJR85A</v>
          </cell>
          <cell r="G656" t="str">
            <v>*</v>
          </cell>
          <cell r="H656" t="str">
            <v>VN12　ﾘﾔｵｰﾊﾞｰﾊﾝｸﾞ延長FRAME&amp;S/M図面</v>
          </cell>
          <cell r="I656"/>
          <cell r="J656" t="str">
            <v>A</v>
          </cell>
          <cell r="K656" t="str">
            <v>AF2</v>
          </cell>
          <cell r="L656" t="str">
            <v>○</v>
          </cell>
          <cell r="M656">
            <v>20090408</v>
          </cell>
          <cell r="N656">
            <v>20090408</v>
          </cell>
        </row>
        <row r="657">
          <cell r="C657">
            <v>8981191390</v>
          </cell>
          <cell r="D657" t="str">
            <v>I3JQ049</v>
          </cell>
          <cell r="E657"/>
          <cell r="F657" t="str">
            <v>NJR85AR</v>
          </cell>
          <cell r="G657" t="str">
            <v>*</v>
          </cell>
          <cell r="H657" t="str">
            <v>VN12　ﾘﾔｵｰﾊﾞｰﾊﾝｸﾞ延長FRAME&amp;S/M図面</v>
          </cell>
          <cell r="I657"/>
          <cell r="J657" t="str">
            <v>A</v>
          </cell>
          <cell r="K657" t="str">
            <v>AF3</v>
          </cell>
          <cell r="L657" t="str">
            <v>○</v>
          </cell>
          <cell r="M657">
            <v>20090408</v>
          </cell>
          <cell r="N657">
            <v>20090408</v>
          </cell>
        </row>
        <row r="658">
          <cell r="C658">
            <v>8981191400</v>
          </cell>
          <cell r="D658" t="str">
            <v>I3JQ049</v>
          </cell>
          <cell r="E658"/>
          <cell r="F658" t="str">
            <v>NJR85A</v>
          </cell>
          <cell r="G658" t="str">
            <v>*</v>
          </cell>
          <cell r="H658" t="str">
            <v>VN12　ﾘﾔｵｰﾊﾞｰﾊﾝｸﾞ延長FRAME&amp;S/M図面</v>
          </cell>
          <cell r="I658"/>
          <cell r="J658" t="str">
            <v>A</v>
          </cell>
          <cell r="K658" t="str">
            <v>BA7</v>
          </cell>
          <cell r="L658" t="str">
            <v>○</v>
          </cell>
          <cell r="M658">
            <v>20090408</v>
          </cell>
          <cell r="N658">
            <v>20090408</v>
          </cell>
        </row>
        <row r="659">
          <cell r="C659">
            <v>8981191410</v>
          </cell>
          <cell r="D659" t="str">
            <v>I3JQ049</v>
          </cell>
          <cell r="E659"/>
          <cell r="F659" t="str">
            <v>NJR85A</v>
          </cell>
          <cell r="G659" t="str">
            <v>*</v>
          </cell>
          <cell r="H659" t="str">
            <v>VN12　ﾘﾔｵｰﾊﾞｰﾊﾝｸﾞ延長FRAME&amp;S/M図面</v>
          </cell>
          <cell r="I659"/>
          <cell r="J659" t="str">
            <v>A</v>
          </cell>
          <cell r="K659" t="str">
            <v>BA8</v>
          </cell>
          <cell r="L659" t="str">
            <v>○</v>
          </cell>
          <cell r="M659">
            <v>20090408</v>
          </cell>
          <cell r="N659">
            <v>20090408</v>
          </cell>
        </row>
        <row r="660">
          <cell r="C660">
            <v>8981191420</v>
          </cell>
          <cell r="D660" t="str">
            <v>I3JQ049</v>
          </cell>
          <cell r="E660"/>
          <cell r="F660" t="str">
            <v>NLR85A</v>
          </cell>
          <cell r="G660" t="str">
            <v>*</v>
          </cell>
          <cell r="H660" t="str">
            <v>VN12　ﾘﾔｵｰﾊﾞｰﾊﾝｸﾞ延長FRAME&amp;S/M図面</v>
          </cell>
          <cell r="I660"/>
          <cell r="J660" t="str">
            <v>A</v>
          </cell>
          <cell r="K660" t="str">
            <v>BG7</v>
          </cell>
          <cell r="L660" t="str">
            <v>○</v>
          </cell>
          <cell r="M660">
            <v>20090408</v>
          </cell>
          <cell r="N660">
            <v>20090408</v>
          </cell>
        </row>
        <row r="661">
          <cell r="C661">
            <v>8981191430</v>
          </cell>
          <cell r="D661" t="str">
            <v>I3JQ049</v>
          </cell>
          <cell r="E661"/>
          <cell r="F661" t="str">
            <v>NLR85A</v>
          </cell>
          <cell r="G661" t="str">
            <v>*</v>
          </cell>
          <cell r="H661" t="str">
            <v>VN12　ﾘﾔｵｰﾊﾞｰﾊﾝｸﾞ延長FRAME&amp;S/M図面</v>
          </cell>
          <cell r="I661"/>
          <cell r="J661" t="str">
            <v>A</v>
          </cell>
          <cell r="K661" t="str">
            <v>BG8</v>
          </cell>
          <cell r="L661" t="str">
            <v>○</v>
          </cell>
          <cell r="M661">
            <v>20090408</v>
          </cell>
          <cell r="N661">
            <v>20090408</v>
          </cell>
        </row>
        <row r="662">
          <cell r="C662">
            <v>8981191440</v>
          </cell>
          <cell r="D662" t="str">
            <v>I3JQ049</v>
          </cell>
          <cell r="E662"/>
          <cell r="F662" t="str">
            <v>VN12 NMR</v>
          </cell>
          <cell r="G662" t="str">
            <v>*</v>
          </cell>
          <cell r="H662" t="str">
            <v>VN12　ﾘﾔｵｰﾊﾞｰﾊﾝｸﾞ延長FRAME&amp;S/M図面</v>
          </cell>
          <cell r="I662"/>
          <cell r="J662" t="str">
            <v>A</v>
          </cell>
          <cell r="K662" t="str">
            <v>CA9</v>
          </cell>
          <cell r="L662" t="str">
            <v>○</v>
          </cell>
          <cell r="M662">
            <v>20090423</v>
          </cell>
          <cell r="N662">
            <v>20090423</v>
          </cell>
        </row>
        <row r="663">
          <cell r="C663">
            <v>8981191450</v>
          </cell>
          <cell r="D663" t="str">
            <v>I3JQ049</v>
          </cell>
          <cell r="E663"/>
          <cell r="F663" t="str">
            <v>VN12 NMR</v>
          </cell>
          <cell r="G663" t="str">
            <v>*</v>
          </cell>
          <cell r="H663" t="str">
            <v>VN12　ﾘﾔｵｰﾊﾞｰﾊﾝｸﾞ延長FRAME&amp;S/M図面</v>
          </cell>
          <cell r="I663"/>
          <cell r="J663" t="str">
            <v>A</v>
          </cell>
          <cell r="K663" t="str">
            <v>CB1</v>
          </cell>
          <cell r="L663" t="str">
            <v>○</v>
          </cell>
          <cell r="M663">
            <v>20090423</v>
          </cell>
          <cell r="N663">
            <v>20090423</v>
          </cell>
        </row>
        <row r="664">
          <cell r="C664">
            <v>8981191460</v>
          </cell>
          <cell r="D664" t="str">
            <v>I3JQ049</v>
          </cell>
          <cell r="E664"/>
          <cell r="F664" t="str">
            <v>VN12 NMR</v>
          </cell>
          <cell r="G664" t="str">
            <v>*</v>
          </cell>
          <cell r="H664" t="str">
            <v>VN12　ﾘﾔｵｰﾊﾞｰﾊﾝｸﾞ延長FRAME&amp;S/M図面</v>
          </cell>
          <cell r="I664"/>
          <cell r="J664" t="str">
            <v>A</v>
          </cell>
          <cell r="K664" t="str">
            <v>CB2</v>
          </cell>
          <cell r="L664" t="str">
            <v>○</v>
          </cell>
          <cell r="M664">
            <v>20090423</v>
          </cell>
          <cell r="N664">
            <v>20090423</v>
          </cell>
        </row>
        <row r="665">
          <cell r="C665">
            <v>8981191470</v>
          </cell>
          <cell r="D665" t="str">
            <v>I3JQ049</v>
          </cell>
          <cell r="E665"/>
          <cell r="F665" t="str">
            <v>VN12 NMR</v>
          </cell>
          <cell r="G665" t="str">
            <v>*</v>
          </cell>
          <cell r="H665" t="str">
            <v>VN12　ﾘﾔｵｰﾊﾞｰﾊﾝｸﾞ延長FRAME&amp;S/M図面</v>
          </cell>
          <cell r="I665"/>
          <cell r="J665" t="str">
            <v>A</v>
          </cell>
          <cell r="K665" t="str">
            <v>CB3</v>
          </cell>
          <cell r="L665" t="str">
            <v>○</v>
          </cell>
          <cell r="M665">
            <v>20090423</v>
          </cell>
          <cell r="N665">
            <v>20090423</v>
          </cell>
        </row>
        <row r="666">
          <cell r="C666">
            <v>8981191480</v>
          </cell>
          <cell r="D666" t="str">
            <v>I3JQ049</v>
          </cell>
          <cell r="E666"/>
          <cell r="F666" t="str">
            <v>NMR85N</v>
          </cell>
          <cell r="G666" t="str">
            <v>*</v>
          </cell>
          <cell r="H666" t="str">
            <v>VN12　ﾘﾔｵｰﾊﾞｰﾊﾝｸﾞ延長FRAME&amp;S/M図面</v>
          </cell>
          <cell r="I666"/>
          <cell r="J666" t="str">
            <v>A</v>
          </cell>
          <cell r="K666" t="str">
            <v>CB4</v>
          </cell>
          <cell r="L666" t="str">
            <v>○</v>
          </cell>
          <cell r="M666">
            <v>20090423</v>
          </cell>
          <cell r="N666">
            <v>20090423</v>
          </cell>
        </row>
        <row r="667">
          <cell r="C667">
            <v>8981191490</v>
          </cell>
          <cell r="D667" t="str">
            <v>I3JQ049</v>
          </cell>
          <cell r="E667"/>
          <cell r="F667" t="str">
            <v>NMR85N</v>
          </cell>
          <cell r="G667" t="str">
            <v>*</v>
          </cell>
          <cell r="H667" t="str">
            <v>VN12　ﾘﾔｵｰﾊﾞｰﾊﾝｸﾞ延長FRAME&amp;S/M図面</v>
          </cell>
          <cell r="I667"/>
          <cell r="J667" t="str">
            <v>A</v>
          </cell>
          <cell r="K667" t="str">
            <v>CB5</v>
          </cell>
          <cell r="L667" t="str">
            <v>○</v>
          </cell>
          <cell r="M667">
            <v>20090423</v>
          </cell>
          <cell r="N667">
            <v>20090423</v>
          </cell>
        </row>
        <row r="668">
          <cell r="C668">
            <v>8981191500</v>
          </cell>
          <cell r="D668" t="str">
            <v>I3JQ049</v>
          </cell>
          <cell r="E668"/>
          <cell r="F668" t="str">
            <v>NLR85A</v>
          </cell>
          <cell r="G668" t="str">
            <v>*</v>
          </cell>
          <cell r="H668" t="str">
            <v>VN12　ﾘﾔｵｰﾊﾞｰﾊﾝｸﾞ延長FRAME&amp;S/M図面</v>
          </cell>
          <cell r="I668"/>
          <cell r="J668" t="str">
            <v>A</v>
          </cell>
          <cell r="K668" t="str">
            <v>CM7</v>
          </cell>
          <cell r="L668" t="str">
            <v>○</v>
          </cell>
          <cell r="M668">
            <v>20090423</v>
          </cell>
          <cell r="N668">
            <v>20090423</v>
          </cell>
        </row>
        <row r="669">
          <cell r="C669">
            <v>8981191510</v>
          </cell>
          <cell r="D669" t="str">
            <v>I3JQ049</v>
          </cell>
          <cell r="E669"/>
          <cell r="F669" t="str">
            <v>NLR85A</v>
          </cell>
          <cell r="G669" t="str">
            <v>*</v>
          </cell>
          <cell r="H669" t="str">
            <v>VN12　ﾘﾔｵｰﾊﾞｰﾊﾝｸﾞ延長FRAME&amp;S/M図面</v>
          </cell>
          <cell r="I669"/>
          <cell r="J669" t="str">
            <v>A</v>
          </cell>
          <cell r="K669" t="str">
            <v>CM8</v>
          </cell>
          <cell r="L669" t="str">
            <v>○</v>
          </cell>
          <cell r="M669">
            <v>20090423</v>
          </cell>
          <cell r="N669">
            <v>20090423</v>
          </cell>
        </row>
        <row r="670">
          <cell r="C670">
            <v>8981191520</v>
          </cell>
          <cell r="D670" t="str">
            <v>I3JQ049</v>
          </cell>
          <cell r="E670"/>
          <cell r="F670" t="str">
            <v>NLR85A</v>
          </cell>
          <cell r="G670" t="str">
            <v>*</v>
          </cell>
          <cell r="H670" t="str">
            <v>VN12　ﾘﾔｵｰﾊﾞｰﾊﾝｸﾞ延長FRAME&amp;S/M図面</v>
          </cell>
          <cell r="I670"/>
          <cell r="J670" t="str">
            <v>A</v>
          </cell>
          <cell r="K670" t="str">
            <v>CM9</v>
          </cell>
          <cell r="L670" t="str">
            <v>○</v>
          </cell>
          <cell r="M670">
            <v>20090423</v>
          </cell>
          <cell r="N670">
            <v>20090423</v>
          </cell>
        </row>
        <row r="671">
          <cell r="C671">
            <v>8981191530</v>
          </cell>
          <cell r="D671" t="str">
            <v>I3JQ049</v>
          </cell>
          <cell r="E671"/>
          <cell r="F671" t="str">
            <v>NLR85A</v>
          </cell>
          <cell r="G671" t="str">
            <v>*</v>
          </cell>
          <cell r="H671" t="str">
            <v>VN12　ﾘﾔｵｰﾊﾞｰﾊﾝｸﾞ延長FRAME&amp;S/M図面</v>
          </cell>
          <cell r="I671"/>
          <cell r="J671" t="str">
            <v>A</v>
          </cell>
          <cell r="K671" t="str">
            <v>CN1</v>
          </cell>
          <cell r="L671" t="str">
            <v>○</v>
          </cell>
          <cell r="M671">
            <v>20090423</v>
          </cell>
          <cell r="N671">
            <v>20090423</v>
          </cell>
        </row>
        <row r="672">
          <cell r="C672">
            <v>8981191540</v>
          </cell>
          <cell r="D672" t="str">
            <v>I3JQ049</v>
          </cell>
          <cell r="E672"/>
          <cell r="F672" t="str">
            <v>NLR85AR</v>
          </cell>
          <cell r="G672" t="str">
            <v>*</v>
          </cell>
          <cell r="H672" t="str">
            <v>VN12　ﾘﾔｵｰﾊﾞｰﾊﾝｸﾞ延長FRAME&amp;S/M図面</v>
          </cell>
          <cell r="I672"/>
          <cell r="J672" t="str">
            <v>A</v>
          </cell>
          <cell r="K672" t="str">
            <v>CN2</v>
          </cell>
          <cell r="L672" t="str">
            <v>○</v>
          </cell>
          <cell r="M672">
            <v>20090408</v>
          </cell>
          <cell r="N672">
            <v>20090408</v>
          </cell>
        </row>
        <row r="673">
          <cell r="C673">
            <v>8981191550</v>
          </cell>
          <cell r="D673" t="str">
            <v>I3JQ049</v>
          </cell>
          <cell r="E673"/>
          <cell r="F673" t="str">
            <v>NLR85AR</v>
          </cell>
          <cell r="G673" t="str">
            <v>*</v>
          </cell>
          <cell r="H673" t="str">
            <v>VN12　ﾘﾔｵｰﾊﾞｰﾊﾝｸﾞ延長FRAME&amp;S/M図面</v>
          </cell>
          <cell r="I673"/>
          <cell r="J673" t="str">
            <v>A</v>
          </cell>
          <cell r="K673" t="str">
            <v>CN3</v>
          </cell>
          <cell r="L673" t="str">
            <v>○</v>
          </cell>
          <cell r="M673">
            <v>20090423</v>
          </cell>
          <cell r="N673">
            <v>20090423</v>
          </cell>
        </row>
        <row r="674">
          <cell r="C674">
            <v>8981191560</v>
          </cell>
          <cell r="D674" t="str">
            <v>I3JQ049</v>
          </cell>
          <cell r="E674"/>
          <cell r="F674" t="str">
            <v>NLR85AN</v>
          </cell>
          <cell r="G674" t="str">
            <v>*</v>
          </cell>
          <cell r="H674" t="str">
            <v>VN12　ﾘﾔｵｰﾊﾞｰﾊﾝｸﾞ延長FRAME&amp;S/M図面</v>
          </cell>
          <cell r="I674"/>
          <cell r="J674" t="str">
            <v>A</v>
          </cell>
          <cell r="K674" t="str">
            <v>CN4</v>
          </cell>
          <cell r="L674" t="str">
            <v>○</v>
          </cell>
          <cell r="M674">
            <v>20090423</v>
          </cell>
          <cell r="N674">
            <v>20090423</v>
          </cell>
        </row>
        <row r="675">
          <cell r="C675">
            <v>8981191570</v>
          </cell>
          <cell r="D675" t="str">
            <v>I3JQ049</v>
          </cell>
          <cell r="E675"/>
          <cell r="F675" t="str">
            <v>NLR85AN</v>
          </cell>
          <cell r="G675" t="str">
            <v>*</v>
          </cell>
          <cell r="H675" t="str">
            <v>VN12　ﾘﾔｵｰﾊﾞｰﾊﾝｸﾞ延長FRAME&amp;S/M図面</v>
          </cell>
          <cell r="I675"/>
          <cell r="J675" t="str">
            <v>A</v>
          </cell>
          <cell r="K675" t="str">
            <v>CN5</v>
          </cell>
          <cell r="L675" t="str">
            <v>○</v>
          </cell>
          <cell r="M675">
            <v>20090423</v>
          </cell>
          <cell r="N675">
            <v>20090423</v>
          </cell>
        </row>
        <row r="676">
          <cell r="C676">
            <v>8981191580</v>
          </cell>
          <cell r="D676" t="str">
            <v>I3JQ049</v>
          </cell>
          <cell r="E676"/>
          <cell r="F676" t="str">
            <v>NMR85A</v>
          </cell>
          <cell r="G676" t="str">
            <v>*</v>
          </cell>
          <cell r="H676" t="str">
            <v>VN12　ﾘﾔｵｰﾊﾞｰﾊﾝｸﾞ延長FRAME&amp;S/M図面</v>
          </cell>
          <cell r="I676"/>
          <cell r="J676" t="str">
            <v>A</v>
          </cell>
          <cell r="K676" t="str">
            <v>CN6</v>
          </cell>
          <cell r="L676" t="str">
            <v>○</v>
          </cell>
          <cell r="M676">
            <v>20090423</v>
          </cell>
          <cell r="N676">
            <v>20090423</v>
          </cell>
        </row>
        <row r="677">
          <cell r="C677">
            <v>8981191590</v>
          </cell>
          <cell r="D677" t="str">
            <v>I3JQ049</v>
          </cell>
          <cell r="E677"/>
          <cell r="F677" t="str">
            <v>NMR85A</v>
          </cell>
          <cell r="G677" t="str">
            <v>*</v>
          </cell>
          <cell r="H677" t="str">
            <v>VN12　ﾘﾔｵｰﾊﾞｰﾊﾝｸﾞ延長FRAME&amp;S/M図面</v>
          </cell>
          <cell r="I677"/>
          <cell r="J677" t="str">
            <v>A</v>
          </cell>
          <cell r="K677" t="str">
            <v>CN7</v>
          </cell>
          <cell r="L677" t="str">
            <v>○</v>
          </cell>
          <cell r="M677">
            <v>20090423</v>
          </cell>
          <cell r="N677">
            <v>20090423</v>
          </cell>
        </row>
        <row r="678">
          <cell r="C678">
            <v>8981191600</v>
          </cell>
          <cell r="D678" t="str">
            <v>I3JQ049</v>
          </cell>
          <cell r="E678"/>
          <cell r="F678" t="str">
            <v>NMR85A</v>
          </cell>
          <cell r="G678" t="str">
            <v>*</v>
          </cell>
          <cell r="H678" t="str">
            <v>VN12　ﾘﾔｵｰﾊﾞｰﾊﾝｸﾞ延長FRAME&amp;S/M図面</v>
          </cell>
          <cell r="I678"/>
          <cell r="J678" t="str">
            <v>A</v>
          </cell>
          <cell r="K678" t="str">
            <v>CN8</v>
          </cell>
          <cell r="L678" t="str">
            <v>○</v>
          </cell>
          <cell r="M678">
            <v>20090423</v>
          </cell>
          <cell r="N678">
            <v>20090423</v>
          </cell>
        </row>
        <row r="679">
          <cell r="C679">
            <v>8981191610</v>
          </cell>
          <cell r="D679" t="str">
            <v>I3JQ049</v>
          </cell>
          <cell r="E679"/>
          <cell r="F679" t="str">
            <v>NMR85A</v>
          </cell>
          <cell r="G679" t="str">
            <v>*</v>
          </cell>
          <cell r="H679" t="str">
            <v>VN12　ﾘﾔｵｰﾊﾞｰﾊﾝｸﾞ延長FRAME&amp;S/M図面</v>
          </cell>
          <cell r="I679"/>
          <cell r="J679" t="str">
            <v>A</v>
          </cell>
          <cell r="K679" t="str">
            <v>CN9</v>
          </cell>
          <cell r="L679" t="str">
            <v>○</v>
          </cell>
          <cell r="M679">
            <v>20090423</v>
          </cell>
          <cell r="N679">
            <v>20090423</v>
          </cell>
        </row>
        <row r="680">
          <cell r="C680">
            <v>8981191622</v>
          </cell>
          <cell r="D680" t="str">
            <v>I4JCK30</v>
          </cell>
          <cell r="E680"/>
          <cell r="F680" t="str">
            <v>VN59 NPR</v>
          </cell>
          <cell r="G680" t="str">
            <v>VN59-B</v>
          </cell>
          <cell r="H680" t="str">
            <v>VN59B S/Mの穴追加・穴移動に伴いﾌﾚｰﾑサ変</v>
          </cell>
          <cell r="I680"/>
          <cell r="J680" t="str">
            <v>A</v>
          </cell>
          <cell r="K680" t="str">
            <v>SG4</v>
          </cell>
          <cell r="L680" t="str">
            <v>○</v>
          </cell>
          <cell r="M680">
            <v>20110109</v>
          </cell>
          <cell r="N680">
            <v>20110109</v>
          </cell>
        </row>
        <row r="681">
          <cell r="C681">
            <v>8981191632</v>
          </cell>
          <cell r="D681" t="str">
            <v>I4JCK30</v>
          </cell>
          <cell r="E681"/>
          <cell r="F681" t="str">
            <v>VN59 NPR</v>
          </cell>
          <cell r="G681" t="str">
            <v>VN59-B</v>
          </cell>
          <cell r="H681" t="str">
            <v>VN59B S/Mの穴追加・穴移動に伴いﾌﾚｰﾑサ変</v>
          </cell>
          <cell r="I681"/>
          <cell r="J681" t="str">
            <v>A</v>
          </cell>
          <cell r="K681" t="str">
            <v>SG5</v>
          </cell>
          <cell r="L681" t="str">
            <v>○</v>
          </cell>
          <cell r="M681">
            <v>20110109</v>
          </cell>
          <cell r="N681">
            <v>20110109</v>
          </cell>
        </row>
        <row r="682">
          <cell r="C682">
            <v>8981191642</v>
          </cell>
          <cell r="D682" t="str">
            <v>I4JCK30</v>
          </cell>
          <cell r="E682"/>
          <cell r="F682" t="str">
            <v>VN59 NPR</v>
          </cell>
          <cell r="G682" t="str">
            <v>VN59-B</v>
          </cell>
          <cell r="H682" t="str">
            <v>VN59B S/Mの穴追加・穴移動に伴いﾌﾚｰﾑサ変</v>
          </cell>
          <cell r="I682"/>
          <cell r="J682" t="str">
            <v>A</v>
          </cell>
          <cell r="K682" t="str">
            <v>SG6</v>
          </cell>
          <cell r="L682" t="str">
            <v>○</v>
          </cell>
          <cell r="M682">
            <v>20110109</v>
          </cell>
          <cell r="N682">
            <v>20110109</v>
          </cell>
        </row>
        <row r="683">
          <cell r="C683">
            <v>8981191652</v>
          </cell>
          <cell r="D683" t="str">
            <v>I4JCK30</v>
          </cell>
          <cell r="E683"/>
          <cell r="F683" t="str">
            <v>VN59 NPR</v>
          </cell>
          <cell r="G683" t="str">
            <v>VN59-B</v>
          </cell>
          <cell r="H683" t="str">
            <v>VN59B S/Mの穴追加・穴移動に伴いﾌﾚｰﾑサ変</v>
          </cell>
          <cell r="I683"/>
          <cell r="J683" t="str">
            <v>A</v>
          </cell>
          <cell r="K683" t="str">
            <v>SG7</v>
          </cell>
          <cell r="L683" t="str">
            <v>○</v>
          </cell>
          <cell r="M683">
            <v>20110109</v>
          </cell>
          <cell r="N683">
            <v>20110109</v>
          </cell>
        </row>
        <row r="684">
          <cell r="C684">
            <v>8981191662</v>
          </cell>
          <cell r="D684" t="str">
            <v>I4JCK30</v>
          </cell>
          <cell r="E684"/>
          <cell r="F684" t="str">
            <v>VN59 NPR</v>
          </cell>
          <cell r="G684" t="str">
            <v>VN59-B</v>
          </cell>
          <cell r="H684" t="str">
            <v>VN59B S/Mの穴追加・穴移動に伴いﾌﾚｰﾑサ変</v>
          </cell>
          <cell r="I684"/>
          <cell r="J684" t="str">
            <v>A</v>
          </cell>
          <cell r="K684" t="str">
            <v>SG8</v>
          </cell>
          <cell r="L684" t="str">
            <v>○</v>
          </cell>
          <cell r="M684">
            <v>20110109</v>
          </cell>
          <cell r="N684">
            <v>20110109</v>
          </cell>
        </row>
        <row r="685">
          <cell r="C685">
            <v>8981191672</v>
          </cell>
          <cell r="D685" t="str">
            <v>I4JCK30</v>
          </cell>
          <cell r="E685"/>
          <cell r="F685" t="str">
            <v>VN59 NPR</v>
          </cell>
          <cell r="G685" t="str">
            <v>VN59-B</v>
          </cell>
          <cell r="H685" t="str">
            <v>VN59B S/Mの穴追加・穴移動に伴いﾌﾚｰﾑサ変</v>
          </cell>
          <cell r="I685"/>
          <cell r="J685" t="str">
            <v>A</v>
          </cell>
          <cell r="K685" t="str">
            <v>SG9</v>
          </cell>
          <cell r="L685" t="str">
            <v>○</v>
          </cell>
          <cell r="M685">
            <v>20110109</v>
          </cell>
          <cell r="N685">
            <v>20110109</v>
          </cell>
        </row>
        <row r="686">
          <cell r="C686">
            <v>8981191682</v>
          </cell>
          <cell r="D686" t="str">
            <v>I4JCK30</v>
          </cell>
          <cell r="E686"/>
          <cell r="F686" t="str">
            <v>VN59 NPR</v>
          </cell>
          <cell r="G686" t="str">
            <v>VN59-B</v>
          </cell>
          <cell r="H686" t="str">
            <v>VN59B S/Mの穴追加・穴移動に伴いﾌﾚｰﾑサ変</v>
          </cell>
          <cell r="I686"/>
          <cell r="J686" t="str">
            <v>A</v>
          </cell>
          <cell r="K686" t="str">
            <v>SH1</v>
          </cell>
          <cell r="L686" t="str">
            <v>○</v>
          </cell>
          <cell r="M686">
            <v>20110109</v>
          </cell>
          <cell r="N686">
            <v>20110109</v>
          </cell>
        </row>
        <row r="687">
          <cell r="C687">
            <v>8981191692</v>
          </cell>
          <cell r="D687" t="str">
            <v>I4JCK30</v>
          </cell>
          <cell r="E687"/>
          <cell r="F687" t="str">
            <v>VN59 NPR</v>
          </cell>
          <cell r="G687" t="str">
            <v>VN59-B</v>
          </cell>
          <cell r="H687" t="str">
            <v>VN59B S/Mの穴追加・穴移動に伴いﾌﾚｰﾑサ変</v>
          </cell>
          <cell r="I687"/>
          <cell r="J687" t="str">
            <v>A</v>
          </cell>
          <cell r="K687" t="str">
            <v>SH2</v>
          </cell>
          <cell r="L687" t="str">
            <v>○</v>
          </cell>
          <cell r="M687">
            <v>20110109</v>
          </cell>
          <cell r="N687">
            <v>20110109</v>
          </cell>
        </row>
        <row r="688">
          <cell r="C688">
            <v>8981191700</v>
          </cell>
          <cell r="D688" t="str">
            <v>I3JQ049</v>
          </cell>
          <cell r="E688"/>
          <cell r="F688" t="str">
            <v>NPR75R</v>
          </cell>
          <cell r="G688" t="str">
            <v>*</v>
          </cell>
          <cell r="H688" t="str">
            <v>VN12　ﾘﾔｵｰﾊﾞｰﾊﾝｸﾞ延長FRAME&amp;S/M図面</v>
          </cell>
          <cell r="I688"/>
          <cell r="J688" t="str">
            <v>A</v>
          </cell>
          <cell r="K688" t="str">
            <v>RG9</v>
          </cell>
          <cell r="L688" t="str">
            <v>○</v>
          </cell>
          <cell r="M688">
            <v>20090423</v>
          </cell>
          <cell r="N688">
            <v>20090423</v>
          </cell>
        </row>
        <row r="689">
          <cell r="C689">
            <v>8981191710</v>
          </cell>
          <cell r="D689" t="str">
            <v>I3JQ049</v>
          </cell>
          <cell r="E689"/>
          <cell r="F689" t="str">
            <v>NPR75R</v>
          </cell>
          <cell r="G689" t="str">
            <v>*</v>
          </cell>
          <cell r="H689" t="str">
            <v>VN12　ﾘﾔｵｰﾊﾞｰﾊﾝｸﾞ延長FRAME&amp;S/M図面</v>
          </cell>
          <cell r="I689"/>
          <cell r="J689" t="str">
            <v>A</v>
          </cell>
          <cell r="K689" t="str">
            <v>RH1</v>
          </cell>
          <cell r="L689" t="str">
            <v>○</v>
          </cell>
          <cell r="M689">
            <v>20090423</v>
          </cell>
          <cell r="N689">
            <v>20090423</v>
          </cell>
        </row>
        <row r="690">
          <cell r="C690">
            <v>8981191720</v>
          </cell>
          <cell r="D690" t="str">
            <v>I3JQ049</v>
          </cell>
          <cell r="E690"/>
          <cell r="F690" t="str">
            <v>NPR75R</v>
          </cell>
          <cell r="G690" t="str">
            <v>*</v>
          </cell>
          <cell r="H690" t="str">
            <v>VN12　ﾘﾔｵｰﾊﾞｰﾊﾝｸﾞ延長FRAME&amp;S/M図面</v>
          </cell>
          <cell r="I690"/>
          <cell r="J690" t="str">
            <v>A</v>
          </cell>
          <cell r="K690" t="str">
            <v>RH2</v>
          </cell>
          <cell r="L690" t="str">
            <v>○</v>
          </cell>
          <cell r="M690">
            <v>20090423</v>
          </cell>
          <cell r="N690">
            <v>20090423</v>
          </cell>
        </row>
        <row r="691">
          <cell r="C691">
            <v>8981191730</v>
          </cell>
          <cell r="D691" t="str">
            <v>I3JQ049</v>
          </cell>
          <cell r="E691"/>
          <cell r="F691" t="str">
            <v>NPR75R</v>
          </cell>
          <cell r="G691" t="str">
            <v>*</v>
          </cell>
          <cell r="H691" t="str">
            <v>VN12　ﾘﾔｵｰﾊﾞｰﾊﾝｸﾞ延長FRAME&amp;S/M図面</v>
          </cell>
          <cell r="I691"/>
          <cell r="J691" t="str">
            <v>A</v>
          </cell>
          <cell r="K691" t="str">
            <v>RH3</v>
          </cell>
          <cell r="L691" t="str">
            <v>○</v>
          </cell>
          <cell r="M691">
            <v>20090423</v>
          </cell>
          <cell r="N691">
            <v>20090423</v>
          </cell>
        </row>
        <row r="692">
          <cell r="C692">
            <v>8981213791</v>
          </cell>
          <cell r="D692" t="str">
            <v>I4JBP25</v>
          </cell>
          <cell r="E692"/>
          <cell r="F692" t="str">
            <v>EXP 080N</v>
          </cell>
          <cell r="G692" t="str">
            <v>*</v>
          </cell>
          <cell r="H692" t="str">
            <v>VN58B 高馬力一生　RAD STAY取付変更、6C/M変更、STUD PLATE追加、S/M RH変更</v>
          </cell>
          <cell r="I692"/>
          <cell r="J692" t="str">
            <v>C</v>
          </cell>
          <cell r="K692" t="str">
            <v xml:space="preserve"> WB4</v>
          </cell>
          <cell r="L692" t="str">
            <v>○</v>
          </cell>
          <cell r="M692" t="str">
            <v>-</v>
          </cell>
          <cell r="N692">
            <v>20100405</v>
          </cell>
        </row>
        <row r="693">
          <cell r="C693">
            <v>8981213792</v>
          </cell>
          <cell r="D693" t="str">
            <v>I4JCG61</v>
          </cell>
          <cell r="E693"/>
          <cell r="F693" t="str">
            <v>NPR</v>
          </cell>
          <cell r="G693" t="str">
            <v>*</v>
          </cell>
          <cell r="H693" t="str">
            <v>CR設変　ｽﾃﾘﾍﾞｯﾄ廃止及びS/M穴廃止によりﾌﾚｰﾑサ変、併せてCKD新規品番追加</v>
          </cell>
          <cell r="I693"/>
          <cell r="J693" t="str">
            <v>C</v>
          </cell>
          <cell r="K693" t="str">
            <v>1WB4</v>
          </cell>
          <cell r="L693" t="str">
            <v>○</v>
          </cell>
          <cell r="M693" t="str">
            <v>-</v>
          </cell>
          <cell r="N693">
            <v>20100827</v>
          </cell>
        </row>
        <row r="694">
          <cell r="C694">
            <v>8981213801</v>
          </cell>
          <cell r="D694" t="str">
            <v>I4JBP25</v>
          </cell>
          <cell r="E694"/>
          <cell r="F694" t="str">
            <v>EXP 080N</v>
          </cell>
          <cell r="G694" t="str">
            <v>*</v>
          </cell>
          <cell r="H694" t="str">
            <v>VN58B 高馬力一生　RAD STAY取付変更、6C/M変更、STUD PLATE追加、S/M RH変更</v>
          </cell>
          <cell r="I694"/>
          <cell r="J694" t="str">
            <v>C</v>
          </cell>
          <cell r="K694" t="str">
            <v xml:space="preserve"> WB5</v>
          </cell>
          <cell r="L694" t="str">
            <v>○</v>
          </cell>
          <cell r="M694" t="str">
            <v>-</v>
          </cell>
          <cell r="N694">
            <v>20100405</v>
          </cell>
        </row>
        <row r="695">
          <cell r="C695">
            <v>8981213802</v>
          </cell>
          <cell r="D695" t="str">
            <v>I4JCG61</v>
          </cell>
          <cell r="E695"/>
          <cell r="F695" t="str">
            <v>NPR</v>
          </cell>
          <cell r="G695" t="str">
            <v>*</v>
          </cell>
          <cell r="H695" t="str">
            <v>CR設変　ｽﾃﾘﾍﾞｯﾄ廃止及びS/M穴廃止によりﾌﾚｰﾑサ変、併せてCKD新規品番追加</v>
          </cell>
          <cell r="I695"/>
          <cell r="J695" t="str">
            <v>C</v>
          </cell>
          <cell r="K695" t="str">
            <v>1WB5</v>
          </cell>
          <cell r="L695" t="str">
            <v>○</v>
          </cell>
          <cell r="M695" t="str">
            <v>-</v>
          </cell>
          <cell r="N695">
            <v>20100827</v>
          </cell>
        </row>
        <row r="696">
          <cell r="C696">
            <v>8981213813</v>
          </cell>
          <cell r="D696" t="str">
            <v>I4JCL71</v>
          </cell>
          <cell r="E696"/>
          <cell r="F696" t="str">
            <v>D NPR</v>
          </cell>
          <cell r="G696" t="str">
            <v>*</v>
          </cell>
          <cell r="H696" t="str">
            <v>VN58D SOP RR STABI追加によりフレームサ変</v>
          </cell>
          <cell r="I696"/>
          <cell r="J696" t="str">
            <v>C</v>
          </cell>
          <cell r="K696" t="str">
            <v>1WB6</v>
          </cell>
          <cell r="L696" t="str">
            <v>○</v>
          </cell>
          <cell r="M696" t="str">
            <v>-</v>
          </cell>
          <cell r="N696">
            <v>20100902</v>
          </cell>
        </row>
        <row r="697">
          <cell r="C697">
            <v>8981213814</v>
          </cell>
          <cell r="D697" t="str">
            <v>I4JCS62</v>
          </cell>
          <cell r="E697"/>
          <cell r="F697" t="str">
            <v>VN58 NPR</v>
          </cell>
          <cell r="G697" t="str">
            <v>*</v>
          </cell>
          <cell r="H697" t="str">
            <v>VN58D　S/Mﾅｯﾄ変更、ｽﾀﾋﾞ廃止によりﾌﾚｰﾑサ変</v>
          </cell>
          <cell r="I697"/>
          <cell r="J697" t="str">
            <v>C</v>
          </cell>
          <cell r="K697" t="str">
            <v>1WB6</v>
          </cell>
          <cell r="L697" t="str">
            <v>○</v>
          </cell>
          <cell r="M697" t="str">
            <v>-</v>
          </cell>
          <cell r="N697">
            <v>20110114</v>
          </cell>
        </row>
        <row r="698">
          <cell r="C698">
            <v>8981213815</v>
          </cell>
          <cell r="D698" t="str">
            <v>I4JDZ45</v>
          </cell>
          <cell r="E698"/>
          <cell r="F698" t="str">
            <v>VN58 NPR</v>
          </cell>
          <cell r="G698" t="str">
            <v>*</v>
          </cell>
          <cell r="H698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698"/>
          <cell r="J698" t="str">
            <v>C</v>
          </cell>
          <cell r="K698" t="str">
            <v>2WB6</v>
          </cell>
          <cell r="L698" t="str">
            <v>○</v>
          </cell>
          <cell r="M698" t="str">
            <v>-</v>
          </cell>
          <cell r="N698" t="str">
            <v>20130425</v>
          </cell>
        </row>
        <row r="699">
          <cell r="C699">
            <v>8981213823</v>
          </cell>
          <cell r="D699" t="str">
            <v>I4JCL71</v>
          </cell>
          <cell r="E699"/>
          <cell r="F699" t="str">
            <v>D NPR</v>
          </cell>
          <cell r="G699" t="str">
            <v>*</v>
          </cell>
          <cell r="H699" t="str">
            <v>VN58D SOP RR STABI追加によりフレームサ変</v>
          </cell>
          <cell r="I699"/>
          <cell r="J699" t="str">
            <v>C</v>
          </cell>
          <cell r="K699" t="str">
            <v>1WB7</v>
          </cell>
          <cell r="L699" t="str">
            <v>○</v>
          </cell>
          <cell r="M699" t="str">
            <v>-</v>
          </cell>
          <cell r="N699">
            <v>20100902</v>
          </cell>
        </row>
        <row r="700">
          <cell r="C700">
            <v>8981213824</v>
          </cell>
          <cell r="D700" t="str">
            <v>I4JCS62</v>
          </cell>
          <cell r="E700"/>
          <cell r="F700" t="str">
            <v>VN58 NPR</v>
          </cell>
          <cell r="G700" t="str">
            <v>*</v>
          </cell>
          <cell r="H700" t="str">
            <v>VN58D　S/Mﾅｯﾄ変更、ｽﾀﾋﾞ廃止によりﾌﾚｰﾑサ変</v>
          </cell>
          <cell r="I700"/>
          <cell r="J700" t="str">
            <v>C</v>
          </cell>
          <cell r="K700" t="str">
            <v>1WB7</v>
          </cell>
          <cell r="L700" t="str">
            <v>○</v>
          </cell>
          <cell r="M700" t="str">
            <v>-</v>
          </cell>
          <cell r="N700">
            <v>20110114</v>
          </cell>
        </row>
        <row r="701">
          <cell r="C701">
            <v>8981213825</v>
          </cell>
          <cell r="D701" t="str">
            <v>I4JDZ45</v>
          </cell>
          <cell r="E701"/>
          <cell r="F701" t="str">
            <v>VN58 NPR</v>
          </cell>
          <cell r="G701" t="str">
            <v>*</v>
          </cell>
          <cell r="H701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701"/>
          <cell r="J701" t="str">
            <v>C</v>
          </cell>
          <cell r="K701" t="str">
            <v>2WB7</v>
          </cell>
          <cell r="L701" t="str">
            <v>○</v>
          </cell>
          <cell r="M701" t="str">
            <v>-</v>
          </cell>
          <cell r="N701" t="str">
            <v>20130425</v>
          </cell>
        </row>
        <row r="702">
          <cell r="C702">
            <v>8981227511</v>
          </cell>
          <cell r="D702" t="str">
            <v>I4JBQ14</v>
          </cell>
          <cell r="E702"/>
          <cell r="F702" t="str">
            <v>VN67 080</v>
          </cell>
          <cell r="G702" t="str">
            <v>*</v>
          </cell>
          <cell r="H702" t="str">
            <v>VN67　CNG　P/P　S/M　LHにM10ﾅｯﾄ追加の上、サ変</v>
          </cell>
          <cell r="I702"/>
          <cell r="J702" t="str">
            <v>C</v>
          </cell>
          <cell r="K702" t="str">
            <v xml:space="preserve"> WN4</v>
          </cell>
          <cell r="L702" t="str">
            <v>○</v>
          </cell>
          <cell r="M702" t="str">
            <v>-</v>
          </cell>
          <cell r="N702">
            <v>20090910</v>
          </cell>
        </row>
        <row r="703">
          <cell r="C703">
            <v>8981227512</v>
          </cell>
          <cell r="D703" t="str">
            <v>I4JCG61</v>
          </cell>
          <cell r="E703"/>
          <cell r="F703" t="str">
            <v>NPR</v>
          </cell>
          <cell r="G703" t="str">
            <v>*</v>
          </cell>
          <cell r="H703" t="str">
            <v>CR設変　ｽﾃﾘﾍﾞｯﾄ廃止及びS/M穴廃止によりﾌﾚｰﾑサ変、併せてCKD新規品番追加</v>
          </cell>
          <cell r="I703"/>
          <cell r="J703" t="str">
            <v>C</v>
          </cell>
          <cell r="K703" t="str">
            <v>1WN4</v>
          </cell>
          <cell r="L703" t="str">
            <v>○</v>
          </cell>
          <cell r="M703" t="str">
            <v>-</v>
          </cell>
          <cell r="N703">
            <v>20100827</v>
          </cell>
        </row>
        <row r="704">
          <cell r="C704">
            <v>8981231421</v>
          </cell>
          <cell r="D704" t="str">
            <v>I4JBN44</v>
          </cell>
          <cell r="E704"/>
          <cell r="F704" t="str">
            <v>VN65 NMR</v>
          </cell>
          <cell r="G704" t="str">
            <v>*</v>
          </cell>
          <cell r="H704" t="str">
            <v>VN53・VN65 S/MBR LHにNUT追加の上、ﾌﾚｰﾑサ変</v>
          </cell>
          <cell r="I704"/>
          <cell r="J704" t="str">
            <v>A</v>
          </cell>
          <cell r="K704" t="str">
            <v>1BM5</v>
          </cell>
          <cell r="L704" t="str">
            <v>○</v>
          </cell>
          <cell r="M704">
            <v>20080906</v>
          </cell>
          <cell r="N704">
            <v>20080906</v>
          </cell>
        </row>
        <row r="705">
          <cell r="C705">
            <v>8981231422</v>
          </cell>
          <cell r="D705" t="str">
            <v>I4JBS59</v>
          </cell>
          <cell r="E705"/>
          <cell r="F705" t="str">
            <v>VN65 NMR</v>
          </cell>
          <cell r="G705" t="str">
            <v>*</v>
          </cell>
          <cell r="H705" t="str">
            <v>720 RH S/M M10NUT追加の上ﾌﾚｰﾑサ変(AAS VN65A-229の恒久設変）</v>
          </cell>
          <cell r="I705"/>
          <cell r="J705" t="str">
            <v>A</v>
          </cell>
          <cell r="K705" t="str">
            <v>1BM5</v>
          </cell>
          <cell r="L705" t="str">
            <v>○</v>
          </cell>
          <cell r="M705">
            <v>20090108</v>
          </cell>
          <cell r="N705">
            <v>20090108</v>
          </cell>
        </row>
        <row r="706">
          <cell r="C706">
            <v>8981240110</v>
          </cell>
          <cell r="D706" t="str">
            <v>I3JQ225</v>
          </cell>
          <cell r="E706"/>
          <cell r="F706" t="str">
            <v>VN68 NMR</v>
          </cell>
          <cell r="G706" t="str">
            <v>*</v>
          </cell>
          <cell r="H706" t="str">
            <v>VN68　新規フレーム4品番追加（リヤオーバーハング仕様）</v>
          </cell>
          <cell r="I706"/>
          <cell r="J706" t="str">
            <v>A</v>
          </cell>
          <cell r="K706" t="str">
            <v>KI2</v>
          </cell>
          <cell r="L706" t="str">
            <v>○</v>
          </cell>
          <cell r="M706">
            <v>20090123</v>
          </cell>
          <cell r="N706">
            <v>20090123</v>
          </cell>
        </row>
        <row r="707">
          <cell r="C707">
            <v>8981240120</v>
          </cell>
          <cell r="D707" t="str">
            <v>I3JQ225</v>
          </cell>
          <cell r="E707"/>
          <cell r="F707" t="str">
            <v>VN68 NMR</v>
          </cell>
          <cell r="G707" t="str">
            <v>*</v>
          </cell>
          <cell r="H707" t="str">
            <v>VN68　新規フレーム4品番追加（リヤオーバーハング仕様）</v>
          </cell>
          <cell r="I707"/>
          <cell r="J707" t="str">
            <v>A</v>
          </cell>
          <cell r="K707" t="str">
            <v>KI3</v>
          </cell>
          <cell r="L707" t="str">
            <v>○</v>
          </cell>
          <cell r="M707">
            <v>20090123</v>
          </cell>
          <cell r="N707">
            <v>20090123</v>
          </cell>
        </row>
        <row r="708">
          <cell r="C708">
            <v>8981240130</v>
          </cell>
          <cell r="D708" t="str">
            <v>I3JQ225</v>
          </cell>
          <cell r="E708"/>
          <cell r="F708" t="str">
            <v>VN68 NMR</v>
          </cell>
          <cell r="G708" t="str">
            <v>*</v>
          </cell>
          <cell r="H708" t="str">
            <v>VN68　新規フレーム4品番追加（リヤオーバーハング仕様）</v>
          </cell>
          <cell r="I708"/>
          <cell r="J708" t="str">
            <v>A</v>
          </cell>
          <cell r="K708" t="str">
            <v>KI4</v>
          </cell>
          <cell r="L708" t="str">
            <v>○</v>
          </cell>
          <cell r="M708">
            <v>20090123</v>
          </cell>
          <cell r="N708">
            <v>20090123</v>
          </cell>
        </row>
        <row r="709">
          <cell r="C709">
            <v>8981240140</v>
          </cell>
          <cell r="D709" t="str">
            <v>I3JQ225</v>
          </cell>
          <cell r="E709"/>
          <cell r="F709" t="str">
            <v>VN68 NMR</v>
          </cell>
          <cell r="G709" t="str">
            <v>*</v>
          </cell>
          <cell r="H709" t="str">
            <v>VN68　新規フレーム4品番追加（リヤオーバーハング仕様）</v>
          </cell>
          <cell r="I709"/>
          <cell r="J709" t="str">
            <v>A</v>
          </cell>
          <cell r="K709" t="str">
            <v>KI5</v>
          </cell>
          <cell r="L709" t="str">
            <v>○</v>
          </cell>
          <cell r="M709">
            <v>20090123</v>
          </cell>
          <cell r="N709">
            <v>20090123</v>
          </cell>
        </row>
        <row r="710">
          <cell r="C710">
            <v>8981267800</v>
          </cell>
          <cell r="D710" t="str">
            <v>I3JQ352</v>
          </cell>
          <cell r="E710"/>
          <cell r="F710" t="str">
            <v>US GAS N</v>
          </cell>
          <cell r="G710" t="str">
            <v>*</v>
          </cell>
          <cell r="H710" t="str">
            <v>VN63 1P FRAME,S/M新図　11/24W納入指示</v>
          </cell>
          <cell r="I710"/>
          <cell r="J710" t="str">
            <v>C</v>
          </cell>
          <cell r="K710" t="str">
            <v xml:space="preserve"> YA2</v>
          </cell>
          <cell r="L710" t="str">
            <v>○</v>
          </cell>
          <cell r="M710" t="str">
            <v>-</v>
          </cell>
          <cell r="N710">
            <v>20101011</v>
          </cell>
        </row>
        <row r="711">
          <cell r="C711">
            <v>8981267801</v>
          </cell>
          <cell r="D711" t="str">
            <v>I4JCV77</v>
          </cell>
          <cell r="E711"/>
          <cell r="F711" t="str">
            <v>VN74 NPR</v>
          </cell>
          <cell r="G711" t="str">
            <v>VN74-SOP</v>
          </cell>
          <cell r="H711" t="str">
            <v>VN74 P/P GUSSET及びS/M NUT変更によりﾌﾚｰﾑサ変</v>
          </cell>
          <cell r="I711"/>
          <cell r="J711" t="str">
            <v>C</v>
          </cell>
          <cell r="K711" t="str">
            <v xml:space="preserve"> YA2</v>
          </cell>
          <cell r="L711" t="str">
            <v>○</v>
          </cell>
          <cell r="M711" t="str">
            <v>-</v>
          </cell>
          <cell r="N711">
            <v>20101227</v>
          </cell>
        </row>
        <row r="712">
          <cell r="C712">
            <v>8981267810</v>
          </cell>
          <cell r="D712" t="str">
            <v>I3JQ352</v>
          </cell>
          <cell r="E712"/>
          <cell r="F712" t="str">
            <v>US GAS N</v>
          </cell>
          <cell r="G712" t="str">
            <v>*</v>
          </cell>
          <cell r="H712" t="str">
            <v>VN63 1P FRAME,S/M新図　11/24W納入指示</v>
          </cell>
          <cell r="I712"/>
          <cell r="J712" t="str">
            <v>C</v>
          </cell>
          <cell r="K712" t="str">
            <v xml:space="preserve"> YE2</v>
          </cell>
          <cell r="L712" t="str">
            <v>○</v>
          </cell>
          <cell r="M712" t="str">
            <v>-</v>
          </cell>
          <cell r="N712">
            <v>20101011</v>
          </cell>
        </row>
        <row r="713">
          <cell r="C713">
            <v>8981267811</v>
          </cell>
          <cell r="D713" t="str">
            <v>I4JCV77</v>
          </cell>
          <cell r="E713"/>
          <cell r="F713" t="str">
            <v>VN74 NPR</v>
          </cell>
          <cell r="G713" t="str">
            <v>VN74-SOP</v>
          </cell>
          <cell r="H713" t="str">
            <v>VN74 P/P GUSSET及びS/M NUT変更によりﾌﾚｰﾑサ変</v>
          </cell>
          <cell r="I713"/>
          <cell r="J713" t="str">
            <v>C</v>
          </cell>
          <cell r="K713" t="str">
            <v xml:space="preserve"> YE2</v>
          </cell>
          <cell r="L713" t="str">
            <v>○</v>
          </cell>
          <cell r="M713" t="str">
            <v>-</v>
          </cell>
          <cell r="N713">
            <v>20101222</v>
          </cell>
        </row>
        <row r="714">
          <cell r="C714">
            <v>8981267820</v>
          </cell>
          <cell r="D714" t="str">
            <v>I3JQ352</v>
          </cell>
          <cell r="E714"/>
          <cell r="F714" t="str">
            <v>US GAS N</v>
          </cell>
          <cell r="G714" t="str">
            <v>*</v>
          </cell>
          <cell r="H714" t="str">
            <v>VN63 1P FRAME,S/M新図　11/24W納入指示</v>
          </cell>
          <cell r="I714"/>
          <cell r="J714" t="str">
            <v>C</v>
          </cell>
          <cell r="K714" t="str">
            <v xml:space="preserve"> YK3</v>
          </cell>
          <cell r="L714" t="str">
            <v>○</v>
          </cell>
          <cell r="M714" t="str">
            <v>-</v>
          </cell>
          <cell r="N714">
            <v>20101011</v>
          </cell>
        </row>
        <row r="715">
          <cell r="C715">
            <v>8981267821</v>
          </cell>
          <cell r="D715" t="str">
            <v>I4JCV77</v>
          </cell>
          <cell r="E715"/>
          <cell r="F715" t="str">
            <v>VN74 NPR</v>
          </cell>
          <cell r="G715" t="str">
            <v>VN74-SOP</v>
          </cell>
          <cell r="H715" t="str">
            <v>VN74 P/P GUSSET及びS/M NUT変更によりﾌﾚｰﾑサ変</v>
          </cell>
          <cell r="I715"/>
          <cell r="J715" t="str">
            <v>C</v>
          </cell>
          <cell r="K715" t="str">
            <v xml:space="preserve"> YK3</v>
          </cell>
          <cell r="L715" t="str">
            <v>○</v>
          </cell>
          <cell r="M715" t="str">
            <v>-</v>
          </cell>
          <cell r="N715">
            <v>20101227</v>
          </cell>
        </row>
        <row r="716">
          <cell r="C716">
            <v>8981267830</v>
          </cell>
          <cell r="D716" t="str">
            <v>I3JQ352</v>
          </cell>
          <cell r="E716"/>
          <cell r="F716" t="str">
            <v>US GAS N</v>
          </cell>
          <cell r="G716" t="str">
            <v>*</v>
          </cell>
          <cell r="H716" t="str">
            <v>VN63 1P FRAME,S/M新図　11/24W納入指示</v>
          </cell>
          <cell r="I716"/>
          <cell r="J716" t="str">
            <v>C</v>
          </cell>
          <cell r="K716" t="str">
            <v xml:space="preserve"> YS3</v>
          </cell>
          <cell r="L716" t="str">
            <v>○</v>
          </cell>
          <cell r="M716" t="str">
            <v>-</v>
          </cell>
          <cell r="N716">
            <v>20101011</v>
          </cell>
        </row>
        <row r="717">
          <cell r="C717">
            <v>8981267831</v>
          </cell>
          <cell r="D717" t="str">
            <v>I4JCV77</v>
          </cell>
          <cell r="E717"/>
          <cell r="F717" t="str">
            <v>VN74 NPR</v>
          </cell>
          <cell r="G717" t="str">
            <v>VN74-SOP</v>
          </cell>
          <cell r="H717" t="str">
            <v>VN74 P/P GUSSET及びS/M NUT変更によりﾌﾚｰﾑサ変</v>
          </cell>
          <cell r="I717"/>
          <cell r="J717" t="str">
            <v>C</v>
          </cell>
          <cell r="K717" t="str">
            <v>1YS3</v>
          </cell>
          <cell r="L717" t="str">
            <v>○</v>
          </cell>
          <cell r="M717" t="str">
            <v>-</v>
          </cell>
          <cell r="N717">
            <v>20101227</v>
          </cell>
        </row>
        <row r="718">
          <cell r="C718">
            <v>8981267832</v>
          </cell>
          <cell r="D718" t="str">
            <v>I4JCV77</v>
          </cell>
          <cell r="E718"/>
          <cell r="F718" t="str">
            <v>VN74 NPR</v>
          </cell>
          <cell r="G718" t="str">
            <v>VN74-SOP</v>
          </cell>
          <cell r="H718" t="str">
            <v>VN74 US向け AAS-LD-1791（BK;CTR/BRG）の反映＝FR ASMサ変</v>
          </cell>
          <cell r="I718"/>
          <cell r="J718" t="str">
            <v>C</v>
          </cell>
          <cell r="K718" t="str">
            <v>1YS3</v>
          </cell>
          <cell r="L718" t="str">
            <v>○</v>
          </cell>
          <cell r="M718" t="str">
            <v>-</v>
          </cell>
          <cell r="N718">
            <v>20110523</v>
          </cell>
        </row>
        <row r="719">
          <cell r="C719">
            <v>8981267840</v>
          </cell>
          <cell r="D719" t="str">
            <v>I3JQ352</v>
          </cell>
          <cell r="E719"/>
          <cell r="F719" t="str">
            <v>US GAS N</v>
          </cell>
          <cell r="G719" t="str">
            <v>*</v>
          </cell>
          <cell r="H719" t="str">
            <v>VN63 1P FRAME,S/M新図　11/24W納入指示</v>
          </cell>
          <cell r="I719"/>
          <cell r="J719" t="str">
            <v>C</v>
          </cell>
          <cell r="K719" t="str">
            <v xml:space="preserve"> YK4</v>
          </cell>
          <cell r="L719" t="str">
            <v>○</v>
          </cell>
          <cell r="M719" t="str">
            <v>-</v>
          </cell>
          <cell r="N719">
            <v>20101011</v>
          </cell>
        </row>
        <row r="720">
          <cell r="C720">
            <v>8981267841</v>
          </cell>
          <cell r="D720" t="str">
            <v>I4JCV77</v>
          </cell>
          <cell r="E720"/>
          <cell r="F720" t="str">
            <v>VN74 NPR</v>
          </cell>
          <cell r="G720" t="str">
            <v>VN74-SOP</v>
          </cell>
          <cell r="H720" t="str">
            <v>VN74 P/P GUSSET及びS/M NUT変更によりﾌﾚｰﾑサ変</v>
          </cell>
          <cell r="I720"/>
          <cell r="J720" t="str">
            <v>C</v>
          </cell>
          <cell r="K720" t="str">
            <v xml:space="preserve"> YK4</v>
          </cell>
          <cell r="L720" t="str">
            <v>○</v>
          </cell>
          <cell r="M720" t="str">
            <v>-</v>
          </cell>
          <cell r="N720">
            <v>20101227</v>
          </cell>
        </row>
        <row r="721">
          <cell r="C721">
            <v>8981267850</v>
          </cell>
          <cell r="D721" t="str">
            <v>I3JQ352</v>
          </cell>
          <cell r="E721"/>
          <cell r="F721" t="str">
            <v>US GAS N</v>
          </cell>
          <cell r="G721" t="str">
            <v>*</v>
          </cell>
          <cell r="H721" t="str">
            <v>VN63 1P FRAME,S/M新図　11/24W納入指示</v>
          </cell>
          <cell r="I721"/>
          <cell r="J721" t="str">
            <v>C</v>
          </cell>
          <cell r="K721" t="str">
            <v xml:space="preserve"> YS4</v>
          </cell>
          <cell r="L721" t="str">
            <v>○</v>
          </cell>
          <cell r="M721" t="str">
            <v>-</v>
          </cell>
          <cell r="N721">
            <v>20101011</v>
          </cell>
        </row>
        <row r="722">
          <cell r="C722">
            <v>8981267851</v>
          </cell>
          <cell r="D722" t="str">
            <v>I4JCV77</v>
          </cell>
          <cell r="E722"/>
          <cell r="F722" t="str">
            <v>VN74 NPR</v>
          </cell>
          <cell r="G722" t="str">
            <v>VN74-SOP</v>
          </cell>
          <cell r="H722" t="str">
            <v>VN74 P/P GUSSET及びS/M NUT変更によりﾌﾚｰﾑサ変</v>
          </cell>
          <cell r="I722"/>
          <cell r="J722" t="str">
            <v>C</v>
          </cell>
          <cell r="K722" t="str">
            <v>1YS4</v>
          </cell>
          <cell r="L722" t="str">
            <v>○</v>
          </cell>
          <cell r="M722" t="str">
            <v>-</v>
          </cell>
          <cell r="N722">
            <v>20101227</v>
          </cell>
        </row>
        <row r="723">
          <cell r="C723">
            <v>8981267852</v>
          </cell>
          <cell r="D723" t="str">
            <v>I4JCV77</v>
          </cell>
          <cell r="E723"/>
          <cell r="F723" t="str">
            <v>VN74 NPR</v>
          </cell>
          <cell r="G723" t="str">
            <v>VN74-SOP</v>
          </cell>
          <cell r="H723" t="str">
            <v>VN74 US向け AAS-LD-1791（BK;CTR/BRG）の反映＝FR ASMサ変</v>
          </cell>
          <cell r="I723"/>
          <cell r="J723" t="str">
            <v>C</v>
          </cell>
          <cell r="K723" t="str">
            <v>1YS4</v>
          </cell>
          <cell r="L723" t="str">
            <v>○</v>
          </cell>
          <cell r="M723" t="str">
            <v>-</v>
          </cell>
          <cell r="N723">
            <v>20110523</v>
          </cell>
        </row>
        <row r="724">
          <cell r="C724">
            <v>8981311150</v>
          </cell>
          <cell r="D724" t="str">
            <v>I3JQ446</v>
          </cell>
          <cell r="E724"/>
          <cell r="F724" t="str">
            <v>VN58 090</v>
          </cell>
          <cell r="G724" t="str">
            <v>*</v>
          </cell>
          <cell r="H724" t="str">
            <v>VN58B一生　S/MBR RH及びFRAME新規設定</v>
          </cell>
          <cell r="I724"/>
          <cell r="J724" t="str">
            <v>C</v>
          </cell>
          <cell r="K724" t="str">
            <v xml:space="preserve"> WB8</v>
          </cell>
          <cell r="L724" t="str">
            <v>○</v>
          </cell>
          <cell r="M724" t="str">
            <v>-</v>
          </cell>
          <cell r="N724" t="str">
            <v>未</v>
          </cell>
        </row>
        <row r="725">
          <cell r="C725">
            <v>8981311151</v>
          </cell>
          <cell r="D725" t="str">
            <v>I4JCG61</v>
          </cell>
          <cell r="E725"/>
          <cell r="F725" t="str">
            <v>NPR</v>
          </cell>
          <cell r="G725" t="str">
            <v>*</v>
          </cell>
          <cell r="H725" t="str">
            <v>CR設変　ｽﾃﾘﾍﾞｯﾄ廃止及びS/M穴廃止によりﾌﾚｰﾑサ変、併せてCKD新規品番追加</v>
          </cell>
          <cell r="I725" t="str">
            <v>PA1-0096</v>
          </cell>
          <cell r="J725" t="str">
            <v>C</v>
          </cell>
          <cell r="K725" t="str">
            <v>1WB8</v>
          </cell>
          <cell r="L725" t="str">
            <v>○</v>
          </cell>
          <cell r="M725" t="str">
            <v>-</v>
          </cell>
          <cell r="N725">
            <v>20100827</v>
          </cell>
        </row>
        <row r="726">
          <cell r="C726">
            <v>8981311160</v>
          </cell>
          <cell r="D726" t="str">
            <v>I3JQ446</v>
          </cell>
          <cell r="E726"/>
          <cell r="F726" t="str">
            <v>VN58 090</v>
          </cell>
          <cell r="G726" t="str">
            <v>*</v>
          </cell>
          <cell r="H726" t="str">
            <v>VN58B一生　S/MBR RH及びFRAME新規設定</v>
          </cell>
          <cell r="I726"/>
          <cell r="J726" t="str">
            <v>C</v>
          </cell>
          <cell r="K726" t="str">
            <v xml:space="preserve"> WB9</v>
          </cell>
          <cell r="L726" t="str">
            <v>○</v>
          </cell>
          <cell r="M726" t="str">
            <v>-</v>
          </cell>
          <cell r="N726" t="str">
            <v>未</v>
          </cell>
        </row>
        <row r="727">
          <cell r="C727">
            <v>8981311161</v>
          </cell>
          <cell r="D727" t="str">
            <v>I4JCG61</v>
          </cell>
          <cell r="E727"/>
          <cell r="F727" t="str">
            <v>NPR</v>
          </cell>
          <cell r="G727" t="str">
            <v>*</v>
          </cell>
          <cell r="H727" t="str">
            <v>CR設変　ｽﾃﾘﾍﾞｯﾄ廃止及びS/M穴廃止によりﾌﾚｰﾑサ変、併せてCKD新規品番追加</v>
          </cell>
          <cell r="I727"/>
          <cell r="J727" t="str">
            <v>C</v>
          </cell>
          <cell r="K727" t="str">
            <v>1WB9</v>
          </cell>
          <cell r="L727" t="str">
            <v>○</v>
          </cell>
          <cell r="M727" t="str">
            <v>-</v>
          </cell>
          <cell r="N727">
            <v>20100827</v>
          </cell>
        </row>
        <row r="728">
          <cell r="C728">
            <v>8981343770</v>
          </cell>
          <cell r="D728" t="str">
            <v>I3JQ605</v>
          </cell>
          <cell r="E728"/>
          <cell r="F728" t="str">
            <v>EXP850NP</v>
          </cell>
          <cell r="G728" t="str">
            <v>VN53 ﾛｼｱ</v>
          </cell>
          <cell r="H728" t="str">
            <v>VN53 ﾛｼｱ・ｳｸﾗｲﾅ向けSKD　新規設定</v>
          </cell>
          <cell r="I728"/>
          <cell r="J728" t="str">
            <v>C</v>
          </cell>
          <cell r="K728" t="str">
            <v xml:space="preserve"> WN5</v>
          </cell>
          <cell r="L728" t="str">
            <v>○</v>
          </cell>
          <cell r="M728" t="str">
            <v>-</v>
          </cell>
          <cell r="N728" t="str">
            <v>未</v>
          </cell>
        </row>
        <row r="729">
          <cell r="C729">
            <v>8981343771</v>
          </cell>
          <cell r="D729" t="str">
            <v>I4JCG61</v>
          </cell>
          <cell r="E729"/>
          <cell r="F729" t="str">
            <v>NPR</v>
          </cell>
          <cell r="G729" t="str">
            <v>*</v>
          </cell>
          <cell r="H729" t="str">
            <v>CR設変　ｽﾃﾘﾍﾞｯﾄ廃止及びS/M穴廃止によりﾌﾚｰﾑサ変、併せてCKD新規品番追加</v>
          </cell>
          <cell r="I729"/>
          <cell r="J729" t="str">
            <v>C</v>
          </cell>
          <cell r="K729" t="str">
            <v>1WN5</v>
          </cell>
          <cell r="L729" t="str">
            <v>○</v>
          </cell>
          <cell r="M729" t="str">
            <v>-</v>
          </cell>
          <cell r="N729">
            <v>20100827</v>
          </cell>
        </row>
        <row r="730">
          <cell r="C730">
            <v>8981343780</v>
          </cell>
          <cell r="D730" t="str">
            <v>I3JQ605</v>
          </cell>
          <cell r="E730"/>
          <cell r="F730" t="str">
            <v>EXP850NP</v>
          </cell>
          <cell r="G730" t="str">
            <v>VN53 ﾛｼｱ</v>
          </cell>
          <cell r="H730" t="str">
            <v>VN53 ﾛｼｱ・ｳｸﾗｲﾅ向けSKD　新規設定</v>
          </cell>
          <cell r="I730"/>
          <cell r="J730" t="str">
            <v>C</v>
          </cell>
          <cell r="K730" t="str">
            <v xml:space="preserve"> WT4</v>
          </cell>
          <cell r="L730" t="str">
            <v>○</v>
          </cell>
          <cell r="M730" t="str">
            <v>-</v>
          </cell>
          <cell r="N730">
            <v>20091113</v>
          </cell>
        </row>
        <row r="731">
          <cell r="C731">
            <v>8981343781</v>
          </cell>
          <cell r="D731" t="str">
            <v>I4JCG61</v>
          </cell>
          <cell r="E731"/>
          <cell r="F731" t="str">
            <v>NPR</v>
          </cell>
          <cell r="G731" t="str">
            <v>*</v>
          </cell>
          <cell r="H731" t="str">
            <v>CR設変　ｽﾃﾘﾍﾞｯﾄ廃止及びS/M穴廃止によりﾌﾚｰﾑサ変、併せてCKD新規品番追加</v>
          </cell>
          <cell r="I731"/>
          <cell r="J731" t="str">
            <v>C</v>
          </cell>
          <cell r="K731" t="str">
            <v>1WT4</v>
          </cell>
          <cell r="L731" t="str">
            <v>○</v>
          </cell>
          <cell r="M731" t="str">
            <v>-</v>
          </cell>
          <cell r="N731">
            <v>20100827</v>
          </cell>
        </row>
        <row r="732">
          <cell r="C732">
            <v>8981375990</v>
          </cell>
          <cell r="D732" t="str">
            <v>I3JQ667</v>
          </cell>
          <cell r="E732"/>
          <cell r="F732" t="str">
            <v>VN58 NMR</v>
          </cell>
          <cell r="G732" t="str">
            <v>*</v>
          </cell>
          <cell r="H732" t="str">
            <v>VN58C ﾒｷｼｺ向け ﾌﾚｰﾑ＆S/M RH新規追加（隠し刻印指示）</v>
          </cell>
          <cell r="I732"/>
          <cell r="J732" t="str">
            <v>A</v>
          </cell>
          <cell r="K732" t="str">
            <v xml:space="preserve"> BM6</v>
          </cell>
          <cell r="L732" t="str">
            <v>○</v>
          </cell>
          <cell r="M732">
            <v>20090121</v>
          </cell>
          <cell r="N732">
            <v>20090121</v>
          </cell>
        </row>
        <row r="733">
          <cell r="C733">
            <v>8981376000</v>
          </cell>
          <cell r="D733" t="str">
            <v>I3JQ667</v>
          </cell>
          <cell r="E733"/>
          <cell r="F733" t="str">
            <v>VN58 NMR</v>
          </cell>
          <cell r="G733" t="str">
            <v>*</v>
          </cell>
          <cell r="H733" t="str">
            <v>VN58C ﾒｷｼｺ向け ﾌﾚｰﾑ＆S/M RH新規追加（隠し刻印指示）</v>
          </cell>
          <cell r="I733"/>
          <cell r="J733" t="str">
            <v>A</v>
          </cell>
          <cell r="K733" t="str">
            <v xml:space="preserve"> CW1</v>
          </cell>
          <cell r="L733" t="str">
            <v>○</v>
          </cell>
          <cell r="M733">
            <v>20090121</v>
          </cell>
          <cell r="N733">
            <v>20090121</v>
          </cell>
        </row>
        <row r="734">
          <cell r="C734">
            <v>8981403880</v>
          </cell>
          <cell r="D734"/>
          <cell r="E734"/>
          <cell r="F734">
            <v>0</v>
          </cell>
          <cell r="G734" t="str">
            <v>*</v>
          </cell>
          <cell r="H734"/>
          <cell r="I734"/>
          <cell r="J734" t="str">
            <v>A</v>
          </cell>
          <cell r="K734" t="str">
            <v>BM7</v>
          </cell>
          <cell r="L734" t="str">
            <v>未</v>
          </cell>
          <cell r="M734" t="str">
            <v>未</v>
          </cell>
          <cell r="N734" t="str">
            <v>未</v>
          </cell>
        </row>
        <row r="735">
          <cell r="C735">
            <v>8981403891</v>
          </cell>
          <cell r="D735" t="str">
            <v>I4JBV88</v>
          </cell>
          <cell r="E735"/>
          <cell r="F735" t="str">
            <v>08.0NMR85</v>
          </cell>
          <cell r="G735" t="str">
            <v>*</v>
          </cell>
          <cell r="H735" t="str">
            <v>VN58 S/M,I/REINF NUT追加の上ﾌﾚｰﾑサ変</v>
          </cell>
          <cell r="I735"/>
          <cell r="J735" t="str">
            <v>A</v>
          </cell>
          <cell r="K735" t="str">
            <v>BT3</v>
          </cell>
          <cell r="L735" t="str">
            <v>未</v>
          </cell>
          <cell r="M735" t="str">
            <v>未</v>
          </cell>
          <cell r="N735" t="str">
            <v>未</v>
          </cell>
        </row>
        <row r="736">
          <cell r="C736">
            <v>8981403900</v>
          </cell>
          <cell r="D736"/>
          <cell r="E736"/>
          <cell r="F736">
            <v>0</v>
          </cell>
          <cell r="G736" t="str">
            <v>*</v>
          </cell>
          <cell r="H736"/>
          <cell r="I736"/>
          <cell r="J736" t="str">
            <v>A</v>
          </cell>
          <cell r="K736" t="str">
            <v>BM8</v>
          </cell>
          <cell r="L736" t="str">
            <v>未</v>
          </cell>
          <cell r="M736" t="str">
            <v>未</v>
          </cell>
          <cell r="N736" t="str">
            <v>未</v>
          </cell>
        </row>
        <row r="737">
          <cell r="C737">
            <v>8981403911</v>
          </cell>
          <cell r="D737" t="str">
            <v>I4JBV88</v>
          </cell>
          <cell r="E737"/>
          <cell r="F737" t="str">
            <v>08.0NMR85</v>
          </cell>
          <cell r="G737" t="str">
            <v>*</v>
          </cell>
          <cell r="H737" t="str">
            <v>VN58 S/M,I/REINF NUT追加の上ﾌﾚｰﾑサ変</v>
          </cell>
          <cell r="I737"/>
          <cell r="J737" t="str">
            <v>A</v>
          </cell>
          <cell r="K737" t="str">
            <v>BQ6</v>
          </cell>
          <cell r="L737" t="str">
            <v>未</v>
          </cell>
          <cell r="M737" t="str">
            <v>未</v>
          </cell>
          <cell r="N737" t="str">
            <v>未</v>
          </cell>
        </row>
        <row r="738">
          <cell r="C738">
            <v>8981403940</v>
          </cell>
          <cell r="D738"/>
          <cell r="E738"/>
          <cell r="F738">
            <v>0</v>
          </cell>
          <cell r="G738" t="str">
            <v>*</v>
          </cell>
          <cell r="H738"/>
          <cell r="I738"/>
          <cell r="J738" t="str">
            <v>A</v>
          </cell>
          <cell r="K738" t="str">
            <v>CW2</v>
          </cell>
          <cell r="L738" t="str">
            <v>未</v>
          </cell>
          <cell r="M738" t="str">
            <v>未</v>
          </cell>
          <cell r="N738" t="str">
            <v>未</v>
          </cell>
        </row>
        <row r="739">
          <cell r="C739">
            <v>8981403951</v>
          </cell>
          <cell r="D739" t="str">
            <v>I4JBV88</v>
          </cell>
          <cell r="E739"/>
          <cell r="F739" t="str">
            <v>08.0NMR85</v>
          </cell>
          <cell r="G739" t="str">
            <v>*</v>
          </cell>
          <cell r="H739" t="str">
            <v>VN58 S/M,I/REINF NUT追加の上ﾌﾚｰﾑサ変</v>
          </cell>
          <cell r="I739"/>
          <cell r="J739" t="str">
            <v>A</v>
          </cell>
          <cell r="K739" t="str">
            <v>CW3</v>
          </cell>
          <cell r="L739" t="str">
            <v>未</v>
          </cell>
          <cell r="M739" t="str">
            <v>未</v>
          </cell>
          <cell r="N739" t="str">
            <v>未</v>
          </cell>
        </row>
        <row r="740">
          <cell r="C740">
            <v>8981405720</v>
          </cell>
          <cell r="D740" t="str">
            <v>I3JQ786</v>
          </cell>
          <cell r="E740"/>
          <cell r="F740" t="str">
            <v>VN58 NLR</v>
          </cell>
          <cell r="G740" t="str">
            <v>*</v>
          </cell>
          <cell r="H740" t="str">
            <v>VN58ﾒｷｼｺ向け　新規品番追加</v>
          </cell>
          <cell r="I740"/>
          <cell r="J740" t="str">
            <v>A</v>
          </cell>
          <cell r="K740" t="str">
            <v xml:space="preserve"> AJ5</v>
          </cell>
          <cell r="L740" t="str">
            <v>○</v>
          </cell>
          <cell r="M740">
            <v>20090109</v>
          </cell>
          <cell r="N740">
            <v>20090109</v>
          </cell>
        </row>
        <row r="741">
          <cell r="C741">
            <v>8981405721</v>
          </cell>
          <cell r="D741" t="str">
            <v>I4JBV88</v>
          </cell>
          <cell r="E741"/>
          <cell r="F741" t="str">
            <v>NLR85AL</v>
          </cell>
          <cell r="G741" t="str">
            <v>*</v>
          </cell>
          <cell r="H741" t="str">
            <v>VN58 S/M,I/REINF NUT追加の上ﾌﾚｰﾑサ変</v>
          </cell>
          <cell r="I741"/>
          <cell r="J741" t="str">
            <v>A</v>
          </cell>
          <cell r="K741" t="str">
            <v>1AJ5</v>
          </cell>
          <cell r="L741" t="str">
            <v>○</v>
          </cell>
          <cell r="M741">
            <v>20090703</v>
          </cell>
          <cell r="N741">
            <v>20090707</v>
          </cell>
        </row>
        <row r="742">
          <cell r="C742">
            <v>8981442480</v>
          </cell>
          <cell r="D742" t="str">
            <v>I3JQ886</v>
          </cell>
          <cell r="E742"/>
          <cell r="F742" t="str">
            <v>VN58  090NNR</v>
          </cell>
          <cell r="G742" t="str">
            <v>VN58-A</v>
          </cell>
          <cell r="H742" t="str">
            <v>VN58A 750組幅ﾌﾚｰﾑ　10品番新規追加</v>
          </cell>
          <cell r="I742"/>
          <cell r="J742" t="str">
            <v>A</v>
          </cell>
          <cell r="K742" t="str">
            <v xml:space="preserve"> RC6</v>
          </cell>
          <cell r="L742" t="str">
            <v>○</v>
          </cell>
          <cell r="M742" t="str">
            <v>未</v>
          </cell>
          <cell r="N742" t="str">
            <v>未</v>
          </cell>
        </row>
        <row r="743">
          <cell r="C743">
            <v>8981442490</v>
          </cell>
          <cell r="D743" t="str">
            <v>I3JQ886</v>
          </cell>
          <cell r="E743"/>
          <cell r="F743" t="str">
            <v>VN58  090NNR</v>
          </cell>
          <cell r="G743" t="str">
            <v>VN58-A</v>
          </cell>
          <cell r="H743" t="str">
            <v>VN58A 750組幅ﾌﾚｰﾑ　10品番新規追加</v>
          </cell>
          <cell r="I743"/>
          <cell r="J743" t="str">
            <v>A</v>
          </cell>
          <cell r="K743" t="str">
            <v xml:space="preserve"> RC7</v>
          </cell>
          <cell r="L743" t="str">
            <v>○</v>
          </cell>
          <cell r="M743" t="str">
            <v>未</v>
          </cell>
          <cell r="N743" t="str">
            <v>未</v>
          </cell>
        </row>
        <row r="744">
          <cell r="C744">
            <v>8981442500</v>
          </cell>
          <cell r="D744" t="str">
            <v>I3JQ886</v>
          </cell>
          <cell r="E744"/>
          <cell r="F744" t="str">
            <v>VN58  090NNR</v>
          </cell>
          <cell r="G744" t="str">
            <v>VN58-A</v>
          </cell>
          <cell r="H744" t="str">
            <v>VN58A 750組幅ﾌﾚｰﾑ　10品番新規追加</v>
          </cell>
          <cell r="I744"/>
          <cell r="J744" t="str">
            <v>A</v>
          </cell>
          <cell r="K744" t="str">
            <v xml:space="preserve"> RC8</v>
          </cell>
          <cell r="L744" t="str">
            <v>○</v>
          </cell>
          <cell r="M744">
            <v>20120131</v>
          </cell>
          <cell r="N744">
            <v>20120131</v>
          </cell>
        </row>
        <row r="745">
          <cell r="C745">
            <v>8981442510</v>
          </cell>
          <cell r="D745" t="str">
            <v>I3JQ886</v>
          </cell>
          <cell r="E745"/>
          <cell r="F745" t="str">
            <v>VN58  090NNR</v>
          </cell>
          <cell r="G745" t="str">
            <v>VN58-A</v>
          </cell>
          <cell r="H745" t="str">
            <v>VN58A 750組幅ﾌﾚｰﾑ　10品番新規追加</v>
          </cell>
          <cell r="I745"/>
          <cell r="J745" t="str">
            <v>A</v>
          </cell>
          <cell r="K745" t="str">
            <v xml:space="preserve"> RC9</v>
          </cell>
          <cell r="L745" t="str">
            <v>○</v>
          </cell>
          <cell r="M745" t="str">
            <v>未</v>
          </cell>
          <cell r="N745" t="str">
            <v>未</v>
          </cell>
        </row>
        <row r="746">
          <cell r="C746">
            <v>8981442520</v>
          </cell>
          <cell r="D746" t="str">
            <v>I3JQ886</v>
          </cell>
          <cell r="E746"/>
          <cell r="F746" t="str">
            <v>VN58  090NNR</v>
          </cell>
          <cell r="G746" t="str">
            <v>VN58-A</v>
          </cell>
          <cell r="H746" t="str">
            <v>VN58A 750組幅ﾌﾚｰﾑ　10品番新規追加</v>
          </cell>
          <cell r="I746"/>
          <cell r="J746" t="str">
            <v>A</v>
          </cell>
          <cell r="K746" t="str">
            <v xml:space="preserve"> RH5</v>
          </cell>
          <cell r="L746" t="str">
            <v>○</v>
          </cell>
          <cell r="M746" t="str">
            <v>未</v>
          </cell>
          <cell r="N746" t="str">
            <v>未</v>
          </cell>
        </row>
        <row r="747">
          <cell r="C747">
            <v>8981442530</v>
          </cell>
          <cell r="D747" t="str">
            <v>I3JQ886</v>
          </cell>
          <cell r="E747"/>
          <cell r="F747" t="str">
            <v>VN58  090NNR</v>
          </cell>
          <cell r="G747" t="str">
            <v>VN58-A</v>
          </cell>
          <cell r="H747" t="str">
            <v>VN58A 750組幅ﾌﾚｰﾑ　10品番新規追加</v>
          </cell>
          <cell r="I747"/>
          <cell r="J747" t="str">
            <v>A</v>
          </cell>
          <cell r="K747" t="str">
            <v xml:space="preserve"> RH6</v>
          </cell>
          <cell r="L747" t="str">
            <v>○</v>
          </cell>
          <cell r="M747" t="str">
            <v>未</v>
          </cell>
          <cell r="N747" t="str">
            <v>未</v>
          </cell>
        </row>
        <row r="748">
          <cell r="C748">
            <v>8981442540</v>
          </cell>
          <cell r="D748" t="str">
            <v>I3JQ886</v>
          </cell>
          <cell r="E748"/>
          <cell r="F748" t="str">
            <v>VN58  090NNR</v>
          </cell>
          <cell r="G748" t="str">
            <v>VN58-A</v>
          </cell>
          <cell r="H748" t="str">
            <v>VN58A 750組幅ﾌﾚｰﾑ　10品番新規追加</v>
          </cell>
          <cell r="I748"/>
          <cell r="J748" t="str">
            <v>A</v>
          </cell>
          <cell r="K748" t="str">
            <v xml:space="preserve"> RH7</v>
          </cell>
          <cell r="L748" t="str">
            <v>○</v>
          </cell>
          <cell r="M748">
            <v>20120521</v>
          </cell>
          <cell r="N748">
            <v>20120521</v>
          </cell>
        </row>
        <row r="749">
          <cell r="C749">
            <v>8981442550</v>
          </cell>
          <cell r="D749" t="str">
            <v>I3JQ886</v>
          </cell>
          <cell r="E749"/>
          <cell r="F749" t="str">
            <v>VN58  090NNR</v>
          </cell>
          <cell r="G749" t="str">
            <v>VN58-A</v>
          </cell>
          <cell r="H749" t="str">
            <v>VN58A 750組幅ﾌﾚｰﾑ　10品番新規追加</v>
          </cell>
          <cell r="I749"/>
          <cell r="J749" t="str">
            <v>A</v>
          </cell>
          <cell r="K749" t="str">
            <v xml:space="preserve"> RH8</v>
          </cell>
          <cell r="L749" t="str">
            <v>○</v>
          </cell>
          <cell r="M749" t="str">
            <v>未</v>
          </cell>
          <cell r="N749" t="str">
            <v>未</v>
          </cell>
        </row>
        <row r="750">
          <cell r="C750">
            <v>8981442560</v>
          </cell>
          <cell r="D750" t="str">
            <v>I3JQ886</v>
          </cell>
          <cell r="E750"/>
          <cell r="F750" t="str">
            <v>VN58  090NNR</v>
          </cell>
          <cell r="G750" t="str">
            <v>VN58-A</v>
          </cell>
          <cell r="H750" t="str">
            <v>VN58A 750組幅ﾌﾚｰﾑ　10品番新規追加</v>
          </cell>
          <cell r="I750"/>
          <cell r="J750" t="str">
            <v>A</v>
          </cell>
          <cell r="K750" t="str">
            <v xml:space="preserve"> RH9</v>
          </cell>
          <cell r="L750" t="str">
            <v>○</v>
          </cell>
          <cell r="M750" t="str">
            <v>未</v>
          </cell>
          <cell r="N750" t="str">
            <v>未</v>
          </cell>
        </row>
        <row r="751">
          <cell r="C751">
            <v>8981442570</v>
          </cell>
          <cell r="D751" t="str">
            <v>I3JQ886</v>
          </cell>
          <cell r="E751"/>
          <cell r="F751" t="str">
            <v>VN58  090NNR</v>
          </cell>
          <cell r="G751" t="str">
            <v>VN58-A</v>
          </cell>
          <cell r="H751" t="str">
            <v>VN58A 750組幅ﾌﾚｰﾑ　10品番新規追加</v>
          </cell>
          <cell r="I751"/>
          <cell r="J751" t="str">
            <v>A</v>
          </cell>
          <cell r="K751" t="str">
            <v xml:space="preserve"> RI1</v>
          </cell>
          <cell r="L751" t="str">
            <v>○</v>
          </cell>
          <cell r="M751" t="str">
            <v>未</v>
          </cell>
          <cell r="N751" t="str">
            <v>未</v>
          </cell>
        </row>
        <row r="752">
          <cell r="C752">
            <v>8981453351</v>
          </cell>
          <cell r="D752" t="str">
            <v>I4JBV88</v>
          </cell>
          <cell r="E752"/>
          <cell r="F752" t="str">
            <v>07.0NMS85A</v>
          </cell>
          <cell r="G752" t="str">
            <v>*</v>
          </cell>
          <cell r="H752" t="str">
            <v>VN58 S/M,I/REINF NUT追加の上ﾌﾚｰﾑサ変</v>
          </cell>
          <cell r="I752"/>
          <cell r="J752" t="str">
            <v>A</v>
          </cell>
          <cell r="K752" t="str">
            <v>PG9</v>
          </cell>
          <cell r="L752" t="str">
            <v>○</v>
          </cell>
          <cell r="M752" t="str">
            <v>未</v>
          </cell>
          <cell r="N752" t="str">
            <v>未</v>
          </cell>
        </row>
        <row r="753">
          <cell r="C753">
            <v>8981453360</v>
          </cell>
          <cell r="D753" t="str">
            <v>I3JQ916</v>
          </cell>
          <cell r="E753"/>
          <cell r="F753" t="str">
            <v>DOM NMS85A</v>
          </cell>
          <cell r="G753" t="str">
            <v>*</v>
          </cell>
          <cell r="H753" t="str">
            <v>AAS VN68A-71の恒久設変　6品番追加</v>
          </cell>
          <cell r="I753"/>
          <cell r="J753" t="str">
            <v>A</v>
          </cell>
          <cell r="K753" t="str">
            <v>PH1</v>
          </cell>
          <cell r="L753" t="str">
            <v>○</v>
          </cell>
          <cell r="M753">
            <v>20090224</v>
          </cell>
          <cell r="N753">
            <v>20090224</v>
          </cell>
        </row>
        <row r="754">
          <cell r="C754">
            <v>8981453371</v>
          </cell>
          <cell r="D754" t="str">
            <v>I4JBV88</v>
          </cell>
          <cell r="E754"/>
          <cell r="F754" t="str">
            <v>07.0NMS85A</v>
          </cell>
          <cell r="G754" t="str">
            <v>*</v>
          </cell>
          <cell r="H754" t="str">
            <v>VN58 S/M,I/REINF NUT追加の上ﾌﾚｰﾑサ変</v>
          </cell>
          <cell r="I754"/>
          <cell r="J754" t="str">
            <v>A</v>
          </cell>
          <cell r="K754" t="str">
            <v>PH2</v>
          </cell>
          <cell r="L754" t="str">
            <v>○</v>
          </cell>
          <cell r="M754" t="str">
            <v>未</v>
          </cell>
          <cell r="N754" t="str">
            <v>未</v>
          </cell>
        </row>
        <row r="755">
          <cell r="C755">
            <v>8981453380</v>
          </cell>
          <cell r="D755" t="str">
            <v>I3JQ916</v>
          </cell>
          <cell r="E755"/>
          <cell r="F755" t="str">
            <v>DOM NMS85A</v>
          </cell>
          <cell r="G755" t="str">
            <v>*</v>
          </cell>
          <cell r="H755" t="str">
            <v>AAS VN68A-71の恒久設変　6品番追加</v>
          </cell>
          <cell r="I755"/>
          <cell r="J755" t="str">
            <v>A</v>
          </cell>
          <cell r="K755" t="str">
            <v>PH3</v>
          </cell>
          <cell r="L755" t="str">
            <v>○</v>
          </cell>
          <cell r="M755">
            <v>20090224</v>
          </cell>
          <cell r="N755">
            <v>20090224</v>
          </cell>
        </row>
        <row r="756">
          <cell r="C756">
            <v>8981453391</v>
          </cell>
          <cell r="D756" t="str">
            <v>I4JBV88</v>
          </cell>
          <cell r="E756"/>
          <cell r="F756" t="str">
            <v>07.0NMS85A</v>
          </cell>
          <cell r="G756" t="str">
            <v>*</v>
          </cell>
          <cell r="H756" t="str">
            <v>VN58 S/M,I/REINF NUT追加の上ﾌﾚｰﾑサ変</v>
          </cell>
          <cell r="I756"/>
          <cell r="J756" t="str">
            <v>A</v>
          </cell>
          <cell r="K756" t="str">
            <v>PH4</v>
          </cell>
          <cell r="L756" t="str">
            <v>○</v>
          </cell>
          <cell r="M756" t="str">
            <v>未</v>
          </cell>
          <cell r="N756" t="str">
            <v>未</v>
          </cell>
        </row>
        <row r="757">
          <cell r="C757">
            <v>8981453400</v>
          </cell>
          <cell r="D757" t="str">
            <v>I3JQ916</v>
          </cell>
          <cell r="E757"/>
          <cell r="F757" t="str">
            <v>DOM NMS85A</v>
          </cell>
          <cell r="G757" t="str">
            <v>*</v>
          </cell>
          <cell r="H757" t="str">
            <v>AAS VN68A-71の恒久設変　6品番追加</v>
          </cell>
          <cell r="I757"/>
          <cell r="J757" t="str">
            <v>A</v>
          </cell>
          <cell r="K757" t="str">
            <v>PH5</v>
          </cell>
          <cell r="L757" t="str">
            <v>○</v>
          </cell>
          <cell r="M757">
            <v>20090224</v>
          </cell>
          <cell r="N757">
            <v>20090224</v>
          </cell>
        </row>
        <row r="758">
          <cell r="C758">
            <v>8981459370</v>
          </cell>
          <cell r="D758" t="str">
            <v>I3JQ988</v>
          </cell>
          <cell r="E758"/>
          <cell r="F758" t="str">
            <v>080 NLR</v>
          </cell>
          <cell r="G758" t="str">
            <v>*</v>
          </cell>
          <cell r="H758" t="str">
            <v>VN53　台湾向けﾌﾚｰﾑ新規設定　2品番</v>
          </cell>
          <cell r="I758"/>
          <cell r="J758" t="str">
            <v>A</v>
          </cell>
          <cell r="K758" t="str">
            <v>CB6</v>
          </cell>
          <cell r="L758" t="str">
            <v>○</v>
          </cell>
          <cell r="M758">
            <v>20091201</v>
          </cell>
          <cell r="N758">
            <v>20091201</v>
          </cell>
        </row>
        <row r="759">
          <cell r="C759">
            <v>8981459380</v>
          </cell>
          <cell r="D759" t="str">
            <v>I3JQ988</v>
          </cell>
          <cell r="E759"/>
          <cell r="F759" t="str">
            <v>080 NLR</v>
          </cell>
          <cell r="G759" t="str">
            <v>*</v>
          </cell>
          <cell r="H759" t="str">
            <v>VN53　台湾向けﾌﾚｰﾑ新規設定　2品番</v>
          </cell>
          <cell r="I759"/>
          <cell r="J759" t="str">
            <v>A</v>
          </cell>
          <cell r="K759" t="str">
            <v>CB7</v>
          </cell>
          <cell r="L759" t="str">
            <v>○</v>
          </cell>
          <cell r="M759">
            <v>20091201</v>
          </cell>
          <cell r="N759">
            <v>20091201</v>
          </cell>
        </row>
        <row r="760">
          <cell r="C760">
            <v>8981467610</v>
          </cell>
          <cell r="D760" t="str">
            <v>I3JQ946</v>
          </cell>
          <cell r="E760"/>
          <cell r="F760" t="str">
            <v>VN58  090NLR</v>
          </cell>
          <cell r="G760" t="str">
            <v>*</v>
          </cell>
          <cell r="H760" t="str">
            <v>VN58A 700組幅ﾌﾚｰﾑ　16品番新規追加</v>
          </cell>
          <cell r="I760"/>
          <cell r="J760" t="str">
            <v>A</v>
          </cell>
          <cell r="K760" t="str">
            <v>AJ6</v>
          </cell>
          <cell r="L760" t="str">
            <v>○</v>
          </cell>
          <cell r="M760">
            <v>20091130</v>
          </cell>
          <cell r="N760">
            <v>20091130</v>
          </cell>
        </row>
        <row r="761">
          <cell r="C761">
            <v>8981467620</v>
          </cell>
          <cell r="D761" t="str">
            <v>I3JQ946</v>
          </cell>
          <cell r="E761"/>
          <cell r="F761" t="str">
            <v>VN58  090NLR</v>
          </cell>
          <cell r="G761" t="str">
            <v>*</v>
          </cell>
          <cell r="H761" t="str">
            <v>VN58A 700組幅ﾌﾚｰﾑ　16品番新規追加</v>
          </cell>
          <cell r="I761"/>
          <cell r="J761" t="str">
            <v>A</v>
          </cell>
          <cell r="K761" t="str">
            <v>AJ7</v>
          </cell>
          <cell r="L761" t="str">
            <v>○</v>
          </cell>
          <cell r="M761">
            <v>20091130</v>
          </cell>
          <cell r="N761">
            <v>20091130</v>
          </cell>
        </row>
        <row r="762">
          <cell r="C762">
            <v>8981467630</v>
          </cell>
          <cell r="D762" t="str">
            <v>I3JQ946</v>
          </cell>
          <cell r="E762"/>
          <cell r="F762" t="str">
            <v>VN58  090NMR</v>
          </cell>
          <cell r="G762" t="str">
            <v>*</v>
          </cell>
          <cell r="H762" t="str">
            <v>VN58A 700組幅ﾌﾚｰﾑ　16品番新規追加</v>
          </cell>
          <cell r="I762"/>
          <cell r="J762" t="str">
            <v>A</v>
          </cell>
          <cell r="K762" t="str">
            <v>BM9</v>
          </cell>
          <cell r="L762" t="str">
            <v>○</v>
          </cell>
          <cell r="M762">
            <v>20091130</v>
          </cell>
          <cell r="N762">
            <v>20091130</v>
          </cell>
        </row>
        <row r="763">
          <cell r="C763">
            <v>8981467640</v>
          </cell>
          <cell r="D763" t="str">
            <v>I3JQ946</v>
          </cell>
          <cell r="E763"/>
          <cell r="F763" t="str">
            <v>VN58  090NMR</v>
          </cell>
          <cell r="G763" t="str">
            <v>*</v>
          </cell>
          <cell r="H763" t="str">
            <v>VN58A 700組幅ﾌﾚｰﾑ　16品番新規追加</v>
          </cell>
          <cell r="I763"/>
          <cell r="J763" t="str">
            <v>A</v>
          </cell>
          <cell r="K763" t="str">
            <v>BN1</v>
          </cell>
          <cell r="L763" t="str">
            <v>○</v>
          </cell>
          <cell r="M763">
            <v>20091130</v>
          </cell>
          <cell r="N763">
            <v>20091130</v>
          </cell>
        </row>
        <row r="764">
          <cell r="C764">
            <v>8981467650</v>
          </cell>
          <cell r="D764" t="str">
            <v>I3JQ946</v>
          </cell>
          <cell r="E764"/>
          <cell r="F764" t="str">
            <v>VN58  090NMR</v>
          </cell>
          <cell r="G764" t="str">
            <v>*</v>
          </cell>
          <cell r="H764" t="str">
            <v>VN58A 700組幅ﾌﾚｰﾑ　16品番新規追加</v>
          </cell>
          <cell r="I764"/>
          <cell r="J764" t="str">
            <v>A</v>
          </cell>
          <cell r="K764" t="str">
            <v>CW4</v>
          </cell>
          <cell r="L764" t="str">
            <v>○</v>
          </cell>
          <cell r="M764">
            <v>20091130</v>
          </cell>
          <cell r="N764">
            <v>20091130</v>
          </cell>
        </row>
        <row r="765">
          <cell r="C765">
            <v>8981467660</v>
          </cell>
          <cell r="D765" t="str">
            <v>I3JQ946</v>
          </cell>
          <cell r="E765"/>
          <cell r="F765" t="str">
            <v>VN58  090NMR</v>
          </cell>
          <cell r="G765" t="str">
            <v>*</v>
          </cell>
          <cell r="H765" t="str">
            <v>VN58A 700組幅ﾌﾚｰﾑ　16品番新規追加</v>
          </cell>
          <cell r="I765"/>
          <cell r="J765" t="str">
            <v>A</v>
          </cell>
          <cell r="K765" t="str">
            <v>CW5</v>
          </cell>
          <cell r="L765" t="str">
            <v>○</v>
          </cell>
          <cell r="M765">
            <v>20091130</v>
          </cell>
          <cell r="N765">
            <v>20091130</v>
          </cell>
        </row>
        <row r="766">
          <cell r="C766">
            <v>8981467670</v>
          </cell>
          <cell r="D766" t="str">
            <v>I3JQ946</v>
          </cell>
          <cell r="E766"/>
          <cell r="F766" t="str">
            <v>VN58  090NMR</v>
          </cell>
          <cell r="G766" t="str">
            <v>*</v>
          </cell>
          <cell r="H766" t="str">
            <v>VN58A 700組幅ﾌﾚｰﾑ　16品番新規追加</v>
          </cell>
          <cell r="I766"/>
          <cell r="J766" t="str">
            <v>A</v>
          </cell>
          <cell r="K766" t="str">
            <v>CW6</v>
          </cell>
          <cell r="L766" t="str">
            <v>○</v>
          </cell>
          <cell r="M766">
            <v>20091130</v>
          </cell>
          <cell r="N766">
            <v>20091130</v>
          </cell>
        </row>
        <row r="767">
          <cell r="C767">
            <v>8981467671</v>
          </cell>
          <cell r="D767" t="str">
            <v>I4JCY12</v>
          </cell>
          <cell r="E767"/>
          <cell r="F767" t="str">
            <v>VN58 NMR</v>
          </cell>
          <cell r="G767" t="str">
            <v>11-9-5～</v>
          </cell>
          <cell r="H767" t="str">
            <v>VN58 FR ASMよりRH側 1-RIVET末梢（TL=1480/WL=5 9067510260＝ 64ケ⇒63ケ）＆FR ASM 4品番サ変(8981467671/7681/7751/7761←0)</v>
          </cell>
          <cell r="I767"/>
          <cell r="J767" t="str">
            <v>A</v>
          </cell>
          <cell r="K767" t="str">
            <v>CW6</v>
          </cell>
          <cell r="L767" t="str">
            <v>○</v>
          </cell>
          <cell r="M767" t="str">
            <v>未</v>
          </cell>
          <cell r="N767" t="str">
            <v>未</v>
          </cell>
        </row>
        <row r="768">
          <cell r="C768">
            <v>8981467680</v>
          </cell>
          <cell r="D768" t="str">
            <v>I3JQ946</v>
          </cell>
          <cell r="E768"/>
          <cell r="F768" t="str">
            <v>VN58  090NMR</v>
          </cell>
          <cell r="G768" t="str">
            <v>*</v>
          </cell>
          <cell r="H768" t="str">
            <v>VN58A 700組幅ﾌﾚｰﾑ　16品番新規追加</v>
          </cell>
          <cell r="I768"/>
          <cell r="J768" t="str">
            <v>A</v>
          </cell>
          <cell r="K768" t="str">
            <v>CW7</v>
          </cell>
          <cell r="L768" t="str">
            <v>○</v>
          </cell>
          <cell r="M768">
            <v>20091130</v>
          </cell>
          <cell r="N768">
            <v>20091130</v>
          </cell>
        </row>
        <row r="769">
          <cell r="C769">
            <v>8981467681</v>
          </cell>
          <cell r="D769" t="str">
            <v>I4JCY12</v>
          </cell>
          <cell r="E769"/>
          <cell r="F769" t="str">
            <v>VN58 NMR</v>
          </cell>
          <cell r="G769" t="str">
            <v>11-9-5～</v>
          </cell>
          <cell r="H769" t="str">
            <v>VN58 FR ASMよりRH側 1-RIVET末梢（TL=1480/WL=5 9067510260＝ 64ケ⇒63ケ）＆FR ASM 4品番サ変(8981467671/7681/7751/7761←0)</v>
          </cell>
          <cell r="I769"/>
          <cell r="J769" t="str">
            <v>A</v>
          </cell>
          <cell r="K769" t="str">
            <v>CW7</v>
          </cell>
          <cell r="L769" t="str">
            <v>○</v>
          </cell>
          <cell r="M769" t="str">
            <v>未</v>
          </cell>
          <cell r="N769" t="str">
            <v>未</v>
          </cell>
        </row>
        <row r="770">
          <cell r="C770">
            <v>8981467690</v>
          </cell>
          <cell r="D770" t="str">
            <v>I3JQ946</v>
          </cell>
          <cell r="E770"/>
          <cell r="F770" t="str">
            <v>VN58  090NLR</v>
          </cell>
          <cell r="G770" t="str">
            <v>*</v>
          </cell>
          <cell r="H770" t="str">
            <v>VN58A 700組幅ﾌﾚｰﾑ　16品番新規追加</v>
          </cell>
          <cell r="I770"/>
          <cell r="J770" t="str">
            <v>A</v>
          </cell>
          <cell r="K770" t="str">
            <v>AJ8</v>
          </cell>
          <cell r="L770" t="str">
            <v>○</v>
          </cell>
          <cell r="M770">
            <v>20091130</v>
          </cell>
          <cell r="N770">
            <v>20091130</v>
          </cell>
        </row>
        <row r="771">
          <cell r="C771">
            <v>8981467700</v>
          </cell>
          <cell r="D771" t="str">
            <v>I3JQ946</v>
          </cell>
          <cell r="E771"/>
          <cell r="F771" t="str">
            <v>VN58  090NLR</v>
          </cell>
          <cell r="G771" t="str">
            <v>*</v>
          </cell>
          <cell r="H771" t="str">
            <v>VN58A 700組幅ﾌﾚｰﾑ　16品番新規追加</v>
          </cell>
          <cell r="I771"/>
          <cell r="J771" t="str">
            <v>A</v>
          </cell>
          <cell r="K771" t="str">
            <v>AJ9</v>
          </cell>
          <cell r="L771" t="str">
            <v>○</v>
          </cell>
          <cell r="M771">
            <v>20091130</v>
          </cell>
          <cell r="N771">
            <v>20091130</v>
          </cell>
        </row>
        <row r="772">
          <cell r="C772">
            <v>8981467710</v>
          </cell>
          <cell r="D772" t="str">
            <v>I3JQ946</v>
          </cell>
          <cell r="E772"/>
          <cell r="F772" t="str">
            <v>VN58  090NMR</v>
          </cell>
          <cell r="G772" t="str">
            <v>*</v>
          </cell>
          <cell r="H772" t="str">
            <v>VN58A 700組幅ﾌﾚｰﾑ　16品番新規追加</v>
          </cell>
          <cell r="I772"/>
          <cell r="J772" t="str">
            <v>A</v>
          </cell>
          <cell r="K772" t="str">
            <v>BN2</v>
          </cell>
          <cell r="L772" t="str">
            <v>○</v>
          </cell>
          <cell r="M772">
            <v>20090722</v>
          </cell>
          <cell r="N772">
            <v>20090722</v>
          </cell>
        </row>
        <row r="773">
          <cell r="C773">
            <v>8981467720</v>
          </cell>
          <cell r="D773" t="str">
            <v>I3JQ946</v>
          </cell>
          <cell r="E773"/>
          <cell r="F773" t="str">
            <v>VN58  090NMR</v>
          </cell>
          <cell r="G773" t="str">
            <v>*</v>
          </cell>
          <cell r="H773" t="str">
            <v>VN58A 700組幅ﾌﾚｰﾑ　16品番新規追加</v>
          </cell>
          <cell r="I773"/>
          <cell r="J773" t="str">
            <v>A</v>
          </cell>
          <cell r="K773" t="str">
            <v>BN3</v>
          </cell>
          <cell r="L773" t="str">
            <v>○</v>
          </cell>
          <cell r="M773">
            <v>20091130</v>
          </cell>
          <cell r="N773">
            <v>20091130</v>
          </cell>
        </row>
        <row r="774">
          <cell r="C774">
            <v>8981467730</v>
          </cell>
          <cell r="D774" t="str">
            <v>I3JQ946</v>
          </cell>
          <cell r="E774"/>
          <cell r="F774" t="str">
            <v>VN58  090NLR</v>
          </cell>
          <cell r="G774" t="str">
            <v>*</v>
          </cell>
          <cell r="H774" t="str">
            <v>VN58A 700組幅ﾌﾚｰﾑ　16品番新規追加</v>
          </cell>
          <cell r="I774"/>
          <cell r="J774" t="str">
            <v>A</v>
          </cell>
          <cell r="K774" t="str">
            <v>CW8</v>
          </cell>
          <cell r="L774" t="str">
            <v>○</v>
          </cell>
          <cell r="M774">
            <v>20091130</v>
          </cell>
          <cell r="N774">
            <v>20091130</v>
          </cell>
        </row>
        <row r="775">
          <cell r="C775">
            <v>8981467740</v>
          </cell>
          <cell r="D775" t="str">
            <v>I3JQ946</v>
          </cell>
          <cell r="E775"/>
          <cell r="F775" t="str">
            <v>VN58  090NLR</v>
          </cell>
          <cell r="G775" t="str">
            <v>*</v>
          </cell>
          <cell r="H775" t="str">
            <v>VN58A 700組幅ﾌﾚｰﾑ　16品番新規追加</v>
          </cell>
          <cell r="I775"/>
          <cell r="J775" t="str">
            <v>A</v>
          </cell>
          <cell r="K775" t="str">
            <v>CW9</v>
          </cell>
          <cell r="L775" t="str">
            <v>○</v>
          </cell>
          <cell r="M775">
            <v>20091130</v>
          </cell>
          <cell r="N775">
            <v>20091130</v>
          </cell>
        </row>
        <row r="776">
          <cell r="C776">
            <v>8981467750</v>
          </cell>
          <cell r="D776" t="str">
            <v>I3JQ946</v>
          </cell>
          <cell r="E776"/>
          <cell r="F776" t="str">
            <v>VN58  090NMR</v>
          </cell>
          <cell r="G776" t="str">
            <v>*</v>
          </cell>
          <cell r="H776" t="str">
            <v>VN58A 700組幅ﾌﾚｰﾑ　16品番新規追加</v>
          </cell>
          <cell r="I776"/>
          <cell r="J776" t="str">
            <v>A</v>
          </cell>
          <cell r="K776" t="str">
            <v>CX1</v>
          </cell>
          <cell r="L776" t="str">
            <v>○</v>
          </cell>
          <cell r="M776">
            <v>20091130</v>
          </cell>
          <cell r="N776">
            <v>20091130</v>
          </cell>
        </row>
        <row r="777">
          <cell r="C777">
            <v>8981467751</v>
          </cell>
          <cell r="D777" t="str">
            <v>I4JCY12</v>
          </cell>
          <cell r="E777"/>
          <cell r="F777" t="str">
            <v>VN58 NMR</v>
          </cell>
          <cell r="G777" t="str">
            <v>11-9-5～</v>
          </cell>
          <cell r="H777" t="str">
            <v>VN58 FR ASMよりRH側 1-RIVET末梢（TL=1480/WL=5 9067510260＝ 64ケ⇒63ケ）＆FR ASM 4品番サ変(8981467671/7681/7751/7761←0)</v>
          </cell>
          <cell r="I777"/>
          <cell r="J777" t="str">
            <v>A</v>
          </cell>
          <cell r="K777" t="str">
            <v>CX1</v>
          </cell>
          <cell r="L777" t="str">
            <v>○</v>
          </cell>
          <cell r="M777" t="str">
            <v>未</v>
          </cell>
          <cell r="N777" t="str">
            <v>未</v>
          </cell>
        </row>
        <row r="778">
          <cell r="C778">
            <v>8981467760</v>
          </cell>
          <cell r="D778" t="str">
            <v>I3JQ946</v>
          </cell>
          <cell r="E778"/>
          <cell r="F778" t="str">
            <v>VN58  090NMR</v>
          </cell>
          <cell r="G778" t="str">
            <v>*</v>
          </cell>
          <cell r="H778" t="str">
            <v>VN58A 700組幅ﾌﾚｰﾑ　16品番新規追加</v>
          </cell>
          <cell r="I778"/>
          <cell r="J778" t="str">
            <v>A</v>
          </cell>
          <cell r="K778" t="str">
            <v>CX2</v>
          </cell>
          <cell r="L778" t="str">
            <v>○</v>
          </cell>
          <cell r="M778">
            <v>20091130</v>
          </cell>
          <cell r="N778">
            <v>20091130</v>
          </cell>
        </row>
        <row r="779">
          <cell r="C779">
            <v>8981467761</v>
          </cell>
          <cell r="D779" t="str">
            <v>I4JCY12</v>
          </cell>
          <cell r="E779"/>
          <cell r="F779" t="str">
            <v>VN58 NMR</v>
          </cell>
          <cell r="G779" t="str">
            <v>11-9-5～</v>
          </cell>
          <cell r="H779" t="str">
            <v>VN58 FR ASMよりRH側 1-RIVET末梢（TL=1480/WL=5 9067510260＝ 64ケ⇒63ケ）＆FR ASM 4品番サ変(8981467671/7681/7751/7761←0)</v>
          </cell>
          <cell r="I779"/>
          <cell r="J779" t="str">
            <v>A</v>
          </cell>
          <cell r="K779" t="str">
            <v>CX2</v>
          </cell>
          <cell r="L779" t="str">
            <v>○</v>
          </cell>
          <cell r="M779" t="str">
            <v>未</v>
          </cell>
          <cell r="N779" t="str">
            <v>未</v>
          </cell>
        </row>
        <row r="780">
          <cell r="C780">
            <v>8981480590</v>
          </cell>
          <cell r="D780" t="str">
            <v>I3JQ992</v>
          </cell>
          <cell r="E780"/>
          <cell r="F780" t="str">
            <v>090NPR</v>
          </cell>
          <cell r="G780" t="str">
            <v>*</v>
          </cell>
          <cell r="H780" t="str">
            <v>VN58B 850幅ﾌﾚｰﾑ新規設定</v>
          </cell>
          <cell r="I780"/>
          <cell r="J780" t="str">
            <v>C</v>
          </cell>
          <cell r="K780" t="str">
            <v xml:space="preserve"> WN6</v>
          </cell>
          <cell r="L780" t="str">
            <v>○</v>
          </cell>
          <cell r="M780" t="str">
            <v>-</v>
          </cell>
          <cell r="N780">
            <v>20090612</v>
          </cell>
        </row>
        <row r="781">
          <cell r="C781">
            <v>8981480591</v>
          </cell>
          <cell r="D781" t="str">
            <v>I4JCG61</v>
          </cell>
          <cell r="E781"/>
          <cell r="F781" t="str">
            <v>NPR</v>
          </cell>
          <cell r="G781" t="str">
            <v>*</v>
          </cell>
          <cell r="H781" t="str">
            <v>CR設変　ｽﾃﾘﾍﾞｯﾄ廃止及びS/M穴廃止によりﾌﾚｰﾑサ変、併せてCKD新規品番追加</v>
          </cell>
          <cell r="I781"/>
          <cell r="J781" t="str">
            <v>C</v>
          </cell>
          <cell r="K781" t="str">
            <v>1WN6</v>
          </cell>
          <cell r="L781" t="str">
            <v>○</v>
          </cell>
          <cell r="M781" t="str">
            <v>-</v>
          </cell>
          <cell r="N781">
            <v>20100827</v>
          </cell>
        </row>
        <row r="782">
          <cell r="C782">
            <v>8981480592</v>
          </cell>
          <cell r="D782" t="str">
            <v>I4JDZ45</v>
          </cell>
          <cell r="E782"/>
          <cell r="F782" t="str">
            <v>NPR</v>
          </cell>
          <cell r="G782" t="str">
            <v>*</v>
          </cell>
          <cell r="H782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782"/>
          <cell r="J782" t="str">
            <v>C</v>
          </cell>
          <cell r="K782" t="str">
            <v>2WN6</v>
          </cell>
          <cell r="L782" t="str">
            <v>○</v>
          </cell>
          <cell r="M782" t="str">
            <v>-</v>
          </cell>
          <cell r="N782" t="str">
            <v>20130425</v>
          </cell>
        </row>
        <row r="783">
          <cell r="C783">
            <v>8981480600</v>
          </cell>
          <cell r="D783" t="str">
            <v>I3JQ992</v>
          </cell>
          <cell r="E783"/>
          <cell r="F783" t="str">
            <v>090NPR</v>
          </cell>
          <cell r="G783" t="str">
            <v>*</v>
          </cell>
          <cell r="H783" t="str">
            <v>VN58B 850幅ﾌﾚｰﾑ新規設定</v>
          </cell>
          <cell r="I783"/>
          <cell r="J783" t="str">
            <v>C</v>
          </cell>
          <cell r="K783" t="str">
            <v xml:space="preserve"> WN7</v>
          </cell>
          <cell r="L783" t="str">
            <v>○</v>
          </cell>
          <cell r="M783" t="str">
            <v>-</v>
          </cell>
          <cell r="N783">
            <v>20090612</v>
          </cell>
        </row>
        <row r="784">
          <cell r="C784">
            <v>8981480601</v>
          </cell>
          <cell r="D784" t="str">
            <v>I4JCG61</v>
          </cell>
          <cell r="E784"/>
          <cell r="F784" t="str">
            <v>NPR</v>
          </cell>
          <cell r="G784" t="str">
            <v>*</v>
          </cell>
          <cell r="H784" t="str">
            <v>CR設変　ｽﾃﾘﾍﾞｯﾄ廃止及びS/M穴廃止によりﾌﾚｰﾑサ変、併せてCKD新規品番追加</v>
          </cell>
          <cell r="I784"/>
          <cell r="J784" t="str">
            <v>C</v>
          </cell>
          <cell r="K784" t="str">
            <v>1WN7</v>
          </cell>
          <cell r="L784" t="str">
            <v>○</v>
          </cell>
          <cell r="M784" t="str">
            <v>-</v>
          </cell>
          <cell r="N784">
            <v>20100827</v>
          </cell>
        </row>
        <row r="785">
          <cell r="C785">
            <v>8981480602</v>
          </cell>
          <cell r="D785" t="str">
            <v>I4JDZ45</v>
          </cell>
          <cell r="E785"/>
          <cell r="F785" t="str">
            <v>NPR</v>
          </cell>
          <cell r="G785" t="str">
            <v>*</v>
          </cell>
          <cell r="H785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785" t="str">
            <v>PA1-9033/3054</v>
          </cell>
          <cell r="J785" t="str">
            <v>C</v>
          </cell>
          <cell r="K785" t="str">
            <v>3WN7</v>
          </cell>
          <cell r="L785" t="str">
            <v>○</v>
          </cell>
          <cell r="M785" t="str">
            <v>-</v>
          </cell>
          <cell r="N785" t="str">
            <v>20130425</v>
          </cell>
        </row>
        <row r="786">
          <cell r="C786">
            <v>8981480610</v>
          </cell>
          <cell r="D786" t="str">
            <v>I3JQ992</v>
          </cell>
          <cell r="E786"/>
          <cell r="F786" t="str">
            <v>090NPR</v>
          </cell>
          <cell r="G786" t="str">
            <v>*</v>
          </cell>
          <cell r="H786" t="str">
            <v>VN58B 850幅ﾌﾚｰﾑ新規設定</v>
          </cell>
          <cell r="I786"/>
          <cell r="J786" t="str">
            <v>C</v>
          </cell>
          <cell r="K786" t="str">
            <v xml:space="preserve"> WN8</v>
          </cell>
          <cell r="L786" t="str">
            <v>○</v>
          </cell>
          <cell r="M786" t="str">
            <v>-</v>
          </cell>
          <cell r="N786">
            <v>20090612</v>
          </cell>
        </row>
        <row r="787">
          <cell r="C787">
            <v>8981480611</v>
          </cell>
          <cell r="D787" t="str">
            <v>I4JCG61</v>
          </cell>
          <cell r="E787"/>
          <cell r="F787" t="str">
            <v>NPR</v>
          </cell>
          <cell r="G787" t="str">
            <v>*</v>
          </cell>
          <cell r="H787" t="str">
            <v>CR設変　ｽﾃﾘﾍﾞｯﾄ廃止及びS/M穴廃止によりﾌﾚｰﾑサ変、併せてCKD新規品番追加</v>
          </cell>
          <cell r="I787"/>
          <cell r="J787" t="str">
            <v>C</v>
          </cell>
          <cell r="K787" t="str">
            <v>1WN8</v>
          </cell>
          <cell r="L787" t="str">
            <v>○</v>
          </cell>
          <cell r="M787" t="str">
            <v>-</v>
          </cell>
          <cell r="N787">
            <v>20100827</v>
          </cell>
        </row>
        <row r="788">
          <cell r="C788">
            <v>8981480620</v>
          </cell>
          <cell r="D788" t="str">
            <v>I3JQ992</v>
          </cell>
          <cell r="E788"/>
          <cell r="F788" t="str">
            <v>090NPR</v>
          </cell>
          <cell r="G788" t="str">
            <v>*</v>
          </cell>
          <cell r="H788" t="str">
            <v>VN58B 850幅ﾌﾚｰﾑ新規設定</v>
          </cell>
          <cell r="I788"/>
          <cell r="J788" t="str">
            <v>C</v>
          </cell>
          <cell r="K788" t="str">
            <v xml:space="preserve"> WN9</v>
          </cell>
          <cell r="L788" t="str">
            <v>○</v>
          </cell>
          <cell r="M788" t="str">
            <v>-</v>
          </cell>
          <cell r="N788">
            <v>20090612</v>
          </cell>
        </row>
        <row r="789">
          <cell r="C789">
            <v>8981480621</v>
          </cell>
          <cell r="D789" t="str">
            <v>I4JCG61</v>
          </cell>
          <cell r="E789"/>
          <cell r="F789" t="str">
            <v>NPR</v>
          </cell>
          <cell r="G789" t="str">
            <v>*</v>
          </cell>
          <cell r="H789" t="str">
            <v>CR設変　ｽﾃﾘﾍﾞｯﾄ廃止及びS/M穴廃止によりﾌﾚｰﾑサ変、併せてCKD新規品番追加</v>
          </cell>
          <cell r="I789"/>
          <cell r="J789" t="str">
            <v>C</v>
          </cell>
          <cell r="K789" t="str">
            <v>2WN9</v>
          </cell>
          <cell r="L789" t="str">
            <v>○</v>
          </cell>
          <cell r="M789" t="str">
            <v>-</v>
          </cell>
          <cell r="N789">
            <v>20100827</v>
          </cell>
        </row>
        <row r="790">
          <cell r="C790">
            <v>8981481540</v>
          </cell>
          <cell r="D790" t="str">
            <v>I3JR003</v>
          </cell>
          <cell r="E790"/>
          <cell r="F790" t="str">
            <v>VN58  090NPR</v>
          </cell>
          <cell r="G790" t="str">
            <v>*</v>
          </cell>
          <cell r="H790" t="str">
            <v>VN58B 750組幅ﾌﾚｰﾑ　10品番新規追加</v>
          </cell>
          <cell r="I790"/>
          <cell r="J790" t="str">
            <v>C</v>
          </cell>
          <cell r="K790" t="str">
            <v>WG6</v>
          </cell>
          <cell r="L790" t="str">
            <v>○</v>
          </cell>
          <cell r="M790" t="str">
            <v>-</v>
          </cell>
          <cell r="N790">
            <v>20091221</v>
          </cell>
        </row>
        <row r="791">
          <cell r="C791">
            <v>8981481550</v>
          </cell>
          <cell r="D791" t="str">
            <v>I3JR003</v>
          </cell>
          <cell r="E791"/>
          <cell r="F791" t="str">
            <v>VN58  090NPR</v>
          </cell>
          <cell r="G791" t="str">
            <v>*</v>
          </cell>
          <cell r="H791" t="str">
            <v>VN58B 750組幅ﾌﾚｰﾑ　10品番新規追加</v>
          </cell>
          <cell r="I791"/>
          <cell r="J791" t="str">
            <v>C</v>
          </cell>
          <cell r="K791" t="str">
            <v>WG7</v>
          </cell>
          <cell r="L791" t="str">
            <v>○</v>
          </cell>
          <cell r="M791" t="str">
            <v>-</v>
          </cell>
          <cell r="N791">
            <v>20091221</v>
          </cell>
        </row>
        <row r="792">
          <cell r="C792">
            <v>8981481560</v>
          </cell>
          <cell r="D792" t="str">
            <v>I3JR003</v>
          </cell>
          <cell r="E792"/>
          <cell r="F792" t="str">
            <v>VN58  090NPR</v>
          </cell>
          <cell r="G792" t="str">
            <v>*</v>
          </cell>
          <cell r="H792" t="str">
            <v>VN58B 750組幅ﾌﾚｰﾑ　10品番新規追加</v>
          </cell>
          <cell r="I792"/>
          <cell r="J792" t="str">
            <v>C</v>
          </cell>
          <cell r="K792" t="str">
            <v>WNA</v>
          </cell>
          <cell r="L792" t="str">
            <v>○</v>
          </cell>
          <cell r="M792" t="str">
            <v>-</v>
          </cell>
          <cell r="N792">
            <v>20091221</v>
          </cell>
        </row>
        <row r="793">
          <cell r="C793">
            <v>8981481570</v>
          </cell>
          <cell r="D793" t="str">
            <v>I3JR003</v>
          </cell>
          <cell r="E793"/>
          <cell r="F793" t="str">
            <v>VN58  090NPR</v>
          </cell>
          <cell r="G793" t="str">
            <v>*</v>
          </cell>
          <cell r="H793" t="str">
            <v>VN58B 750組幅ﾌﾚｰﾑ　10品番新規追加</v>
          </cell>
          <cell r="I793"/>
          <cell r="J793" t="str">
            <v>C</v>
          </cell>
          <cell r="K793" t="str">
            <v>WNB</v>
          </cell>
          <cell r="L793" t="str">
            <v>○</v>
          </cell>
          <cell r="M793" t="str">
            <v>-</v>
          </cell>
          <cell r="N793">
            <v>20091221</v>
          </cell>
        </row>
        <row r="794">
          <cell r="C794">
            <v>8981481580</v>
          </cell>
          <cell r="D794" t="str">
            <v>I3JR003</v>
          </cell>
          <cell r="E794"/>
          <cell r="F794" t="str">
            <v>VN58  090NPR</v>
          </cell>
          <cell r="G794" t="str">
            <v>*</v>
          </cell>
          <cell r="H794" t="str">
            <v>VN58B 750組幅ﾌﾚｰﾑ　10品番新規追加</v>
          </cell>
          <cell r="I794"/>
          <cell r="J794" t="str">
            <v>C</v>
          </cell>
          <cell r="K794" t="str">
            <v>WT5</v>
          </cell>
          <cell r="L794" t="str">
            <v>○</v>
          </cell>
          <cell r="M794" t="str">
            <v>-</v>
          </cell>
          <cell r="N794">
            <v>20091221</v>
          </cell>
        </row>
        <row r="795">
          <cell r="C795">
            <v>8981481590</v>
          </cell>
          <cell r="D795" t="str">
            <v>I3JR003</v>
          </cell>
          <cell r="E795"/>
          <cell r="F795" t="str">
            <v>VN58  090NPR</v>
          </cell>
          <cell r="G795" t="str">
            <v>*</v>
          </cell>
          <cell r="H795" t="str">
            <v>VN58B 750組幅ﾌﾚｰﾑ　10品番新規追加</v>
          </cell>
          <cell r="I795"/>
          <cell r="J795" t="str">
            <v>C</v>
          </cell>
          <cell r="K795" t="str">
            <v>WT6</v>
          </cell>
          <cell r="L795" t="str">
            <v>○</v>
          </cell>
          <cell r="M795" t="str">
            <v>-</v>
          </cell>
          <cell r="N795">
            <v>20091221</v>
          </cell>
        </row>
        <row r="796">
          <cell r="C796">
            <v>8981481600</v>
          </cell>
          <cell r="D796" t="str">
            <v>I3JR003</v>
          </cell>
          <cell r="E796"/>
          <cell r="F796" t="str">
            <v>VN58  090NPR</v>
          </cell>
          <cell r="G796" t="str">
            <v>*</v>
          </cell>
          <cell r="H796" t="str">
            <v>VN58B 750組幅ﾌﾚｰﾑ　10品番新規追加</v>
          </cell>
          <cell r="I796"/>
          <cell r="J796" t="str">
            <v>C</v>
          </cell>
          <cell r="K796" t="str">
            <v>WT7</v>
          </cell>
          <cell r="L796" t="str">
            <v>○</v>
          </cell>
          <cell r="M796" t="str">
            <v>-</v>
          </cell>
          <cell r="N796">
            <v>20091221</v>
          </cell>
        </row>
        <row r="797">
          <cell r="C797">
            <v>8981481610</v>
          </cell>
          <cell r="D797" t="str">
            <v>I3JR003</v>
          </cell>
          <cell r="E797"/>
          <cell r="F797" t="str">
            <v>VN58  090NPR</v>
          </cell>
          <cell r="G797" t="str">
            <v>*</v>
          </cell>
          <cell r="H797" t="str">
            <v>VN58B 750組幅ﾌﾚｰﾑ　10品番新規追加</v>
          </cell>
          <cell r="I797"/>
          <cell r="J797" t="str">
            <v>C</v>
          </cell>
          <cell r="K797" t="str">
            <v>WT8</v>
          </cell>
          <cell r="L797" t="str">
            <v>○</v>
          </cell>
          <cell r="M797" t="str">
            <v>-</v>
          </cell>
          <cell r="N797">
            <v>20091221</v>
          </cell>
        </row>
        <row r="798">
          <cell r="C798">
            <v>8981481620</v>
          </cell>
          <cell r="D798" t="str">
            <v>I3JR003</v>
          </cell>
          <cell r="E798"/>
          <cell r="F798" t="str">
            <v>VN58  090NPR</v>
          </cell>
          <cell r="G798" t="str">
            <v>*</v>
          </cell>
          <cell r="H798" t="str">
            <v>VN58B 750組幅ﾌﾚｰﾑ　10品番新規追加</v>
          </cell>
          <cell r="I798"/>
          <cell r="J798" t="str">
            <v>C</v>
          </cell>
          <cell r="K798" t="str">
            <v>WT9</v>
          </cell>
          <cell r="L798" t="str">
            <v>○</v>
          </cell>
          <cell r="M798" t="str">
            <v>-</v>
          </cell>
          <cell r="N798">
            <v>20091221</v>
          </cell>
        </row>
        <row r="799">
          <cell r="C799">
            <v>8981481630</v>
          </cell>
          <cell r="D799" t="str">
            <v>I3JR003</v>
          </cell>
          <cell r="E799"/>
          <cell r="F799" t="str">
            <v>VN58  090NPR</v>
          </cell>
          <cell r="G799" t="str">
            <v>*</v>
          </cell>
          <cell r="H799" t="str">
            <v>VN58B 750組幅ﾌﾚｰﾑ　10品番新規追加</v>
          </cell>
          <cell r="I799"/>
          <cell r="J799" t="str">
            <v>C</v>
          </cell>
          <cell r="K799" t="str">
            <v>WU1</v>
          </cell>
          <cell r="L799" t="str">
            <v>○</v>
          </cell>
          <cell r="M799" t="str">
            <v>-</v>
          </cell>
          <cell r="N799">
            <v>20091221</v>
          </cell>
        </row>
        <row r="800">
          <cell r="C800">
            <v>8981512510</v>
          </cell>
          <cell r="D800" t="str">
            <v>I3JR175</v>
          </cell>
          <cell r="E800"/>
          <cell r="F800" t="str">
            <v>09.0VN69 NPR</v>
          </cell>
          <cell r="G800" t="str">
            <v>VN69</v>
          </cell>
          <cell r="H800" t="str">
            <v>VN69一生　850幅ﾌﾚｰﾑ新規追加</v>
          </cell>
          <cell r="I800"/>
          <cell r="J800" t="str">
            <v>C</v>
          </cell>
          <cell r="K800">
            <v>0</v>
          </cell>
          <cell r="L800" t="str">
            <v>○</v>
          </cell>
          <cell r="M800" t="str">
            <v>-</v>
          </cell>
          <cell r="N800" t="str">
            <v>未</v>
          </cell>
        </row>
        <row r="801">
          <cell r="C801">
            <v>8981512511</v>
          </cell>
          <cell r="D801" t="str">
            <v>I4JCG61</v>
          </cell>
          <cell r="E801"/>
          <cell r="F801" t="str">
            <v>VN69 NPR</v>
          </cell>
          <cell r="G801" t="str">
            <v>VN69</v>
          </cell>
          <cell r="H801" t="str">
            <v>CR設変　ｽﾃﾘﾍﾞｯﾄ廃止及びS/M穴廃止によりﾌﾚｰﾑサ変、併せてCKD新規品番追加</v>
          </cell>
          <cell r="I801"/>
          <cell r="J801" t="str">
            <v>C</v>
          </cell>
          <cell r="K801" t="str">
            <v>WND</v>
          </cell>
          <cell r="L801" t="str">
            <v>○</v>
          </cell>
          <cell r="M801" t="str">
            <v>-</v>
          </cell>
          <cell r="N801" t="str">
            <v>未</v>
          </cell>
        </row>
        <row r="802">
          <cell r="C802">
            <v>8981514942</v>
          </cell>
          <cell r="D802" t="str">
            <v>I4JCN57</v>
          </cell>
          <cell r="E802"/>
          <cell r="F802" t="str">
            <v>NPR</v>
          </cell>
          <cell r="G802" t="str">
            <v>*</v>
          </cell>
          <cell r="H802" t="str">
            <v>VN67SOP　RAD　MTG設変反映によりﾌﾚｰﾑサ変</v>
          </cell>
          <cell r="I802" t="str">
            <v>PA1-0121</v>
          </cell>
          <cell r="J802" t="str">
            <v>C</v>
          </cell>
          <cell r="K802" t="str">
            <v>WNC</v>
          </cell>
          <cell r="L802" t="str">
            <v>○</v>
          </cell>
          <cell r="M802" t="str">
            <v>-</v>
          </cell>
          <cell r="N802">
            <v>20100906</v>
          </cell>
        </row>
        <row r="803">
          <cell r="C803">
            <v>8981514950</v>
          </cell>
          <cell r="D803" t="str">
            <v>I3JR141</v>
          </cell>
          <cell r="E803"/>
          <cell r="F803" t="str">
            <v>VN67 08.5NPR</v>
          </cell>
          <cell r="G803" t="str">
            <v>*</v>
          </cell>
          <cell r="H803" t="str">
            <v>VN67(EXP CNG) 中南米向けﾌﾚｰﾑ　2品番新規</v>
          </cell>
          <cell r="I803"/>
          <cell r="J803" t="str">
            <v>C</v>
          </cell>
          <cell r="K803" t="str">
            <v>WR7</v>
          </cell>
          <cell r="L803" t="str">
            <v>○</v>
          </cell>
          <cell r="M803" t="str">
            <v>-</v>
          </cell>
          <cell r="N803">
            <v>20090910</v>
          </cell>
        </row>
        <row r="804">
          <cell r="C804">
            <v>8981533460</v>
          </cell>
          <cell r="D804" t="str">
            <v>I3JR189</v>
          </cell>
          <cell r="E804"/>
          <cell r="F804" t="str">
            <v>08.5NLS</v>
          </cell>
          <cell r="G804" t="str">
            <v>*</v>
          </cell>
          <cell r="H804" t="str">
            <v>VN53ｵｰｽﾄﾗﾘｱ向け　新規ﾌﾚｰﾑ</v>
          </cell>
          <cell r="I804"/>
          <cell r="J804" t="str">
            <v>A</v>
          </cell>
          <cell r="K804" t="str">
            <v>PA6</v>
          </cell>
          <cell r="L804" t="str">
            <v>○</v>
          </cell>
          <cell r="M804">
            <v>20090831</v>
          </cell>
          <cell r="N804">
            <v>20090831</v>
          </cell>
        </row>
        <row r="805">
          <cell r="C805">
            <v>8981539111</v>
          </cell>
          <cell r="D805" t="str">
            <v>I4JCG61</v>
          </cell>
          <cell r="E805"/>
          <cell r="F805" t="str">
            <v>NPR</v>
          </cell>
          <cell r="G805" t="str">
            <v>*</v>
          </cell>
          <cell r="H805" t="str">
            <v>CR設変　ｽﾃﾘﾍﾞｯﾄ廃止及びS/M穴廃止によりﾌﾚｰﾑサ変、併せてCKD新規品番追加</v>
          </cell>
          <cell r="I805"/>
          <cell r="J805" t="str">
            <v>C</v>
          </cell>
          <cell r="K805" t="str">
            <v>WNE</v>
          </cell>
          <cell r="L805" t="str">
            <v>○</v>
          </cell>
          <cell r="M805" t="str">
            <v>-</v>
          </cell>
          <cell r="N805" t="str">
            <v>未</v>
          </cell>
        </row>
        <row r="806">
          <cell r="C806">
            <v>8981539112</v>
          </cell>
          <cell r="D806" t="str">
            <v>I4JCP41</v>
          </cell>
          <cell r="E806"/>
          <cell r="F806" t="str">
            <v>VN78 NPR</v>
          </cell>
          <cell r="G806" t="str">
            <v>VN78 イランサ変</v>
          </cell>
          <cell r="H806" t="str">
            <v xml:space="preserve">構成品 STF;T/M MTG C/MBR 入替えでFRサ変(897170790Y⇒897122173Y) </v>
          </cell>
          <cell r="I806"/>
          <cell r="J806" t="str">
            <v>C</v>
          </cell>
          <cell r="K806" t="str">
            <v>WNE</v>
          </cell>
          <cell r="L806" t="str">
            <v>未</v>
          </cell>
          <cell r="M806" t="str">
            <v>-</v>
          </cell>
          <cell r="N806" t="str">
            <v>未</v>
          </cell>
        </row>
        <row r="807">
          <cell r="C807">
            <v>8981554362</v>
          </cell>
          <cell r="D807" t="str">
            <v>I4JCU02</v>
          </cell>
          <cell r="E807"/>
          <cell r="F807" t="str">
            <v>VN59 NPR</v>
          </cell>
          <cell r="G807" t="str">
            <v>VN59-B</v>
          </cell>
          <cell r="H807" t="str">
            <v>VN59B EXT穴径変更に伴いﾌﾚｰﾑサ変</v>
          </cell>
          <cell r="I807"/>
          <cell r="J807" t="str">
            <v>A</v>
          </cell>
          <cell r="K807">
            <v>0</v>
          </cell>
          <cell r="L807" t="str">
            <v>○</v>
          </cell>
          <cell r="M807" t="str">
            <v>未</v>
          </cell>
          <cell r="N807" t="str">
            <v>未</v>
          </cell>
        </row>
        <row r="808">
          <cell r="C808">
            <v>8981554363</v>
          </cell>
          <cell r="D808" t="str">
            <v>I4JCV39</v>
          </cell>
          <cell r="E808"/>
          <cell r="F808" t="str">
            <v>VN59 NPR</v>
          </cell>
          <cell r="G808" t="str">
            <v>VN59-B</v>
          </cell>
          <cell r="H808" t="str">
            <v>VN59B EXT　FUP穴位置・NUT位置交差追加によりフレームサ変</v>
          </cell>
          <cell r="I808"/>
          <cell r="J808" t="str">
            <v>A</v>
          </cell>
          <cell r="K808" t="str">
            <v>RAA</v>
          </cell>
          <cell r="L808" t="str">
            <v>○</v>
          </cell>
          <cell r="M808">
            <v>20110623</v>
          </cell>
          <cell r="N808">
            <v>20110623</v>
          </cell>
        </row>
        <row r="809">
          <cell r="C809">
            <v>8981554372</v>
          </cell>
          <cell r="D809" t="str">
            <v>I4JCU02</v>
          </cell>
          <cell r="E809"/>
          <cell r="F809" t="str">
            <v>VN59 NPR</v>
          </cell>
          <cell r="G809" t="str">
            <v>VN59-B</v>
          </cell>
          <cell r="H809" t="str">
            <v>VN59B EXT穴径変更に伴いﾌﾚｰﾑサ変</v>
          </cell>
          <cell r="I809"/>
          <cell r="J809" t="str">
            <v>A</v>
          </cell>
          <cell r="K809">
            <v>0</v>
          </cell>
          <cell r="L809" t="str">
            <v>○</v>
          </cell>
          <cell r="M809" t="str">
            <v>未</v>
          </cell>
          <cell r="N809" t="str">
            <v>未</v>
          </cell>
        </row>
        <row r="810">
          <cell r="C810">
            <v>8981554373</v>
          </cell>
          <cell r="D810" t="str">
            <v>I4JCV39</v>
          </cell>
          <cell r="E810"/>
          <cell r="F810" t="str">
            <v>VN59 NPR</v>
          </cell>
          <cell r="G810" t="str">
            <v>VN59-B</v>
          </cell>
          <cell r="H810" t="str">
            <v>VN59B EXT　FUP穴位置・NUT位置交差追加によりフレームサ変</v>
          </cell>
          <cell r="I810"/>
          <cell r="J810" t="str">
            <v>A</v>
          </cell>
          <cell r="K810" t="str">
            <v>RAB</v>
          </cell>
          <cell r="L810" t="str">
            <v>○</v>
          </cell>
          <cell r="M810">
            <v>20110623</v>
          </cell>
          <cell r="N810">
            <v>20110623</v>
          </cell>
        </row>
        <row r="811">
          <cell r="C811">
            <v>8981554382</v>
          </cell>
          <cell r="D811" t="str">
            <v>I4JCU02</v>
          </cell>
          <cell r="E811"/>
          <cell r="F811" t="str">
            <v>VN59 NPR</v>
          </cell>
          <cell r="G811" t="str">
            <v>VN59-B</v>
          </cell>
          <cell r="H811" t="str">
            <v>VN59B EXT穴径変更に伴いﾌﾚｰﾑサ変</v>
          </cell>
          <cell r="I811"/>
          <cell r="J811" t="str">
            <v>A</v>
          </cell>
          <cell r="K811">
            <v>0</v>
          </cell>
          <cell r="L811" t="str">
            <v>○</v>
          </cell>
          <cell r="M811" t="str">
            <v>未</v>
          </cell>
          <cell r="N811" t="str">
            <v>未</v>
          </cell>
        </row>
        <row r="812">
          <cell r="C812">
            <v>8981554383</v>
          </cell>
          <cell r="D812" t="str">
            <v>I4JCV39</v>
          </cell>
          <cell r="E812"/>
          <cell r="F812" t="str">
            <v>VN59 NPR</v>
          </cell>
          <cell r="G812" t="str">
            <v>VN59-B</v>
          </cell>
          <cell r="H812" t="str">
            <v>VN59B EXT　FUP穴位置・NUT位置交差追加によりフレームサ変</v>
          </cell>
          <cell r="I812"/>
          <cell r="J812" t="str">
            <v>A</v>
          </cell>
          <cell r="K812" t="str">
            <v>RAC</v>
          </cell>
          <cell r="L812" t="str">
            <v>○</v>
          </cell>
          <cell r="M812">
            <v>20110628</v>
          </cell>
          <cell r="N812">
            <v>20110628</v>
          </cell>
        </row>
        <row r="813">
          <cell r="C813">
            <v>8981554392</v>
          </cell>
          <cell r="D813" t="str">
            <v>I4JCU02</v>
          </cell>
          <cell r="E813"/>
          <cell r="F813" t="str">
            <v>VN59 NPR</v>
          </cell>
          <cell r="G813" t="str">
            <v>VN59-B</v>
          </cell>
          <cell r="H813" t="str">
            <v>VN59B EXT穴径変更に伴いﾌﾚｰﾑサ変</v>
          </cell>
          <cell r="I813"/>
          <cell r="J813" t="str">
            <v>A</v>
          </cell>
          <cell r="K813">
            <v>0</v>
          </cell>
          <cell r="L813" t="str">
            <v>○</v>
          </cell>
          <cell r="M813" t="str">
            <v>未</v>
          </cell>
          <cell r="N813" t="str">
            <v>未</v>
          </cell>
        </row>
        <row r="814">
          <cell r="C814">
            <v>8981554393</v>
          </cell>
          <cell r="D814" t="str">
            <v>I4JCV39</v>
          </cell>
          <cell r="E814"/>
          <cell r="F814" t="str">
            <v>VN59 NPR</v>
          </cell>
          <cell r="G814" t="str">
            <v>VN59-B</v>
          </cell>
          <cell r="H814" t="str">
            <v>VN59B EXT　FUP穴位置・NUT位置交差追加によりフレームサ変</v>
          </cell>
          <cell r="I814"/>
          <cell r="J814" t="str">
            <v>A</v>
          </cell>
          <cell r="K814" t="str">
            <v>RAD</v>
          </cell>
          <cell r="L814" t="str">
            <v>○</v>
          </cell>
          <cell r="M814">
            <v>20110725</v>
          </cell>
          <cell r="N814">
            <v>20110725</v>
          </cell>
        </row>
        <row r="815">
          <cell r="C815">
            <v>8981554402</v>
          </cell>
          <cell r="D815" t="str">
            <v>I4JCU02</v>
          </cell>
          <cell r="E815"/>
          <cell r="F815" t="str">
            <v>VN59 NPR</v>
          </cell>
          <cell r="G815" t="str">
            <v>VN59-B</v>
          </cell>
          <cell r="H815" t="str">
            <v>VN59B EXT穴径変更に伴いﾌﾚｰﾑサ変</v>
          </cell>
          <cell r="I815"/>
          <cell r="J815" t="str">
            <v>A</v>
          </cell>
          <cell r="K815">
            <v>0</v>
          </cell>
          <cell r="L815" t="str">
            <v>○</v>
          </cell>
          <cell r="M815" t="str">
            <v>未</v>
          </cell>
          <cell r="N815" t="str">
            <v>未</v>
          </cell>
        </row>
        <row r="816">
          <cell r="C816">
            <v>8981554403</v>
          </cell>
          <cell r="D816" t="str">
            <v>I4JCV39</v>
          </cell>
          <cell r="E816"/>
          <cell r="F816" t="str">
            <v>VN59 NPR</v>
          </cell>
          <cell r="G816" t="str">
            <v>VN59-B</v>
          </cell>
          <cell r="H816" t="str">
            <v>VN59B EXT　FUP穴位置・NUT位置交差追加によりフレームサ変</v>
          </cell>
          <cell r="I816" t="str">
            <v>PA1-0159/1005</v>
          </cell>
          <cell r="J816" t="str">
            <v>A</v>
          </cell>
          <cell r="K816" t="str">
            <v>RAE</v>
          </cell>
          <cell r="L816" t="str">
            <v>○</v>
          </cell>
          <cell r="M816">
            <v>20110725</v>
          </cell>
          <cell r="N816">
            <v>20110725</v>
          </cell>
        </row>
        <row r="817">
          <cell r="C817">
            <v>8981554412</v>
          </cell>
          <cell r="D817" t="str">
            <v>I4JCU02</v>
          </cell>
          <cell r="E817"/>
          <cell r="F817" t="str">
            <v>VN59 NPR</v>
          </cell>
          <cell r="G817" t="str">
            <v>VN59-B</v>
          </cell>
          <cell r="H817" t="str">
            <v>VN59B EXT穴径変更に伴いﾌﾚｰﾑサ変</v>
          </cell>
          <cell r="I817"/>
          <cell r="J817" t="str">
            <v>A</v>
          </cell>
          <cell r="K817">
            <v>0</v>
          </cell>
          <cell r="L817" t="str">
            <v>○</v>
          </cell>
          <cell r="M817" t="str">
            <v>未</v>
          </cell>
          <cell r="N817" t="str">
            <v>未</v>
          </cell>
        </row>
        <row r="818">
          <cell r="C818">
            <v>8981554413</v>
          </cell>
          <cell r="D818" t="str">
            <v>I4JCV39</v>
          </cell>
          <cell r="E818"/>
          <cell r="F818" t="str">
            <v>VN59 NPR</v>
          </cell>
          <cell r="G818" t="str">
            <v>VN59-B</v>
          </cell>
          <cell r="H818" t="str">
            <v>VN59B EXT　FUP穴位置・NUT位置交差追加によりフレームサ変</v>
          </cell>
          <cell r="I818"/>
          <cell r="J818" t="str">
            <v>A</v>
          </cell>
          <cell r="K818" t="str">
            <v>RAF</v>
          </cell>
          <cell r="L818" t="str">
            <v>○</v>
          </cell>
          <cell r="M818">
            <v>20110804</v>
          </cell>
          <cell r="N818">
            <v>20110804</v>
          </cell>
        </row>
        <row r="819">
          <cell r="C819">
            <v>8981554422</v>
          </cell>
          <cell r="D819" t="str">
            <v>I4JCU02</v>
          </cell>
          <cell r="E819"/>
          <cell r="F819" t="str">
            <v>VN59 NPR</v>
          </cell>
          <cell r="G819" t="str">
            <v>VN59-B</v>
          </cell>
          <cell r="H819" t="str">
            <v>VN59B EXT穴径変更に伴いﾌﾚｰﾑサ変</v>
          </cell>
          <cell r="I819"/>
          <cell r="J819" t="str">
            <v>A</v>
          </cell>
          <cell r="K819">
            <v>0</v>
          </cell>
          <cell r="L819" t="str">
            <v>○</v>
          </cell>
          <cell r="M819" t="str">
            <v>未</v>
          </cell>
          <cell r="N819" t="str">
            <v>未</v>
          </cell>
        </row>
        <row r="820">
          <cell r="C820">
            <v>8981554423</v>
          </cell>
          <cell r="D820" t="str">
            <v>I4JCV39</v>
          </cell>
          <cell r="E820"/>
          <cell r="F820" t="str">
            <v>VN59 NPR</v>
          </cell>
          <cell r="G820" t="str">
            <v>VN59-B</v>
          </cell>
          <cell r="H820" t="str">
            <v>VN59B EXT　FUP穴位置・NUT位置交差追加によりフレームサ変</v>
          </cell>
          <cell r="I820"/>
          <cell r="J820" t="str">
            <v>A</v>
          </cell>
          <cell r="K820" t="str">
            <v>RDA</v>
          </cell>
          <cell r="L820" t="str">
            <v>○</v>
          </cell>
          <cell r="M820">
            <v>20110510</v>
          </cell>
          <cell r="N820">
            <v>20110511</v>
          </cell>
        </row>
        <row r="821">
          <cell r="C821">
            <v>8981554432</v>
          </cell>
          <cell r="D821" t="str">
            <v>I4JCU02</v>
          </cell>
          <cell r="E821"/>
          <cell r="F821" t="str">
            <v>VN59 NPR</v>
          </cell>
          <cell r="G821" t="str">
            <v>VN59-B</v>
          </cell>
          <cell r="H821" t="str">
            <v>VN59B EXT穴径変更に伴いﾌﾚｰﾑサ変</v>
          </cell>
          <cell r="I821"/>
          <cell r="J821" t="str">
            <v>A</v>
          </cell>
          <cell r="K821">
            <v>0</v>
          </cell>
          <cell r="L821" t="str">
            <v>○</v>
          </cell>
          <cell r="M821" t="str">
            <v>未</v>
          </cell>
          <cell r="N821" t="str">
            <v>未</v>
          </cell>
        </row>
        <row r="822">
          <cell r="C822">
            <v>8981554433</v>
          </cell>
          <cell r="D822" t="str">
            <v>I4JCV39</v>
          </cell>
          <cell r="E822"/>
          <cell r="F822" t="str">
            <v>VN59 NPR</v>
          </cell>
          <cell r="G822" t="str">
            <v>VN59-B</v>
          </cell>
          <cell r="H822" t="str">
            <v>VN59B EXT　FUP穴位置・NUT位置交差追加によりフレームサ変</v>
          </cell>
          <cell r="I822"/>
          <cell r="J822" t="str">
            <v>A</v>
          </cell>
          <cell r="K822" t="str">
            <v>RDB</v>
          </cell>
          <cell r="L822" t="str">
            <v>○</v>
          </cell>
          <cell r="M822">
            <v>20110527</v>
          </cell>
          <cell r="N822">
            <v>20110528</v>
          </cell>
        </row>
        <row r="823">
          <cell r="C823">
            <v>8981554442</v>
          </cell>
          <cell r="D823" t="str">
            <v>I4JCU02</v>
          </cell>
          <cell r="E823"/>
          <cell r="F823" t="str">
            <v>VN59 NPR</v>
          </cell>
          <cell r="G823" t="str">
            <v>VN59-B</v>
          </cell>
          <cell r="H823" t="str">
            <v>VN59B EXT穴径変更に伴いﾌﾚｰﾑサ変</v>
          </cell>
          <cell r="I823"/>
          <cell r="J823" t="str">
            <v>A</v>
          </cell>
          <cell r="K823">
            <v>0</v>
          </cell>
          <cell r="L823" t="str">
            <v>○</v>
          </cell>
          <cell r="M823" t="str">
            <v>未</v>
          </cell>
          <cell r="N823" t="str">
            <v>未</v>
          </cell>
        </row>
        <row r="824">
          <cell r="C824">
            <v>8981554443</v>
          </cell>
          <cell r="D824" t="str">
            <v>I4JCV39</v>
          </cell>
          <cell r="E824"/>
          <cell r="F824" t="str">
            <v>VN59 NPR</v>
          </cell>
          <cell r="G824" t="str">
            <v>VN59-B</v>
          </cell>
          <cell r="H824" t="str">
            <v>VN59B EXT　FUP穴位置・NUT位置交差追加によりフレームサ変</v>
          </cell>
          <cell r="I824"/>
          <cell r="J824" t="str">
            <v>A</v>
          </cell>
          <cell r="K824" t="str">
            <v>RDC</v>
          </cell>
          <cell r="L824" t="str">
            <v>○</v>
          </cell>
          <cell r="M824">
            <v>20110514</v>
          </cell>
          <cell r="N824">
            <v>20110514</v>
          </cell>
        </row>
        <row r="825">
          <cell r="C825">
            <v>8981554452</v>
          </cell>
          <cell r="D825" t="str">
            <v>I4JCU02</v>
          </cell>
          <cell r="E825"/>
          <cell r="F825" t="str">
            <v>VN59 NPR</v>
          </cell>
          <cell r="G825" t="str">
            <v>VN59-B</v>
          </cell>
          <cell r="H825" t="str">
            <v>VN59B EXT穴径変更に伴いﾌﾚｰﾑサ変</v>
          </cell>
          <cell r="I825"/>
          <cell r="J825" t="str">
            <v>A</v>
          </cell>
          <cell r="K825">
            <v>0</v>
          </cell>
          <cell r="L825" t="str">
            <v>○</v>
          </cell>
          <cell r="M825" t="str">
            <v>未</v>
          </cell>
          <cell r="N825" t="str">
            <v>未</v>
          </cell>
        </row>
        <row r="826">
          <cell r="C826">
            <v>8981554453</v>
          </cell>
          <cell r="D826" t="str">
            <v>I4JCV39</v>
          </cell>
          <cell r="E826"/>
          <cell r="F826" t="str">
            <v>VN59 NPR</v>
          </cell>
          <cell r="G826" t="str">
            <v>VN59-B</v>
          </cell>
          <cell r="H826" t="str">
            <v>VN59B EXT　FUP穴位置・NUT位置交差追加によりフレームサ変</v>
          </cell>
          <cell r="I826"/>
          <cell r="J826" t="str">
            <v>A</v>
          </cell>
          <cell r="K826" t="str">
            <v>RDD</v>
          </cell>
          <cell r="L826" t="str">
            <v>○</v>
          </cell>
          <cell r="M826">
            <v>20110630</v>
          </cell>
          <cell r="N826">
            <v>20110630</v>
          </cell>
        </row>
        <row r="827">
          <cell r="C827">
            <v>8981554462</v>
          </cell>
          <cell r="D827" t="str">
            <v>I4JCU02</v>
          </cell>
          <cell r="E827"/>
          <cell r="F827" t="str">
            <v>VN59 NPR</v>
          </cell>
          <cell r="G827" t="str">
            <v>VN59-B</v>
          </cell>
          <cell r="H827" t="str">
            <v>VN59B EXT穴径変更に伴いﾌﾚｰﾑサ変</v>
          </cell>
          <cell r="I827"/>
          <cell r="J827" t="str">
            <v>A</v>
          </cell>
          <cell r="K827">
            <v>0</v>
          </cell>
          <cell r="L827" t="str">
            <v>○</v>
          </cell>
          <cell r="M827" t="str">
            <v>未</v>
          </cell>
          <cell r="N827" t="str">
            <v>未</v>
          </cell>
        </row>
        <row r="828">
          <cell r="C828">
            <v>8981554463</v>
          </cell>
          <cell r="D828" t="str">
            <v>I4JCV39</v>
          </cell>
          <cell r="E828"/>
          <cell r="F828" t="str">
            <v>VN59 NPR</v>
          </cell>
          <cell r="G828" t="str">
            <v>VN59-B</v>
          </cell>
          <cell r="H828" t="str">
            <v>VN59B EXT　FUP穴位置・NUT位置交差追加によりフレームサ変</v>
          </cell>
          <cell r="I828"/>
          <cell r="J828" t="str">
            <v>A</v>
          </cell>
          <cell r="K828" t="str">
            <v>RDE</v>
          </cell>
          <cell r="L828" t="str">
            <v>○</v>
          </cell>
          <cell r="M828">
            <v>20110630</v>
          </cell>
          <cell r="N828">
            <v>20110630</v>
          </cell>
        </row>
        <row r="829">
          <cell r="C829">
            <v>8981554472</v>
          </cell>
          <cell r="D829" t="str">
            <v>I4JCU02</v>
          </cell>
          <cell r="E829"/>
          <cell r="F829" t="str">
            <v>VN59 NPR</v>
          </cell>
          <cell r="G829" t="str">
            <v>VN59-B</v>
          </cell>
          <cell r="H829" t="str">
            <v>VN59B EXT穴径変更に伴いﾌﾚｰﾑサ変</v>
          </cell>
          <cell r="I829"/>
          <cell r="J829" t="str">
            <v>A</v>
          </cell>
          <cell r="K829">
            <v>0</v>
          </cell>
          <cell r="L829" t="str">
            <v>○</v>
          </cell>
          <cell r="M829" t="str">
            <v>未</v>
          </cell>
          <cell r="N829" t="str">
            <v>未</v>
          </cell>
        </row>
        <row r="830">
          <cell r="C830">
            <v>8981554473</v>
          </cell>
          <cell r="D830" t="str">
            <v>I4JCV39</v>
          </cell>
          <cell r="E830"/>
          <cell r="F830" t="str">
            <v>VN59 NPR</v>
          </cell>
          <cell r="G830" t="str">
            <v>VN59-B</v>
          </cell>
          <cell r="H830" t="str">
            <v>VN59B EXT　FUP穴位置・NUT位置交差追加によりフレームサ変</v>
          </cell>
          <cell r="I830" t="str">
            <v>PA1-0159/1005</v>
          </cell>
          <cell r="J830" t="str">
            <v>A</v>
          </cell>
          <cell r="K830" t="str">
            <v>RDF</v>
          </cell>
          <cell r="L830" t="str">
            <v>○</v>
          </cell>
          <cell r="M830">
            <v>20110804</v>
          </cell>
          <cell r="N830">
            <v>20110804</v>
          </cell>
        </row>
        <row r="831">
          <cell r="C831">
            <v>8981554482</v>
          </cell>
          <cell r="D831" t="str">
            <v>I4JCU02</v>
          </cell>
          <cell r="E831"/>
          <cell r="F831" t="str">
            <v>VN59 NPR</v>
          </cell>
          <cell r="G831" t="str">
            <v>VN59-B</v>
          </cell>
          <cell r="H831" t="str">
            <v>VN59B EXT穴径変更に伴いﾌﾚｰﾑサ変</v>
          </cell>
          <cell r="I831"/>
          <cell r="J831" t="str">
            <v>A</v>
          </cell>
          <cell r="K831">
            <v>0</v>
          </cell>
          <cell r="L831" t="str">
            <v>○</v>
          </cell>
          <cell r="M831" t="str">
            <v>未</v>
          </cell>
          <cell r="N831" t="str">
            <v>未</v>
          </cell>
        </row>
        <row r="832">
          <cell r="C832">
            <v>8981554483</v>
          </cell>
          <cell r="D832" t="str">
            <v>I4JCV39</v>
          </cell>
          <cell r="E832"/>
          <cell r="F832" t="str">
            <v>VN59 NPR</v>
          </cell>
          <cell r="G832" t="str">
            <v>VN59-B</v>
          </cell>
          <cell r="H832" t="str">
            <v>VN59B EXT　FUP穴位置・NUT位置交差追加によりフレームサ変</v>
          </cell>
          <cell r="I832"/>
          <cell r="J832" t="str">
            <v>A</v>
          </cell>
          <cell r="K832" t="str">
            <v>RDG</v>
          </cell>
          <cell r="L832" t="str">
            <v>○</v>
          </cell>
          <cell r="M832">
            <v>20110630</v>
          </cell>
          <cell r="N832">
            <v>20110630</v>
          </cell>
        </row>
        <row r="833">
          <cell r="C833">
            <v>8981554492</v>
          </cell>
          <cell r="D833" t="str">
            <v>I4JCU02</v>
          </cell>
          <cell r="E833"/>
          <cell r="F833" t="str">
            <v>VN59 NPR</v>
          </cell>
          <cell r="G833" t="str">
            <v>VN59-B</v>
          </cell>
          <cell r="H833" t="str">
            <v>VN59B EXT穴径変更に伴いﾌﾚｰﾑサ変</v>
          </cell>
          <cell r="I833"/>
          <cell r="J833" t="str">
            <v>A</v>
          </cell>
          <cell r="K833">
            <v>0</v>
          </cell>
          <cell r="L833" t="str">
            <v>○</v>
          </cell>
          <cell r="M833" t="str">
            <v>未</v>
          </cell>
          <cell r="N833" t="str">
            <v>未</v>
          </cell>
        </row>
        <row r="834">
          <cell r="C834">
            <v>8981554493</v>
          </cell>
          <cell r="D834" t="str">
            <v>I4JCV39</v>
          </cell>
          <cell r="E834"/>
          <cell r="F834" t="str">
            <v>VN59 NPR</v>
          </cell>
          <cell r="G834" t="str">
            <v>VN59-B</v>
          </cell>
          <cell r="H834" t="str">
            <v>VN59B EXT　FUP穴位置・NUT位置交差追加によりフレームサ変</v>
          </cell>
          <cell r="I834"/>
          <cell r="J834" t="str">
            <v>A</v>
          </cell>
          <cell r="K834" t="str">
            <v>RDH</v>
          </cell>
          <cell r="L834" t="str">
            <v>○</v>
          </cell>
          <cell r="M834">
            <v>20110804</v>
          </cell>
          <cell r="N834">
            <v>20110804</v>
          </cell>
        </row>
        <row r="835">
          <cell r="C835">
            <v>8981554502</v>
          </cell>
          <cell r="D835" t="str">
            <v>I4JCU02</v>
          </cell>
          <cell r="E835"/>
          <cell r="F835" t="str">
            <v>VN59 NPR</v>
          </cell>
          <cell r="G835" t="str">
            <v>VN59-B</v>
          </cell>
          <cell r="H835" t="str">
            <v>VN59B EXT穴径変更に伴いﾌﾚｰﾑサ変</v>
          </cell>
          <cell r="I835"/>
          <cell r="J835" t="str">
            <v>A</v>
          </cell>
          <cell r="K835">
            <v>0</v>
          </cell>
          <cell r="L835" t="str">
            <v>○</v>
          </cell>
          <cell r="M835" t="str">
            <v>未</v>
          </cell>
          <cell r="N835" t="str">
            <v>未</v>
          </cell>
        </row>
        <row r="836">
          <cell r="C836">
            <v>8981554503</v>
          </cell>
          <cell r="D836" t="str">
            <v>I4JCV39</v>
          </cell>
          <cell r="E836"/>
          <cell r="F836" t="str">
            <v>VN59 NPR</v>
          </cell>
          <cell r="G836" t="str">
            <v>VN59-B</v>
          </cell>
          <cell r="H836" t="str">
            <v>VN59B EXT　FUP穴位置・NUT位置交差追加によりフレームサ変</v>
          </cell>
          <cell r="I836"/>
          <cell r="J836" t="str">
            <v>A</v>
          </cell>
          <cell r="K836" t="str">
            <v>RDJ</v>
          </cell>
          <cell r="L836" t="str">
            <v>○</v>
          </cell>
          <cell r="M836">
            <v>20110804</v>
          </cell>
          <cell r="N836">
            <v>20110804</v>
          </cell>
        </row>
        <row r="837">
          <cell r="C837">
            <v>8981554512</v>
          </cell>
          <cell r="D837" t="str">
            <v>I4JCU02</v>
          </cell>
          <cell r="E837"/>
          <cell r="F837" t="str">
            <v>VN59 NPR</v>
          </cell>
          <cell r="G837" t="str">
            <v>VN59-B</v>
          </cell>
          <cell r="H837" t="str">
            <v>VN59B EXT穴径変更に伴いﾌﾚｰﾑサ変</v>
          </cell>
          <cell r="I837"/>
          <cell r="J837" t="str">
            <v>A</v>
          </cell>
          <cell r="K837">
            <v>0</v>
          </cell>
          <cell r="L837" t="str">
            <v>○</v>
          </cell>
          <cell r="M837" t="str">
            <v>未</v>
          </cell>
          <cell r="N837" t="str">
            <v>未</v>
          </cell>
        </row>
        <row r="838">
          <cell r="C838">
            <v>8981554513</v>
          </cell>
          <cell r="D838" t="str">
            <v>I4JCV39</v>
          </cell>
          <cell r="E838"/>
          <cell r="F838" t="str">
            <v>VN59 NPR</v>
          </cell>
          <cell r="G838" t="str">
            <v>VN59-B</v>
          </cell>
          <cell r="H838" t="str">
            <v>VN59B EXT　FUP穴位置・NUT位置交差追加によりフレームサ変</v>
          </cell>
          <cell r="I838"/>
          <cell r="J838" t="str">
            <v>A</v>
          </cell>
          <cell r="K838" t="str">
            <v>RDK</v>
          </cell>
          <cell r="L838" t="str">
            <v>○</v>
          </cell>
          <cell r="M838">
            <v>20110804</v>
          </cell>
          <cell r="N838">
            <v>20110804</v>
          </cell>
        </row>
        <row r="839">
          <cell r="C839">
            <v>8981554522</v>
          </cell>
          <cell r="D839" t="str">
            <v>I4JCU02</v>
          </cell>
          <cell r="E839"/>
          <cell r="F839" t="str">
            <v>VN59 NPR</v>
          </cell>
          <cell r="G839" t="str">
            <v>VN59-B</v>
          </cell>
          <cell r="H839" t="str">
            <v>VN59B EXT穴径変更に伴いﾌﾚｰﾑサ変</v>
          </cell>
          <cell r="I839"/>
          <cell r="J839" t="str">
            <v>A</v>
          </cell>
          <cell r="K839">
            <v>0</v>
          </cell>
          <cell r="L839" t="str">
            <v>○</v>
          </cell>
          <cell r="M839" t="str">
            <v>未</v>
          </cell>
          <cell r="N839" t="str">
            <v>未</v>
          </cell>
        </row>
        <row r="840">
          <cell r="C840">
            <v>8981554523</v>
          </cell>
          <cell r="D840" t="str">
            <v>I4JCV39</v>
          </cell>
          <cell r="E840"/>
          <cell r="F840" t="str">
            <v>VN59 NPR</v>
          </cell>
          <cell r="G840" t="str">
            <v>VN59-B</v>
          </cell>
          <cell r="H840" t="str">
            <v>VN59B EXT　FUP穴位置・NUT位置交差追加によりフレームサ変</v>
          </cell>
          <cell r="I840"/>
          <cell r="J840" t="str">
            <v>A</v>
          </cell>
          <cell r="K840" t="str">
            <v>RKA</v>
          </cell>
          <cell r="L840" t="str">
            <v>○</v>
          </cell>
          <cell r="M840">
            <v>20110527</v>
          </cell>
          <cell r="N840">
            <v>20110528</v>
          </cell>
        </row>
        <row r="841">
          <cell r="C841">
            <v>8981554532</v>
          </cell>
          <cell r="D841" t="str">
            <v>I4JCU02</v>
          </cell>
          <cell r="E841"/>
          <cell r="F841" t="str">
            <v>VN59 NPR</v>
          </cell>
          <cell r="G841" t="str">
            <v>VN59-B</v>
          </cell>
          <cell r="H841" t="str">
            <v>VN59B EXT穴径変更に伴いﾌﾚｰﾑサ変</v>
          </cell>
          <cell r="I841"/>
          <cell r="J841" t="str">
            <v>A</v>
          </cell>
          <cell r="K841">
            <v>0</v>
          </cell>
          <cell r="L841" t="str">
            <v>○</v>
          </cell>
          <cell r="M841" t="str">
            <v>未</v>
          </cell>
          <cell r="N841" t="str">
            <v>未</v>
          </cell>
        </row>
        <row r="842">
          <cell r="C842">
            <v>8981554533</v>
          </cell>
          <cell r="D842" t="str">
            <v>I4JCV39</v>
          </cell>
          <cell r="E842"/>
          <cell r="F842" t="str">
            <v>VN59 NPR</v>
          </cell>
          <cell r="G842" t="str">
            <v>VN59-B</v>
          </cell>
          <cell r="H842" t="str">
            <v>VN59B EXT　FUP穴位置・NUT位置交差追加によりフレームサ変</v>
          </cell>
          <cell r="I842"/>
          <cell r="J842" t="str">
            <v>A</v>
          </cell>
          <cell r="K842" t="str">
            <v>RKB</v>
          </cell>
          <cell r="L842" t="str">
            <v>○</v>
          </cell>
          <cell r="M842">
            <v>20110623</v>
          </cell>
          <cell r="N842">
            <v>20110623</v>
          </cell>
        </row>
        <row r="843">
          <cell r="C843">
            <v>8981554542</v>
          </cell>
          <cell r="D843" t="str">
            <v>I4JCU02</v>
          </cell>
          <cell r="E843"/>
          <cell r="F843" t="str">
            <v>VN59 NPR</v>
          </cell>
          <cell r="G843" t="str">
            <v>VN59-B</v>
          </cell>
          <cell r="H843" t="str">
            <v>VN59B EXT穴径変更に伴いﾌﾚｰﾑサ変</v>
          </cell>
          <cell r="I843"/>
          <cell r="J843" t="str">
            <v>A</v>
          </cell>
          <cell r="K843">
            <v>0</v>
          </cell>
          <cell r="L843" t="str">
            <v>○</v>
          </cell>
          <cell r="M843" t="str">
            <v>未</v>
          </cell>
          <cell r="N843" t="str">
            <v>未</v>
          </cell>
        </row>
        <row r="844">
          <cell r="C844">
            <v>8981554543</v>
          </cell>
          <cell r="D844" t="str">
            <v>I4JCV39</v>
          </cell>
          <cell r="E844"/>
          <cell r="F844" t="str">
            <v>VN59 NPR</v>
          </cell>
          <cell r="G844" t="str">
            <v>VN59-B</v>
          </cell>
          <cell r="H844" t="str">
            <v>VN59B EXT　FUP穴位置・NUT位置交差追加によりフレームサ変</v>
          </cell>
          <cell r="I844"/>
          <cell r="J844" t="str">
            <v>A</v>
          </cell>
          <cell r="K844" t="str">
            <v>RKC</v>
          </cell>
          <cell r="L844" t="str">
            <v>○</v>
          </cell>
          <cell r="M844">
            <v>20110514</v>
          </cell>
          <cell r="N844">
            <v>20110514</v>
          </cell>
        </row>
        <row r="845">
          <cell r="C845">
            <v>8981554552</v>
          </cell>
          <cell r="D845" t="str">
            <v>I4JCU02</v>
          </cell>
          <cell r="E845"/>
          <cell r="F845" t="str">
            <v>VN59 NPR</v>
          </cell>
          <cell r="G845" t="str">
            <v>VN59-B</v>
          </cell>
          <cell r="H845" t="str">
            <v>VN59B EXT穴径変更に伴いﾌﾚｰﾑサ変</v>
          </cell>
          <cell r="I845"/>
          <cell r="J845" t="str">
            <v>A</v>
          </cell>
          <cell r="K845">
            <v>0</v>
          </cell>
          <cell r="L845" t="str">
            <v>○</v>
          </cell>
          <cell r="M845" t="str">
            <v>未</v>
          </cell>
          <cell r="N845" t="str">
            <v>未</v>
          </cell>
        </row>
        <row r="846">
          <cell r="C846">
            <v>8981554553</v>
          </cell>
          <cell r="D846" t="str">
            <v>I4JCV39</v>
          </cell>
          <cell r="E846"/>
          <cell r="F846" t="str">
            <v>VN59 NPR</v>
          </cell>
          <cell r="G846" t="str">
            <v>VN59-B</v>
          </cell>
          <cell r="H846" t="str">
            <v>VN59B EXT　FUP穴位置・NUT位置交差追加によりフレームサ変</v>
          </cell>
          <cell r="I846"/>
          <cell r="J846" t="str">
            <v>A</v>
          </cell>
          <cell r="K846" t="str">
            <v>RKD</v>
          </cell>
          <cell r="L846" t="str">
            <v>○</v>
          </cell>
          <cell r="M846">
            <v>20110527</v>
          </cell>
          <cell r="N846">
            <v>20110528</v>
          </cell>
        </row>
        <row r="847">
          <cell r="C847">
            <v>8981554562</v>
          </cell>
          <cell r="D847" t="str">
            <v>I4JCU02</v>
          </cell>
          <cell r="E847"/>
          <cell r="F847" t="str">
            <v>VN59 NPR</v>
          </cell>
          <cell r="G847" t="str">
            <v>VN59-B</v>
          </cell>
          <cell r="H847" t="str">
            <v>VN59B EXT穴径変更に伴いﾌﾚｰﾑサ変</v>
          </cell>
          <cell r="I847"/>
          <cell r="J847" t="str">
            <v>A</v>
          </cell>
          <cell r="K847">
            <v>0</v>
          </cell>
          <cell r="L847" t="str">
            <v>○</v>
          </cell>
          <cell r="M847" t="str">
            <v>未</v>
          </cell>
          <cell r="N847" t="str">
            <v>未</v>
          </cell>
        </row>
        <row r="848">
          <cell r="C848">
            <v>8981554563</v>
          </cell>
          <cell r="D848" t="str">
            <v>I4JCV39</v>
          </cell>
          <cell r="E848"/>
          <cell r="F848" t="str">
            <v>VN59 NPR</v>
          </cell>
          <cell r="G848" t="str">
            <v>VN59-B</v>
          </cell>
          <cell r="H848" t="str">
            <v>VN59B EXT　FUP穴位置・NUT位置交差追加によりフレームサ変</v>
          </cell>
          <cell r="I848"/>
          <cell r="J848" t="str">
            <v>A</v>
          </cell>
          <cell r="K848" t="str">
            <v>RKE</v>
          </cell>
          <cell r="L848" t="str">
            <v>○</v>
          </cell>
          <cell r="M848">
            <v>20110804</v>
          </cell>
          <cell r="N848">
            <v>20110804</v>
          </cell>
        </row>
        <row r="849">
          <cell r="C849">
            <v>8981554572</v>
          </cell>
          <cell r="D849" t="str">
            <v>I4JCU02</v>
          </cell>
          <cell r="E849"/>
          <cell r="F849" t="str">
            <v>VN59 NPR</v>
          </cell>
          <cell r="G849" t="str">
            <v>VN59-B</v>
          </cell>
          <cell r="H849" t="str">
            <v>VN59B EXT穴径変更に伴いﾌﾚｰﾑサ変</v>
          </cell>
          <cell r="I849"/>
          <cell r="J849" t="str">
            <v>A</v>
          </cell>
          <cell r="K849">
            <v>0</v>
          </cell>
          <cell r="L849" t="str">
            <v>○</v>
          </cell>
          <cell r="M849" t="str">
            <v>未</v>
          </cell>
          <cell r="N849" t="str">
            <v>未</v>
          </cell>
        </row>
        <row r="850">
          <cell r="C850">
            <v>8981554573</v>
          </cell>
          <cell r="D850" t="str">
            <v>I4JCV39</v>
          </cell>
          <cell r="E850"/>
          <cell r="F850" t="str">
            <v>VN59 NPR</v>
          </cell>
          <cell r="G850" t="str">
            <v>VN59-B</v>
          </cell>
          <cell r="H850" t="str">
            <v>VN59B EXT　FUP穴位置・NUT位置交差追加によりフレームサ変</v>
          </cell>
          <cell r="I850"/>
          <cell r="J850" t="str">
            <v>A</v>
          </cell>
          <cell r="K850" t="str">
            <v>RKF</v>
          </cell>
          <cell r="L850" t="str">
            <v>○</v>
          </cell>
          <cell r="M850">
            <v>20110804</v>
          </cell>
          <cell r="N850">
            <v>20110804</v>
          </cell>
        </row>
        <row r="851">
          <cell r="C851">
            <v>8981565280</v>
          </cell>
          <cell r="D851" t="str">
            <v>I3JR317</v>
          </cell>
          <cell r="E851"/>
          <cell r="F851" t="str">
            <v>VN62 NPR</v>
          </cell>
          <cell r="G851" t="str">
            <v>VN62 ﾒｷｼｺ</v>
          </cell>
          <cell r="H851" t="str">
            <v>VN62 ﾒｷｼｺ向け　FRAME新規追加</v>
          </cell>
          <cell r="I851"/>
          <cell r="J851" t="str">
            <v>A</v>
          </cell>
          <cell r="K851">
            <v>0</v>
          </cell>
          <cell r="L851" t="str">
            <v>○</v>
          </cell>
          <cell r="M851" t="str">
            <v>未</v>
          </cell>
          <cell r="N851" t="str">
            <v>未</v>
          </cell>
        </row>
        <row r="852">
          <cell r="C852">
            <v>8981565281</v>
          </cell>
          <cell r="D852" t="str">
            <v>I4JCM16</v>
          </cell>
          <cell r="E852"/>
          <cell r="F852" t="str">
            <v>VN62 NPR</v>
          </cell>
          <cell r="G852" t="str">
            <v>VN62 ﾒｷｼｺ</v>
          </cell>
          <cell r="H852" t="str">
            <v>VN62 S/M LHにM10追加の上､ﾌﾚｰﾑサ変　相手物と同時切換え</v>
          </cell>
          <cell r="I852"/>
          <cell r="J852" t="str">
            <v>A</v>
          </cell>
          <cell r="K852">
            <v>0</v>
          </cell>
          <cell r="L852" t="str">
            <v>○</v>
          </cell>
          <cell r="M852" t="str">
            <v>未</v>
          </cell>
          <cell r="N852" t="str">
            <v>未</v>
          </cell>
        </row>
        <row r="853">
          <cell r="C853">
            <v>8981570390</v>
          </cell>
          <cell r="D853" t="str">
            <v>I3JR348</v>
          </cell>
          <cell r="E853"/>
          <cell r="F853" t="str">
            <v>08.0NPR</v>
          </cell>
          <cell r="G853" t="str">
            <v>*</v>
          </cell>
          <cell r="H853" t="str">
            <v>VN53　ｵｰｽﾄﾗﾘｱ向けCNG車　3X　FRAME ASM新規設定</v>
          </cell>
          <cell r="I853"/>
          <cell r="J853" t="str">
            <v>A</v>
          </cell>
          <cell r="K853" t="str">
            <v>RI2</v>
          </cell>
          <cell r="L853" t="str">
            <v>○</v>
          </cell>
          <cell r="M853">
            <v>20100107</v>
          </cell>
          <cell r="N853">
            <v>20100107</v>
          </cell>
        </row>
        <row r="854">
          <cell r="C854">
            <v>8981579480</v>
          </cell>
          <cell r="D854" t="str">
            <v>I3JR389</v>
          </cell>
          <cell r="E854"/>
          <cell r="F854" t="str">
            <v>085NPR</v>
          </cell>
          <cell r="G854" t="str">
            <v>*</v>
          </cell>
          <cell r="H854" t="str">
            <v>VN53 CR設変により850幅ﾌﾚｰﾑ新規追加</v>
          </cell>
          <cell r="I854"/>
          <cell r="J854" t="str">
            <v>C</v>
          </cell>
          <cell r="K854" t="str">
            <v xml:space="preserve"> WG8</v>
          </cell>
          <cell r="L854" t="str">
            <v>○</v>
          </cell>
          <cell r="M854" t="str">
            <v>-</v>
          </cell>
          <cell r="N854">
            <v>20100427</v>
          </cell>
        </row>
        <row r="855">
          <cell r="C855">
            <v>8981579481</v>
          </cell>
          <cell r="D855" t="str">
            <v>I4JCG61</v>
          </cell>
          <cell r="E855"/>
          <cell r="F855" t="str">
            <v>NPR</v>
          </cell>
          <cell r="G855" t="str">
            <v>*</v>
          </cell>
          <cell r="H855" t="str">
            <v>CR設変　ｽﾃﾘﾍﾞｯﾄ廃止及びS/M穴廃止によりﾌﾚｰﾑサ変、併せてCKD新規品番追加</v>
          </cell>
          <cell r="I855"/>
          <cell r="J855" t="str">
            <v>C</v>
          </cell>
          <cell r="K855" t="str">
            <v>1WG8</v>
          </cell>
          <cell r="L855" t="str">
            <v>○</v>
          </cell>
          <cell r="M855" t="str">
            <v>-</v>
          </cell>
          <cell r="N855">
            <v>20100827</v>
          </cell>
        </row>
        <row r="856">
          <cell r="C856">
            <v>8981579490</v>
          </cell>
          <cell r="D856" t="str">
            <v>I3JR389</v>
          </cell>
          <cell r="E856"/>
          <cell r="F856" t="str">
            <v>08.0NPR</v>
          </cell>
          <cell r="G856" t="str">
            <v>*</v>
          </cell>
          <cell r="H856" t="str">
            <v>VN53 CR設変により850幅ﾌﾚｰﾑ新規追加</v>
          </cell>
          <cell r="I856"/>
          <cell r="J856" t="str">
            <v>C</v>
          </cell>
          <cell r="K856" t="str">
            <v xml:space="preserve"> WG9</v>
          </cell>
          <cell r="L856" t="str">
            <v>○</v>
          </cell>
          <cell r="M856" t="str">
            <v>-</v>
          </cell>
          <cell r="N856">
            <v>20100427</v>
          </cell>
        </row>
        <row r="857">
          <cell r="C857">
            <v>8981579491</v>
          </cell>
          <cell r="D857" t="str">
            <v>I4JCG61</v>
          </cell>
          <cell r="E857"/>
          <cell r="F857" t="str">
            <v>NPR</v>
          </cell>
          <cell r="G857" t="str">
            <v>*</v>
          </cell>
          <cell r="H857" t="str">
            <v>CR設変　ｽﾃﾘﾍﾞｯﾄ廃止及びS/M穴廃止によりﾌﾚｰﾑサ変、併せてCKD新規品番追加</v>
          </cell>
          <cell r="I857"/>
          <cell r="J857" t="str">
            <v>C</v>
          </cell>
          <cell r="K857" t="str">
            <v>1WG9</v>
          </cell>
          <cell r="L857" t="str">
            <v>○</v>
          </cell>
          <cell r="M857" t="str">
            <v>-</v>
          </cell>
          <cell r="N857">
            <v>20100827</v>
          </cell>
        </row>
        <row r="858">
          <cell r="C858">
            <v>8981579500</v>
          </cell>
          <cell r="D858" t="str">
            <v>I3JR389</v>
          </cell>
          <cell r="E858"/>
          <cell r="F858" t="str">
            <v>080NPR</v>
          </cell>
          <cell r="G858" t="str">
            <v>*</v>
          </cell>
          <cell r="H858" t="str">
            <v>VN53 CR設変により850幅ﾌﾚｰﾑ新規追加</v>
          </cell>
          <cell r="I858"/>
          <cell r="J858" t="str">
            <v>C</v>
          </cell>
          <cell r="K858" t="str">
            <v xml:space="preserve"> WNF</v>
          </cell>
          <cell r="L858" t="str">
            <v>○</v>
          </cell>
          <cell r="M858" t="str">
            <v>-</v>
          </cell>
          <cell r="N858">
            <v>20100427</v>
          </cell>
        </row>
        <row r="859">
          <cell r="C859">
            <v>8981579510</v>
          </cell>
          <cell r="D859" t="str">
            <v>I3JR389</v>
          </cell>
          <cell r="E859"/>
          <cell r="F859" t="str">
            <v>080NPR</v>
          </cell>
          <cell r="G859" t="str">
            <v>*</v>
          </cell>
          <cell r="H859" t="str">
            <v>VN53 CR設変により850幅ﾌﾚｰﾑ新規追加</v>
          </cell>
          <cell r="I859"/>
          <cell r="J859" t="str">
            <v>C</v>
          </cell>
          <cell r="K859" t="str">
            <v xml:space="preserve"> WNG</v>
          </cell>
          <cell r="L859" t="str">
            <v>○</v>
          </cell>
          <cell r="M859" t="str">
            <v>-</v>
          </cell>
          <cell r="N859">
            <v>20100427</v>
          </cell>
        </row>
        <row r="860">
          <cell r="C860">
            <v>8981579511</v>
          </cell>
          <cell r="D860" t="str">
            <v>I4JCG61</v>
          </cell>
          <cell r="E860"/>
          <cell r="F860" t="str">
            <v>NPR</v>
          </cell>
          <cell r="G860" t="str">
            <v>*</v>
          </cell>
          <cell r="H860" t="str">
            <v>CR設変　ｽﾃﾘﾍﾞｯﾄ廃止及びS/M穴廃止によりﾌﾚｰﾑサ変、併せてCKD新規品番追加</v>
          </cell>
          <cell r="I860"/>
          <cell r="J860" t="str">
            <v>C</v>
          </cell>
          <cell r="K860" t="str">
            <v>1WNG</v>
          </cell>
          <cell r="L860" t="str">
            <v>○</v>
          </cell>
          <cell r="M860" t="str">
            <v>-</v>
          </cell>
          <cell r="N860">
            <v>20100827</v>
          </cell>
        </row>
        <row r="861">
          <cell r="C861">
            <v>8981579520</v>
          </cell>
          <cell r="D861" t="str">
            <v>I3JR389</v>
          </cell>
          <cell r="E861"/>
          <cell r="F861" t="str">
            <v>080NPR</v>
          </cell>
          <cell r="G861" t="str">
            <v>*</v>
          </cell>
          <cell r="H861" t="str">
            <v>VN53 CR設変により850幅ﾌﾚｰﾑ新規追加</v>
          </cell>
          <cell r="I861"/>
          <cell r="J861" t="str">
            <v>C</v>
          </cell>
          <cell r="K861" t="str">
            <v xml:space="preserve"> WNH</v>
          </cell>
          <cell r="L861" t="str">
            <v>○</v>
          </cell>
          <cell r="M861" t="str">
            <v>-</v>
          </cell>
          <cell r="N861">
            <v>20100427</v>
          </cell>
        </row>
        <row r="862">
          <cell r="C862">
            <v>8981579521</v>
          </cell>
          <cell r="D862" t="str">
            <v>I4JCG61</v>
          </cell>
          <cell r="E862"/>
          <cell r="F862" t="str">
            <v>NPR</v>
          </cell>
          <cell r="G862" t="str">
            <v>*</v>
          </cell>
          <cell r="H862" t="str">
            <v>CR設変　ｽﾃﾘﾍﾞｯﾄ廃止及びS/M穴廃止によりﾌﾚｰﾑサ変、併せてCKD新規品番追加</v>
          </cell>
          <cell r="I862"/>
          <cell r="J862" t="str">
            <v>C</v>
          </cell>
          <cell r="K862" t="str">
            <v>1WNH</v>
          </cell>
          <cell r="L862" t="str">
            <v>○</v>
          </cell>
          <cell r="M862" t="str">
            <v>-</v>
          </cell>
          <cell r="N862">
            <v>20100827</v>
          </cell>
        </row>
        <row r="863">
          <cell r="C863">
            <v>8981579530</v>
          </cell>
          <cell r="D863" t="str">
            <v>I3JR389</v>
          </cell>
          <cell r="E863"/>
          <cell r="F863" t="str">
            <v>08.0NPR</v>
          </cell>
          <cell r="G863" t="str">
            <v>*</v>
          </cell>
          <cell r="H863" t="str">
            <v>VN53 CR設変により850幅ﾌﾚｰﾑ新規追加</v>
          </cell>
          <cell r="I863"/>
          <cell r="J863" t="str">
            <v>C</v>
          </cell>
          <cell r="K863" t="str">
            <v xml:space="preserve"> WR8</v>
          </cell>
          <cell r="L863" t="str">
            <v>○</v>
          </cell>
          <cell r="M863" t="str">
            <v>-</v>
          </cell>
          <cell r="N863">
            <v>20100427</v>
          </cell>
        </row>
        <row r="864">
          <cell r="C864">
            <v>8981579531</v>
          </cell>
          <cell r="D864" t="str">
            <v>I4JCG61</v>
          </cell>
          <cell r="E864"/>
          <cell r="F864" t="str">
            <v>NPR</v>
          </cell>
          <cell r="G864" t="str">
            <v>*</v>
          </cell>
          <cell r="H864" t="str">
            <v>CR設変　ｽﾃﾘﾍﾞｯﾄ廃止及びS/M穴廃止によりﾌﾚｰﾑサ変、併せてCKD新規品番追加</v>
          </cell>
          <cell r="I864"/>
          <cell r="J864" t="str">
            <v>C</v>
          </cell>
          <cell r="K864" t="str">
            <v>1WR8</v>
          </cell>
          <cell r="L864" t="str">
            <v>○</v>
          </cell>
          <cell r="M864" t="str">
            <v>-</v>
          </cell>
          <cell r="N864">
            <v>20100827</v>
          </cell>
        </row>
        <row r="865">
          <cell r="C865">
            <v>8981579550</v>
          </cell>
          <cell r="D865" t="str">
            <v>I3JR389</v>
          </cell>
          <cell r="E865"/>
          <cell r="F865" t="str">
            <v>08.0NPR</v>
          </cell>
          <cell r="G865" t="str">
            <v>*</v>
          </cell>
          <cell r="H865" t="str">
            <v>VN53 CR設変により850幅ﾌﾚｰﾑ新規追加</v>
          </cell>
          <cell r="I865"/>
          <cell r="J865" t="str">
            <v>C</v>
          </cell>
          <cell r="K865" t="str">
            <v xml:space="preserve"> WR9</v>
          </cell>
          <cell r="L865" t="str">
            <v>○</v>
          </cell>
          <cell r="M865" t="str">
            <v>-</v>
          </cell>
          <cell r="N865">
            <v>20100427</v>
          </cell>
        </row>
        <row r="866">
          <cell r="C866">
            <v>8981579551</v>
          </cell>
          <cell r="D866" t="str">
            <v>I4JCG61</v>
          </cell>
          <cell r="E866"/>
          <cell r="F866" t="str">
            <v>NPR</v>
          </cell>
          <cell r="G866" t="str">
            <v>*</v>
          </cell>
          <cell r="H866" t="str">
            <v>CR設変　ｽﾃﾘﾍﾞｯﾄ廃止及びS/M穴廃止によりﾌﾚｰﾑサ変、併せてCKD新規品番追加</v>
          </cell>
          <cell r="I866"/>
          <cell r="J866" t="str">
            <v>C</v>
          </cell>
          <cell r="K866" t="str">
            <v>1WR9</v>
          </cell>
          <cell r="L866" t="str">
            <v>○</v>
          </cell>
          <cell r="M866" t="str">
            <v>-</v>
          </cell>
          <cell r="N866">
            <v>20100827</v>
          </cell>
        </row>
        <row r="867">
          <cell r="C867">
            <v>8981579560</v>
          </cell>
          <cell r="D867" t="str">
            <v>I3JR389</v>
          </cell>
          <cell r="E867"/>
          <cell r="F867" t="str">
            <v>08.0NPR</v>
          </cell>
          <cell r="G867" t="str">
            <v>*</v>
          </cell>
          <cell r="H867" t="str">
            <v>VN53 CR設変により850幅ﾌﾚｰﾑ新規追加</v>
          </cell>
          <cell r="I867"/>
          <cell r="J867" t="str">
            <v>C</v>
          </cell>
          <cell r="K867" t="str">
            <v xml:space="preserve"> WRA</v>
          </cell>
          <cell r="L867" t="str">
            <v>○</v>
          </cell>
          <cell r="M867" t="str">
            <v>-</v>
          </cell>
          <cell r="N867">
            <v>20100427</v>
          </cell>
        </row>
        <row r="868">
          <cell r="C868">
            <v>8981579561</v>
          </cell>
          <cell r="D868" t="str">
            <v>I4JCG61</v>
          </cell>
          <cell r="E868"/>
          <cell r="F868" t="str">
            <v>NPR</v>
          </cell>
          <cell r="G868" t="str">
            <v>*</v>
          </cell>
          <cell r="H868" t="str">
            <v>CR設変　ｽﾃﾘﾍﾞｯﾄ廃止及びS/M穴廃止によりﾌﾚｰﾑサ変、併せてCKD新規品番追加</v>
          </cell>
          <cell r="I868"/>
          <cell r="J868" t="str">
            <v>C</v>
          </cell>
          <cell r="K868" t="str">
            <v>1WRA</v>
          </cell>
          <cell r="L868" t="str">
            <v>○</v>
          </cell>
          <cell r="M868" t="str">
            <v>-</v>
          </cell>
          <cell r="N868">
            <v>20100827</v>
          </cell>
        </row>
        <row r="869">
          <cell r="C869">
            <v>8981579780</v>
          </cell>
          <cell r="D869" t="str">
            <v>I3JR390</v>
          </cell>
          <cell r="E869"/>
          <cell r="F869" t="str">
            <v>08.0NPR</v>
          </cell>
          <cell r="G869" t="str">
            <v>*</v>
          </cell>
          <cell r="H869" t="str">
            <v>750幅ﾌﾚｰﾑ　CRｱｲﾃﾑより新品番追加</v>
          </cell>
          <cell r="I869" t="str">
            <v>PA1-0010</v>
          </cell>
          <cell r="J869" t="str">
            <v>A</v>
          </cell>
          <cell r="K869" t="str">
            <v xml:space="preserve"> RI3</v>
          </cell>
          <cell r="L869" t="str">
            <v>○</v>
          </cell>
          <cell r="M869">
            <v>20100427</v>
          </cell>
          <cell r="N869">
            <v>20100427</v>
          </cell>
        </row>
        <row r="870">
          <cell r="C870">
            <v>8981580151</v>
          </cell>
          <cell r="D870" t="str">
            <v>I4JCK30</v>
          </cell>
          <cell r="E870"/>
          <cell r="F870" t="str">
            <v>VN59 NPR</v>
          </cell>
          <cell r="G870" t="str">
            <v>VN59-B</v>
          </cell>
          <cell r="H870" t="str">
            <v>VN59B S/Mの穴追加・穴移動に伴いﾌﾚｰﾑサ変</v>
          </cell>
          <cell r="I870"/>
          <cell r="J870" t="str">
            <v>A</v>
          </cell>
          <cell r="K870" t="str">
            <v>SH3</v>
          </cell>
          <cell r="L870" t="str">
            <v>○</v>
          </cell>
          <cell r="M870">
            <v>20110113</v>
          </cell>
          <cell r="N870">
            <v>20110113</v>
          </cell>
        </row>
        <row r="871">
          <cell r="C871">
            <v>8981580161</v>
          </cell>
          <cell r="D871" t="str">
            <v>I4JCK30</v>
          </cell>
          <cell r="E871"/>
          <cell r="F871" t="str">
            <v>VN59 NPR</v>
          </cell>
          <cell r="G871" t="str">
            <v>VN59-B</v>
          </cell>
          <cell r="H871" t="str">
            <v>VN59B S/Mの穴追加・穴移動に伴いﾌﾚｰﾑサ変</v>
          </cell>
          <cell r="I871"/>
          <cell r="J871" t="str">
            <v>A</v>
          </cell>
          <cell r="K871" t="str">
            <v>SH4</v>
          </cell>
          <cell r="L871" t="str">
            <v>○</v>
          </cell>
          <cell r="M871">
            <v>20110113</v>
          </cell>
          <cell r="N871">
            <v>20110113</v>
          </cell>
        </row>
        <row r="872">
          <cell r="C872">
            <v>8981599160</v>
          </cell>
          <cell r="D872" t="str">
            <v>I3JR570</v>
          </cell>
          <cell r="E872"/>
          <cell r="F872" t="str">
            <v>VN58 NPR</v>
          </cell>
          <cell r="G872" t="str">
            <v>*</v>
          </cell>
          <cell r="H872" t="str">
            <v>VN58D ｵｰｽﾄﾗﾘｱ向け　2Xﾌﾚｰﾑ新規追加　</v>
          </cell>
          <cell r="I872"/>
          <cell r="J872" t="str">
            <v>A</v>
          </cell>
          <cell r="K872" t="str">
            <v>CB8</v>
          </cell>
          <cell r="L872" t="str">
            <v>○</v>
          </cell>
          <cell r="M872">
            <v>20100107</v>
          </cell>
          <cell r="N872">
            <v>20100107</v>
          </cell>
        </row>
        <row r="873">
          <cell r="C873">
            <v>8981599170</v>
          </cell>
          <cell r="D873" t="str">
            <v>I3JR570</v>
          </cell>
          <cell r="E873"/>
          <cell r="F873" t="str">
            <v>VN58 NPR</v>
          </cell>
          <cell r="G873" t="str">
            <v>*</v>
          </cell>
          <cell r="H873" t="str">
            <v>VN58D ｵｰｽﾄﾗﾘｱ向け　2Xﾌﾚｰﾑ新規追加　</v>
          </cell>
          <cell r="I873"/>
          <cell r="J873" t="str">
            <v>A</v>
          </cell>
          <cell r="K873" t="str">
            <v>CB9</v>
          </cell>
          <cell r="L873" t="str">
            <v>○</v>
          </cell>
          <cell r="M873">
            <v>20100107</v>
          </cell>
          <cell r="N873">
            <v>20100107</v>
          </cell>
        </row>
        <row r="874">
          <cell r="C874">
            <v>8981599180</v>
          </cell>
          <cell r="D874" t="str">
            <v>I3JR570</v>
          </cell>
          <cell r="E874"/>
          <cell r="F874" t="str">
            <v>VN58 NLS</v>
          </cell>
          <cell r="G874" t="str">
            <v>*</v>
          </cell>
          <cell r="H874" t="str">
            <v>VN58D ｵｰｽﾄﾗﾘｱ向け　2Xﾌﾚｰﾑ新規追加　</v>
          </cell>
          <cell r="I874"/>
          <cell r="J874" t="str">
            <v>A</v>
          </cell>
          <cell r="K874" t="str">
            <v xml:space="preserve"> PH6</v>
          </cell>
          <cell r="L874" t="str">
            <v>○</v>
          </cell>
          <cell r="M874">
            <v>20100107</v>
          </cell>
          <cell r="N874">
            <v>20100107</v>
          </cell>
        </row>
        <row r="875">
          <cell r="C875">
            <v>8981599181</v>
          </cell>
          <cell r="D875" t="str">
            <v>I4JCJ89</v>
          </cell>
          <cell r="E875"/>
          <cell r="F875" t="str">
            <v>VN58 NLS</v>
          </cell>
          <cell r="G875" t="str">
            <v>*</v>
          </cell>
          <cell r="H875" t="str">
            <v>VN58D一生　K研AASの恒久設変（3C/M位置移動、CTR BRG新規形状採用）</v>
          </cell>
          <cell r="I875"/>
          <cell r="J875" t="str">
            <v>A</v>
          </cell>
          <cell r="K875" t="str">
            <v xml:space="preserve"> PH6</v>
          </cell>
          <cell r="L875" t="str">
            <v>○</v>
          </cell>
          <cell r="M875">
            <v>20100818</v>
          </cell>
          <cell r="N875">
            <v>20100818</v>
          </cell>
        </row>
        <row r="876">
          <cell r="C876">
            <v>8981602710</v>
          </cell>
          <cell r="D876" t="str">
            <v>I3ＪR834</v>
          </cell>
          <cell r="E876"/>
          <cell r="F876" t="str">
            <v>VN59 NJR</v>
          </cell>
          <cell r="G876" t="str">
            <v>VN59-A</v>
          </cell>
          <cell r="H876"/>
          <cell r="I876"/>
          <cell r="J876" t="str">
            <v>A</v>
          </cell>
          <cell r="K876" t="str">
            <v xml:space="preserve"> AA8</v>
          </cell>
          <cell r="L876" t="str">
            <v>未</v>
          </cell>
          <cell r="M876" t="str">
            <v>未</v>
          </cell>
          <cell r="N876" t="str">
            <v>未</v>
          </cell>
        </row>
        <row r="877">
          <cell r="C877">
            <v>8981602711</v>
          </cell>
          <cell r="D877" t="str">
            <v>I4JCQ44</v>
          </cell>
          <cell r="E877"/>
          <cell r="F877" t="str">
            <v>VN59 NJR</v>
          </cell>
          <cell r="G877" t="str">
            <v>VN59-A</v>
          </cell>
          <cell r="H877" t="str">
            <v>VN59A BRKT;ECM溶接変更、各部品Rev UPによりﾌﾚｰﾑサ変</v>
          </cell>
          <cell r="I877"/>
          <cell r="J877" t="str">
            <v>A</v>
          </cell>
          <cell r="K877" t="str">
            <v xml:space="preserve"> AA8</v>
          </cell>
          <cell r="L877" t="str">
            <v>○</v>
          </cell>
          <cell r="M877">
            <v>20110628</v>
          </cell>
          <cell r="N877">
            <v>20110406</v>
          </cell>
        </row>
        <row r="878">
          <cell r="C878">
            <v>8981602720</v>
          </cell>
          <cell r="D878" t="str">
            <v>I3ＪR834</v>
          </cell>
          <cell r="E878"/>
          <cell r="F878" t="str">
            <v>VN59 NJR</v>
          </cell>
          <cell r="G878" t="str">
            <v>VN59-A</v>
          </cell>
          <cell r="H878"/>
          <cell r="I878"/>
          <cell r="J878" t="str">
            <v>A</v>
          </cell>
          <cell r="K878" t="str">
            <v xml:space="preserve"> AF7</v>
          </cell>
          <cell r="L878" t="str">
            <v>未</v>
          </cell>
          <cell r="M878">
            <v>20100830</v>
          </cell>
          <cell r="N878">
            <v>20100830</v>
          </cell>
        </row>
        <row r="879">
          <cell r="C879">
            <v>8981602721</v>
          </cell>
          <cell r="D879" t="str">
            <v>I4JCQ44</v>
          </cell>
          <cell r="E879"/>
          <cell r="F879" t="str">
            <v>VN59 NJR</v>
          </cell>
          <cell r="G879" t="str">
            <v>VN59-A</v>
          </cell>
          <cell r="H879" t="str">
            <v>VN59A BRKT;ECM溶接変更、各部品Rev UPによりﾌﾚｰﾑサ変</v>
          </cell>
          <cell r="I879"/>
          <cell r="J879" t="str">
            <v>A</v>
          </cell>
          <cell r="K879" t="str">
            <v xml:space="preserve"> AF7</v>
          </cell>
          <cell r="L879" t="str">
            <v>○</v>
          </cell>
          <cell r="M879">
            <v>20110628</v>
          </cell>
          <cell r="N879">
            <v>20110628</v>
          </cell>
        </row>
        <row r="880">
          <cell r="C880">
            <v>8981602730</v>
          </cell>
          <cell r="D880" t="str">
            <v>I3JR601</v>
          </cell>
          <cell r="E880"/>
          <cell r="F880" t="str">
            <v>VN59 NKR</v>
          </cell>
          <cell r="G880" t="str">
            <v>VN59-A</v>
          </cell>
          <cell r="H880" t="str">
            <v>VN59A　一生用ﾌﾚｰﾑ＆S/M、INNER新規設定</v>
          </cell>
          <cell r="I880"/>
          <cell r="J880" t="str">
            <v>A</v>
          </cell>
          <cell r="K880" t="str">
            <v xml:space="preserve"> NF3</v>
          </cell>
          <cell r="L880" t="str">
            <v>○</v>
          </cell>
          <cell r="M880">
            <v>20100527</v>
          </cell>
          <cell r="N880">
            <v>20100527</v>
          </cell>
        </row>
        <row r="881">
          <cell r="C881">
            <v>8981602731</v>
          </cell>
          <cell r="D881" t="str">
            <v>I4JCQ44</v>
          </cell>
          <cell r="E881"/>
          <cell r="F881" t="str">
            <v>VN59 NKR</v>
          </cell>
          <cell r="G881" t="str">
            <v>VN59-A</v>
          </cell>
          <cell r="H881" t="str">
            <v>VN59A BRKT;ECM溶接変更、各部品Rev UPによりﾌﾚｰﾑサ変</v>
          </cell>
          <cell r="I881"/>
          <cell r="J881" t="str">
            <v>A</v>
          </cell>
          <cell r="K881" t="str">
            <v xml:space="preserve"> NF3</v>
          </cell>
          <cell r="L881" t="str">
            <v>○</v>
          </cell>
          <cell r="M881">
            <v>20110604</v>
          </cell>
          <cell r="N881">
            <v>20110604</v>
          </cell>
        </row>
        <row r="882">
          <cell r="C882">
            <v>8981602740</v>
          </cell>
          <cell r="D882" t="str">
            <v>I3ＪR834</v>
          </cell>
          <cell r="E882"/>
          <cell r="F882" t="str">
            <v>VN59 NKR</v>
          </cell>
          <cell r="G882" t="str">
            <v>VN59-A</v>
          </cell>
          <cell r="H882"/>
          <cell r="I882"/>
          <cell r="J882" t="str">
            <v>A</v>
          </cell>
          <cell r="K882" t="str">
            <v xml:space="preserve"> NF4</v>
          </cell>
          <cell r="L882" t="str">
            <v>未</v>
          </cell>
          <cell r="M882" t="str">
            <v>未</v>
          </cell>
          <cell r="N882" t="str">
            <v>未</v>
          </cell>
        </row>
        <row r="883">
          <cell r="C883">
            <v>8981602741</v>
          </cell>
          <cell r="D883" t="str">
            <v>I4JCQ44</v>
          </cell>
          <cell r="E883"/>
          <cell r="F883" t="str">
            <v>VN59 NKR</v>
          </cell>
          <cell r="G883" t="str">
            <v>VN59-A</v>
          </cell>
          <cell r="H883" t="str">
            <v>VN59A BRKT;ECM溶接変更、各部品Rev UPによりﾌﾚｰﾑサ変</v>
          </cell>
          <cell r="I883"/>
          <cell r="J883" t="str">
            <v>A</v>
          </cell>
          <cell r="K883" t="str">
            <v xml:space="preserve"> NF4</v>
          </cell>
          <cell r="L883" t="str">
            <v>○</v>
          </cell>
          <cell r="M883">
            <v>20110707</v>
          </cell>
          <cell r="N883">
            <v>20110418</v>
          </cell>
        </row>
        <row r="884">
          <cell r="C884">
            <v>8981602750</v>
          </cell>
          <cell r="D884" t="str">
            <v>I3ＪR834</v>
          </cell>
          <cell r="E884"/>
          <cell r="F884" t="str">
            <v>VN59 NKR</v>
          </cell>
          <cell r="G884" t="str">
            <v>VN59-A</v>
          </cell>
          <cell r="H884"/>
          <cell r="I884"/>
          <cell r="J884" t="str">
            <v>A</v>
          </cell>
          <cell r="K884" t="str">
            <v xml:space="preserve"> CG6</v>
          </cell>
          <cell r="L884" t="str">
            <v>未</v>
          </cell>
          <cell r="M884" t="str">
            <v>未</v>
          </cell>
          <cell r="N884" t="str">
            <v>未</v>
          </cell>
        </row>
        <row r="885">
          <cell r="C885">
            <v>8981602751</v>
          </cell>
          <cell r="D885" t="str">
            <v>I4JCQ44</v>
          </cell>
          <cell r="E885"/>
          <cell r="F885" t="str">
            <v>VN59 NKR</v>
          </cell>
          <cell r="G885" t="str">
            <v>VN59-A</v>
          </cell>
          <cell r="H885" t="str">
            <v>VN59A BRKT;ECM溶接変更、各部品Rev UPによりﾌﾚｰﾑサ変</v>
          </cell>
          <cell r="I885"/>
          <cell r="J885" t="str">
            <v>A</v>
          </cell>
          <cell r="K885" t="str">
            <v xml:space="preserve"> CG6</v>
          </cell>
          <cell r="L885" t="str">
            <v>○</v>
          </cell>
          <cell r="M885">
            <v>20110630</v>
          </cell>
          <cell r="N885">
            <v>20110407</v>
          </cell>
        </row>
        <row r="886">
          <cell r="C886">
            <v>8981602760</v>
          </cell>
          <cell r="D886" t="str">
            <v>I3ＪR834</v>
          </cell>
          <cell r="E886"/>
          <cell r="F886" t="str">
            <v>VN59 NKR</v>
          </cell>
          <cell r="G886" t="str">
            <v>VN59-A</v>
          </cell>
          <cell r="H886"/>
          <cell r="I886"/>
          <cell r="J886" t="str">
            <v>A</v>
          </cell>
          <cell r="K886" t="str">
            <v xml:space="preserve"> CG7</v>
          </cell>
          <cell r="L886" t="str">
            <v>未</v>
          </cell>
          <cell r="M886" t="str">
            <v>未</v>
          </cell>
          <cell r="N886" t="str">
            <v>未</v>
          </cell>
        </row>
        <row r="887">
          <cell r="C887">
            <v>8981602761</v>
          </cell>
          <cell r="D887" t="str">
            <v>I4JCQ44</v>
          </cell>
          <cell r="E887"/>
          <cell r="F887" t="str">
            <v>VN59 NKR</v>
          </cell>
          <cell r="G887" t="str">
            <v>VN59-A</v>
          </cell>
          <cell r="H887" t="str">
            <v>VN59A BRKT;ECM溶接変更、各部品Rev UPによりﾌﾚｰﾑサ変</v>
          </cell>
          <cell r="I887"/>
          <cell r="J887" t="str">
            <v>A</v>
          </cell>
          <cell r="K887" t="str">
            <v xml:space="preserve"> CG7</v>
          </cell>
          <cell r="L887" t="str">
            <v>○</v>
          </cell>
          <cell r="M887">
            <v>20110707</v>
          </cell>
          <cell r="N887">
            <v>20110407</v>
          </cell>
        </row>
        <row r="888">
          <cell r="C888">
            <v>8981602770</v>
          </cell>
          <cell r="D888" t="str">
            <v>I3ＪR834</v>
          </cell>
          <cell r="E888"/>
          <cell r="F888" t="str">
            <v>VN59 NHR</v>
          </cell>
          <cell r="G888" t="str">
            <v>VN59-A</v>
          </cell>
          <cell r="H888"/>
          <cell r="I888"/>
          <cell r="J888" t="str">
            <v>A</v>
          </cell>
          <cell r="K888" t="str">
            <v xml:space="preserve"> AA9</v>
          </cell>
          <cell r="L888" t="str">
            <v>未</v>
          </cell>
          <cell r="M888" t="str">
            <v>未</v>
          </cell>
          <cell r="N888" t="str">
            <v>未</v>
          </cell>
        </row>
        <row r="889">
          <cell r="C889">
            <v>8981602771</v>
          </cell>
          <cell r="D889" t="str">
            <v>I4JCQ44</v>
          </cell>
          <cell r="E889"/>
          <cell r="F889" t="str">
            <v>VN59 NHR</v>
          </cell>
          <cell r="G889" t="str">
            <v>VN59-A</v>
          </cell>
          <cell r="H889" t="str">
            <v>VN59A BRKT;ECM溶接変更、各部品Rev UPによりﾌﾚｰﾑサ変</v>
          </cell>
          <cell r="I889"/>
          <cell r="J889" t="str">
            <v>A</v>
          </cell>
          <cell r="K889" t="str">
            <v xml:space="preserve"> AA9</v>
          </cell>
          <cell r="L889" t="str">
            <v>○</v>
          </cell>
          <cell r="M889">
            <v>20110804</v>
          </cell>
          <cell r="N889">
            <v>20110406</v>
          </cell>
        </row>
        <row r="890">
          <cell r="C890">
            <v>8981602780</v>
          </cell>
          <cell r="D890" t="str">
            <v>I3ＪR834</v>
          </cell>
          <cell r="E890"/>
          <cell r="F890" t="str">
            <v>VN59 NHR</v>
          </cell>
          <cell r="G890" t="str">
            <v>VN59-A</v>
          </cell>
          <cell r="H890"/>
          <cell r="I890"/>
          <cell r="J890" t="str">
            <v>A</v>
          </cell>
          <cell r="K890" t="str">
            <v xml:space="preserve"> AB1</v>
          </cell>
          <cell r="L890" t="str">
            <v>未</v>
          </cell>
          <cell r="M890" t="str">
            <v>未</v>
          </cell>
          <cell r="N890" t="str">
            <v>未</v>
          </cell>
        </row>
        <row r="891">
          <cell r="C891">
            <v>8981602781</v>
          </cell>
          <cell r="D891" t="str">
            <v>I4JCQ44</v>
          </cell>
          <cell r="E891"/>
          <cell r="F891" t="str">
            <v>VN59 NHR</v>
          </cell>
          <cell r="G891" t="str">
            <v>VN59-A</v>
          </cell>
          <cell r="H891" t="str">
            <v>VN59A BRKT;ECM溶接変更、各部品Rev UPによりﾌﾚｰﾑサ変</v>
          </cell>
          <cell r="I891"/>
          <cell r="J891" t="str">
            <v>A</v>
          </cell>
          <cell r="K891" t="str">
            <v xml:space="preserve"> AB1</v>
          </cell>
          <cell r="L891" t="str">
            <v>○</v>
          </cell>
          <cell r="M891">
            <v>20110804</v>
          </cell>
          <cell r="N891">
            <v>20110406</v>
          </cell>
        </row>
        <row r="892">
          <cell r="C892">
            <v>8981602790</v>
          </cell>
          <cell r="D892" t="str">
            <v>I3JR601</v>
          </cell>
          <cell r="E892"/>
          <cell r="F892" t="str">
            <v>VN59 NJR</v>
          </cell>
          <cell r="G892" t="str">
            <v>VN59-A</v>
          </cell>
          <cell r="H892" t="str">
            <v>VN59A　一生用ﾌﾚｰﾑ＆S/M、INNER新規設定</v>
          </cell>
          <cell r="I892"/>
          <cell r="J892" t="str">
            <v>A</v>
          </cell>
          <cell r="K892" t="str">
            <v xml:space="preserve"> AF4</v>
          </cell>
          <cell r="L892" t="str">
            <v>○</v>
          </cell>
          <cell r="M892">
            <v>20100527</v>
          </cell>
          <cell r="N892">
            <v>20100527</v>
          </cell>
        </row>
        <row r="893">
          <cell r="C893">
            <v>8981602791</v>
          </cell>
          <cell r="D893" t="str">
            <v>I4JCQ44</v>
          </cell>
          <cell r="E893"/>
          <cell r="F893" t="str">
            <v>VN59 NJR</v>
          </cell>
          <cell r="G893" t="str">
            <v>VN59-A</v>
          </cell>
          <cell r="H893" t="str">
            <v>VN59A BRKT;ECM溶接変更、各部品Rev UPによりﾌﾚｰﾑサ変</v>
          </cell>
          <cell r="I893"/>
          <cell r="J893" t="str">
            <v>A</v>
          </cell>
          <cell r="K893" t="str">
            <v xml:space="preserve"> AF4</v>
          </cell>
          <cell r="L893" t="str">
            <v>○</v>
          </cell>
          <cell r="M893">
            <v>20110608</v>
          </cell>
          <cell r="N893">
            <v>20110608</v>
          </cell>
        </row>
        <row r="894">
          <cell r="C894">
            <v>8981602800</v>
          </cell>
          <cell r="D894" t="str">
            <v>I3ＪR834</v>
          </cell>
          <cell r="E894"/>
          <cell r="F894" t="str">
            <v>VN59 NJR</v>
          </cell>
          <cell r="G894" t="str">
            <v>VN59-A</v>
          </cell>
          <cell r="H894"/>
          <cell r="I894"/>
          <cell r="J894" t="str">
            <v>A</v>
          </cell>
          <cell r="K894" t="str">
            <v xml:space="preserve"> BB4</v>
          </cell>
          <cell r="L894" t="str">
            <v>未</v>
          </cell>
          <cell r="M894" t="str">
            <v>未</v>
          </cell>
          <cell r="N894" t="str">
            <v>未</v>
          </cell>
        </row>
        <row r="895">
          <cell r="C895">
            <v>8981602801</v>
          </cell>
          <cell r="D895" t="str">
            <v>I4JCQ44</v>
          </cell>
          <cell r="E895"/>
          <cell r="F895" t="str">
            <v>VN59 NJR</v>
          </cell>
          <cell r="G895" t="str">
            <v>VN59-A</v>
          </cell>
          <cell r="H895" t="str">
            <v>VN59A BRKT;ECM溶接変更、各部品Rev UPによりﾌﾚｰﾑサ変</v>
          </cell>
          <cell r="I895"/>
          <cell r="J895" t="str">
            <v>A</v>
          </cell>
          <cell r="K895" t="str">
            <v xml:space="preserve"> BB4</v>
          </cell>
          <cell r="L895" t="str">
            <v>○</v>
          </cell>
          <cell r="M895" t="str">
            <v>未</v>
          </cell>
          <cell r="N895" t="str">
            <v>未</v>
          </cell>
        </row>
        <row r="896">
          <cell r="C896">
            <v>8981602802</v>
          </cell>
          <cell r="D896" t="str">
            <v>I4JCX69</v>
          </cell>
          <cell r="E896"/>
          <cell r="F896" t="str">
            <v>VN59 NJR</v>
          </cell>
          <cell r="G896" t="str">
            <v>VN59-A</v>
          </cell>
          <cell r="H896" t="str">
            <v>VN59-A S/M R/ L 異番変更(新規;3JS869にて新出) &amp; C/M;BUMP(8981868190)による FR ASMサ変</v>
          </cell>
          <cell r="I896"/>
          <cell r="J896" t="str">
            <v>A</v>
          </cell>
          <cell r="K896" t="str">
            <v xml:space="preserve"> BB4</v>
          </cell>
          <cell r="L896" t="str">
            <v>○</v>
          </cell>
          <cell r="M896">
            <v>20110707</v>
          </cell>
          <cell r="N896">
            <v>20110707</v>
          </cell>
        </row>
        <row r="897">
          <cell r="C897">
            <v>8981602810</v>
          </cell>
          <cell r="D897" t="str">
            <v>I3ＪR834</v>
          </cell>
          <cell r="E897"/>
          <cell r="F897" t="str">
            <v>VN59 NJR</v>
          </cell>
          <cell r="G897" t="str">
            <v>VN59-A</v>
          </cell>
          <cell r="H897"/>
          <cell r="I897"/>
          <cell r="J897" t="str">
            <v>A</v>
          </cell>
          <cell r="K897" t="str">
            <v xml:space="preserve"> BB5</v>
          </cell>
          <cell r="L897" t="str">
            <v>未</v>
          </cell>
          <cell r="M897" t="str">
            <v>未</v>
          </cell>
          <cell r="N897" t="str">
            <v>未</v>
          </cell>
        </row>
        <row r="898">
          <cell r="C898">
            <v>8981602811</v>
          </cell>
          <cell r="D898" t="str">
            <v>I4JCQ44</v>
          </cell>
          <cell r="E898"/>
          <cell r="F898" t="str">
            <v>VN59 NJR</v>
          </cell>
          <cell r="G898" t="str">
            <v>VN59-A</v>
          </cell>
          <cell r="H898" t="str">
            <v>VN59A BRKT;ECM溶接変更、各部品Rev UPによりﾌﾚｰﾑサ変</v>
          </cell>
          <cell r="I898"/>
          <cell r="J898" t="str">
            <v>A</v>
          </cell>
          <cell r="K898" t="str">
            <v xml:space="preserve"> BB5</v>
          </cell>
          <cell r="L898" t="str">
            <v>○</v>
          </cell>
          <cell r="M898" t="str">
            <v>未</v>
          </cell>
          <cell r="N898" t="str">
            <v>未</v>
          </cell>
        </row>
        <row r="899">
          <cell r="C899">
            <v>8981602812</v>
          </cell>
          <cell r="D899" t="str">
            <v>I4JCX69</v>
          </cell>
          <cell r="E899"/>
          <cell r="F899" t="str">
            <v>VN59 NJR</v>
          </cell>
          <cell r="G899" t="str">
            <v>VN59-A</v>
          </cell>
          <cell r="H899" t="str">
            <v>VN59-A S/M R/ L 異番変更(新規;3JS869にて新出) &amp; C/M;BUMP(8981868190)による FR ASMサ変</v>
          </cell>
          <cell r="I899"/>
          <cell r="J899" t="str">
            <v>A</v>
          </cell>
          <cell r="K899" t="str">
            <v xml:space="preserve"> BB5</v>
          </cell>
          <cell r="L899" t="str">
            <v>○</v>
          </cell>
          <cell r="M899">
            <v>20110608</v>
          </cell>
          <cell r="N899">
            <v>20110609</v>
          </cell>
        </row>
        <row r="900">
          <cell r="C900">
            <v>8981602820</v>
          </cell>
          <cell r="D900" t="str">
            <v>I3ＪR834</v>
          </cell>
          <cell r="E900"/>
          <cell r="F900" t="str">
            <v>VN59 NJR</v>
          </cell>
          <cell r="G900" t="str">
            <v>VN59-A</v>
          </cell>
          <cell r="H900"/>
          <cell r="I900"/>
          <cell r="J900" t="str">
            <v>A</v>
          </cell>
          <cell r="K900" t="str">
            <v xml:space="preserve"> NA7</v>
          </cell>
          <cell r="L900" t="str">
            <v>未</v>
          </cell>
          <cell r="M900" t="str">
            <v>未</v>
          </cell>
          <cell r="N900" t="str">
            <v>未</v>
          </cell>
        </row>
        <row r="901">
          <cell r="C901">
            <v>8981602821</v>
          </cell>
          <cell r="D901" t="str">
            <v>I4JCQ44</v>
          </cell>
          <cell r="E901"/>
          <cell r="F901" t="str">
            <v>VN59 NJR</v>
          </cell>
          <cell r="G901" t="str">
            <v>VN59-A</v>
          </cell>
          <cell r="H901" t="str">
            <v>VN59A BRKT;ECM溶接変更、各部品Rev UPによりﾌﾚｰﾑサ変</v>
          </cell>
          <cell r="I901"/>
          <cell r="J901" t="str">
            <v>A</v>
          </cell>
          <cell r="K901" t="str">
            <v xml:space="preserve"> NA7</v>
          </cell>
          <cell r="L901" t="str">
            <v>○</v>
          </cell>
          <cell r="M901">
            <v>20110707</v>
          </cell>
          <cell r="N901">
            <v>20110418</v>
          </cell>
        </row>
        <row r="902">
          <cell r="C902">
            <v>8981602830</v>
          </cell>
          <cell r="D902" t="str">
            <v>I3ＪR834</v>
          </cell>
          <cell r="E902"/>
          <cell r="F902" t="str">
            <v>VN59 NJR</v>
          </cell>
          <cell r="G902" t="str">
            <v>VN59-A</v>
          </cell>
          <cell r="H902"/>
          <cell r="I902"/>
          <cell r="J902" t="str">
            <v>A</v>
          </cell>
          <cell r="K902" t="str">
            <v xml:space="preserve"> NA8</v>
          </cell>
          <cell r="L902" t="str">
            <v>未</v>
          </cell>
          <cell r="M902" t="str">
            <v>未</v>
          </cell>
          <cell r="N902" t="str">
            <v>未</v>
          </cell>
        </row>
        <row r="903">
          <cell r="C903">
            <v>8981602831</v>
          </cell>
          <cell r="D903" t="str">
            <v>I4JCQ44</v>
          </cell>
          <cell r="E903"/>
          <cell r="F903" t="str">
            <v>VN59 NJR</v>
          </cell>
          <cell r="G903" t="str">
            <v>VN59-A</v>
          </cell>
          <cell r="H903" t="str">
            <v>VN59A BRKT;ECM溶接変更、各部品Rev UPによりﾌﾚｰﾑサ変</v>
          </cell>
          <cell r="I903"/>
          <cell r="J903" t="str">
            <v>A</v>
          </cell>
          <cell r="K903" t="str">
            <v xml:space="preserve"> NA8</v>
          </cell>
          <cell r="L903" t="str">
            <v>○</v>
          </cell>
          <cell r="M903">
            <v>20110717</v>
          </cell>
          <cell r="N903">
            <v>20110418</v>
          </cell>
        </row>
        <row r="904">
          <cell r="C904">
            <v>8981602840</v>
          </cell>
          <cell r="D904" t="str">
            <v>I3ＪR834</v>
          </cell>
          <cell r="E904"/>
          <cell r="F904" t="str">
            <v>VN59 NKR</v>
          </cell>
          <cell r="G904" t="str">
            <v>VN59-A</v>
          </cell>
          <cell r="H904"/>
          <cell r="I904"/>
          <cell r="J904" t="str">
            <v>A</v>
          </cell>
          <cell r="K904" t="str">
            <v xml:space="preserve"> NF7</v>
          </cell>
          <cell r="L904" t="str">
            <v>未</v>
          </cell>
          <cell r="M904" t="str">
            <v>未</v>
          </cell>
          <cell r="N904" t="str">
            <v>未</v>
          </cell>
        </row>
        <row r="905">
          <cell r="C905">
            <v>8981602841</v>
          </cell>
          <cell r="D905" t="str">
            <v>I4JCQ44</v>
          </cell>
          <cell r="E905"/>
          <cell r="F905" t="str">
            <v>VN59 NKR</v>
          </cell>
          <cell r="G905" t="str">
            <v>VN59-A</v>
          </cell>
          <cell r="H905" t="str">
            <v>VN59A BRKT;ECM溶接変更、各部品Rev UPによりﾌﾚｰﾑサ変</v>
          </cell>
          <cell r="I905"/>
          <cell r="J905" t="str">
            <v>A</v>
          </cell>
          <cell r="K905" t="str">
            <v xml:space="preserve"> NF7</v>
          </cell>
          <cell r="L905" t="str">
            <v>○</v>
          </cell>
          <cell r="M905">
            <v>20110804</v>
          </cell>
          <cell r="N905">
            <v>20110418</v>
          </cell>
        </row>
        <row r="906">
          <cell r="C906">
            <v>8981602850</v>
          </cell>
          <cell r="D906" t="str">
            <v>I3ＪR834</v>
          </cell>
          <cell r="E906"/>
          <cell r="F906" t="str">
            <v>VN59 NKR</v>
          </cell>
          <cell r="G906" t="str">
            <v>VN59-A</v>
          </cell>
          <cell r="H906"/>
          <cell r="I906"/>
          <cell r="J906" t="str">
            <v>A</v>
          </cell>
          <cell r="K906" t="str">
            <v xml:space="preserve"> NF8</v>
          </cell>
          <cell r="L906" t="str">
            <v>未</v>
          </cell>
          <cell r="M906" t="str">
            <v>未</v>
          </cell>
          <cell r="N906" t="str">
            <v>未</v>
          </cell>
        </row>
        <row r="907">
          <cell r="C907">
            <v>8981602851</v>
          </cell>
          <cell r="D907" t="str">
            <v>I4JCQ44</v>
          </cell>
          <cell r="E907"/>
          <cell r="F907" t="str">
            <v>VN59 NKR</v>
          </cell>
          <cell r="G907" t="str">
            <v>VN59-A</v>
          </cell>
          <cell r="H907" t="str">
            <v>VN59A BRKT;ECM溶接変更、各部品Rev UPによりﾌﾚｰﾑサ変</v>
          </cell>
          <cell r="I907"/>
          <cell r="J907" t="str">
            <v>A</v>
          </cell>
          <cell r="K907" t="str">
            <v xml:space="preserve"> NF8</v>
          </cell>
          <cell r="L907" t="str">
            <v>○</v>
          </cell>
          <cell r="M907">
            <v>20110804</v>
          </cell>
          <cell r="N907">
            <v>20110418</v>
          </cell>
        </row>
        <row r="908">
          <cell r="C908">
            <v>8981602860</v>
          </cell>
          <cell r="D908" t="str">
            <v>I3ＪR834</v>
          </cell>
          <cell r="E908"/>
          <cell r="F908" t="str">
            <v>VN59 NKR</v>
          </cell>
          <cell r="G908" t="str">
            <v>VN59-A</v>
          </cell>
          <cell r="H908"/>
          <cell r="I908"/>
          <cell r="J908" t="str">
            <v>A</v>
          </cell>
          <cell r="K908" t="str">
            <v>****</v>
          </cell>
          <cell r="L908" t="str">
            <v>未</v>
          </cell>
          <cell r="M908" t="str">
            <v>未</v>
          </cell>
          <cell r="N908" t="str">
            <v>未</v>
          </cell>
        </row>
        <row r="909">
          <cell r="C909">
            <v>8981602861</v>
          </cell>
          <cell r="D909" t="str">
            <v>I4JCQ44</v>
          </cell>
          <cell r="E909"/>
          <cell r="F909" t="str">
            <v>VN59 NKR</v>
          </cell>
          <cell r="G909" t="str">
            <v>VN59-A</v>
          </cell>
          <cell r="H909" t="str">
            <v>VN59A BRKT;ECM溶接変更、各部品Rev UPによりﾌﾚｰﾑサ変</v>
          </cell>
          <cell r="I909"/>
          <cell r="J909" t="str">
            <v>A</v>
          </cell>
          <cell r="K909" t="str">
            <v>JB5</v>
          </cell>
          <cell r="L909" t="str">
            <v>○</v>
          </cell>
          <cell r="M909">
            <v>20110608</v>
          </cell>
          <cell r="N909">
            <v>20110418</v>
          </cell>
        </row>
        <row r="910">
          <cell r="C910">
            <v>8981602870</v>
          </cell>
          <cell r="D910" t="str">
            <v>I3ＪR834</v>
          </cell>
          <cell r="E910"/>
          <cell r="F910" t="str">
            <v>VN59 NKS</v>
          </cell>
          <cell r="G910" t="str">
            <v>VN59-A</v>
          </cell>
          <cell r="H910"/>
          <cell r="I910"/>
          <cell r="J910" t="str">
            <v>A</v>
          </cell>
          <cell r="K910" t="str">
            <v xml:space="preserve"> NH8</v>
          </cell>
          <cell r="L910" t="str">
            <v>未</v>
          </cell>
          <cell r="M910" t="str">
            <v>未</v>
          </cell>
          <cell r="N910" t="str">
            <v>未</v>
          </cell>
        </row>
        <row r="911">
          <cell r="C911">
            <v>8981602871</v>
          </cell>
          <cell r="D911" t="str">
            <v>I4JCQ44</v>
          </cell>
          <cell r="E911"/>
          <cell r="F911" t="str">
            <v>VN59 NKS</v>
          </cell>
          <cell r="G911" t="str">
            <v>VN59-A</v>
          </cell>
          <cell r="H911" t="str">
            <v>VN59A BRKT;ECM溶接変更、各部品Rev UPによりﾌﾚｰﾑサ変</v>
          </cell>
          <cell r="I911"/>
          <cell r="J911" t="str">
            <v>A</v>
          </cell>
          <cell r="K911" t="str">
            <v xml:space="preserve"> NH8</v>
          </cell>
          <cell r="L911" t="str">
            <v>○</v>
          </cell>
          <cell r="M911">
            <v>20110804</v>
          </cell>
          <cell r="N911">
            <v>20110425</v>
          </cell>
        </row>
        <row r="912">
          <cell r="C912">
            <v>8981602880</v>
          </cell>
          <cell r="D912" t="str">
            <v>I3JR601</v>
          </cell>
          <cell r="E912"/>
          <cell r="F912" t="str">
            <v>VN59 NKS</v>
          </cell>
          <cell r="G912" t="str">
            <v>VN59-A</v>
          </cell>
          <cell r="H912" t="str">
            <v>VN59A　一生用ﾌﾚｰﾑ＆S/M、INNER新規設定</v>
          </cell>
          <cell r="I912"/>
          <cell r="J912" t="str">
            <v>A</v>
          </cell>
          <cell r="K912" t="str">
            <v xml:space="preserve"> NL3</v>
          </cell>
          <cell r="L912" t="str">
            <v>○</v>
          </cell>
          <cell r="M912">
            <v>20100527</v>
          </cell>
          <cell r="N912">
            <v>20100527</v>
          </cell>
        </row>
        <row r="913">
          <cell r="C913">
            <v>8981602881</v>
          </cell>
          <cell r="D913" t="str">
            <v>I4JCQ44</v>
          </cell>
          <cell r="E913"/>
          <cell r="F913" t="str">
            <v>VN59 NKS</v>
          </cell>
          <cell r="G913" t="str">
            <v>VN59-A</v>
          </cell>
          <cell r="H913" t="str">
            <v>VN59A BRKT;ECM溶接変更、各部品Rev UPによりﾌﾚｰﾑサ変</v>
          </cell>
          <cell r="I913"/>
          <cell r="J913" t="str">
            <v>A</v>
          </cell>
          <cell r="K913" t="str">
            <v xml:space="preserve"> NL3</v>
          </cell>
          <cell r="L913" t="str">
            <v>○</v>
          </cell>
          <cell r="M913">
            <v>20110623</v>
          </cell>
          <cell r="N913">
            <v>20110623</v>
          </cell>
        </row>
        <row r="914">
          <cell r="C914">
            <v>8981602890</v>
          </cell>
          <cell r="D914" t="str">
            <v>I3ＪR834</v>
          </cell>
          <cell r="E914"/>
          <cell r="F914" t="str">
            <v>VN59 NLR</v>
          </cell>
          <cell r="G914" t="str">
            <v>VN59-A</v>
          </cell>
          <cell r="H914"/>
          <cell r="I914"/>
          <cell r="J914" t="str">
            <v>A</v>
          </cell>
          <cell r="K914" t="str">
            <v xml:space="preserve"> BH2</v>
          </cell>
          <cell r="L914" t="str">
            <v>未</v>
          </cell>
          <cell r="M914" t="str">
            <v>未</v>
          </cell>
          <cell r="N914" t="str">
            <v>未</v>
          </cell>
        </row>
        <row r="915">
          <cell r="C915">
            <v>8981602891</v>
          </cell>
          <cell r="D915" t="str">
            <v>I4JCQ44</v>
          </cell>
          <cell r="E915"/>
          <cell r="F915" t="str">
            <v>VN59 NLR</v>
          </cell>
          <cell r="G915" t="str">
            <v>VN59-A</v>
          </cell>
          <cell r="H915" t="str">
            <v>VN59A BRKT;ECM溶接変更、各部品Rev UPによりﾌﾚｰﾑサ変</v>
          </cell>
          <cell r="I915"/>
          <cell r="J915" t="str">
            <v>A</v>
          </cell>
          <cell r="K915" t="str">
            <v xml:space="preserve"> BH2</v>
          </cell>
          <cell r="L915" t="str">
            <v>○</v>
          </cell>
          <cell r="M915">
            <v>20110623</v>
          </cell>
          <cell r="N915">
            <v>20110315</v>
          </cell>
        </row>
        <row r="916">
          <cell r="C916">
            <v>8981602900</v>
          </cell>
          <cell r="D916" t="str">
            <v>I3ＪR834</v>
          </cell>
          <cell r="E916"/>
          <cell r="F916" t="str">
            <v>VN59 NLR</v>
          </cell>
          <cell r="G916" t="str">
            <v>VN59-A</v>
          </cell>
          <cell r="H916"/>
          <cell r="I916"/>
          <cell r="J916" t="str">
            <v>A</v>
          </cell>
          <cell r="K916" t="str">
            <v xml:space="preserve"> CP6</v>
          </cell>
          <cell r="L916" t="str">
            <v>未</v>
          </cell>
          <cell r="M916" t="str">
            <v>未</v>
          </cell>
          <cell r="N916" t="str">
            <v>未</v>
          </cell>
        </row>
        <row r="917">
          <cell r="C917">
            <v>8981602901</v>
          </cell>
          <cell r="D917" t="str">
            <v>I4JCQ44</v>
          </cell>
          <cell r="E917"/>
          <cell r="F917" t="str">
            <v>VN59 NLR</v>
          </cell>
          <cell r="G917" t="str">
            <v>VN59-A</v>
          </cell>
          <cell r="H917" t="str">
            <v>VN59A BRKT;ECM溶接変更、各部品Rev UPによりﾌﾚｰﾑサ変</v>
          </cell>
          <cell r="I917"/>
          <cell r="J917" t="str">
            <v>A</v>
          </cell>
          <cell r="K917" t="str">
            <v xml:space="preserve"> CP6</v>
          </cell>
          <cell r="L917" t="str">
            <v>○</v>
          </cell>
          <cell r="M917">
            <v>20110531</v>
          </cell>
          <cell r="N917">
            <v>20110531</v>
          </cell>
        </row>
        <row r="918">
          <cell r="C918">
            <v>8981602910</v>
          </cell>
          <cell r="D918" t="str">
            <v>I3JR601</v>
          </cell>
          <cell r="E918"/>
          <cell r="F918" t="str">
            <v>VN59 NMR</v>
          </cell>
          <cell r="G918" t="str">
            <v>VN59-A</v>
          </cell>
          <cell r="H918" t="str">
            <v>VN59A　一生用ﾌﾚｰﾑ＆S/M、INNER新規設定</v>
          </cell>
          <cell r="I918"/>
          <cell r="J918" t="str">
            <v>A</v>
          </cell>
          <cell r="K918" t="str">
            <v xml:space="preserve"> NP7</v>
          </cell>
          <cell r="L918" t="str">
            <v>未</v>
          </cell>
          <cell r="M918">
            <v>20100306</v>
          </cell>
          <cell r="N918">
            <v>20100306</v>
          </cell>
        </row>
        <row r="919">
          <cell r="C919">
            <v>8981602911</v>
          </cell>
          <cell r="D919" t="str">
            <v>I4JCQ44</v>
          </cell>
          <cell r="E919"/>
          <cell r="F919" t="str">
            <v>VN59 NMR</v>
          </cell>
          <cell r="G919" t="str">
            <v>VN59-A</v>
          </cell>
          <cell r="H919" t="str">
            <v>VN59A BRKT;ECM溶接変更、各部品Rev UPによりﾌﾚｰﾑサ変</v>
          </cell>
          <cell r="I919"/>
          <cell r="J919" t="str">
            <v>A</v>
          </cell>
          <cell r="K919" t="str">
            <v xml:space="preserve"> NP7</v>
          </cell>
          <cell r="L919" t="str">
            <v>○</v>
          </cell>
          <cell r="M919">
            <v>20110514</v>
          </cell>
          <cell r="N919">
            <v>20110514</v>
          </cell>
        </row>
        <row r="920">
          <cell r="C920">
            <v>8981602920</v>
          </cell>
          <cell r="D920" t="str">
            <v>I3JR601</v>
          </cell>
          <cell r="E920"/>
          <cell r="F920" t="str">
            <v>VN59 NMR</v>
          </cell>
          <cell r="G920" t="str">
            <v>VN59-A</v>
          </cell>
          <cell r="H920" t="str">
            <v>VN59A　一生用ﾌﾚｰﾑ＆S/M、INNER新規設定</v>
          </cell>
          <cell r="I920"/>
          <cell r="J920" t="str">
            <v>A</v>
          </cell>
          <cell r="K920" t="str">
            <v xml:space="preserve"> JI2</v>
          </cell>
          <cell r="L920" t="str">
            <v>未</v>
          </cell>
          <cell r="M920">
            <v>20100306</v>
          </cell>
          <cell r="N920">
            <v>20100306</v>
          </cell>
        </row>
        <row r="921">
          <cell r="C921">
            <v>8981602921</v>
          </cell>
          <cell r="D921" t="str">
            <v>I4JCQ44</v>
          </cell>
          <cell r="E921"/>
          <cell r="F921" t="str">
            <v>VN59 NMR</v>
          </cell>
          <cell r="G921" t="str">
            <v>VN59-A</v>
          </cell>
          <cell r="H921" t="str">
            <v>VN59A BRKT;ECM溶接変更、各部品Rev UPによりﾌﾚｰﾑサ変</v>
          </cell>
          <cell r="I921"/>
          <cell r="J921" t="str">
            <v>A</v>
          </cell>
          <cell r="K921" t="str">
            <v xml:space="preserve"> JI2</v>
          </cell>
          <cell r="L921" t="str">
            <v>○</v>
          </cell>
          <cell r="M921">
            <v>20110514</v>
          </cell>
          <cell r="N921">
            <v>20110514</v>
          </cell>
        </row>
        <row r="922">
          <cell r="C922">
            <v>8981602930</v>
          </cell>
          <cell r="D922" t="str">
            <v>I3JR601</v>
          </cell>
          <cell r="E922"/>
          <cell r="F922" t="str">
            <v>VN59 NLR</v>
          </cell>
          <cell r="G922" t="str">
            <v>VN59-A</v>
          </cell>
          <cell r="H922" t="str">
            <v>VN59A　一生用ﾌﾚｰﾑ＆S/M、INNER新規設定</v>
          </cell>
          <cell r="I922"/>
          <cell r="J922" t="str">
            <v>A</v>
          </cell>
          <cell r="K922" t="str">
            <v xml:space="preserve"> BG9</v>
          </cell>
          <cell r="L922" t="str">
            <v>未</v>
          </cell>
          <cell r="M922">
            <v>20100306</v>
          </cell>
          <cell r="N922">
            <v>20100306</v>
          </cell>
        </row>
        <row r="923">
          <cell r="C923">
            <v>8981602931</v>
          </cell>
          <cell r="D923" t="str">
            <v>I4JCQ44</v>
          </cell>
          <cell r="E923"/>
          <cell r="F923" t="str">
            <v>VN59 NLR</v>
          </cell>
          <cell r="G923" t="str">
            <v>VN59-A</v>
          </cell>
          <cell r="H923" t="str">
            <v>VN59A BRKT;ECM溶接変更、各部品Rev UPによりﾌﾚｰﾑサ変</v>
          </cell>
          <cell r="I923"/>
          <cell r="J923" t="str">
            <v>A</v>
          </cell>
          <cell r="K923" t="str">
            <v xml:space="preserve"> BG9</v>
          </cell>
          <cell r="L923" t="str">
            <v>○</v>
          </cell>
          <cell r="M923">
            <v>20110804</v>
          </cell>
          <cell r="N923">
            <v>20110309</v>
          </cell>
        </row>
        <row r="924">
          <cell r="C924">
            <v>8981602940</v>
          </cell>
          <cell r="D924" t="str">
            <v>I3ＪR834</v>
          </cell>
          <cell r="E924"/>
          <cell r="F924" t="str">
            <v>VN59 NLR</v>
          </cell>
          <cell r="G924" t="str">
            <v>VN59-A</v>
          </cell>
          <cell r="H924"/>
          <cell r="I924"/>
          <cell r="J924" t="str">
            <v>A</v>
          </cell>
          <cell r="K924" t="str">
            <v xml:space="preserve"> BH1</v>
          </cell>
          <cell r="L924" t="str">
            <v>未</v>
          </cell>
          <cell r="M924" t="str">
            <v>未</v>
          </cell>
          <cell r="N924" t="str">
            <v>未</v>
          </cell>
        </row>
        <row r="925">
          <cell r="C925">
            <v>8981602941</v>
          </cell>
          <cell r="D925" t="str">
            <v>I4JCQ44</v>
          </cell>
          <cell r="E925"/>
          <cell r="F925" t="str">
            <v>VN59 NLR</v>
          </cell>
          <cell r="G925" t="str">
            <v>VN59-A</v>
          </cell>
          <cell r="H925" t="str">
            <v>VN59A BRKT;ECM溶接変更、各部品Rev UPによりﾌﾚｰﾑサ変</v>
          </cell>
          <cell r="I925"/>
          <cell r="J925" t="str">
            <v>A</v>
          </cell>
          <cell r="K925" t="str">
            <v xml:space="preserve"> BH1</v>
          </cell>
          <cell r="L925" t="str">
            <v>○</v>
          </cell>
          <cell r="M925">
            <v>20110723</v>
          </cell>
          <cell r="N925">
            <v>20110315</v>
          </cell>
        </row>
        <row r="926">
          <cell r="C926">
            <v>8981602950</v>
          </cell>
          <cell r="D926" t="str">
            <v>I3ＪR834</v>
          </cell>
          <cell r="E926"/>
          <cell r="F926" t="str">
            <v>VN59 NMR</v>
          </cell>
          <cell r="G926" t="str">
            <v>VN59-A</v>
          </cell>
          <cell r="H926"/>
          <cell r="I926"/>
          <cell r="J926" t="str">
            <v>A</v>
          </cell>
          <cell r="K926" t="str">
            <v xml:space="preserve"> CP7</v>
          </cell>
          <cell r="L926" t="str">
            <v>未</v>
          </cell>
          <cell r="M926" t="str">
            <v>未</v>
          </cell>
          <cell r="N926" t="str">
            <v>未</v>
          </cell>
        </row>
        <row r="927">
          <cell r="C927">
            <v>8981602951</v>
          </cell>
          <cell r="D927" t="str">
            <v>I4JCQ44</v>
          </cell>
          <cell r="E927"/>
          <cell r="F927" t="str">
            <v>VN59 NMR</v>
          </cell>
          <cell r="G927" t="str">
            <v>VN59-A</v>
          </cell>
          <cell r="H927" t="str">
            <v>VN59A BRKT;ECM溶接変更、各部品Rev UPによりﾌﾚｰﾑサ変</v>
          </cell>
          <cell r="I927"/>
          <cell r="J927" t="str">
            <v>A</v>
          </cell>
          <cell r="K927" t="str">
            <v xml:space="preserve"> CP7</v>
          </cell>
          <cell r="L927" t="str">
            <v>○</v>
          </cell>
          <cell r="M927">
            <v>20110707</v>
          </cell>
          <cell r="N927">
            <v>20110707</v>
          </cell>
        </row>
        <row r="928">
          <cell r="C928">
            <v>8981602960</v>
          </cell>
          <cell r="D928" t="str">
            <v>I3ＪR834</v>
          </cell>
          <cell r="E928"/>
          <cell r="F928" t="str">
            <v>VN59 NMR</v>
          </cell>
          <cell r="G928" t="str">
            <v>VN59-A</v>
          </cell>
          <cell r="H928"/>
          <cell r="I928"/>
          <cell r="J928" t="str">
            <v>A</v>
          </cell>
          <cell r="K928" t="str">
            <v xml:space="preserve"> CP8</v>
          </cell>
          <cell r="L928" t="str">
            <v>未</v>
          </cell>
          <cell r="M928" t="str">
            <v>未</v>
          </cell>
          <cell r="N928" t="str">
            <v>未</v>
          </cell>
        </row>
        <row r="929">
          <cell r="C929">
            <v>8981602961</v>
          </cell>
          <cell r="D929" t="str">
            <v>I4JCQ44</v>
          </cell>
          <cell r="E929"/>
          <cell r="F929" t="str">
            <v>VN59 NMR</v>
          </cell>
          <cell r="G929" t="str">
            <v>VN59-A</v>
          </cell>
          <cell r="H929" t="str">
            <v>VN59A BRKT;ECM溶接変更、各部品Rev UPによりﾌﾚｰﾑサ変</v>
          </cell>
          <cell r="I929"/>
          <cell r="J929" t="str">
            <v>A</v>
          </cell>
          <cell r="K929" t="str">
            <v xml:space="preserve"> CP8</v>
          </cell>
          <cell r="L929" t="str">
            <v>○</v>
          </cell>
          <cell r="M929">
            <v>20110804</v>
          </cell>
          <cell r="N929">
            <v>20110806</v>
          </cell>
        </row>
        <row r="930">
          <cell r="C930">
            <v>8981602970</v>
          </cell>
          <cell r="D930" t="str">
            <v>I3ＪR834</v>
          </cell>
          <cell r="E930"/>
          <cell r="F930" t="str">
            <v>VN59 NMS</v>
          </cell>
          <cell r="G930" t="str">
            <v>VN59-A</v>
          </cell>
          <cell r="H930"/>
          <cell r="I930"/>
          <cell r="J930" t="str">
            <v>A</v>
          </cell>
          <cell r="K930" t="str">
            <v xml:space="preserve"> PH7</v>
          </cell>
          <cell r="L930" t="str">
            <v>未</v>
          </cell>
          <cell r="M930" t="str">
            <v>未</v>
          </cell>
          <cell r="N930" t="str">
            <v>未</v>
          </cell>
        </row>
        <row r="931">
          <cell r="C931">
            <v>8981602971</v>
          </cell>
          <cell r="D931" t="str">
            <v>I4JCQ44</v>
          </cell>
          <cell r="E931"/>
          <cell r="F931" t="str">
            <v>VN59 NMS</v>
          </cell>
          <cell r="G931" t="str">
            <v>VN59-A</v>
          </cell>
          <cell r="H931" t="str">
            <v>VN59A BRKT;ECM溶接変更、各部品Rev UPによりﾌﾚｰﾑサ変</v>
          </cell>
          <cell r="I931"/>
          <cell r="J931" t="str">
            <v>A</v>
          </cell>
          <cell r="K931" t="str">
            <v xml:space="preserve"> PH7</v>
          </cell>
          <cell r="L931" t="str">
            <v>○</v>
          </cell>
          <cell r="M931">
            <v>20110622</v>
          </cell>
          <cell r="N931">
            <v>20110622</v>
          </cell>
        </row>
        <row r="932">
          <cell r="C932">
            <v>8981602980</v>
          </cell>
          <cell r="D932" t="str">
            <v>I3JR601</v>
          </cell>
          <cell r="E932"/>
          <cell r="F932" t="str">
            <v>VN59 NMS</v>
          </cell>
          <cell r="G932" t="str">
            <v>VN59-A</v>
          </cell>
          <cell r="H932" t="str">
            <v>VN59A　一生用ﾌﾚｰﾑ＆S/M、INNER新規設定</v>
          </cell>
          <cell r="I932"/>
          <cell r="J932" t="str">
            <v>A</v>
          </cell>
          <cell r="K932" t="str">
            <v xml:space="preserve"> PH8</v>
          </cell>
          <cell r="L932" t="str">
            <v>未</v>
          </cell>
          <cell r="M932">
            <v>20100306</v>
          </cell>
          <cell r="N932">
            <v>20100306</v>
          </cell>
        </row>
        <row r="933">
          <cell r="C933">
            <v>8981602981</v>
          </cell>
          <cell r="D933" t="str">
            <v>I4JCQ44</v>
          </cell>
          <cell r="E933"/>
          <cell r="F933" t="str">
            <v>VN59 NMS</v>
          </cell>
          <cell r="G933" t="str">
            <v>VN59-A</v>
          </cell>
          <cell r="H933" t="str">
            <v>VN59A BRKT;ECM溶接変更、各部品Rev UPによりﾌﾚｰﾑサ変</v>
          </cell>
          <cell r="I933"/>
          <cell r="J933" t="str">
            <v>A</v>
          </cell>
          <cell r="K933" t="str">
            <v xml:space="preserve"> PH8</v>
          </cell>
          <cell r="L933" t="str">
            <v>○</v>
          </cell>
          <cell r="M933">
            <v>20110707</v>
          </cell>
          <cell r="N933">
            <v>20110707</v>
          </cell>
        </row>
        <row r="934">
          <cell r="C934">
            <v>8981602990</v>
          </cell>
          <cell r="D934" t="str">
            <v>I3ＪR834</v>
          </cell>
          <cell r="E934"/>
          <cell r="F934" t="str">
            <v>VN59 NMS</v>
          </cell>
          <cell r="G934" t="str">
            <v>VN59-A</v>
          </cell>
          <cell r="H934"/>
          <cell r="I934"/>
          <cell r="J934" t="str">
            <v>A</v>
          </cell>
          <cell r="K934" t="str">
            <v>****</v>
          </cell>
          <cell r="L934" t="str">
            <v>未</v>
          </cell>
          <cell r="M934" t="str">
            <v>未</v>
          </cell>
          <cell r="N934" t="str">
            <v>未</v>
          </cell>
        </row>
        <row r="935">
          <cell r="C935">
            <v>8981602991</v>
          </cell>
          <cell r="D935" t="str">
            <v>I4JCQ44</v>
          </cell>
          <cell r="E935"/>
          <cell r="F935" t="str">
            <v>VN59 NMS</v>
          </cell>
          <cell r="G935" t="str">
            <v>VN59-A</v>
          </cell>
          <cell r="H935" t="str">
            <v>VN59A BRKT;ECM溶接変更、各部品Rev UPによりﾌﾚｰﾑサ変</v>
          </cell>
          <cell r="I935"/>
          <cell r="J935" t="str">
            <v>A</v>
          </cell>
          <cell r="K935" t="str">
            <v>PA7</v>
          </cell>
          <cell r="L935" t="str">
            <v>○</v>
          </cell>
          <cell r="M935">
            <v>20110623</v>
          </cell>
          <cell r="N935">
            <v>20110514</v>
          </cell>
        </row>
        <row r="936">
          <cell r="C936">
            <v>8981603000</v>
          </cell>
          <cell r="D936" t="str">
            <v>I3ＪR834</v>
          </cell>
          <cell r="E936"/>
          <cell r="F936" t="str">
            <v>VN59 NJR</v>
          </cell>
          <cell r="G936" t="str">
            <v>VN59-A</v>
          </cell>
          <cell r="H936"/>
          <cell r="I936"/>
          <cell r="J936" t="str">
            <v>A</v>
          </cell>
          <cell r="K936" t="str">
            <v xml:space="preserve"> AG3</v>
          </cell>
          <cell r="L936" t="str">
            <v>未</v>
          </cell>
          <cell r="M936" t="str">
            <v>未</v>
          </cell>
          <cell r="N936" t="str">
            <v>未</v>
          </cell>
        </row>
        <row r="937">
          <cell r="C937">
            <v>8981603001</v>
          </cell>
          <cell r="D937" t="str">
            <v>I4JCQ44</v>
          </cell>
          <cell r="E937"/>
          <cell r="F937" t="str">
            <v>VN59 NJR</v>
          </cell>
          <cell r="G937" t="str">
            <v>VN59-A</v>
          </cell>
          <cell r="H937" t="str">
            <v>VN59A BRKT;ECM溶接変更、各部品Rev UPによりﾌﾚｰﾑサ変</v>
          </cell>
          <cell r="I937"/>
          <cell r="J937" t="str">
            <v>A</v>
          </cell>
          <cell r="K937" t="str">
            <v xml:space="preserve"> AG3</v>
          </cell>
          <cell r="L937" t="str">
            <v>○</v>
          </cell>
          <cell r="M937">
            <v>20110804</v>
          </cell>
          <cell r="N937">
            <v>20110406</v>
          </cell>
        </row>
        <row r="938">
          <cell r="C938">
            <v>8981603010</v>
          </cell>
          <cell r="D938" t="str">
            <v>I3ＪR834</v>
          </cell>
          <cell r="E938"/>
          <cell r="F938" t="str">
            <v>VN59 NJR</v>
          </cell>
          <cell r="G938" t="str">
            <v>VN59-A</v>
          </cell>
          <cell r="H938"/>
          <cell r="I938"/>
          <cell r="J938" t="str">
            <v>A</v>
          </cell>
          <cell r="K938" t="str">
            <v xml:space="preserve"> AG4</v>
          </cell>
          <cell r="L938" t="str">
            <v>未</v>
          </cell>
          <cell r="M938" t="str">
            <v>未</v>
          </cell>
          <cell r="N938" t="str">
            <v>未</v>
          </cell>
        </row>
        <row r="939">
          <cell r="C939">
            <v>8981603011</v>
          </cell>
          <cell r="D939" t="str">
            <v>I4JCQ44</v>
          </cell>
          <cell r="E939"/>
          <cell r="F939" t="str">
            <v>VN59 NJR</v>
          </cell>
          <cell r="G939" t="str">
            <v>VN59-A</v>
          </cell>
          <cell r="H939" t="str">
            <v>VN59A BRKT;ECM溶接変更、各部品Rev UPによりﾌﾚｰﾑサ変</v>
          </cell>
          <cell r="I939"/>
          <cell r="J939" t="str">
            <v>A</v>
          </cell>
          <cell r="K939" t="str">
            <v xml:space="preserve"> AG4</v>
          </cell>
          <cell r="L939" t="str">
            <v>○</v>
          </cell>
          <cell r="M939">
            <v>20110804</v>
          </cell>
          <cell r="N939">
            <v>20110406</v>
          </cell>
        </row>
        <row r="940">
          <cell r="C940">
            <v>8981603020</v>
          </cell>
          <cell r="D940" t="str">
            <v>I3ＪR834</v>
          </cell>
          <cell r="E940"/>
          <cell r="F940" t="str">
            <v>VN59 NHR</v>
          </cell>
          <cell r="G940" t="str">
            <v>VN59-A</v>
          </cell>
          <cell r="H940"/>
          <cell r="I940"/>
          <cell r="J940" t="str">
            <v>A</v>
          </cell>
          <cell r="K940" t="str">
            <v xml:space="preserve"> AB2</v>
          </cell>
          <cell r="L940" t="str">
            <v>未</v>
          </cell>
          <cell r="M940">
            <v>20100830</v>
          </cell>
          <cell r="N940">
            <v>20100830</v>
          </cell>
        </row>
        <row r="941">
          <cell r="C941">
            <v>8981603021</v>
          </cell>
          <cell r="D941" t="str">
            <v>I4JCQ44</v>
          </cell>
          <cell r="E941"/>
          <cell r="F941" t="str">
            <v>VN59 NHR</v>
          </cell>
          <cell r="G941" t="str">
            <v>VN59-A</v>
          </cell>
          <cell r="H941" t="str">
            <v>VN59A BRKT;ECM溶接変更、各部品Rev UPによりﾌﾚｰﾑサ変</v>
          </cell>
          <cell r="I941"/>
          <cell r="J941" t="str">
            <v>A</v>
          </cell>
          <cell r="K941" t="str">
            <v xml:space="preserve"> AB2</v>
          </cell>
          <cell r="L941" t="str">
            <v>○</v>
          </cell>
          <cell r="M941">
            <v>20110804</v>
          </cell>
          <cell r="N941">
            <v>20110406</v>
          </cell>
        </row>
        <row r="942">
          <cell r="C942">
            <v>8981603030</v>
          </cell>
          <cell r="D942" t="str">
            <v>I3ＪR834</v>
          </cell>
          <cell r="E942"/>
          <cell r="F942" t="str">
            <v>VN59 NHR</v>
          </cell>
          <cell r="G942" t="str">
            <v>VN59-A</v>
          </cell>
          <cell r="H942"/>
          <cell r="I942"/>
          <cell r="J942" t="str">
            <v>A</v>
          </cell>
          <cell r="K942" t="str">
            <v xml:space="preserve"> AB3</v>
          </cell>
          <cell r="L942" t="str">
            <v>未</v>
          </cell>
          <cell r="M942" t="str">
            <v>未</v>
          </cell>
          <cell r="N942" t="str">
            <v>未</v>
          </cell>
        </row>
        <row r="943">
          <cell r="C943">
            <v>8981603031</v>
          </cell>
          <cell r="D943" t="str">
            <v>I4JCQ44</v>
          </cell>
          <cell r="E943"/>
          <cell r="F943" t="str">
            <v>VN59 NHR</v>
          </cell>
          <cell r="G943" t="str">
            <v>VN59-A</v>
          </cell>
          <cell r="H943" t="str">
            <v>VN59A BRKT;ECM溶接変更、各部品Rev UPによりﾌﾚｰﾑサ変</v>
          </cell>
          <cell r="I943"/>
          <cell r="J943" t="str">
            <v>A</v>
          </cell>
          <cell r="K943" t="str">
            <v xml:space="preserve"> AB3</v>
          </cell>
          <cell r="L943" t="str">
            <v>○</v>
          </cell>
          <cell r="M943">
            <v>20110804</v>
          </cell>
          <cell r="N943">
            <v>20110406</v>
          </cell>
        </row>
        <row r="944">
          <cell r="C944">
            <v>8981603040</v>
          </cell>
          <cell r="D944" t="str">
            <v>I3ＪR834</v>
          </cell>
          <cell r="E944"/>
          <cell r="F944" t="str">
            <v>VN59 NJR</v>
          </cell>
          <cell r="G944" t="str">
            <v>VN59-A</v>
          </cell>
          <cell r="H944"/>
          <cell r="I944"/>
          <cell r="J944" t="str">
            <v>A</v>
          </cell>
          <cell r="K944" t="str">
            <v xml:space="preserve"> BB2</v>
          </cell>
          <cell r="L944" t="str">
            <v>未</v>
          </cell>
          <cell r="M944" t="str">
            <v>未</v>
          </cell>
          <cell r="N944" t="str">
            <v>未</v>
          </cell>
        </row>
        <row r="945">
          <cell r="C945">
            <v>8981603041</v>
          </cell>
          <cell r="D945" t="str">
            <v>I4JCQ44</v>
          </cell>
          <cell r="E945"/>
          <cell r="F945" t="str">
            <v>VN59 NJR</v>
          </cell>
          <cell r="G945" t="str">
            <v>VN59-A</v>
          </cell>
          <cell r="H945" t="str">
            <v>VN59A BRKT;ECM溶接変更、各部品Rev UPによりﾌﾚｰﾑサ変</v>
          </cell>
          <cell r="I945"/>
          <cell r="J945" t="str">
            <v>A</v>
          </cell>
          <cell r="K945" t="str">
            <v xml:space="preserve"> BB2</v>
          </cell>
          <cell r="L945" t="str">
            <v>○</v>
          </cell>
          <cell r="M945">
            <v>20110623</v>
          </cell>
          <cell r="N945">
            <v>20110407</v>
          </cell>
        </row>
        <row r="946">
          <cell r="C946">
            <v>8981603050</v>
          </cell>
          <cell r="D946" t="str">
            <v>I3ＪR834</v>
          </cell>
          <cell r="E946"/>
          <cell r="F946" t="str">
            <v>VN59 NJR</v>
          </cell>
          <cell r="G946" t="str">
            <v>VN59-A</v>
          </cell>
          <cell r="H946"/>
          <cell r="I946"/>
          <cell r="J946" t="str">
            <v>A</v>
          </cell>
          <cell r="K946" t="str">
            <v xml:space="preserve"> BB3</v>
          </cell>
          <cell r="L946" t="str">
            <v>未</v>
          </cell>
          <cell r="M946" t="str">
            <v>未</v>
          </cell>
          <cell r="N946" t="str">
            <v>未</v>
          </cell>
        </row>
        <row r="947">
          <cell r="C947">
            <v>8981603051</v>
          </cell>
          <cell r="D947" t="str">
            <v>I4JCQ44</v>
          </cell>
          <cell r="E947"/>
          <cell r="F947" t="str">
            <v>VN59 NJR</v>
          </cell>
          <cell r="G947" t="str">
            <v>VN59-A</v>
          </cell>
          <cell r="H947" t="str">
            <v>VN59A BRKT;ECM溶接変更、各部品Rev UPによりﾌﾚｰﾑサ変</v>
          </cell>
          <cell r="I947"/>
          <cell r="J947" t="str">
            <v>A</v>
          </cell>
          <cell r="K947" t="str">
            <v xml:space="preserve"> BB3</v>
          </cell>
          <cell r="L947" t="str">
            <v>○</v>
          </cell>
          <cell r="M947">
            <v>20110804</v>
          </cell>
          <cell r="N947">
            <v>20110407</v>
          </cell>
        </row>
        <row r="948">
          <cell r="C948">
            <v>8981603060</v>
          </cell>
          <cell r="D948" t="str">
            <v>I3ＪR834</v>
          </cell>
          <cell r="E948"/>
          <cell r="F948" t="str">
            <v>VN59 NJR</v>
          </cell>
          <cell r="G948" t="str">
            <v>VN59-A</v>
          </cell>
          <cell r="H948"/>
          <cell r="I948"/>
          <cell r="J948" t="str">
            <v>A</v>
          </cell>
          <cell r="K948" t="str">
            <v xml:space="preserve"> AF8</v>
          </cell>
          <cell r="L948" t="str">
            <v>未</v>
          </cell>
          <cell r="M948" t="str">
            <v>未</v>
          </cell>
          <cell r="N948" t="str">
            <v>未</v>
          </cell>
        </row>
        <row r="949">
          <cell r="C949">
            <v>8981603061</v>
          </cell>
          <cell r="D949" t="str">
            <v>I4JCQ44</v>
          </cell>
          <cell r="E949"/>
          <cell r="F949" t="str">
            <v>VN59 NJR</v>
          </cell>
          <cell r="G949" t="str">
            <v>VN59-A</v>
          </cell>
          <cell r="H949" t="str">
            <v>VN59A BRKT;ECM溶接変更、各部品Rev UPによりﾌﾚｰﾑサ変</v>
          </cell>
          <cell r="I949"/>
          <cell r="J949" t="str">
            <v>A</v>
          </cell>
          <cell r="K949" t="str">
            <v xml:space="preserve"> AF8</v>
          </cell>
          <cell r="L949" t="str">
            <v>○</v>
          </cell>
          <cell r="M949">
            <v>20110804</v>
          </cell>
          <cell r="N949">
            <v>20110406</v>
          </cell>
        </row>
        <row r="950">
          <cell r="C950">
            <v>8981603070</v>
          </cell>
          <cell r="D950" t="str">
            <v>I3ＪR834</v>
          </cell>
          <cell r="E950"/>
          <cell r="F950" t="str">
            <v>VN59 NJR</v>
          </cell>
          <cell r="G950" t="str">
            <v>VN59-A</v>
          </cell>
          <cell r="H950"/>
          <cell r="I950"/>
          <cell r="J950" t="str">
            <v>A</v>
          </cell>
          <cell r="K950" t="str">
            <v xml:space="preserve"> AF9</v>
          </cell>
          <cell r="L950" t="str">
            <v>未</v>
          </cell>
          <cell r="M950" t="str">
            <v>未</v>
          </cell>
          <cell r="N950" t="str">
            <v>未</v>
          </cell>
        </row>
        <row r="951">
          <cell r="C951">
            <v>8981603071</v>
          </cell>
          <cell r="D951" t="str">
            <v>I4JCQ44</v>
          </cell>
          <cell r="E951"/>
          <cell r="F951" t="str">
            <v>VN59 NJR</v>
          </cell>
          <cell r="G951" t="str">
            <v>VN59-A</v>
          </cell>
          <cell r="H951" t="str">
            <v>VN59A BRKT;ECM溶接変更、各部品Rev UPによりﾌﾚｰﾑサ変</v>
          </cell>
          <cell r="I951"/>
          <cell r="J951" t="str">
            <v>A</v>
          </cell>
          <cell r="K951" t="str">
            <v xml:space="preserve"> AF9</v>
          </cell>
          <cell r="L951" t="str">
            <v>○</v>
          </cell>
          <cell r="M951">
            <v>20110804</v>
          </cell>
          <cell r="N951">
            <v>20110406</v>
          </cell>
        </row>
        <row r="952">
          <cell r="C952">
            <v>8981603080</v>
          </cell>
          <cell r="D952" t="str">
            <v>I3ＪR834</v>
          </cell>
          <cell r="E952"/>
          <cell r="F952" t="str">
            <v>VN59 NHS</v>
          </cell>
          <cell r="G952" t="str">
            <v>VN59-A</v>
          </cell>
          <cell r="H952"/>
          <cell r="I952"/>
          <cell r="J952" t="str">
            <v>A</v>
          </cell>
          <cell r="K952" t="str">
            <v xml:space="preserve"> MA5</v>
          </cell>
          <cell r="L952" t="str">
            <v>未</v>
          </cell>
          <cell r="M952" t="str">
            <v>未</v>
          </cell>
          <cell r="N952" t="str">
            <v>未</v>
          </cell>
        </row>
        <row r="953">
          <cell r="C953">
            <v>8981603081</v>
          </cell>
          <cell r="D953" t="str">
            <v>I4JCQ44</v>
          </cell>
          <cell r="E953"/>
          <cell r="F953" t="str">
            <v>VN59 NHS</v>
          </cell>
          <cell r="G953" t="str">
            <v>VN59-A</v>
          </cell>
          <cell r="H953" t="str">
            <v>VN59A BRKT;ECM溶接変更、各部品Rev UPによりﾌﾚｰﾑサ変</v>
          </cell>
          <cell r="I953"/>
          <cell r="J953" t="str">
            <v>A</v>
          </cell>
          <cell r="K953" t="str">
            <v xml:space="preserve"> MA5</v>
          </cell>
          <cell r="L953" t="str">
            <v>○</v>
          </cell>
          <cell r="M953">
            <v>20110804</v>
          </cell>
          <cell r="N953">
            <v>20110425</v>
          </cell>
        </row>
        <row r="954">
          <cell r="C954">
            <v>8981603090</v>
          </cell>
          <cell r="D954" t="str">
            <v>I3ＪR834</v>
          </cell>
          <cell r="E954"/>
          <cell r="F954" t="str">
            <v>VN59 NHS</v>
          </cell>
          <cell r="G954" t="str">
            <v>VN59-A</v>
          </cell>
          <cell r="H954"/>
          <cell r="I954"/>
          <cell r="J954" t="str">
            <v>A</v>
          </cell>
          <cell r="K954" t="str">
            <v xml:space="preserve"> MA6</v>
          </cell>
          <cell r="L954" t="str">
            <v>未</v>
          </cell>
          <cell r="M954" t="str">
            <v>未</v>
          </cell>
          <cell r="N954" t="str">
            <v>未</v>
          </cell>
        </row>
        <row r="955">
          <cell r="C955">
            <v>8981603091</v>
          </cell>
          <cell r="D955" t="str">
            <v>I4JCQ44</v>
          </cell>
          <cell r="E955"/>
          <cell r="F955" t="str">
            <v>VN59 NHS</v>
          </cell>
          <cell r="G955" t="str">
            <v>VN59-A</v>
          </cell>
          <cell r="H955" t="str">
            <v>VN59A BRKT;ECM溶接変更、各部品Rev UPによりﾌﾚｰﾑサ変</v>
          </cell>
          <cell r="I955"/>
          <cell r="J955" t="str">
            <v>A</v>
          </cell>
          <cell r="K955" t="str">
            <v xml:space="preserve"> MA6</v>
          </cell>
          <cell r="L955" t="str">
            <v>○</v>
          </cell>
          <cell r="M955">
            <v>20110804</v>
          </cell>
          <cell r="N955">
            <v>20110425</v>
          </cell>
        </row>
        <row r="956">
          <cell r="C956">
            <v>8981603100</v>
          </cell>
          <cell r="D956" t="str">
            <v>I3ＪR834</v>
          </cell>
          <cell r="E956"/>
          <cell r="F956" t="str">
            <v>VN59 NHS</v>
          </cell>
          <cell r="G956" t="str">
            <v>VN59-A</v>
          </cell>
          <cell r="H956"/>
          <cell r="I956"/>
          <cell r="J956" t="str">
            <v>A</v>
          </cell>
          <cell r="K956" t="str">
            <v xml:space="preserve"> MA7</v>
          </cell>
          <cell r="L956" t="str">
            <v>未</v>
          </cell>
          <cell r="M956" t="str">
            <v>未</v>
          </cell>
          <cell r="N956" t="str">
            <v>未</v>
          </cell>
        </row>
        <row r="957">
          <cell r="C957">
            <v>8981603101</v>
          </cell>
          <cell r="D957" t="str">
            <v>I4JCQ44</v>
          </cell>
          <cell r="E957"/>
          <cell r="F957" t="str">
            <v>VN59 NHS</v>
          </cell>
          <cell r="G957" t="str">
            <v>VN59-A</v>
          </cell>
          <cell r="H957" t="str">
            <v>VN59A BRKT;ECM溶接変更、各部品Rev UPによりﾌﾚｰﾑサ変</v>
          </cell>
          <cell r="I957"/>
          <cell r="J957" t="str">
            <v>A</v>
          </cell>
          <cell r="K957" t="str">
            <v xml:space="preserve"> MA7</v>
          </cell>
          <cell r="L957" t="str">
            <v>○</v>
          </cell>
          <cell r="M957">
            <v>20110804</v>
          </cell>
          <cell r="N957">
            <v>20110425</v>
          </cell>
        </row>
        <row r="958">
          <cell r="C958">
            <v>8981603110</v>
          </cell>
          <cell r="D958" t="str">
            <v>I3ＪR834</v>
          </cell>
          <cell r="E958"/>
          <cell r="F958" t="str">
            <v>VN59 NHS</v>
          </cell>
          <cell r="G958" t="str">
            <v>VN59-A</v>
          </cell>
          <cell r="H958"/>
          <cell r="I958"/>
          <cell r="J958" t="str">
            <v>A</v>
          </cell>
          <cell r="K958" t="str">
            <v xml:space="preserve"> MA8</v>
          </cell>
          <cell r="L958" t="str">
            <v>未</v>
          </cell>
          <cell r="M958" t="str">
            <v>未</v>
          </cell>
          <cell r="N958" t="str">
            <v>未</v>
          </cell>
        </row>
        <row r="959">
          <cell r="C959">
            <v>8981603111</v>
          </cell>
          <cell r="D959" t="str">
            <v>I4JCQ44</v>
          </cell>
          <cell r="E959"/>
          <cell r="F959" t="str">
            <v>VN59 NHS</v>
          </cell>
          <cell r="G959" t="str">
            <v>VN59-A</v>
          </cell>
          <cell r="H959" t="str">
            <v>VN59A BRKT;ECM溶接変更、各部品Rev UPによりﾌﾚｰﾑサ変</v>
          </cell>
          <cell r="I959"/>
          <cell r="J959" t="str">
            <v>A</v>
          </cell>
          <cell r="K959" t="str">
            <v xml:space="preserve"> MA8</v>
          </cell>
          <cell r="L959" t="str">
            <v>○</v>
          </cell>
          <cell r="M959">
            <v>20110825</v>
          </cell>
          <cell r="N959">
            <v>20110425</v>
          </cell>
        </row>
        <row r="960">
          <cell r="C960">
            <v>8981603120</v>
          </cell>
          <cell r="D960" t="str">
            <v>I3ＪR834</v>
          </cell>
          <cell r="E960"/>
          <cell r="F960" t="str">
            <v>VN59 NHS</v>
          </cell>
          <cell r="G960" t="str">
            <v>VN59-A</v>
          </cell>
          <cell r="H960"/>
          <cell r="I960"/>
          <cell r="J960" t="str">
            <v>A</v>
          </cell>
          <cell r="K960" t="str">
            <v xml:space="preserve"> NI2</v>
          </cell>
          <cell r="L960" t="str">
            <v>未</v>
          </cell>
          <cell r="M960">
            <v>20100830</v>
          </cell>
          <cell r="N960">
            <v>20100830</v>
          </cell>
        </row>
        <row r="961">
          <cell r="C961">
            <v>8981603121</v>
          </cell>
          <cell r="D961" t="str">
            <v>I4JCQ44</v>
          </cell>
          <cell r="E961"/>
          <cell r="F961" t="str">
            <v>VN59 NHS</v>
          </cell>
          <cell r="G961" t="str">
            <v>VN59-A</v>
          </cell>
          <cell r="H961" t="str">
            <v>VN59A BRKT;ECM溶接変更、各部品Rev UPによりﾌﾚｰﾑサ変</v>
          </cell>
          <cell r="I961"/>
          <cell r="J961" t="str">
            <v>A</v>
          </cell>
          <cell r="K961" t="str">
            <v xml:space="preserve"> NI2</v>
          </cell>
          <cell r="L961" t="str">
            <v>未</v>
          </cell>
          <cell r="M961">
            <v>20110227</v>
          </cell>
          <cell r="N961">
            <v>20110426</v>
          </cell>
        </row>
        <row r="962">
          <cell r="C962">
            <v>8981603122</v>
          </cell>
          <cell r="D962" t="str">
            <v>I4JCX69</v>
          </cell>
          <cell r="E962"/>
          <cell r="F962" t="str">
            <v>VN59 NHS</v>
          </cell>
          <cell r="G962" t="str">
            <v>VN59-A</v>
          </cell>
          <cell r="H962" t="str">
            <v>VN59-A S/M R/ L 異番変更(新規;3JS869にて新出) &amp; C/M;BUMP(8981868190)による FR ASMサ変</v>
          </cell>
          <cell r="I962"/>
          <cell r="J962" t="str">
            <v>A</v>
          </cell>
          <cell r="K962" t="str">
            <v>NI2</v>
          </cell>
          <cell r="L962" t="str">
            <v>未</v>
          </cell>
          <cell r="M962" t="str">
            <v>未</v>
          </cell>
          <cell r="N962" t="str">
            <v>未</v>
          </cell>
        </row>
        <row r="963">
          <cell r="C963">
            <v>8981603123</v>
          </cell>
          <cell r="D963" t="str">
            <v>I4JCZ82</v>
          </cell>
          <cell r="E963"/>
          <cell r="F963" t="str">
            <v>VN59 NHS</v>
          </cell>
          <cell r="G963" t="str">
            <v>VN59-A</v>
          </cell>
          <cell r="H963" t="str">
            <v>VN59-A INR/RNF RH異番変更(新規;3JS996にて新出)によるFR ASMサ変</v>
          </cell>
          <cell r="I963"/>
          <cell r="J963" t="str">
            <v>A</v>
          </cell>
          <cell r="K963" t="str">
            <v>NI2</v>
          </cell>
          <cell r="L963" t="str">
            <v>○</v>
          </cell>
          <cell r="M963">
            <v>20110707</v>
          </cell>
          <cell r="N963">
            <v>20110707</v>
          </cell>
        </row>
        <row r="964">
          <cell r="C964">
            <v>8981603130</v>
          </cell>
          <cell r="D964" t="str">
            <v>I3ＪR834</v>
          </cell>
          <cell r="E964"/>
          <cell r="F964" t="str">
            <v>VN59 NHS</v>
          </cell>
          <cell r="G964" t="str">
            <v>VN59-A</v>
          </cell>
          <cell r="H964"/>
          <cell r="I964"/>
          <cell r="J964" t="str">
            <v>A</v>
          </cell>
          <cell r="K964" t="str">
            <v xml:space="preserve"> NI3</v>
          </cell>
          <cell r="L964" t="str">
            <v>未</v>
          </cell>
          <cell r="M964" t="str">
            <v>未</v>
          </cell>
          <cell r="N964" t="str">
            <v>未</v>
          </cell>
        </row>
        <row r="965">
          <cell r="C965">
            <v>8981603131</v>
          </cell>
          <cell r="D965" t="str">
            <v>I4JCQ44</v>
          </cell>
          <cell r="E965"/>
          <cell r="F965" t="str">
            <v>VN59 NHS</v>
          </cell>
          <cell r="G965" t="str">
            <v>VN59-A</v>
          </cell>
          <cell r="H965" t="str">
            <v>VN59A BRKT;ECM溶接変更、各部品Rev UPによりﾌﾚｰﾑサ変</v>
          </cell>
          <cell r="I965"/>
          <cell r="J965" t="str">
            <v>A</v>
          </cell>
          <cell r="K965" t="str">
            <v>NI3</v>
          </cell>
          <cell r="L965" t="str">
            <v>未</v>
          </cell>
          <cell r="M965" t="str">
            <v>未</v>
          </cell>
          <cell r="N965" t="str">
            <v>未</v>
          </cell>
        </row>
        <row r="966">
          <cell r="C966">
            <v>8981603132</v>
          </cell>
          <cell r="D966" t="str">
            <v>I4JCX69</v>
          </cell>
          <cell r="E966"/>
          <cell r="F966" t="str">
            <v>VN59 NHS</v>
          </cell>
          <cell r="G966" t="str">
            <v>VN59-A</v>
          </cell>
          <cell r="H966" t="str">
            <v>VN59-A S/M R/ L 異番変更(新規;3JS869にて新出) &amp; C/M;BUMP(8981868190)による FR ASMサ変</v>
          </cell>
          <cell r="I966"/>
          <cell r="J966" t="str">
            <v>A</v>
          </cell>
          <cell r="K966" t="str">
            <v>NI3</v>
          </cell>
          <cell r="L966" t="str">
            <v>未</v>
          </cell>
          <cell r="M966" t="str">
            <v>未</v>
          </cell>
          <cell r="N966" t="str">
            <v>未</v>
          </cell>
        </row>
        <row r="967">
          <cell r="C967">
            <v>8981603133</v>
          </cell>
          <cell r="D967" t="str">
            <v>I4JCZ82</v>
          </cell>
          <cell r="E967"/>
          <cell r="F967" t="str">
            <v>VN59 NHS</v>
          </cell>
          <cell r="G967" t="str">
            <v>VN59-A</v>
          </cell>
          <cell r="H967" t="str">
            <v>VN59-A INR/RNF RH異番変更(新規;3JS996にて新出)によるFR ASMサ変</v>
          </cell>
          <cell r="I967"/>
          <cell r="J967" t="str">
            <v>A</v>
          </cell>
          <cell r="K967" t="str">
            <v>NI3</v>
          </cell>
          <cell r="L967" t="str">
            <v>○</v>
          </cell>
          <cell r="M967">
            <v>20110628</v>
          </cell>
          <cell r="N967">
            <v>20110628</v>
          </cell>
        </row>
        <row r="968">
          <cell r="C968">
            <v>8981603140</v>
          </cell>
          <cell r="D968" t="str">
            <v>I3ＪR834</v>
          </cell>
          <cell r="E968"/>
          <cell r="F968" t="str">
            <v>VN59 NKR</v>
          </cell>
          <cell r="G968" t="str">
            <v>VN59-A</v>
          </cell>
          <cell r="H968"/>
          <cell r="I968"/>
          <cell r="J968" t="str">
            <v>A</v>
          </cell>
          <cell r="K968" t="str">
            <v xml:space="preserve"> CG8</v>
          </cell>
          <cell r="L968" t="str">
            <v>未</v>
          </cell>
          <cell r="M968" t="str">
            <v>未</v>
          </cell>
          <cell r="N968" t="str">
            <v>未</v>
          </cell>
        </row>
        <row r="969">
          <cell r="C969">
            <v>8981603141</v>
          </cell>
          <cell r="D969" t="str">
            <v>I4JCQ44</v>
          </cell>
          <cell r="E969"/>
          <cell r="F969" t="str">
            <v>VN59 NKR</v>
          </cell>
          <cell r="G969" t="str">
            <v>VN59-A</v>
          </cell>
          <cell r="H969" t="str">
            <v>VN59A BRKT;ECM溶接変更、各部品Rev UPによりﾌﾚｰﾑサ変</v>
          </cell>
          <cell r="I969"/>
          <cell r="J969" t="str">
            <v>A</v>
          </cell>
          <cell r="K969" t="str">
            <v>CG8</v>
          </cell>
          <cell r="L969" t="str">
            <v>○</v>
          </cell>
          <cell r="M969">
            <v>20110804</v>
          </cell>
          <cell r="N969">
            <v>20110407</v>
          </cell>
        </row>
        <row r="970">
          <cell r="C970">
            <v>8981603150</v>
          </cell>
          <cell r="D970" t="str">
            <v>I3ＪR834</v>
          </cell>
          <cell r="E970"/>
          <cell r="F970" t="str">
            <v>VN59 NKR</v>
          </cell>
          <cell r="G970" t="str">
            <v>VN59-A</v>
          </cell>
          <cell r="H970"/>
          <cell r="I970"/>
          <cell r="J970" t="str">
            <v>A</v>
          </cell>
          <cell r="K970" t="str">
            <v xml:space="preserve"> CG9</v>
          </cell>
          <cell r="L970" t="str">
            <v>未</v>
          </cell>
          <cell r="M970" t="str">
            <v>未</v>
          </cell>
          <cell r="N970" t="str">
            <v>未</v>
          </cell>
        </row>
        <row r="971">
          <cell r="C971">
            <v>8981603151</v>
          </cell>
          <cell r="D971" t="str">
            <v>I4JCQ44</v>
          </cell>
          <cell r="E971"/>
          <cell r="F971" t="str">
            <v>VN59 NKR</v>
          </cell>
          <cell r="G971" t="str">
            <v>VN59-A</v>
          </cell>
          <cell r="H971" t="str">
            <v>VN59A BRKT;ECM溶接変更、各部品Rev UPによりﾌﾚｰﾑサ変</v>
          </cell>
          <cell r="I971"/>
          <cell r="J971" t="str">
            <v>A</v>
          </cell>
          <cell r="K971" t="str">
            <v>CG9</v>
          </cell>
          <cell r="L971" t="str">
            <v>○</v>
          </cell>
          <cell r="M971">
            <v>20110725</v>
          </cell>
          <cell r="N971">
            <v>20110407</v>
          </cell>
        </row>
        <row r="972">
          <cell r="C972">
            <v>8981603160</v>
          </cell>
          <cell r="D972" t="str">
            <v>I3ＪR834</v>
          </cell>
          <cell r="E972"/>
          <cell r="F972" t="str">
            <v>VN59 NKS</v>
          </cell>
          <cell r="G972" t="str">
            <v>VN59-A</v>
          </cell>
          <cell r="H972"/>
          <cell r="I972"/>
          <cell r="J972" t="str">
            <v>A</v>
          </cell>
          <cell r="K972" t="str">
            <v xml:space="preserve"> NH9</v>
          </cell>
          <cell r="L972" t="str">
            <v>未</v>
          </cell>
          <cell r="M972" t="str">
            <v>未</v>
          </cell>
          <cell r="N972" t="str">
            <v>未</v>
          </cell>
        </row>
        <row r="973">
          <cell r="C973">
            <v>8981603161</v>
          </cell>
          <cell r="D973" t="str">
            <v>I4JCQ44</v>
          </cell>
          <cell r="E973"/>
          <cell r="F973" t="str">
            <v>VN59 NKS</v>
          </cell>
          <cell r="G973" t="str">
            <v>VN59-A</v>
          </cell>
          <cell r="H973" t="str">
            <v>VN59A BRKT;ECM溶接変更、各部品Rev UPによりﾌﾚｰﾑサ変</v>
          </cell>
          <cell r="I973"/>
          <cell r="J973" t="str">
            <v>A</v>
          </cell>
          <cell r="K973" t="str">
            <v>NH9</v>
          </cell>
          <cell r="L973" t="str">
            <v>未</v>
          </cell>
          <cell r="M973" t="str">
            <v>未</v>
          </cell>
          <cell r="N973" t="str">
            <v>未</v>
          </cell>
        </row>
        <row r="974">
          <cell r="C974">
            <v>8981603162</v>
          </cell>
          <cell r="D974" t="str">
            <v>I4JCX69</v>
          </cell>
          <cell r="E974"/>
          <cell r="F974" t="str">
            <v>VN59 NKS</v>
          </cell>
          <cell r="G974" t="str">
            <v>VN59-A</v>
          </cell>
          <cell r="H974" t="str">
            <v>VN59-A S/M R/ L 異番変更(新規;3JS869にて新出) &amp; C/M;BUMP(8981868190)による FR ASMサ変</v>
          </cell>
          <cell r="I974"/>
          <cell r="J974" t="str">
            <v>A</v>
          </cell>
          <cell r="K974" t="str">
            <v>NH9</v>
          </cell>
          <cell r="L974" t="str">
            <v>○</v>
          </cell>
          <cell r="M974">
            <v>20110623</v>
          </cell>
          <cell r="N974">
            <v>20110623</v>
          </cell>
        </row>
        <row r="975">
          <cell r="C975">
            <v>8981603170</v>
          </cell>
          <cell r="D975" t="str">
            <v>I3ＪR834</v>
          </cell>
          <cell r="E975"/>
          <cell r="F975" t="str">
            <v>VN59 NKS</v>
          </cell>
          <cell r="G975" t="str">
            <v>VN59-A</v>
          </cell>
          <cell r="H975"/>
          <cell r="I975"/>
          <cell r="J975" t="str">
            <v>A</v>
          </cell>
          <cell r="K975" t="str">
            <v xml:space="preserve"> NI1</v>
          </cell>
          <cell r="L975" t="str">
            <v>未</v>
          </cell>
          <cell r="M975" t="str">
            <v>未</v>
          </cell>
          <cell r="N975" t="str">
            <v>未</v>
          </cell>
        </row>
        <row r="976">
          <cell r="C976">
            <v>8981603171</v>
          </cell>
          <cell r="D976" t="str">
            <v>I4JCQ44</v>
          </cell>
          <cell r="E976"/>
          <cell r="F976" t="str">
            <v>VN59 NKS</v>
          </cell>
          <cell r="G976" t="str">
            <v>VN59-A</v>
          </cell>
          <cell r="H976" t="str">
            <v>VN59A BRKT;ECM溶接変更、各部品Rev UPによりﾌﾚｰﾑサ変</v>
          </cell>
          <cell r="I976"/>
          <cell r="J976" t="str">
            <v>A</v>
          </cell>
          <cell r="K976" t="str">
            <v>NI1</v>
          </cell>
          <cell r="L976" t="str">
            <v>未</v>
          </cell>
          <cell r="M976" t="str">
            <v>未</v>
          </cell>
          <cell r="N976" t="str">
            <v>未</v>
          </cell>
        </row>
        <row r="977">
          <cell r="C977">
            <v>8981603172</v>
          </cell>
          <cell r="D977" t="str">
            <v>I4JCX69</v>
          </cell>
          <cell r="E977"/>
          <cell r="F977" t="str">
            <v>VN59 NKS</v>
          </cell>
          <cell r="G977" t="str">
            <v>VN59-A</v>
          </cell>
          <cell r="H977" t="str">
            <v>VN59-A S/M R/ L 異番変更(新規;3JS869にて新出) &amp; C/M;BUMP(8981868190)による FR ASMサ変</v>
          </cell>
          <cell r="I977"/>
          <cell r="J977" t="str">
            <v>A</v>
          </cell>
          <cell r="K977" t="str">
            <v>NI1</v>
          </cell>
          <cell r="L977" t="str">
            <v>○</v>
          </cell>
          <cell r="M977">
            <v>20110630</v>
          </cell>
          <cell r="N977">
            <v>20110630</v>
          </cell>
        </row>
        <row r="978">
          <cell r="C978">
            <v>8981603180</v>
          </cell>
          <cell r="D978" t="str">
            <v>I3JR601</v>
          </cell>
          <cell r="E978"/>
          <cell r="F978" t="str">
            <v>VN59 NLR</v>
          </cell>
          <cell r="G978" t="str">
            <v>VN59-A</v>
          </cell>
          <cell r="H978" t="str">
            <v>VN59A　一生用ﾌﾚｰﾑ＆S/M、INNER新規設定</v>
          </cell>
          <cell r="I978"/>
          <cell r="J978" t="str">
            <v>A</v>
          </cell>
          <cell r="K978" t="str">
            <v xml:space="preserve"> CP1</v>
          </cell>
          <cell r="L978" t="str">
            <v>未</v>
          </cell>
          <cell r="M978">
            <v>20100306</v>
          </cell>
          <cell r="N978">
            <v>20100306</v>
          </cell>
        </row>
        <row r="979">
          <cell r="C979">
            <v>8981603181</v>
          </cell>
          <cell r="D979" t="str">
            <v>I4JCQ44</v>
          </cell>
          <cell r="E979"/>
          <cell r="F979" t="str">
            <v>VN59 NLR</v>
          </cell>
          <cell r="G979" t="str">
            <v>VN59-A</v>
          </cell>
          <cell r="H979" t="str">
            <v>VN59A BRKT;ECM溶接変更、各部品Rev UPによりﾌﾚｰﾑサ変</v>
          </cell>
          <cell r="I979"/>
          <cell r="J979" t="str">
            <v>A</v>
          </cell>
          <cell r="K979" t="str">
            <v xml:space="preserve"> CP1</v>
          </cell>
          <cell r="L979" t="str">
            <v>○</v>
          </cell>
          <cell r="M979">
            <v>20110514</v>
          </cell>
          <cell r="N979">
            <v>20110514</v>
          </cell>
        </row>
        <row r="980">
          <cell r="C980">
            <v>8981603190</v>
          </cell>
          <cell r="D980" t="str">
            <v>I3ＪR834</v>
          </cell>
          <cell r="E980"/>
          <cell r="F980" t="str">
            <v>VN59 NLR</v>
          </cell>
          <cell r="G980" t="str">
            <v>VN59-A</v>
          </cell>
          <cell r="H980"/>
          <cell r="I980"/>
          <cell r="J980" t="str">
            <v>A</v>
          </cell>
          <cell r="K980" t="str">
            <v xml:space="preserve"> CP2</v>
          </cell>
          <cell r="L980" t="str">
            <v>未</v>
          </cell>
          <cell r="M980" t="str">
            <v>未</v>
          </cell>
          <cell r="N980" t="str">
            <v>未</v>
          </cell>
        </row>
        <row r="981">
          <cell r="C981">
            <v>8981603191</v>
          </cell>
          <cell r="D981" t="str">
            <v>I4JCQ44</v>
          </cell>
          <cell r="E981"/>
          <cell r="F981" t="str">
            <v>VN59 NLR</v>
          </cell>
          <cell r="G981" t="str">
            <v>VN59-A</v>
          </cell>
          <cell r="H981" t="str">
            <v>VN59A BRKT;ECM溶接変更、各部品Rev UPによりﾌﾚｰﾑサ変</v>
          </cell>
          <cell r="I981"/>
          <cell r="J981" t="str">
            <v>A</v>
          </cell>
          <cell r="K981" t="str">
            <v xml:space="preserve"> CP2</v>
          </cell>
          <cell r="L981" t="str">
            <v>○</v>
          </cell>
          <cell r="M981">
            <v>20110528</v>
          </cell>
          <cell r="N981">
            <v>20110528</v>
          </cell>
        </row>
        <row r="982">
          <cell r="C982">
            <v>8981603200</v>
          </cell>
          <cell r="D982" t="str">
            <v>I3JR601</v>
          </cell>
          <cell r="E982"/>
          <cell r="F982" t="str">
            <v>VN59 NMR</v>
          </cell>
          <cell r="G982" t="str">
            <v>VN59-A</v>
          </cell>
          <cell r="H982" t="str">
            <v>VN59A　一生用ﾌﾚｰﾑ＆S/M、INNER新規設定</v>
          </cell>
          <cell r="I982"/>
          <cell r="J982" t="str">
            <v>A</v>
          </cell>
          <cell r="K982" t="str">
            <v xml:space="preserve"> CP3</v>
          </cell>
          <cell r="L982" t="str">
            <v>未</v>
          </cell>
          <cell r="M982">
            <v>20100306</v>
          </cell>
          <cell r="N982">
            <v>20100306</v>
          </cell>
        </row>
        <row r="983">
          <cell r="C983">
            <v>8981603201</v>
          </cell>
          <cell r="D983" t="str">
            <v>I4JCQ44</v>
          </cell>
          <cell r="E983"/>
          <cell r="F983" t="str">
            <v>VN59 NMR</v>
          </cell>
          <cell r="G983" t="str">
            <v>VN59-A</v>
          </cell>
          <cell r="H983" t="str">
            <v>VN59A BRKT;ECM溶接変更、各部品Rev UPによりﾌﾚｰﾑサ変</v>
          </cell>
          <cell r="I983"/>
          <cell r="J983" t="str">
            <v>A</v>
          </cell>
          <cell r="K983" t="str">
            <v xml:space="preserve"> CP3</v>
          </cell>
          <cell r="L983" t="str">
            <v>○</v>
          </cell>
          <cell r="M983">
            <v>20110514</v>
          </cell>
          <cell r="N983">
            <v>20110514</v>
          </cell>
        </row>
        <row r="984">
          <cell r="C984">
            <v>8981603210</v>
          </cell>
          <cell r="D984" t="str">
            <v>I3JR601</v>
          </cell>
          <cell r="E984"/>
          <cell r="F984" t="str">
            <v>VN59 NJR</v>
          </cell>
          <cell r="G984" t="str">
            <v>VN59-A</v>
          </cell>
          <cell r="H984" t="str">
            <v>VN59A　一生用ﾌﾚｰﾑ＆S/M、INNER新規設定</v>
          </cell>
          <cell r="I984"/>
          <cell r="J984" t="str">
            <v>A</v>
          </cell>
          <cell r="K984" t="str">
            <v xml:space="preserve"> AA7</v>
          </cell>
          <cell r="L984" t="str">
            <v>○</v>
          </cell>
          <cell r="M984">
            <v>20100527</v>
          </cell>
          <cell r="N984">
            <v>20100527</v>
          </cell>
        </row>
        <row r="985">
          <cell r="C985">
            <v>8981603211</v>
          </cell>
          <cell r="D985" t="str">
            <v>I4JCQ44</v>
          </cell>
          <cell r="E985"/>
          <cell r="F985" t="str">
            <v>VN59 NJR</v>
          </cell>
          <cell r="G985" t="str">
            <v>VN59-A</v>
          </cell>
          <cell r="H985" t="str">
            <v>VN59A BRKT;ECM溶接変更、各部品Rev UPによりﾌﾚｰﾑサ変</v>
          </cell>
          <cell r="I985"/>
          <cell r="J985" t="str">
            <v>A</v>
          </cell>
          <cell r="K985" t="str">
            <v xml:space="preserve"> AA7</v>
          </cell>
          <cell r="L985" t="str">
            <v>○</v>
          </cell>
          <cell r="M985">
            <v>20110628</v>
          </cell>
          <cell r="N985">
            <v>20110406</v>
          </cell>
        </row>
        <row r="986">
          <cell r="C986">
            <v>8981603220</v>
          </cell>
          <cell r="D986" t="str">
            <v>I3JR601</v>
          </cell>
          <cell r="E986"/>
          <cell r="F986" t="str">
            <v>VN59 NJR</v>
          </cell>
          <cell r="G986" t="str">
            <v>VN59-A</v>
          </cell>
          <cell r="H986" t="str">
            <v>VN59A　一生用ﾌﾚｰﾑ＆S/M、INNER新規設定</v>
          </cell>
          <cell r="I986"/>
          <cell r="J986" t="str">
            <v>A</v>
          </cell>
          <cell r="K986" t="str">
            <v xml:space="preserve"> AF6</v>
          </cell>
          <cell r="L986" t="str">
            <v>○</v>
          </cell>
          <cell r="M986">
            <v>20100527</v>
          </cell>
          <cell r="N986">
            <v>20100527</v>
          </cell>
        </row>
        <row r="987">
          <cell r="C987">
            <v>8981603221</v>
          </cell>
          <cell r="D987" t="str">
            <v>I4JCQ44</v>
          </cell>
          <cell r="E987"/>
          <cell r="F987" t="str">
            <v>VN59 NJR</v>
          </cell>
          <cell r="G987" t="str">
            <v>VN59-A</v>
          </cell>
          <cell r="H987" t="str">
            <v>VN59A BRKT;ECM溶接変更、各部品Rev UPによりﾌﾚｰﾑサ変</v>
          </cell>
          <cell r="I987"/>
          <cell r="J987" t="str">
            <v>A</v>
          </cell>
          <cell r="K987" t="str">
            <v xml:space="preserve"> AF6</v>
          </cell>
          <cell r="L987" t="str">
            <v>○</v>
          </cell>
          <cell r="M987">
            <v>20110608</v>
          </cell>
          <cell r="N987">
            <v>20110608</v>
          </cell>
        </row>
        <row r="988">
          <cell r="C988">
            <v>8981603230</v>
          </cell>
          <cell r="D988" t="str">
            <v>I3JR601</v>
          </cell>
          <cell r="E988"/>
          <cell r="F988" t="str">
            <v>VN59 NJR</v>
          </cell>
          <cell r="G988" t="str">
            <v>VN59-A</v>
          </cell>
          <cell r="H988" t="str">
            <v>VN59A　一生用ﾌﾚｰﾑ＆S/M、INNER新規設定</v>
          </cell>
          <cell r="I988"/>
          <cell r="J988" t="str">
            <v>A</v>
          </cell>
          <cell r="K988" t="str">
            <v>****</v>
          </cell>
          <cell r="L988" t="str">
            <v>○</v>
          </cell>
          <cell r="M988">
            <v>20100527</v>
          </cell>
          <cell r="N988">
            <v>20100527</v>
          </cell>
        </row>
        <row r="989">
          <cell r="C989">
            <v>8981603231</v>
          </cell>
          <cell r="D989" t="str">
            <v>I4JCQ44</v>
          </cell>
          <cell r="E989"/>
          <cell r="F989" t="str">
            <v>VN59 NJR</v>
          </cell>
          <cell r="G989" t="str">
            <v>VN59-A</v>
          </cell>
          <cell r="H989" t="str">
            <v>VN59A BRKT;ECM溶接変更、各部品Rev UPによりﾌﾚｰﾑサ変</v>
          </cell>
          <cell r="I989"/>
          <cell r="J989" t="str">
            <v>A</v>
          </cell>
          <cell r="K989" t="str">
            <v>BA9</v>
          </cell>
          <cell r="L989" t="str">
            <v>○</v>
          </cell>
          <cell r="M989">
            <v>20110111</v>
          </cell>
          <cell r="N989">
            <v>20110111</v>
          </cell>
        </row>
        <row r="990">
          <cell r="C990">
            <v>8981603240</v>
          </cell>
          <cell r="D990" t="str">
            <v>I3JR601</v>
          </cell>
          <cell r="E990"/>
          <cell r="F990" t="str">
            <v>VN59 NJR</v>
          </cell>
          <cell r="G990" t="str">
            <v>VN59-A</v>
          </cell>
          <cell r="H990" t="str">
            <v>VN59A　一生用ﾌﾚｰﾑ＆S/M、INNER新規設定</v>
          </cell>
          <cell r="I990"/>
          <cell r="J990" t="str">
            <v>A</v>
          </cell>
          <cell r="K990" t="str">
            <v>****</v>
          </cell>
          <cell r="L990" t="str">
            <v>○</v>
          </cell>
          <cell r="M990">
            <v>20100527</v>
          </cell>
          <cell r="N990">
            <v>20100527</v>
          </cell>
        </row>
        <row r="991">
          <cell r="C991">
            <v>8981603241</v>
          </cell>
          <cell r="D991" t="str">
            <v>I4JCQ44</v>
          </cell>
          <cell r="E991"/>
          <cell r="F991" t="str">
            <v>VN59 NJR</v>
          </cell>
          <cell r="G991" t="str">
            <v>VN59-A</v>
          </cell>
          <cell r="H991" t="str">
            <v>VN59A BRKT;ECM溶接変更、各部品Rev UPによりﾌﾚｰﾑサ変</v>
          </cell>
          <cell r="I991"/>
          <cell r="J991" t="str">
            <v>A</v>
          </cell>
          <cell r="K991" t="str">
            <v>BB1</v>
          </cell>
          <cell r="L991" t="str">
            <v>○</v>
          </cell>
          <cell r="M991">
            <v>20110111</v>
          </cell>
          <cell r="N991">
            <v>20110111</v>
          </cell>
        </row>
        <row r="992">
          <cell r="C992">
            <v>8981603250</v>
          </cell>
          <cell r="D992" t="str">
            <v>I3ＪR834</v>
          </cell>
          <cell r="E992"/>
          <cell r="F992" t="str">
            <v>VN59 NJR</v>
          </cell>
          <cell r="G992" t="str">
            <v>VN59-A</v>
          </cell>
          <cell r="H992"/>
          <cell r="I992"/>
          <cell r="J992" t="str">
            <v>A</v>
          </cell>
          <cell r="K992" t="str">
            <v xml:space="preserve"> NA5</v>
          </cell>
          <cell r="L992" t="str">
            <v>未</v>
          </cell>
          <cell r="M992" t="str">
            <v>未</v>
          </cell>
          <cell r="N992" t="str">
            <v>未</v>
          </cell>
        </row>
        <row r="993">
          <cell r="C993">
            <v>8981603251</v>
          </cell>
          <cell r="D993" t="str">
            <v>I4JCQ44</v>
          </cell>
          <cell r="E993"/>
          <cell r="F993" t="str">
            <v>VN59 NJR</v>
          </cell>
          <cell r="G993" t="str">
            <v>VN59-A</v>
          </cell>
          <cell r="H993" t="str">
            <v>VN59A BRKT;ECM溶接変更、各部品Rev UPによりﾌﾚｰﾑサ変</v>
          </cell>
          <cell r="I993"/>
          <cell r="J993" t="str">
            <v>A</v>
          </cell>
          <cell r="K993" t="str">
            <v xml:space="preserve"> NA5</v>
          </cell>
          <cell r="L993" t="str">
            <v>○</v>
          </cell>
          <cell r="M993">
            <v>20110604</v>
          </cell>
          <cell r="N993">
            <v>20110418</v>
          </cell>
        </row>
        <row r="994">
          <cell r="C994">
            <v>8981603260</v>
          </cell>
          <cell r="D994" t="str">
            <v>I3ＪR834</v>
          </cell>
          <cell r="E994"/>
          <cell r="F994" t="str">
            <v>VN59 NJR</v>
          </cell>
          <cell r="G994" t="str">
            <v>VN59-A</v>
          </cell>
          <cell r="H994"/>
          <cell r="I994"/>
          <cell r="J994" t="str">
            <v>A</v>
          </cell>
          <cell r="K994" t="str">
            <v xml:space="preserve"> NA6</v>
          </cell>
          <cell r="L994" t="str">
            <v>未</v>
          </cell>
          <cell r="M994" t="str">
            <v>未</v>
          </cell>
          <cell r="N994" t="str">
            <v>未</v>
          </cell>
        </row>
        <row r="995">
          <cell r="C995">
            <v>8981603261</v>
          </cell>
          <cell r="D995" t="str">
            <v>I4JCQ44</v>
          </cell>
          <cell r="E995"/>
          <cell r="F995" t="str">
            <v>VN59 NJR</v>
          </cell>
          <cell r="G995" t="str">
            <v>VN59-A</v>
          </cell>
          <cell r="H995" t="str">
            <v>VN59A BRKT;ECM溶接変更、各部品Rev UPによりﾌﾚｰﾑサ変</v>
          </cell>
          <cell r="I995"/>
          <cell r="J995" t="str">
            <v>A</v>
          </cell>
          <cell r="K995" t="str">
            <v xml:space="preserve"> NA6</v>
          </cell>
          <cell r="L995" t="str">
            <v>○</v>
          </cell>
          <cell r="M995">
            <v>20110604</v>
          </cell>
          <cell r="N995">
            <v>20110418</v>
          </cell>
        </row>
        <row r="996">
          <cell r="C996">
            <v>8981603270</v>
          </cell>
          <cell r="D996" t="str">
            <v>I3JR601</v>
          </cell>
          <cell r="E996"/>
          <cell r="F996" t="str">
            <v>VN59 NKR</v>
          </cell>
          <cell r="G996" t="str">
            <v>VN59-A</v>
          </cell>
          <cell r="H996" t="str">
            <v>VN59A　一生用ﾌﾚｰﾑ＆S/M、INNER新規設定</v>
          </cell>
          <cell r="I996"/>
          <cell r="J996" t="str">
            <v>K</v>
          </cell>
          <cell r="K996" t="str">
            <v xml:space="preserve"> VA5</v>
          </cell>
          <cell r="L996" t="str">
            <v>○</v>
          </cell>
          <cell r="M996">
            <v>20100527</v>
          </cell>
          <cell r="N996">
            <v>20100527</v>
          </cell>
        </row>
        <row r="997">
          <cell r="C997">
            <v>8981603271</v>
          </cell>
          <cell r="D997" t="str">
            <v>I4JCQ44</v>
          </cell>
          <cell r="E997"/>
          <cell r="F997" t="str">
            <v>VN59 NKR</v>
          </cell>
          <cell r="G997" t="str">
            <v>VN59-A</v>
          </cell>
          <cell r="H997" t="str">
            <v>VN59A BRKT;ECM溶接変更、各部品Rev UPによりﾌﾚｰﾑサ変</v>
          </cell>
          <cell r="I997"/>
          <cell r="J997" t="str">
            <v>K</v>
          </cell>
          <cell r="K997" t="str">
            <v xml:space="preserve"> VA5</v>
          </cell>
          <cell r="L997" t="str">
            <v>○</v>
          </cell>
          <cell r="M997">
            <v>20110623</v>
          </cell>
          <cell r="N997">
            <v>20110623</v>
          </cell>
        </row>
        <row r="998">
          <cell r="C998">
            <v>8981603280</v>
          </cell>
          <cell r="D998" t="str">
            <v>I3JR601</v>
          </cell>
          <cell r="E998"/>
          <cell r="F998" t="str">
            <v>VN59 NKR</v>
          </cell>
          <cell r="G998" t="str">
            <v>VN59-A</v>
          </cell>
          <cell r="H998" t="str">
            <v>VN59A　一生用ﾌﾚｰﾑ＆S/M、INNER新規設定</v>
          </cell>
          <cell r="I998"/>
          <cell r="J998" t="str">
            <v>K</v>
          </cell>
          <cell r="K998" t="str">
            <v xml:space="preserve"> VA6</v>
          </cell>
          <cell r="L998" t="str">
            <v>○</v>
          </cell>
          <cell r="M998">
            <v>20100527</v>
          </cell>
          <cell r="N998">
            <v>20100527</v>
          </cell>
        </row>
        <row r="999">
          <cell r="C999">
            <v>8981603281</v>
          </cell>
          <cell r="D999" t="str">
            <v>I4JCQ44</v>
          </cell>
          <cell r="E999"/>
          <cell r="F999" t="str">
            <v>VN59 NKR</v>
          </cell>
          <cell r="G999" t="str">
            <v>VN59-A</v>
          </cell>
          <cell r="H999" t="str">
            <v>VN59A BRKT;ECM溶接変更、各部品Rev UPによりﾌﾚｰﾑサ変</v>
          </cell>
          <cell r="I999"/>
          <cell r="J999" t="str">
            <v>K</v>
          </cell>
          <cell r="K999" t="str">
            <v xml:space="preserve"> VA6</v>
          </cell>
          <cell r="L999" t="str">
            <v>○</v>
          </cell>
          <cell r="M999">
            <v>20110707</v>
          </cell>
          <cell r="N999">
            <v>20110707</v>
          </cell>
        </row>
        <row r="1000">
          <cell r="C1000">
            <v>8981603290</v>
          </cell>
          <cell r="D1000" t="str">
            <v>I3ＪR834</v>
          </cell>
          <cell r="E1000"/>
          <cell r="F1000" t="str">
            <v>VN59 NJR</v>
          </cell>
          <cell r="G1000" t="str">
            <v>VN59-A</v>
          </cell>
          <cell r="H1000"/>
          <cell r="I1000"/>
          <cell r="J1000" t="str">
            <v>A</v>
          </cell>
          <cell r="K1000" t="str">
            <v xml:space="preserve"> AF5</v>
          </cell>
          <cell r="L1000" t="str">
            <v>未</v>
          </cell>
          <cell r="M1000" t="str">
            <v>未</v>
          </cell>
          <cell r="N1000" t="str">
            <v>未</v>
          </cell>
        </row>
        <row r="1001">
          <cell r="C1001">
            <v>8981603291</v>
          </cell>
          <cell r="D1001" t="str">
            <v>I4JCQ44</v>
          </cell>
          <cell r="E1001"/>
          <cell r="F1001" t="str">
            <v>VN59 NJR</v>
          </cell>
          <cell r="G1001" t="str">
            <v>VN59-A</v>
          </cell>
          <cell r="H1001" t="str">
            <v>VN59A BRKT;ECM溶接変更、各部品Rev UPによりﾌﾚｰﾑサ変</v>
          </cell>
          <cell r="I1001"/>
          <cell r="J1001" t="str">
            <v>A</v>
          </cell>
          <cell r="K1001" t="str">
            <v xml:space="preserve"> AF5</v>
          </cell>
          <cell r="L1001" t="str">
            <v>○</v>
          </cell>
          <cell r="M1001">
            <v>20110713</v>
          </cell>
          <cell r="N1001">
            <v>20110406</v>
          </cell>
        </row>
        <row r="1002">
          <cell r="C1002">
            <v>8981603300</v>
          </cell>
          <cell r="D1002" t="str">
            <v>I3ＪR834</v>
          </cell>
          <cell r="E1002"/>
          <cell r="F1002" t="str">
            <v>VN59 NKR</v>
          </cell>
          <cell r="G1002" t="str">
            <v>VN59-A</v>
          </cell>
          <cell r="H1002"/>
          <cell r="I1002"/>
          <cell r="J1002" t="str">
            <v>A</v>
          </cell>
          <cell r="K1002" t="str">
            <v xml:space="preserve"> ***</v>
          </cell>
          <cell r="L1002" t="str">
            <v>未</v>
          </cell>
          <cell r="M1002" t="str">
            <v>未</v>
          </cell>
          <cell r="N1002" t="str">
            <v>未</v>
          </cell>
        </row>
        <row r="1003">
          <cell r="C1003">
            <v>8981603301</v>
          </cell>
          <cell r="D1003" t="str">
            <v>I4JCQ44</v>
          </cell>
          <cell r="E1003"/>
          <cell r="F1003" t="str">
            <v>VN59 NKR</v>
          </cell>
          <cell r="G1003" t="str">
            <v>VN59-A</v>
          </cell>
          <cell r="H1003" t="str">
            <v>VN59A BRKT;ECM溶接変更、各部品Rev UPによりﾌﾚｰﾑサ変</v>
          </cell>
          <cell r="I1003"/>
          <cell r="J1003" t="str">
            <v>A</v>
          </cell>
          <cell r="K1003" t="str">
            <v>JB6</v>
          </cell>
          <cell r="L1003" t="str">
            <v>○</v>
          </cell>
          <cell r="M1003">
            <v>20110705</v>
          </cell>
          <cell r="N1003">
            <v>20110418</v>
          </cell>
        </row>
        <row r="1004">
          <cell r="C1004">
            <v>8981603310</v>
          </cell>
          <cell r="D1004" t="str">
            <v>I3ＪR834</v>
          </cell>
          <cell r="E1004"/>
          <cell r="F1004" t="str">
            <v>VN59 NKS</v>
          </cell>
          <cell r="G1004" t="str">
            <v>VN59-A</v>
          </cell>
          <cell r="H1004"/>
          <cell r="I1004"/>
          <cell r="J1004" t="str">
            <v>A</v>
          </cell>
          <cell r="K1004" t="str">
            <v xml:space="preserve"> NH7</v>
          </cell>
          <cell r="L1004" t="str">
            <v>未</v>
          </cell>
          <cell r="M1004" t="str">
            <v>未</v>
          </cell>
          <cell r="N1004" t="str">
            <v>未</v>
          </cell>
        </row>
        <row r="1005">
          <cell r="C1005">
            <v>8981603311</v>
          </cell>
          <cell r="D1005" t="str">
            <v>I4JCQ44</v>
          </cell>
          <cell r="E1005"/>
          <cell r="F1005" t="str">
            <v>VN59 NKS</v>
          </cell>
          <cell r="G1005" t="str">
            <v>VN59-A</v>
          </cell>
          <cell r="H1005" t="str">
            <v>VN59A BRKT;ECM溶接変更、各部品Rev UPによりﾌﾚｰﾑサ変</v>
          </cell>
          <cell r="I1005"/>
          <cell r="J1005" t="str">
            <v>A</v>
          </cell>
          <cell r="K1005" t="str">
            <v xml:space="preserve"> NH7</v>
          </cell>
          <cell r="L1005" t="str">
            <v>○</v>
          </cell>
          <cell r="M1005">
            <v>20110623</v>
          </cell>
          <cell r="N1005">
            <v>20110425</v>
          </cell>
        </row>
        <row r="1006">
          <cell r="C1006">
            <v>8981603320</v>
          </cell>
          <cell r="D1006" t="str">
            <v>I3ＪR834</v>
          </cell>
          <cell r="E1006"/>
          <cell r="F1006" t="str">
            <v>VN59 NKS</v>
          </cell>
          <cell r="G1006" t="str">
            <v>VN59-A</v>
          </cell>
          <cell r="H1006"/>
          <cell r="I1006"/>
          <cell r="J1006" t="str">
            <v>A</v>
          </cell>
          <cell r="K1006" t="str">
            <v xml:space="preserve"> NL4</v>
          </cell>
          <cell r="L1006" t="str">
            <v>未</v>
          </cell>
          <cell r="M1006" t="str">
            <v>未</v>
          </cell>
          <cell r="N1006" t="str">
            <v>未</v>
          </cell>
        </row>
        <row r="1007">
          <cell r="C1007">
            <v>8981603321</v>
          </cell>
          <cell r="D1007" t="str">
            <v>I4JCQ44</v>
          </cell>
          <cell r="E1007"/>
          <cell r="F1007" t="str">
            <v>VN59 NKS</v>
          </cell>
          <cell r="G1007" t="str">
            <v>VN59-A</v>
          </cell>
          <cell r="H1007" t="str">
            <v>VN59A BRKT;ECM溶接変更、各部品Rev UPによりﾌﾚｰﾑサ変</v>
          </cell>
          <cell r="I1007"/>
          <cell r="J1007" t="str">
            <v>A</v>
          </cell>
          <cell r="K1007" t="str">
            <v xml:space="preserve"> NL4</v>
          </cell>
          <cell r="L1007" t="str">
            <v>○</v>
          </cell>
          <cell r="M1007">
            <v>20110707</v>
          </cell>
          <cell r="N1007">
            <v>20110425</v>
          </cell>
        </row>
        <row r="1008">
          <cell r="C1008">
            <v>8981603330</v>
          </cell>
          <cell r="D1008" t="str">
            <v>I3ＪR834</v>
          </cell>
          <cell r="E1008"/>
          <cell r="F1008" t="str">
            <v>VN59 NLR</v>
          </cell>
          <cell r="G1008" t="str">
            <v>VN59-A</v>
          </cell>
          <cell r="H1008"/>
          <cell r="I1008"/>
          <cell r="J1008" t="str">
            <v>A</v>
          </cell>
          <cell r="K1008" t="str">
            <v xml:space="preserve"> BH3</v>
          </cell>
          <cell r="L1008" t="str">
            <v>未</v>
          </cell>
          <cell r="M1008" t="str">
            <v>未</v>
          </cell>
          <cell r="N1008" t="str">
            <v>未</v>
          </cell>
        </row>
        <row r="1009">
          <cell r="C1009">
            <v>8981603331</v>
          </cell>
          <cell r="D1009" t="str">
            <v>I4JCN80</v>
          </cell>
          <cell r="E1009"/>
          <cell r="F1009" t="str">
            <v>NLR</v>
          </cell>
          <cell r="G1009" t="str">
            <v>VN59-A</v>
          </cell>
          <cell r="H1009" t="str">
            <v>VN59A　2X　K研2用　構成部品REV UPによりﾌﾚｰﾑサ変</v>
          </cell>
          <cell r="I1009"/>
          <cell r="J1009" t="str">
            <v>A</v>
          </cell>
          <cell r="K1009" t="str">
            <v xml:space="preserve"> BH3</v>
          </cell>
          <cell r="L1009" t="str">
            <v>○</v>
          </cell>
          <cell r="M1009">
            <v>20100830</v>
          </cell>
          <cell r="N1009">
            <v>20100830</v>
          </cell>
        </row>
        <row r="1010">
          <cell r="C1010">
            <v>8981603340</v>
          </cell>
          <cell r="D1010" t="str">
            <v>I3ＪR834</v>
          </cell>
          <cell r="E1010"/>
          <cell r="F1010" t="str">
            <v>VN59 NLR</v>
          </cell>
          <cell r="G1010" t="str">
            <v>VN59-A</v>
          </cell>
          <cell r="H1010"/>
          <cell r="I1010"/>
          <cell r="J1010" t="str">
            <v>A</v>
          </cell>
          <cell r="K1010" t="str">
            <v xml:space="preserve"> CP9</v>
          </cell>
          <cell r="L1010" t="str">
            <v>未</v>
          </cell>
          <cell r="M1010" t="str">
            <v>未</v>
          </cell>
          <cell r="N1010" t="str">
            <v>未</v>
          </cell>
        </row>
        <row r="1011">
          <cell r="C1011">
            <v>8981603341</v>
          </cell>
          <cell r="D1011" t="str">
            <v>I4JCQ44</v>
          </cell>
          <cell r="E1011"/>
          <cell r="F1011" t="str">
            <v>VN59 NLR</v>
          </cell>
          <cell r="G1011" t="str">
            <v>VN59-A</v>
          </cell>
          <cell r="H1011" t="str">
            <v>VN59A BRKT;ECM溶接変更、各部品Rev UPによりﾌﾚｰﾑサ変</v>
          </cell>
          <cell r="I1011"/>
          <cell r="J1011" t="str">
            <v>A</v>
          </cell>
          <cell r="K1011" t="str">
            <v xml:space="preserve"> CP9</v>
          </cell>
          <cell r="L1011" t="str">
            <v>○</v>
          </cell>
          <cell r="M1011">
            <v>20110514</v>
          </cell>
          <cell r="N1011">
            <v>20110514</v>
          </cell>
        </row>
        <row r="1012">
          <cell r="C1012">
            <v>8981603350</v>
          </cell>
          <cell r="D1012" t="str">
            <v>I3ＪR834</v>
          </cell>
          <cell r="E1012"/>
          <cell r="F1012" t="str">
            <v>VN59 NLR</v>
          </cell>
          <cell r="G1012" t="str">
            <v>VN59-A</v>
          </cell>
          <cell r="H1012"/>
          <cell r="I1012"/>
          <cell r="J1012" t="str">
            <v>A</v>
          </cell>
          <cell r="K1012" t="str">
            <v xml:space="preserve"> CQ1</v>
          </cell>
          <cell r="L1012" t="str">
            <v>未</v>
          </cell>
          <cell r="M1012" t="str">
            <v>未</v>
          </cell>
          <cell r="N1012" t="str">
            <v>未</v>
          </cell>
        </row>
        <row r="1013">
          <cell r="C1013">
            <v>8981603351</v>
          </cell>
          <cell r="D1013" t="str">
            <v>I4JCQ44</v>
          </cell>
          <cell r="E1013"/>
          <cell r="F1013" t="str">
            <v>VN59 NLR</v>
          </cell>
          <cell r="G1013" t="str">
            <v>VN59-A</v>
          </cell>
          <cell r="H1013" t="str">
            <v>VN59A BRKT;ECM溶接変更、各部品Rev UPによりﾌﾚｰﾑサ変</v>
          </cell>
          <cell r="I1013"/>
          <cell r="J1013" t="str">
            <v>A</v>
          </cell>
          <cell r="K1013" t="str">
            <v xml:space="preserve"> CQ1</v>
          </cell>
          <cell r="L1013" t="str">
            <v>○</v>
          </cell>
          <cell r="M1013">
            <v>20110514</v>
          </cell>
          <cell r="N1013">
            <v>20110514</v>
          </cell>
        </row>
        <row r="1014">
          <cell r="C1014">
            <v>8981603360</v>
          </cell>
          <cell r="D1014" t="str">
            <v>I3JR601</v>
          </cell>
          <cell r="E1014"/>
          <cell r="F1014" t="str">
            <v>VN59 NLR</v>
          </cell>
          <cell r="G1014" t="str">
            <v>VN59-A</v>
          </cell>
          <cell r="H1014" t="str">
            <v>VN59A　一生用ﾌﾚｰﾑ＆S/M、INNER新規設定</v>
          </cell>
          <cell r="I1014"/>
          <cell r="J1014" t="str">
            <v>A</v>
          </cell>
          <cell r="K1014" t="str">
            <v xml:space="preserve"> CP5</v>
          </cell>
          <cell r="L1014" t="str">
            <v>未</v>
          </cell>
          <cell r="M1014">
            <v>20100306</v>
          </cell>
          <cell r="N1014">
            <v>20100306</v>
          </cell>
        </row>
        <row r="1015">
          <cell r="C1015">
            <v>8981603361</v>
          </cell>
          <cell r="D1015" t="str">
            <v>I4JCQ44</v>
          </cell>
          <cell r="E1015"/>
          <cell r="F1015" t="str">
            <v>VN59 NLR</v>
          </cell>
          <cell r="G1015" t="str">
            <v>VN59-A</v>
          </cell>
          <cell r="H1015" t="str">
            <v>VN59A BRKT;ECM溶接変更、各部品Rev UPによりﾌﾚｰﾑサ変</v>
          </cell>
          <cell r="I1015"/>
          <cell r="J1015" t="str">
            <v>A</v>
          </cell>
          <cell r="K1015" t="str">
            <v xml:space="preserve"> CP5</v>
          </cell>
          <cell r="L1015" t="str">
            <v>○</v>
          </cell>
          <cell r="M1015">
            <v>20110707</v>
          </cell>
          <cell r="N1015">
            <v>20110514</v>
          </cell>
        </row>
        <row r="1016">
          <cell r="C1016">
            <v>8981603370</v>
          </cell>
          <cell r="D1016" t="str">
            <v>I3JR601</v>
          </cell>
          <cell r="E1016"/>
          <cell r="F1016" t="str">
            <v>VN59 NMR</v>
          </cell>
          <cell r="G1016" t="str">
            <v>VN59-A</v>
          </cell>
          <cell r="H1016" t="str">
            <v>VN59A　一生用ﾌﾚｰﾑ＆S/M、INNER新規設定</v>
          </cell>
          <cell r="I1016"/>
          <cell r="J1016" t="str">
            <v>A</v>
          </cell>
          <cell r="K1016" t="str">
            <v xml:space="preserve"> NP6</v>
          </cell>
          <cell r="L1016" t="str">
            <v>未</v>
          </cell>
          <cell r="M1016">
            <v>20100306</v>
          </cell>
          <cell r="N1016">
            <v>20100306</v>
          </cell>
        </row>
        <row r="1017">
          <cell r="C1017">
            <v>8981603371</v>
          </cell>
          <cell r="D1017" t="str">
            <v>I4JCQ44</v>
          </cell>
          <cell r="E1017"/>
          <cell r="F1017" t="str">
            <v>VN59 NMR</v>
          </cell>
          <cell r="G1017" t="str">
            <v>VN59-A</v>
          </cell>
          <cell r="H1017" t="str">
            <v>VN59A BRKT;ECM溶接変更、各部品Rev UPによりﾌﾚｰﾑサ変</v>
          </cell>
          <cell r="I1017"/>
          <cell r="J1017" t="str">
            <v>A</v>
          </cell>
          <cell r="K1017" t="str">
            <v xml:space="preserve"> NP6</v>
          </cell>
          <cell r="L1017" t="str">
            <v>○</v>
          </cell>
          <cell r="M1017">
            <v>20110514</v>
          </cell>
          <cell r="N1017">
            <v>20110514</v>
          </cell>
        </row>
        <row r="1018">
          <cell r="C1018">
            <v>8981603380</v>
          </cell>
          <cell r="D1018" t="str">
            <v>I3ＪR834</v>
          </cell>
          <cell r="E1018"/>
          <cell r="F1018" t="str">
            <v>VN59 NMR</v>
          </cell>
          <cell r="G1018" t="str">
            <v>VN59-A</v>
          </cell>
          <cell r="H1018"/>
          <cell r="I1018"/>
          <cell r="J1018" t="str">
            <v>A</v>
          </cell>
          <cell r="K1018" t="str">
            <v xml:space="preserve"> JI3</v>
          </cell>
          <cell r="L1018" t="str">
            <v>未</v>
          </cell>
          <cell r="M1018" t="str">
            <v>未</v>
          </cell>
          <cell r="N1018" t="str">
            <v>未</v>
          </cell>
        </row>
        <row r="1019">
          <cell r="C1019">
            <v>8981603381</v>
          </cell>
          <cell r="D1019" t="str">
            <v>I4JCQ44</v>
          </cell>
          <cell r="E1019"/>
          <cell r="F1019" t="str">
            <v>VN59 NMR</v>
          </cell>
          <cell r="G1019" t="str">
            <v>VN59-A</v>
          </cell>
          <cell r="H1019" t="str">
            <v>VN59A BRKT;ECM溶接変更、各部品Rev UPによりﾌﾚｰﾑサ変</v>
          </cell>
          <cell r="I1019"/>
          <cell r="J1019" t="str">
            <v>A</v>
          </cell>
          <cell r="K1019" t="str">
            <v xml:space="preserve"> JI3</v>
          </cell>
          <cell r="L1019" t="str">
            <v>○</v>
          </cell>
          <cell r="M1019">
            <v>20110516</v>
          </cell>
          <cell r="N1019">
            <v>20110516</v>
          </cell>
        </row>
        <row r="1020">
          <cell r="C1020">
            <v>8981603390</v>
          </cell>
          <cell r="D1020" t="str">
            <v>I3ＪR834</v>
          </cell>
          <cell r="E1020"/>
          <cell r="F1020" t="str">
            <v>VN59 NMS</v>
          </cell>
          <cell r="G1020" t="str">
            <v>VN59-A</v>
          </cell>
          <cell r="H1020"/>
          <cell r="I1020"/>
          <cell r="J1020" t="str">
            <v>A</v>
          </cell>
          <cell r="K1020" t="str">
            <v xml:space="preserve"> PH9</v>
          </cell>
          <cell r="L1020" t="str">
            <v>未</v>
          </cell>
          <cell r="M1020" t="str">
            <v>未</v>
          </cell>
          <cell r="N1020" t="str">
            <v>未</v>
          </cell>
        </row>
        <row r="1021">
          <cell r="C1021">
            <v>8981603391</v>
          </cell>
          <cell r="D1021" t="str">
            <v>I4JCQ44</v>
          </cell>
          <cell r="E1021"/>
          <cell r="F1021" t="str">
            <v>VN59 NMS</v>
          </cell>
          <cell r="G1021" t="str">
            <v>VN59-A</v>
          </cell>
          <cell r="H1021" t="str">
            <v>VN59A BRKT;ECM溶接変更、各部品Rev UPによりﾌﾚｰﾑサ変</v>
          </cell>
          <cell r="I1021"/>
          <cell r="J1021" t="str">
            <v>A</v>
          </cell>
          <cell r="K1021" t="str">
            <v xml:space="preserve"> PH9</v>
          </cell>
          <cell r="L1021" t="str">
            <v>○</v>
          </cell>
          <cell r="M1021">
            <v>20110705</v>
          </cell>
          <cell r="N1021">
            <v>20110425</v>
          </cell>
        </row>
        <row r="1022">
          <cell r="C1022">
            <v>8981603400</v>
          </cell>
          <cell r="D1022" t="str">
            <v>I3ＪR834</v>
          </cell>
          <cell r="E1022"/>
          <cell r="F1022" t="str">
            <v>VN59 NMS</v>
          </cell>
          <cell r="G1022" t="str">
            <v>VN59-A</v>
          </cell>
          <cell r="H1022"/>
          <cell r="I1022"/>
          <cell r="J1022" t="str">
            <v>A</v>
          </cell>
          <cell r="K1022" t="str">
            <v xml:space="preserve"> PI1</v>
          </cell>
          <cell r="L1022" t="str">
            <v>未</v>
          </cell>
          <cell r="M1022" t="str">
            <v>未</v>
          </cell>
          <cell r="N1022" t="str">
            <v>未</v>
          </cell>
        </row>
        <row r="1023">
          <cell r="C1023">
            <v>8981603401</v>
          </cell>
          <cell r="D1023" t="str">
            <v>I4JCQ44</v>
          </cell>
          <cell r="E1023"/>
          <cell r="F1023" t="str">
            <v>VN59 NMS</v>
          </cell>
          <cell r="G1023" t="str">
            <v>VN59-A</v>
          </cell>
          <cell r="H1023" t="str">
            <v>VN59A BRKT;ECM溶接変更、各部品Rev UPによりﾌﾚｰﾑサ変</v>
          </cell>
          <cell r="I1023"/>
          <cell r="J1023" t="str">
            <v>A</v>
          </cell>
          <cell r="K1023" t="str">
            <v xml:space="preserve"> PI1</v>
          </cell>
          <cell r="L1023" t="str">
            <v>○</v>
          </cell>
          <cell r="M1023">
            <v>20110707</v>
          </cell>
          <cell r="N1023">
            <v>20110425</v>
          </cell>
        </row>
        <row r="1024">
          <cell r="C1024">
            <v>8981603410</v>
          </cell>
          <cell r="D1024" t="str">
            <v>I3JR601</v>
          </cell>
          <cell r="E1024"/>
          <cell r="F1024" t="str">
            <v>VN59 NMS</v>
          </cell>
          <cell r="G1024" t="str">
            <v>VN59-A</v>
          </cell>
          <cell r="H1024" t="str">
            <v>VN59A　一生用ﾌﾚｰﾑ＆S/M、INNER新規設定</v>
          </cell>
          <cell r="I1024"/>
          <cell r="J1024" t="str">
            <v>A</v>
          </cell>
          <cell r="K1024" t="str">
            <v>****</v>
          </cell>
          <cell r="L1024" t="str">
            <v>未</v>
          </cell>
          <cell r="M1024">
            <v>20100306</v>
          </cell>
          <cell r="N1024">
            <v>20100306</v>
          </cell>
        </row>
        <row r="1025">
          <cell r="C1025">
            <v>8981603411</v>
          </cell>
          <cell r="D1025" t="str">
            <v>I4JCQ44</v>
          </cell>
          <cell r="E1025"/>
          <cell r="F1025" t="str">
            <v>VN59 NMS</v>
          </cell>
          <cell r="G1025" t="str">
            <v>VN59-A</v>
          </cell>
          <cell r="H1025" t="str">
            <v>VN59A BRKT;ECM溶接変更、各部品Rev UPによりﾌﾚｰﾑサ変</v>
          </cell>
          <cell r="I1025"/>
          <cell r="J1025" t="str">
            <v>A</v>
          </cell>
          <cell r="K1025" t="str">
            <v>PA8</v>
          </cell>
          <cell r="L1025" t="str">
            <v>○</v>
          </cell>
          <cell r="M1025">
            <v>20110514</v>
          </cell>
          <cell r="N1025">
            <v>20110514</v>
          </cell>
        </row>
        <row r="1026">
          <cell r="C1026">
            <v>8981603420</v>
          </cell>
          <cell r="D1026" t="str">
            <v>I3JR601</v>
          </cell>
          <cell r="E1026"/>
          <cell r="F1026" t="str">
            <v>VN59 NMR</v>
          </cell>
          <cell r="G1026" t="str">
            <v>VN59-A</v>
          </cell>
          <cell r="H1026" t="str">
            <v>VN59A　一生用ﾌﾚｰﾑ＆S/M、INNER新規設定</v>
          </cell>
          <cell r="I1026"/>
          <cell r="J1026" t="str">
            <v>A</v>
          </cell>
          <cell r="K1026" t="str">
            <v xml:space="preserve"> CP4</v>
          </cell>
          <cell r="L1026" t="str">
            <v>未</v>
          </cell>
          <cell r="M1026">
            <v>20100306</v>
          </cell>
          <cell r="N1026">
            <v>20100306</v>
          </cell>
        </row>
        <row r="1027">
          <cell r="C1027">
            <v>8981603421</v>
          </cell>
          <cell r="D1027" t="str">
            <v>I4JCN80</v>
          </cell>
          <cell r="E1027"/>
          <cell r="F1027" t="str">
            <v>NMR</v>
          </cell>
          <cell r="G1027" t="str">
            <v>VN59-A</v>
          </cell>
          <cell r="H1027" t="str">
            <v>VN59A　2X　K研2用　構成部品REV UPによりﾌﾚｰﾑサ変</v>
          </cell>
          <cell r="I1027"/>
          <cell r="J1027" t="str">
            <v>A</v>
          </cell>
          <cell r="K1027" t="str">
            <v xml:space="preserve"> CP4</v>
          </cell>
          <cell r="L1027" t="str">
            <v>○</v>
          </cell>
          <cell r="M1027">
            <v>20100830</v>
          </cell>
          <cell r="N1027">
            <v>20100830</v>
          </cell>
        </row>
        <row r="1028">
          <cell r="C1028">
            <v>8981603430</v>
          </cell>
          <cell r="D1028" t="str">
            <v>I3ＪR834</v>
          </cell>
          <cell r="E1028"/>
          <cell r="F1028" t="str">
            <v>VN59 NKR</v>
          </cell>
          <cell r="G1028" t="str">
            <v>VN59-A</v>
          </cell>
          <cell r="H1028"/>
          <cell r="I1028"/>
          <cell r="J1028" t="str">
            <v>A</v>
          </cell>
          <cell r="K1028" t="str">
            <v xml:space="preserve"> KA9</v>
          </cell>
          <cell r="L1028" t="str">
            <v>未</v>
          </cell>
          <cell r="M1028" t="str">
            <v>未</v>
          </cell>
          <cell r="N1028" t="str">
            <v>未</v>
          </cell>
        </row>
        <row r="1029">
          <cell r="C1029">
            <v>8981603431</v>
          </cell>
          <cell r="D1029" t="str">
            <v>I4JCQ44</v>
          </cell>
          <cell r="E1029"/>
          <cell r="F1029" t="str">
            <v>VN59 NKR</v>
          </cell>
          <cell r="G1029" t="str">
            <v>VN59-A</v>
          </cell>
          <cell r="H1029" t="str">
            <v>VN59A BRKT;ECM溶接変更、各部品Rev UPによりﾌﾚｰﾑサ変</v>
          </cell>
          <cell r="I1029"/>
          <cell r="J1029" t="str">
            <v>A</v>
          </cell>
          <cell r="K1029" t="str">
            <v xml:space="preserve"> KA9</v>
          </cell>
          <cell r="L1029" t="str">
            <v>○</v>
          </cell>
          <cell r="M1029">
            <v>20110723</v>
          </cell>
          <cell r="N1029">
            <v>20110425</v>
          </cell>
        </row>
        <row r="1030">
          <cell r="C1030">
            <v>8981603440</v>
          </cell>
          <cell r="D1030" t="str">
            <v>I3ＪR834</v>
          </cell>
          <cell r="E1030"/>
          <cell r="F1030" t="str">
            <v>VN59 NKR</v>
          </cell>
          <cell r="G1030" t="str">
            <v>VN59-A</v>
          </cell>
          <cell r="H1030"/>
          <cell r="I1030"/>
          <cell r="J1030" t="str">
            <v>A</v>
          </cell>
          <cell r="K1030" t="str">
            <v xml:space="preserve"> KB1</v>
          </cell>
          <cell r="L1030" t="str">
            <v>未</v>
          </cell>
          <cell r="M1030" t="str">
            <v>未</v>
          </cell>
          <cell r="N1030" t="str">
            <v>未</v>
          </cell>
        </row>
        <row r="1031">
          <cell r="C1031">
            <v>8981603441</v>
          </cell>
          <cell r="D1031" t="str">
            <v>I4JCQ44</v>
          </cell>
          <cell r="E1031"/>
          <cell r="F1031" t="str">
            <v>VN59 NKR</v>
          </cell>
          <cell r="G1031" t="str">
            <v>VN59-A</v>
          </cell>
          <cell r="H1031" t="str">
            <v>VN59A BRKT;ECM溶接変更、各部品Rev UPによりﾌﾚｰﾑサ変</v>
          </cell>
          <cell r="I1031"/>
          <cell r="J1031" t="str">
            <v>A</v>
          </cell>
          <cell r="K1031" t="str">
            <v xml:space="preserve"> KB1</v>
          </cell>
          <cell r="L1031" t="str">
            <v>○</v>
          </cell>
          <cell r="M1031">
            <v>20110802</v>
          </cell>
          <cell r="N1031">
            <v>20110425</v>
          </cell>
        </row>
        <row r="1032">
          <cell r="C1032">
            <v>8981603450</v>
          </cell>
          <cell r="D1032" t="str">
            <v>I3ＪR834</v>
          </cell>
          <cell r="E1032"/>
          <cell r="F1032" t="str">
            <v>VN59 NKR</v>
          </cell>
          <cell r="G1032" t="str">
            <v>VN59-A</v>
          </cell>
          <cell r="H1032"/>
          <cell r="I1032"/>
          <cell r="J1032" t="str">
            <v>A</v>
          </cell>
          <cell r="K1032" t="str">
            <v xml:space="preserve"> KB2</v>
          </cell>
          <cell r="L1032" t="str">
            <v>未</v>
          </cell>
          <cell r="M1032" t="str">
            <v>未</v>
          </cell>
          <cell r="N1032" t="str">
            <v>未</v>
          </cell>
        </row>
        <row r="1033">
          <cell r="C1033">
            <v>8981603451</v>
          </cell>
          <cell r="D1033" t="str">
            <v>I4JCQ44</v>
          </cell>
          <cell r="E1033"/>
          <cell r="F1033" t="str">
            <v>VN59 NKR</v>
          </cell>
          <cell r="G1033" t="str">
            <v>VN59-A</v>
          </cell>
          <cell r="H1033" t="str">
            <v>VN59A BRKT;ECM溶接変更、各部品Rev UPによりﾌﾚｰﾑサ変</v>
          </cell>
          <cell r="I1033"/>
          <cell r="J1033" t="str">
            <v>A</v>
          </cell>
          <cell r="K1033" t="str">
            <v xml:space="preserve"> KB2</v>
          </cell>
          <cell r="L1033" t="str">
            <v>○</v>
          </cell>
          <cell r="M1033">
            <v>20110627</v>
          </cell>
          <cell r="N1033">
            <v>20110425</v>
          </cell>
        </row>
        <row r="1034">
          <cell r="C1034">
            <v>8981603460</v>
          </cell>
          <cell r="D1034" t="str">
            <v>I3ＪR834</v>
          </cell>
          <cell r="E1034"/>
          <cell r="F1034" t="str">
            <v>VN59 NKR</v>
          </cell>
          <cell r="G1034" t="str">
            <v>VN59-A</v>
          </cell>
          <cell r="H1034"/>
          <cell r="I1034"/>
          <cell r="J1034" t="str">
            <v>A</v>
          </cell>
          <cell r="K1034" t="str">
            <v xml:space="preserve"> KB3</v>
          </cell>
          <cell r="L1034" t="str">
            <v>未</v>
          </cell>
          <cell r="M1034" t="str">
            <v>未</v>
          </cell>
          <cell r="N1034" t="str">
            <v>未</v>
          </cell>
        </row>
        <row r="1035">
          <cell r="C1035">
            <v>8981603461</v>
          </cell>
          <cell r="D1035" t="str">
            <v>I4JCQ44</v>
          </cell>
          <cell r="E1035"/>
          <cell r="F1035" t="str">
            <v>VN59 NKR</v>
          </cell>
          <cell r="G1035" t="str">
            <v>VN59-A</v>
          </cell>
          <cell r="H1035" t="str">
            <v>VN59A BRKT;ECM溶接変更、各部品Rev UPによりﾌﾚｰﾑサ変</v>
          </cell>
          <cell r="I1035"/>
          <cell r="J1035" t="str">
            <v>A</v>
          </cell>
          <cell r="K1035" t="str">
            <v xml:space="preserve"> KB3</v>
          </cell>
          <cell r="L1035" t="str">
            <v>○</v>
          </cell>
          <cell r="M1035">
            <v>20110707</v>
          </cell>
          <cell r="N1035">
            <v>20110425</v>
          </cell>
        </row>
        <row r="1036">
          <cell r="C1036">
            <v>8981603470</v>
          </cell>
          <cell r="D1036" t="str">
            <v>I3ＪR834</v>
          </cell>
          <cell r="E1036"/>
          <cell r="F1036" t="str">
            <v>VN59 NKR</v>
          </cell>
          <cell r="G1036" t="str">
            <v>VN59-A</v>
          </cell>
          <cell r="H1036"/>
          <cell r="I1036"/>
          <cell r="J1036" t="str">
            <v>A</v>
          </cell>
          <cell r="K1036" t="str">
            <v xml:space="preserve"> CH1</v>
          </cell>
          <cell r="L1036" t="str">
            <v>未</v>
          </cell>
          <cell r="M1036" t="str">
            <v>未</v>
          </cell>
          <cell r="N1036" t="str">
            <v>未</v>
          </cell>
        </row>
        <row r="1037">
          <cell r="C1037">
            <v>8981603471</v>
          </cell>
          <cell r="D1037" t="str">
            <v>I4JCQ44</v>
          </cell>
          <cell r="E1037"/>
          <cell r="F1037" t="str">
            <v>VN59 NKR</v>
          </cell>
          <cell r="G1037" t="str">
            <v>VN59-A</v>
          </cell>
          <cell r="H1037" t="str">
            <v>VN59A BRKT;ECM溶接変更、各部品Rev UPによりﾌﾚｰﾑサ変</v>
          </cell>
          <cell r="I1037"/>
          <cell r="J1037" t="str">
            <v>A</v>
          </cell>
          <cell r="K1037" t="str">
            <v xml:space="preserve"> CH1</v>
          </cell>
          <cell r="L1037" t="str">
            <v>○</v>
          </cell>
          <cell r="M1037">
            <v>20110804</v>
          </cell>
          <cell r="N1037">
            <v>20110407</v>
          </cell>
        </row>
        <row r="1038">
          <cell r="C1038">
            <v>8981603480</v>
          </cell>
          <cell r="D1038" t="str">
            <v>I3ＪR834</v>
          </cell>
          <cell r="E1038"/>
          <cell r="F1038" t="str">
            <v>VN59 NKR</v>
          </cell>
          <cell r="G1038" t="str">
            <v>VN59-A</v>
          </cell>
          <cell r="H1038"/>
          <cell r="I1038"/>
          <cell r="J1038" t="str">
            <v>A</v>
          </cell>
          <cell r="K1038" t="str">
            <v xml:space="preserve"> CH2</v>
          </cell>
          <cell r="L1038" t="str">
            <v>未</v>
          </cell>
          <cell r="M1038" t="str">
            <v>未</v>
          </cell>
          <cell r="N1038" t="str">
            <v>未</v>
          </cell>
        </row>
        <row r="1039">
          <cell r="C1039">
            <v>8981603481</v>
          </cell>
          <cell r="D1039" t="str">
            <v>I4JCQ44</v>
          </cell>
          <cell r="E1039"/>
          <cell r="F1039" t="str">
            <v>VN59 NKR</v>
          </cell>
          <cell r="G1039" t="str">
            <v>VN59-A</v>
          </cell>
          <cell r="H1039" t="str">
            <v>VN59A BRKT;ECM溶接変更、各部品Rev UPによりﾌﾚｰﾑサ変</v>
          </cell>
          <cell r="I1039"/>
          <cell r="J1039" t="str">
            <v>A</v>
          </cell>
          <cell r="K1039" t="str">
            <v xml:space="preserve"> CH2</v>
          </cell>
          <cell r="L1039" t="str">
            <v>○</v>
          </cell>
          <cell r="M1039">
            <v>20110804</v>
          </cell>
          <cell r="N1039">
            <v>20110407</v>
          </cell>
        </row>
        <row r="1040">
          <cell r="C1040">
            <v>8981603490</v>
          </cell>
          <cell r="D1040" t="str">
            <v>I3ＪR834</v>
          </cell>
          <cell r="E1040"/>
          <cell r="F1040" t="str">
            <v>VN59 NKR</v>
          </cell>
          <cell r="G1040" t="str">
            <v>VN59-A</v>
          </cell>
          <cell r="H1040"/>
          <cell r="I1040"/>
          <cell r="J1040" t="str">
            <v>A</v>
          </cell>
          <cell r="K1040" t="str">
            <v xml:space="preserve"> JB7</v>
          </cell>
          <cell r="L1040" t="str">
            <v>未</v>
          </cell>
          <cell r="M1040" t="str">
            <v>未</v>
          </cell>
          <cell r="N1040" t="str">
            <v>未</v>
          </cell>
        </row>
        <row r="1041">
          <cell r="C1041">
            <v>8981603491</v>
          </cell>
          <cell r="D1041" t="str">
            <v>I4JCQ44</v>
          </cell>
          <cell r="E1041"/>
          <cell r="F1041" t="str">
            <v>VN59 NKR</v>
          </cell>
          <cell r="G1041" t="str">
            <v>VN59-A</v>
          </cell>
          <cell r="H1041" t="str">
            <v>VN59A BRKT;ECM溶接変更、各部品Rev UPによりﾌﾚｰﾑサ変</v>
          </cell>
          <cell r="I1041"/>
          <cell r="J1041" t="str">
            <v>A</v>
          </cell>
          <cell r="K1041" t="str">
            <v xml:space="preserve"> JB7</v>
          </cell>
          <cell r="L1041" t="str">
            <v>○</v>
          </cell>
          <cell r="M1041">
            <v>20110804</v>
          </cell>
          <cell r="N1041">
            <v>20110418</v>
          </cell>
        </row>
        <row r="1042">
          <cell r="C1042">
            <v>8981603500</v>
          </cell>
          <cell r="D1042" t="str">
            <v>I3ＪR834</v>
          </cell>
          <cell r="E1042"/>
          <cell r="F1042" t="str">
            <v>VN59 NKR</v>
          </cell>
          <cell r="G1042" t="str">
            <v>VN59-A</v>
          </cell>
          <cell r="H1042"/>
          <cell r="I1042"/>
          <cell r="J1042" t="str">
            <v>A</v>
          </cell>
          <cell r="K1042" t="str">
            <v xml:space="preserve"> JB8</v>
          </cell>
          <cell r="L1042" t="str">
            <v>未</v>
          </cell>
          <cell r="M1042" t="str">
            <v>未</v>
          </cell>
          <cell r="N1042" t="str">
            <v>未</v>
          </cell>
        </row>
        <row r="1043">
          <cell r="C1043">
            <v>8981603501</v>
          </cell>
          <cell r="D1043" t="str">
            <v>I4JCQ44</v>
          </cell>
          <cell r="E1043"/>
          <cell r="F1043" t="str">
            <v>VN59 NKR</v>
          </cell>
          <cell r="G1043" t="str">
            <v>VN59-A</v>
          </cell>
          <cell r="H1043" t="str">
            <v>VN59A BRKT;ECM溶接変更、各部品Rev UPによりﾌﾚｰﾑサ変</v>
          </cell>
          <cell r="I1043"/>
          <cell r="J1043" t="str">
            <v>A</v>
          </cell>
          <cell r="K1043" t="str">
            <v xml:space="preserve"> JB8</v>
          </cell>
          <cell r="L1043" t="str">
            <v>○</v>
          </cell>
          <cell r="M1043">
            <v>20110628</v>
          </cell>
          <cell r="N1043">
            <v>20110418</v>
          </cell>
        </row>
        <row r="1044">
          <cell r="C1044">
            <v>8981603510</v>
          </cell>
          <cell r="D1044" t="str">
            <v>I3JR601</v>
          </cell>
          <cell r="E1044"/>
          <cell r="F1044" t="str">
            <v>VN59 NKR</v>
          </cell>
          <cell r="G1044" t="str">
            <v>VN59-A</v>
          </cell>
          <cell r="H1044" t="str">
            <v>VN59A　一生用ﾌﾚｰﾑ＆S/M、INNER新規設定</v>
          </cell>
          <cell r="I1044"/>
          <cell r="J1044" t="str">
            <v>A</v>
          </cell>
          <cell r="K1044" t="str">
            <v xml:space="preserve"> JB1</v>
          </cell>
          <cell r="L1044" t="str">
            <v>○</v>
          </cell>
          <cell r="M1044">
            <v>20100527</v>
          </cell>
          <cell r="N1044">
            <v>20100527</v>
          </cell>
        </row>
        <row r="1045">
          <cell r="C1045">
            <v>8981603511</v>
          </cell>
          <cell r="D1045" t="str">
            <v>I4JCQ44</v>
          </cell>
          <cell r="E1045"/>
          <cell r="F1045" t="str">
            <v>VN59 NKR</v>
          </cell>
          <cell r="G1045" t="str">
            <v>VN59-A</v>
          </cell>
          <cell r="H1045" t="str">
            <v>VN59A BRKT;ECM溶接変更、各部品Rev UPによりﾌﾚｰﾑサ変</v>
          </cell>
          <cell r="I1045"/>
          <cell r="J1045" t="str">
            <v>A</v>
          </cell>
          <cell r="K1045" t="str">
            <v xml:space="preserve"> JB1</v>
          </cell>
          <cell r="L1045" t="str">
            <v>○</v>
          </cell>
          <cell r="M1045">
            <v>20110604</v>
          </cell>
          <cell r="N1045">
            <v>20110604</v>
          </cell>
        </row>
        <row r="1046">
          <cell r="C1046">
            <v>8981603520</v>
          </cell>
          <cell r="D1046" t="str">
            <v>I3JR601</v>
          </cell>
          <cell r="E1046"/>
          <cell r="F1046" t="str">
            <v>VN59 NKR</v>
          </cell>
          <cell r="G1046" t="str">
            <v>VN59-A</v>
          </cell>
          <cell r="H1046" t="str">
            <v>VN59A　一生用ﾌﾚｰﾑ＆S/M、INNER新規設定</v>
          </cell>
          <cell r="I1046"/>
          <cell r="J1046" t="str">
            <v>A</v>
          </cell>
          <cell r="K1046" t="str">
            <v xml:space="preserve"> JB2</v>
          </cell>
          <cell r="L1046" t="str">
            <v>○</v>
          </cell>
          <cell r="M1046">
            <v>20100527</v>
          </cell>
          <cell r="N1046">
            <v>20100527</v>
          </cell>
        </row>
        <row r="1047">
          <cell r="C1047">
            <v>8981603521</v>
          </cell>
          <cell r="D1047" t="str">
            <v>I4JCQ44</v>
          </cell>
          <cell r="E1047"/>
          <cell r="F1047" t="str">
            <v>VN59 NKR</v>
          </cell>
          <cell r="G1047" t="str">
            <v>VN59-A</v>
          </cell>
          <cell r="H1047" t="str">
            <v>VN59A BRKT;ECM溶接変更、各部品Rev UPによりﾌﾚｰﾑサ変</v>
          </cell>
          <cell r="I1047"/>
          <cell r="J1047" t="str">
            <v>A</v>
          </cell>
          <cell r="K1047" t="str">
            <v xml:space="preserve"> JB2</v>
          </cell>
          <cell r="L1047" t="str">
            <v>○</v>
          </cell>
          <cell r="M1047">
            <v>20110615</v>
          </cell>
          <cell r="N1047">
            <v>20110615</v>
          </cell>
        </row>
        <row r="1048">
          <cell r="C1048">
            <v>8981603530</v>
          </cell>
          <cell r="D1048" t="str">
            <v>I3ＪR834</v>
          </cell>
          <cell r="E1048"/>
          <cell r="F1048" t="str">
            <v>VN59 NKR</v>
          </cell>
          <cell r="G1048" t="str">
            <v>VN59-A</v>
          </cell>
          <cell r="H1048"/>
          <cell r="I1048"/>
          <cell r="J1048" t="str">
            <v>A</v>
          </cell>
          <cell r="K1048" t="str">
            <v xml:space="preserve"> CH3</v>
          </cell>
          <cell r="L1048" t="str">
            <v>未</v>
          </cell>
          <cell r="M1048" t="str">
            <v>未</v>
          </cell>
          <cell r="N1048" t="str">
            <v>未</v>
          </cell>
        </row>
        <row r="1049">
          <cell r="C1049">
            <v>8981603531</v>
          </cell>
          <cell r="D1049" t="str">
            <v>I4JCQ44</v>
          </cell>
          <cell r="E1049"/>
          <cell r="F1049" t="str">
            <v>VN59 NKR</v>
          </cell>
          <cell r="G1049" t="str">
            <v>VN59-A</v>
          </cell>
          <cell r="H1049" t="str">
            <v>VN59A BRKT;ECM溶接変更、各部品Rev UPによりﾌﾚｰﾑサ変</v>
          </cell>
          <cell r="I1049"/>
          <cell r="J1049" t="str">
            <v>A</v>
          </cell>
          <cell r="K1049" t="str">
            <v xml:space="preserve"> CH3</v>
          </cell>
          <cell r="L1049" t="str">
            <v>○</v>
          </cell>
          <cell r="M1049">
            <v>20110804</v>
          </cell>
          <cell r="N1049">
            <v>20110407</v>
          </cell>
        </row>
        <row r="1050">
          <cell r="C1050">
            <v>8981603540</v>
          </cell>
          <cell r="D1050" t="str">
            <v>I3ＪR834</v>
          </cell>
          <cell r="E1050"/>
          <cell r="F1050" t="str">
            <v>VN59 NKR</v>
          </cell>
          <cell r="G1050" t="str">
            <v>VN59-A</v>
          </cell>
          <cell r="H1050"/>
          <cell r="I1050"/>
          <cell r="J1050" t="str">
            <v>A</v>
          </cell>
          <cell r="K1050" t="str">
            <v xml:space="preserve"> CH4</v>
          </cell>
          <cell r="L1050" t="str">
            <v>未</v>
          </cell>
          <cell r="M1050" t="str">
            <v>未</v>
          </cell>
          <cell r="N1050" t="str">
            <v>未</v>
          </cell>
        </row>
        <row r="1051">
          <cell r="C1051">
            <v>8981603541</v>
          </cell>
          <cell r="D1051" t="str">
            <v>I4JCQ44</v>
          </cell>
          <cell r="E1051"/>
          <cell r="F1051" t="str">
            <v>VN59 NKR</v>
          </cell>
          <cell r="G1051" t="str">
            <v>VN59-A</v>
          </cell>
          <cell r="H1051" t="str">
            <v>VN59A BRKT;ECM溶接変更、各部品Rev UPによりﾌﾚｰﾑサ変</v>
          </cell>
          <cell r="I1051"/>
          <cell r="J1051" t="str">
            <v>A</v>
          </cell>
          <cell r="K1051" t="str">
            <v xml:space="preserve"> CH4</v>
          </cell>
          <cell r="L1051" t="str">
            <v>○</v>
          </cell>
          <cell r="M1051">
            <v>20110628</v>
          </cell>
          <cell r="N1051">
            <v>20110407</v>
          </cell>
        </row>
        <row r="1052">
          <cell r="C1052">
            <v>8981603550</v>
          </cell>
          <cell r="D1052" t="str">
            <v>I3ＪR834</v>
          </cell>
          <cell r="E1052"/>
          <cell r="F1052" t="str">
            <v>VN59 NKR</v>
          </cell>
          <cell r="G1052" t="str">
            <v>VN59-A</v>
          </cell>
          <cell r="H1052"/>
          <cell r="I1052"/>
          <cell r="J1052" t="str">
            <v>A</v>
          </cell>
          <cell r="K1052" t="str">
            <v>****</v>
          </cell>
          <cell r="L1052" t="str">
            <v>未</v>
          </cell>
          <cell r="M1052" t="str">
            <v>未</v>
          </cell>
          <cell r="N1052" t="str">
            <v>未</v>
          </cell>
        </row>
        <row r="1053">
          <cell r="C1053">
            <v>8981603551</v>
          </cell>
          <cell r="D1053" t="str">
            <v>I4JCQ44</v>
          </cell>
          <cell r="E1053"/>
          <cell r="F1053" t="str">
            <v>VN59 NKR</v>
          </cell>
          <cell r="G1053" t="str">
            <v>VN59-A</v>
          </cell>
          <cell r="H1053" t="str">
            <v>VN59A BRKT;ECM溶接変更、各部品Rev UPによりﾌﾚｰﾑサ変</v>
          </cell>
          <cell r="I1053"/>
          <cell r="J1053" t="str">
            <v>A</v>
          </cell>
          <cell r="K1053" t="str">
            <v>LA5</v>
          </cell>
          <cell r="L1053" t="str">
            <v>○</v>
          </cell>
          <cell r="M1053">
            <v>20110628</v>
          </cell>
          <cell r="N1053">
            <v>20110425</v>
          </cell>
        </row>
        <row r="1054">
          <cell r="C1054">
            <v>8981603560</v>
          </cell>
          <cell r="D1054" t="str">
            <v>I3ＪR834</v>
          </cell>
          <cell r="E1054"/>
          <cell r="F1054" t="str">
            <v>VN59 NKR</v>
          </cell>
          <cell r="G1054" t="str">
            <v>VN59-A</v>
          </cell>
          <cell r="H1054"/>
          <cell r="I1054"/>
          <cell r="J1054" t="str">
            <v>A</v>
          </cell>
          <cell r="K1054" t="str">
            <v>****</v>
          </cell>
          <cell r="L1054" t="str">
            <v>未</v>
          </cell>
          <cell r="M1054" t="str">
            <v>未</v>
          </cell>
          <cell r="N1054" t="str">
            <v>未</v>
          </cell>
        </row>
        <row r="1055">
          <cell r="C1055">
            <v>8981603561</v>
          </cell>
          <cell r="D1055" t="str">
            <v>I4JCQ44</v>
          </cell>
          <cell r="E1055"/>
          <cell r="F1055" t="str">
            <v>VN59 NKR</v>
          </cell>
          <cell r="G1055" t="str">
            <v>VN59-A</v>
          </cell>
          <cell r="H1055" t="str">
            <v>VN59A BRKT;ECM溶接変更、各部品Rev UPによりﾌﾚｰﾑサ変</v>
          </cell>
          <cell r="I1055"/>
          <cell r="J1055" t="str">
            <v>A</v>
          </cell>
          <cell r="K1055" t="str">
            <v>LA6</v>
          </cell>
          <cell r="L1055" t="str">
            <v>○</v>
          </cell>
          <cell r="M1055">
            <v>20110717</v>
          </cell>
          <cell r="N1055">
            <v>20110425</v>
          </cell>
        </row>
        <row r="1056">
          <cell r="C1056">
            <v>8981603570</v>
          </cell>
          <cell r="D1056" t="str">
            <v>I3ＪR834</v>
          </cell>
          <cell r="E1056"/>
          <cell r="F1056" t="str">
            <v>VN59 NKR</v>
          </cell>
          <cell r="G1056" t="str">
            <v>VN59-A</v>
          </cell>
          <cell r="H1056"/>
          <cell r="I1056"/>
          <cell r="J1056" t="str">
            <v>A</v>
          </cell>
          <cell r="K1056" t="str">
            <v xml:space="preserve"> LA7</v>
          </cell>
          <cell r="L1056" t="str">
            <v>未</v>
          </cell>
          <cell r="M1056" t="str">
            <v>未</v>
          </cell>
          <cell r="N1056" t="str">
            <v>未</v>
          </cell>
        </row>
        <row r="1057">
          <cell r="C1057">
            <v>8981603571</v>
          </cell>
          <cell r="D1057" t="str">
            <v>I4JCQ44</v>
          </cell>
          <cell r="E1057"/>
          <cell r="F1057" t="str">
            <v>VN59 NKR</v>
          </cell>
          <cell r="G1057" t="str">
            <v>VN59-A</v>
          </cell>
          <cell r="H1057" t="str">
            <v>VN59A BRKT;ECM溶接変更、各部品Rev UPによりﾌﾚｰﾑサ変</v>
          </cell>
          <cell r="I1057"/>
          <cell r="J1057" t="str">
            <v>A</v>
          </cell>
          <cell r="K1057" t="str">
            <v xml:space="preserve"> LA7</v>
          </cell>
          <cell r="L1057" t="str">
            <v>○</v>
          </cell>
          <cell r="M1057">
            <v>20110627</v>
          </cell>
          <cell r="N1057">
            <v>20110425</v>
          </cell>
        </row>
        <row r="1058">
          <cell r="C1058">
            <v>8981603580</v>
          </cell>
          <cell r="D1058" t="str">
            <v>I3ＪR834</v>
          </cell>
          <cell r="E1058"/>
          <cell r="F1058" t="str">
            <v>VN59 NKR</v>
          </cell>
          <cell r="G1058" t="str">
            <v>VN59-A</v>
          </cell>
          <cell r="H1058"/>
          <cell r="I1058"/>
          <cell r="J1058" t="str">
            <v>A</v>
          </cell>
          <cell r="K1058" t="str">
            <v xml:space="preserve"> LA8</v>
          </cell>
          <cell r="L1058" t="str">
            <v>未</v>
          </cell>
          <cell r="M1058" t="str">
            <v>未</v>
          </cell>
          <cell r="N1058" t="str">
            <v>未</v>
          </cell>
        </row>
        <row r="1059">
          <cell r="C1059">
            <v>8981603581</v>
          </cell>
          <cell r="D1059" t="str">
            <v>I4JCQ44</v>
          </cell>
          <cell r="E1059"/>
          <cell r="F1059" t="str">
            <v>VN59 NKR</v>
          </cell>
          <cell r="G1059" t="str">
            <v>VN59-A</v>
          </cell>
          <cell r="H1059" t="str">
            <v>VN59A BRKT;ECM溶接変更、各部品Rev UPによりﾌﾚｰﾑサ変</v>
          </cell>
          <cell r="I1059"/>
          <cell r="J1059" t="str">
            <v>A</v>
          </cell>
          <cell r="K1059" t="str">
            <v xml:space="preserve"> LA8</v>
          </cell>
          <cell r="L1059" t="str">
            <v>○</v>
          </cell>
          <cell r="M1059">
            <v>20110705</v>
          </cell>
          <cell r="N1059">
            <v>20110425</v>
          </cell>
        </row>
        <row r="1060">
          <cell r="C1060">
            <v>8981603590</v>
          </cell>
          <cell r="D1060" t="str">
            <v>I3JR601</v>
          </cell>
          <cell r="E1060"/>
          <cell r="F1060" t="str">
            <v>VN59 NMR</v>
          </cell>
          <cell r="G1060" t="str">
            <v>VN59-A</v>
          </cell>
          <cell r="H1060" t="str">
            <v>VN59A　一生用ﾌﾚｰﾑ＆S/M、INNER新規設定</v>
          </cell>
          <cell r="I1060"/>
          <cell r="J1060" t="str">
            <v>A</v>
          </cell>
          <cell r="K1060" t="str">
            <v xml:space="preserve"> CC1</v>
          </cell>
          <cell r="L1060" t="str">
            <v>未</v>
          </cell>
          <cell r="M1060">
            <v>20100306</v>
          </cell>
          <cell r="N1060">
            <v>20100306</v>
          </cell>
        </row>
        <row r="1061">
          <cell r="C1061">
            <v>8981603591</v>
          </cell>
          <cell r="D1061" t="str">
            <v>I4JCQ44</v>
          </cell>
          <cell r="E1061"/>
          <cell r="F1061" t="str">
            <v>VN59 NMR</v>
          </cell>
          <cell r="G1061" t="str">
            <v>VN59-A</v>
          </cell>
          <cell r="H1061" t="str">
            <v>VN59A BRKT;ECM溶接変更、各部品Rev UPによりﾌﾚｰﾑサ変</v>
          </cell>
          <cell r="I1061"/>
          <cell r="J1061" t="str">
            <v>A</v>
          </cell>
          <cell r="K1061" t="str">
            <v xml:space="preserve"> CC1</v>
          </cell>
          <cell r="L1061" t="str">
            <v>○</v>
          </cell>
          <cell r="M1061">
            <v>20110514</v>
          </cell>
          <cell r="N1061">
            <v>20110514</v>
          </cell>
        </row>
        <row r="1062">
          <cell r="C1062">
            <v>8981603600</v>
          </cell>
          <cell r="D1062" t="str">
            <v>I3ＪR834</v>
          </cell>
          <cell r="E1062"/>
          <cell r="F1062" t="str">
            <v>VN59 NMR</v>
          </cell>
          <cell r="G1062" t="str">
            <v>VN59-A</v>
          </cell>
          <cell r="H1062"/>
          <cell r="I1062"/>
          <cell r="J1062" t="str">
            <v>A</v>
          </cell>
          <cell r="K1062" t="str">
            <v xml:space="preserve"> CC2</v>
          </cell>
          <cell r="L1062" t="str">
            <v>未</v>
          </cell>
          <cell r="M1062" t="str">
            <v>未</v>
          </cell>
          <cell r="N1062" t="str">
            <v>未</v>
          </cell>
        </row>
        <row r="1063">
          <cell r="C1063">
            <v>8981603601</v>
          </cell>
          <cell r="D1063" t="str">
            <v>I4JCQ44</v>
          </cell>
          <cell r="E1063"/>
          <cell r="F1063" t="str">
            <v>VN59 NMR</v>
          </cell>
          <cell r="G1063" t="str">
            <v>VN59-A</v>
          </cell>
          <cell r="H1063" t="str">
            <v>VN59A BRKT;ECM溶接変更、各部品Rev UPによりﾌﾚｰﾑサ変</v>
          </cell>
          <cell r="I1063"/>
          <cell r="J1063" t="str">
            <v>A</v>
          </cell>
          <cell r="K1063" t="str">
            <v xml:space="preserve"> CC2</v>
          </cell>
          <cell r="L1063" t="str">
            <v>○</v>
          </cell>
          <cell r="M1063">
            <v>20110514</v>
          </cell>
          <cell r="N1063">
            <v>20110514</v>
          </cell>
        </row>
        <row r="1064">
          <cell r="C1064">
            <v>8981603610</v>
          </cell>
          <cell r="D1064" t="str">
            <v>I3ＪR834</v>
          </cell>
          <cell r="E1064"/>
          <cell r="F1064" t="str">
            <v>VN59 NMR</v>
          </cell>
          <cell r="G1064" t="str">
            <v>VN59-A</v>
          </cell>
          <cell r="H1064"/>
          <cell r="I1064"/>
          <cell r="J1064" t="str">
            <v>A</v>
          </cell>
          <cell r="K1064" t="str">
            <v xml:space="preserve"> CC3</v>
          </cell>
          <cell r="L1064" t="str">
            <v>未</v>
          </cell>
          <cell r="M1064" t="str">
            <v>未</v>
          </cell>
          <cell r="N1064" t="str">
            <v>未</v>
          </cell>
        </row>
        <row r="1065">
          <cell r="C1065">
            <v>8981603611</v>
          </cell>
          <cell r="D1065" t="str">
            <v>I4JCQ44</v>
          </cell>
          <cell r="E1065"/>
          <cell r="F1065" t="str">
            <v>VN59 NMR</v>
          </cell>
          <cell r="G1065" t="str">
            <v>VN59-A</v>
          </cell>
          <cell r="H1065" t="str">
            <v>VN59A BRKT;ECM溶接変更、各部品Rev UPによりﾌﾚｰﾑサ変</v>
          </cell>
          <cell r="I1065"/>
          <cell r="J1065" t="str">
            <v>A</v>
          </cell>
          <cell r="K1065" t="str">
            <v xml:space="preserve"> CC3</v>
          </cell>
          <cell r="L1065" t="str">
            <v>○</v>
          </cell>
          <cell r="M1065">
            <v>20110705</v>
          </cell>
          <cell r="N1065">
            <v>20110329</v>
          </cell>
        </row>
        <row r="1066">
          <cell r="C1066">
            <v>8981603620</v>
          </cell>
          <cell r="D1066" t="str">
            <v>I3ＪR834</v>
          </cell>
          <cell r="E1066"/>
          <cell r="F1066" t="str">
            <v>VN59 NMR</v>
          </cell>
          <cell r="G1066" t="str">
            <v>VN59-A</v>
          </cell>
          <cell r="H1066"/>
          <cell r="I1066"/>
          <cell r="J1066" t="str">
            <v>A</v>
          </cell>
          <cell r="K1066" t="str">
            <v xml:space="preserve"> CC4</v>
          </cell>
          <cell r="L1066" t="str">
            <v>未</v>
          </cell>
          <cell r="M1066" t="str">
            <v>未</v>
          </cell>
          <cell r="N1066" t="str">
            <v>未</v>
          </cell>
        </row>
        <row r="1067">
          <cell r="C1067">
            <v>8981603621</v>
          </cell>
          <cell r="D1067" t="str">
            <v>I4JCQ44</v>
          </cell>
          <cell r="E1067"/>
          <cell r="F1067" t="str">
            <v>VN59 NMR</v>
          </cell>
          <cell r="G1067" t="str">
            <v>VN59-A</v>
          </cell>
          <cell r="H1067" t="str">
            <v>VN59A BRKT;ECM溶接変更、各部品Rev UPによりﾌﾚｰﾑサ変</v>
          </cell>
          <cell r="I1067"/>
          <cell r="J1067" t="str">
            <v>A</v>
          </cell>
          <cell r="K1067" t="str">
            <v xml:space="preserve"> CC4</v>
          </cell>
          <cell r="L1067" t="str">
            <v>○</v>
          </cell>
          <cell r="M1067">
            <v>20110804</v>
          </cell>
          <cell r="N1067">
            <v>20110329</v>
          </cell>
        </row>
        <row r="1068">
          <cell r="C1068">
            <v>8981603630</v>
          </cell>
          <cell r="D1068" t="str">
            <v>I3ＪR834</v>
          </cell>
          <cell r="E1068"/>
          <cell r="F1068" t="str">
            <v>VN59 NLR</v>
          </cell>
          <cell r="G1068" t="str">
            <v>VN59-A</v>
          </cell>
          <cell r="H1068"/>
          <cell r="I1068"/>
          <cell r="J1068" t="str">
            <v>A</v>
          </cell>
          <cell r="K1068" t="str">
            <v xml:space="preserve"> CQ2</v>
          </cell>
          <cell r="L1068" t="str">
            <v>未</v>
          </cell>
          <cell r="M1068" t="str">
            <v>未</v>
          </cell>
          <cell r="N1068" t="str">
            <v>未</v>
          </cell>
        </row>
        <row r="1069">
          <cell r="C1069">
            <v>8981603631</v>
          </cell>
          <cell r="D1069" t="str">
            <v>I4JCQ44</v>
          </cell>
          <cell r="E1069"/>
          <cell r="F1069" t="str">
            <v>VN59 NLR</v>
          </cell>
          <cell r="G1069" t="str">
            <v>VN59-A</v>
          </cell>
          <cell r="H1069" t="str">
            <v>VN59A BRKT;ECM溶接変更、各部品Rev UPによりﾌﾚｰﾑサ変</v>
          </cell>
          <cell r="I1069"/>
          <cell r="J1069" t="str">
            <v>A</v>
          </cell>
          <cell r="K1069" t="str">
            <v xml:space="preserve"> CQ2</v>
          </cell>
          <cell r="L1069" t="str">
            <v>○</v>
          </cell>
          <cell r="M1069">
            <v>20110825</v>
          </cell>
          <cell r="N1069">
            <v>20110825</v>
          </cell>
        </row>
        <row r="1070">
          <cell r="C1070">
            <v>8981603640</v>
          </cell>
          <cell r="D1070" t="str">
            <v>I3ＪR834</v>
          </cell>
          <cell r="E1070"/>
          <cell r="F1070" t="str">
            <v>VN59 NLR</v>
          </cell>
          <cell r="G1070" t="str">
            <v>VN59-A</v>
          </cell>
          <cell r="H1070"/>
          <cell r="I1070"/>
          <cell r="J1070" t="str">
            <v>A</v>
          </cell>
          <cell r="K1070" t="str">
            <v xml:space="preserve"> CQ3</v>
          </cell>
          <cell r="L1070" t="str">
            <v>未</v>
          </cell>
          <cell r="M1070" t="str">
            <v>未</v>
          </cell>
          <cell r="N1070" t="str">
            <v>未</v>
          </cell>
        </row>
        <row r="1071">
          <cell r="C1071">
            <v>8981603641</v>
          </cell>
          <cell r="D1071" t="str">
            <v>I4JCQ44</v>
          </cell>
          <cell r="E1071"/>
          <cell r="F1071" t="str">
            <v>VN59 NLR</v>
          </cell>
          <cell r="G1071" t="str">
            <v>VN59-A</v>
          </cell>
          <cell r="H1071" t="str">
            <v>VN59A BRKT;ECM溶接変更、各部品Rev UPによりﾌﾚｰﾑサ変</v>
          </cell>
          <cell r="I1071"/>
          <cell r="J1071" t="str">
            <v>A</v>
          </cell>
          <cell r="K1071" t="str">
            <v xml:space="preserve"> CQ3</v>
          </cell>
          <cell r="L1071" t="str">
            <v>○</v>
          </cell>
          <cell r="M1071">
            <v>20110825</v>
          </cell>
          <cell r="N1071">
            <v>20110825</v>
          </cell>
        </row>
        <row r="1072">
          <cell r="C1072">
            <v>8981603650</v>
          </cell>
          <cell r="D1072" t="str">
            <v>I3JR601</v>
          </cell>
          <cell r="E1072"/>
          <cell r="F1072" t="str">
            <v>VN59 NKR</v>
          </cell>
          <cell r="G1072" t="str">
            <v>VN59-A</v>
          </cell>
          <cell r="H1072" t="str">
            <v>VN59A　一生用ﾌﾚｰﾑ＆S/M、INNER新規設定</v>
          </cell>
          <cell r="I1072"/>
          <cell r="J1072" t="str">
            <v>A</v>
          </cell>
          <cell r="K1072" t="str">
            <v xml:space="preserve"> KI6</v>
          </cell>
          <cell r="L1072" t="str">
            <v>未</v>
          </cell>
          <cell r="M1072">
            <v>20100306</v>
          </cell>
          <cell r="N1072">
            <v>20100306</v>
          </cell>
        </row>
        <row r="1073">
          <cell r="C1073">
            <v>8981603651</v>
          </cell>
          <cell r="D1073" t="str">
            <v>I4JCQ44</v>
          </cell>
          <cell r="E1073"/>
          <cell r="F1073" t="str">
            <v>VN59 NKR</v>
          </cell>
          <cell r="G1073" t="str">
            <v>VN59-A</v>
          </cell>
          <cell r="H1073" t="str">
            <v>VN59A BRKT;ECM溶接変更、各部品Rev UPによりﾌﾚｰﾑサ変</v>
          </cell>
          <cell r="I1073"/>
          <cell r="J1073" t="str">
            <v>A</v>
          </cell>
          <cell r="K1073" t="str">
            <v xml:space="preserve"> KI6</v>
          </cell>
          <cell r="L1073" t="str">
            <v>○</v>
          </cell>
          <cell r="M1073">
            <v>20110623</v>
          </cell>
          <cell r="N1073">
            <v>20110425</v>
          </cell>
        </row>
        <row r="1074">
          <cell r="C1074">
            <v>8981603660</v>
          </cell>
          <cell r="D1074" t="str">
            <v>I3ＪR834</v>
          </cell>
          <cell r="E1074"/>
          <cell r="F1074" t="str">
            <v>VN59 NMR</v>
          </cell>
          <cell r="G1074" t="str">
            <v>VN59-A</v>
          </cell>
          <cell r="H1074"/>
          <cell r="I1074"/>
          <cell r="J1074" t="str">
            <v>A</v>
          </cell>
          <cell r="K1074" t="str">
            <v xml:space="preserve"> JI4</v>
          </cell>
          <cell r="L1074" t="str">
            <v>未</v>
          </cell>
          <cell r="M1074" t="str">
            <v>未</v>
          </cell>
          <cell r="N1074" t="str">
            <v>未</v>
          </cell>
        </row>
        <row r="1075">
          <cell r="C1075">
            <v>8981603661</v>
          </cell>
          <cell r="D1075" t="str">
            <v>I4JCQ44</v>
          </cell>
          <cell r="E1075"/>
          <cell r="F1075" t="str">
            <v>VN59 NMR</v>
          </cell>
          <cell r="G1075" t="str">
            <v>VN59-A</v>
          </cell>
          <cell r="H1075" t="str">
            <v>VN59A BRKT;ECM溶接変更、各部品Rev UPによりﾌﾚｰﾑサ変</v>
          </cell>
          <cell r="I1075"/>
          <cell r="J1075" t="str">
            <v>A</v>
          </cell>
          <cell r="K1075" t="str">
            <v xml:space="preserve"> JI4</v>
          </cell>
          <cell r="L1075" t="str">
            <v>○</v>
          </cell>
          <cell r="M1075">
            <v>20110514</v>
          </cell>
          <cell r="N1075">
            <v>20110514</v>
          </cell>
        </row>
        <row r="1076">
          <cell r="C1076">
            <v>8981603670</v>
          </cell>
          <cell r="D1076" t="str">
            <v>I3JR601</v>
          </cell>
          <cell r="E1076"/>
          <cell r="F1076" t="str">
            <v>VN59 NMR</v>
          </cell>
          <cell r="G1076" t="str">
            <v>VN59-A</v>
          </cell>
          <cell r="H1076" t="str">
            <v>VN59A　一生用ﾌﾚｰﾑ＆S/M、INNER新規設定</v>
          </cell>
          <cell r="I1076"/>
          <cell r="J1076" t="str">
            <v>A</v>
          </cell>
          <cell r="K1076" t="str">
            <v xml:space="preserve"> JI5</v>
          </cell>
          <cell r="L1076" t="str">
            <v>未</v>
          </cell>
          <cell r="M1076">
            <v>20100306</v>
          </cell>
          <cell r="N1076">
            <v>20100306</v>
          </cell>
        </row>
        <row r="1077">
          <cell r="C1077">
            <v>8981603671</v>
          </cell>
          <cell r="D1077" t="str">
            <v>I4JCQ44</v>
          </cell>
          <cell r="E1077"/>
          <cell r="F1077" t="str">
            <v>VN59 NMR</v>
          </cell>
          <cell r="G1077" t="str">
            <v>VN59-A</v>
          </cell>
          <cell r="H1077" t="str">
            <v>VN59A BRKT;ECM溶接変更、各部品Rev UPによりﾌﾚｰﾑサ変</v>
          </cell>
          <cell r="I1077"/>
          <cell r="J1077" t="str">
            <v>A</v>
          </cell>
          <cell r="K1077" t="str">
            <v xml:space="preserve"> JI5</v>
          </cell>
          <cell r="L1077" t="str">
            <v>○</v>
          </cell>
          <cell r="M1077">
            <v>20110516</v>
          </cell>
          <cell r="N1077">
            <v>20110516</v>
          </cell>
        </row>
        <row r="1078">
          <cell r="C1078">
            <v>8981603680</v>
          </cell>
          <cell r="D1078" t="str">
            <v>I3ＪR834</v>
          </cell>
          <cell r="E1078"/>
          <cell r="F1078" t="str">
            <v>VN59 NMR</v>
          </cell>
          <cell r="G1078" t="str">
            <v>VN59-A</v>
          </cell>
          <cell r="H1078"/>
          <cell r="I1078"/>
          <cell r="J1078" t="str">
            <v>A</v>
          </cell>
          <cell r="K1078" t="str">
            <v xml:space="preserve"> JI6</v>
          </cell>
          <cell r="L1078" t="str">
            <v>未</v>
          </cell>
          <cell r="M1078" t="str">
            <v>未</v>
          </cell>
          <cell r="N1078" t="str">
            <v>未</v>
          </cell>
        </row>
        <row r="1079">
          <cell r="C1079">
            <v>8981603681</v>
          </cell>
          <cell r="D1079" t="str">
            <v>I4JCQ44</v>
          </cell>
          <cell r="E1079"/>
          <cell r="F1079" t="str">
            <v>VN59 NMR</v>
          </cell>
          <cell r="G1079" t="str">
            <v>VN59-A</v>
          </cell>
          <cell r="H1079" t="str">
            <v>VN59A BRKT;ECM溶接変更、各部品Rev UPによりﾌﾚｰﾑサ変</v>
          </cell>
          <cell r="I1079"/>
          <cell r="J1079" t="str">
            <v>A</v>
          </cell>
          <cell r="K1079" t="str">
            <v xml:space="preserve"> JI6</v>
          </cell>
          <cell r="L1079" t="str">
            <v>○</v>
          </cell>
          <cell r="M1079">
            <v>20110707</v>
          </cell>
          <cell r="N1079">
            <v>20110321</v>
          </cell>
        </row>
        <row r="1080">
          <cell r="C1080">
            <v>8981603690</v>
          </cell>
          <cell r="D1080" t="str">
            <v>I3ＪR834</v>
          </cell>
          <cell r="E1080"/>
          <cell r="F1080" t="str">
            <v>VN59 NMR</v>
          </cell>
          <cell r="G1080" t="str">
            <v>VN59-A</v>
          </cell>
          <cell r="H1080"/>
          <cell r="I1080"/>
          <cell r="J1080" t="str">
            <v>A</v>
          </cell>
          <cell r="K1080" t="str">
            <v xml:space="preserve"> JI7</v>
          </cell>
          <cell r="L1080" t="str">
            <v>未</v>
          </cell>
          <cell r="M1080" t="str">
            <v>未</v>
          </cell>
          <cell r="N1080" t="str">
            <v>未</v>
          </cell>
        </row>
        <row r="1081">
          <cell r="C1081">
            <v>8981603691</v>
          </cell>
          <cell r="D1081" t="str">
            <v>I4JCQ44</v>
          </cell>
          <cell r="E1081"/>
          <cell r="F1081" t="str">
            <v>VN59 NMR</v>
          </cell>
          <cell r="G1081" t="str">
            <v>VN59-A</v>
          </cell>
          <cell r="H1081" t="str">
            <v>VN59A BRKT;ECM溶接変更、各部品Rev UPによりﾌﾚｰﾑサ変</v>
          </cell>
          <cell r="I1081"/>
          <cell r="J1081" t="str">
            <v>A</v>
          </cell>
          <cell r="K1081" t="str">
            <v xml:space="preserve"> JI7</v>
          </cell>
          <cell r="L1081" t="str">
            <v>○</v>
          </cell>
          <cell r="M1081">
            <v>20110804</v>
          </cell>
          <cell r="N1081">
            <v>20110321</v>
          </cell>
        </row>
        <row r="1082">
          <cell r="C1082">
            <v>8981603700</v>
          </cell>
          <cell r="D1082" t="str">
            <v>I3ＪR834</v>
          </cell>
          <cell r="E1082"/>
          <cell r="F1082" t="str">
            <v>VN59 NKR</v>
          </cell>
          <cell r="G1082" t="str">
            <v>VN59-A</v>
          </cell>
          <cell r="H1082"/>
          <cell r="I1082"/>
          <cell r="J1082" t="str">
            <v>A</v>
          </cell>
          <cell r="K1082" t="str">
            <v xml:space="preserve"> KI8</v>
          </cell>
          <cell r="L1082" t="str">
            <v>未</v>
          </cell>
          <cell r="M1082" t="str">
            <v>未</v>
          </cell>
          <cell r="N1082" t="str">
            <v>未</v>
          </cell>
        </row>
        <row r="1083">
          <cell r="C1083">
            <v>8981603701</v>
          </cell>
          <cell r="D1083" t="str">
            <v>I4JCQ44</v>
          </cell>
          <cell r="E1083"/>
          <cell r="F1083" t="str">
            <v>VN59 NKR</v>
          </cell>
          <cell r="G1083" t="str">
            <v>VN59-A</v>
          </cell>
          <cell r="H1083" t="str">
            <v>VN59A BRKT;ECM溶接変更、各部品Rev UPによりﾌﾚｰﾑサ変</v>
          </cell>
          <cell r="I1083"/>
          <cell r="J1083" t="str">
            <v>A</v>
          </cell>
          <cell r="K1083" t="str">
            <v xml:space="preserve"> KI8</v>
          </cell>
          <cell r="L1083" t="str">
            <v>○</v>
          </cell>
          <cell r="M1083">
            <v>20110514</v>
          </cell>
          <cell r="N1083">
            <v>20110514</v>
          </cell>
        </row>
        <row r="1084">
          <cell r="C1084">
            <v>8981603710</v>
          </cell>
          <cell r="D1084" t="str">
            <v>I3ＪR834</v>
          </cell>
          <cell r="E1084"/>
          <cell r="F1084" t="str">
            <v>VN59 NKR</v>
          </cell>
          <cell r="G1084" t="str">
            <v>VN59-A</v>
          </cell>
          <cell r="H1084"/>
          <cell r="I1084"/>
          <cell r="J1084" t="str">
            <v>A</v>
          </cell>
          <cell r="K1084" t="str">
            <v xml:space="preserve"> KI9</v>
          </cell>
          <cell r="L1084" t="str">
            <v>未</v>
          </cell>
          <cell r="M1084" t="str">
            <v>未</v>
          </cell>
          <cell r="N1084" t="str">
            <v>未</v>
          </cell>
        </row>
        <row r="1085">
          <cell r="C1085">
            <v>8981603711</v>
          </cell>
          <cell r="D1085" t="str">
            <v>I4JCQ44</v>
          </cell>
          <cell r="E1085"/>
          <cell r="F1085" t="str">
            <v>VN59 NKR</v>
          </cell>
          <cell r="G1085" t="str">
            <v>VN59-A</v>
          </cell>
          <cell r="H1085" t="str">
            <v>VN59A BRKT;ECM溶接変更、各部品Rev UPによりﾌﾚｰﾑサ変</v>
          </cell>
          <cell r="I1085"/>
          <cell r="J1085" t="str">
            <v>A</v>
          </cell>
          <cell r="K1085" t="str">
            <v xml:space="preserve"> KI9</v>
          </cell>
          <cell r="L1085" t="str">
            <v>○</v>
          </cell>
          <cell r="M1085">
            <v>20110528</v>
          </cell>
          <cell r="N1085">
            <v>20110528</v>
          </cell>
        </row>
        <row r="1086">
          <cell r="C1086">
            <v>8981603720</v>
          </cell>
          <cell r="D1086" t="str">
            <v>I3ＪR834</v>
          </cell>
          <cell r="E1086"/>
          <cell r="F1086" t="str">
            <v>VN59 NMR</v>
          </cell>
          <cell r="G1086" t="str">
            <v>VN59-A</v>
          </cell>
          <cell r="H1086"/>
          <cell r="I1086"/>
          <cell r="J1086" t="str">
            <v>A</v>
          </cell>
          <cell r="K1086" t="str">
            <v xml:space="preserve"> CQ4</v>
          </cell>
          <cell r="L1086" t="str">
            <v>未</v>
          </cell>
          <cell r="M1086" t="str">
            <v>未</v>
          </cell>
          <cell r="N1086" t="str">
            <v>未</v>
          </cell>
        </row>
        <row r="1087">
          <cell r="C1087">
            <v>8981603721</v>
          </cell>
          <cell r="D1087" t="str">
            <v>I4JCQ44</v>
          </cell>
          <cell r="E1087"/>
          <cell r="F1087" t="str">
            <v>VN59 NMR</v>
          </cell>
          <cell r="G1087" t="str">
            <v>VN59-A</v>
          </cell>
          <cell r="H1087" t="str">
            <v>VN59A BRKT;ECM溶接変更、各部品Rev UPによりﾌﾚｰﾑサ変</v>
          </cell>
          <cell r="I1087"/>
          <cell r="J1087" t="str">
            <v>A</v>
          </cell>
          <cell r="K1087" t="str">
            <v xml:space="preserve"> CQ4</v>
          </cell>
          <cell r="L1087" t="str">
            <v>○</v>
          </cell>
          <cell r="M1087">
            <v>20110528</v>
          </cell>
          <cell r="N1087">
            <v>20110528</v>
          </cell>
        </row>
        <row r="1088">
          <cell r="C1088">
            <v>8981603730</v>
          </cell>
          <cell r="D1088" t="str">
            <v>I3ＪR834</v>
          </cell>
          <cell r="E1088"/>
          <cell r="F1088" t="str">
            <v>VN59 NMR</v>
          </cell>
          <cell r="G1088" t="str">
            <v>VN59-A</v>
          </cell>
          <cell r="H1088"/>
          <cell r="I1088"/>
          <cell r="J1088" t="str">
            <v>A</v>
          </cell>
          <cell r="K1088" t="str">
            <v xml:space="preserve"> CQ5</v>
          </cell>
          <cell r="L1088" t="str">
            <v>未</v>
          </cell>
          <cell r="M1088" t="str">
            <v>未</v>
          </cell>
          <cell r="N1088" t="str">
            <v>未</v>
          </cell>
        </row>
        <row r="1089">
          <cell r="C1089">
            <v>8981603731</v>
          </cell>
          <cell r="D1089" t="str">
            <v>I4JCQ44</v>
          </cell>
          <cell r="E1089"/>
          <cell r="F1089" t="str">
            <v>VN59 NMR</v>
          </cell>
          <cell r="G1089" t="str">
            <v>VN59-A</v>
          </cell>
          <cell r="H1089" t="str">
            <v>VN59A BRKT;ECM溶接変更、各部品Rev UPによりﾌﾚｰﾑサ変</v>
          </cell>
          <cell r="I1089"/>
          <cell r="J1089" t="str">
            <v>A</v>
          </cell>
          <cell r="K1089" t="str">
            <v xml:space="preserve"> CQ5</v>
          </cell>
          <cell r="L1089" t="str">
            <v>○</v>
          </cell>
          <cell r="M1089">
            <v>20110804</v>
          </cell>
          <cell r="N1089">
            <v>20110806</v>
          </cell>
        </row>
        <row r="1090">
          <cell r="C1090">
            <v>8981603740</v>
          </cell>
          <cell r="D1090" t="str">
            <v>I3ＪR834</v>
          </cell>
          <cell r="E1090"/>
          <cell r="F1090" t="str">
            <v>VN59 NMR</v>
          </cell>
          <cell r="G1090" t="str">
            <v>VN59-A</v>
          </cell>
          <cell r="H1090"/>
          <cell r="I1090"/>
          <cell r="J1090" t="str">
            <v>A</v>
          </cell>
          <cell r="K1090" t="str">
            <v xml:space="preserve"> CQ6</v>
          </cell>
          <cell r="L1090" t="str">
            <v>未</v>
          </cell>
          <cell r="M1090" t="str">
            <v>未</v>
          </cell>
          <cell r="N1090" t="str">
            <v>未</v>
          </cell>
        </row>
        <row r="1091">
          <cell r="C1091">
            <v>8981603741</v>
          </cell>
          <cell r="D1091" t="str">
            <v>I4JCQ44</v>
          </cell>
          <cell r="E1091"/>
          <cell r="F1091" t="str">
            <v>VN59 NMR</v>
          </cell>
          <cell r="G1091" t="str">
            <v>VN59-A</v>
          </cell>
          <cell r="H1091" t="str">
            <v>VN59A BRKT;ECM溶接変更、各部品Rev UPによりﾌﾚｰﾑサ変</v>
          </cell>
          <cell r="I1091"/>
          <cell r="J1091" t="str">
            <v>A</v>
          </cell>
          <cell r="K1091" t="str">
            <v xml:space="preserve"> CQ6</v>
          </cell>
          <cell r="L1091" t="str">
            <v>○</v>
          </cell>
          <cell r="M1091">
            <v>20110804</v>
          </cell>
          <cell r="N1091">
            <v>20110806</v>
          </cell>
        </row>
        <row r="1092">
          <cell r="C1092">
            <v>8981603750</v>
          </cell>
          <cell r="D1092" t="str">
            <v>I3ＪR834</v>
          </cell>
          <cell r="E1092"/>
          <cell r="F1092" t="str">
            <v>VN59 NMR</v>
          </cell>
          <cell r="G1092" t="str">
            <v>VN59-A</v>
          </cell>
          <cell r="H1092"/>
          <cell r="I1092"/>
          <cell r="J1092" t="str">
            <v>A</v>
          </cell>
          <cell r="K1092" t="str">
            <v xml:space="preserve"> CQ7</v>
          </cell>
          <cell r="L1092" t="str">
            <v>未</v>
          </cell>
          <cell r="M1092" t="str">
            <v>未</v>
          </cell>
          <cell r="N1092" t="str">
            <v>未</v>
          </cell>
        </row>
        <row r="1093">
          <cell r="C1093">
            <v>8981603751</v>
          </cell>
          <cell r="D1093" t="str">
            <v>I4JCQ44</v>
          </cell>
          <cell r="E1093"/>
          <cell r="F1093" t="str">
            <v>VN59 NMR</v>
          </cell>
          <cell r="G1093" t="str">
            <v>VN59-A</v>
          </cell>
          <cell r="H1093" t="str">
            <v>VN59A BRKT;ECM溶接変更、各部品Rev UPによりﾌﾚｰﾑサ変</v>
          </cell>
          <cell r="I1093"/>
          <cell r="J1093" t="str">
            <v>A</v>
          </cell>
          <cell r="K1093" t="str">
            <v xml:space="preserve"> CQ7</v>
          </cell>
          <cell r="L1093" t="str">
            <v>○</v>
          </cell>
          <cell r="M1093">
            <v>20110825</v>
          </cell>
          <cell r="N1093">
            <v>20110825</v>
          </cell>
        </row>
        <row r="1094">
          <cell r="C1094">
            <v>8981603760</v>
          </cell>
          <cell r="D1094" t="str">
            <v>I3ＪR834</v>
          </cell>
          <cell r="E1094"/>
          <cell r="F1094" t="str">
            <v>VN59 NMR</v>
          </cell>
          <cell r="G1094" t="str">
            <v>VN59-A</v>
          </cell>
          <cell r="H1094"/>
          <cell r="I1094"/>
          <cell r="J1094" t="str">
            <v>A</v>
          </cell>
          <cell r="K1094" t="str">
            <v xml:space="preserve"> LK9</v>
          </cell>
          <cell r="L1094" t="str">
            <v>未</v>
          </cell>
          <cell r="M1094" t="str">
            <v>未</v>
          </cell>
          <cell r="N1094" t="str">
            <v>未</v>
          </cell>
        </row>
        <row r="1095">
          <cell r="C1095">
            <v>8981603761</v>
          </cell>
          <cell r="D1095" t="str">
            <v>I4JCQ44</v>
          </cell>
          <cell r="E1095"/>
          <cell r="F1095" t="str">
            <v>VN59 NMR</v>
          </cell>
          <cell r="G1095" t="str">
            <v>VN59-A</v>
          </cell>
          <cell r="H1095" t="str">
            <v>VN59A BRKT;ECM溶接変更、各部品Rev UPによりﾌﾚｰﾑサ変</v>
          </cell>
          <cell r="I1095"/>
          <cell r="J1095" t="str">
            <v>A</v>
          </cell>
          <cell r="K1095" t="str">
            <v xml:space="preserve"> LK9</v>
          </cell>
          <cell r="L1095" t="str">
            <v>○</v>
          </cell>
          <cell r="M1095">
            <v>20110623</v>
          </cell>
          <cell r="N1095">
            <v>20110623</v>
          </cell>
        </row>
        <row r="1096">
          <cell r="C1096">
            <v>8981603770</v>
          </cell>
          <cell r="D1096" t="str">
            <v>I3ＪR834</v>
          </cell>
          <cell r="E1096"/>
          <cell r="F1096" t="str">
            <v>VN59 NMR</v>
          </cell>
          <cell r="G1096" t="str">
            <v>VN59-A</v>
          </cell>
          <cell r="H1096"/>
          <cell r="I1096"/>
          <cell r="J1096" t="str">
            <v>A</v>
          </cell>
          <cell r="K1096" t="str">
            <v xml:space="preserve"> LL1</v>
          </cell>
          <cell r="L1096" t="str">
            <v>未</v>
          </cell>
          <cell r="M1096" t="str">
            <v>未</v>
          </cell>
          <cell r="N1096" t="str">
            <v>未</v>
          </cell>
        </row>
        <row r="1097">
          <cell r="C1097">
            <v>8981603771</v>
          </cell>
          <cell r="D1097" t="str">
            <v>I4JCQ44</v>
          </cell>
          <cell r="E1097"/>
          <cell r="F1097" t="str">
            <v>VN59 NMR</v>
          </cell>
          <cell r="G1097" t="str">
            <v>VN59-A</v>
          </cell>
          <cell r="H1097" t="str">
            <v>VN59A BRKT;ECM溶接変更、各部品Rev UPによりﾌﾚｰﾑサ変</v>
          </cell>
          <cell r="I1097"/>
          <cell r="J1097" t="str">
            <v>A</v>
          </cell>
          <cell r="K1097" t="str">
            <v xml:space="preserve"> LL1</v>
          </cell>
          <cell r="L1097" t="str">
            <v>○</v>
          </cell>
          <cell r="M1097">
            <v>20110609</v>
          </cell>
          <cell r="N1097">
            <v>20110609</v>
          </cell>
        </row>
        <row r="1098">
          <cell r="C1098">
            <v>8981603780</v>
          </cell>
          <cell r="D1098" t="str">
            <v>I3ＪR834</v>
          </cell>
          <cell r="E1098"/>
          <cell r="F1098" t="str">
            <v>VN59 NMR</v>
          </cell>
          <cell r="G1098" t="str">
            <v>VN59-A</v>
          </cell>
          <cell r="H1098"/>
          <cell r="I1098"/>
          <cell r="J1098" t="str">
            <v>A</v>
          </cell>
          <cell r="K1098" t="str">
            <v xml:space="preserve"> LL2</v>
          </cell>
          <cell r="L1098" t="str">
            <v>未</v>
          </cell>
          <cell r="M1098" t="str">
            <v>未</v>
          </cell>
          <cell r="N1098" t="str">
            <v>未</v>
          </cell>
        </row>
        <row r="1099">
          <cell r="C1099">
            <v>8981603781</v>
          </cell>
          <cell r="D1099" t="str">
            <v>I4JCQ44</v>
          </cell>
          <cell r="E1099"/>
          <cell r="F1099" t="str">
            <v>VN59 NMR</v>
          </cell>
          <cell r="G1099" t="str">
            <v>VN59-A</v>
          </cell>
          <cell r="H1099" t="str">
            <v>VN59A BRKT;ECM溶接変更、各部品Rev UPによりﾌﾚｰﾑサ変</v>
          </cell>
          <cell r="I1099"/>
          <cell r="J1099" t="str">
            <v>A</v>
          </cell>
          <cell r="K1099" t="str">
            <v xml:space="preserve"> LL2</v>
          </cell>
          <cell r="L1099" t="str">
            <v>○</v>
          </cell>
          <cell r="M1099">
            <v>20110804</v>
          </cell>
          <cell r="N1099">
            <v>20110806</v>
          </cell>
        </row>
        <row r="1100">
          <cell r="C1100">
            <v>8981603790</v>
          </cell>
          <cell r="D1100" t="str">
            <v>I3ＪR834</v>
          </cell>
          <cell r="E1100"/>
          <cell r="F1100" t="str">
            <v>VN59 NMR</v>
          </cell>
          <cell r="G1100" t="str">
            <v>VN59-A</v>
          </cell>
          <cell r="H1100"/>
          <cell r="I1100"/>
          <cell r="J1100" t="str">
            <v>A</v>
          </cell>
          <cell r="K1100" t="str">
            <v xml:space="preserve"> LL3</v>
          </cell>
          <cell r="L1100" t="str">
            <v>未</v>
          </cell>
          <cell r="M1100" t="str">
            <v>未</v>
          </cell>
          <cell r="N1100" t="str">
            <v>未</v>
          </cell>
        </row>
        <row r="1101">
          <cell r="C1101">
            <v>8981603791</v>
          </cell>
          <cell r="D1101" t="str">
            <v>I4JCQ44</v>
          </cell>
          <cell r="E1101"/>
          <cell r="F1101" t="str">
            <v>VN59 NMR</v>
          </cell>
          <cell r="G1101" t="str">
            <v>VN59-A</v>
          </cell>
          <cell r="H1101" t="str">
            <v>VN59A BRKT;ECM溶接変更、各部品Rev UPによりﾌﾚｰﾑサ変</v>
          </cell>
          <cell r="I1101"/>
          <cell r="J1101" t="str">
            <v>A</v>
          </cell>
          <cell r="K1101" t="str">
            <v xml:space="preserve"> LL3</v>
          </cell>
          <cell r="L1101" t="str">
            <v>○</v>
          </cell>
          <cell r="M1101">
            <v>20110804</v>
          </cell>
          <cell r="N1101">
            <v>20110806</v>
          </cell>
        </row>
        <row r="1102">
          <cell r="C1102">
            <v>8981603800</v>
          </cell>
          <cell r="D1102" t="str">
            <v>I3ＪR834</v>
          </cell>
          <cell r="E1102"/>
          <cell r="F1102" t="str">
            <v>VN59 NKR</v>
          </cell>
          <cell r="G1102" t="str">
            <v>VN59-A</v>
          </cell>
          <cell r="H1102"/>
          <cell r="I1102"/>
          <cell r="J1102" t="str">
            <v>A</v>
          </cell>
          <cell r="K1102" t="str">
            <v xml:space="preserve"> KI7</v>
          </cell>
          <cell r="L1102" t="str">
            <v>未</v>
          </cell>
          <cell r="M1102" t="str">
            <v>未</v>
          </cell>
          <cell r="N1102" t="str">
            <v>未</v>
          </cell>
        </row>
        <row r="1103">
          <cell r="C1103">
            <v>8981603801</v>
          </cell>
          <cell r="D1103" t="str">
            <v>I4JCQ44</v>
          </cell>
          <cell r="E1103"/>
          <cell r="F1103" t="str">
            <v>VN59 NKR</v>
          </cell>
          <cell r="G1103" t="str">
            <v>VN59-A</v>
          </cell>
          <cell r="H1103" t="str">
            <v>VN59A BRKT;ECM溶接変更、各部品Rev UPによりﾌﾚｰﾑサ変</v>
          </cell>
          <cell r="I1103"/>
          <cell r="J1103" t="str">
            <v>A</v>
          </cell>
          <cell r="K1103" t="str">
            <v xml:space="preserve"> KI7</v>
          </cell>
          <cell r="L1103" t="str">
            <v>○</v>
          </cell>
          <cell r="M1103">
            <v>20110530</v>
          </cell>
          <cell r="N1103">
            <v>20110530</v>
          </cell>
        </row>
        <row r="1104">
          <cell r="C1104">
            <v>8981603810</v>
          </cell>
          <cell r="D1104" t="str">
            <v>I3ＪR834</v>
          </cell>
          <cell r="E1104"/>
          <cell r="F1104" t="str">
            <v>VN59 NMS</v>
          </cell>
          <cell r="G1104" t="str">
            <v>VN59-A</v>
          </cell>
          <cell r="H1104"/>
          <cell r="I1104"/>
          <cell r="J1104" t="str">
            <v>A</v>
          </cell>
          <cell r="K1104" t="str">
            <v xml:space="preserve"> PI2</v>
          </cell>
          <cell r="L1104" t="str">
            <v>未</v>
          </cell>
          <cell r="M1104" t="str">
            <v>未</v>
          </cell>
          <cell r="N1104" t="str">
            <v>未</v>
          </cell>
        </row>
        <row r="1105">
          <cell r="C1105">
            <v>8981603811</v>
          </cell>
          <cell r="D1105" t="str">
            <v>I4JCQ44</v>
          </cell>
          <cell r="E1105"/>
          <cell r="F1105" t="str">
            <v>VN59 NMS</v>
          </cell>
          <cell r="G1105" t="str">
            <v>VN59-A</v>
          </cell>
          <cell r="H1105" t="str">
            <v>VN59A BRKT;ECM溶接変更、各部品Rev UPによりﾌﾚｰﾑサ変</v>
          </cell>
          <cell r="I1105"/>
          <cell r="J1105" t="str">
            <v>A</v>
          </cell>
          <cell r="K1105" t="str">
            <v xml:space="preserve"> PI2</v>
          </cell>
          <cell r="L1105" t="str">
            <v>○</v>
          </cell>
          <cell r="M1105">
            <v>20110804</v>
          </cell>
          <cell r="N1105">
            <v>20110425</v>
          </cell>
        </row>
        <row r="1106">
          <cell r="C1106">
            <v>8981603820</v>
          </cell>
          <cell r="D1106" t="str">
            <v>I3ＪR834</v>
          </cell>
          <cell r="E1106"/>
          <cell r="F1106" t="str">
            <v>VN59 NMS</v>
          </cell>
          <cell r="G1106" t="str">
            <v>VN59-A</v>
          </cell>
          <cell r="H1106"/>
          <cell r="I1106"/>
          <cell r="J1106" t="str">
            <v>A</v>
          </cell>
          <cell r="K1106" t="str">
            <v xml:space="preserve"> PI3</v>
          </cell>
          <cell r="L1106" t="str">
            <v>未</v>
          </cell>
          <cell r="M1106" t="str">
            <v>未</v>
          </cell>
          <cell r="N1106" t="str">
            <v>未</v>
          </cell>
        </row>
        <row r="1107">
          <cell r="C1107">
            <v>8981603821</v>
          </cell>
          <cell r="D1107" t="str">
            <v>I4JCQ44</v>
          </cell>
          <cell r="E1107"/>
          <cell r="F1107" t="str">
            <v>VN59 NMS</v>
          </cell>
          <cell r="G1107" t="str">
            <v>VN59-A</v>
          </cell>
          <cell r="H1107" t="str">
            <v>VN59A BRKT;ECM溶接変更、各部品Rev UPによりﾌﾚｰﾑサ変</v>
          </cell>
          <cell r="I1107"/>
          <cell r="J1107" t="str">
            <v>A</v>
          </cell>
          <cell r="K1107" t="str">
            <v xml:space="preserve"> PI3</v>
          </cell>
          <cell r="L1107" t="str">
            <v>○</v>
          </cell>
          <cell r="M1107">
            <v>20110717</v>
          </cell>
          <cell r="N1107">
            <v>20110425</v>
          </cell>
        </row>
        <row r="1108">
          <cell r="C1108">
            <v>8981603830</v>
          </cell>
          <cell r="D1108" t="str">
            <v>I3ＪR834</v>
          </cell>
          <cell r="E1108"/>
          <cell r="F1108" t="str">
            <v>VN59 NKR</v>
          </cell>
          <cell r="G1108" t="str">
            <v>VN59-A</v>
          </cell>
          <cell r="H1108"/>
          <cell r="I1108"/>
          <cell r="J1108" t="str">
            <v>A</v>
          </cell>
          <cell r="K1108" t="str">
            <v xml:space="preserve"> KB4</v>
          </cell>
          <cell r="L1108" t="str">
            <v>未</v>
          </cell>
          <cell r="M1108" t="str">
            <v>未</v>
          </cell>
          <cell r="N1108" t="str">
            <v>未</v>
          </cell>
        </row>
        <row r="1109">
          <cell r="C1109">
            <v>8981603831</v>
          </cell>
          <cell r="D1109" t="str">
            <v>I4JCQ44</v>
          </cell>
          <cell r="E1109"/>
          <cell r="F1109" t="str">
            <v>VN59 NKR</v>
          </cell>
          <cell r="G1109" t="str">
            <v>VN59-A</v>
          </cell>
          <cell r="H1109" t="str">
            <v>VN59A BRKT;ECM溶接変更、各部品Rev UPによりﾌﾚｰﾑサ変</v>
          </cell>
          <cell r="I1109"/>
          <cell r="J1109" t="str">
            <v>A</v>
          </cell>
          <cell r="K1109" t="str">
            <v xml:space="preserve"> KB4</v>
          </cell>
          <cell r="L1109" t="str">
            <v>○</v>
          </cell>
          <cell r="M1109">
            <v>20110623</v>
          </cell>
          <cell r="N1109">
            <v>20110425</v>
          </cell>
        </row>
        <row r="1110">
          <cell r="C1110">
            <v>8981603840</v>
          </cell>
          <cell r="D1110" t="str">
            <v>I3ＪR834</v>
          </cell>
          <cell r="E1110"/>
          <cell r="F1110" t="str">
            <v>VN59 NKR</v>
          </cell>
          <cell r="G1110" t="str">
            <v>VN59-A</v>
          </cell>
          <cell r="H1110"/>
          <cell r="I1110"/>
          <cell r="J1110" t="str">
            <v>A</v>
          </cell>
          <cell r="K1110" t="str">
            <v xml:space="preserve"> KB5</v>
          </cell>
          <cell r="L1110" t="str">
            <v>未</v>
          </cell>
          <cell r="M1110" t="str">
            <v>未</v>
          </cell>
          <cell r="N1110" t="str">
            <v>未</v>
          </cell>
        </row>
        <row r="1111">
          <cell r="C1111">
            <v>8981603841</v>
          </cell>
          <cell r="D1111" t="str">
            <v>I4JCQ44</v>
          </cell>
          <cell r="E1111"/>
          <cell r="F1111" t="str">
            <v>VN59 NKR</v>
          </cell>
          <cell r="G1111" t="str">
            <v>VN59-A</v>
          </cell>
          <cell r="H1111" t="str">
            <v>VN59A BRKT;ECM溶接変更、各部品Rev UPによりﾌﾚｰﾑサ変</v>
          </cell>
          <cell r="I1111"/>
          <cell r="J1111" t="str">
            <v>A</v>
          </cell>
          <cell r="K1111" t="str">
            <v xml:space="preserve"> KB5</v>
          </cell>
          <cell r="L1111" t="str">
            <v>○</v>
          </cell>
          <cell r="M1111">
            <v>20110804</v>
          </cell>
          <cell r="N1111">
            <v>20110425</v>
          </cell>
        </row>
        <row r="1112">
          <cell r="C1112">
            <v>8981603850</v>
          </cell>
          <cell r="D1112" t="str">
            <v>I3JR601</v>
          </cell>
          <cell r="E1112"/>
          <cell r="F1112" t="str">
            <v>VN59 NKR</v>
          </cell>
          <cell r="G1112" t="str">
            <v>VN59-A</v>
          </cell>
          <cell r="H1112" t="str">
            <v>VN59A　一生用ﾌﾚｰﾑ＆S/M、INNER新規設定</v>
          </cell>
          <cell r="I1112"/>
          <cell r="J1112" t="str">
            <v>A</v>
          </cell>
          <cell r="K1112" t="str">
            <v xml:space="preserve"> NF5</v>
          </cell>
          <cell r="L1112" t="str">
            <v>○</v>
          </cell>
          <cell r="M1112">
            <v>20100527</v>
          </cell>
          <cell r="N1112">
            <v>20100527</v>
          </cell>
        </row>
        <row r="1113">
          <cell r="C1113">
            <v>8981603851</v>
          </cell>
          <cell r="D1113" t="str">
            <v>I4JCQ44</v>
          </cell>
          <cell r="E1113"/>
          <cell r="F1113" t="str">
            <v>VN59 NKR</v>
          </cell>
          <cell r="G1113" t="str">
            <v>VN59-A</v>
          </cell>
          <cell r="H1113" t="str">
            <v>VN59A BRKT;ECM溶接変更、各部品Rev UPによりﾌﾚｰﾑサ変</v>
          </cell>
          <cell r="I1113"/>
          <cell r="J1113" t="str">
            <v>A</v>
          </cell>
          <cell r="K1113" t="str">
            <v xml:space="preserve"> NF5</v>
          </cell>
          <cell r="L1113" t="str">
            <v>○</v>
          </cell>
          <cell r="M1113">
            <v>20110705</v>
          </cell>
          <cell r="N1113">
            <v>20110705</v>
          </cell>
        </row>
        <row r="1114">
          <cell r="C1114">
            <v>8981603860</v>
          </cell>
          <cell r="D1114" t="str">
            <v>I3ＪR834</v>
          </cell>
          <cell r="E1114"/>
          <cell r="F1114" t="str">
            <v>VN59 NKR</v>
          </cell>
          <cell r="G1114" t="str">
            <v>VN59-A</v>
          </cell>
          <cell r="H1114"/>
          <cell r="I1114"/>
          <cell r="J1114" t="str">
            <v>A</v>
          </cell>
          <cell r="K1114" t="str">
            <v xml:space="preserve"> NF6</v>
          </cell>
          <cell r="L1114" t="str">
            <v>未</v>
          </cell>
          <cell r="M1114" t="str">
            <v>未</v>
          </cell>
          <cell r="N1114" t="str">
            <v>未</v>
          </cell>
        </row>
        <row r="1115">
          <cell r="C1115">
            <v>8981603861</v>
          </cell>
          <cell r="D1115" t="str">
            <v>I4JCQ44</v>
          </cell>
          <cell r="E1115"/>
          <cell r="F1115" t="str">
            <v>VN59 NKR</v>
          </cell>
          <cell r="G1115" t="str">
            <v>VN59-A</v>
          </cell>
          <cell r="H1115" t="str">
            <v>VN59A BRKT;ECM溶接変更、各部品Rev UPによりﾌﾚｰﾑサ変</v>
          </cell>
          <cell r="I1115"/>
          <cell r="J1115" t="str">
            <v>A</v>
          </cell>
          <cell r="K1115" t="str">
            <v xml:space="preserve"> NF6</v>
          </cell>
          <cell r="L1115" t="str">
            <v>○</v>
          </cell>
          <cell r="M1115">
            <v>20110804</v>
          </cell>
          <cell r="N1115">
            <v>20110418</v>
          </cell>
        </row>
        <row r="1116">
          <cell r="C1116">
            <v>8981603870</v>
          </cell>
          <cell r="D1116" t="str">
            <v>I3ＪR834</v>
          </cell>
          <cell r="E1116"/>
          <cell r="F1116" t="str">
            <v>VN59 NLR</v>
          </cell>
          <cell r="G1116" t="str">
            <v>VN59-A</v>
          </cell>
          <cell r="H1116"/>
          <cell r="I1116"/>
          <cell r="J1116" t="str">
            <v>A</v>
          </cell>
          <cell r="K1116" t="str">
            <v xml:space="preserve"> CQ8</v>
          </cell>
          <cell r="L1116" t="str">
            <v>未</v>
          </cell>
          <cell r="M1116" t="str">
            <v>未</v>
          </cell>
          <cell r="N1116" t="str">
            <v>未</v>
          </cell>
        </row>
        <row r="1117">
          <cell r="C1117">
            <v>8981603871</v>
          </cell>
          <cell r="D1117" t="str">
            <v>I4JCQ44</v>
          </cell>
          <cell r="E1117"/>
          <cell r="F1117" t="str">
            <v>VN59 NLR</v>
          </cell>
          <cell r="G1117" t="str">
            <v>VN59-A</v>
          </cell>
          <cell r="H1117" t="str">
            <v>VN59A BRKT;ECM溶接変更、各部品Rev UPによりﾌﾚｰﾑサ変</v>
          </cell>
          <cell r="I1117"/>
          <cell r="J1117" t="str">
            <v>A</v>
          </cell>
          <cell r="K1117" t="str">
            <v xml:space="preserve"> CQ8</v>
          </cell>
          <cell r="L1117" t="str">
            <v>○</v>
          </cell>
          <cell r="M1117">
            <v>20110514</v>
          </cell>
          <cell r="N1117">
            <v>20110514</v>
          </cell>
        </row>
        <row r="1118">
          <cell r="C1118">
            <v>8981603880</v>
          </cell>
          <cell r="D1118" t="str">
            <v>I3ＪR834</v>
          </cell>
          <cell r="E1118"/>
          <cell r="F1118" t="str">
            <v>VN59 NLR</v>
          </cell>
          <cell r="G1118" t="str">
            <v>VN59-A</v>
          </cell>
          <cell r="H1118"/>
          <cell r="I1118"/>
          <cell r="J1118" t="str">
            <v>A</v>
          </cell>
          <cell r="K1118" t="str">
            <v xml:space="preserve"> CQ9</v>
          </cell>
          <cell r="L1118" t="str">
            <v>未</v>
          </cell>
          <cell r="M1118" t="str">
            <v>未</v>
          </cell>
          <cell r="N1118" t="str">
            <v>未</v>
          </cell>
        </row>
        <row r="1119">
          <cell r="C1119">
            <v>8981603881</v>
          </cell>
          <cell r="D1119" t="str">
            <v>I4JCQ44</v>
          </cell>
          <cell r="E1119"/>
          <cell r="F1119" t="str">
            <v>VN59 NLR</v>
          </cell>
          <cell r="G1119" t="str">
            <v>VN59-A</v>
          </cell>
          <cell r="H1119" t="str">
            <v>VN59A BRKT;ECM溶接変更、各部品Rev UPによりﾌﾚｰﾑサ変</v>
          </cell>
          <cell r="I1119"/>
          <cell r="J1119" t="str">
            <v>A</v>
          </cell>
          <cell r="K1119" t="str">
            <v xml:space="preserve"> CQ9</v>
          </cell>
          <cell r="L1119" t="str">
            <v>○</v>
          </cell>
          <cell r="M1119">
            <v>20110623</v>
          </cell>
          <cell r="N1119">
            <v>20110623</v>
          </cell>
        </row>
        <row r="1120">
          <cell r="C1120">
            <v>8981603890</v>
          </cell>
          <cell r="D1120" t="str">
            <v>I3ＪR834</v>
          </cell>
          <cell r="E1120"/>
          <cell r="F1120" t="str">
            <v>VN59 NLR</v>
          </cell>
          <cell r="G1120" t="str">
            <v>VN59-A</v>
          </cell>
          <cell r="H1120"/>
          <cell r="I1120"/>
          <cell r="J1120" t="str">
            <v>A</v>
          </cell>
          <cell r="K1120" t="str">
            <v xml:space="preserve"> CR1</v>
          </cell>
          <cell r="L1120" t="str">
            <v>未</v>
          </cell>
          <cell r="M1120" t="str">
            <v>未</v>
          </cell>
          <cell r="N1120" t="str">
            <v>未</v>
          </cell>
        </row>
        <row r="1121">
          <cell r="C1121">
            <v>8981603891</v>
          </cell>
          <cell r="D1121" t="str">
            <v>I4JCQ44</v>
          </cell>
          <cell r="E1121"/>
          <cell r="F1121" t="str">
            <v>VN59 NLR</v>
          </cell>
          <cell r="G1121" t="str">
            <v>VN59-A</v>
          </cell>
          <cell r="H1121" t="str">
            <v>VN59A BRKT;ECM溶接変更、各部品Rev UPによりﾌﾚｰﾑサ変</v>
          </cell>
          <cell r="I1121"/>
          <cell r="J1121" t="str">
            <v>A</v>
          </cell>
          <cell r="K1121" t="str">
            <v xml:space="preserve"> CR1</v>
          </cell>
          <cell r="L1121" t="str">
            <v>○</v>
          </cell>
          <cell r="M1121">
            <v>20110804</v>
          </cell>
          <cell r="N1121">
            <v>20110806</v>
          </cell>
        </row>
        <row r="1122">
          <cell r="C1122">
            <v>8981603900</v>
          </cell>
          <cell r="D1122" t="str">
            <v>I3ＪR834</v>
          </cell>
          <cell r="E1122"/>
          <cell r="F1122" t="str">
            <v>VN59 NLR</v>
          </cell>
          <cell r="G1122" t="str">
            <v>VN59-A</v>
          </cell>
          <cell r="H1122"/>
          <cell r="I1122"/>
          <cell r="J1122" t="str">
            <v>A</v>
          </cell>
          <cell r="K1122" t="str">
            <v xml:space="preserve"> CR2</v>
          </cell>
          <cell r="L1122" t="str">
            <v>未</v>
          </cell>
          <cell r="M1122" t="str">
            <v>未</v>
          </cell>
          <cell r="N1122" t="str">
            <v>未</v>
          </cell>
        </row>
        <row r="1123">
          <cell r="C1123">
            <v>8981603901</v>
          </cell>
          <cell r="D1123" t="str">
            <v>I4JCQ44</v>
          </cell>
          <cell r="E1123"/>
          <cell r="F1123" t="str">
            <v>VN59 NLR</v>
          </cell>
          <cell r="G1123" t="str">
            <v>VN59-A</v>
          </cell>
          <cell r="H1123" t="str">
            <v>VN59A BRKT;ECM溶接変更、各部品Rev UPによりﾌﾚｰﾑサ変</v>
          </cell>
          <cell r="I1123"/>
          <cell r="J1123" t="str">
            <v>A</v>
          </cell>
          <cell r="K1123" t="str">
            <v xml:space="preserve"> CR2</v>
          </cell>
          <cell r="L1123" t="str">
            <v>○</v>
          </cell>
          <cell r="M1123">
            <v>20110622</v>
          </cell>
          <cell r="N1123">
            <v>20110622</v>
          </cell>
        </row>
        <row r="1124">
          <cell r="C1124">
            <v>8981603910</v>
          </cell>
          <cell r="D1124" t="str">
            <v>I3JS104</v>
          </cell>
          <cell r="E1124"/>
          <cell r="F1124" t="str">
            <v>11.0NKR(D HEV)</v>
          </cell>
          <cell r="G1124" t="str">
            <v>VN59-D(HEV)</v>
          </cell>
          <cell r="H1124" t="str">
            <v>VN59D　1Xﾌﾚｰﾑ10品番新規設定</v>
          </cell>
          <cell r="I1124"/>
          <cell r="J1124" t="str">
            <v>A</v>
          </cell>
          <cell r="K1124">
            <v>0</v>
          </cell>
          <cell r="L1124" t="str">
            <v>未</v>
          </cell>
          <cell r="M1124" t="str">
            <v>未</v>
          </cell>
          <cell r="N1124" t="str">
            <v>未</v>
          </cell>
        </row>
        <row r="1125">
          <cell r="C1125">
            <v>8981603911</v>
          </cell>
          <cell r="D1125" t="str">
            <v>I4JCS68</v>
          </cell>
          <cell r="E1125"/>
          <cell r="F1125" t="str">
            <v>VN59 NKR</v>
          </cell>
          <cell r="G1125" t="str">
            <v>VN59-D(HEV)</v>
          </cell>
          <cell r="H1125" t="str">
            <v>VN59 D-Gr FR ASM　サ変(10品番)/PL;DISTANCE CTR 1品番追加（8981866170；3110）/INR;REINF(NUT追加でサ変)</v>
          </cell>
          <cell r="I1125"/>
          <cell r="J1125" t="str">
            <v>A</v>
          </cell>
          <cell r="K1125" t="str">
            <v>NG2</v>
          </cell>
          <cell r="L1125" t="str">
            <v>○</v>
          </cell>
          <cell r="M1125">
            <v>20110804</v>
          </cell>
          <cell r="N1125">
            <v>20110806</v>
          </cell>
        </row>
        <row r="1126">
          <cell r="C1126">
            <v>8981603920</v>
          </cell>
          <cell r="D1126" t="str">
            <v>I3JS104</v>
          </cell>
          <cell r="E1126"/>
          <cell r="F1126" t="str">
            <v>11.0NMR(D HEV)</v>
          </cell>
          <cell r="G1126" t="str">
            <v>VN59-D(HEV)</v>
          </cell>
          <cell r="H1126" t="str">
            <v>VN59D　1Xﾌﾚｰﾑ10品番新規設定</v>
          </cell>
          <cell r="I1126"/>
          <cell r="J1126" t="str">
            <v>A</v>
          </cell>
          <cell r="K1126">
            <v>0</v>
          </cell>
          <cell r="L1126" t="str">
            <v>未</v>
          </cell>
          <cell r="M1126" t="str">
            <v>未</v>
          </cell>
          <cell r="N1126" t="str">
            <v>未</v>
          </cell>
        </row>
        <row r="1127">
          <cell r="C1127">
            <v>8981603921</v>
          </cell>
          <cell r="D1127" t="str">
            <v>I4JCS68</v>
          </cell>
          <cell r="E1127"/>
          <cell r="F1127" t="str">
            <v>VN59 NMR</v>
          </cell>
          <cell r="G1127" t="str">
            <v>VN59-D(HEV)</v>
          </cell>
          <cell r="H1127" t="str">
            <v>VN59 D-Gr FR ASM　サ変(10品番)/PL;DISTANCE CTR 1品番追加（8981866170；3110）/INR;REINF(NUT追加でサ変)</v>
          </cell>
          <cell r="I1127"/>
          <cell r="J1127" t="str">
            <v>A</v>
          </cell>
          <cell r="K1127" t="str">
            <v>PD8</v>
          </cell>
          <cell r="L1127" t="str">
            <v>○</v>
          </cell>
          <cell r="M1127">
            <v>20110707</v>
          </cell>
          <cell r="N1127">
            <v>20110707</v>
          </cell>
        </row>
        <row r="1128">
          <cell r="C1128">
            <v>8981603930</v>
          </cell>
          <cell r="D1128" t="str">
            <v>I3JS104</v>
          </cell>
          <cell r="E1128"/>
          <cell r="F1128" t="str">
            <v>11.0NMR(D HEV)</v>
          </cell>
          <cell r="G1128" t="str">
            <v>VN59-D(HEV)</v>
          </cell>
          <cell r="H1128" t="str">
            <v>VN59D　1Xﾌﾚｰﾑ10品番新規設定</v>
          </cell>
          <cell r="I1128"/>
          <cell r="J1128" t="str">
            <v>A</v>
          </cell>
          <cell r="K1128">
            <v>0</v>
          </cell>
          <cell r="L1128" t="str">
            <v>未</v>
          </cell>
          <cell r="M1128" t="str">
            <v>未</v>
          </cell>
          <cell r="N1128" t="str">
            <v>未</v>
          </cell>
        </row>
        <row r="1129">
          <cell r="C1129">
            <v>8981603931</v>
          </cell>
          <cell r="D1129" t="str">
            <v>I4JCS68</v>
          </cell>
          <cell r="E1129"/>
          <cell r="F1129" t="str">
            <v>VN59 NMR</v>
          </cell>
          <cell r="G1129" t="str">
            <v>VN59-D(HEV)</v>
          </cell>
          <cell r="H1129" t="str">
            <v>VN59 D-Gr FR ASM　サ変(10品番)/PL;DISTANCE CTR 1品番追加（8981866170；3110）/INR;REINF(NUT追加でサ変)</v>
          </cell>
          <cell r="I1129"/>
          <cell r="J1129" t="str">
            <v>A</v>
          </cell>
          <cell r="K1129" t="str">
            <v>PD9</v>
          </cell>
          <cell r="L1129" t="str">
            <v>○</v>
          </cell>
          <cell r="M1129">
            <v>20110804</v>
          </cell>
          <cell r="N1129">
            <v>20110806</v>
          </cell>
        </row>
        <row r="1130">
          <cell r="C1130">
            <v>8981603940</v>
          </cell>
          <cell r="D1130" t="str">
            <v>I3ＪR834</v>
          </cell>
          <cell r="E1130"/>
          <cell r="F1130" t="str">
            <v>VN59 NKR</v>
          </cell>
          <cell r="G1130" t="str">
            <v>VN59-A</v>
          </cell>
          <cell r="H1130"/>
          <cell r="I1130"/>
          <cell r="J1130" t="str">
            <v>A</v>
          </cell>
          <cell r="K1130" t="str">
            <v>****</v>
          </cell>
          <cell r="L1130" t="str">
            <v>未</v>
          </cell>
          <cell r="M1130" t="str">
            <v>未</v>
          </cell>
          <cell r="N1130" t="str">
            <v>未</v>
          </cell>
        </row>
        <row r="1131">
          <cell r="C1131">
            <v>8981603941</v>
          </cell>
          <cell r="D1131" t="str">
            <v>I4JCQ44</v>
          </cell>
          <cell r="E1131"/>
          <cell r="F1131" t="str">
            <v>VN59 NKR</v>
          </cell>
          <cell r="G1131" t="str">
            <v>VN59-A</v>
          </cell>
          <cell r="H1131" t="str">
            <v>VN59A BRKT;ECM溶接変更、各部品Rev UPによりﾌﾚｰﾑサ変</v>
          </cell>
          <cell r="I1131"/>
          <cell r="J1131" t="str">
            <v>A</v>
          </cell>
          <cell r="K1131" t="str">
            <v>JB9</v>
          </cell>
          <cell r="L1131" t="str">
            <v>○</v>
          </cell>
          <cell r="M1131">
            <v>20110705</v>
          </cell>
          <cell r="N1131">
            <v>20110418</v>
          </cell>
        </row>
        <row r="1132">
          <cell r="C1132">
            <v>8981603950</v>
          </cell>
          <cell r="D1132" t="str">
            <v>I3ＪR834</v>
          </cell>
          <cell r="E1132"/>
          <cell r="F1132" t="str">
            <v>VN59 NKR</v>
          </cell>
          <cell r="G1132" t="str">
            <v>VN59-A</v>
          </cell>
          <cell r="H1132"/>
          <cell r="I1132"/>
          <cell r="J1132" t="str">
            <v>A</v>
          </cell>
          <cell r="K1132" t="str">
            <v xml:space="preserve"> CH5</v>
          </cell>
          <cell r="L1132" t="str">
            <v>未</v>
          </cell>
          <cell r="M1132" t="str">
            <v>未</v>
          </cell>
          <cell r="N1132" t="str">
            <v>未</v>
          </cell>
        </row>
        <row r="1133">
          <cell r="C1133">
            <v>8981603951</v>
          </cell>
          <cell r="D1133" t="str">
            <v>I4JCQ44</v>
          </cell>
          <cell r="E1133"/>
          <cell r="F1133" t="str">
            <v>VN59 NKR</v>
          </cell>
          <cell r="G1133" t="str">
            <v>VN59-A</v>
          </cell>
          <cell r="H1133" t="str">
            <v>VN59A BRKT;ECM溶接変更、各部品Rev UPによりﾌﾚｰﾑサ変</v>
          </cell>
          <cell r="I1133"/>
          <cell r="J1133" t="str">
            <v>A</v>
          </cell>
          <cell r="K1133" t="str">
            <v xml:space="preserve"> CH5</v>
          </cell>
          <cell r="L1133" t="str">
            <v>○</v>
          </cell>
          <cell r="M1133">
            <v>20110630</v>
          </cell>
          <cell r="N1133">
            <v>20110407</v>
          </cell>
        </row>
        <row r="1134">
          <cell r="C1134">
            <v>8981603960</v>
          </cell>
          <cell r="D1134" t="str">
            <v>I3ＪR834</v>
          </cell>
          <cell r="E1134"/>
          <cell r="F1134" t="str">
            <v>VN59 NKR</v>
          </cell>
          <cell r="G1134" t="str">
            <v>VN59-A</v>
          </cell>
          <cell r="H1134"/>
          <cell r="I1134"/>
          <cell r="J1134" t="str">
            <v>A</v>
          </cell>
          <cell r="K1134" t="str">
            <v xml:space="preserve"> CH6</v>
          </cell>
          <cell r="L1134" t="str">
            <v>未</v>
          </cell>
          <cell r="M1134" t="str">
            <v>未</v>
          </cell>
          <cell r="N1134" t="str">
            <v>未</v>
          </cell>
        </row>
        <row r="1135">
          <cell r="C1135">
            <v>8981603961</v>
          </cell>
          <cell r="D1135" t="str">
            <v>I4JCQ44</v>
          </cell>
          <cell r="E1135"/>
          <cell r="F1135" t="str">
            <v>VN59 NKR</v>
          </cell>
          <cell r="G1135" t="str">
            <v>VN59-A</v>
          </cell>
          <cell r="H1135" t="str">
            <v>VN59A BRKT;ECM溶接変更、各部品Rev UPによりﾌﾚｰﾑサ変</v>
          </cell>
          <cell r="I1135"/>
          <cell r="J1135" t="str">
            <v>A</v>
          </cell>
          <cell r="K1135" t="str">
            <v xml:space="preserve"> CH6</v>
          </cell>
          <cell r="L1135" t="str">
            <v>○</v>
          </cell>
          <cell r="M1135">
            <v>20110717</v>
          </cell>
          <cell r="N1135">
            <v>20110407</v>
          </cell>
        </row>
        <row r="1136">
          <cell r="C1136">
            <v>8981603970</v>
          </cell>
          <cell r="D1136" t="str">
            <v>I3ＪR834</v>
          </cell>
          <cell r="E1136"/>
          <cell r="F1136" t="str">
            <v>VN59 NKR</v>
          </cell>
          <cell r="G1136" t="str">
            <v>VN59-A</v>
          </cell>
          <cell r="H1136"/>
          <cell r="I1136"/>
          <cell r="J1136" t="str">
            <v>A</v>
          </cell>
          <cell r="K1136" t="str">
            <v xml:space="preserve"> CH7</v>
          </cell>
          <cell r="L1136" t="str">
            <v>未</v>
          </cell>
          <cell r="M1136" t="str">
            <v>未</v>
          </cell>
          <cell r="N1136" t="str">
            <v>未</v>
          </cell>
        </row>
        <row r="1137">
          <cell r="C1137">
            <v>8981603971</v>
          </cell>
          <cell r="D1137" t="str">
            <v>I4JCQ44</v>
          </cell>
          <cell r="E1137"/>
          <cell r="F1137" t="str">
            <v>VN59 NKR</v>
          </cell>
          <cell r="G1137" t="str">
            <v>VN59-A</v>
          </cell>
          <cell r="H1137" t="str">
            <v>VN59A BRKT;ECM溶接変更、各部品Rev UPによりﾌﾚｰﾑサ変</v>
          </cell>
          <cell r="I1137"/>
          <cell r="J1137" t="str">
            <v>A</v>
          </cell>
          <cell r="K1137" t="str">
            <v xml:space="preserve"> CH7</v>
          </cell>
          <cell r="L1137" t="str">
            <v>○</v>
          </cell>
          <cell r="M1137">
            <v>20110804</v>
          </cell>
          <cell r="N1137">
            <v>20110407</v>
          </cell>
        </row>
        <row r="1138">
          <cell r="C1138">
            <v>8981603980</v>
          </cell>
          <cell r="D1138" t="str">
            <v>I3ＪR834</v>
          </cell>
          <cell r="E1138"/>
          <cell r="F1138" t="str">
            <v>VN59 NKR</v>
          </cell>
          <cell r="G1138" t="str">
            <v>VN59-A</v>
          </cell>
          <cell r="H1138"/>
          <cell r="I1138"/>
          <cell r="J1138" t="str">
            <v>A</v>
          </cell>
          <cell r="K1138" t="str">
            <v xml:space="preserve"> CH8</v>
          </cell>
          <cell r="L1138" t="str">
            <v>未</v>
          </cell>
          <cell r="M1138" t="str">
            <v>未</v>
          </cell>
          <cell r="N1138" t="str">
            <v>未</v>
          </cell>
        </row>
        <row r="1139">
          <cell r="C1139">
            <v>8981603981</v>
          </cell>
          <cell r="D1139" t="str">
            <v>I4JCQ44</v>
          </cell>
          <cell r="E1139"/>
          <cell r="F1139" t="str">
            <v>VN59 NKR</v>
          </cell>
          <cell r="G1139" t="str">
            <v>VN59-A</v>
          </cell>
          <cell r="H1139" t="str">
            <v>VN59A BRKT;ECM溶接変更、各部品Rev UPによりﾌﾚｰﾑサ変</v>
          </cell>
          <cell r="I1139"/>
          <cell r="J1139" t="str">
            <v>A</v>
          </cell>
          <cell r="K1139" t="str">
            <v xml:space="preserve"> CH8</v>
          </cell>
          <cell r="L1139" t="str">
            <v>○</v>
          </cell>
          <cell r="M1139">
            <v>20110804</v>
          </cell>
          <cell r="N1139">
            <v>20110407</v>
          </cell>
        </row>
        <row r="1140">
          <cell r="C1140">
            <v>8981603990</v>
          </cell>
          <cell r="D1140" t="str">
            <v>I3ＪR834</v>
          </cell>
          <cell r="E1140"/>
          <cell r="F1140" t="str">
            <v>VN59 NKR</v>
          </cell>
          <cell r="G1140" t="str">
            <v>VN59-A</v>
          </cell>
          <cell r="H1140"/>
          <cell r="I1140"/>
          <cell r="J1140" t="str">
            <v>A</v>
          </cell>
          <cell r="K1140" t="str">
            <v xml:space="preserve"> CH9</v>
          </cell>
          <cell r="L1140" t="str">
            <v>未</v>
          </cell>
          <cell r="M1140" t="str">
            <v>未</v>
          </cell>
          <cell r="N1140" t="str">
            <v>未</v>
          </cell>
        </row>
        <row r="1141">
          <cell r="C1141">
            <v>8981603991</v>
          </cell>
          <cell r="D1141" t="str">
            <v>I4JCQ44</v>
          </cell>
          <cell r="E1141"/>
          <cell r="F1141" t="str">
            <v>VN59 NKR</v>
          </cell>
          <cell r="G1141" t="str">
            <v>VN59-A</v>
          </cell>
          <cell r="H1141" t="str">
            <v>VN59A BRKT;ECM溶接変更、各部品Rev UPによりﾌﾚｰﾑサ変</v>
          </cell>
          <cell r="I1141"/>
          <cell r="J1141" t="str">
            <v>A</v>
          </cell>
          <cell r="K1141" t="str">
            <v xml:space="preserve"> CH9</v>
          </cell>
          <cell r="L1141" t="str">
            <v>○</v>
          </cell>
          <cell r="M1141">
            <v>20110804</v>
          </cell>
          <cell r="N1141">
            <v>20110407</v>
          </cell>
        </row>
        <row r="1142">
          <cell r="C1142">
            <v>8981604000</v>
          </cell>
          <cell r="D1142" t="str">
            <v>I3ＪR834</v>
          </cell>
          <cell r="E1142"/>
          <cell r="F1142" t="str">
            <v>VN59 NKR</v>
          </cell>
          <cell r="G1142" t="str">
            <v>VN59-A</v>
          </cell>
          <cell r="H1142"/>
          <cell r="I1142"/>
          <cell r="J1142" t="str">
            <v>A</v>
          </cell>
          <cell r="K1142" t="str">
            <v xml:space="preserve"> CI1</v>
          </cell>
          <cell r="L1142" t="str">
            <v>未</v>
          </cell>
          <cell r="M1142" t="str">
            <v>未</v>
          </cell>
          <cell r="N1142" t="str">
            <v>未</v>
          </cell>
        </row>
        <row r="1143">
          <cell r="C1143">
            <v>8981604001</v>
          </cell>
          <cell r="D1143" t="str">
            <v>I4JCQ44</v>
          </cell>
          <cell r="E1143"/>
          <cell r="F1143" t="str">
            <v>VN59 NKR</v>
          </cell>
          <cell r="G1143" t="str">
            <v>VN59-A</v>
          </cell>
          <cell r="H1143" t="str">
            <v>VN59A BRKT;ECM溶接変更、各部品Rev UPによりﾌﾚｰﾑサ変</v>
          </cell>
          <cell r="I1143"/>
          <cell r="J1143" t="str">
            <v>A</v>
          </cell>
          <cell r="K1143" t="str">
            <v xml:space="preserve"> CI1</v>
          </cell>
          <cell r="L1143" t="str">
            <v>○</v>
          </cell>
          <cell r="M1143">
            <v>20110804</v>
          </cell>
          <cell r="N1143">
            <v>20110407</v>
          </cell>
        </row>
        <row r="1144">
          <cell r="C1144">
            <v>8981604010</v>
          </cell>
          <cell r="D1144" t="str">
            <v>I3ＪR834</v>
          </cell>
          <cell r="E1144"/>
          <cell r="F1144" t="str">
            <v>VN59 NKR</v>
          </cell>
          <cell r="G1144" t="str">
            <v>VN59-A</v>
          </cell>
          <cell r="H1144"/>
          <cell r="I1144"/>
          <cell r="J1144" t="str">
            <v>A</v>
          </cell>
          <cell r="K1144" t="str">
            <v xml:space="preserve"> NF9</v>
          </cell>
          <cell r="L1144" t="str">
            <v>未</v>
          </cell>
          <cell r="M1144" t="str">
            <v>未</v>
          </cell>
          <cell r="N1144" t="str">
            <v>未</v>
          </cell>
        </row>
        <row r="1145">
          <cell r="C1145">
            <v>8981604011</v>
          </cell>
          <cell r="D1145" t="str">
            <v>I4JCQ44</v>
          </cell>
          <cell r="E1145"/>
          <cell r="F1145" t="str">
            <v>VN59 NKR</v>
          </cell>
          <cell r="G1145" t="str">
            <v>VN59-A</v>
          </cell>
          <cell r="H1145" t="str">
            <v>VN59A BRKT;ECM溶接変更、各部品Rev UPによりﾌﾚｰﾑサ変</v>
          </cell>
          <cell r="I1145"/>
          <cell r="J1145" t="str">
            <v>A</v>
          </cell>
          <cell r="K1145" t="str">
            <v xml:space="preserve"> NF9</v>
          </cell>
          <cell r="L1145" t="str">
            <v>○</v>
          </cell>
          <cell r="M1145">
            <v>20110804</v>
          </cell>
          <cell r="N1145">
            <v>20110418</v>
          </cell>
        </row>
        <row r="1146">
          <cell r="C1146">
            <v>8981604020</v>
          </cell>
          <cell r="D1146" t="str">
            <v>I3ＪR834</v>
          </cell>
          <cell r="E1146"/>
          <cell r="F1146" t="str">
            <v>VN59 NKR</v>
          </cell>
          <cell r="G1146" t="str">
            <v>VN59-A</v>
          </cell>
          <cell r="H1146"/>
          <cell r="I1146"/>
          <cell r="J1146" t="str">
            <v>A</v>
          </cell>
          <cell r="K1146" t="str">
            <v xml:space="preserve"> NG1</v>
          </cell>
          <cell r="L1146" t="str">
            <v>未</v>
          </cell>
          <cell r="M1146" t="str">
            <v>未</v>
          </cell>
          <cell r="N1146" t="str">
            <v>未</v>
          </cell>
        </row>
        <row r="1147">
          <cell r="C1147">
            <v>8981604021</v>
          </cell>
          <cell r="D1147" t="str">
            <v>I4JCQ44</v>
          </cell>
          <cell r="E1147"/>
          <cell r="F1147" t="str">
            <v>VN59 NKR</v>
          </cell>
          <cell r="G1147" t="str">
            <v>VN59-A</v>
          </cell>
          <cell r="H1147" t="str">
            <v>VN59A BRKT;ECM溶接変更、各部品Rev UPによりﾌﾚｰﾑサ変</v>
          </cell>
          <cell r="I1147"/>
          <cell r="J1147" t="str">
            <v>A</v>
          </cell>
          <cell r="K1147" t="str">
            <v xml:space="preserve"> NG1</v>
          </cell>
          <cell r="L1147" t="str">
            <v>○</v>
          </cell>
          <cell r="M1147">
            <v>20110804</v>
          </cell>
          <cell r="N1147">
            <v>20110418</v>
          </cell>
        </row>
        <row r="1148">
          <cell r="C1148">
            <v>8981604030</v>
          </cell>
          <cell r="D1148" t="str">
            <v>I3ＪR834</v>
          </cell>
          <cell r="E1148"/>
          <cell r="F1148" t="str">
            <v>VN59 NMR</v>
          </cell>
          <cell r="G1148" t="str">
            <v>VN59-A</v>
          </cell>
          <cell r="H1148"/>
          <cell r="I1148"/>
          <cell r="J1148" t="str">
            <v>A</v>
          </cell>
          <cell r="K1148" t="str">
            <v xml:space="preserve"> KJ1</v>
          </cell>
          <cell r="L1148" t="str">
            <v>未</v>
          </cell>
          <cell r="M1148" t="str">
            <v>未</v>
          </cell>
          <cell r="N1148" t="str">
            <v>未</v>
          </cell>
        </row>
        <row r="1149">
          <cell r="C1149">
            <v>8981604031</v>
          </cell>
          <cell r="D1149" t="str">
            <v>I4JCQ44</v>
          </cell>
          <cell r="E1149"/>
          <cell r="F1149" t="str">
            <v>VN59 NMR</v>
          </cell>
          <cell r="G1149" t="str">
            <v>VN59-A</v>
          </cell>
          <cell r="H1149" t="str">
            <v>VN59A BRKT;ECM溶接変更、各部品Rev UPによりﾌﾚｰﾑサ変</v>
          </cell>
          <cell r="I1149"/>
          <cell r="J1149" t="str">
            <v>A</v>
          </cell>
          <cell r="K1149" t="str">
            <v xml:space="preserve"> KJ1</v>
          </cell>
          <cell r="L1149" t="str">
            <v>○</v>
          </cell>
          <cell r="M1149">
            <v>20110630</v>
          </cell>
          <cell r="N1149">
            <v>20110415</v>
          </cell>
        </row>
        <row r="1150">
          <cell r="C1150">
            <v>8981604040</v>
          </cell>
          <cell r="D1150" t="str">
            <v>I3ＪR834</v>
          </cell>
          <cell r="E1150"/>
          <cell r="F1150" t="str">
            <v>VN59 NMR</v>
          </cell>
          <cell r="G1150" t="str">
            <v>VN59-A</v>
          </cell>
          <cell r="H1150"/>
          <cell r="I1150"/>
          <cell r="J1150" t="str">
            <v>A</v>
          </cell>
          <cell r="K1150" t="str">
            <v xml:space="preserve"> KJ2</v>
          </cell>
          <cell r="L1150" t="str">
            <v>未</v>
          </cell>
          <cell r="M1150" t="str">
            <v>未</v>
          </cell>
          <cell r="N1150" t="str">
            <v>未</v>
          </cell>
        </row>
        <row r="1151">
          <cell r="C1151">
            <v>8981604041</v>
          </cell>
          <cell r="D1151" t="str">
            <v>I4JCQ44</v>
          </cell>
          <cell r="E1151"/>
          <cell r="F1151" t="str">
            <v>VN59 NMR</v>
          </cell>
          <cell r="G1151" t="str">
            <v>VN59-A</v>
          </cell>
          <cell r="H1151" t="str">
            <v>VN59A BRKT;ECM溶接変更、各部品Rev UPによりﾌﾚｰﾑサ変</v>
          </cell>
          <cell r="I1151"/>
          <cell r="J1151" t="str">
            <v>A</v>
          </cell>
          <cell r="K1151" t="str">
            <v xml:space="preserve"> KJ2</v>
          </cell>
          <cell r="L1151" t="str">
            <v>○</v>
          </cell>
          <cell r="M1151">
            <v>20110630</v>
          </cell>
          <cell r="N1151">
            <v>20110630</v>
          </cell>
        </row>
        <row r="1152">
          <cell r="C1152">
            <v>8981604050</v>
          </cell>
          <cell r="D1152" t="str">
            <v>I3ＪR834</v>
          </cell>
          <cell r="E1152"/>
          <cell r="F1152" t="str">
            <v>VN59 NMS</v>
          </cell>
          <cell r="G1152" t="str">
            <v>VN59-A</v>
          </cell>
          <cell r="H1152"/>
          <cell r="I1152"/>
          <cell r="J1152" t="str">
            <v>A</v>
          </cell>
          <cell r="K1152" t="str">
            <v xml:space="preserve"> PI4</v>
          </cell>
          <cell r="L1152" t="str">
            <v>未</v>
          </cell>
          <cell r="M1152" t="str">
            <v>未</v>
          </cell>
          <cell r="N1152" t="str">
            <v>未</v>
          </cell>
        </row>
        <row r="1153">
          <cell r="C1153">
            <v>8981604051</v>
          </cell>
          <cell r="D1153" t="str">
            <v>I4JCQ44</v>
          </cell>
          <cell r="E1153"/>
          <cell r="F1153" t="str">
            <v>VN59 NMS</v>
          </cell>
          <cell r="G1153" t="str">
            <v>VN59-A</v>
          </cell>
          <cell r="H1153" t="str">
            <v>VN59A BRKT;ECM溶接変更、各部品Rev UPによりﾌﾚｰﾑサ変</v>
          </cell>
          <cell r="I1153"/>
          <cell r="J1153" t="str">
            <v>A</v>
          </cell>
          <cell r="K1153" t="str">
            <v xml:space="preserve"> PI4</v>
          </cell>
          <cell r="L1153" t="str">
            <v>○</v>
          </cell>
          <cell r="M1153">
            <v>20110731</v>
          </cell>
          <cell r="N1153">
            <v>20110425</v>
          </cell>
        </row>
        <row r="1154">
          <cell r="C1154">
            <v>8981604060</v>
          </cell>
          <cell r="D1154" t="str">
            <v>I3ＪR834</v>
          </cell>
          <cell r="E1154"/>
          <cell r="F1154" t="str">
            <v>VN59 NMS</v>
          </cell>
          <cell r="G1154" t="str">
            <v>VN59-A</v>
          </cell>
          <cell r="H1154"/>
          <cell r="I1154"/>
          <cell r="J1154" t="str">
            <v>A</v>
          </cell>
          <cell r="K1154" t="str">
            <v xml:space="preserve"> PI5</v>
          </cell>
          <cell r="L1154" t="str">
            <v>未</v>
          </cell>
          <cell r="M1154" t="str">
            <v>未</v>
          </cell>
          <cell r="N1154" t="str">
            <v>未</v>
          </cell>
        </row>
        <row r="1155">
          <cell r="C1155">
            <v>8981604061</v>
          </cell>
          <cell r="D1155" t="str">
            <v>I4JCQ44</v>
          </cell>
          <cell r="E1155"/>
          <cell r="F1155" t="str">
            <v>VN59 NMS</v>
          </cell>
          <cell r="G1155" t="str">
            <v>VN59-A</v>
          </cell>
          <cell r="H1155" t="str">
            <v>VN59A BRKT;ECM溶接変更、各部品Rev UPによりﾌﾚｰﾑサ変</v>
          </cell>
          <cell r="I1155"/>
          <cell r="J1155" t="str">
            <v>A</v>
          </cell>
          <cell r="K1155" t="str">
            <v xml:space="preserve"> PI5</v>
          </cell>
          <cell r="L1155" t="str">
            <v>○</v>
          </cell>
          <cell r="M1155">
            <v>20110705</v>
          </cell>
          <cell r="N1155">
            <v>20110425</v>
          </cell>
        </row>
        <row r="1156">
          <cell r="C1156">
            <v>8981604070</v>
          </cell>
          <cell r="D1156" t="str">
            <v>I3JR601</v>
          </cell>
          <cell r="E1156"/>
          <cell r="F1156" t="str">
            <v>VN59 NMS</v>
          </cell>
          <cell r="G1156" t="str">
            <v>VN59-A</v>
          </cell>
          <cell r="H1156" t="str">
            <v>VN59A　一生用ﾌﾚｰﾑ＆S/M、INNER新規設定</v>
          </cell>
          <cell r="I1156"/>
          <cell r="J1156" t="str">
            <v>A</v>
          </cell>
          <cell r="K1156" t="str">
            <v>****</v>
          </cell>
          <cell r="L1156" t="str">
            <v>未</v>
          </cell>
          <cell r="M1156">
            <v>20100306</v>
          </cell>
          <cell r="N1156">
            <v>20100306</v>
          </cell>
        </row>
        <row r="1157">
          <cell r="C1157">
            <v>8981604071</v>
          </cell>
          <cell r="D1157" t="str">
            <v>I4JCQ44</v>
          </cell>
          <cell r="E1157"/>
          <cell r="F1157" t="str">
            <v>VN59 NMS</v>
          </cell>
          <cell r="G1157" t="str">
            <v>VN59-A</v>
          </cell>
          <cell r="H1157" t="str">
            <v>VN59A BRKT;ECM溶接変更、各部品Rev UPによりﾌﾚｰﾑサ変</v>
          </cell>
          <cell r="I1157"/>
          <cell r="J1157" t="str">
            <v>A</v>
          </cell>
          <cell r="K1157" t="str">
            <v>PA9</v>
          </cell>
          <cell r="L1157" t="str">
            <v>○</v>
          </cell>
          <cell r="M1157">
            <v>20110514</v>
          </cell>
          <cell r="N1157">
            <v>20110514</v>
          </cell>
        </row>
        <row r="1158">
          <cell r="C1158">
            <v>8981604072</v>
          </cell>
          <cell r="D1158" t="str">
            <v>I4JDR73</v>
          </cell>
          <cell r="E1158"/>
          <cell r="F1158" t="str">
            <v>VN59 NMS</v>
          </cell>
          <cell r="G1158" t="str">
            <v>VN59 H</v>
          </cell>
          <cell r="H1158" t="str">
            <v>VN59 H-Gr FR ASMサ変　8981604072←1(10/8切換え) *AAS-LD-2618の恒久設変（S/M LHにNUT追加）</v>
          </cell>
          <cell r="I1158"/>
          <cell r="J1158" t="str">
            <v>A</v>
          </cell>
          <cell r="K1158" t="str">
            <v>PA9</v>
          </cell>
          <cell r="L1158" t="str">
            <v>○</v>
          </cell>
          <cell r="M1158">
            <v>20121018</v>
          </cell>
          <cell r="N1158">
            <v>20121023</v>
          </cell>
        </row>
        <row r="1159">
          <cell r="C1159">
            <v>8981604080</v>
          </cell>
          <cell r="D1159" t="str">
            <v>I3ＪR834</v>
          </cell>
          <cell r="E1159"/>
          <cell r="F1159" t="str">
            <v>VN59 NMR</v>
          </cell>
          <cell r="G1159" t="str">
            <v>VN59-A</v>
          </cell>
          <cell r="H1159"/>
          <cell r="I1159"/>
          <cell r="J1159" t="str">
            <v>A</v>
          </cell>
          <cell r="K1159" t="str">
            <v xml:space="preserve"> CR3</v>
          </cell>
          <cell r="L1159" t="str">
            <v>未</v>
          </cell>
          <cell r="M1159" t="str">
            <v>未</v>
          </cell>
          <cell r="N1159" t="str">
            <v>未</v>
          </cell>
        </row>
        <row r="1160">
          <cell r="C1160">
            <v>8981604081</v>
          </cell>
          <cell r="D1160" t="str">
            <v>I4JCQ44</v>
          </cell>
          <cell r="E1160"/>
          <cell r="F1160" t="str">
            <v>VN59 NMR</v>
          </cell>
          <cell r="G1160" t="str">
            <v>VN59-A</v>
          </cell>
          <cell r="H1160" t="str">
            <v>VN59A BRKT;ECM溶接変更、各部品Rev UPによりﾌﾚｰﾑサ変</v>
          </cell>
          <cell r="I1160"/>
          <cell r="J1160" t="str">
            <v>A</v>
          </cell>
          <cell r="K1160" t="str">
            <v xml:space="preserve"> CR3</v>
          </cell>
          <cell r="L1160" t="str">
            <v>○</v>
          </cell>
          <cell r="M1160">
            <v>20110707</v>
          </cell>
          <cell r="N1160">
            <v>20110707</v>
          </cell>
        </row>
        <row r="1161">
          <cell r="C1161">
            <v>8981604090</v>
          </cell>
          <cell r="D1161" t="str">
            <v>I3ＪR834</v>
          </cell>
          <cell r="E1161"/>
          <cell r="F1161" t="str">
            <v>VN59 NMR</v>
          </cell>
          <cell r="G1161" t="str">
            <v>VN59-A</v>
          </cell>
          <cell r="H1161"/>
          <cell r="I1161"/>
          <cell r="J1161" t="str">
            <v>A</v>
          </cell>
          <cell r="K1161" t="str">
            <v xml:space="preserve"> CR4</v>
          </cell>
          <cell r="L1161" t="str">
            <v>未</v>
          </cell>
          <cell r="M1161" t="str">
            <v>未</v>
          </cell>
          <cell r="N1161" t="str">
            <v>未</v>
          </cell>
        </row>
        <row r="1162">
          <cell r="C1162">
            <v>8981604091</v>
          </cell>
          <cell r="D1162" t="str">
            <v>I4JCQ44</v>
          </cell>
          <cell r="E1162"/>
          <cell r="F1162" t="str">
            <v>VN59 NMR</v>
          </cell>
          <cell r="G1162" t="str">
            <v>VN59-A</v>
          </cell>
          <cell r="H1162" t="str">
            <v>VN59A BRKT;ECM溶接変更、各部品Rev UPによりﾌﾚｰﾑサ変</v>
          </cell>
          <cell r="I1162"/>
          <cell r="J1162" t="str">
            <v>A</v>
          </cell>
          <cell r="K1162" t="str">
            <v xml:space="preserve"> CR4</v>
          </cell>
          <cell r="L1162" t="str">
            <v>○</v>
          </cell>
          <cell r="M1162">
            <v>20110717</v>
          </cell>
          <cell r="N1162">
            <v>20110717</v>
          </cell>
        </row>
        <row r="1163">
          <cell r="C1163">
            <v>8981604100</v>
          </cell>
          <cell r="D1163" t="str">
            <v>I3ＪR834</v>
          </cell>
          <cell r="E1163"/>
          <cell r="F1163" t="str">
            <v>11.0NMR(D HEV)</v>
          </cell>
          <cell r="G1163" t="str">
            <v>VN59-A</v>
          </cell>
          <cell r="H1163"/>
          <cell r="I1163"/>
          <cell r="J1163" t="str">
            <v>A</v>
          </cell>
          <cell r="K1163" t="str">
            <v xml:space="preserve"> NP9</v>
          </cell>
          <cell r="L1163" t="str">
            <v>未</v>
          </cell>
          <cell r="M1163" t="str">
            <v>未</v>
          </cell>
          <cell r="N1163" t="str">
            <v>未</v>
          </cell>
        </row>
        <row r="1164">
          <cell r="C1164">
            <v>8981604101</v>
          </cell>
          <cell r="D1164" t="str">
            <v>I4JCS68</v>
          </cell>
          <cell r="E1164"/>
          <cell r="F1164" t="str">
            <v>VN59 NMR</v>
          </cell>
          <cell r="G1164" t="str">
            <v>VN59-D(HEV)</v>
          </cell>
          <cell r="H1164" t="str">
            <v>VN59 D-Gr FR ASM　サ変(10品番)/PL;DISTANCE CTR 1品番追加（8981866170；3110）/INR;REINF(NUT追加でサ変)</v>
          </cell>
          <cell r="I1164"/>
          <cell r="J1164" t="str">
            <v>A</v>
          </cell>
          <cell r="K1164" t="str">
            <v xml:space="preserve"> NP9</v>
          </cell>
          <cell r="L1164" t="str">
            <v>○</v>
          </cell>
          <cell r="M1164">
            <v>20110628</v>
          </cell>
          <cell r="N1164">
            <v>20110628</v>
          </cell>
        </row>
        <row r="1165">
          <cell r="C1165">
            <v>8981604110</v>
          </cell>
          <cell r="D1165" t="str">
            <v>I3ＪR834</v>
          </cell>
          <cell r="E1165"/>
          <cell r="F1165" t="str">
            <v>VN59 NJR</v>
          </cell>
          <cell r="G1165" t="str">
            <v>VN59-A</v>
          </cell>
          <cell r="H1165"/>
          <cell r="I1165"/>
          <cell r="J1165" t="str">
            <v>A</v>
          </cell>
          <cell r="K1165" t="str">
            <v xml:space="preserve"> AG1</v>
          </cell>
          <cell r="L1165" t="str">
            <v>未</v>
          </cell>
          <cell r="M1165" t="str">
            <v>未</v>
          </cell>
          <cell r="N1165" t="str">
            <v>未</v>
          </cell>
        </row>
        <row r="1166">
          <cell r="C1166">
            <v>8981604111</v>
          </cell>
          <cell r="D1166" t="str">
            <v>I4JCQ44</v>
          </cell>
          <cell r="E1166"/>
          <cell r="F1166" t="str">
            <v>VN59 NJR</v>
          </cell>
          <cell r="G1166" t="str">
            <v>VN59-A</v>
          </cell>
          <cell r="H1166" t="str">
            <v>VN59A BRKT;ECM溶接変更、各部品Rev UPによりﾌﾚｰﾑサ変</v>
          </cell>
          <cell r="I1166"/>
          <cell r="J1166" t="str">
            <v>A</v>
          </cell>
          <cell r="K1166" t="str">
            <v xml:space="preserve"> AG1</v>
          </cell>
          <cell r="L1166" t="str">
            <v>○</v>
          </cell>
          <cell r="M1166">
            <v>20110804</v>
          </cell>
          <cell r="N1166">
            <v>20110406</v>
          </cell>
        </row>
        <row r="1167">
          <cell r="C1167">
            <v>8981604120</v>
          </cell>
          <cell r="D1167" t="str">
            <v>I3ＪR834</v>
          </cell>
          <cell r="E1167"/>
          <cell r="F1167" t="str">
            <v>VN59 NJR</v>
          </cell>
          <cell r="G1167" t="str">
            <v>VN59-A</v>
          </cell>
          <cell r="H1167"/>
          <cell r="I1167"/>
          <cell r="J1167" t="str">
            <v>A</v>
          </cell>
          <cell r="K1167" t="str">
            <v xml:space="preserve"> AG2</v>
          </cell>
          <cell r="L1167" t="str">
            <v>未</v>
          </cell>
          <cell r="M1167" t="str">
            <v>未</v>
          </cell>
          <cell r="N1167" t="str">
            <v>未</v>
          </cell>
        </row>
        <row r="1168">
          <cell r="C1168">
            <v>8981604121</v>
          </cell>
          <cell r="D1168" t="str">
            <v>I4JCQ44</v>
          </cell>
          <cell r="E1168"/>
          <cell r="F1168" t="str">
            <v>VN59 NJR</v>
          </cell>
          <cell r="G1168" t="str">
            <v>VN59-A</v>
          </cell>
          <cell r="H1168" t="str">
            <v>VN59A BRKT;ECM溶接変更、各部品Rev UPによりﾌﾚｰﾑサ変</v>
          </cell>
          <cell r="I1168"/>
          <cell r="J1168" t="str">
            <v>A</v>
          </cell>
          <cell r="K1168" t="str">
            <v xml:space="preserve"> AG2</v>
          </cell>
          <cell r="L1168" t="str">
            <v>○</v>
          </cell>
          <cell r="M1168">
            <v>20110804</v>
          </cell>
          <cell r="N1168">
            <v>20110406</v>
          </cell>
        </row>
        <row r="1169">
          <cell r="C1169">
            <v>8981604130</v>
          </cell>
          <cell r="D1169" t="str">
            <v>I3ＪR834</v>
          </cell>
          <cell r="E1169"/>
          <cell r="F1169" t="str">
            <v>VN59 NJR</v>
          </cell>
          <cell r="G1169" t="str">
            <v>VN59-A</v>
          </cell>
          <cell r="H1169"/>
          <cell r="I1169"/>
          <cell r="J1169" t="str">
            <v>A</v>
          </cell>
          <cell r="K1169" t="str">
            <v xml:space="preserve"> BB6</v>
          </cell>
          <cell r="L1169" t="str">
            <v>未</v>
          </cell>
          <cell r="M1169" t="str">
            <v>未</v>
          </cell>
          <cell r="N1169" t="str">
            <v>未</v>
          </cell>
        </row>
        <row r="1170">
          <cell r="C1170">
            <v>8981604131</v>
          </cell>
          <cell r="D1170" t="str">
            <v>I4JCQ44</v>
          </cell>
          <cell r="E1170"/>
          <cell r="F1170" t="str">
            <v>VN59 NJR</v>
          </cell>
          <cell r="G1170" t="str">
            <v>VN59-A</v>
          </cell>
          <cell r="H1170" t="str">
            <v>VN59A BRKT;ECM溶接変更、各部品Rev UPによりﾌﾚｰﾑサ変</v>
          </cell>
          <cell r="I1170"/>
          <cell r="J1170" t="str">
            <v>A</v>
          </cell>
          <cell r="K1170" t="str">
            <v xml:space="preserve"> BB6</v>
          </cell>
          <cell r="L1170" t="str">
            <v>○</v>
          </cell>
          <cell r="M1170">
            <v>20110804</v>
          </cell>
          <cell r="N1170">
            <v>20110407</v>
          </cell>
        </row>
        <row r="1171">
          <cell r="C1171">
            <v>8981604140</v>
          </cell>
          <cell r="D1171" t="str">
            <v>I3ＪR834</v>
          </cell>
          <cell r="E1171"/>
          <cell r="F1171" t="str">
            <v>VN59 NJR</v>
          </cell>
          <cell r="G1171" t="str">
            <v>VN59-A</v>
          </cell>
          <cell r="H1171"/>
          <cell r="I1171"/>
          <cell r="J1171" t="str">
            <v>A</v>
          </cell>
          <cell r="K1171" t="str">
            <v xml:space="preserve"> BB7</v>
          </cell>
          <cell r="L1171" t="str">
            <v>未</v>
          </cell>
          <cell r="M1171" t="str">
            <v>未</v>
          </cell>
          <cell r="N1171" t="str">
            <v>未</v>
          </cell>
        </row>
        <row r="1172">
          <cell r="C1172">
            <v>8981604141</v>
          </cell>
          <cell r="D1172" t="str">
            <v>I4JCQ44</v>
          </cell>
          <cell r="E1172"/>
          <cell r="F1172" t="str">
            <v>VN59 NJR</v>
          </cell>
          <cell r="G1172" t="str">
            <v>VN59-A</v>
          </cell>
          <cell r="H1172" t="str">
            <v>VN59A BRKT;ECM溶接変更、各部品Rev UPによりﾌﾚｰﾑサ変</v>
          </cell>
          <cell r="I1172"/>
          <cell r="J1172" t="str">
            <v>A</v>
          </cell>
          <cell r="K1172" t="str">
            <v xml:space="preserve"> BB7</v>
          </cell>
          <cell r="L1172" t="str">
            <v>○</v>
          </cell>
          <cell r="M1172">
            <v>20110804</v>
          </cell>
          <cell r="N1172">
            <v>20110407</v>
          </cell>
        </row>
        <row r="1173">
          <cell r="C1173">
            <v>8981604150</v>
          </cell>
          <cell r="D1173" t="str">
            <v>I3ＪR834</v>
          </cell>
          <cell r="E1173"/>
          <cell r="F1173" t="str">
            <v>VN59 NLR</v>
          </cell>
          <cell r="G1173" t="str">
            <v>VN59-A</v>
          </cell>
          <cell r="H1173"/>
          <cell r="I1173"/>
          <cell r="J1173" t="str">
            <v>A</v>
          </cell>
          <cell r="K1173" t="str">
            <v xml:space="preserve"> BH4</v>
          </cell>
          <cell r="L1173" t="str">
            <v>未</v>
          </cell>
          <cell r="M1173" t="str">
            <v>未</v>
          </cell>
          <cell r="N1173" t="str">
            <v>未</v>
          </cell>
        </row>
        <row r="1174">
          <cell r="C1174">
            <v>8981604151</v>
          </cell>
          <cell r="D1174" t="str">
            <v>I4JCQ44</v>
          </cell>
          <cell r="E1174"/>
          <cell r="F1174" t="str">
            <v>VN59 NLR</v>
          </cell>
          <cell r="G1174" t="str">
            <v>VN59-A</v>
          </cell>
          <cell r="H1174" t="str">
            <v>VN59A BRKT;ECM溶接変更、各部品Rev UPによりﾌﾚｰﾑサ変</v>
          </cell>
          <cell r="I1174"/>
          <cell r="J1174" t="str">
            <v>A</v>
          </cell>
          <cell r="K1174" t="str">
            <v xml:space="preserve"> BH4</v>
          </cell>
          <cell r="L1174" t="str">
            <v>○</v>
          </cell>
          <cell r="M1174">
            <v>20110506</v>
          </cell>
          <cell r="N1174">
            <v>20110419</v>
          </cell>
        </row>
        <row r="1175">
          <cell r="C1175">
            <v>8981604160</v>
          </cell>
          <cell r="D1175" t="str">
            <v>I3ＪR834</v>
          </cell>
          <cell r="E1175"/>
          <cell r="F1175" t="str">
            <v>VN59 NLR</v>
          </cell>
          <cell r="G1175" t="str">
            <v>VN59-A</v>
          </cell>
          <cell r="H1175"/>
          <cell r="I1175"/>
          <cell r="J1175" t="str">
            <v>A</v>
          </cell>
          <cell r="K1175" t="str">
            <v xml:space="preserve"> BH5</v>
          </cell>
          <cell r="L1175" t="str">
            <v>未</v>
          </cell>
          <cell r="M1175" t="str">
            <v>未</v>
          </cell>
          <cell r="N1175" t="str">
            <v>未</v>
          </cell>
        </row>
        <row r="1176">
          <cell r="C1176">
            <v>8981604161</v>
          </cell>
          <cell r="D1176" t="str">
            <v>I4JCQ44</v>
          </cell>
          <cell r="E1176"/>
          <cell r="F1176" t="str">
            <v>VN59 NLR</v>
          </cell>
          <cell r="G1176" t="str">
            <v>VN59-A</v>
          </cell>
          <cell r="H1176" t="str">
            <v>VN59A BRKT;ECM溶接変更、各部品Rev UPによりﾌﾚｰﾑサ変</v>
          </cell>
          <cell r="I1176"/>
          <cell r="J1176" t="str">
            <v>A</v>
          </cell>
          <cell r="K1176" t="str">
            <v xml:space="preserve"> BH5</v>
          </cell>
          <cell r="L1176" t="str">
            <v>○</v>
          </cell>
          <cell r="M1176">
            <v>20110419</v>
          </cell>
          <cell r="N1176">
            <v>20110419</v>
          </cell>
        </row>
        <row r="1177">
          <cell r="C1177">
            <v>8981604170</v>
          </cell>
          <cell r="D1177" t="str">
            <v>I3ＪR834</v>
          </cell>
          <cell r="E1177"/>
          <cell r="F1177" t="str">
            <v>VN59 NMR</v>
          </cell>
          <cell r="G1177" t="str">
            <v>VN59-A</v>
          </cell>
          <cell r="H1177"/>
          <cell r="I1177"/>
          <cell r="J1177" t="str">
            <v>A</v>
          </cell>
          <cell r="K1177" t="str">
            <v xml:space="preserve"> CC5</v>
          </cell>
          <cell r="L1177" t="str">
            <v>未</v>
          </cell>
          <cell r="M1177" t="str">
            <v>未</v>
          </cell>
          <cell r="N1177" t="str">
            <v>未</v>
          </cell>
        </row>
        <row r="1178">
          <cell r="C1178">
            <v>8981604171</v>
          </cell>
          <cell r="D1178" t="str">
            <v>I4JCQ44</v>
          </cell>
          <cell r="E1178"/>
          <cell r="F1178" t="str">
            <v>VN59 NMR</v>
          </cell>
          <cell r="G1178" t="str">
            <v>VN59-A</v>
          </cell>
          <cell r="H1178" t="str">
            <v>VN59A BRKT;ECM溶接変更、各部品Rev UPによりﾌﾚｰﾑサ変</v>
          </cell>
          <cell r="I1178"/>
          <cell r="J1178" t="str">
            <v>A</v>
          </cell>
          <cell r="K1178" t="str">
            <v xml:space="preserve"> CC5</v>
          </cell>
          <cell r="L1178" t="str">
            <v>○</v>
          </cell>
          <cell r="M1178">
            <v>20110804</v>
          </cell>
          <cell r="N1178">
            <v>20110806</v>
          </cell>
        </row>
        <row r="1179">
          <cell r="C1179">
            <v>8981604180</v>
          </cell>
          <cell r="D1179" t="str">
            <v>I3ＪR834</v>
          </cell>
          <cell r="E1179"/>
          <cell r="F1179" t="str">
            <v>VN59 NMR</v>
          </cell>
          <cell r="G1179" t="str">
            <v>VN59-A</v>
          </cell>
          <cell r="H1179"/>
          <cell r="I1179"/>
          <cell r="J1179" t="str">
            <v>A</v>
          </cell>
          <cell r="K1179" t="str">
            <v xml:space="preserve"> CC6</v>
          </cell>
          <cell r="L1179" t="str">
            <v>未</v>
          </cell>
          <cell r="M1179" t="str">
            <v>未</v>
          </cell>
          <cell r="N1179" t="str">
            <v>未</v>
          </cell>
        </row>
        <row r="1180">
          <cell r="C1180">
            <v>8981604181</v>
          </cell>
          <cell r="D1180" t="str">
            <v>I4JCQ44</v>
          </cell>
          <cell r="E1180"/>
          <cell r="F1180" t="str">
            <v>VN59 NMR</v>
          </cell>
          <cell r="G1180" t="str">
            <v>VN59-A</v>
          </cell>
          <cell r="H1180" t="str">
            <v>VN59A BRKT;ECM溶接変更、各部品Rev UPによりﾌﾚｰﾑサ変</v>
          </cell>
          <cell r="I1180"/>
          <cell r="J1180" t="str">
            <v>A</v>
          </cell>
          <cell r="K1180" t="str">
            <v xml:space="preserve"> CC6</v>
          </cell>
          <cell r="L1180" t="str">
            <v>○</v>
          </cell>
          <cell r="M1180">
            <v>20110804</v>
          </cell>
          <cell r="N1180">
            <v>20110806</v>
          </cell>
        </row>
        <row r="1181">
          <cell r="C1181">
            <v>8981604190</v>
          </cell>
          <cell r="D1181" t="str">
            <v>I3ＪR834</v>
          </cell>
          <cell r="E1181"/>
          <cell r="F1181" t="str">
            <v>VN59 NMR</v>
          </cell>
          <cell r="G1181" t="str">
            <v>VN59-A</v>
          </cell>
          <cell r="H1181"/>
          <cell r="I1181"/>
          <cell r="J1181" t="str">
            <v>A</v>
          </cell>
          <cell r="K1181" t="str">
            <v xml:space="preserve"> CC7</v>
          </cell>
          <cell r="L1181" t="str">
            <v>未</v>
          </cell>
          <cell r="M1181" t="str">
            <v>未</v>
          </cell>
          <cell r="N1181" t="str">
            <v>未</v>
          </cell>
        </row>
        <row r="1182">
          <cell r="C1182">
            <v>8981604191</v>
          </cell>
          <cell r="D1182" t="str">
            <v>I4JCQ44</v>
          </cell>
          <cell r="E1182"/>
          <cell r="F1182" t="str">
            <v>VN59 NMR</v>
          </cell>
          <cell r="G1182" t="str">
            <v>VN59-A</v>
          </cell>
          <cell r="H1182" t="str">
            <v>VN59A BRKT;ECM溶接変更、各部品Rev UPによりﾌﾚｰﾑサ変</v>
          </cell>
          <cell r="I1182"/>
          <cell r="J1182" t="str">
            <v>A</v>
          </cell>
          <cell r="K1182" t="str">
            <v xml:space="preserve"> CC7</v>
          </cell>
          <cell r="L1182" t="str">
            <v>○</v>
          </cell>
          <cell r="M1182">
            <v>20110804</v>
          </cell>
          <cell r="N1182">
            <v>20110329</v>
          </cell>
        </row>
        <row r="1183">
          <cell r="C1183">
            <v>8981604200</v>
          </cell>
          <cell r="D1183" t="str">
            <v>I3ＪR834</v>
          </cell>
          <cell r="E1183"/>
          <cell r="F1183" t="str">
            <v>VN59 NMR</v>
          </cell>
          <cell r="G1183" t="str">
            <v>VN59-A</v>
          </cell>
          <cell r="H1183"/>
          <cell r="I1183"/>
          <cell r="J1183" t="str">
            <v>A</v>
          </cell>
          <cell r="K1183" t="str">
            <v xml:space="preserve"> CC8</v>
          </cell>
          <cell r="L1183" t="str">
            <v>未</v>
          </cell>
          <cell r="M1183" t="str">
            <v>未</v>
          </cell>
          <cell r="N1183" t="str">
            <v>未</v>
          </cell>
        </row>
        <row r="1184">
          <cell r="C1184">
            <v>8981604201</v>
          </cell>
          <cell r="D1184" t="str">
            <v>I4JCQ44</v>
          </cell>
          <cell r="E1184"/>
          <cell r="F1184" t="str">
            <v>VN59 NMR</v>
          </cell>
          <cell r="G1184" t="str">
            <v>VN59-A</v>
          </cell>
          <cell r="H1184" t="str">
            <v>VN59A BRKT;ECM溶接変更、各部品Rev UPによりﾌﾚｰﾑサ変</v>
          </cell>
          <cell r="I1184"/>
          <cell r="J1184" t="str">
            <v>A</v>
          </cell>
          <cell r="K1184" t="str">
            <v xml:space="preserve"> CC8</v>
          </cell>
          <cell r="L1184" t="str">
            <v>○</v>
          </cell>
          <cell r="M1184">
            <v>20110804</v>
          </cell>
          <cell r="N1184">
            <v>20110415</v>
          </cell>
        </row>
        <row r="1185">
          <cell r="C1185">
            <v>8981604210</v>
          </cell>
          <cell r="D1185" t="str">
            <v>I3ＪR834</v>
          </cell>
          <cell r="E1185"/>
          <cell r="F1185" t="str">
            <v>VN59 NLR</v>
          </cell>
          <cell r="G1185" t="str">
            <v>VN59-A</v>
          </cell>
          <cell r="H1185"/>
          <cell r="I1185"/>
          <cell r="J1185" t="str">
            <v>A</v>
          </cell>
          <cell r="K1185" t="str">
            <v xml:space="preserve"> CR5</v>
          </cell>
          <cell r="L1185" t="str">
            <v>未</v>
          </cell>
          <cell r="M1185" t="str">
            <v>未</v>
          </cell>
          <cell r="N1185" t="str">
            <v>未</v>
          </cell>
        </row>
        <row r="1186">
          <cell r="C1186">
            <v>8981604211</v>
          </cell>
          <cell r="D1186" t="str">
            <v>I4JCQ44</v>
          </cell>
          <cell r="E1186"/>
          <cell r="F1186" t="str">
            <v>VN59 NLR</v>
          </cell>
          <cell r="G1186" t="str">
            <v>VN59-A</v>
          </cell>
          <cell r="H1186" t="str">
            <v>VN59A BRKT;ECM溶接変更、各部品Rev UPによりﾌﾚｰﾑサ変</v>
          </cell>
          <cell r="I1186"/>
          <cell r="J1186" t="str">
            <v>A</v>
          </cell>
          <cell r="K1186" t="str">
            <v xml:space="preserve"> CR5</v>
          </cell>
          <cell r="L1186" t="str">
            <v>○</v>
          </cell>
          <cell r="M1186">
            <v>20110804</v>
          </cell>
          <cell r="N1186">
            <v>20110415</v>
          </cell>
        </row>
        <row r="1187">
          <cell r="C1187">
            <v>8981604220</v>
          </cell>
          <cell r="D1187" t="str">
            <v>I3ＪR834</v>
          </cell>
          <cell r="E1187"/>
          <cell r="F1187" t="str">
            <v>VN59 NLR</v>
          </cell>
          <cell r="G1187" t="str">
            <v>VN59-A</v>
          </cell>
          <cell r="H1187"/>
          <cell r="I1187"/>
          <cell r="J1187" t="str">
            <v>A</v>
          </cell>
          <cell r="K1187" t="str">
            <v xml:space="preserve"> CR6</v>
          </cell>
          <cell r="L1187" t="str">
            <v>未</v>
          </cell>
          <cell r="M1187" t="str">
            <v>未</v>
          </cell>
          <cell r="N1187" t="str">
            <v>未</v>
          </cell>
        </row>
        <row r="1188">
          <cell r="C1188">
            <v>8981604221</v>
          </cell>
          <cell r="D1188" t="str">
            <v>I4JCQ44</v>
          </cell>
          <cell r="E1188"/>
          <cell r="F1188" t="str">
            <v>VN59 NLR</v>
          </cell>
          <cell r="G1188" t="str">
            <v>VN59-A</v>
          </cell>
          <cell r="H1188" t="str">
            <v>VN59A BRKT;ECM溶接変更、各部品Rev UPによりﾌﾚｰﾑサ変</v>
          </cell>
          <cell r="I1188"/>
          <cell r="J1188" t="str">
            <v>A</v>
          </cell>
          <cell r="K1188" t="str">
            <v xml:space="preserve"> CR6</v>
          </cell>
          <cell r="L1188" t="str">
            <v>○</v>
          </cell>
          <cell r="M1188">
            <v>20110804</v>
          </cell>
          <cell r="N1188">
            <v>20110415</v>
          </cell>
        </row>
        <row r="1189">
          <cell r="C1189">
            <v>8981604230</v>
          </cell>
          <cell r="D1189" t="str">
            <v>I3ＪR834</v>
          </cell>
          <cell r="E1189"/>
          <cell r="F1189" t="str">
            <v>VN59 NLR</v>
          </cell>
          <cell r="G1189" t="str">
            <v>VN59-A</v>
          </cell>
          <cell r="H1189"/>
          <cell r="I1189"/>
          <cell r="J1189" t="str">
            <v>A</v>
          </cell>
          <cell r="K1189" t="str">
            <v xml:space="preserve"> CR7</v>
          </cell>
          <cell r="L1189" t="str">
            <v>未</v>
          </cell>
          <cell r="M1189" t="str">
            <v>未</v>
          </cell>
          <cell r="N1189" t="str">
            <v>未</v>
          </cell>
        </row>
        <row r="1190">
          <cell r="C1190">
            <v>8981604231</v>
          </cell>
          <cell r="D1190" t="str">
            <v>I4JCQ44</v>
          </cell>
          <cell r="E1190"/>
          <cell r="F1190" t="str">
            <v>VN59 NLR</v>
          </cell>
          <cell r="G1190" t="str">
            <v>VN59-A</v>
          </cell>
          <cell r="H1190" t="str">
            <v>VN59A BRKT;ECM溶接変更、各部品Rev UPによりﾌﾚｰﾑサ変</v>
          </cell>
          <cell r="I1190"/>
          <cell r="J1190" t="str">
            <v>A</v>
          </cell>
          <cell r="K1190" t="str">
            <v xml:space="preserve"> CR7</v>
          </cell>
          <cell r="L1190" t="str">
            <v>○</v>
          </cell>
          <cell r="M1190">
            <v>20110804</v>
          </cell>
          <cell r="N1190">
            <v>20110415</v>
          </cell>
        </row>
        <row r="1191">
          <cell r="C1191">
            <v>8981604240</v>
          </cell>
          <cell r="D1191" t="str">
            <v>I3ＪR834</v>
          </cell>
          <cell r="E1191"/>
          <cell r="F1191" t="str">
            <v>VN59 NLR</v>
          </cell>
          <cell r="G1191" t="str">
            <v>VN59-A</v>
          </cell>
          <cell r="H1191"/>
          <cell r="I1191"/>
          <cell r="J1191" t="str">
            <v>A</v>
          </cell>
          <cell r="K1191" t="str">
            <v xml:space="preserve"> CR8</v>
          </cell>
          <cell r="L1191" t="str">
            <v>未</v>
          </cell>
          <cell r="M1191" t="str">
            <v>未</v>
          </cell>
          <cell r="N1191" t="str">
            <v>未</v>
          </cell>
        </row>
        <row r="1192">
          <cell r="C1192">
            <v>8981604241</v>
          </cell>
          <cell r="D1192" t="str">
            <v>I4JCQ44</v>
          </cell>
          <cell r="E1192"/>
          <cell r="F1192" t="str">
            <v>VN59 NLR</v>
          </cell>
          <cell r="G1192" t="str">
            <v>VN59-A</v>
          </cell>
          <cell r="H1192" t="str">
            <v>VN59A BRKT;ECM溶接変更、各部品Rev UPによりﾌﾚｰﾑサ変</v>
          </cell>
          <cell r="I1192"/>
          <cell r="J1192" t="str">
            <v>A</v>
          </cell>
          <cell r="K1192" t="str">
            <v xml:space="preserve"> CR8</v>
          </cell>
          <cell r="L1192" t="str">
            <v>○</v>
          </cell>
          <cell r="M1192">
            <v>20110804</v>
          </cell>
          <cell r="N1192">
            <v>20110415</v>
          </cell>
        </row>
        <row r="1193">
          <cell r="C1193">
            <v>8981604250</v>
          </cell>
          <cell r="D1193" t="str">
            <v>I3ＪR834</v>
          </cell>
          <cell r="E1193"/>
          <cell r="F1193" t="str">
            <v>VN59 NLR</v>
          </cell>
          <cell r="G1193" t="str">
            <v>VN59-A</v>
          </cell>
          <cell r="H1193"/>
          <cell r="I1193"/>
          <cell r="J1193" t="str">
            <v>A</v>
          </cell>
          <cell r="K1193" t="str">
            <v xml:space="preserve"> CR9</v>
          </cell>
          <cell r="L1193" t="str">
            <v>未</v>
          </cell>
          <cell r="M1193" t="str">
            <v>未</v>
          </cell>
          <cell r="N1193" t="str">
            <v>未</v>
          </cell>
        </row>
        <row r="1194">
          <cell r="C1194">
            <v>8981604251</v>
          </cell>
          <cell r="D1194" t="str">
            <v>I4JCQ44</v>
          </cell>
          <cell r="E1194"/>
          <cell r="F1194" t="str">
            <v>VN59 NLR</v>
          </cell>
          <cell r="G1194" t="str">
            <v>VN59-A</v>
          </cell>
          <cell r="H1194" t="str">
            <v>VN59A BRKT;ECM溶接変更、各部品Rev UPによりﾌﾚｰﾑサ変</v>
          </cell>
          <cell r="I1194"/>
          <cell r="J1194" t="str">
            <v>A</v>
          </cell>
          <cell r="K1194" t="str">
            <v xml:space="preserve"> CR9</v>
          </cell>
          <cell r="L1194" t="str">
            <v>○</v>
          </cell>
          <cell r="M1194">
            <v>20110419</v>
          </cell>
          <cell r="N1194">
            <v>20110419</v>
          </cell>
        </row>
        <row r="1195">
          <cell r="C1195">
            <v>8981604260</v>
          </cell>
          <cell r="D1195" t="str">
            <v>I3ＪR834</v>
          </cell>
          <cell r="E1195"/>
          <cell r="F1195" t="str">
            <v>VN59 NLR</v>
          </cell>
          <cell r="G1195" t="str">
            <v>VN59-A</v>
          </cell>
          <cell r="H1195"/>
          <cell r="I1195"/>
          <cell r="J1195" t="str">
            <v>A</v>
          </cell>
          <cell r="K1195" t="str">
            <v xml:space="preserve"> CS1</v>
          </cell>
          <cell r="L1195" t="str">
            <v>未</v>
          </cell>
          <cell r="M1195" t="str">
            <v>未</v>
          </cell>
          <cell r="N1195" t="str">
            <v>未</v>
          </cell>
        </row>
        <row r="1196">
          <cell r="C1196">
            <v>8981604261</v>
          </cell>
          <cell r="D1196" t="str">
            <v>I4JCQ44</v>
          </cell>
          <cell r="E1196"/>
          <cell r="F1196" t="str">
            <v>VN59 NLR</v>
          </cell>
          <cell r="G1196" t="str">
            <v>VN59-A</v>
          </cell>
          <cell r="H1196" t="str">
            <v>VN59A BRKT;ECM溶接変更、各部品Rev UPによりﾌﾚｰﾑサ変</v>
          </cell>
          <cell r="I1196"/>
          <cell r="J1196" t="str">
            <v>A</v>
          </cell>
          <cell r="K1196" t="str">
            <v xml:space="preserve"> CS1</v>
          </cell>
          <cell r="L1196" t="str">
            <v>○</v>
          </cell>
          <cell r="M1196">
            <v>20110419</v>
          </cell>
          <cell r="N1196">
            <v>20110419</v>
          </cell>
        </row>
        <row r="1197">
          <cell r="C1197">
            <v>8981604270</v>
          </cell>
          <cell r="D1197" t="str">
            <v>I3ＪR834</v>
          </cell>
          <cell r="E1197"/>
          <cell r="F1197" t="str">
            <v>VN59 NLR</v>
          </cell>
          <cell r="G1197" t="str">
            <v>VN59-A</v>
          </cell>
          <cell r="H1197"/>
          <cell r="I1197"/>
          <cell r="J1197" t="str">
            <v>A</v>
          </cell>
          <cell r="K1197" t="str">
            <v xml:space="preserve"> CS2</v>
          </cell>
          <cell r="L1197" t="str">
            <v>未</v>
          </cell>
          <cell r="M1197" t="str">
            <v>未</v>
          </cell>
          <cell r="N1197" t="str">
            <v>未</v>
          </cell>
        </row>
        <row r="1198">
          <cell r="C1198">
            <v>8981604271</v>
          </cell>
          <cell r="D1198" t="str">
            <v>I4JCQ44</v>
          </cell>
          <cell r="E1198"/>
          <cell r="F1198" t="str">
            <v>VN59 NLR</v>
          </cell>
          <cell r="G1198" t="str">
            <v>VN59-A</v>
          </cell>
          <cell r="H1198" t="str">
            <v>VN59A BRKT;ECM溶接変更、各部品Rev UPによりﾌﾚｰﾑサ変</v>
          </cell>
          <cell r="I1198"/>
          <cell r="J1198" t="str">
            <v>A</v>
          </cell>
          <cell r="K1198" t="str">
            <v xml:space="preserve"> CS2</v>
          </cell>
          <cell r="L1198" t="str">
            <v>○</v>
          </cell>
          <cell r="M1198">
            <v>20110804</v>
          </cell>
          <cell r="N1198">
            <v>20110415</v>
          </cell>
        </row>
        <row r="1199">
          <cell r="C1199">
            <v>8981604280</v>
          </cell>
          <cell r="D1199" t="str">
            <v>I3ＪR834</v>
          </cell>
          <cell r="E1199"/>
          <cell r="F1199" t="str">
            <v>VN59 NLR</v>
          </cell>
          <cell r="G1199" t="str">
            <v>VN59-A</v>
          </cell>
          <cell r="H1199"/>
          <cell r="I1199"/>
          <cell r="J1199" t="str">
            <v>A</v>
          </cell>
          <cell r="K1199" t="str">
            <v xml:space="preserve"> CS3</v>
          </cell>
          <cell r="L1199" t="str">
            <v>未</v>
          </cell>
          <cell r="M1199" t="str">
            <v>未</v>
          </cell>
          <cell r="N1199" t="str">
            <v>未</v>
          </cell>
        </row>
        <row r="1200">
          <cell r="C1200">
            <v>8981604281</v>
          </cell>
          <cell r="D1200" t="str">
            <v>I4JCQ44</v>
          </cell>
          <cell r="E1200"/>
          <cell r="F1200" t="str">
            <v>VN59 NLR</v>
          </cell>
          <cell r="G1200" t="str">
            <v>VN59-A</v>
          </cell>
          <cell r="H1200" t="str">
            <v>VN59A BRKT;ECM溶接変更、各部品Rev UPによりﾌﾚｰﾑサ変</v>
          </cell>
          <cell r="I1200"/>
          <cell r="J1200" t="str">
            <v>A</v>
          </cell>
          <cell r="K1200" t="str">
            <v xml:space="preserve"> CS3</v>
          </cell>
          <cell r="L1200" t="str">
            <v>○</v>
          </cell>
          <cell r="M1200">
            <v>20110804</v>
          </cell>
          <cell r="N1200">
            <v>20110415</v>
          </cell>
        </row>
        <row r="1201">
          <cell r="C1201">
            <v>8981604290</v>
          </cell>
          <cell r="D1201" t="str">
            <v>I3ＪR834</v>
          </cell>
          <cell r="E1201"/>
          <cell r="F1201" t="str">
            <v>VN59 NMR</v>
          </cell>
          <cell r="G1201" t="str">
            <v>VN59-A</v>
          </cell>
          <cell r="H1201"/>
          <cell r="I1201"/>
          <cell r="J1201" t="str">
            <v>A</v>
          </cell>
          <cell r="K1201" t="str">
            <v xml:space="preserve"> CS4</v>
          </cell>
          <cell r="L1201" t="str">
            <v>未</v>
          </cell>
          <cell r="M1201" t="str">
            <v>未</v>
          </cell>
          <cell r="N1201" t="str">
            <v>未</v>
          </cell>
        </row>
        <row r="1202">
          <cell r="C1202">
            <v>8981604291</v>
          </cell>
          <cell r="D1202" t="str">
            <v>I4JCQ44</v>
          </cell>
          <cell r="E1202"/>
          <cell r="F1202" t="str">
            <v>VN59 NMR</v>
          </cell>
          <cell r="G1202" t="str">
            <v>VN59-A</v>
          </cell>
          <cell r="H1202" t="str">
            <v>VN59A BRKT;ECM溶接変更、各部品Rev UPによりﾌﾚｰﾑサ変</v>
          </cell>
          <cell r="I1202"/>
          <cell r="J1202" t="str">
            <v>A</v>
          </cell>
          <cell r="K1202" t="str">
            <v xml:space="preserve"> CS4</v>
          </cell>
          <cell r="L1202" t="str">
            <v>○</v>
          </cell>
          <cell r="M1202">
            <v>20110804</v>
          </cell>
          <cell r="N1202">
            <v>20110415</v>
          </cell>
        </row>
        <row r="1203">
          <cell r="C1203">
            <v>8981604300</v>
          </cell>
          <cell r="D1203" t="str">
            <v>I3ＪR834</v>
          </cell>
          <cell r="E1203"/>
          <cell r="F1203" t="str">
            <v>VN59 NMR</v>
          </cell>
          <cell r="G1203" t="str">
            <v>VN59-A</v>
          </cell>
          <cell r="H1203"/>
          <cell r="I1203"/>
          <cell r="J1203" t="str">
            <v>A</v>
          </cell>
          <cell r="K1203" t="str">
            <v xml:space="preserve"> CS5</v>
          </cell>
          <cell r="L1203" t="str">
            <v>未</v>
          </cell>
          <cell r="M1203" t="str">
            <v>未</v>
          </cell>
          <cell r="N1203" t="str">
            <v>未</v>
          </cell>
        </row>
        <row r="1204">
          <cell r="C1204">
            <v>8981604301</v>
          </cell>
          <cell r="D1204" t="str">
            <v>I4JCQ44</v>
          </cell>
          <cell r="E1204"/>
          <cell r="F1204" t="str">
            <v>VN59 NMR</v>
          </cell>
          <cell r="G1204" t="str">
            <v>VN59-A</v>
          </cell>
          <cell r="H1204" t="str">
            <v>VN59A BRKT;ECM溶接変更、各部品Rev UPによりﾌﾚｰﾑサ変</v>
          </cell>
          <cell r="I1204"/>
          <cell r="J1204" t="str">
            <v>A</v>
          </cell>
          <cell r="K1204" t="str">
            <v xml:space="preserve"> CS5</v>
          </cell>
          <cell r="L1204" t="str">
            <v>○</v>
          </cell>
          <cell r="M1204">
            <v>20110804</v>
          </cell>
          <cell r="N1204">
            <v>20110415</v>
          </cell>
        </row>
        <row r="1205">
          <cell r="C1205">
            <v>8981604310</v>
          </cell>
          <cell r="D1205" t="str">
            <v>I3ＪR834</v>
          </cell>
          <cell r="E1205"/>
          <cell r="F1205" t="str">
            <v>VN59 NMR</v>
          </cell>
          <cell r="G1205" t="str">
            <v>VN59-A</v>
          </cell>
          <cell r="H1205"/>
          <cell r="I1205"/>
          <cell r="J1205" t="str">
            <v>A</v>
          </cell>
          <cell r="K1205" t="str">
            <v xml:space="preserve"> CS6</v>
          </cell>
          <cell r="L1205" t="str">
            <v>未</v>
          </cell>
          <cell r="M1205" t="str">
            <v>未</v>
          </cell>
          <cell r="N1205" t="str">
            <v>未</v>
          </cell>
        </row>
        <row r="1206">
          <cell r="C1206">
            <v>8981604311</v>
          </cell>
          <cell r="D1206" t="str">
            <v>I4JCQ44</v>
          </cell>
          <cell r="E1206"/>
          <cell r="F1206" t="str">
            <v>VN59 NMR</v>
          </cell>
          <cell r="G1206" t="str">
            <v>VN59-A</v>
          </cell>
          <cell r="H1206" t="str">
            <v>VN59A BRKT;ECM溶接変更、各部品Rev UPによりﾌﾚｰﾑサ変</v>
          </cell>
          <cell r="I1206"/>
          <cell r="J1206" t="str">
            <v>A</v>
          </cell>
          <cell r="K1206" t="str">
            <v xml:space="preserve"> CS6</v>
          </cell>
          <cell r="L1206" t="str">
            <v>○</v>
          </cell>
          <cell r="M1206">
            <v>20110804</v>
          </cell>
          <cell r="N1206">
            <v>20110415</v>
          </cell>
        </row>
        <row r="1207">
          <cell r="C1207">
            <v>8981604320</v>
          </cell>
          <cell r="D1207" t="str">
            <v>I3ＪR834</v>
          </cell>
          <cell r="E1207"/>
          <cell r="F1207" t="str">
            <v>VN59 NMR</v>
          </cell>
          <cell r="G1207" t="str">
            <v>VN59-A</v>
          </cell>
          <cell r="H1207"/>
          <cell r="I1207"/>
          <cell r="J1207" t="str">
            <v>A</v>
          </cell>
          <cell r="K1207" t="str">
            <v xml:space="preserve"> CS7</v>
          </cell>
          <cell r="L1207" t="str">
            <v>未</v>
          </cell>
          <cell r="M1207" t="str">
            <v>未</v>
          </cell>
          <cell r="N1207" t="str">
            <v>未</v>
          </cell>
        </row>
        <row r="1208">
          <cell r="C1208">
            <v>8981604321</v>
          </cell>
          <cell r="D1208" t="str">
            <v>I4JCQ44</v>
          </cell>
          <cell r="E1208"/>
          <cell r="F1208" t="str">
            <v>VN59 NMR</v>
          </cell>
          <cell r="G1208" t="str">
            <v>VN59-A</v>
          </cell>
          <cell r="H1208" t="str">
            <v>VN59A BRKT;ECM溶接変更、各部品Rev UPによりﾌﾚｰﾑサ変</v>
          </cell>
          <cell r="I1208"/>
          <cell r="J1208" t="str">
            <v>A</v>
          </cell>
          <cell r="K1208" t="str">
            <v xml:space="preserve"> CS7</v>
          </cell>
          <cell r="L1208" t="str">
            <v>○</v>
          </cell>
          <cell r="M1208">
            <v>20110804</v>
          </cell>
          <cell r="N1208">
            <v>20110415</v>
          </cell>
        </row>
        <row r="1209">
          <cell r="C1209">
            <v>8981604330</v>
          </cell>
          <cell r="D1209" t="str">
            <v>I3ＪR834</v>
          </cell>
          <cell r="E1209"/>
          <cell r="F1209" t="str">
            <v>VN59 NMR</v>
          </cell>
          <cell r="G1209" t="str">
            <v>VN59-A</v>
          </cell>
          <cell r="H1209"/>
          <cell r="I1209"/>
          <cell r="J1209" t="str">
            <v>A</v>
          </cell>
          <cell r="K1209" t="str">
            <v xml:space="preserve"> KJ3</v>
          </cell>
          <cell r="L1209" t="str">
            <v>未</v>
          </cell>
          <cell r="M1209" t="str">
            <v>未</v>
          </cell>
          <cell r="N1209" t="str">
            <v>未</v>
          </cell>
        </row>
        <row r="1210">
          <cell r="C1210">
            <v>8981604331</v>
          </cell>
          <cell r="D1210" t="str">
            <v>I4JCQ44</v>
          </cell>
          <cell r="E1210"/>
          <cell r="F1210" t="str">
            <v>VN59 NMR</v>
          </cell>
          <cell r="G1210" t="str">
            <v>VN59-A</v>
          </cell>
          <cell r="H1210" t="str">
            <v>VN59A BRKT;ECM溶接変更、各部品Rev UPによりﾌﾚｰﾑサ変</v>
          </cell>
          <cell r="I1210"/>
          <cell r="J1210" t="str">
            <v>A</v>
          </cell>
          <cell r="K1210" t="str">
            <v xml:space="preserve"> KJ3</v>
          </cell>
          <cell r="L1210" t="str">
            <v>○</v>
          </cell>
          <cell r="M1210">
            <v>20110628</v>
          </cell>
          <cell r="N1210">
            <v>20110628</v>
          </cell>
        </row>
        <row r="1211">
          <cell r="C1211">
            <v>8981604340</v>
          </cell>
          <cell r="D1211" t="str">
            <v>I3ＪR834</v>
          </cell>
          <cell r="E1211"/>
          <cell r="F1211" t="str">
            <v>VN59 NMR</v>
          </cell>
          <cell r="G1211" t="str">
            <v>VN59-A</v>
          </cell>
          <cell r="H1211"/>
          <cell r="I1211"/>
          <cell r="J1211" t="str">
            <v>A</v>
          </cell>
          <cell r="K1211" t="str">
            <v xml:space="preserve"> KJ4</v>
          </cell>
          <cell r="L1211" t="str">
            <v>未</v>
          </cell>
          <cell r="M1211" t="str">
            <v>未</v>
          </cell>
          <cell r="N1211" t="str">
            <v>未</v>
          </cell>
        </row>
        <row r="1212">
          <cell r="C1212">
            <v>8981604341</v>
          </cell>
          <cell r="D1212" t="str">
            <v>I4JCQ44</v>
          </cell>
          <cell r="E1212"/>
          <cell r="F1212" t="str">
            <v>VN59 NMR</v>
          </cell>
          <cell r="G1212" t="str">
            <v>VN59-A</v>
          </cell>
          <cell r="H1212" t="str">
            <v>VN59A BRKT;ECM溶接変更、各部品Rev UPによりﾌﾚｰﾑサ変</v>
          </cell>
          <cell r="I1212"/>
          <cell r="J1212" t="str">
            <v>A</v>
          </cell>
          <cell r="K1212" t="str">
            <v xml:space="preserve"> KJ4</v>
          </cell>
          <cell r="L1212" t="str">
            <v>○</v>
          </cell>
          <cell r="M1212">
            <v>20110628</v>
          </cell>
          <cell r="N1212">
            <v>20110628</v>
          </cell>
        </row>
        <row r="1213">
          <cell r="C1213">
            <v>8981604350</v>
          </cell>
          <cell r="D1213" t="str">
            <v>I3ＪR834</v>
          </cell>
          <cell r="E1213"/>
          <cell r="F1213" t="str">
            <v>VN59 NMR</v>
          </cell>
          <cell r="G1213" t="str">
            <v>VN59-A</v>
          </cell>
          <cell r="H1213"/>
          <cell r="I1213"/>
          <cell r="J1213" t="str">
            <v>A</v>
          </cell>
          <cell r="K1213" t="str">
            <v xml:space="preserve"> KJ5</v>
          </cell>
          <cell r="L1213" t="str">
            <v>未</v>
          </cell>
          <cell r="M1213" t="str">
            <v>未</v>
          </cell>
          <cell r="N1213" t="str">
            <v>未</v>
          </cell>
        </row>
        <row r="1214">
          <cell r="C1214">
            <v>8981604351</v>
          </cell>
          <cell r="D1214" t="str">
            <v>I4JCQ44</v>
          </cell>
          <cell r="E1214"/>
          <cell r="F1214" t="str">
            <v>VN59 NMR</v>
          </cell>
          <cell r="G1214" t="str">
            <v>VN59-A</v>
          </cell>
          <cell r="H1214" t="str">
            <v>VN59A BRKT;ECM溶接変更、各部品Rev UPによりﾌﾚｰﾑサ変</v>
          </cell>
          <cell r="I1214"/>
          <cell r="J1214" t="str">
            <v>A</v>
          </cell>
          <cell r="K1214" t="str">
            <v xml:space="preserve"> KJ5</v>
          </cell>
          <cell r="L1214" t="str">
            <v>○</v>
          </cell>
          <cell r="M1214">
            <v>20110804</v>
          </cell>
          <cell r="N1214">
            <v>20110806</v>
          </cell>
        </row>
        <row r="1215">
          <cell r="C1215">
            <v>8981604360</v>
          </cell>
          <cell r="D1215" t="str">
            <v>I3ＪR834</v>
          </cell>
          <cell r="E1215"/>
          <cell r="F1215" t="str">
            <v>VN59 NMR</v>
          </cell>
          <cell r="G1215" t="str">
            <v>VN59-A</v>
          </cell>
          <cell r="H1215"/>
          <cell r="I1215"/>
          <cell r="J1215" t="str">
            <v>A</v>
          </cell>
          <cell r="K1215" t="str">
            <v xml:space="preserve"> KJ6</v>
          </cell>
          <cell r="L1215" t="str">
            <v>未</v>
          </cell>
          <cell r="M1215" t="str">
            <v>未</v>
          </cell>
          <cell r="N1215" t="str">
            <v>未</v>
          </cell>
        </row>
        <row r="1216">
          <cell r="C1216">
            <v>8981604361</v>
          </cell>
          <cell r="D1216" t="str">
            <v>I4JCQ44</v>
          </cell>
          <cell r="E1216"/>
          <cell r="F1216" t="str">
            <v>VN59 NMR</v>
          </cell>
          <cell r="G1216" t="str">
            <v>VN59-A</v>
          </cell>
          <cell r="H1216" t="str">
            <v>VN59A BRKT;ECM溶接変更、各部品Rev UPによりﾌﾚｰﾑサ変</v>
          </cell>
          <cell r="I1216"/>
          <cell r="J1216" t="str">
            <v>A</v>
          </cell>
          <cell r="K1216" t="str">
            <v>KJ6</v>
          </cell>
          <cell r="L1216" t="str">
            <v>○</v>
          </cell>
          <cell r="M1216">
            <v>20110804</v>
          </cell>
          <cell r="N1216">
            <v>20110806</v>
          </cell>
        </row>
        <row r="1217">
          <cell r="C1217">
            <v>8981604460</v>
          </cell>
          <cell r="D1217" t="str">
            <v>I3JR518</v>
          </cell>
          <cell r="E1217"/>
          <cell r="F1217" t="str">
            <v>NLR82AN</v>
          </cell>
          <cell r="G1217" t="str">
            <v>*</v>
          </cell>
          <cell r="H1217" t="str">
            <v>VN53　ｵｰｽﾄﾗﾘｱCNG 2X FRAME新規追加</v>
          </cell>
          <cell r="I1217"/>
          <cell r="J1217" t="str">
            <v>A</v>
          </cell>
          <cell r="K1217" t="str">
            <v>PD7</v>
          </cell>
          <cell r="L1217" t="str">
            <v>○</v>
          </cell>
          <cell r="M1217">
            <v>20100312</v>
          </cell>
          <cell r="N1217">
            <v>20100312</v>
          </cell>
        </row>
        <row r="1218">
          <cell r="C1218">
            <v>8981629241</v>
          </cell>
          <cell r="D1218" t="str">
            <v>I4JDF51</v>
          </cell>
          <cell r="E1218"/>
          <cell r="F1218" t="str">
            <v>VN53NPS</v>
          </cell>
          <cell r="G1218" t="str">
            <v>FR研試</v>
          </cell>
          <cell r="H1218" t="str">
            <v>VN73/現行N*R  GUSSET;6TH C/MBR プログレ化によるCR設変(8980927771/81←0;協和SS)  FR ASM 34品番 サ変  *関連設変 サ変前 3JT373/4JDF18</v>
          </cell>
          <cell r="I1218"/>
          <cell r="J1218" t="str">
            <v>C</v>
          </cell>
          <cell r="K1218" t="str">
            <v>UE4</v>
          </cell>
          <cell r="L1218" t="str">
            <v>○</v>
          </cell>
          <cell r="M1218" t="str">
            <v>-</v>
          </cell>
          <cell r="N1218">
            <v>20120929</v>
          </cell>
        </row>
        <row r="1219">
          <cell r="C1219">
            <v>8981629242</v>
          </cell>
          <cell r="D1219" t="str">
            <v>I4JEV33</v>
          </cell>
          <cell r="E1219"/>
          <cell r="F1219" t="str">
            <v>VN53NPS</v>
          </cell>
          <cell r="G1219" t="str">
            <v>NPS</v>
          </cell>
          <cell r="H1219" t="str">
            <v>【4JEV33】NPS CM_2補強PL追加_FR 18品番サ変8980717484～8983055111&amp; PATC_CKD追加_8983129850 関連設変【3JW263】 CM_2ND ASM 8983083380+本体_8980140747+STB 8980335230+PAT_8983083000</v>
          </cell>
          <cell r="I1219" t="str">
            <v>PA1-5042/5050</v>
          </cell>
          <cell r="J1219" t="str">
            <v>C</v>
          </cell>
          <cell r="K1219" t="str">
            <v xml:space="preserve"> UH2</v>
          </cell>
          <cell r="L1219" t="str">
            <v>○</v>
          </cell>
          <cell r="M1219" t="str">
            <v>-</v>
          </cell>
          <cell r="N1219" t="str">
            <v>20150601</v>
          </cell>
        </row>
        <row r="1220">
          <cell r="C1220">
            <v>8981633640</v>
          </cell>
          <cell r="D1220" t="str">
            <v>I3JR648</v>
          </cell>
          <cell r="E1220"/>
          <cell r="F1220" t="str">
            <v>VN69 NPR</v>
          </cell>
          <cell r="G1220" t="str">
            <v>VN69　ｺﾛﾝﾋﾞｱ向けﾊﾞｽ/技計：PA1-0009</v>
          </cell>
          <cell r="H1220" t="str">
            <v>VN69　ｺﾛﾝﾋﾞｱ向けﾊﾞｽ/技計：PA1-0009</v>
          </cell>
          <cell r="I1220"/>
          <cell r="J1220" t="str">
            <v>C</v>
          </cell>
          <cell r="K1220" t="str">
            <v xml:space="preserve"> WU2</v>
          </cell>
          <cell r="L1220" t="str">
            <v>○</v>
          </cell>
          <cell r="M1220" t="str">
            <v>-</v>
          </cell>
          <cell r="N1220" t="str">
            <v>未</v>
          </cell>
        </row>
        <row r="1221">
          <cell r="C1221">
            <v>8981637550</v>
          </cell>
          <cell r="D1221" t="str">
            <v>I3ＪR834</v>
          </cell>
          <cell r="E1221"/>
          <cell r="F1221" t="str">
            <v>VN59 NKR</v>
          </cell>
          <cell r="G1221" t="str">
            <v>VN59-A</v>
          </cell>
          <cell r="H1221"/>
          <cell r="I1221"/>
          <cell r="J1221" t="str">
            <v>A</v>
          </cell>
          <cell r="K1221" t="str">
            <v xml:space="preserve"> KB6</v>
          </cell>
          <cell r="L1221" t="str">
            <v>未</v>
          </cell>
          <cell r="M1221" t="str">
            <v>未</v>
          </cell>
          <cell r="N1221" t="str">
            <v>未</v>
          </cell>
        </row>
        <row r="1222">
          <cell r="C1222">
            <v>8981637551</v>
          </cell>
          <cell r="D1222" t="str">
            <v>I4JCQ44</v>
          </cell>
          <cell r="E1222"/>
          <cell r="F1222" t="str">
            <v>VN59 NMR</v>
          </cell>
          <cell r="G1222" t="str">
            <v>VN59-A</v>
          </cell>
          <cell r="H1222" t="str">
            <v>VN59A BRKT;ECM溶接変更、各部品Rev UPによりﾌﾚｰﾑサ変</v>
          </cell>
          <cell r="I1222"/>
          <cell r="J1222" t="str">
            <v>A</v>
          </cell>
          <cell r="K1222" t="str">
            <v>KB6</v>
          </cell>
          <cell r="L1222" t="str">
            <v>○</v>
          </cell>
          <cell r="M1222">
            <v>20110628</v>
          </cell>
          <cell r="N1222">
            <v>20110425</v>
          </cell>
        </row>
        <row r="1223">
          <cell r="C1223">
            <v>8981637560</v>
          </cell>
          <cell r="D1223" t="str">
            <v>I3ＪR834</v>
          </cell>
          <cell r="E1223"/>
          <cell r="F1223" t="str">
            <v>VN59 NKR</v>
          </cell>
          <cell r="G1223" t="str">
            <v>VN59-A</v>
          </cell>
          <cell r="H1223"/>
          <cell r="I1223"/>
          <cell r="J1223" t="str">
            <v>A</v>
          </cell>
          <cell r="K1223" t="str">
            <v xml:space="preserve"> KB7</v>
          </cell>
          <cell r="L1223" t="str">
            <v>未</v>
          </cell>
          <cell r="M1223" t="str">
            <v>未</v>
          </cell>
          <cell r="N1223" t="str">
            <v>未</v>
          </cell>
        </row>
        <row r="1224">
          <cell r="C1224">
            <v>8981637561</v>
          </cell>
          <cell r="D1224" t="str">
            <v>I4JCQ44</v>
          </cell>
          <cell r="E1224"/>
          <cell r="F1224" t="str">
            <v>VN59 NKR</v>
          </cell>
          <cell r="G1224" t="str">
            <v>VN59-A</v>
          </cell>
          <cell r="H1224" t="str">
            <v>VN59A BRKT;ECM溶接変更、各部品Rev UPによりﾌﾚｰﾑサ変</v>
          </cell>
          <cell r="I1224"/>
          <cell r="J1224" t="str">
            <v>A</v>
          </cell>
          <cell r="K1224" t="str">
            <v>KB7</v>
          </cell>
          <cell r="L1224" t="str">
            <v>○</v>
          </cell>
          <cell r="M1224">
            <v>20110725</v>
          </cell>
          <cell r="N1224">
            <v>20110425</v>
          </cell>
        </row>
        <row r="1225">
          <cell r="C1225">
            <v>8981637570</v>
          </cell>
          <cell r="D1225" t="str">
            <v>I3ＪR834</v>
          </cell>
          <cell r="E1225"/>
          <cell r="F1225" t="str">
            <v>VN59 NKR</v>
          </cell>
          <cell r="G1225" t="str">
            <v>VN59-A</v>
          </cell>
          <cell r="H1225"/>
          <cell r="I1225"/>
          <cell r="J1225" t="str">
            <v>A</v>
          </cell>
          <cell r="K1225" t="str">
            <v>****</v>
          </cell>
          <cell r="L1225" t="str">
            <v>未</v>
          </cell>
          <cell r="M1225">
            <v>20110125</v>
          </cell>
          <cell r="N1225">
            <v>20110125</v>
          </cell>
        </row>
        <row r="1226">
          <cell r="C1226">
            <v>8981637571</v>
          </cell>
          <cell r="D1226" t="str">
            <v>I4JCQ44</v>
          </cell>
          <cell r="E1226"/>
          <cell r="F1226" t="str">
            <v>VN59 NKR</v>
          </cell>
          <cell r="G1226" t="str">
            <v>VN59-A</v>
          </cell>
          <cell r="H1226" t="str">
            <v>VN59A BRKT;ECM溶接変更、各部品Rev UPによりﾌﾚｰﾑサ変</v>
          </cell>
          <cell r="I1226"/>
          <cell r="J1226" t="str">
            <v>A</v>
          </cell>
          <cell r="K1226" t="str">
            <v>JB3</v>
          </cell>
          <cell r="L1226" t="str">
            <v>○</v>
          </cell>
          <cell r="M1226">
            <v>20110707</v>
          </cell>
          <cell r="N1226">
            <v>20110418</v>
          </cell>
        </row>
        <row r="1227">
          <cell r="C1227">
            <v>8981637580</v>
          </cell>
          <cell r="D1227" t="str">
            <v>I3ＪR834</v>
          </cell>
          <cell r="E1227"/>
          <cell r="F1227" t="str">
            <v>VN59 NKR</v>
          </cell>
          <cell r="G1227" t="str">
            <v>VN59-A</v>
          </cell>
          <cell r="H1227"/>
          <cell r="I1227"/>
          <cell r="J1227" t="str">
            <v>A</v>
          </cell>
          <cell r="K1227" t="str">
            <v xml:space="preserve"> JB4</v>
          </cell>
          <cell r="L1227" t="str">
            <v>未</v>
          </cell>
          <cell r="M1227" t="str">
            <v>未</v>
          </cell>
          <cell r="N1227" t="str">
            <v>未</v>
          </cell>
        </row>
        <row r="1228">
          <cell r="C1228">
            <v>8981637581</v>
          </cell>
          <cell r="D1228" t="str">
            <v>I4JCQ44</v>
          </cell>
          <cell r="E1228"/>
          <cell r="F1228" t="str">
            <v>VN59 NKR</v>
          </cell>
          <cell r="G1228" t="str">
            <v>VN59-A</v>
          </cell>
          <cell r="H1228" t="str">
            <v>VN59A BRKT;ECM溶接変更、各部品Rev UPによりﾌﾚｰﾑサ変</v>
          </cell>
          <cell r="I1228"/>
          <cell r="J1228" t="str">
            <v>A</v>
          </cell>
          <cell r="K1228" t="str">
            <v>JB4</v>
          </cell>
          <cell r="L1228" t="str">
            <v>○</v>
          </cell>
          <cell r="M1228">
            <v>20110804</v>
          </cell>
          <cell r="N1228">
            <v>20110418</v>
          </cell>
        </row>
        <row r="1229">
          <cell r="C1229">
            <v>8981637590</v>
          </cell>
          <cell r="D1229" t="str">
            <v>I3ＪR834</v>
          </cell>
          <cell r="E1229"/>
          <cell r="F1229" t="str">
            <v>VN59 NKR</v>
          </cell>
          <cell r="G1229" t="str">
            <v>VN59-A</v>
          </cell>
          <cell r="H1229"/>
          <cell r="I1229"/>
          <cell r="J1229" t="str">
            <v>A</v>
          </cell>
          <cell r="K1229" t="str">
            <v xml:space="preserve"> LA9</v>
          </cell>
          <cell r="L1229" t="str">
            <v>未</v>
          </cell>
          <cell r="M1229" t="str">
            <v>未</v>
          </cell>
          <cell r="N1229" t="str">
            <v>未</v>
          </cell>
        </row>
        <row r="1230">
          <cell r="C1230">
            <v>8981637591</v>
          </cell>
          <cell r="D1230" t="str">
            <v>I4JCQ44</v>
          </cell>
          <cell r="E1230"/>
          <cell r="F1230" t="str">
            <v>VN59 NKR</v>
          </cell>
          <cell r="G1230" t="str">
            <v>VN59-A</v>
          </cell>
          <cell r="H1230" t="str">
            <v>VN59A BRKT;ECM溶接変更、各部品Rev UPによりﾌﾚｰﾑサ変</v>
          </cell>
          <cell r="I1230"/>
          <cell r="J1230" t="str">
            <v>A</v>
          </cell>
          <cell r="K1230" t="str">
            <v xml:space="preserve"> LA9</v>
          </cell>
          <cell r="L1230" t="str">
            <v>○</v>
          </cell>
          <cell r="M1230">
            <v>20110628</v>
          </cell>
          <cell r="N1230">
            <v>20110425</v>
          </cell>
        </row>
        <row r="1231">
          <cell r="C1231">
            <v>8981637600</v>
          </cell>
          <cell r="D1231" t="str">
            <v>I3ＪR834</v>
          </cell>
          <cell r="E1231"/>
          <cell r="F1231" t="str">
            <v>VN59 NKR</v>
          </cell>
          <cell r="G1231" t="str">
            <v>VN59-A</v>
          </cell>
          <cell r="H1231"/>
          <cell r="I1231"/>
          <cell r="J1231" t="str">
            <v>A</v>
          </cell>
          <cell r="K1231" t="str">
            <v xml:space="preserve"> LB1</v>
          </cell>
          <cell r="L1231" t="str">
            <v>未</v>
          </cell>
          <cell r="M1231" t="str">
            <v>未</v>
          </cell>
          <cell r="N1231" t="str">
            <v>未</v>
          </cell>
        </row>
        <row r="1232">
          <cell r="C1232">
            <v>8981637601</v>
          </cell>
          <cell r="D1232" t="str">
            <v>I4JCQ44</v>
          </cell>
          <cell r="E1232"/>
          <cell r="F1232" t="str">
            <v>VN59 NKR</v>
          </cell>
          <cell r="G1232" t="str">
            <v>VN59-A</v>
          </cell>
          <cell r="H1232" t="str">
            <v>VN59A BRKT;ECM溶接変更、各部品Rev UPによりﾌﾚｰﾑサ変</v>
          </cell>
          <cell r="I1232"/>
          <cell r="J1232" t="str">
            <v>A</v>
          </cell>
          <cell r="K1232" t="str">
            <v xml:space="preserve"> LB1</v>
          </cell>
          <cell r="L1232" t="str">
            <v>○</v>
          </cell>
          <cell r="M1232">
            <v>20110704</v>
          </cell>
          <cell r="N1232">
            <v>20110425</v>
          </cell>
        </row>
        <row r="1233">
          <cell r="C1233">
            <v>8981649041</v>
          </cell>
          <cell r="D1233" t="str">
            <v>I4JCG61</v>
          </cell>
          <cell r="E1233"/>
          <cell r="F1233" t="str">
            <v>NPR</v>
          </cell>
          <cell r="G1233" t="str">
            <v>*</v>
          </cell>
          <cell r="H1233" t="str">
            <v>CR設変　ｽﾃﾘﾍﾞｯﾄ廃止及びS/M穴廃止によりﾌﾚｰﾑサ変、併せてCKD新規品番追加</v>
          </cell>
          <cell r="I1233"/>
          <cell r="J1233" t="str">
            <v>C</v>
          </cell>
          <cell r="K1233" t="str">
            <v>1WNJ</v>
          </cell>
          <cell r="L1233" t="str">
            <v>○</v>
          </cell>
          <cell r="M1233" t="str">
            <v>-</v>
          </cell>
          <cell r="N1233">
            <v>20100827</v>
          </cell>
        </row>
        <row r="1234">
          <cell r="C1234">
            <v>8981649042</v>
          </cell>
          <cell r="D1234" t="str">
            <v>I4JCN57</v>
          </cell>
          <cell r="E1234"/>
          <cell r="F1234" t="str">
            <v>NPR</v>
          </cell>
          <cell r="G1234" t="str">
            <v>*</v>
          </cell>
          <cell r="H1234" t="str">
            <v>VN67SOP　RAD　MTG設変反映によりﾌﾚｰﾑサ変</v>
          </cell>
          <cell r="I1234"/>
          <cell r="J1234" t="str">
            <v>C</v>
          </cell>
          <cell r="K1234" t="str">
            <v>1WNJ</v>
          </cell>
          <cell r="L1234" t="str">
            <v>○</v>
          </cell>
          <cell r="M1234" t="str">
            <v>-</v>
          </cell>
          <cell r="N1234">
            <v>20100906</v>
          </cell>
        </row>
        <row r="1235">
          <cell r="C1235">
            <v>8981649050</v>
          </cell>
          <cell r="D1235" t="str">
            <v>I3JR681</v>
          </cell>
          <cell r="E1235"/>
          <cell r="F1235" t="str">
            <v>08.5NPR</v>
          </cell>
          <cell r="G1235" t="str">
            <v>*</v>
          </cell>
          <cell r="H1235" t="str">
            <v>VN67　850幅ﾌﾚｰﾑ新規追加</v>
          </cell>
          <cell r="I1235"/>
          <cell r="J1235" t="str">
            <v>C</v>
          </cell>
          <cell r="K1235" t="str">
            <v xml:space="preserve"> WRB</v>
          </cell>
          <cell r="L1235" t="str">
            <v>○</v>
          </cell>
          <cell r="M1235" t="str">
            <v>-</v>
          </cell>
          <cell r="N1235">
            <v>20100225</v>
          </cell>
        </row>
        <row r="1236">
          <cell r="C1236">
            <v>8981649051</v>
          </cell>
          <cell r="D1236" t="str">
            <v>I4JCN57</v>
          </cell>
          <cell r="E1236"/>
          <cell r="F1236" t="str">
            <v>NPR</v>
          </cell>
          <cell r="G1236" t="str">
            <v>*</v>
          </cell>
          <cell r="H1236" t="str">
            <v>VN67SOP　RAD　MTG設変反映によりﾌﾚｰﾑサ変</v>
          </cell>
          <cell r="I1236"/>
          <cell r="J1236" t="str">
            <v>C</v>
          </cell>
          <cell r="K1236" t="str">
            <v>WRB</v>
          </cell>
          <cell r="L1236" t="str">
            <v>○</v>
          </cell>
          <cell r="M1236" t="str">
            <v>-</v>
          </cell>
          <cell r="N1236">
            <v>20100906</v>
          </cell>
        </row>
        <row r="1237">
          <cell r="C1237">
            <v>8981672420</v>
          </cell>
          <cell r="D1237" t="str">
            <v>I3JR787</v>
          </cell>
          <cell r="E1237"/>
          <cell r="F1237" t="str">
            <v>VN58 NPR</v>
          </cell>
          <cell r="G1237" t="str">
            <v>*</v>
          </cell>
          <cell r="H1237" t="str">
            <v>VN58D　一生　S/M、3C/M、ﾌﾚｰﾑ新規設定</v>
          </cell>
          <cell r="I1237"/>
          <cell r="J1237" t="str">
            <v>C</v>
          </cell>
          <cell r="K1237" t="str">
            <v>UE5</v>
          </cell>
          <cell r="L1237" t="str">
            <v>○</v>
          </cell>
          <cell r="M1237" t="str">
            <v>-</v>
          </cell>
          <cell r="N1237">
            <v>20100831</v>
          </cell>
        </row>
        <row r="1238">
          <cell r="C1238">
            <v>8981672421</v>
          </cell>
          <cell r="D1238" t="str">
            <v>I4JDF51</v>
          </cell>
          <cell r="E1238"/>
          <cell r="F1238" t="str">
            <v>VN58 NPR</v>
          </cell>
          <cell r="G1238"/>
          <cell r="H1238" t="str">
            <v>VN73/現行N*R  GUSSET;6TH C/MBR プログレ化によるCR設変(8980927771/81←0;協和SS)  FR ASM 34品番 サ変  *関連設変 サ変前 3JT373/4JDF18</v>
          </cell>
          <cell r="I1238"/>
          <cell r="J1238" t="str">
            <v>C</v>
          </cell>
          <cell r="K1238" t="str">
            <v>UE5</v>
          </cell>
          <cell r="L1238" t="str">
            <v>○</v>
          </cell>
          <cell r="M1238" t="str">
            <v>-</v>
          </cell>
          <cell r="N1238">
            <v>20111207</v>
          </cell>
        </row>
        <row r="1239">
          <cell r="C1239">
            <v>8981672422</v>
          </cell>
          <cell r="D1239" t="str">
            <v>I4JEV33</v>
          </cell>
          <cell r="E1239"/>
          <cell r="F1239" t="str">
            <v>VN58 NPR</v>
          </cell>
          <cell r="G1239"/>
          <cell r="H1239" t="str">
            <v>【4JEV33】NPS CM_2補強PL追加_FR 18品番サ変8980717484～8983055111&amp; PATC_CKD追加_8983129850 関連設変【3JW263】 CM_2ND ASM 8983083380+本体_8980140747+STB 8980335230+PAT_8983083000</v>
          </cell>
          <cell r="I1239" t="str">
            <v>PA1-5042/5050</v>
          </cell>
          <cell r="J1239" t="str">
            <v>C</v>
          </cell>
          <cell r="K1239" t="str">
            <v>UE5</v>
          </cell>
          <cell r="L1239" t="str">
            <v>○</v>
          </cell>
          <cell r="M1239" t="str">
            <v>-</v>
          </cell>
          <cell r="N1239" t="str">
            <v>20150518</v>
          </cell>
        </row>
        <row r="1240">
          <cell r="C1240">
            <v>8981672430</v>
          </cell>
          <cell r="D1240" t="str">
            <v>I3JR787</v>
          </cell>
          <cell r="E1240"/>
          <cell r="F1240" t="str">
            <v>VN58 NPS</v>
          </cell>
          <cell r="G1240" t="str">
            <v>*</v>
          </cell>
          <cell r="H1240" t="str">
            <v>VN58D　一生　S/M、3C/M、ﾌﾚｰﾑ新規設定</v>
          </cell>
          <cell r="I1240"/>
          <cell r="J1240" t="str">
            <v>C</v>
          </cell>
          <cell r="K1240" t="str">
            <v>UE6</v>
          </cell>
          <cell r="L1240" t="str">
            <v>○</v>
          </cell>
          <cell r="M1240" t="str">
            <v>-</v>
          </cell>
          <cell r="N1240">
            <v>20100831</v>
          </cell>
        </row>
        <row r="1241">
          <cell r="C1241">
            <v>8981672431</v>
          </cell>
          <cell r="D1241" t="str">
            <v>I4JDF51</v>
          </cell>
          <cell r="E1241"/>
          <cell r="F1241" t="str">
            <v>VN58 NPS</v>
          </cell>
          <cell r="G1241"/>
          <cell r="H1241" t="str">
            <v>VN73/現行N*R  GUSSET;6TH C/MBR プログレ化によるCR設変(8980927771/81←0;協和SS)  FR ASM 34品番 サ変  *関連設変 サ変前 3JT373/4JDF18</v>
          </cell>
          <cell r="I1241"/>
          <cell r="J1241" t="str">
            <v>C</v>
          </cell>
          <cell r="K1241" t="str">
            <v>UE6</v>
          </cell>
          <cell r="L1241" t="str">
            <v>○</v>
          </cell>
          <cell r="M1241" t="str">
            <v>-</v>
          </cell>
          <cell r="N1241">
            <v>20111128</v>
          </cell>
        </row>
        <row r="1242">
          <cell r="C1242">
            <v>8981672432</v>
          </cell>
          <cell r="D1242" t="str">
            <v>I4JEV33</v>
          </cell>
          <cell r="E1242"/>
          <cell r="F1242" t="str">
            <v>VN58 NPS</v>
          </cell>
          <cell r="G1242"/>
          <cell r="H1242" t="str">
            <v>【4JEV33】NPS CM_2補強PL追加_FR 18品番サ変8980717484～8983055111&amp; PATC_CKD追加_8983129850 関連設変【3JW263】 CM_2ND ASM 8983083380+本体_8980140747+STB 8980335230+PAT_8983083000</v>
          </cell>
          <cell r="I1242" t="str">
            <v>PA1-5042/5050</v>
          </cell>
          <cell r="J1242" t="str">
            <v>C</v>
          </cell>
          <cell r="K1242" t="str">
            <v>UE6</v>
          </cell>
          <cell r="L1242" t="str">
            <v>○</v>
          </cell>
          <cell r="M1242" t="str">
            <v>-</v>
          </cell>
          <cell r="N1242" t="str">
            <v>20150803</v>
          </cell>
        </row>
        <row r="1243">
          <cell r="C1243">
            <v>8981697290</v>
          </cell>
          <cell r="D1243" t="str">
            <v>I3JR891</v>
          </cell>
          <cell r="E1243"/>
          <cell r="F1243" t="str">
            <v>VN58 NMR</v>
          </cell>
          <cell r="G1243" t="str">
            <v>*</v>
          </cell>
          <cell r="H1243" t="str">
            <v>VN58D SOP 2Xﾌﾚｰﾑ　1品番新規設定</v>
          </cell>
          <cell r="I1243"/>
          <cell r="J1243" t="str">
            <v>A</v>
          </cell>
          <cell r="K1243" t="str">
            <v>NP8</v>
          </cell>
          <cell r="L1243" t="str">
            <v>○</v>
          </cell>
          <cell r="M1243">
            <v>20100831</v>
          </cell>
          <cell r="N1243">
            <v>20100831</v>
          </cell>
        </row>
        <row r="1244">
          <cell r="C1244">
            <v>8981709730</v>
          </cell>
          <cell r="D1244" t="str">
            <v>I3JR917</v>
          </cell>
          <cell r="E1244"/>
          <cell r="F1244" t="str">
            <v>VN53 080NPR</v>
          </cell>
          <cell r="G1244" t="str">
            <v>I3JR917</v>
          </cell>
          <cell r="H1244" t="str">
            <v>VN53 ｴｸｱﾄﾞﾙ向け　ｽﾄﾚｰﾄﾌﾚｰﾑ新規追加</v>
          </cell>
          <cell r="I1244"/>
          <cell r="J1244" t="str">
            <v>C</v>
          </cell>
          <cell r="K1244" t="str">
            <v>WRC</v>
          </cell>
          <cell r="L1244" t="str">
            <v>未</v>
          </cell>
          <cell r="M1244" t="str">
            <v>-</v>
          </cell>
          <cell r="N1244" t="str">
            <v>未</v>
          </cell>
        </row>
        <row r="1245">
          <cell r="C1245">
            <v>8981711350</v>
          </cell>
          <cell r="D1245" t="str">
            <v>I3JR924</v>
          </cell>
          <cell r="E1245"/>
          <cell r="F1245" t="str">
            <v>VN69 NPR</v>
          </cell>
          <cell r="G1245" t="str">
            <v>I3JR924</v>
          </cell>
          <cell r="H1245" t="str">
            <v>VN69ｺﾛﾝﾋﾞｱ現地組立ﾌﾚｰﾑ　仕向け地によってはPKにてASMもある</v>
          </cell>
          <cell r="I1245"/>
          <cell r="J1245" t="str">
            <v>C</v>
          </cell>
          <cell r="K1245" t="str">
            <v>WU3</v>
          </cell>
          <cell r="L1245" t="str">
            <v>未</v>
          </cell>
          <cell r="M1245" t="str">
            <v>-</v>
          </cell>
          <cell r="N1245" t="str">
            <v>未</v>
          </cell>
        </row>
        <row r="1246">
          <cell r="C1246">
            <v>8981711360</v>
          </cell>
          <cell r="D1246" t="str">
            <v>I3JR923</v>
          </cell>
          <cell r="E1246"/>
          <cell r="F1246" t="str">
            <v>VN53 080NLR</v>
          </cell>
          <cell r="G1246" t="str">
            <v>I3JR923</v>
          </cell>
          <cell r="H1246" t="str">
            <v>VN53　ｴｸｱﾄﾞﾙ向け　2Xﾌﾚｰﾑ新規追加</v>
          </cell>
          <cell r="I1246"/>
          <cell r="J1246" t="str">
            <v>A</v>
          </cell>
          <cell r="K1246" t="str">
            <v>CX3</v>
          </cell>
          <cell r="L1246" t="str">
            <v>未</v>
          </cell>
          <cell r="M1246" t="str">
            <v>未</v>
          </cell>
          <cell r="N1246" t="str">
            <v>未</v>
          </cell>
        </row>
        <row r="1247">
          <cell r="C1247">
            <v>8981730990</v>
          </cell>
          <cell r="D1247" t="str">
            <v>I3JS017</v>
          </cell>
          <cell r="E1247"/>
          <cell r="F1247" t="str">
            <v>VN75 NLR</v>
          </cell>
          <cell r="G1247" t="str">
            <v>VN75</v>
          </cell>
          <cell r="H1247" t="str">
            <v>VN75(採算性改善車)　2Xﾌﾚｰﾑ　5品番新規設定</v>
          </cell>
          <cell r="I1247"/>
          <cell r="J1247" t="str">
            <v>A</v>
          </cell>
          <cell r="K1247" t="str">
            <v>BN4</v>
          </cell>
          <cell r="L1247" t="str">
            <v>○</v>
          </cell>
          <cell r="M1247" t="str">
            <v>未</v>
          </cell>
          <cell r="N1247" t="str">
            <v>未</v>
          </cell>
        </row>
        <row r="1248">
          <cell r="C1248">
            <v>8981731000</v>
          </cell>
          <cell r="D1248" t="str">
            <v>I3JS017</v>
          </cell>
          <cell r="E1248"/>
          <cell r="F1248" t="str">
            <v>VN75 NLR</v>
          </cell>
          <cell r="G1248" t="str">
            <v>VN75</v>
          </cell>
          <cell r="H1248" t="str">
            <v>VN75(採算性改善車)　2Xﾌﾚｰﾑ　5品番新規設定</v>
          </cell>
          <cell r="I1248"/>
          <cell r="J1248" t="str">
            <v>A</v>
          </cell>
          <cell r="K1248" t="str">
            <v>BN5</v>
          </cell>
          <cell r="L1248" t="str">
            <v>○</v>
          </cell>
          <cell r="M1248" t="str">
            <v>未</v>
          </cell>
          <cell r="N1248" t="str">
            <v>未</v>
          </cell>
        </row>
        <row r="1249">
          <cell r="C1249">
            <v>8981731010</v>
          </cell>
          <cell r="D1249" t="str">
            <v>I3JS017</v>
          </cell>
          <cell r="E1249"/>
          <cell r="F1249" t="str">
            <v>VN75 NMR</v>
          </cell>
          <cell r="G1249" t="str">
            <v>VN75</v>
          </cell>
          <cell r="H1249" t="str">
            <v>VN75(採算性改善車)　2Xﾌﾚｰﾑ　5品番新規設定</v>
          </cell>
          <cell r="I1249"/>
          <cell r="J1249" t="str">
            <v>A</v>
          </cell>
          <cell r="K1249" t="str">
            <v>LL4</v>
          </cell>
          <cell r="L1249" t="str">
            <v>○</v>
          </cell>
          <cell r="M1249">
            <v>20121001</v>
          </cell>
          <cell r="N1249">
            <v>20121001</v>
          </cell>
        </row>
        <row r="1250">
          <cell r="C1250">
            <v>8981731020</v>
          </cell>
          <cell r="D1250" t="str">
            <v>I3JS017</v>
          </cell>
          <cell r="E1250"/>
          <cell r="F1250" t="str">
            <v>VN75 NLR</v>
          </cell>
          <cell r="G1250" t="str">
            <v>VN75</v>
          </cell>
          <cell r="H1250" t="str">
            <v>VN75(採算性改善車)　2Xﾌﾚｰﾑ　5品番新規設定</v>
          </cell>
          <cell r="I1250"/>
          <cell r="J1250" t="str">
            <v>A</v>
          </cell>
          <cell r="K1250" t="str">
            <v>AQ7</v>
          </cell>
          <cell r="L1250" t="str">
            <v>○</v>
          </cell>
          <cell r="M1250" t="str">
            <v>未</v>
          </cell>
          <cell r="N1250" t="str">
            <v>未</v>
          </cell>
        </row>
        <row r="1251">
          <cell r="C1251">
            <v>8981731030</v>
          </cell>
          <cell r="D1251" t="str">
            <v>I3JS017</v>
          </cell>
          <cell r="E1251"/>
          <cell r="F1251" t="str">
            <v>VN75 NLR</v>
          </cell>
          <cell r="G1251" t="str">
            <v>VN75</v>
          </cell>
          <cell r="H1251" t="str">
            <v>VN75(採算性改善車)　2Xﾌﾚｰﾑ　5品番新規設定</v>
          </cell>
          <cell r="I1251"/>
          <cell r="J1251" t="str">
            <v>A</v>
          </cell>
          <cell r="K1251" t="str">
            <v>AQ8</v>
          </cell>
          <cell r="L1251" t="str">
            <v>○</v>
          </cell>
          <cell r="M1251" t="str">
            <v>未</v>
          </cell>
          <cell r="N1251" t="str">
            <v>未</v>
          </cell>
        </row>
        <row r="1252">
          <cell r="C1252">
            <v>8981732450</v>
          </cell>
          <cell r="D1252" t="str">
            <v>I3JS354</v>
          </cell>
          <cell r="E1252"/>
          <cell r="F1252" t="str">
            <v>VN68 NMR</v>
          </cell>
          <cell r="G1252" t="str">
            <v>HEV塵芥車</v>
          </cell>
          <cell r="H1252" t="str">
            <v>VN68(VN59)塵芥車　2Xﾌﾚｰﾑ新規追加</v>
          </cell>
          <cell r="I1252"/>
          <cell r="J1252" t="str">
            <v>A</v>
          </cell>
          <cell r="K1252" t="str">
            <v>NQ2</v>
          </cell>
          <cell r="L1252" t="str">
            <v>○</v>
          </cell>
          <cell r="M1252">
            <v>20101221</v>
          </cell>
          <cell r="N1252">
            <v>20101221</v>
          </cell>
        </row>
        <row r="1253">
          <cell r="C1253">
            <v>8981734140</v>
          </cell>
          <cell r="D1253" t="str">
            <v>I3JS091</v>
          </cell>
          <cell r="E1253"/>
          <cell r="F1253" t="str">
            <v>VN75 NPR</v>
          </cell>
          <cell r="G1253" t="str">
            <v>VN75</v>
          </cell>
          <cell r="H1253" t="str">
            <v>VN75(採算性改善車)　3Xﾌﾚｰﾑ　2品番新規設定　8981734140_4150【3JS091】(2010年設定_14-35Wアンマッチ)</v>
          </cell>
          <cell r="I1253"/>
          <cell r="J1253" t="str">
            <v>A</v>
          </cell>
          <cell r="K1253" t="str">
            <v>RCA</v>
          </cell>
          <cell r="L1253" t="str">
            <v>○</v>
          </cell>
          <cell r="M1253" t="str">
            <v>20140807</v>
          </cell>
          <cell r="N1253" t="str">
            <v>20140807</v>
          </cell>
        </row>
        <row r="1254">
          <cell r="C1254">
            <v>8981734150</v>
          </cell>
          <cell r="D1254" t="str">
            <v>I3JS091</v>
          </cell>
          <cell r="E1254"/>
          <cell r="F1254" t="str">
            <v>VN75 NPR</v>
          </cell>
          <cell r="G1254" t="str">
            <v>VN75</v>
          </cell>
          <cell r="H1254" t="str">
            <v>VN75(採算性改善車)　3Xﾌﾚｰﾑ　2品番新規設定　8981734140_4150【3JS091】(2010年設定_14-35Wアンマッチ)</v>
          </cell>
          <cell r="I1254"/>
          <cell r="J1254" t="str">
            <v>A</v>
          </cell>
          <cell r="K1254" t="str">
            <v>RI4</v>
          </cell>
          <cell r="L1254" t="str">
            <v>○</v>
          </cell>
          <cell r="M1254" t="str">
            <v>未</v>
          </cell>
          <cell r="N1254" t="str">
            <v>未</v>
          </cell>
        </row>
        <row r="1255">
          <cell r="C1255">
            <v>8981734390</v>
          </cell>
          <cell r="D1255" t="str">
            <v>I3JS088</v>
          </cell>
          <cell r="E1255"/>
          <cell r="F1255" t="str">
            <v>VN75 NPR</v>
          </cell>
          <cell r="G1255" t="str">
            <v>VN75</v>
          </cell>
          <cell r="H1255" t="str">
            <v>VN75(採算性改善車)　ｽﾄﾚｰﾄﾌﾚｰﾑ　2品番新規設定</v>
          </cell>
          <cell r="I1255"/>
          <cell r="J1255" t="str">
            <v>C</v>
          </cell>
          <cell r="K1255" t="str">
            <v>WNK</v>
          </cell>
          <cell r="L1255" t="str">
            <v>○</v>
          </cell>
          <cell r="M1255" t="str">
            <v>-</v>
          </cell>
          <cell r="N1255">
            <v>20110113</v>
          </cell>
        </row>
        <row r="1256">
          <cell r="C1256">
            <v>8981734391</v>
          </cell>
          <cell r="D1256" t="str">
            <v>I4JDR19</v>
          </cell>
          <cell r="E1256"/>
          <cell r="F1256" t="str">
            <v>NPR</v>
          </cell>
          <cell r="G1256" t="str">
            <v>NQRアルジェリア</v>
          </cell>
          <cell r="H1256" t="str">
            <v>NQRアルジェリア向け P/SFT異音対策によるBK;CTR/BRG 追加設定 P/NO 8982276620(関連設変&lt;3JU084&gt;) &amp; フレ-ム5品番サ変 8981063232/3241/3253/3261_8981734391　　</v>
          </cell>
          <cell r="I1256"/>
          <cell r="J1256" t="str">
            <v>C</v>
          </cell>
          <cell r="K1256" t="str">
            <v>WNK</v>
          </cell>
          <cell r="L1256" t="str">
            <v>○</v>
          </cell>
          <cell r="M1256" t="str">
            <v>-</v>
          </cell>
          <cell r="N1256" t="str">
            <v>未</v>
          </cell>
        </row>
        <row r="1257">
          <cell r="C1257">
            <v>8981734400</v>
          </cell>
          <cell r="D1257" t="str">
            <v>I3JS088</v>
          </cell>
          <cell r="E1257"/>
          <cell r="F1257" t="str">
            <v>VN75 NPR</v>
          </cell>
          <cell r="G1257" t="str">
            <v>VN75</v>
          </cell>
          <cell r="H1257" t="str">
            <v>VN75(採算性改善車)　ｽﾄﾚｰﾄﾌﾚｰﾑ　2品番新規設定</v>
          </cell>
          <cell r="I1257"/>
          <cell r="J1257" t="str">
            <v>C</v>
          </cell>
          <cell r="K1257" t="str">
            <v>WRD</v>
          </cell>
          <cell r="L1257" t="str">
            <v>○</v>
          </cell>
          <cell r="M1257" t="str">
            <v>-</v>
          </cell>
          <cell r="N1257">
            <v>20110113</v>
          </cell>
        </row>
        <row r="1258">
          <cell r="C1258">
            <v>8981752400</v>
          </cell>
          <cell r="D1258" t="str">
            <v>I3JS104</v>
          </cell>
          <cell r="E1258"/>
          <cell r="F1258" t="str">
            <v>11.0NKR(D HEV)</v>
          </cell>
          <cell r="G1258" t="str">
            <v>VN59-D(HEV)</v>
          </cell>
          <cell r="H1258" t="str">
            <v>VN59D　1Xﾌﾚｰﾑ10品番新規設定</v>
          </cell>
          <cell r="I1258"/>
          <cell r="J1258" t="str">
            <v>A</v>
          </cell>
          <cell r="K1258">
            <v>0</v>
          </cell>
          <cell r="L1258" t="str">
            <v>未</v>
          </cell>
          <cell r="M1258" t="str">
            <v>未</v>
          </cell>
          <cell r="N1258" t="str">
            <v>未</v>
          </cell>
        </row>
        <row r="1259">
          <cell r="C1259">
            <v>8981752401</v>
          </cell>
          <cell r="D1259" t="str">
            <v>I4JCS68</v>
          </cell>
          <cell r="E1259"/>
          <cell r="F1259" t="str">
            <v>VN59 NKR</v>
          </cell>
          <cell r="G1259" t="str">
            <v>VN59-D(HEV)</v>
          </cell>
          <cell r="H1259" t="str">
            <v>VN59 D-Gr FR ASM　サ変(10品番)/PL;DISTANCE CTR 1品番追加（8981866170；3110）/INR;REINF(NUT追加でサ変)</v>
          </cell>
          <cell r="I1259"/>
          <cell r="J1259" t="str">
            <v>A</v>
          </cell>
          <cell r="K1259" t="str">
            <v>NG3</v>
          </cell>
          <cell r="L1259" t="str">
            <v>○</v>
          </cell>
          <cell r="M1259">
            <v>20110707</v>
          </cell>
          <cell r="N1259">
            <v>20110707</v>
          </cell>
        </row>
        <row r="1260">
          <cell r="C1260">
            <v>8981752410</v>
          </cell>
          <cell r="D1260" t="str">
            <v>I3JS104</v>
          </cell>
          <cell r="E1260"/>
          <cell r="F1260" t="str">
            <v>11.0NMR(D HEV)</v>
          </cell>
          <cell r="G1260" t="str">
            <v>VN59-D(HEV)</v>
          </cell>
          <cell r="H1260" t="str">
            <v>VN59D　1Xﾌﾚｰﾑ10品番新規設定</v>
          </cell>
          <cell r="I1260"/>
          <cell r="J1260" t="str">
            <v>A</v>
          </cell>
          <cell r="K1260" t="str">
            <v xml:space="preserve"> NQ1</v>
          </cell>
          <cell r="L1260" t="str">
            <v>未</v>
          </cell>
          <cell r="M1260">
            <v>20100904</v>
          </cell>
          <cell r="N1260">
            <v>20100904</v>
          </cell>
        </row>
        <row r="1261">
          <cell r="C1261">
            <v>8981752411</v>
          </cell>
          <cell r="D1261" t="str">
            <v>I4JCS68</v>
          </cell>
          <cell r="E1261"/>
          <cell r="F1261" t="str">
            <v>VN59 NMR</v>
          </cell>
          <cell r="G1261" t="str">
            <v>VN59-D(HEV)</v>
          </cell>
          <cell r="H1261" t="str">
            <v>VN59 D-Gr FR ASM　サ変(10品番)/PL;DISTANCE CTR 1品番追加（8981866170；3110）/INR;REINF(NUT追加でサ変)</v>
          </cell>
          <cell r="I1261"/>
          <cell r="J1261" t="str">
            <v>A</v>
          </cell>
          <cell r="K1261">
            <v>0</v>
          </cell>
          <cell r="L1261" t="str">
            <v>未</v>
          </cell>
          <cell r="M1261" t="str">
            <v>未</v>
          </cell>
          <cell r="N1261" t="str">
            <v>未</v>
          </cell>
        </row>
        <row r="1262">
          <cell r="C1262">
            <v>8981752412</v>
          </cell>
          <cell r="D1262" t="str">
            <v>I4JCY29</v>
          </cell>
          <cell r="E1262"/>
          <cell r="F1262" t="str">
            <v>VN59 NMR</v>
          </cell>
          <cell r="G1262" t="str">
            <v>VN59-D(HEV)</v>
          </cell>
          <cell r="H1262" t="str">
            <v>VN59-Ｄ　先行量産(11/4/末)～反映 FR ASM 4品番サ変</v>
          </cell>
          <cell r="I1262"/>
          <cell r="J1262" t="str">
            <v>A</v>
          </cell>
          <cell r="K1262" t="str">
            <v>NQ1</v>
          </cell>
          <cell r="L1262" t="str">
            <v>○</v>
          </cell>
          <cell r="M1262">
            <v>20110707</v>
          </cell>
          <cell r="N1262">
            <v>20110707</v>
          </cell>
        </row>
        <row r="1263">
          <cell r="C1263">
            <v>8981752420</v>
          </cell>
          <cell r="D1263" t="str">
            <v>I3JS104</v>
          </cell>
          <cell r="E1263"/>
          <cell r="F1263" t="str">
            <v>11.0NMR(D HEV)</v>
          </cell>
          <cell r="G1263" t="str">
            <v>VN59-D(HEV)</v>
          </cell>
          <cell r="H1263" t="str">
            <v>VN59D　1Xﾌﾚｰﾑ10品番新規設定</v>
          </cell>
          <cell r="I1263"/>
          <cell r="J1263" t="str">
            <v>A</v>
          </cell>
          <cell r="K1263">
            <v>0</v>
          </cell>
          <cell r="L1263" t="str">
            <v>未</v>
          </cell>
          <cell r="M1263" t="str">
            <v>未</v>
          </cell>
          <cell r="N1263" t="str">
            <v>未</v>
          </cell>
        </row>
        <row r="1264">
          <cell r="C1264">
            <v>8981752421</v>
          </cell>
          <cell r="D1264" t="str">
            <v>I4JCS68</v>
          </cell>
          <cell r="E1264"/>
          <cell r="F1264" t="str">
            <v>VN59 NMR</v>
          </cell>
          <cell r="G1264" t="str">
            <v>VN59-D(HEV)</v>
          </cell>
          <cell r="H1264" t="str">
            <v>VN59 D-Gr FR ASM　サ変(10品番)/PL;DISTANCE CTR 1品番追加（8981866170；3110）/INR;REINF(NUT追加でサ変)</v>
          </cell>
          <cell r="I1264"/>
          <cell r="J1264" t="str">
            <v>A</v>
          </cell>
          <cell r="K1264">
            <v>0</v>
          </cell>
          <cell r="L1264" t="str">
            <v>未</v>
          </cell>
          <cell r="M1264" t="str">
            <v>未</v>
          </cell>
          <cell r="N1264" t="str">
            <v>未</v>
          </cell>
        </row>
        <row r="1265">
          <cell r="C1265">
            <v>8981752422</v>
          </cell>
          <cell r="D1265" t="str">
            <v>I4JCY29</v>
          </cell>
          <cell r="E1265"/>
          <cell r="F1265" t="str">
            <v>VN59 NMR</v>
          </cell>
          <cell r="G1265" t="str">
            <v>VN59-D(HEV)</v>
          </cell>
          <cell r="H1265" t="str">
            <v>VN59-Ｄ　先行量産(11/4/末)～反映 FR ASM 4品番サ変</v>
          </cell>
          <cell r="I1265"/>
          <cell r="J1265" t="str">
            <v>A</v>
          </cell>
          <cell r="K1265" t="str">
            <v>JI9</v>
          </cell>
          <cell r="L1265" t="str">
            <v>○</v>
          </cell>
          <cell r="M1265">
            <v>20110804</v>
          </cell>
          <cell r="N1265">
            <v>20110804</v>
          </cell>
        </row>
        <row r="1266">
          <cell r="C1266">
            <v>8981752430</v>
          </cell>
          <cell r="D1266" t="str">
            <v>I3JS104</v>
          </cell>
          <cell r="E1266"/>
          <cell r="F1266" t="str">
            <v>VN59 NMR</v>
          </cell>
          <cell r="G1266" t="str">
            <v>VN59-D(HEV)</v>
          </cell>
          <cell r="H1266" t="str">
            <v>VN59D　1Xﾌﾚｰﾑ10品番新規設定</v>
          </cell>
          <cell r="I1266"/>
          <cell r="J1266" t="str">
            <v>A</v>
          </cell>
          <cell r="K1266" t="str">
            <v xml:space="preserve"> JI8</v>
          </cell>
          <cell r="L1266" t="str">
            <v>未</v>
          </cell>
          <cell r="M1266">
            <v>20100904</v>
          </cell>
          <cell r="N1266">
            <v>20100904</v>
          </cell>
        </row>
        <row r="1267">
          <cell r="C1267">
            <v>8981752431</v>
          </cell>
          <cell r="D1267" t="str">
            <v>I4JCS68</v>
          </cell>
          <cell r="E1267"/>
          <cell r="F1267" t="str">
            <v>VN59 NMR</v>
          </cell>
          <cell r="G1267" t="str">
            <v>VN59-D(HEV)</v>
          </cell>
          <cell r="H1267" t="str">
            <v>VN59 D-Gr FR ASM　サ変(10品番)/PL;DISTANCE CTR 1品番追加（8981866170；3110）/INR;REINF(NUT追加でサ変)</v>
          </cell>
          <cell r="I1267"/>
          <cell r="J1267" t="str">
            <v>A</v>
          </cell>
          <cell r="K1267">
            <v>0</v>
          </cell>
          <cell r="L1267" t="str">
            <v>未</v>
          </cell>
          <cell r="M1267" t="str">
            <v>未</v>
          </cell>
          <cell r="N1267" t="str">
            <v>未</v>
          </cell>
        </row>
        <row r="1268">
          <cell r="C1268">
            <v>8981752432</v>
          </cell>
          <cell r="D1268" t="str">
            <v>I4JCY29</v>
          </cell>
          <cell r="E1268"/>
          <cell r="F1268" t="str">
            <v>VN59 NMR</v>
          </cell>
          <cell r="G1268" t="str">
            <v>VN59-D(HEV)</v>
          </cell>
          <cell r="H1268" t="str">
            <v>VN59-Ｄ　先行量産(11/4/末)～反映 FR ASM 4品番サ変</v>
          </cell>
          <cell r="I1268"/>
          <cell r="J1268" t="str">
            <v>A</v>
          </cell>
          <cell r="K1268" t="str">
            <v>JI8</v>
          </cell>
          <cell r="L1268" t="str">
            <v>○</v>
          </cell>
          <cell r="M1268">
            <v>20110702</v>
          </cell>
          <cell r="N1268">
            <v>20110702</v>
          </cell>
        </row>
        <row r="1269">
          <cell r="C1269">
            <v>8981752440</v>
          </cell>
          <cell r="D1269" t="str">
            <v>I3JS104</v>
          </cell>
          <cell r="E1269"/>
          <cell r="F1269" t="str">
            <v>11.0NKR(D HEV)</v>
          </cell>
          <cell r="G1269" t="str">
            <v>VN59-D(HEV)</v>
          </cell>
          <cell r="H1269" t="str">
            <v>VN59D　1Xﾌﾚｰﾑ10品番新規設定</v>
          </cell>
          <cell r="I1269"/>
          <cell r="J1269" t="str">
            <v>A</v>
          </cell>
          <cell r="K1269" t="str">
            <v xml:space="preserve"> KJ7</v>
          </cell>
          <cell r="L1269" t="str">
            <v>未</v>
          </cell>
          <cell r="M1269">
            <v>20100904</v>
          </cell>
          <cell r="N1269">
            <v>20100904</v>
          </cell>
        </row>
        <row r="1270">
          <cell r="C1270">
            <v>8981752441</v>
          </cell>
          <cell r="D1270" t="str">
            <v>I4JCS68</v>
          </cell>
          <cell r="E1270"/>
          <cell r="F1270" t="str">
            <v>VN59 NKR</v>
          </cell>
          <cell r="G1270" t="str">
            <v>VN59-D(HEV)</v>
          </cell>
          <cell r="H1270" t="str">
            <v>VN59 D-Gr FR ASM　サ変(10品番)/PL;DISTANCE CTR 1品番追加（8981866170；3110）/INR;REINF(NUT追加でサ変)</v>
          </cell>
          <cell r="I1270"/>
          <cell r="J1270" t="str">
            <v>A</v>
          </cell>
          <cell r="K1270" t="str">
            <v>KJ7</v>
          </cell>
          <cell r="L1270" t="str">
            <v>○</v>
          </cell>
          <cell r="M1270">
            <v>20110804</v>
          </cell>
          <cell r="N1270">
            <v>20110806</v>
          </cell>
        </row>
        <row r="1271">
          <cell r="C1271">
            <v>8981752450</v>
          </cell>
          <cell r="D1271" t="str">
            <v>I3JS104</v>
          </cell>
          <cell r="E1271"/>
          <cell r="F1271" t="str">
            <v>11.0NKR(D HEV)</v>
          </cell>
          <cell r="G1271" t="str">
            <v>VN59-D(HEV)</v>
          </cell>
          <cell r="H1271" t="str">
            <v>VN59D　1Xﾌﾚｰﾑ10品番新規設定</v>
          </cell>
          <cell r="I1271"/>
          <cell r="J1271" t="str">
            <v>A</v>
          </cell>
          <cell r="K1271">
            <v>0</v>
          </cell>
          <cell r="L1271" t="str">
            <v>未</v>
          </cell>
          <cell r="M1271">
            <v>20101014</v>
          </cell>
          <cell r="N1271">
            <v>20101014</v>
          </cell>
        </row>
        <row r="1272">
          <cell r="C1272">
            <v>8981752451</v>
          </cell>
          <cell r="D1272" t="str">
            <v>I4JCS68</v>
          </cell>
          <cell r="E1272"/>
          <cell r="F1272" t="str">
            <v>VN59 NKR</v>
          </cell>
          <cell r="G1272" t="str">
            <v>VN59-D(HEV)</v>
          </cell>
          <cell r="H1272" t="str">
            <v>VN59 D-Gr FR ASM　サ変(10品番)/PL;DISTANCE CTR 1品番追加（8981866170；3110）/INR;REINF(NUT追加でサ変)</v>
          </cell>
          <cell r="I1272"/>
          <cell r="J1272" t="str">
            <v>A</v>
          </cell>
          <cell r="K1272" t="str">
            <v xml:space="preserve"> KJ8</v>
          </cell>
          <cell r="L1272" t="str">
            <v>○</v>
          </cell>
          <cell r="M1272">
            <v>20110211</v>
          </cell>
          <cell r="N1272">
            <v>20110211</v>
          </cell>
        </row>
        <row r="1273">
          <cell r="C1273">
            <v>8981752452</v>
          </cell>
          <cell r="D1273" t="str">
            <v>I4JCY29</v>
          </cell>
          <cell r="E1273"/>
          <cell r="F1273" t="str">
            <v>VN59 NKR</v>
          </cell>
          <cell r="G1273" t="str">
            <v>VN59-D(HEV)</v>
          </cell>
          <cell r="H1273" t="str">
            <v>VN59-Ｄ　先行量産(11/4/末)～反映 FR ASM 4品番サ変</v>
          </cell>
          <cell r="I1273"/>
          <cell r="J1273" t="str">
            <v>A</v>
          </cell>
          <cell r="K1273" t="str">
            <v>KJ8</v>
          </cell>
          <cell r="L1273" t="str">
            <v>○</v>
          </cell>
          <cell r="M1273">
            <v>20110804</v>
          </cell>
          <cell r="N1273">
            <v>20110806</v>
          </cell>
        </row>
        <row r="1274">
          <cell r="C1274">
            <v>8981753440</v>
          </cell>
          <cell r="D1274" t="str">
            <v>I3JS112</v>
          </cell>
          <cell r="E1274"/>
          <cell r="F1274" t="str">
            <v>VN69 NLR</v>
          </cell>
          <cell r="G1274" t="str">
            <v>VN69-EXP</v>
          </cell>
          <cell r="H1274" t="str">
            <v>VN69B　K研　ﾌﾚｰﾑ、S/M、ｲﾝﾅｰ新規設定</v>
          </cell>
          <cell r="I1274"/>
          <cell r="J1274" t="str">
            <v>A</v>
          </cell>
          <cell r="K1274" t="str">
            <v xml:space="preserve"> AI1</v>
          </cell>
          <cell r="L1274" t="str">
            <v>未</v>
          </cell>
          <cell r="M1274">
            <v>20101102</v>
          </cell>
          <cell r="N1274">
            <v>20101102</v>
          </cell>
        </row>
        <row r="1275">
          <cell r="C1275">
            <v>8981753441</v>
          </cell>
          <cell r="D1275" t="str">
            <v>I4JCV02</v>
          </cell>
          <cell r="E1275"/>
          <cell r="F1275" t="str">
            <v>VN69 NLR</v>
          </cell>
          <cell r="G1275" t="str">
            <v>VN69-EXP</v>
          </cell>
          <cell r="H1275" t="str">
            <v>VN69B　BRKT;ECM溶接変更によりﾌﾚｰﾑサ変</v>
          </cell>
          <cell r="I1275"/>
          <cell r="J1275" t="str">
            <v>A</v>
          </cell>
          <cell r="K1275" t="str">
            <v>AI1</v>
          </cell>
          <cell r="L1275" t="str">
            <v>○</v>
          </cell>
          <cell r="M1275">
            <v>20120301</v>
          </cell>
          <cell r="N1275">
            <v>20120726</v>
          </cell>
        </row>
        <row r="1276">
          <cell r="C1276">
            <v>8981753451</v>
          </cell>
          <cell r="D1276" t="str">
            <v>I4JCV02</v>
          </cell>
          <cell r="E1276"/>
          <cell r="F1276" t="str">
            <v>VN69 NLR</v>
          </cell>
          <cell r="G1276" t="str">
            <v>VN69-EXP</v>
          </cell>
          <cell r="H1276" t="str">
            <v>VN69B　BRKT;ECM溶接変更によりﾌﾚｰﾑサ変</v>
          </cell>
          <cell r="I1276"/>
          <cell r="J1276" t="str">
            <v>A</v>
          </cell>
          <cell r="K1276">
            <v>0</v>
          </cell>
          <cell r="L1276" t="str">
            <v>未</v>
          </cell>
          <cell r="M1276" t="str">
            <v>未</v>
          </cell>
          <cell r="N1276" t="str">
            <v>未</v>
          </cell>
        </row>
        <row r="1277">
          <cell r="C1277">
            <v>8981753452</v>
          </cell>
          <cell r="D1277" t="str">
            <v>I4JCW34</v>
          </cell>
          <cell r="E1277"/>
          <cell r="F1277" t="str">
            <v>VN69 NLR</v>
          </cell>
          <cell r="G1277" t="str">
            <v>VN69-EXP</v>
          </cell>
          <cell r="H1277" t="str">
            <v>VN69B　S/MBR LHにNUT追加/FR サ変 *先行量産より</v>
          </cell>
          <cell r="I1277"/>
          <cell r="J1277" t="str">
            <v>A</v>
          </cell>
          <cell r="K1277" t="str">
            <v>CX4</v>
          </cell>
          <cell r="L1277" t="str">
            <v>○</v>
          </cell>
          <cell r="M1277">
            <v>20140421</v>
          </cell>
          <cell r="N1277">
            <v>20140421</v>
          </cell>
        </row>
        <row r="1278">
          <cell r="C1278">
            <v>8981753461</v>
          </cell>
          <cell r="D1278" t="str">
            <v>I4JCV02</v>
          </cell>
          <cell r="E1278"/>
          <cell r="F1278" t="str">
            <v>VN69 NMR</v>
          </cell>
          <cell r="G1278" t="str">
            <v>VN69-EXP</v>
          </cell>
          <cell r="H1278" t="str">
            <v>VN69B　BRKT;ECM溶接変更によりﾌﾚｰﾑサ変</v>
          </cell>
          <cell r="I1278"/>
          <cell r="J1278" t="str">
            <v>A</v>
          </cell>
          <cell r="K1278">
            <v>0</v>
          </cell>
          <cell r="L1278" t="str">
            <v>未</v>
          </cell>
          <cell r="M1278" t="str">
            <v>未</v>
          </cell>
          <cell r="N1278" t="str">
            <v>未</v>
          </cell>
        </row>
        <row r="1279">
          <cell r="C1279">
            <v>8981753462</v>
          </cell>
          <cell r="D1279" t="str">
            <v>I4JCW34</v>
          </cell>
          <cell r="E1279"/>
          <cell r="F1279" t="str">
            <v>VN69 NMR</v>
          </cell>
          <cell r="G1279" t="str">
            <v>VN69-EXP</v>
          </cell>
          <cell r="H1279" t="str">
            <v>VN69B　S/MBR LHにNUT追加/FR サ変 *先行量産より</v>
          </cell>
          <cell r="I1279"/>
          <cell r="J1279" t="str">
            <v>A</v>
          </cell>
          <cell r="K1279" t="str">
            <v>CX9</v>
          </cell>
          <cell r="L1279" t="str">
            <v>○</v>
          </cell>
          <cell r="M1279">
            <v>20110910</v>
          </cell>
          <cell r="N1279">
            <v>20110910</v>
          </cell>
        </row>
        <row r="1280">
          <cell r="C1280">
            <v>8981753470</v>
          </cell>
          <cell r="D1280" t="str">
            <v>I3JS112</v>
          </cell>
          <cell r="E1280"/>
          <cell r="F1280" t="str">
            <v>VN69 NMR</v>
          </cell>
          <cell r="G1280" t="str">
            <v>VN69-EXP</v>
          </cell>
          <cell r="H1280" t="str">
            <v>VN69B　K研　ﾌﾚｰﾑ、S/M、ｲﾝﾅｰ新規設定</v>
          </cell>
          <cell r="I1280"/>
          <cell r="J1280" t="str">
            <v>A</v>
          </cell>
          <cell r="K1280">
            <v>0</v>
          </cell>
          <cell r="L1280" t="str">
            <v>未</v>
          </cell>
          <cell r="M1280" t="str">
            <v>未</v>
          </cell>
          <cell r="N1280" t="str">
            <v>未</v>
          </cell>
        </row>
        <row r="1281">
          <cell r="C1281">
            <v>8981753471</v>
          </cell>
          <cell r="D1281" t="str">
            <v>I4JCV02</v>
          </cell>
          <cell r="E1281"/>
          <cell r="F1281" t="str">
            <v>VN69 NMR</v>
          </cell>
          <cell r="G1281" t="str">
            <v>VN69-EXP</v>
          </cell>
          <cell r="H1281" t="str">
            <v>VN69B　BRKT;ECM溶接変更によりﾌﾚｰﾑサ変</v>
          </cell>
          <cell r="I1281"/>
          <cell r="J1281" t="str">
            <v>A</v>
          </cell>
          <cell r="K1281" t="str">
            <v>BT4</v>
          </cell>
          <cell r="L1281" t="str">
            <v>未</v>
          </cell>
          <cell r="M1281" t="str">
            <v>未</v>
          </cell>
          <cell r="N1281" t="str">
            <v>未</v>
          </cell>
        </row>
        <row r="1282">
          <cell r="C1282">
            <v>8981753480</v>
          </cell>
          <cell r="D1282" t="str">
            <v>I3JS112</v>
          </cell>
          <cell r="E1282"/>
          <cell r="F1282" t="str">
            <v>VN69 NMR</v>
          </cell>
          <cell r="G1282" t="str">
            <v>VN69-EXP</v>
          </cell>
          <cell r="H1282" t="str">
            <v>VN69B　K研　ﾌﾚｰﾑ、S/M、ｲﾝﾅｰ新規設定</v>
          </cell>
          <cell r="I1282"/>
          <cell r="J1282" t="str">
            <v>A</v>
          </cell>
          <cell r="K1282">
            <v>0</v>
          </cell>
          <cell r="L1282" t="str">
            <v>未</v>
          </cell>
          <cell r="M1282" t="str">
            <v>未</v>
          </cell>
          <cell r="N1282" t="str">
            <v>未</v>
          </cell>
        </row>
        <row r="1283">
          <cell r="C1283">
            <v>8981753481</v>
          </cell>
          <cell r="D1283" t="str">
            <v>I4JCV02</v>
          </cell>
          <cell r="E1283"/>
          <cell r="F1283" t="str">
            <v>VN69 NMR</v>
          </cell>
          <cell r="G1283" t="str">
            <v>VN69-EXP</v>
          </cell>
          <cell r="H1283" t="str">
            <v>VN69B　BRKT;ECM溶接変更によりﾌﾚｰﾑサ変</v>
          </cell>
          <cell r="I1283"/>
          <cell r="J1283" t="str">
            <v>A</v>
          </cell>
          <cell r="K1283" t="str">
            <v>BN6</v>
          </cell>
          <cell r="L1283" t="str">
            <v>未</v>
          </cell>
          <cell r="M1283" t="str">
            <v>未</v>
          </cell>
          <cell r="N1283" t="str">
            <v>未</v>
          </cell>
        </row>
        <row r="1284">
          <cell r="C1284">
            <v>8981753490</v>
          </cell>
          <cell r="D1284" t="str">
            <v>I3JS112</v>
          </cell>
          <cell r="E1284"/>
          <cell r="F1284" t="str">
            <v>VN69 NLR</v>
          </cell>
          <cell r="G1284" t="str">
            <v>VN69-EXP</v>
          </cell>
          <cell r="H1284" t="str">
            <v>VN69B　K研　ﾌﾚｰﾑ、S/M、ｲﾝﾅｰ新規設定</v>
          </cell>
          <cell r="I1284"/>
          <cell r="J1284" t="str">
            <v>A</v>
          </cell>
          <cell r="K1284">
            <v>0</v>
          </cell>
          <cell r="L1284" t="str">
            <v>未</v>
          </cell>
          <cell r="M1284" t="str">
            <v>未</v>
          </cell>
          <cell r="N1284" t="str">
            <v>未</v>
          </cell>
        </row>
        <row r="1285">
          <cell r="C1285">
            <v>8981753491</v>
          </cell>
          <cell r="D1285" t="str">
            <v>I4JCV02</v>
          </cell>
          <cell r="E1285"/>
          <cell r="F1285" t="str">
            <v>VN69 NLR</v>
          </cell>
          <cell r="G1285" t="str">
            <v>VN69-EXP</v>
          </cell>
          <cell r="H1285" t="str">
            <v>VN69B　BRKT;ECM溶接変更によりﾌﾚｰﾑサ変</v>
          </cell>
          <cell r="I1285"/>
          <cell r="J1285" t="str">
            <v>A</v>
          </cell>
          <cell r="K1285" t="str">
            <v>BT5</v>
          </cell>
          <cell r="L1285" t="str">
            <v>未</v>
          </cell>
          <cell r="M1285" t="str">
            <v>未</v>
          </cell>
          <cell r="N1285" t="str">
            <v>未</v>
          </cell>
        </row>
        <row r="1286">
          <cell r="C1286">
            <v>8981753500</v>
          </cell>
          <cell r="D1286" t="str">
            <v>I3JS112</v>
          </cell>
          <cell r="E1286"/>
          <cell r="F1286" t="str">
            <v>VN69 NLR</v>
          </cell>
          <cell r="G1286" t="str">
            <v>VN69-EXP</v>
          </cell>
          <cell r="H1286" t="str">
            <v>VN69B　K研　ﾌﾚｰﾑ、S/M、ｲﾝﾅｰ新規設定</v>
          </cell>
          <cell r="I1286"/>
          <cell r="J1286" t="str">
            <v>A</v>
          </cell>
          <cell r="K1286">
            <v>0</v>
          </cell>
          <cell r="L1286" t="str">
            <v>未</v>
          </cell>
          <cell r="M1286" t="str">
            <v>未</v>
          </cell>
          <cell r="N1286" t="str">
            <v>未</v>
          </cell>
        </row>
        <row r="1287">
          <cell r="C1287">
            <v>8981753501</v>
          </cell>
          <cell r="D1287" t="str">
            <v>I4JCV02</v>
          </cell>
          <cell r="E1287"/>
          <cell r="F1287" t="str">
            <v>VN69 NLR</v>
          </cell>
          <cell r="G1287" t="str">
            <v>VN69-EXP</v>
          </cell>
          <cell r="H1287" t="str">
            <v>VN69B　BRKT;ECM溶接変更によりﾌﾚｰﾑサ変</v>
          </cell>
          <cell r="I1287"/>
          <cell r="J1287" t="str">
            <v>A</v>
          </cell>
          <cell r="K1287" t="str">
            <v>BN7</v>
          </cell>
          <cell r="L1287" t="str">
            <v>未</v>
          </cell>
          <cell r="M1287" t="str">
            <v>未</v>
          </cell>
          <cell r="N1287" t="str">
            <v>未</v>
          </cell>
        </row>
        <row r="1288">
          <cell r="C1288">
            <v>8981753511</v>
          </cell>
          <cell r="D1288" t="str">
            <v>I4JCV02</v>
          </cell>
          <cell r="E1288"/>
          <cell r="F1288" t="str">
            <v>VN69 NLR</v>
          </cell>
          <cell r="G1288" t="str">
            <v>VN69-EXP</v>
          </cell>
          <cell r="H1288" t="str">
            <v>VN69B　BRKT;ECM溶接変更によりﾌﾚｰﾑサ変</v>
          </cell>
          <cell r="I1288"/>
          <cell r="J1288" t="str">
            <v>A</v>
          </cell>
          <cell r="K1288">
            <v>0</v>
          </cell>
          <cell r="L1288" t="str">
            <v>未</v>
          </cell>
          <cell r="M1288" t="str">
            <v>未</v>
          </cell>
          <cell r="N1288" t="str">
            <v>未</v>
          </cell>
        </row>
        <row r="1289">
          <cell r="C1289">
            <v>8981753512</v>
          </cell>
          <cell r="D1289" t="str">
            <v>I4JCW34</v>
          </cell>
          <cell r="E1289"/>
          <cell r="F1289" t="str">
            <v>VN69 NMR</v>
          </cell>
          <cell r="G1289" t="str">
            <v>VN69-EXP</v>
          </cell>
          <cell r="H1289" t="str">
            <v>VN69B　S/MBR LHにNUT追加/FR サ変 *先行量産より</v>
          </cell>
          <cell r="I1289"/>
          <cell r="J1289" t="str">
            <v>A</v>
          </cell>
          <cell r="K1289" t="str">
            <v>BQ7</v>
          </cell>
          <cell r="L1289" t="str">
            <v>未</v>
          </cell>
          <cell r="M1289" t="str">
            <v>未</v>
          </cell>
          <cell r="N1289" t="str">
            <v>未</v>
          </cell>
        </row>
        <row r="1290">
          <cell r="C1290">
            <v>8981753521</v>
          </cell>
          <cell r="D1290" t="str">
            <v>I4JCV02</v>
          </cell>
          <cell r="E1290"/>
          <cell r="F1290" t="str">
            <v>VN69 NLR</v>
          </cell>
          <cell r="G1290" t="str">
            <v>VN69-EXP</v>
          </cell>
          <cell r="H1290" t="str">
            <v>VN69B　BRKT;ECM溶接変更によりﾌﾚｰﾑサ変</v>
          </cell>
          <cell r="I1290"/>
          <cell r="J1290" t="str">
            <v>A</v>
          </cell>
          <cell r="K1290">
            <v>0</v>
          </cell>
          <cell r="L1290" t="str">
            <v>未</v>
          </cell>
          <cell r="M1290" t="str">
            <v>未</v>
          </cell>
          <cell r="N1290" t="str">
            <v>未</v>
          </cell>
        </row>
        <row r="1291">
          <cell r="C1291">
            <v>8981753522</v>
          </cell>
          <cell r="D1291" t="str">
            <v>I4JCW34</v>
          </cell>
          <cell r="E1291"/>
          <cell r="F1291" t="str">
            <v>VN69 NMR</v>
          </cell>
          <cell r="G1291" t="str">
            <v>VN69-EXP</v>
          </cell>
          <cell r="H1291" t="str">
            <v>VN69B　S/MBR LHにNUT追加/FR サ変 *先行量産より</v>
          </cell>
          <cell r="I1291"/>
          <cell r="J1291" t="str">
            <v>A</v>
          </cell>
          <cell r="K1291" t="str">
            <v>BN8</v>
          </cell>
          <cell r="L1291" t="str">
            <v>未</v>
          </cell>
          <cell r="M1291" t="str">
            <v>未</v>
          </cell>
          <cell r="N1291" t="str">
            <v>未</v>
          </cell>
        </row>
        <row r="1292">
          <cell r="C1292">
            <v>8981753531</v>
          </cell>
          <cell r="D1292" t="str">
            <v>I4JCV02</v>
          </cell>
          <cell r="E1292"/>
          <cell r="F1292" t="str">
            <v>VN69 NMR</v>
          </cell>
          <cell r="G1292" t="str">
            <v>VN69-EXP</v>
          </cell>
          <cell r="H1292" t="str">
            <v>VN69B　BRKT;ECM溶接変更によりﾌﾚｰﾑサ変</v>
          </cell>
          <cell r="I1292"/>
          <cell r="J1292" t="str">
            <v>A</v>
          </cell>
          <cell r="K1292">
            <v>0</v>
          </cell>
          <cell r="L1292" t="str">
            <v>未</v>
          </cell>
          <cell r="M1292" t="str">
            <v>未</v>
          </cell>
          <cell r="N1292" t="str">
            <v>未</v>
          </cell>
        </row>
        <row r="1293">
          <cell r="C1293">
            <v>8981753532</v>
          </cell>
          <cell r="D1293" t="str">
            <v>I4JCW34</v>
          </cell>
          <cell r="E1293"/>
          <cell r="F1293" t="str">
            <v>VN69 NMR</v>
          </cell>
          <cell r="G1293" t="str">
            <v>VN69-EXP</v>
          </cell>
          <cell r="H1293" t="str">
            <v>VN69B　S/MBR LHにNUT追加/FR サ変 *先行量産より</v>
          </cell>
          <cell r="I1293"/>
          <cell r="J1293" t="str">
            <v>A</v>
          </cell>
          <cell r="K1293" t="str">
            <v>BQ8</v>
          </cell>
          <cell r="L1293" t="str">
            <v>○</v>
          </cell>
          <cell r="M1293" t="str">
            <v>未</v>
          </cell>
          <cell r="N1293" t="str">
            <v>未</v>
          </cell>
        </row>
        <row r="1294">
          <cell r="C1294">
            <v>8981753541</v>
          </cell>
          <cell r="D1294" t="str">
            <v>I4JCV02</v>
          </cell>
          <cell r="E1294"/>
          <cell r="F1294" t="str">
            <v>VN69 NMR</v>
          </cell>
          <cell r="G1294" t="str">
            <v>VN69-EXP</v>
          </cell>
          <cell r="H1294" t="str">
            <v>VN69B　BRKT;ECM溶接変更によりﾌﾚｰﾑサ変</v>
          </cell>
          <cell r="I1294"/>
          <cell r="J1294" t="str">
            <v>A</v>
          </cell>
          <cell r="K1294">
            <v>0</v>
          </cell>
          <cell r="L1294" t="str">
            <v>未</v>
          </cell>
          <cell r="M1294" t="str">
            <v>未</v>
          </cell>
          <cell r="N1294" t="str">
            <v>未</v>
          </cell>
        </row>
        <row r="1295">
          <cell r="C1295">
            <v>8981753542</v>
          </cell>
          <cell r="D1295" t="str">
            <v>I4JCW34</v>
          </cell>
          <cell r="E1295"/>
          <cell r="F1295" t="str">
            <v>VN69 NMR</v>
          </cell>
          <cell r="G1295" t="str">
            <v>VN69-EXP</v>
          </cell>
          <cell r="H1295" t="str">
            <v>VN69B　S/MBR LHにNUT追加/FR サ変 *先行量産より</v>
          </cell>
          <cell r="I1295"/>
          <cell r="J1295" t="str">
            <v>A</v>
          </cell>
          <cell r="K1295" t="str">
            <v>BN9</v>
          </cell>
          <cell r="L1295" t="str">
            <v>○</v>
          </cell>
          <cell r="M1295" t="str">
            <v>未</v>
          </cell>
          <cell r="N1295" t="str">
            <v>未</v>
          </cell>
        </row>
        <row r="1296">
          <cell r="C1296">
            <v>8981753551</v>
          </cell>
          <cell r="D1296" t="str">
            <v>I4JCV02</v>
          </cell>
          <cell r="E1296"/>
          <cell r="F1296" t="str">
            <v>VN69 NMR</v>
          </cell>
          <cell r="G1296" t="str">
            <v>VN69-EXP</v>
          </cell>
          <cell r="H1296" t="str">
            <v>VN69B　BRKT;ECM溶接変更によりﾌﾚｰﾑサ変</v>
          </cell>
          <cell r="I1296"/>
          <cell r="J1296" t="str">
            <v>A</v>
          </cell>
          <cell r="K1296">
            <v>0</v>
          </cell>
          <cell r="L1296" t="str">
            <v>未</v>
          </cell>
          <cell r="M1296" t="str">
            <v>未</v>
          </cell>
          <cell r="N1296" t="str">
            <v>未</v>
          </cell>
        </row>
        <row r="1297">
          <cell r="C1297">
            <v>8981753552</v>
          </cell>
          <cell r="D1297" t="str">
            <v>I4JCW34</v>
          </cell>
          <cell r="E1297"/>
          <cell r="F1297" t="str">
            <v>VN69 NMR</v>
          </cell>
          <cell r="G1297" t="str">
            <v>VN69-EXP</v>
          </cell>
          <cell r="H1297" t="str">
            <v>VN69B　S/MBR LHにNUT追加/FR サ変 *先行量産より</v>
          </cell>
          <cell r="I1297"/>
          <cell r="J1297" t="str">
            <v>A</v>
          </cell>
          <cell r="K1297" t="str">
            <v>CX5</v>
          </cell>
          <cell r="L1297" t="str">
            <v>未</v>
          </cell>
          <cell r="M1297" t="str">
            <v>未</v>
          </cell>
          <cell r="N1297" t="str">
            <v>未</v>
          </cell>
        </row>
        <row r="1298">
          <cell r="C1298">
            <v>8981753561</v>
          </cell>
          <cell r="D1298" t="str">
            <v>I4JCV02</v>
          </cell>
          <cell r="E1298"/>
          <cell r="F1298" t="str">
            <v>VN69 NMR</v>
          </cell>
          <cell r="G1298" t="str">
            <v>VN69-EXP</v>
          </cell>
          <cell r="H1298" t="str">
            <v>VN69B　BRKT;ECM溶接変更によりﾌﾚｰﾑサ変</v>
          </cell>
          <cell r="I1298"/>
          <cell r="J1298" t="str">
            <v>A</v>
          </cell>
          <cell r="K1298">
            <v>0</v>
          </cell>
          <cell r="L1298" t="str">
            <v>未</v>
          </cell>
          <cell r="M1298" t="str">
            <v>未</v>
          </cell>
          <cell r="N1298" t="str">
            <v>未</v>
          </cell>
        </row>
        <row r="1299">
          <cell r="C1299">
            <v>8981753562</v>
          </cell>
          <cell r="D1299" t="str">
            <v>I4JCW34</v>
          </cell>
          <cell r="E1299"/>
          <cell r="F1299" t="str">
            <v>VN69 NMR</v>
          </cell>
          <cell r="G1299" t="str">
            <v>VN69-EXP</v>
          </cell>
          <cell r="H1299" t="str">
            <v>VN69B　S/MBR LHにNUT追加/FR サ変 *先行量産より</v>
          </cell>
          <cell r="I1299"/>
          <cell r="J1299" t="str">
            <v>A</v>
          </cell>
          <cell r="K1299" t="str">
            <v>CY1</v>
          </cell>
          <cell r="L1299" t="str">
            <v>未</v>
          </cell>
          <cell r="M1299" t="str">
            <v>未</v>
          </cell>
          <cell r="N1299" t="str">
            <v>未</v>
          </cell>
        </row>
        <row r="1300">
          <cell r="C1300">
            <v>8981753571</v>
          </cell>
          <cell r="D1300" t="str">
            <v>I4JCV02</v>
          </cell>
          <cell r="E1300"/>
          <cell r="F1300" t="str">
            <v>VN69 NMR</v>
          </cell>
          <cell r="G1300" t="str">
            <v>VN69-EXP</v>
          </cell>
          <cell r="H1300" t="str">
            <v>VN69B　BRKT;ECM溶接変更によりﾌﾚｰﾑサ変</v>
          </cell>
          <cell r="I1300"/>
          <cell r="J1300" t="str">
            <v>A</v>
          </cell>
          <cell r="K1300">
            <v>0</v>
          </cell>
          <cell r="L1300" t="str">
            <v>未</v>
          </cell>
          <cell r="M1300" t="str">
            <v>未</v>
          </cell>
          <cell r="N1300" t="str">
            <v>未</v>
          </cell>
        </row>
        <row r="1301">
          <cell r="C1301">
            <v>8981753572</v>
          </cell>
          <cell r="D1301" t="str">
            <v>I4JCW34</v>
          </cell>
          <cell r="E1301"/>
          <cell r="F1301" t="str">
            <v>VN69 NMR</v>
          </cell>
          <cell r="G1301" t="str">
            <v>VN69-EXP</v>
          </cell>
          <cell r="H1301" t="str">
            <v>VN69B　S/MBR LHにNUT追加/FR サ変 *先行量産より</v>
          </cell>
          <cell r="I1301"/>
          <cell r="J1301" t="str">
            <v>A</v>
          </cell>
          <cell r="K1301" t="str">
            <v>CX6</v>
          </cell>
          <cell r="L1301" t="str">
            <v>○</v>
          </cell>
          <cell r="M1301" t="str">
            <v>未</v>
          </cell>
          <cell r="N1301" t="str">
            <v>未</v>
          </cell>
        </row>
        <row r="1302">
          <cell r="C1302">
            <v>8981753581</v>
          </cell>
          <cell r="D1302" t="str">
            <v>I4JCV02</v>
          </cell>
          <cell r="E1302"/>
          <cell r="F1302" t="str">
            <v>VN69 NMR</v>
          </cell>
          <cell r="G1302" t="str">
            <v>VN69-EXP</v>
          </cell>
          <cell r="H1302" t="str">
            <v>VN69B　BRKT;ECM溶接変更によりﾌﾚｰﾑサ変</v>
          </cell>
          <cell r="I1302"/>
          <cell r="J1302" t="str">
            <v>A</v>
          </cell>
          <cell r="K1302">
            <v>0</v>
          </cell>
          <cell r="L1302" t="str">
            <v>未</v>
          </cell>
          <cell r="M1302" t="str">
            <v>未</v>
          </cell>
          <cell r="N1302" t="str">
            <v>未</v>
          </cell>
        </row>
        <row r="1303">
          <cell r="C1303">
            <v>8981753582</v>
          </cell>
          <cell r="D1303" t="str">
            <v>I4JCW34</v>
          </cell>
          <cell r="E1303"/>
          <cell r="F1303" t="str">
            <v>VN69 NMR</v>
          </cell>
          <cell r="G1303" t="str">
            <v>VN69-EXP</v>
          </cell>
          <cell r="H1303" t="str">
            <v>VN69B　S/MBR LHにNUT追加/FR サ変 *先行量産より</v>
          </cell>
          <cell r="I1303"/>
          <cell r="J1303" t="str">
            <v>A</v>
          </cell>
          <cell r="K1303" t="str">
            <v>CY2</v>
          </cell>
          <cell r="L1303" t="str">
            <v>○</v>
          </cell>
          <cell r="M1303">
            <v>20120416</v>
          </cell>
          <cell r="N1303">
            <v>20120416</v>
          </cell>
        </row>
        <row r="1304">
          <cell r="C1304">
            <v>8981753591</v>
          </cell>
          <cell r="D1304" t="str">
            <v>I4JCV02</v>
          </cell>
          <cell r="E1304"/>
          <cell r="F1304" t="str">
            <v>VN69 NMR</v>
          </cell>
          <cell r="G1304" t="str">
            <v>VN69-EXP</v>
          </cell>
          <cell r="H1304" t="str">
            <v>VN69B　BRKT;ECM溶接変更によりﾌﾚｰﾑサ変</v>
          </cell>
          <cell r="I1304"/>
          <cell r="J1304" t="str">
            <v>A</v>
          </cell>
          <cell r="K1304">
            <v>0</v>
          </cell>
          <cell r="L1304" t="str">
            <v>未</v>
          </cell>
          <cell r="M1304" t="str">
            <v>未</v>
          </cell>
          <cell r="N1304" t="str">
            <v>未</v>
          </cell>
        </row>
        <row r="1305">
          <cell r="C1305">
            <v>8981753592</v>
          </cell>
          <cell r="D1305" t="str">
            <v>I4JCW34</v>
          </cell>
          <cell r="E1305"/>
          <cell r="F1305" t="str">
            <v>VN69 NMR</v>
          </cell>
          <cell r="G1305" t="str">
            <v>VN69-EXP</v>
          </cell>
          <cell r="H1305" t="str">
            <v>VN69B　S/MBR LHにNUT追加/FR サ変 *先行量産より</v>
          </cell>
          <cell r="I1305"/>
          <cell r="J1305" t="str">
            <v>A</v>
          </cell>
          <cell r="K1305" t="str">
            <v>CX7</v>
          </cell>
          <cell r="L1305" t="str">
            <v>未</v>
          </cell>
          <cell r="M1305" t="str">
            <v>未</v>
          </cell>
          <cell r="N1305" t="str">
            <v>未</v>
          </cell>
        </row>
        <row r="1306">
          <cell r="C1306">
            <v>8981753601</v>
          </cell>
          <cell r="D1306" t="str">
            <v>I4JCV02</v>
          </cell>
          <cell r="E1306"/>
          <cell r="F1306" t="str">
            <v>VN69 NMR</v>
          </cell>
          <cell r="G1306" t="str">
            <v>VN69-EXP</v>
          </cell>
          <cell r="H1306" t="str">
            <v>VN69B　BRKT;ECM溶接変更によりﾌﾚｰﾑサ変</v>
          </cell>
          <cell r="I1306"/>
          <cell r="J1306" t="str">
            <v>A</v>
          </cell>
          <cell r="K1306">
            <v>0</v>
          </cell>
          <cell r="L1306" t="str">
            <v>未</v>
          </cell>
          <cell r="M1306" t="str">
            <v>未</v>
          </cell>
          <cell r="N1306" t="str">
            <v>未</v>
          </cell>
        </row>
        <row r="1307">
          <cell r="C1307">
            <v>8981753602</v>
          </cell>
          <cell r="D1307" t="str">
            <v>I4JCW34</v>
          </cell>
          <cell r="E1307"/>
          <cell r="F1307" t="str">
            <v>VN69 NMR</v>
          </cell>
          <cell r="G1307" t="str">
            <v>VN69-EXP</v>
          </cell>
          <cell r="H1307" t="str">
            <v>VN69B　S/MBR LHにNUT追加/FR サ変 *先行量産より</v>
          </cell>
          <cell r="I1307"/>
          <cell r="J1307" t="str">
            <v>A</v>
          </cell>
          <cell r="K1307" t="str">
            <v>CY3</v>
          </cell>
          <cell r="L1307" t="str">
            <v>未</v>
          </cell>
          <cell r="M1307" t="str">
            <v>未</v>
          </cell>
          <cell r="N1307" t="str">
            <v>未</v>
          </cell>
        </row>
        <row r="1308">
          <cell r="C1308">
            <v>8981753611</v>
          </cell>
          <cell r="D1308" t="str">
            <v>I4JCV02</v>
          </cell>
          <cell r="E1308"/>
          <cell r="F1308" t="str">
            <v>VN69 NMR</v>
          </cell>
          <cell r="G1308" t="str">
            <v>VN69-EXP</v>
          </cell>
          <cell r="H1308" t="str">
            <v>VN69B　BRKT;ECM溶接変更によりﾌﾚｰﾑサ変</v>
          </cell>
          <cell r="I1308"/>
          <cell r="J1308" t="str">
            <v>A</v>
          </cell>
          <cell r="K1308">
            <v>0</v>
          </cell>
          <cell r="L1308" t="str">
            <v>未</v>
          </cell>
          <cell r="M1308" t="str">
            <v>未</v>
          </cell>
          <cell r="N1308" t="str">
            <v>未</v>
          </cell>
        </row>
        <row r="1309">
          <cell r="C1309">
            <v>8981753612</v>
          </cell>
          <cell r="D1309" t="str">
            <v>I4JCW34</v>
          </cell>
          <cell r="E1309"/>
          <cell r="F1309" t="str">
            <v>VN69 NMR</v>
          </cell>
          <cell r="G1309" t="str">
            <v>VN69-EXP</v>
          </cell>
          <cell r="H1309" t="str">
            <v>VN69B　S/MBR LHにNUT追加/FR サ変 *先行量産より</v>
          </cell>
          <cell r="I1309"/>
          <cell r="J1309" t="str">
            <v>A</v>
          </cell>
          <cell r="K1309" t="str">
            <v>CX8</v>
          </cell>
          <cell r="L1309" t="str">
            <v>○</v>
          </cell>
          <cell r="M1309" t="str">
            <v>未</v>
          </cell>
          <cell r="N1309" t="str">
            <v>未</v>
          </cell>
        </row>
        <row r="1310">
          <cell r="C1310">
            <v>8981753621</v>
          </cell>
          <cell r="D1310" t="str">
            <v>I4JCV02</v>
          </cell>
          <cell r="E1310"/>
          <cell r="F1310" t="str">
            <v>VN69 NMR</v>
          </cell>
          <cell r="G1310" t="str">
            <v>VN69-EXP</v>
          </cell>
          <cell r="H1310" t="str">
            <v>VN69B　BRKT;ECM溶接変更によりﾌﾚｰﾑサ変</v>
          </cell>
          <cell r="I1310"/>
          <cell r="J1310" t="str">
            <v>A</v>
          </cell>
          <cell r="K1310">
            <v>0</v>
          </cell>
          <cell r="L1310" t="str">
            <v>未</v>
          </cell>
          <cell r="M1310" t="str">
            <v>未</v>
          </cell>
          <cell r="N1310" t="str">
            <v>未</v>
          </cell>
        </row>
        <row r="1311">
          <cell r="C1311">
            <v>8981753622</v>
          </cell>
          <cell r="D1311" t="str">
            <v>I4JCW34</v>
          </cell>
          <cell r="E1311"/>
          <cell r="F1311" t="str">
            <v>VN69 NMR</v>
          </cell>
          <cell r="G1311" t="str">
            <v>VN69-EXP</v>
          </cell>
          <cell r="H1311" t="str">
            <v>VN69B　S/MBR LHにNUT追加/FR サ変 *先行量産より</v>
          </cell>
          <cell r="I1311"/>
          <cell r="J1311" t="str">
            <v>A</v>
          </cell>
          <cell r="K1311" t="str">
            <v>CY4</v>
          </cell>
          <cell r="L1311" t="str">
            <v>○</v>
          </cell>
          <cell r="M1311" t="str">
            <v>未</v>
          </cell>
          <cell r="N1311" t="str">
            <v>未</v>
          </cell>
        </row>
        <row r="1312">
          <cell r="C1312">
            <v>8981757630</v>
          </cell>
          <cell r="D1312" t="str">
            <v>I3JS157</v>
          </cell>
          <cell r="E1312"/>
          <cell r="F1312" t="str">
            <v>09.0NPR</v>
          </cell>
          <cell r="G1312" t="str">
            <v>VN75</v>
          </cell>
          <cell r="H1312" t="str">
            <v>VN75　3Xﾌﾚｰﾑ10品番新規設定</v>
          </cell>
          <cell r="I1312"/>
          <cell r="J1312" t="str">
            <v>A</v>
          </cell>
          <cell r="K1312" t="str">
            <v>RCB</v>
          </cell>
          <cell r="L1312" t="str">
            <v>未</v>
          </cell>
          <cell r="M1312" t="str">
            <v>未</v>
          </cell>
          <cell r="N1312" t="str">
            <v>未</v>
          </cell>
        </row>
        <row r="1313">
          <cell r="C1313">
            <v>8981757640</v>
          </cell>
          <cell r="D1313" t="str">
            <v>I3JS157</v>
          </cell>
          <cell r="E1313"/>
          <cell r="F1313" t="str">
            <v>09.0NPR</v>
          </cell>
          <cell r="G1313" t="str">
            <v>VN75</v>
          </cell>
          <cell r="H1313" t="str">
            <v>VN75　3Xﾌﾚｰﾑ10品番新規設定</v>
          </cell>
          <cell r="I1313"/>
          <cell r="J1313" t="str">
            <v>A</v>
          </cell>
          <cell r="K1313" t="str">
            <v>RCC</v>
          </cell>
          <cell r="L1313" t="str">
            <v>未</v>
          </cell>
          <cell r="M1313" t="str">
            <v>未</v>
          </cell>
          <cell r="N1313" t="str">
            <v>未</v>
          </cell>
        </row>
        <row r="1314">
          <cell r="C1314">
            <v>8981757650</v>
          </cell>
          <cell r="D1314" t="str">
            <v>I3JS157</v>
          </cell>
          <cell r="E1314"/>
          <cell r="F1314" t="str">
            <v>09.0NPR</v>
          </cell>
          <cell r="G1314" t="str">
            <v>VN75</v>
          </cell>
          <cell r="H1314" t="str">
            <v>VN75　3Xﾌﾚｰﾑ10品番新規設定</v>
          </cell>
          <cell r="I1314"/>
          <cell r="J1314" t="str">
            <v>A</v>
          </cell>
          <cell r="K1314" t="str">
            <v>RM2</v>
          </cell>
          <cell r="L1314" t="str">
            <v>未</v>
          </cell>
          <cell r="M1314" t="str">
            <v>未</v>
          </cell>
          <cell r="N1314" t="str">
            <v>未</v>
          </cell>
        </row>
        <row r="1315">
          <cell r="C1315">
            <v>8981757660</v>
          </cell>
          <cell r="D1315" t="str">
            <v>I3JS157</v>
          </cell>
          <cell r="E1315"/>
          <cell r="F1315" t="str">
            <v>09.0NNR</v>
          </cell>
          <cell r="G1315" t="str">
            <v>VN75</v>
          </cell>
          <cell r="H1315" t="str">
            <v>VN75　3Xﾌﾚｰﾑ10品番新規設定</v>
          </cell>
          <cell r="I1315"/>
          <cell r="J1315" t="str">
            <v>A</v>
          </cell>
          <cell r="K1315" t="str">
            <v>RI5</v>
          </cell>
          <cell r="L1315" t="str">
            <v>未</v>
          </cell>
          <cell r="M1315" t="str">
            <v>未</v>
          </cell>
          <cell r="N1315" t="str">
            <v>未</v>
          </cell>
        </row>
        <row r="1316">
          <cell r="C1316">
            <v>8981757670</v>
          </cell>
          <cell r="D1316" t="str">
            <v>I3JS157</v>
          </cell>
          <cell r="E1316"/>
          <cell r="F1316" t="str">
            <v>09.0NPR</v>
          </cell>
          <cell r="G1316" t="str">
            <v>VN75</v>
          </cell>
          <cell r="H1316" t="str">
            <v>VN75　3Xﾌﾚｰﾑ10品番新規設定</v>
          </cell>
          <cell r="I1316"/>
          <cell r="J1316" t="str">
            <v>A</v>
          </cell>
          <cell r="K1316" t="str">
            <v>RI6</v>
          </cell>
          <cell r="L1316" t="str">
            <v>○</v>
          </cell>
          <cell r="M1316">
            <v>20100904</v>
          </cell>
          <cell r="N1316">
            <v>20100904</v>
          </cell>
        </row>
        <row r="1317">
          <cell r="C1317">
            <v>8981757680</v>
          </cell>
          <cell r="D1317" t="str">
            <v>I3JS157</v>
          </cell>
          <cell r="E1317"/>
          <cell r="F1317" t="str">
            <v>09.0NPR</v>
          </cell>
          <cell r="G1317" t="str">
            <v>VN75</v>
          </cell>
          <cell r="H1317" t="str">
            <v>VN75　3Xﾌﾚｰﾑ10品番新規設定</v>
          </cell>
          <cell r="I1317"/>
          <cell r="J1317" t="str">
            <v>A</v>
          </cell>
          <cell r="K1317" t="str">
            <v>RI7</v>
          </cell>
          <cell r="L1317" t="str">
            <v>○</v>
          </cell>
          <cell r="M1317" t="str">
            <v>20150622</v>
          </cell>
          <cell r="N1317" t="str">
            <v>20150622</v>
          </cell>
        </row>
        <row r="1318">
          <cell r="C1318">
            <v>8981757690</v>
          </cell>
          <cell r="D1318" t="str">
            <v>I3JS157</v>
          </cell>
          <cell r="E1318"/>
          <cell r="F1318" t="str">
            <v>09.0NPR</v>
          </cell>
          <cell r="G1318" t="str">
            <v>VN75</v>
          </cell>
          <cell r="H1318" t="str">
            <v>VN75　3Xﾌﾚｰﾑ10品番新規設定</v>
          </cell>
          <cell r="I1318"/>
          <cell r="J1318" t="str">
            <v>A</v>
          </cell>
          <cell r="K1318" t="str">
            <v>RM3</v>
          </cell>
          <cell r="L1318" t="str">
            <v>未</v>
          </cell>
          <cell r="M1318" t="str">
            <v>未</v>
          </cell>
          <cell r="N1318" t="str">
            <v>未</v>
          </cell>
        </row>
        <row r="1319">
          <cell r="C1319">
            <v>8981757691</v>
          </cell>
          <cell r="D1319" t="str">
            <v>I4JDZ46</v>
          </cell>
          <cell r="E1319"/>
          <cell r="F1319" t="str">
            <v>NPR</v>
          </cell>
          <cell r="G1319" t="str">
            <v>VN75</v>
          </cell>
          <cell r="H1319" t="str">
            <v>【4JDZ46】VDS 香港向けRR STABI標準設定に伴うFRAME ASM サ変 8981757691_7701(VN75 3Xで設定されていたが生産実績無 刻印 RM3_RM4)　</v>
          </cell>
          <cell r="I1319"/>
          <cell r="J1319" t="str">
            <v>A</v>
          </cell>
          <cell r="K1319" t="str">
            <v>RM3</v>
          </cell>
          <cell r="L1319" t="str">
            <v>○</v>
          </cell>
          <cell r="M1319">
            <v>20130613</v>
          </cell>
          <cell r="N1319">
            <v>20130617</v>
          </cell>
        </row>
        <row r="1320">
          <cell r="C1320">
            <v>8981757700</v>
          </cell>
          <cell r="D1320" t="str">
            <v>I3JS157</v>
          </cell>
          <cell r="E1320"/>
          <cell r="F1320" t="str">
            <v>09.0NPR</v>
          </cell>
          <cell r="G1320" t="str">
            <v>VN75</v>
          </cell>
          <cell r="H1320" t="str">
            <v>VN75　3Xﾌﾚｰﾑ10品番新規設定</v>
          </cell>
          <cell r="I1320"/>
          <cell r="J1320" t="str">
            <v>A</v>
          </cell>
          <cell r="K1320" t="str">
            <v>RM4</v>
          </cell>
          <cell r="L1320" t="str">
            <v>未</v>
          </cell>
          <cell r="M1320" t="str">
            <v>未</v>
          </cell>
          <cell r="N1320" t="str">
            <v>未</v>
          </cell>
        </row>
        <row r="1321">
          <cell r="C1321">
            <v>8981757701</v>
          </cell>
          <cell r="D1321" t="str">
            <v>I4JDZ46</v>
          </cell>
          <cell r="E1321"/>
          <cell r="F1321" t="str">
            <v>NPR</v>
          </cell>
          <cell r="G1321" t="str">
            <v>VN75</v>
          </cell>
          <cell r="H1321" t="str">
            <v>【4JDZ46】VDS 香港向けRR STABI標準設定に伴うFRAME ASM サ変 8981757691_7701(VN75 3Xで設定されていたが生産実績無 刻印 RM3_RM4)　</v>
          </cell>
          <cell r="I1321"/>
          <cell r="J1321" t="str">
            <v>A</v>
          </cell>
          <cell r="K1321" t="str">
            <v>RM4</v>
          </cell>
          <cell r="L1321" t="str">
            <v>○</v>
          </cell>
          <cell r="M1321">
            <v>20130613</v>
          </cell>
          <cell r="N1321">
            <v>20130617</v>
          </cell>
        </row>
        <row r="1322">
          <cell r="C1322">
            <v>8981757710</v>
          </cell>
          <cell r="D1322" t="str">
            <v>I3JS157</v>
          </cell>
          <cell r="E1322"/>
          <cell r="F1322" t="str">
            <v>09.0NPR</v>
          </cell>
          <cell r="G1322" t="str">
            <v>VN75</v>
          </cell>
          <cell r="H1322" t="str">
            <v>VN75　3Xﾌﾚｰﾑ10品番新規設定</v>
          </cell>
          <cell r="I1322"/>
          <cell r="J1322" t="str">
            <v>A</v>
          </cell>
          <cell r="K1322" t="str">
            <v>RM5</v>
          </cell>
          <cell r="L1322" t="str">
            <v>未</v>
          </cell>
          <cell r="M1322" t="str">
            <v>未</v>
          </cell>
          <cell r="N1322" t="str">
            <v>未</v>
          </cell>
        </row>
        <row r="1323">
          <cell r="C1323">
            <v>8981757720</v>
          </cell>
          <cell r="D1323" t="str">
            <v>I3JS157</v>
          </cell>
          <cell r="E1323"/>
          <cell r="F1323" t="str">
            <v>09.0NPR</v>
          </cell>
          <cell r="G1323" t="str">
            <v>VN75</v>
          </cell>
          <cell r="H1323" t="str">
            <v>VN75　3Xﾌﾚｰﾑ10品番新規設定</v>
          </cell>
          <cell r="I1323"/>
          <cell r="J1323" t="str">
            <v>A</v>
          </cell>
          <cell r="K1323" t="str">
            <v>RM6</v>
          </cell>
          <cell r="L1323" t="str">
            <v>未</v>
          </cell>
          <cell r="M1323" t="str">
            <v>未</v>
          </cell>
          <cell r="N1323" t="str">
            <v>未</v>
          </cell>
        </row>
        <row r="1324">
          <cell r="C1324">
            <v>8981771710</v>
          </cell>
          <cell r="D1324" t="str">
            <v>I3JS149</v>
          </cell>
          <cell r="E1324"/>
          <cell r="F1324" t="str">
            <v>09.0NLR</v>
          </cell>
          <cell r="G1324" t="str">
            <v>*</v>
          </cell>
          <cell r="H1324" t="str">
            <v>VN58VDS 2Xﾌﾚｰﾑ10品番新規設定</v>
          </cell>
          <cell r="I1324"/>
          <cell r="J1324" t="str">
            <v>A</v>
          </cell>
          <cell r="K1324" t="str">
            <v xml:space="preserve"> BD1</v>
          </cell>
          <cell r="L1324" t="str">
            <v>○</v>
          </cell>
          <cell r="M1324">
            <v>20100904</v>
          </cell>
          <cell r="N1324">
            <v>20100904</v>
          </cell>
        </row>
        <row r="1325">
          <cell r="C1325">
            <v>8981771711</v>
          </cell>
          <cell r="D1325" t="str">
            <v>I4JCV86</v>
          </cell>
          <cell r="E1325"/>
          <cell r="F1325" t="str">
            <v>VN58 NLR</v>
          </cell>
          <cell r="G1325" t="str">
            <v>VN58 塵芥車</v>
          </cell>
          <cell r="H1325" t="str">
            <v>VN58 NLR VDS 欧州向け  FR ASMサ変(8981771711/21/51/61),S/M LH 1-NUT追加(9096445090),C/M 1ST Rv変更（8973847414(切替済;4JCE33)）</v>
          </cell>
          <cell r="I1325"/>
          <cell r="J1325" t="str">
            <v>A</v>
          </cell>
          <cell r="K1325" t="str">
            <v>BD1</v>
          </cell>
          <cell r="L1325" t="str">
            <v>○</v>
          </cell>
          <cell r="M1325">
            <v>20110531</v>
          </cell>
          <cell r="N1325">
            <v>20110531</v>
          </cell>
        </row>
        <row r="1326">
          <cell r="C1326">
            <v>8981771720</v>
          </cell>
          <cell r="D1326" t="str">
            <v>I3JS149</v>
          </cell>
          <cell r="E1326"/>
          <cell r="F1326" t="str">
            <v>09.0NLR</v>
          </cell>
          <cell r="G1326" t="str">
            <v>*</v>
          </cell>
          <cell r="H1326" t="str">
            <v>VN58VDS 2Xﾌﾚｰﾑ10品番新規設定</v>
          </cell>
          <cell r="I1326"/>
          <cell r="J1326" t="str">
            <v>A</v>
          </cell>
          <cell r="K1326" t="str">
            <v xml:space="preserve"> BD2</v>
          </cell>
          <cell r="L1326" t="str">
            <v>○</v>
          </cell>
          <cell r="M1326">
            <v>20100904</v>
          </cell>
          <cell r="N1326">
            <v>20100904</v>
          </cell>
        </row>
        <row r="1327">
          <cell r="C1327">
            <v>8981771721</v>
          </cell>
          <cell r="D1327" t="str">
            <v>I4JCV86</v>
          </cell>
          <cell r="E1327"/>
          <cell r="F1327" t="str">
            <v>VN58 NLR</v>
          </cell>
          <cell r="G1327" t="str">
            <v>VN58 塵芥車</v>
          </cell>
          <cell r="H1327" t="str">
            <v>VN58 NLR VDS 欧州向け  FR ASMサ変(8981771711/21/51/61),S/M LH 1-NUT追加(9096445090),C/M 1ST Rv変更（8973847414(切替済;4JCE33)）</v>
          </cell>
          <cell r="I1327"/>
          <cell r="J1327" t="str">
            <v>A</v>
          </cell>
          <cell r="K1327" t="str">
            <v>BD2</v>
          </cell>
          <cell r="L1327" t="str">
            <v>○</v>
          </cell>
          <cell r="M1327">
            <v>20110531</v>
          </cell>
          <cell r="N1327">
            <v>20110531</v>
          </cell>
        </row>
        <row r="1328">
          <cell r="C1328">
            <v>8981771730</v>
          </cell>
          <cell r="D1328" t="str">
            <v>I3JS149</v>
          </cell>
          <cell r="E1328"/>
          <cell r="F1328" t="str">
            <v>09.0NLR</v>
          </cell>
          <cell r="G1328" t="str">
            <v>*</v>
          </cell>
          <cell r="H1328" t="str">
            <v>VN58VDS 2Xﾌﾚｰﾑ10品番新規設定</v>
          </cell>
          <cell r="I1328"/>
          <cell r="J1328" t="str">
            <v>A</v>
          </cell>
          <cell r="K1328" t="str">
            <v>CPA</v>
          </cell>
          <cell r="L1328" t="str">
            <v>○</v>
          </cell>
          <cell r="M1328">
            <v>20100904</v>
          </cell>
          <cell r="N1328">
            <v>20100904</v>
          </cell>
        </row>
        <row r="1329">
          <cell r="C1329">
            <v>8981771740</v>
          </cell>
          <cell r="D1329" t="str">
            <v>I3JS149</v>
          </cell>
          <cell r="E1329"/>
          <cell r="F1329" t="str">
            <v>09.0NLR</v>
          </cell>
          <cell r="G1329" t="str">
            <v>*</v>
          </cell>
          <cell r="H1329" t="str">
            <v>VN58VDS 2Xﾌﾚｰﾑ10品番新規設定</v>
          </cell>
          <cell r="I1329"/>
          <cell r="J1329" t="str">
            <v>A</v>
          </cell>
          <cell r="K1329" t="str">
            <v>CPB</v>
          </cell>
          <cell r="L1329" t="str">
            <v>○</v>
          </cell>
          <cell r="M1329">
            <v>20100904</v>
          </cell>
          <cell r="N1329">
            <v>20100904</v>
          </cell>
        </row>
        <row r="1330">
          <cell r="C1330">
            <v>8981771750</v>
          </cell>
          <cell r="D1330" t="str">
            <v>I3JS149</v>
          </cell>
          <cell r="E1330"/>
          <cell r="F1330" t="str">
            <v>09.0NLR</v>
          </cell>
          <cell r="G1330" t="str">
            <v>*</v>
          </cell>
          <cell r="H1330" t="str">
            <v>VN58VDS 2Xﾌﾚｰﾑ10品番新規設定</v>
          </cell>
          <cell r="I1330"/>
          <cell r="J1330" t="str">
            <v>A</v>
          </cell>
          <cell r="K1330" t="str">
            <v xml:space="preserve"> BD3</v>
          </cell>
          <cell r="L1330" t="str">
            <v>○</v>
          </cell>
          <cell r="M1330">
            <v>20100904</v>
          </cell>
          <cell r="N1330">
            <v>20100904</v>
          </cell>
        </row>
        <row r="1331">
          <cell r="C1331">
            <v>8981771751</v>
          </cell>
          <cell r="D1331" t="str">
            <v>I4JCV86</v>
          </cell>
          <cell r="E1331"/>
          <cell r="F1331" t="str">
            <v>VN58 NLR</v>
          </cell>
          <cell r="G1331" t="str">
            <v>VN58 塵芥車</v>
          </cell>
          <cell r="H1331" t="str">
            <v>VN58 NLR VDS 欧州向け  FR ASMサ変(8981771711/21/51/61),S/M LH 1-NUT追加(9096445090),C/M 1ST Rv変更（8973847414(切替済;4JCE33)）</v>
          </cell>
          <cell r="I1331"/>
          <cell r="J1331" t="str">
            <v>A</v>
          </cell>
          <cell r="K1331" t="str">
            <v>BD3</v>
          </cell>
          <cell r="L1331" t="str">
            <v>○</v>
          </cell>
          <cell r="M1331">
            <v>20110603</v>
          </cell>
          <cell r="N1331">
            <v>20110603</v>
          </cell>
        </row>
        <row r="1332">
          <cell r="C1332">
            <v>8981771760</v>
          </cell>
          <cell r="D1332" t="str">
            <v>I3JS149</v>
          </cell>
          <cell r="E1332"/>
          <cell r="F1332" t="str">
            <v>09.0NLR</v>
          </cell>
          <cell r="G1332" t="str">
            <v>*</v>
          </cell>
          <cell r="H1332" t="str">
            <v>VN58VDS 2Xﾌﾚｰﾑ10品番新規設定</v>
          </cell>
          <cell r="I1332"/>
          <cell r="J1332" t="str">
            <v>A</v>
          </cell>
          <cell r="K1332" t="str">
            <v xml:space="preserve"> BD4</v>
          </cell>
          <cell r="L1332" t="str">
            <v>○</v>
          </cell>
          <cell r="M1332">
            <v>20100904</v>
          </cell>
          <cell r="N1332">
            <v>20100904</v>
          </cell>
        </row>
        <row r="1333">
          <cell r="C1333">
            <v>8981771761</v>
          </cell>
          <cell r="D1333" t="str">
            <v>I4JCV86</v>
          </cell>
          <cell r="E1333"/>
          <cell r="F1333" t="str">
            <v>VN58 NLR</v>
          </cell>
          <cell r="G1333" t="str">
            <v>VN58 塵芥車</v>
          </cell>
          <cell r="H1333" t="str">
            <v>VN58 NLR VDS 欧州向け  FR ASMサ変(8981771711/21/51/61),S/M LH 1-NUT追加(9096445090),C/M 1ST Rv変更（8973847414(切替済;4JCE33)）</v>
          </cell>
          <cell r="I1333"/>
          <cell r="J1333" t="str">
            <v>A</v>
          </cell>
          <cell r="K1333" t="str">
            <v>BD4</v>
          </cell>
          <cell r="L1333" t="str">
            <v>○</v>
          </cell>
          <cell r="M1333" t="str">
            <v>未</v>
          </cell>
          <cell r="N1333">
            <v>20110531</v>
          </cell>
        </row>
        <row r="1334">
          <cell r="C1334">
            <v>8981771770</v>
          </cell>
          <cell r="D1334" t="str">
            <v>I3JS149</v>
          </cell>
          <cell r="E1334"/>
          <cell r="F1334" t="str">
            <v>09.0NLR</v>
          </cell>
          <cell r="G1334" t="str">
            <v>*</v>
          </cell>
          <cell r="H1334" t="str">
            <v>VN58VDS 2Xﾌﾚｰﾑ10品番新規設定</v>
          </cell>
          <cell r="I1334"/>
          <cell r="J1334" t="str">
            <v>A</v>
          </cell>
          <cell r="K1334" t="str">
            <v>CPC</v>
          </cell>
          <cell r="L1334" t="str">
            <v>○</v>
          </cell>
          <cell r="M1334">
            <v>20100904</v>
          </cell>
          <cell r="N1334">
            <v>20100904</v>
          </cell>
        </row>
        <row r="1335">
          <cell r="C1335">
            <v>8981771780</v>
          </cell>
          <cell r="D1335" t="str">
            <v>I3JS149</v>
          </cell>
          <cell r="E1335"/>
          <cell r="F1335" t="str">
            <v>09.0NLR</v>
          </cell>
          <cell r="G1335" t="str">
            <v>*</v>
          </cell>
          <cell r="H1335" t="str">
            <v>VN58VDS 2Xﾌﾚｰﾑ10品番新規設定</v>
          </cell>
          <cell r="I1335"/>
          <cell r="J1335" t="str">
            <v>A</v>
          </cell>
          <cell r="K1335" t="str">
            <v>CPD</v>
          </cell>
          <cell r="L1335" t="str">
            <v>○</v>
          </cell>
          <cell r="M1335">
            <v>20100904</v>
          </cell>
          <cell r="N1335">
            <v>20100904</v>
          </cell>
        </row>
        <row r="1336">
          <cell r="C1336">
            <v>8981771790</v>
          </cell>
          <cell r="D1336" t="str">
            <v>I3JS149</v>
          </cell>
          <cell r="E1336"/>
          <cell r="F1336" t="str">
            <v>09.0NLR</v>
          </cell>
          <cell r="G1336" t="str">
            <v>*</v>
          </cell>
          <cell r="H1336" t="str">
            <v>VN58VDS 2Xﾌﾚｰﾑ10品番新規設定</v>
          </cell>
          <cell r="I1336"/>
          <cell r="J1336" t="str">
            <v>A</v>
          </cell>
          <cell r="K1336" t="str">
            <v>CPE</v>
          </cell>
          <cell r="L1336" t="str">
            <v>○</v>
          </cell>
          <cell r="M1336">
            <v>20100904</v>
          </cell>
          <cell r="N1336">
            <v>20100904</v>
          </cell>
        </row>
        <row r="1337">
          <cell r="C1337">
            <v>8981771800</v>
          </cell>
          <cell r="D1337" t="str">
            <v>I3JS149</v>
          </cell>
          <cell r="E1337"/>
          <cell r="F1337" t="str">
            <v>09.0NLR</v>
          </cell>
          <cell r="G1337" t="str">
            <v>*</v>
          </cell>
          <cell r="H1337" t="str">
            <v>VN58VDS 2Xﾌﾚｰﾑ10品番新規設定</v>
          </cell>
          <cell r="I1337"/>
          <cell r="J1337" t="str">
            <v>A</v>
          </cell>
          <cell r="K1337" t="str">
            <v>CPF</v>
          </cell>
          <cell r="L1337" t="str">
            <v>○</v>
          </cell>
          <cell r="M1337">
            <v>20100904</v>
          </cell>
          <cell r="N1337">
            <v>20100904</v>
          </cell>
        </row>
        <row r="1338">
          <cell r="C1338">
            <v>8981791390</v>
          </cell>
          <cell r="D1338" t="str">
            <v>I3JS238</v>
          </cell>
          <cell r="E1338"/>
          <cell r="F1338" t="str">
            <v>VN59 NMR</v>
          </cell>
          <cell r="G1338" t="str">
            <v>VN59-A</v>
          </cell>
          <cell r="H1338" t="str">
            <v>VN59A　FRAME新規8品番</v>
          </cell>
          <cell r="I1338"/>
          <cell r="J1338" t="str">
            <v>A</v>
          </cell>
          <cell r="K1338" t="str">
            <v>NQ3</v>
          </cell>
          <cell r="L1338" t="str">
            <v>○</v>
          </cell>
          <cell r="M1338">
            <v>20110628</v>
          </cell>
          <cell r="N1338">
            <v>20110628</v>
          </cell>
        </row>
        <row r="1339">
          <cell r="C1339">
            <v>8981791400</v>
          </cell>
          <cell r="D1339" t="str">
            <v>I3JS238</v>
          </cell>
          <cell r="E1339"/>
          <cell r="F1339" t="str">
            <v>VN59 NMR</v>
          </cell>
          <cell r="G1339" t="str">
            <v>VN59-A</v>
          </cell>
          <cell r="H1339" t="str">
            <v>VN59A　FRAME新規8品番</v>
          </cell>
          <cell r="I1339"/>
          <cell r="J1339" t="str">
            <v>A</v>
          </cell>
          <cell r="K1339" t="str">
            <v>NQ4</v>
          </cell>
          <cell r="L1339" t="str">
            <v>○</v>
          </cell>
          <cell r="M1339">
            <v>20110628</v>
          </cell>
          <cell r="N1339">
            <v>20110628</v>
          </cell>
        </row>
        <row r="1340">
          <cell r="C1340">
            <v>8981791410</v>
          </cell>
          <cell r="D1340" t="str">
            <v>I3JS238</v>
          </cell>
          <cell r="E1340"/>
          <cell r="F1340" t="str">
            <v>VN59 NKR</v>
          </cell>
          <cell r="G1340" t="str">
            <v>VN59-A</v>
          </cell>
          <cell r="H1340" t="str">
            <v>VN59A　FRAME新規8品番</v>
          </cell>
          <cell r="I1340"/>
          <cell r="J1340" t="str">
            <v>A</v>
          </cell>
          <cell r="K1340" t="str">
            <v>KB8</v>
          </cell>
          <cell r="L1340" t="str">
            <v>○</v>
          </cell>
          <cell r="M1340">
            <v>20110623</v>
          </cell>
          <cell r="N1340">
            <v>20110405</v>
          </cell>
        </row>
        <row r="1341">
          <cell r="C1341">
            <v>8981791420</v>
          </cell>
          <cell r="D1341" t="str">
            <v>I3JS238</v>
          </cell>
          <cell r="E1341"/>
          <cell r="F1341" t="str">
            <v>VN59 NKR</v>
          </cell>
          <cell r="G1341" t="str">
            <v>VN59-A</v>
          </cell>
          <cell r="H1341" t="str">
            <v>VN59A　FRAME新規8品番</v>
          </cell>
          <cell r="I1341"/>
          <cell r="J1341" t="str">
            <v>A</v>
          </cell>
          <cell r="K1341" t="str">
            <v>KB9</v>
          </cell>
          <cell r="L1341" t="str">
            <v>○</v>
          </cell>
          <cell r="M1341">
            <v>20110802</v>
          </cell>
          <cell r="N1341">
            <v>20110405</v>
          </cell>
        </row>
        <row r="1342">
          <cell r="C1342">
            <v>8981795750</v>
          </cell>
          <cell r="D1342" t="str">
            <v>I3JS238</v>
          </cell>
          <cell r="E1342"/>
          <cell r="F1342" t="str">
            <v>VN59 NMR</v>
          </cell>
          <cell r="G1342" t="str">
            <v>VN59-A</v>
          </cell>
          <cell r="H1342" t="str">
            <v>VN59A　FRAME新規8品番</v>
          </cell>
          <cell r="I1342"/>
          <cell r="J1342" t="str">
            <v>A</v>
          </cell>
          <cell r="K1342" t="str">
            <v>CS8</v>
          </cell>
          <cell r="L1342" t="str">
            <v>○</v>
          </cell>
          <cell r="M1342">
            <v>20110623</v>
          </cell>
          <cell r="N1342">
            <v>20110623</v>
          </cell>
        </row>
        <row r="1343">
          <cell r="C1343">
            <v>8981795760</v>
          </cell>
          <cell r="D1343" t="str">
            <v>I3JS238</v>
          </cell>
          <cell r="E1343"/>
          <cell r="F1343" t="str">
            <v>VN59 NMR</v>
          </cell>
          <cell r="G1343" t="str">
            <v>VN59-A</v>
          </cell>
          <cell r="H1343" t="str">
            <v>VN59A　FRAME新規8品番</v>
          </cell>
          <cell r="I1343"/>
          <cell r="J1343" t="str">
            <v>A</v>
          </cell>
          <cell r="K1343" t="str">
            <v>CS9</v>
          </cell>
          <cell r="L1343" t="str">
            <v>○</v>
          </cell>
          <cell r="M1343">
            <v>20110623</v>
          </cell>
          <cell r="N1343">
            <v>20110623</v>
          </cell>
        </row>
        <row r="1344">
          <cell r="C1344">
            <v>8981797640</v>
          </cell>
          <cell r="D1344" t="str">
            <v>I3JS306</v>
          </cell>
          <cell r="E1344"/>
          <cell r="F1344" t="str">
            <v>VN59 NPR</v>
          </cell>
          <cell r="G1344" t="str">
            <v>VN59-B</v>
          </cell>
          <cell r="H1344" t="str">
            <v>VN59B ﾌﾚｰﾑ69品番新規設定</v>
          </cell>
          <cell r="I1344"/>
          <cell r="J1344" t="str">
            <v>A</v>
          </cell>
          <cell r="K1344" t="str">
            <v>SB6</v>
          </cell>
          <cell r="L1344" t="str">
            <v>○</v>
          </cell>
          <cell r="M1344">
            <v>20110124</v>
          </cell>
          <cell r="N1344">
            <v>20110124</v>
          </cell>
        </row>
        <row r="1345">
          <cell r="C1345">
            <v>8981797650</v>
          </cell>
          <cell r="D1345" t="str">
            <v>I3JS306</v>
          </cell>
          <cell r="E1345"/>
          <cell r="F1345" t="str">
            <v>VN59 NPR</v>
          </cell>
          <cell r="G1345" t="str">
            <v>VN59-B</v>
          </cell>
          <cell r="H1345" t="str">
            <v>VN59B ﾌﾚｰﾑ69品番新規設定</v>
          </cell>
          <cell r="I1345"/>
          <cell r="J1345" t="str">
            <v>A</v>
          </cell>
          <cell r="K1345" t="str">
            <v>SB7</v>
          </cell>
          <cell r="L1345" t="str">
            <v>○</v>
          </cell>
          <cell r="M1345">
            <v>20110124</v>
          </cell>
          <cell r="N1345">
            <v>20110124</v>
          </cell>
        </row>
        <row r="1346">
          <cell r="C1346">
            <v>8981797660</v>
          </cell>
          <cell r="D1346" t="str">
            <v>I3JS306</v>
          </cell>
          <cell r="E1346"/>
          <cell r="F1346" t="str">
            <v>VN59 NPR</v>
          </cell>
          <cell r="G1346" t="str">
            <v>VN59-B</v>
          </cell>
          <cell r="H1346" t="str">
            <v>VN59B ﾌﾚｰﾑ69品番新規設定</v>
          </cell>
          <cell r="I1346"/>
          <cell r="J1346" t="str">
            <v>A</v>
          </cell>
          <cell r="K1346" t="str">
            <v>SA9</v>
          </cell>
          <cell r="L1346" t="str">
            <v>○</v>
          </cell>
          <cell r="M1346">
            <v>20110124</v>
          </cell>
          <cell r="N1346">
            <v>20110124</v>
          </cell>
        </row>
        <row r="1347">
          <cell r="C1347">
            <v>8981797670</v>
          </cell>
          <cell r="D1347" t="str">
            <v>I3JS306</v>
          </cell>
          <cell r="E1347"/>
          <cell r="F1347" t="str">
            <v>VN59 NPR</v>
          </cell>
          <cell r="G1347" t="str">
            <v>VN59-B</v>
          </cell>
          <cell r="H1347" t="str">
            <v>VN59B ﾌﾚｰﾑ69品番新規設定</v>
          </cell>
          <cell r="I1347"/>
          <cell r="J1347" t="str">
            <v>A</v>
          </cell>
          <cell r="K1347" t="str">
            <v>SB1</v>
          </cell>
          <cell r="L1347" t="str">
            <v>○</v>
          </cell>
          <cell r="M1347">
            <v>20110124</v>
          </cell>
          <cell r="N1347">
            <v>20110124</v>
          </cell>
        </row>
        <row r="1348">
          <cell r="C1348">
            <v>8981797680</v>
          </cell>
          <cell r="D1348" t="str">
            <v>I3JS306</v>
          </cell>
          <cell r="E1348"/>
          <cell r="F1348" t="str">
            <v>VN59 NPR</v>
          </cell>
          <cell r="G1348" t="str">
            <v>VN59-B</v>
          </cell>
          <cell r="H1348" t="str">
            <v>VN59B ﾌﾚｰﾑ69品番新規設定</v>
          </cell>
          <cell r="I1348"/>
          <cell r="J1348" t="str">
            <v>A</v>
          </cell>
          <cell r="K1348" t="str">
            <v>SB2</v>
          </cell>
          <cell r="L1348" t="str">
            <v>○</v>
          </cell>
          <cell r="M1348">
            <v>20110124</v>
          </cell>
          <cell r="N1348">
            <v>20110124</v>
          </cell>
        </row>
        <row r="1349">
          <cell r="C1349">
            <v>8981797690</v>
          </cell>
          <cell r="D1349" t="str">
            <v>I3JS306</v>
          </cell>
          <cell r="E1349"/>
          <cell r="F1349" t="str">
            <v>VN59 NPR</v>
          </cell>
          <cell r="G1349" t="str">
            <v>VN59-B</v>
          </cell>
          <cell r="H1349" t="str">
            <v>VN59B ﾌﾚｰﾑ69品番新規設定</v>
          </cell>
          <cell r="I1349"/>
          <cell r="J1349" t="str">
            <v>A</v>
          </cell>
          <cell r="K1349" t="str">
            <v>SB3</v>
          </cell>
          <cell r="L1349" t="str">
            <v>○</v>
          </cell>
          <cell r="M1349">
            <v>20110124</v>
          </cell>
          <cell r="N1349">
            <v>20110124</v>
          </cell>
        </row>
        <row r="1350">
          <cell r="C1350">
            <v>8981797700</v>
          </cell>
          <cell r="D1350" t="str">
            <v>I3JS306</v>
          </cell>
          <cell r="E1350"/>
          <cell r="F1350" t="str">
            <v>VN59 NPR</v>
          </cell>
          <cell r="G1350" t="str">
            <v>VN59-B</v>
          </cell>
          <cell r="H1350" t="str">
            <v>VN59B ﾌﾚｰﾑ69品番新規設定</v>
          </cell>
          <cell r="I1350"/>
          <cell r="J1350" t="str">
            <v>A</v>
          </cell>
          <cell r="K1350" t="str">
            <v>SB4</v>
          </cell>
          <cell r="L1350" t="str">
            <v>○</v>
          </cell>
          <cell r="M1350">
            <v>20110124</v>
          </cell>
          <cell r="N1350">
            <v>20110124</v>
          </cell>
        </row>
        <row r="1351">
          <cell r="C1351">
            <v>8981797710</v>
          </cell>
          <cell r="D1351" t="str">
            <v>I3JS306</v>
          </cell>
          <cell r="E1351"/>
          <cell r="F1351" t="str">
            <v>VN59 NPR</v>
          </cell>
          <cell r="G1351" t="str">
            <v>VN59-B</v>
          </cell>
          <cell r="H1351" t="str">
            <v>VN59B ﾌﾚｰﾑ69品番新規設定</v>
          </cell>
          <cell r="I1351"/>
          <cell r="J1351" t="str">
            <v>A</v>
          </cell>
          <cell r="K1351" t="str">
            <v>SB5</v>
          </cell>
          <cell r="L1351" t="str">
            <v>○</v>
          </cell>
          <cell r="M1351">
            <v>20110124</v>
          </cell>
          <cell r="N1351">
            <v>20110124</v>
          </cell>
        </row>
        <row r="1352">
          <cell r="C1352">
            <v>8981797720</v>
          </cell>
          <cell r="D1352" t="str">
            <v>I3JS306</v>
          </cell>
          <cell r="E1352"/>
          <cell r="F1352" t="str">
            <v>VN59 NPR</v>
          </cell>
          <cell r="G1352" t="str">
            <v>VN59-B</v>
          </cell>
          <cell r="H1352" t="str">
            <v>VN59B ﾌﾚｰﾑ69品番新規設定</v>
          </cell>
          <cell r="I1352"/>
          <cell r="J1352" t="str">
            <v>A</v>
          </cell>
          <cell r="K1352" t="str">
            <v>SS9</v>
          </cell>
          <cell r="L1352" t="str">
            <v>○</v>
          </cell>
          <cell r="M1352">
            <v>20110124</v>
          </cell>
          <cell r="N1352">
            <v>20110124</v>
          </cell>
        </row>
        <row r="1353">
          <cell r="C1353">
            <v>8981797730</v>
          </cell>
          <cell r="D1353" t="str">
            <v>I3JS306</v>
          </cell>
          <cell r="E1353"/>
          <cell r="F1353" t="str">
            <v>VN59 NPR</v>
          </cell>
          <cell r="G1353" t="str">
            <v>VN59-B</v>
          </cell>
          <cell r="H1353" t="str">
            <v>VN59B ﾌﾚｰﾑ69品番新規設定</v>
          </cell>
          <cell r="I1353"/>
          <cell r="J1353" t="str">
            <v>A</v>
          </cell>
          <cell r="K1353" t="str">
            <v>ST1</v>
          </cell>
          <cell r="L1353" t="str">
            <v>○</v>
          </cell>
          <cell r="M1353">
            <v>20110124</v>
          </cell>
          <cell r="N1353">
            <v>20110124</v>
          </cell>
        </row>
        <row r="1354">
          <cell r="C1354">
            <v>8981797740</v>
          </cell>
          <cell r="D1354" t="str">
            <v>I3JS306</v>
          </cell>
          <cell r="E1354"/>
          <cell r="F1354" t="str">
            <v>VN59 NPR</v>
          </cell>
          <cell r="G1354" t="str">
            <v>VN59-B</v>
          </cell>
          <cell r="H1354" t="str">
            <v>VN59B ﾌﾚｰﾑ69品番新規設定</v>
          </cell>
          <cell r="I1354"/>
          <cell r="J1354" t="str">
            <v>A</v>
          </cell>
          <cell r="K1354" t="str">
            <v>SS1</v>
          </cell>
          <cell r="L1354" t="str">
            <v>○</v>
          </cell>
          <cell r="M1354">
            <v>20110124</v>
          </cell>
          <cell r="N1354">
            <v>20110124</v>
          </cell>
        </row>
        <row r="1355">
          <cell r="C1355">
            <v>8981797750</v>
          </cell>
          <cell r="D1355" t="str">
            <v>I3JS306</v>
          </cell>
          <cell r="E1355"/>
          <cell r="F1355" t="str">
            <v>VN59 NPR</v>
          </cell>
          <cell r="G1355" t="str">
            <v>VN59-B</v>
          </cell>
          <cell r="H1355" t="str">
            <v>VN59B ﾌﾚｰﾑ69品番新規設定</v>
          </cell>
          <cell r="I1355"/>
          <cell r="J1355" t="str">
            <v>A</v>
          </cell>
          <cell r="K1355" t="str">
            <v>SW2</v>
          </cell>
          <cell r="L1355" t="str">
            <v>○</v>
          </cell>
          <cell r="M1355">
            <v>20110124</v>
          </cell>
          <cell r="N1355">
            <v>20110124</v>
          </cell>
        </row>
        <row r="1356">
          <cell r="C1356">
            <v>8981797760</v>
          </cell>
          <cell r="D1356" t="str">
            <v>I3JS306</v>
          </cell>
          <cell r="E1356"/>
          <cell r="F1356" t="str">
            <v>VN59 NPR</v>
          </cell>
          <cell r="G1356" t="str">
            <v>VN59-B</v>
          </cell>
          <cell r="H1356" t="str">
            <v>VN59B ﾌﾚｰﾑ69品番新規設定</v>
          </cell>
          <cell r="I1356"/>
          <cell r="J1356" t="str">
            <v>A</v>
          </cell>
          <cell r="K1356" t="str">
            <v>SS2</v>
          </cell>
          <cell r="L1356" t="str">
            <v>○</v>
          </cell>
          <cell r="M1356">
            <v>20110124</v>
          </cell>
          <cell r="N1356">
            <v>20110124</v>
          </cell>
        </row>
        <row r="1357">
          <cell r="C1357">
            <v>8981797770</v>
          </cell>
          <cell r="D1357" t="str">
            <v>I3JS306</v>
          </cell>
          <cell r="E1357"/>
          <cell r="F1357" t="str">
            <v>VN59 NPR</v>
          </cell>
          <cell r="G1357" t="str">
            <v>VN59-B</v>
          </cell>
          <cell r="H1357" t="str">
            <v>VN59B ﾌﾚｰﾑ69品番新規設定</v>
          </cell>
          <cell r="I1357"/>
          <cell r="J1357" t="str">
            <v>A</v>
          </cell>
          <cell r="K1357" t="str">
            <v>SW3</v>
          </cell>
          <cell r="L1357" t="str">
            <v>○</v>
          </cell>
          <cell r="M1357">
            <v>20110124</v>
          </cell>
          <cell r="N1357">
            <v>20110124</v>
          </cell>
        </row>
        <row r="1358">
          <cell r="C1358">
            <v>8981797780</v>
          </cell>
          <cell r="D1358" t="str">
            <v>I3JS306</v>
          </cell>
          <cell r="E1358"/>
          <cell r="F1358" t="str">
            <v>VN59 NPR</v>
          </cell>
          <cell r="G1358" t="str">
            <v>VN59-B</v>
          </cell>
          <cell r="H1358" t="str">
            <v>VN59B ﾌﾚｰﾑ69品番新規設定</v>
          </cell>
          <cell r="I1358"/>
          <cell r="J1358" t="str">
            <v>A</v>
          </cell>
          <cell r="K1358" t="str">
            <v>SS3</v>
          </cell>
          <cell r="L1358" t="str">
            <v>○</v>
          </cell>
          <cell r="M1358">
            <v>20110124</v>
          </cell>
          <cell r="N1358">
            <v>20110124</v>
          </cell>
        </row>
        <row r="1359">
          <cell r="C1359">
            <v>8981797790</v>
          </cell>
          <cell r="D1359" t="str">
            <v>I3JS306</v>
          </cell>
          <cell r="E1359"/>
          <cell r="F1359" t="str">
            <v>VN59 NPR</v>
          </cell>
          <cell r="G1359" t="str">
            <v>VN59-B</v>
          </cell>
          <cell r="H1359" t="str">
            <v>VN59B ﾌﾚｰﾑ69品番新規設定</v>
          </cell>
          <cell r="I1359"/>
          <cell r="J1359" t="str">
            <v>A</v>
          </cell>
          <cell r="K1359" t="str">
            <v>SS4</v>
          </cell>
          <cell r="L1359" t="str">
            <v>○</v>
          </cell>
          <cell r="M1359">
            <v>20110124</v>
          </cell>
          <cell r="N1359">
            <v>20110124</v>
          </cell>
        </row>
        <row r="1360">
          <cell r="C1360">
            <v>8981797800</v>
          </cell>
          <cell r="D1360" t="str">
            <v>I3JS306</v>
          </cell>
          <cell r="E1360"/>
          <cell r="F1360" t="str">
            <v>VN59 NPR</v>
          </cell>
          <cell r="G1360" t="str">
            <v>VN59-B</v>
          </cell>
          <cell r="H1360" t="str">
            <v>VN59B ﾌﾚｰﾑ69品番新規設定</v>
          </cell>
          <cell r="I1360"/>
          <cell r="J1360" t="str">
            <v>A</v>
          </cell>
          <cell r="K1360" t="str">
            <v>SU3</v>
          </cell>
          <cell r="L1360" t="str">
            <v>○</v>
          </cell>
          <cell r="M1360">
            <v>20110114</v>
          </cell>
          <cell r="N1360">
            <v>20110114</v>
          </cell>
        </row>
        <row r="1361">
          <cell r="C1361">
            <v>8981797810</v>
          </cell>
          <cell r="D1361" t="str">
            <v>I3JS306</v>
          </cell>
          <cell r="E1361"/>
          <cell r="F1361" t="str">
            <v>VN59 NPR</v>
          </cell>
          <cell r="G1361" t="str">
            <v>VN59-B</v>
          </cell>
          <cell r="H1361" t="str">
            <v>VN59B ﾌﾚｰﾑ69品番新規設定</v>
          </cell>
          <cell r="I1361"/>
          <cell r="J1361" t="str">
            <v>A</v>
          </cell>
          <cell r="K1361" t="str">
            <v>SU4</v>
          </cell>
          <cell r="L1361" t="str">
            <v>○</v>
          </cell>
          <cell r="M1361">
            <v>20110124</v>
          </cell>
          <cell r="N1361">
            <v>20110124</v>
          </cell>
        </row>
        <row r="1362">
          <cell r="C1362">
            <v>8981797820</v>
          </cell>
          <cell r="D1362" t="str">
            <v>I3JS306</v>
          </cell>
          <cell r="E1362"/>
          <cell r="F1362" t="str">
            <v>VN59 NPR</v>
          </cell>
          <cell r="G1362" t="str">
            <v>VN59-B</v>
          </cell>
          <cell r="H1362" t="str">
            <v>VN59B ﾌﾚｰﾑ69品番新規設定</v>
          </cell>
          <cell r="I1362"/>
          <cell r="J1362" t="str">
            <v>A</v>
          </cell>
          <cell r="K1362" t="str">
            <v>SU5</v>
          </cell>
          <cell r="L1362" t="str">
            <v>○</v>
          </cell>
          <cell r="M1362">
            <v>20110124</v>
          </cell>
          <cell r="N1362">
            <v>20110124</v>
          </cell>
        </row>
        <row r="1363">
          <cell r="C1363">
            <v>8981797830</v>
          </cell>
          <cell r="D1363" t="str">
            <v>I3JS306</v>
          </cell>
          <cell r="E1363"/>
          <cell r="F1363" t="str">
            <v>VN59 NPR</v>
          </cell>
          <cell r="G1363" t="str">
            <v>VN59-B</v>
          </cell>
          <cell r="H1363" t="str">
            <v>VN59B ﾌﾚｰﾑ69品番新規設定</v>
          </cell>
          <cell r="I1363"/>
          <cell r="J1363" t="str">
            <v>A</v>
          </cell>
          <cell r="K1363" t="str">
            <v>SU6</v>
          </cell>
          <cell r="L1363" t="str">
            <v>○</v>
          </cell>
          <cell r="M1363">
            <v>20110124</v>
          </cell>
          <cell r="N1363">
            <v>20110124</v>
          </cell>
        </row>
        <row r="1364">
          <cell r="C1364">
            <v>8981797840</v>
          </cell>
          <cell r="D1364" t="str">
            <v>I3JS306</v>
          </cell>
          <cell r="E1364"/>
          <cell r="F1364" t="str">
            <v>VN59 NPR</v>
          </cell>
          <cell r="G1364" t="str">
            <v>VN59-B</v>
          </cell>
          <cell r="H1364" t="str">
            <v>VN59B ﾌﾚｰﾑ69品番新規設定</v>
          </cell>
          <cell r="I1364"/>
          <cell r="J1364" t="str">
            <v>A</v>
          </cell>
          <cell r="K1364" t="str">
            <v>ST8</v>
          </cell>
          <cell r="L1364" t="str">
            <v>○</v>
          </cell>
          <cell r="M1364">
            <v>20110124</v>
          </cell>
          <cell r="N1364">
            <v>20110124</v>
          </cell>
        </row>
        <row r="1365">
          <cell r="C1365">
            <v>8981797850</v>
          </cell>
          <cell r="D1365" t="str">
            <v>I3JS306</v>
          </cell>
          <cell r="E1365"/>
          <cell r="F1365" t="str">
            <v>VN59 NPR</v>
          </cell>
          <cell r="G1365" t="str">
            <v>VN59-B</v>
          </cell>
          <cell r="H1365" t="str">
            <v>VN59B ﾌﾚｰﾑ69品番新規設定</v>
          </cell>
          <cell r="I1365"/>
          <cell r="J1365" t="str">
            <v>A</v>
          </cell>
          <cell r="K1365" t="str">
            <v>ST9</v>
          </cell>
          <cell r="L1365" t="str">
            <v>○</v>
          </cell>
          <cell r="M1365">
            <v>20110124</v>
          </cell>
          <cell r="N1365">
            <v>20110124</v>
          </cell>
        </row>
        <row r="1366">
          <cell r="C1366">
            <v>8981797860</v>
          </cell>
          <cell r="D1366" t="str">
            <v>I3JS306</v>
          </cell>
          <cell r="E1366"/>
          <cell r="F1366" t="str">
            <v>VN59 NPR</v>
          </cell>
          <cell r="G1366" t="str">
            <v>VN59-B</v>
          </cell>
          <cell r="H1366" t="str">
            <v>VN59B ﾌﾚｰﾑ69品番新規設定</v>
          </cell>
          <cell r="I1366"/>
          <cell r="J1366" t="str">
            <v>A</v>
          </cell>
          <cell r="K1366" t="str">
            <v>SU1</v>
          </cell>
          <cell r="L1366" t="str">
            <v>○</v>
          </cell>
          <cell r="M1366">
            <v>20110124</v>
          </cell>
          <cell r="N1366">
            <v>20110124</v>
          </cell>
        </row>
        <row r="1367">
          <cell r="C1367">
            <v>8981797870</v>
          </cell>
          <cell r="D1367" t="str">
            <v>I3JS306</v>
          </cell>
          <cell r="E1367"/>
          <cell r="F1367" t="str">
            <v>VN59 NPR</v>
          </cell>
          <cell r="G1367" t="str">
            <v>VN59-B</v>
          </cell>
          <cell r="H1367" t="str">
            <v>VN59B ﾌﾚｰﾑ69品番新規設定</v>
          </cell>
          <cell r="I1367"/>
          <cell r="J1367" t="str">
            <v>A</v>
          </cell>
          <cell r="K1367" t="str">
            <v>SU2</v>
          </cell>
          <cell r="L1367" t="str">
            <v>○</v>
          </cell>
          <cell r="M1367">
            <v>20110124</v>
          </cell>
          <cell r="N1367">
            <v>20110124</v>
          </cell>
        </row>
        <row r="1368">
          <cell r="C1368">
            <v>8981797880</v>
          </cell>
          <cell r="D1368" t="str">
            <v>I3JS306</v>
          </cell>
          <cell r="E1368"/>
          <cell r="F1368" t="str">
            <v>VN59 NPR</v>
          </cell>
          <cell r="G1368" t="str">
            <v>VN59-B</v>
          </cell>
          <cell r="H1368" t="str">
            <v>VN59B ﾌﾚｰﾑ69品番新規設定</v>
          </cell>
          <cell r="I1368"/>
          <cell r="J1368" t="str">
            <v>A</v>
          </cell>
          <cell r="K1368" t="str">
            <v>ST2</v>
          </cell>
          <cell r="L1368" t="str">
            <v>○</v>
          </cell>
          <cell r="M1368">
            <v>20110124</v>
          </cell>
          <cell r="N1368">
            <v>20110124</v>
          </cell>
        </row>
        <row r="1369">
          <cell r="C1369">
            <v>8981797890</v>
          </cell>
          <cell r="D1369" t="str">
            <v>I3JS306</v>
          </cell>
          <cell r="E1369"/>
          <cell r="F1369" t="str">
            <v>VN59 NPR</v>
          </cell>
          <cell r="G1369" t="str">
            <v>VN59-B</v>
          </cell>
          <cell r="H1369" t="str">
            <v>VN59B ﾌﾚｰﾑ69品番新規設定</v>
          </cell>
          <cell r="I1369"/>
          <cell r="J1369" t="str">
            <v>A</v>
          </cell>
          <cell r="K1369" t="str">
            <v>ST3</v>
          </cell>
          <cell r="L1369" t="str">
            <v>○</v>
          </cell>
          <cell r="M1369">
            <v>20110124</v>
          </cell>
          <cell r="N1369">
            <v>20110124</v>
          </cell>
        </row>
        <row r="1370">
          <cell r="C1370">
            <v>8981797900</v>
          </cell>
          <cell r="D1370" t="str">
            <v>I3JS306</v>
          </cell>
          <cell r="E1370"/>
          <cell r="F1370" t="str">
            <v>VN59 NPR</v>
          </cell>
          <cell r="G1370" t="str">
            <v>VN59-B</v>
          </cell>
          <cell r="H1370" t="str">
            <v>VN59B ﾌﾚｰﾑ69品番新規設定</v>
          </cell>
          <cell r="I1370"/>
          <cell r="J1370" t="str">
            <v>A</v>
          </cell>
          <cell r="K1370" t="str">
            <v>SS5</v>
          </cell>
          <cell r="L1370" t="str">
            <v>○</v>
          </cell>
          <cell r="M1370">
            <v>20110124</v>
          </cell>
          <cell r="N1370">
            <v>20110124</v>
          </cell>
        </row>
        <row r="1371">
          <cell r="C1371">
            <v>8981797910</v>
          </cell>
          <cell r="D1371" t="str">
            <v>I3JS306</v>
          </cell>
          <cell r="E1371"/>
          <cell r="F1371" t="str">
            <v>VN59 NPR</v>
          </cell>
          <cell r="G1371" t="str">
            <v>VN59-B</v>
          </cell>
          <cell r="H1371" t="str">
            <v>VN59B ﾌﾚｰﾑ69品番新規設定</v>
          </cell>
          <cell r="I1371"/>
          <cell r="J1371" t="str">
            <v>A</v>
          </cell>
          <cell r="K1371" t="str">
            <v>SS6</v>
          </cell>
          <cell r="L1371" t="str">
            <v>○</v>
          </cell>
          <cell r="M1371">
            <v>20110124</v>
          </cell>
          <cell r="N1371">
            <v>20110124</v>
          </cell>
        </row>
        <row r="1372">
          <cell r="C1372">
            <v>8981797920</v>
          </cell>
          <cell r="D1372" t="str">
            <v>I3JS306</v>
          </cell>
          <cell r="E1372"/>
          <cell r="F1372" t="str">
            <v>VN59 NPR</v>
          </cell>
          <cell r="G1372" t="str">
            <v>VN59-B</v>
          </cell>
          <cell r="H1372" t="str">
            <v>VN59B ﾌﾚｰﾑ69品番新規設定</v>
          </cell>
          <cell r="I1372"/>
          <cell r="J1372" t="str">
            <v>A</v>
          </cell>
          <cell r="K1372" t="str">
            <v>ST4</v>
          </cell>
          <cell r="L1372" t="str">
            <v>○</v>
          </cell>
          <cell r="M1372">
            <v>20110124</v>
          </cell>
          <cell r="N1372">
            <v>20110124</v>
          </cell>
        </row>
        <row r="1373">
          <cell r="C1373">
            <v>8981797930</v>
          </cell>
          <cell r="D1373" t="str">
            <v>I3JS306</v>
          </cell>
          <cell r="E1373"/>
          <cell r="F1373" t="str">
            <v>VN59 NPR</v>
          </cell>
          <cell r="G1373" t="str">
            <v>VN59-B</v>
          </cell>
          <cell r="H1373" t="str">
            <v>VN59B ﾌﾚｰﾑ69品番新規設定</v>
          </cell>
          <cell r="I1373"/>
          <cell r="J1373" t="str">
            <v>A</v>
          </cell>
          <cell r="K1373" t="str">
            <v>ST5</v>
          </cell>
          <cell r="L1373" t="str">
            <v>○</v>
          </cell>
          <cell r="M1373">
            <v>20110124</v>
          </cell>
          <cell r="N1373">
            <v>20110124</v>
          </cell>
        </row>
        <row r="1374">
          <cell r="C1374">
            <v>8981797940</v>
          </cell>
          <cell r="D1374" t="str">
            <v>I3JS306</v>
          </cell>
          <cell r="E1374"/>
          <cell r="F1374" t="str">
            <v>VN59 NPR</v>
          </cell>
          <cell r="G1374" t="str">
            <v>VN59-B</v>
          </cell>
          <cell r="H1374" t="str">
            <v>VN59B ﾌﾚｰﾑ69品番新規設定</v>
          </cell>
          <cell r="I1374"/>
          <cell r="J1374" t="str">
            <v>A</v>
          </cell>
          <cell r="K1374" t="str">
            <v>ST6</v>
          </cell>
          <cell r="L1374" t="str">
            <v>○</v>
          </cell>
          <cell r="M1374">
            <v>20110124</v>
          </cell>
          <cell r="N1374">
            <v>20110124</v>
          </cell>
        </row>
        <row r="1375">
          <cell r="C1375">
            <v>8981797950</v>
          </cell>
          <cell r="D1375" t="str">
            <v>I3JS306</v>
          </cell>
          <cell r="E1375"/>
          <cell r="F1375" t="str">
            <v>VN59 NPR</v>
          </cell>
          <cell r="G1375" t="str">
            <v>VN59-B</v>
          </cell>
          <cell r="H1375" t="str">
            <v>VN59B ﾌﾚｰﾑ69品番新規設定</v>
          </cell>
          <cell r="I1375"/>
          <cell r="J1375" t="str">
            <v>A</v>
          </cell>
          <cell r="K1375" t="str">
            <v>ST7</v>
          </cell>
          <cell r="L1375" t="str">
            <v>○</v>
          </cell>
          <cell r="M1375">
            <v>20110124</v>
          </cell>
          <cell r="N1375">
            <v>20110124</v>
          </cell>
        </row>
        <row r="1376">
          <cell r="C1376">
            <v>8981797960</v>
          </cell>
          <cell r="D1376" t="str">
            <v>I3JS306</v>
          </cell>
          <cell r="E1376"/>
          <cell r="F1376" t="str">
            <v>VN59 NPR</v>
          </cell>
          <cell r="G1376" t="str">
            <v>VN59-B</v>
          </cell>
          <cell r="H1376" t="str">
            <v>VN59B ﾌﾚｰﾑ69品番新規設定</v>
          </cell>
          <cell r="I1376"/>
          <cell r="J1376" t="str">
            <v>A</v>
          </cell>
          <cell r="K1376" t="str">
            <v>SU7</v>
          </cell>
          <cell r="L1376" t="str">
            <v>○</v>
          </cell>
          <cell r="M1376">
            <v>20110124</v>
          </cell>
          <cell r="N1376">
            <v>20110124</v>
          </cell>
        </row>
        <row r="1377">
          <cell r="C1377">
            <v>8981797970</v>
          </cell>
          <cell r="D1377" t="str">
            <v>I3JS306</v>
          </cell>
          <cell r="E1377"/>
          <cell r="F1377" t="str">
            <v>VN59 NPR</v>
          </cell>
          <cell r="G1377" t="str">
            <v>VN59-B</v>
          </cell>
          <cell r="H1377" t="str">
            <v>VN59B ﾌﾚｰﾑ69品番新規設定</v>
          </cell>
          <cell r="I1377"/>
          <cell r="J1377" t="str">
            <v>A</v>
          </cell>
          <cell r="K1377" t="str">
            <v>SU8</v>
          </cell>
          <cell r="L1377" t="str">
            <v>○</v>
          </cell>
          <cell r="M1377">
            <v>20110124</v>
          </cell>
          <cell r="N1377">
            <v>20110124</v>
          </cell>
        </row>
        <row r="1378">
          <cell r="C1378">
            <v>8981797980</v>
          </cell>
          <cell r="D1378" t="str">
            <v>I3JS306</v>
          </cell>
          <cell r="E1378"/>
          <cell r="F1378" t="str">
            <v>VN59 NPR</v>
          </cell>
          <cell r="G1378" t="str">
            <v>VN59-B</v>
          </cell>
          <cell r="H1378" t="str">
            <v>VN59B ﾌﾚｰﾑ69品番新規設定</v>
          </cell>
          <cell r="I1378"/>
          <cell r="J1378" t="str">
            <v>A</v>
          </cell>
          <cell r="K1378" t="str">
            <v>SU9</v>
          </cell>
          <cell r="L1378" t="str">
            <v>○</v>
          </cell>
          <cell r="M1378">
            <v>20110124</v>
          </cell>
          <cell r="N1378">
            <v>20110124</v>
          </cell>
        </row>
        <row r="1379">
          <cell r="C1379">
            <v>8981797990</v>
          </cell>
          <cell r="D1379" t="str">
            <v>I3JS306</v>
          </cell>
          <cell r="E1379"/>
          <cell r="F1379" t="str">
            <v>VN59 NPR</v>
          </cell>
          <cell r="G1379" t="str">
            <v>VN59-B</v>
          </cell>
          <cell r="H1379" t="str">
            <v>VN59B ﾌﾚｰﾑ69品番新規設定</v>
          </cell>
          <cell r="I1379"/>
          <cell r="J1379" t="str">
            <v>A</v>
          </cell>
          <cell r="K1379" t="str">
            <v>SW1</v>
          </cell>
          <cell r="L1379" t="str">
            <v>○</v>
          </cell>
          <cell r="M1379">
            <v>20110124</v>
          </cell>
          <cell r="N1379">
            <v>20110124</v>
          </cell>
        </row>
        <row r="1380">
          <cell r="C1380">
            <v>8981798000</v>
          </cell>
          <cell r="D1380" t="str">
            <v>I3JS306</v>
          </cell>
          <cell r="E1380"/>
          <cell r="F1380" t="str">
            <v>VN59 NPR</v>
          </cell>
          <cell r="G1380" t="str">
            <v>VN59-B</v>
          </cell>
          <cell r="H1380" t="str">
            <v>VN59B ﾌﾚｰﾑ69品番新規設定</v>
          </cell>
          <cell r="I1380"/>
          <cell r="J1380" t="str">
            <v>A</v>
          </cell>
          <cell r="K1380" t="str">
            <v xml:space="preserve"> SH5</v>
          </cell>
          <cell r="L1380" t="str">
            <v>○</v>
          </cell>
          <cell r="M1380">
            <v>20110124</v>
          </cell>
          <cell r="N1380">
            <v>20110124</v>
          </cell>
        </row>
        <row r="1381">
          <cell r="C1381">
            <v>8981798001</v>
          </cell>
          <cell r="D1381" t="str">
            <v>I4JCV84</v>
          </cell>
          <cell r="E1381"/>
          <cell r="F1381" t="str">
            <v>VN59 NPR</v>
          </cell>
          <cell r="G1381" t="str">
            <v>VN59-D</v>
          </cell>
          <cell r="H1381" t="str">
            <v>VN59 D-Gr(HEV車) S/MBR LH異番変更(898063027Y⇒898186458Y,898063029Y⇒898186459Y)によるＦR ASMサ変  *EXT(8980004872/82協和)のRv変更(関連設変4JCV39)</v>
          </cell>
          <cell r="I1381"/>
          <cell r="J1381" t="str">
            <v>A</v>
          </cell>
          <cell r="K1381" t="str">
            <v xml:space="preserve"> SH5</v>
          </cell>
          <cell r="L1381" t="str">
            <v>○</v>
          </cell>
          <cell r="M1381">
            <v>20110111</v>
          </cell>
          <cell r="N1381">
            <v>20110111</v>
          </cell>
        </row>
        <row r="1382">
          <cell r="C1382">
            <v>8981798010</v>
          </cell>
          <cell r="D1382" t="str">
            <v>I3JS306</v>
          </cell>
          <cell r="E1382"/>
          <cell r="F1382" t="str">
            <v>VN59 NPR</v>
          </cell>
          <cell r="G1382" t="str">
            <v>VN59-B</v>
          </cell>
          <cell r="H1382" t="str">
            <v>VN59B ﾌﾚｰﾑ69品番新規設定</v>
          </cell>
          <cell r="I1382"/>
          <cell r="J1382" t="str">
            <v>A</v>
          </cell>
          <cell r="K1382" t="str">
            <v xml:space="preserve"> SH6</v>
          </cell>
          <cell r="L1382" t="str">
            <v>○</v>
          </cell>
          <cell r="M1382">
            <v>20110124</v>
          </cell>
          <cell r="N1382">
            <v>20110124</v>
          </cell>
        </row>
        <row r="1383">
          <cell r="C1383">
            <v>8981798011</v>
          </cell>
          <cell r="D1383" t="str">
            <v>I4JCV84</v>
          </cell>
          <cell r="E1383"/>
          <cell r="F1383" t="str">
            <v>VN59 NPR</v>
          </cell>
          <cell r="G1383" t="str">
            <v>VN59-D</v>
          </cell>
          <cell r="H1383" t="str">
            <v>VN59 D-Gr(HEV車) S/MBR LH異番変更(898063027Y⇒898186458Y,898063029Y⇒898186459Y)によるＦR ASMサ変  *EXT(8980004872/82協和)のRv変更(関連設変4JCV39)</v>
          </cell>
          <cell r="I1383"/>
          <cell r="J1383" t="str">
            <v>A</v>
          </cell>
          <cell r="K1383" t="str">
            <v>SH6</v>
          </cell>
          <cell r="L1383" t="str">
            <v>○</v>
          </cell>
          <cell r="M1383">
            <v>20110707</v>
          </cell>
          <cell r="N1383">
            <v>20110707</v>
          </cell>
        </row>
        <row r="1384">
          <cell r="C1384">
            <v>8981798020</v>
          </cell>
          <cell r="D1384" t="str">
            <v>I3JS306</v>
          </cell>
          <cell r="E1384"/>
          <cell r="F1384" t="str">
            <v>VN59 NPR</v>
          </cell>
          <cell r="G1384" t="str">
            <v>VN59-B</v>
          </cell>
          <cell r="H1384" t="str">
            <v>VN59B ﾌﾚｰﾑ69品番新規設定</v>
          </cell>
          <cell r="I1384"/>
          <cell r="J1384" t="str">
            <v>A</v>
          </cell>
          <cell r="K1384" t="str">
            <v>SS7</v>
          </cell>
          <cell r="L1384" t="str">
            <v>○</v>
          </cell>
          <cell r="M1384">
            <v>20110124</v>
          </cell>
          <cell r="N1384">
            <v>20110124</v>
          </cell>
        </row>
        <row r="1385">
          <cell r="C1385">
            <v>8981798030</v>
          </cell>
          <cell r="D1385" t="str">
            <v>I3JS306</v>
          </cell>
          <cell r="E1385"/>
          <cell r="F1385" t="str">
            <v>VN59 NPR</v>
          </cell>
          <cell r="G1385" t="str">
            <v>VN59-B</v>
          </cell>
          <cell r="H1385" t="str">
            <v>VN59B ﾌﾚｰﾑ69品番新規設定</v>
          </cell>
          <cell r="I1385"/>
          <cell r="J1385" t="str">
            <v>A</v>
          </cell>
          <cell r="K1385" t="str">
            <v>SS8</v>
          </cell>
          <cell r="L1385" t="str">
            <v>○</v>
          </cell>
          <cell r="M1385">
            <v>20110124</v>
          </cell>
          <cell r="N1385">
            <v>20110124</v>
          </cell>
        </row>
        <row r="1386">
          <cell r="C1386">
            <v>8981798040</v>
          </cell>
          <cell r="D1386" t="str">
            <v>I3JS306</v>
          </cell>
          <cell r="E1386"/>
          <cell r="F1386" t="str">
            <v>VN59 NPR</v>
          </cell>
          <cell r="G1386" t="str">
            <v>VN59-B</v>
          </cell>
          <cell r="H1386" t="str">
            <v>VN59B ﾌﾚｰﾑ69品番新規設定</v>
          </cell>
          <cell r="I1386"/>
          <cell r="J1386" t="str">
            <v>A</v>
          </cell>
          <cell r="K1386" t="str">
            <v>SM9</v>
          </cell>
          <cell r="L1386" t="str">
            <v>○</v>
          </cell>
          <cell r="M1386">
            <v>20110124</v>
          </cell>
          <cell r="N1386">
            <v>20110124</v>
          </cell>
        </row>
        <row r="1387">
          <cell r="C1387">
            <v>8981798050</v>
          </cell>
          <cell r="D1387" t="str">
            <v>I3JS306</v>
          </cell>
          <cell r="E1387"/>
          <cell r="F1387" t="str">
            <v>VN59 NPR</v>
          </cell>
          <cell r="G1387" t="str">
            <v>VN59-B</v>
          </cell>
          <cell r="H1387" t="str">
            <v>VN59B ﾌﾚｰﾑ69品番新規設定</v>
          </cell>
          <cell r="I1387"/>
          <cell r="J1387" t="str">
            <v>A</v>
          </cell>
          <cell r="K1387" t="str">
            <v>SN1</v>
          </cell>
          <cell r="L1387" t="str">
            <v>○</v>
          </cell>
          <cell r="M1387">
            <v>20110124</v>
          </cell>
          <cell r="N1387">
            <v>20110124</v>
          </cell>
        </row>
        <row r="1388">
          <cell r="C1388">
            <v>8981798060</v>
          </cell>
          <cell r="D1388" t="str">
            <v>I3JS306</v>
          </cell>
          <cell r="E1388"/>
          <cell r="F1388" t="str">
            <v>VN59 NPR</v>
          </cell>
          <cell r="G1388" t="str">
            <v>VN59-B</v>
          </cell>
          <cell r="H1388" t="str">
            <v>VN59B ﾌﾚｰﾑ69品番新規設定</v>
          </cell>
          <cell r="I1388"/>
          <cell r="J1388" t="str">
            <v>A</v>
          </cell>
          <cell r="K1388" t="str">
            <v>SM1</v>
          </cell>
          <cell r="L1388" t="str">
            <v>○</v>
          </cell>
          <cell r="M1388">
            <v>20110124</v>
          </cell>
          <cell r="N1388">
            <v>20110124</v>
          </cell>
        </row>
        <row r="1389">
          <cell r="C1389">
            <v>8981798070</v>
          </cell>
          <cell r="D1389" t="str">
            <v>I3JS306</v>
          </cell>
          <cell r="E1389"/>
          <cell r="F1389" t="str">
            <v>VN59 NPR</v>
          </cell>
          <cell r="G1389" t="str">
            <v>VN59-B</v>
          </cell>
          <cell r="H1389" t="str">
            <v>VN59B ﾌﾚｰﾑ69品番新規設定</v>
          </cell>
          <cell r="I1389"/>
          <cell r="J1389" t="str">
            <v>A</v>
          </cell>
          <cell r="K1389" t="str">
            <v>SM2</v>
          </cell>
          <cell r="L1389" t="str">
            <v>○</v>
          </cell>
          <cell r="M1389">
            <v>20110124</v>
          </cell>
          <cell r="N1389">
            <v>20110124</v>
          </cell>
        </row>
        <row r="1390">
          <cell r="C1390">
            <v>8981798080</v>
          </cell>
          <cell r="D1390" t="str">
            <v>I3JS306</v>
          </cell>
          <cell r="E1390"/>
          <cell r="F1390" t="str">
            <v>VN59 NPR</v>
          </cell>
          <cell r="G1390" t="str">
            <v>VN59-B</v>
          </cell>
          <cell r="H1390" t="str">
            <v>VN59B ﾌﾚｰﾑ69品番新規設定</v>
          </cell>
          <cell r="I1390"/>
          <cell r="J1390" t="str">
            <v>A</v>
          </cell>
          <cell r="K1390" t="str">
            <v>SM3</v>
          </cell>
          <cell r="L1390" t="str">
            <v>○</v>
          </cell>
          <cell r="M1390">
            <v>20110124</v>
          </cell>
          <cell r="N1390">
            <v>20110124</v>
          </cell>
        </row>
        <row r="1391">
          <cell r="C1391">
            <v>8981798090</v>
          </cell>
          <cell r="D1391" t="str">
            <v>I3JS306</v>
          </cell>
          <cell r="E1391"/>
          <cell r="F1391" t="str">
            <v>VN59 NPR</v>
          </cell>
          <cell r="G1391" t="str">
            <v>VN59-B</v>
          </cell>
          <cell r="H1391" t="str">
            <v>VN59B ﾌﾚｰﾑ69品番新規設定</v>
          </cell>
          <cell r="I1391"/>
          <cell r="J1391" t="str">
            <v>A</v>
          </cell>
          <cell r="K1391" t="str">
            <v>SM4</v>
          </cell>
          <cell r="L1391" t="str">
            <v>○</v>
          </cell>
          <cell r="M1391">
            <v>20110124</v>
          </cell>
          <cell r="N1391">
            <v>20110124</v>
          </cell>
        </row>
        <row r="1392">
          <cell r="C1392">
            <v>8981798100</v>
          </cell>
          <cell r="D1392" t="str">
            <v>I3JS306</v>
          </cell>
          <cell r="E1392"/>
          <cell r="F1392" t="str">
            <v>VN59 NPR</v>
          </cell>
          <cell r="G1392" t="str">
            <v>VN59-B</v>
          </cell>
          <cell r="H1392" t="str">
            <v>VN59B ﾌﾚｰﾑ69品番新規設定</v>
          </cell>
          <cell r="I1392"/>
          <cell r="J1392" t="str">
            <v>A</v>
          </cell>
          <cell r="K1392" t="str">
            <v>SN2</v>
          </cell>
          <cell r="L1392" t="str">
            <v>○</v>
          </cell>
          <cell r="M1392">
            <v>20110124</v>
          </cell>
          <cell r="N1392">
            <v>20110124</v>
          </cell>
        </row>
        <row r="1393">
          <cell r="C1393">
            <v>8981798110</v>
          </cell>
          <cell r="D1393" t="str">
            <v>I3JS306</v>
          </cell>
          <cell r="E1393"/>
          <cell r="F1393" t="str">
            <v>VN59 NPR</v>
          </cell>
          <cell r="G1393" t="str">
            <v>VN59-B</v>
          </cell>
          <cell r="H1393" t="str">
            <v>VN59B ﾌﾚｰﾑ69品番新規設定</v>
          </cell>
          <cell r="I1393"/>
          <cell r="J1393" t="str">
            <v>A</v>
          </cell>
          <cell r="K1393" t="str">
            <v>SN3</v>
          </cell>
          <cell r="L1393" t="str">
            <v>○</v>
          </cell>
          <cell r="M1393">
            <v>20110124</v>
          </cell>
          <cell r="N1393">
            <v>20110124</v>
          </cell>
        </row>
        <row r="1394">
          <cell r="C1394">
            <v>8981798120</v>
          </cell>
          <cell r="D1394" t="str">
            <v>I3JS306</v>
          </cell>
          <cell r="E1394"/>
          <cell r="F1394" t="str">
            <v>VN59 NPR</v>
          </cell>
          <cell r="G1394" t="str">
            <v>VN59-B</v>
          </cell>
          <cell r="H1394" t="str">
            <v>VN59B ﾌﾚｰﾑ69品番新規設定</v>
          </cell>
          <cell r="I1394"/>
          <cell r="J1394" t="str">
            <v>A</v>
          </cell>
          <cell r="K1394" t="str">
            <v>SM5</v>
          </cell>
          <cell r="L1394" t="str">
            <v>○</v>
          </cell>
          <cell r="M1394">
            <v>20110124</v>
          </cell>
          <cell r="N1394">
            <v>20110124</v>
          </cell>
        </row>
        <row r="1395">
          <cell r="C1395">
            <v>8981798130</v>
          </cell>
          <cell r="D1395" t="str">
            <v>I3JS306</v>
          </cell>
          <cell r="E1395"/>
          <cell r="F1395" t="str">
            <v>VN59 NPR</v>
          </cell>
          <cell r="G1395" t="str">
            <v>VN59-B</v>
          </cell>
          <cell r="H1395" t="str">
            <v>VN59B ﾌﾚｰﾑ69品番新規設定</v>
          </cell>
          <cell r="I1395"/>
          <cell r="J1395" t="str">
            <v>A</v>
          </cell>
          <cell r="K1395" t="str">
            <v>SM6</v>
          </cell>
          <cell r="L1395" t="str">
            <v>○</v>
          </cell>
          <cell r="M1395">
            <v>20110124</v>
          </cell>
          <cell r="N1395">
            <v>20110124</v>
          </cell>
        </row>
        <row r="1396">
          <cell r="C1396">
            <v>8981798140</v>
          </cell>
          <cell r="D1396" t="str">
            <v>I3JS306</v>
          </cell>
          <cell r="E1396"/>
          <cell r="F1396" t="str">
            <v>VN59 NPR</v>
          </cell>
          <cell r="G1396" t="str">
            <v>VN59-B</v>
          </cell>
          <cell r="H1396" t="str">
            <v>VN59B ﾌﾚｰﾑ69品番新規設定</v>
          </cell>
          <cell r="I1396"/>
          <cell r="J1396" t="str">
            <v>A</v>
          </cell>
          <cell r="K1396" t="str">
            <v xml:space="preserve"> SN4</v>
          </cell>
          <cell r="L1396" t="str">
            <v>○</v>
          </cell>
          <cell r="M1396">
            <v>20110124</v>
          </cell>
          <cell r="N1396">
            <v>20110124</v>
          </cell>
        </row>
        <row r="1397">
          <cell r="C1397">
            <v>8981798141</v>
          </cell>
          <cell r="D1397" t="str">
            <v>I4JCV84</v>
          </cell>
          <cell r="E1397"/>
          <cell r="F1397" t="str">
            <v>VN59 NPR</v>
          </cell>
          <cell r="G1397" t="str">
            <v>VN59-D</v>
          </cell>
          <cell r="H1397" t="str">
            <v>VN59 D-Gr(HEV車) S/MBR LH異番変更(898063027Y⇒898186458Y,898063029Y⇒898186459Y)によるＦR ASMサ変  *EXT(8980004872/82協和)のRv変更(関連設変4JCV39)</v>
          </cell>
          <cell r="I1397"/>
          <cell r="J1397" t="str">
            <v>A</v>
          </cell>
          <cell r="K1397" t="str">
            <v xml:space="preserve"> SN4</v>
          </cell>
          <cell r="L1397" t="str">
            <v>○</v>
          </cell>
          <cell r="M1397">
            <v>20110119</v>
          </cell>
          <cell r="N1397">
            <v>20110119</v>
          </cell>
        </row>
        <row r="1398">
          <cell r="C1398">
            <v>8981798150</v>
          </cell>
          <cell r="D1398" t="str">
            <v>I3JS306</v>
          </cell>
          <cell r="E1398"/>
          <cell r="F1398" t="str">
            <v>VN59 NPR</v>
          </cell>
          <cell r="G1398" t="str">
            <v>VN59-B</v>
          </cell>
          <cell r="H1398" t="str">
            <v>VN59B ﾌﾚｰﾑ69品番新規設定</v>
          </cell>
          <cell r="I1398"/>
          <cell r="J1398" t="str">
            <v>A</v>
          </cell>
          <cell r="K1398" t="str">
            <v xml:space="preserve"> SN5</v>
          </cell>
          <cell r="L1398" t="str">
            <v>○</v>
          </cell>
          <cell r="M1398">
            <v>20110124</v>
          </cell>
          <cell r="N1398">
            <v>20110124</v>
          </cell>
        </row>
        <row r="1399">
          <cell r="C1399">
            <v>8981798151</v>
          </cell>
          <cell r="D1399" t="str">
            <v>I4JCV84</v>
          </cell>
          <cell r="E1399"/>
          <cell r="F1399" t="str">
            <v>VN59 NPR</v>
          </cell>
          <cell r="G1399" t="str">
            <v>VN59-D</v>
          </cell>
          <cell r="H1399" t="str">
            <v>VN59 D-Gr(HEV車) S/MBR LH異番変更(898063027Y⇒898186458Y,898063029Y⇒898186459Y)によるＦR ASMサ変  *EXT(8980004872/82協和)のRv変更(関連設変4JCV39)</v>
          </cell>
          <cell r="I1399"/>
          <cell r="J1399" t="str">
            <v>A</v>
          </cell>
          <cell r="K1399" t="str">
            <v>SN5</v>
          </cell>
          <cell r="L1399" t="str">
            <v>○</v>
          </cell>
          <cell r="M1399">
            <v>20110804</v>
          </cell>
          <cell r="N1399">
            <v>20110804</v>
          </cell>
        </row>
        <row r="1400">
          <cell r="C1400">
            <v>8981798160</v>
          </cell>
          <cell r="D1400" t="str">
            <v>I3JS306</v>
          </cell>
          <cell r="E1400"/>
          <cell r="F1400" t="str">
            <v>VN59 NPR</v>
          </cell>
          <cell r="G1400" t="str">
            <v>VN59-B</v>
          </cell>
          <cell r="H1400" t="str">
            <v>VN59B ﾌﾚｰﾑ69品番新規設定</v>
          </cell>
          <cell r="I1400"/>
          <cell r="J1400" t="str">
            <v>A</v>
          </cell>
          <cell r="K1400" t="str">
            <v>SM7</v>
          </cell>
          <cell r="L1400" t="str">
            <v>○</v>
          </cell>
          <cell r="M1400">
            <v>20110124</v>
          </cell>
          <cell r="N1400">
            <v>20110124</v>
          </cell>
        </row>
        <row r="1401">
          <cell r="C1401">
            <v>8981798170</v>
          </cell>
          <cell r="D1401" t="str">
            <v>I3JS306</v>
          </cell>
          <cell r="E1401"/>
          <cell r="F1401" t="str">
            <v>VN59 NPR</v>
          </cell>
          <cell r="G1401" t="str">
            <v>VN59-B</v>
          </cell>
          <cell r="H1401" t="str">
            <v>VN59B ﾌﾚｰﾑ69品番新規設定</v>
          </cell>
          <cell r="I1401"/>
          <cell r="J1401" t="str">
            <v>A</v>
          </cell>
          <cell r="K1401" t="str">
            <v>SM8</v>
          </cell>
          <cell r="L1401" t="str">
            <v>○</v>
          </cell>
          <cell r="M1401">
            <v>20110124</v>
          </cell>
          <cell r="N1401">
            <v>20110124</v>
          </cell>
        </row>
        <row r="1402">
          <cell r="C1402">
            <v>8981798180</v>
          </cell>
          <cell r="D1402" t="str">
            <v>I3JS306</v>
          </cell>
          <cell r="E1402"/>
          <cell r="F1402" t="str">
            <v>VN59 NPS</v>
          </cell>
          <cell r="G1402" t="str">
            <v>VN59-B</v>
          </cell>
          <cell r="H1402" t="str">
            <v>VN59B ﾌﾚｰﾑ69品番新規設定</v>
          </cell>
          <cell r="I1402"/>
          <cell r="J1402" t="str">
            <v>A</v>
          </cell>
          <cell r="K1402" t="str">
            <v>TD9</v>
          </cell>
          <cell r="L1402" t="str">
            <v>○</v>
          </cell>
          <cell r="M1402">
            <v>20110124</v>
          </cell>
          <cell r="N1402">
            <v>20110124</v>
          </cell>
        </row>
        <row r="1403">
          <cell r="C1403">
            <v>8981798190</v>
          </cell>
          <cell r="D1403" t="str">
            <v>I3JS306</v>
          </cell>
          <cell r="E1403"/>
          <cell r="F1403" t="str">
            <v>VN59 NPS</v>
          </cell>
          <cell r="G1403" t="str">
            <v>VN59-B</v>
          </cell>
          <cell r="H1403" t="str">
            <v>VN59B ﾌﾚｰﾑ69品番新規設定</v>
          </cell>
          <cell r="I1403"/>
          <cell r="J1403" t="str">
            <v>A</v>
          </cell>
          <cell r="K1403" t="str">
            <v>TE1</v>
          </cell>
          <cell r="L1403" t="str">
            <v>○</v>
          </cell>
          <cell r="M1403">
            <v>20110124</v>
          </cell>
          <cell r="N1403">
            <v>20110124</v>
          </cell>
        </row>
        <row r="1404">
          <cell r="C1404">
            <v>8981798200</v>
          </cell>
          <cell r="D1404" t="str">
            <v>I3JS306</v>
          </cell>
          <cell r="E1404"/>
          <cell r="F1404" t="str">
            <v>VN59 NPS</v>
          </cell>
          <cell r="G1404" t="str">
            <v>VN59-B</v>
          </cell>
          <cell r="H1404" t="str">
            <v>VN59B ﾌﾚｰﾑ69品番新規設定</v>
          </cell>
          <cell r="I1404"/>
          <cell r="J1404" t="str">
            <v>A</v>
          </cell>
          <cell r="K1404" t="str">
            <v>TE2</v>
          </cell>
          <cell r="L1404" t="str">
            <v>○</v>
          </cell>
          <cell r="M1404">
            <v>20110124</v>
          </cell>
          <cell r="N1404">
            <v>20110124</v>
          </cell>
        </row>
        <row r="1405">
          <cell r="C1405">
            <v>8981798210</v>
          </cell>
          <cell r="D1405" t="str">
            <v>I3JS306</v>
          </cell>
          <cell r="E1405"/>
          <cell r="F1405" t="str">
            <v>VN59 NPS</v>
          </cell>
          <cell r="G1405" t="str">
            <v>VN59-B</v>
          </cell>
          <cell r="H1405" t="str">
            <v>VN59B ﾌﾚｰﾑ69品番新規設定</v>
          </cell>
          <cell r="I1405"/>
          <cell r="J1405" t="str">
            <v>A</v>
          </cell>
          <cell r="K1405" t="str">
            <v>TE3</v>
          </cell>
          <cell r="L1405" t="str">
            <v>○</v>
          </cell>
          <cell r="M1405">
            <v>20110124</v>
          </cell>
          <cell r="N1405">
            <v>20110124</v>
          </cell>
        </row>
        <row r="1406">
          <cell r="C1406">
            <v>8981798220</v>
          </cell>
          <cell r="D1406" t="str">
            <v>I3JS306</v>
          </cell>
          <cell r="E1406"/>
          <cell r="F1406" t="str">
            <v>VN59 NPS</v>
          </cell>
          <cell r="G1406" t="str">
            <v>VN59-B</v>
          </cell>
          <cell r="H1406" t="str">
            <v>VN59B ﾌﾚｰﾑ69品番新規設定</v>
          </cell>
          <cell r="I1406"/>
          <cell r="J1406" t="str">
            <v>A</v>
          </cell>
          <cell r="K1406" t="str">
            <v>TE6</v>
          </cell>
          <cell r="L1406" t="str">
            <v>○</v>
          </cell>
          <cell r="M1406">
            <v>20110124</v>
          </cell>
          <cell r="N1406">
            <v>20110124</v>
          </cell>
        </row>
        <row r="1407">
          <cell r="C1407">
            <v>8981798230</v>
          </cell>
          <cell r="D1407" t="str">
            <v>I3JS306</v>
          </cell>
          <cell r="E1407"/>
          <cell r="F1407" t="str">
            <v>VN59 NPS</v>
          </cell>
          <cell r="G1407" t="str">
            <v>VN59-B</v>
          </cell>
          <cell r="H1407" t="str">
            <v>VN59B ﾌﾚｰﾑ69品番新規設定</v>
          </cell>
          <cell r="I1407"/>
          <cell r="J1407" t="str">
            <v>A</v>
          </cell>
          <cell r="K1407" t="str">
            <v>TE7</v>
          </cell>
          <cell r="L1407" t="str">
            <v>○</v>
          </cell>
          <cell r="M1407">
            <v>20110124</v>
          </cell>
          <cell r="N1407">
            <v>20110124</v>
          </cell>
        </row>
        <row r="1408">
          <cell r="C1408">
            <v>8981798240</v>
          </cell>
          <cell r="D1408" t="str">
            <v>I3JS306</v>
          </cell>
          <cell r="E1408"/>
          <cell r="F1408" t="str">
            <v>VN59 NPS</v>
          </cell>
          <cell r="G1408" t="str">
            <v>VN59-B</v>
          </cell>
          <cell r="H1408" t="str">
            <v>VN59B ﾌﾚｰﾑ69品番新規設定</v>
          </cell>
          <cell r="I1408"/>
          <cell r="J1408" t="str">
            <v>A</v>
          </cell>
          <cell r="K1408" t="str">
            <v>TE4</v>
          </cell>
          <cell r="L1408" t="str">
            <v>○</v>
          </cell>
          <cell r="M1408">
            <v>20110124</v>
          </cell>
          <cell r="N1408">
            <v>20110124</v>
          </cell>
        </row>
        <row r="1409">
          <cell r="C1409">
            <v>8981798250</v>
          </cell>
          <cell r="D1409" t="str">
            <v>I3JS306</v>
          </cell>
          <cell r="E1409"/>
          <cell r="F1409" t="str">
            <v>VN59 NPS</v>
          </cell>
          <cell r="G1409" t="str">
            <v>VN59-B</v>
          </cell>
          <cell r="H1409" t="str">
            <v>VN59B ﾌﾚｰﾑ69品番新規設定</v>
          </cell>
          <cell r="I1409"/>
          <cell r="J1409" t="str">
            <v>A</v>
          </cell>
          <cell r="K1409" t="str">
            <v>TE5</v>
          </cell>
          <cell r="L1409" t="str">
            <v>○</v>
          </cell>
          <cell r="M1409">
            <v>20110124</v>
          </cell>
          <cell r="N1409">
            <v>20110124</v>
          </cell>
        </row>
        <row r="1410">
          <cell r="C1410">
            <v>8981798260</v>
          </cell>
          <cell r="D1410" t="str">
            <v>I3JS306</v>
          </cell>
          <cell r="E1410"/>
          <cell r="F1410" t="str">
            <v>VN59 NPS</v>
          </cell>
          <cell r="G1410" t="str">
            <v>VN59-B</v>
          </cell>
          <cell r="H1410" t="str">
            <v>VN59B ﾌﾚｰﾑ69品番新規設定</v>
          </cell>
          <cell r="I1410"/>
          <cell r="J1410" t="str">
            <v>A</v>
          </cell>
          <cell r="K1410" t="str">
            <v>TK7</v>
          </cell>
          <cell r="L1410" t="str">
            <v>○</v>
          </cell>
          <cell r="M1410">
            <v>20110124</v>
          </cell>
          <cell r="N1410">
            <v>20110124</v>
          </cell>
        </row>
        <row r="1411">
          <cell r="C1411">
            <v>8981798270</v>
          </cell>
          <cell r="D1411" t="str">
            <v>I3JS306</v>
          </cell>
          <cell r="E1411"/>
          <cell r="F1411" t="str">
            <v>VN59 NPS</v>
          </cell>
          <cell r="G1411" t="str">
            <v>VN59-B</v>
          </cell>
          <cell r="H1411" t="str">
            <v>VN59B ﾌﾚｰﾑ69品番新規設定</v>
          </cell>
          <cell r="I1411"/>
          <cell r="J1411" t="str">
            <v>A</v>
          </cell>
          <cell r="K1411" t="str">
            <v>TK8</v>
          </cell>
          <cell r="L1411" t="str">
            <v>○</v>
          </cell>
          <cell r="M1411">
            <v>20110124</v>
          </cell>
          <cell r="N1411">
            <v>20110124</v>
          </cell>
        </row>
        <row r="1412">
          <cell r="C1412">
            <v>8981798280</v>
          </cell>
          <cell r="D1412" t="str">
            <v>I3JS306</v>
          </cell>
          <cell r="E1412"/>
          <cell r="F1412" t="str">
            <v>VN59 NPS</v>
          </cell>
          <cell r="G1412" t="str">
            <v>VN59-B</v>
          </cell>
          <cell r="H1412" t="str">
            <v>VN59B ﾌﾚｰﾑ69品番新規設定</v>
          </cell>
          <cell r="I1412"/>
          <cell r="J1412" t="str">
            <v>A</v>
          </cell>
          <cell r="K1412" t="str">
            <v>TK9</v>
          </cell>
          <cell r="L1412" t="str">
            <v>○</v>
          </cell>
          <cell r="M1412">
            <v>20110124</v>
          </cell>
          <cell r="N1412">
            <v>20110124</v>
          </cell>
        </row>
        <row r="1413">
          <cell r="C1413">
            <v>8981798290</v>
          </cell>
          <cell r="D1413" t="str">
            <v>I3JS306</v>
          </cell>
          <cell r="E1413"/>
          <cell r="F1413" t="str">
            <v>VN59 NPS</v>
          </cell>
          <cell r="G1413" t="str">
            <v>VN59-B</v>
          </cell>
          <cell r="H1413" t="str">
            <v>VN59B ﾌﾚｰﾑ69品番新規設定</v>
          </cell>
          <cell r="I1413" t="str">
            <v>PA1-0137/1018</v>
          </cell>
          <cell r="J1413" t="str">
            <v>A</v>
          </cell>
          <cell r="K1413" t="str">
            <v>TL1</v>
          </cell>
          <cell r="L1413" t="str">
            <v>○</v>
          </cell>
          <cell r="M1413">
            <v>20110124</v>
          </cell>
          <cell r="N1413">
            <v>20110124</v>
          </cell>
        </row>
        <row r="1414">
          <cell r="C1414">
            <v>8981798300</v>
          </cell>
          <cell r="D1414" t="str">
            <v>I3JS306</v>
          </cell>
          <cell r="E1414"/>
          <cell r="F1414" t="str">
            <v>VN59 NPS</v>
          </cell>
          <cell r="G1414" t="str">
            <v>VN59-B</v>
          </cell>
          <cell r="H1414" t="str">
            <v>VN59B ﾌﾚｰﾑ69品番新規設定</v>
          </cell>
          <cell r="I1414"/>
          <cell r="J1414" t="str">
            <v>A</v>
          </cell>
          <cell r="K1414" t="str">
            <v>TL2</v>
          </cell>
          <cell r="L1414" t="str">
            <v>○</v>
          </cell>
          <cell r="M1414">
            <v>20110124</v>
          </cell>
          <cell r="N1414">
            <v>20110124</v>
          </cell>
        </row>
        <row r="1415">
          <cell r="C1415">
            <v>8981798310</v>
          </cell>
          <cell r="D1415" t="str">
            <v>I3JS306</v>
          </cell>
          <cell r="E1415"/>
          <cell r="F1415" t="str">
            <v>VN59 NPS</v>
          </cell>
          <cell r="G1415" t="str">
            <v>VN59-B</v>
          </cell>
          <cell r="H1415" t="str">
            <v>VN59B ﾌﾚｰﾑ69品番新規設定</v>
          </cell>
          <cell r="I1415"/>
          <cell r="J1415" t="str">
            <v>A</v>
          </cell>
          <cell r="K1415" t="str">
            <v>TL3</v>
          </cell>
          <cell r="L1415" t="str">
            <v>○</v>
          </cell>
          <cell r="M1415">
            <v>20110124</v>
          </cell>
          <cell r="N1415">
            <v>20110124</v>
          </cell>
        </row>
        <row r="1416">
          <cell r="C1416">
            <v>8981802160</v>
          </cell>
          <cell r="D1416" t="str">
            <v>I3JS325</v>
          </cell>
          <cell r="E1416"/>
          <cell r="F1416" t="str">
            <v>VN55 NJR</v>
          </cell>
          <cell r="G1416" t="str">
            <v>VN55-DOM</v>
          </cell>
          <cell r="H1416" t="str">
            <v>VN55 FRAME ASM 新規出図（26品番）＆INR/REINF(9品番)</v>
          </cell>
          <cell r="I1416"/>
          <cell r="J1416" t="str">
            <v>A</v>
          </cell>
          <cell r="K1416" t="str">
            <v>AG5</v>
          </cell>
          <cell r="L1416" t="str">
            <v>○</v>
          </cell>
          <cell r="M1416">
            <v>20110111</v>
          </cell>
          <cell r="N1416">
            <v>20110111</v>
          </cell>
        </row>
        <row r="1417">
          <cell r="C1417">
            <v>8981802170</v>
          </cell>
          <cell r="D1417" t="str">
            <v>I3JS325</v>
          </cell>
          <cell r="E1417"/>
          <cell r="F1417" t="str">
            <v>VN55 NJR</v>
          </cell>
          <cell r="G1417" t="str">
            <v>VN55-DOM</v>
          </cell>
          <cell r="H1417" t="str">
            <v>VN55 FRAME ASM 新規出図（26品番）＆INR/REINF(9品番)</v>
          </cell>
          <cell r="I1417"/>
          <cell r="J1417" t="str">
            <v>A</v>
          </cell>
          <cell r="K1417" t="str">
            <v>AG7</v>
          </cell>
          <cell r="L1417" t="str">
            <v>○</v>
          </cell>
          <cell r="M1417">
            <v>20110111</v>
          </cell>
          <cell r="N1417">
            <v>20110111</v>
          </cell>
        </row>
        <row r="1418">
          <cell r="C1418">
            <v>8981802180</v>
          </cell>
          <cell r="D1418" t="str">
            <v>I3JS325</v>
          </cell>
          <cell r="E1418"/>
          <cell r="F1418" t="str">
            <v>VN55 NJR</v>
          </cell>
          <cell r="G1418" t="str">
            <v>VN55-DOM</v>
          </cell>
          <cell r="H1418" t="str">
            <v>VN55 FRAME ASM 新規出図（26品番）＆INR/REINF(9品番)</v>
          </cell>
          <cell r="I1418"/>
          <cell r="J1418" t="str">
            <v>A</v>
          </cell>
          <cell r="K1418" t="str">
            <v>BB8</v>
          </cell>
          <cell r="L1418" t="str">
            <v>○</v>
          </cell>
          <cell r="M1418">
            <v>20110112</v>
          </cell>
          <cell r="N1418">
            <v>20110112</v>
          </cell>
        </row>
        <row r="1419">
          <cell r="C1419">
            <v>8981802181</v>
          </cell>
          <cell r="D1419" t="str">
            <v>I4JDA15</v>
          </cell>
          <cell r="E1419"/>
          <cell r="F1419" t="str">
            <v>VN55 NJR</v>
          </cell>
          <cell r="G1419" t="str">
            <v>VN55-DOM</v>
          </cell>
          <cell r="H1419" t="str">
            <v>VN55 FRサ変(0⇒1) 1) C/MBR;BUMPER(8981868190) &amp; RIVET 4ケ追加(9067510260)、2) S/MBR R/L 穴追加でサ変（6201/11;4JDA15）</v>
          </cell>
          <cell r="I1419"/>
          <cell r="J1419" t="str">
            <v>A</v>
          </cell>
          <cell r="K1419" t="str">
            <v>BB8</v>
          </cell>
          <cell r="L1419" t="str">
            <v>○</v>
          </cell>
          <cell r="M1419">
            <v>20110707</v>
          </cell>
          <cell r="N1419">
            <v>20110707</v>
          </cell>
        </row>
        <row r="1420">
          <cell r="C1420">
            <v>8981802190</v>
          </cell>
          <cell r="D1420" t="str">
            <v>I3JS325</v>
          </cell>
          <cell r="E1420"/>
          <cell r="F1420" t="str">
            <v>VN55 NJR</v>
          </cell>
          <cell r="G1420" t="str">
            <v>VN55-DOM</v>
          </cell>
          <cell r="H1420" t="str">
            <v>VN55 FRAME ASM 新規出図（26品番）＆INR/REINF(9品番)</v>
          </cell>
          <cell r="I1420"/>
          <cell r="J1420" t="str">
            <v>A</v>
          </cell>
          <cell r="K1420" t="str">
            <v>BC1</v>
          </cell>
          <cell r="L1420" t="str">
            <v>未</v>
          </cell>
          <cell r="M1420" t="str">
            <v>未</v>
          </cell>
          <cell r="N1420" t="str">
            <v>未</v>
          </cell>
        </row>
        <row r="1421">
          <cell r="C1421">
            <v>8981802191</v>
          </cell>
          <cell r="D1421" t="str">
            <v>I4JDA15</v>
          </cell>
          <cell r="E1421"/>
          <cell r="F1421" t="str">
            <v>VN55 NJR</v>
          </cell>
          <cell r="G1421" t="str">
            <v>VN55-DOM</v>
          </cell>
          <cell r="H1421" t="str">
            <v>VN55 FRサ変(0⇒1) 1) C/MBR;BUMPER(8981868190) &amp; RIVET 4ケ追加(9067510260)、2) S/MBR R/L 穴追加でサ変（6221/31;4JDA15）</v>
          </cell>
          <cell r="I1421"/>
          <cell r="J1421" t="str">
            <v>A</v>
          </cell>
          <cell r="K1421" t="str">
            <v>BC1</v>
          </cell>
          <cell r="L1421" t="str">
            <v>○</v>
          </cell>
          <cell r="M1421">
            <v>20110727</v>
          </cell>
          <cell r="N1421">
            <v>20110727</v>
          </cell>
        </row>
        <row r="1422">
          <cell r="C1422">
            <v>8981802200</v>
          </cell>
          <cell r="D1422" t="str">
            <v>I3JS325</v>
          </cell>
          <cell r="E1422"/>
          <cell r="F1422" t="str">
            <v>VN55 NJR</v>
          </cell>
          <cell r="G1422" t="str">
            <v>VN55-DOM</v>
          </cell>
          <cell r="H1422" t="str">
            <v>VN55 FRAME ASM 新規出図（26品番）＆INR/REINF(9品番)</v>
          </cell>
          <cell r="I1422"/>
          <cell r="J1422" t="str">
            <v>A</v>
          </cell>
          <cell r="K1422" t="str">
            <v>AG9</v>
          </cell>
          <cell r="L1422" t="str">
            <v>○</v>
          </cell>
          <cell r="M1422">
            <v>20110506</v>
          </cell>
          <cell r="N1422">
            <v>20110506</v>
          </cell>
        </row>
        <row r="1423">
          <cell r="C1423">
            <v>8981802270</v>
          </cell>
          <cell r="D1423" t="str">
            <v>I3JS325</v>
          </cell>
          <cell r="E1423"/>
          <cell r="F1423" t="str">
            <v>VN55 NHR</v>
          </cell>
          <cell r="G1423" t="str">
            <v>VN55-DOM</v>
          </cell>
          <cell r="H1423" t="str">
            <v>VN55 FRAME ASM 新規出図（26品番）＆INR/REINF(9品番)</v>
          </cell>
          <cell r="I1423"/>
          <cell r="J1423" t="str">
            <v>A</v>
          </cell>
          <cell r="K1423" t="str">
            <v>AB4</v>
          </cell>
          <cell r="L1423" t="str">
            <v>○</v>
          </cell>
          <cell r="M1423">
            <v>20110111</v>
          </cell>
          <cell r="N1423">
            <v>20110111</v>
          </cell>
        </row>
        <row r="1424">
          <cell r="C1424">
            <v>8981802280</v>
          </cell>
          <cell r="D1424" t="str">
            <v>I3JS325</v>
          </cell>
          <cell r="E1424"/>
          <cell r="F1424" t="str">
            <v>VN55 NHR</v>
          </cell>
          <cell r="G1424" t="str">
            <v>VN55-DOM</v>
          </cell>
          <cell r="H1424" t="str">
            <v>VN55 FRAME ASM 新規出図（26品番）＆INR/REINF(9品番)</v>
          </cell>
          <cell r="I1424"/>
          <cell r="J1424" t="str">
            <v>A</v>
          </cell>
          <cell r="K1424" t="str">
            <v>AB6</v>
          </cell>
          <cell r="L1424" t="str">
            <v>○</v>
          </cell>
          <cell r="M1424">
            <v>20110726</v>
          </cell>
          <cell r="N1424">
            <v>20110726</v>
          </cell>
        </row>
        <row r="1425">
          <cell r="C1425">
            <v>8981814380</v>
          </cell>
          <cell r="D1425" t="str">
            <v>I3JS490</v>
          </cell>
          <cell r="E1425"/>
          <cell r="F1425" t="str">
            <v>VN73 NQR</v>
          </cell>
          <cell r="G1425" t="str">
            <v>VN73</v>
          </cell>
          <cell r="H1425" t="str">
            <v>VN73　K研　FRAME新規19品番</v>
          </cell>
          <cell r="I1425"/>
          <cell r="J1425" t="str">
            <v>C</v>
          </cell>
          <cell r="K1425" t="str">
            <v>WH1</v>
          </cell>
          <cell r="L1425" t="str">
            <v>未</v>
          </cell>
          <cell r="M1425" t="str">
            <v>-</v>
          </cell>
          <cell r="N1425" t="str">
            <v>未</v>
          </cell>
        </row>
        <row r="1426">
          <cell r="C1426">
            <v>8981814381</v>
          </cell>
          <cell r="D1426" t="str">
            <v>I4JDC02</v>
          </cell>
          <cell r="E1426"/>
          <cell r="F1426" t="str">
            <v>VN73 NQR</v>
          </cell>
          <cell r="G1426" t="str">
            <v>VN73</v>
          </cell>
          <cell r="H1426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26"/>
          <cell r="J1426" t="str">
            <v>C</v>
          </cell>
          <cell r="K1426" t="str">
            <v>WH1</v>
          </cell>
          <cell r="L1426" t="str">
            <v>未</v>
          </cell>
          <cell r="M1426" t="str">
            <v>-</v>
          </cell>
          <cell r="N1426" t="str">
            <v>未</v>
          </cell>
        </row>
        <row r="1427">
          <cell r="C1427">
            <v>8981814382</v>
          </cell>
          <cell r="D1427" t="str">
            <v>I4JDF51</v>
          </cell>
          <cell r="E1427"/>
          <cell r="F1427" t="str">
            <v>VN73 NQR</v>
          </cell>
          <cell r="G1427" t="str">
            <v>VN73</v>
          </cell>
          <cell r="H1427" t="str">
            <v>VN73/現行N*R  GUSSET;6TH C/MBR プログレ化によるCR設変(8980927771/81←0;協和SS)  FR ASM 34品番 サ変  *関連設変 サ変前 3JT373/4JDF18</v>
          </cell>
          <cell r="I1427"/>
          <cell r="J1427" t="str">
            <v>C</v>
          </cell>
          <cell r="K1427" t="str">
            <v>WH1</v>
          </cell>
          <cell r="L1427" t="str">
            <v>未</v>
          </cell>
          <cell r="M1427" t="str">
            <v>-</v>
          </cell>
          <cell r="N1427" t="str">
            <v>未</v>
          </cell>
        </row>
        <row r="1428">
          <cell r="C1428">
            <v>8981814383</v>
          </cell>
          <cell r="D1428" t="str">
            <v>I4JDG01</v>
          </cell>
          <cell r="E1428"/>
          <cell r="F1428" t="str">
            <v>VN73 NQR</v>
          </cell>
          <cell r="G1428" t="str">
            <v>VN73</v>
          </cell>
          <cell r="H1428" t="str">
            <v>VN73 FR ASM 23品番 サ変  *構成品 BK;RR SPR FT *現行 8970422451⇒8982028570（溶接違いのみ　関連設変 3JT373）</v>
          </cell>
          <cell r="I1428"/>
          <cell r="J1428" t="str">
            <v>C</v>
          </cell>
          <cell r="K1428" t="str">
            <v>WH1</v>
          </cell>
          <cell r="L1428" t="str">
            <v>○</v>
          </cell>
          <cell r="M1428" t="str">
            <v>-</v>
          </cell>
          <cell r="N1428">
            <v>20120330</v>
          </cell>
        </row>
        <row r="1429">
          <cell r="C1429">
            <v>8981814390</v>
          </cell>
          <cell r="D1429" t="str">
            <v>I3JS490</v>
          </cell>
          <cell r="E1429"/>
          <cell r="F1429" t="str">
            <v>VN73 NQR</v>
          </cell>
          <cell r="G1429" t="str">
            <v>VN73</v>
          </cell>
          <cell r="H1429" t="str">
            <v>VN73　K研　FRAME新規19品番</v>
          </cell>
          <cell r="I1429"/>
          <cell r="J1429" t="str">
            <v>C</v>
          </cell>
          <cell r="K1429" t="str">
            <v>WH2</v>
          </cell>
          <cell r="L1429" t="str">
            <v>未</v>
          </cell>
          <cell r="M1429" t="str">
            <v>-</v>
          </cell>
          <cell r="N1429">
            <v>20110112</v>
          </cell>
        </row>
        <row r="1430">
          <cell r="C1430">
            <v>8981814391</v>
          </cell>
          <cell r="D1430" t="str">
            <v>I4JDC02</v>
          </cell>
          <cell r="E1430"/>
          <cell r="F1430" t="str">
            <v>VN73 NQR</v>
          </cell>
          <cell r="G1430" t="str">
            <v>VN73</v>
          </cell>
          <cell r="H1430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30"/>
          <cell r="J1430" t="str">
            <v>C</v>
          </cell>
          <cell r="K1430" t="str">
            <v>WH2</v>
          </cell>
          <cell r="L1430" t="str">
            <v>○</v>
          </cell>
          <cell r="M1430" t="str">
            <v>-</v>
          </cell>
          <cell r="N1430">
            <v>20110801</v>
          </cell>
        </row>
        <row r="1431">
          <cell r="C1431">
            <v>8981814392</v>
          </cell>
          <cell r="D1431" t="str">
            <v>I4JDF51</v>
          </cell>
          <cell r="E1431"/>
          <cell r="F1431" t="str">
            <v>VN73 NQR</v>
          </cell>
          <cell r="G1431" t="str">
            <v>VN73</v>
          </cell>
          <cell r="H1431" t="str">
            <v>VN73/現行N*R  GUSSET;6TH C/MBR プログレ化によるCR設変(8980927771/81←0;協和SS)  FR ASM 34品番 サ変  *関連設変 サ変前 3JT373/4JDF18</v>
          </cell>
          <cell r="I1431"/>
          <cell r="J1431" t="str">
            <v>C</v>
          </cell>
          <cell r="K1431" t="str">
            <v>WH2</v>
          </cell>
          <cell r="L1431" t="str">
            <v>未</v>
          </cell>
          <cell r="M1431" t="str">
            <v>-</v>
          </cell>
          <cell r="N1431" t="str">
            <v>未</v>
          </cell>
        </row>
        <row r="1432">
          <cell r="C1432">
            <v>8981814393</v>
          </cell>
          <cell r="D1432" t="str">
            <v>I4JDG01</v>
          </cell>
          <cell r="E1432"/>
          <cell r="F1432" t="str">
            <v>VN73 NQR</v>
          </cell>
          <cell r="G1432" t="str">
            <v>VN73</v>
          </cell>
          <cell r="H1432" t="str">
            <v>VN73 FR ASM 23品番 サ変  *構成品 BK;RR SPR FT *現行 8970422451⇒8982028570（溶接違いのみ　関連設変 3JT373）</v>
          </cell>
          <cell r="I1432"/>
          <cell r="J1432" t="str">
            <v>C</v>
          </cell>
          <cell r="K1432" t="str">
            <v>WH2</v>
          </cell>
          <cell r="L1432" t="str">
            <v>○</v>
          </cell>
          <cell r="M1432" t="str">
            <v>-</v>
          </cell>
          <cell r="N1432">
            <v>20120323</v>
          </cell>
        </row>
        <row r="1433">
          <cell r="C1433">
            <v>8981814400</v>
          </cell>
          <cell r="D1433" t="str">
            <v>I3JS490</v>
          </cell>
          <cell r="E1433"/>
          <cell r="F1433" t="str">
            <v>VN73 NQR</v>
          </cell>
          <cell r="G1433" t="str">
            <v>VN73</v>
          </cell>
          <cell r="H1433" t="str">
            <v>VN73　K研　FRAME新規19品番</v>
          </cell>
          <cell r="I1433"/>
          <cell r="J1433" t="str">
            <v>C</v>
          </cell>
          <cell r="K1433" t="str">
            <v>WH3</v>
          </cell>
          <cell r="L1433" t="str">
            <v>未</v>
          </cell>
          <cell r="M1433" t="str">
            <v>-</v>
          </cell>
          <cell r="N1433">
            <v>20110112</v>
          </cell>
        </row>
        <row r="1434">
          <cell r="C1434">
            <v>8981814401</v>
          </cell>
          <cell r="D1434" t="str">
            <v>I4JDC02</v>
          </cell>
          <cell r="E1434"/>
          <cell r="F1434" t="str">
            <v>VN73 NQR</v>
          </cell>
          <cell r="G1434" t="str">
            <v>VN73</v>
          </cell>
          <cell r="H1434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34"/>
          <cell r="J1434" t="str">
            <v>C</v>
          </cell>
          <cell r="K1434" t="str">
            <v>WH3</v>
          </cell>
          <cell r="L1434" t="str">
            <v>未</v>
          </cell>
          <cell r="M1434" t="str">
            <v>-</v>
          </cell>
          <cell r="N1434" t="str">
            <v>未</v>
          </cell>
        </row>
        <row r="1435">
          <cell r="C1435">
            <v>8981814402</v>
          </cell>
          <cell r="D1435" t="str">
            <v>I4JDF51</v>
          </cell>
          <cell r="E1435"/>
          <cell r="F1435" t="str">
            <v>VN73 NQR</v>
          </cell>
          <cell r="G1435" t="str">
            <v>VN73</v>
          </cell>
          <cell r="H1435" t="str">
            <v>VN73/現行N*R  GUSSET;6TH C/MBR プログレ化によるCR設変(8980927771/81←0;協和SS)  FR ASM 34品番 サ変  *関連設変 サ変前 3JT373/4JDF18</v>
          </cell>
          <cell r="I1435"/>
          <cell r="J1435" t="str">
            <v>C</v>
          </cell>
          <cell r="K1435" t="str">
            <v>WH3</v>
          </cell>
          <cell r="L1435" t="str">
            <v>未</v>
          </cell>
          <cell r="M1435" t="str">
            <v>-</v>
          </cell>
          <cell r="N1435" t="str">
            <v>未</v>
          </cell>
        </row>
        <row r="1436">
          <cell r="C1436">
            <v>8981814403</v>
          </cell>
          <cell r="D1436" t="str">
            <v>I4JDG01</v>
          </cell>
          <cell r="E1436"/>
          <cell r="F1436" t="str">
            <v>VN73 NQR</v>
          </cell>
          <cell r="G1436" t="str">
            <v>VN73</v>
          </cell>
          <cell r="H1436" t="str">
            <v>VN73 FR ASM 23品番 サ変  *構成品 BK;RR SPR FT *現行 8970422451⇒8982028570（溶接違いのみ　関連設変 3JT373）</v>
          </cell>
          <cell r="I1436"/>
          <cell r="J1436" t="str">
            <v>C</v>
          </cell>
          <cell r="K1436" t="str">
            <v>WH3</v>
          </cell>
          <cell r="L1436" t="str">
            <v>○</v>
          </cell>
          <cell r="M1436" t="str">
            <v>-</v>
          </cell>
          <cell r="N1436">
            <v>20120323</v>
          </cell>
        </row>
        <row r="1437">
          <cell r="C1437">
            <v>8981814410</v>
          </cell>
          <cell r="D1437" t="str">
            <v>I3JS490</v>
          </cell>
          <cell r="E1437"/>
          <cell r="F1437" t="str">
            <v>VN73 NQR</v>
          </cell>
          <cell r="G1437" t="str">
            <v>VN73</v>
          </cell>
          <cell r="H1437" t="str">
            <v>VN73　K研　FRAME新規19品番</v>
          </cell>
          <cell r="I1437"/>
          <cell r="J1437" t="str">
            <v>C</v>
          </cell>
          <cell r="K1437" t="str">
            <v>WNL</v>
          </cell>
          <cell r="L1437" t="str">
            <v>未</v>
          </cell>
          <cell r="M1437" t="str">
            <v>-</v>
          </cell>
          <cell r="N1437" t="str">
            <v>未</v>
          </cell>
        </row>
        <row r="1438">
          <cell r="C1438">
            <v>8981814411</v>
          </cell>
          <cell r="D1438" t="str">
            <v>I4JDC02</v>
          </cell>
          <cell r="E1438"/>
          <cell r="F1438" t="str">
            <v>VN73 NQR</v>
          </cell>
          <cell r="G1438" t="str">
            <v>VN73</v>
          </cell>
          <cell r="H1438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38"/>
          <cell r="J1438" t="str">
            <v>C</v>
          </cell>
          <cell r="K1438" t="str">
            <v>WNL</v>
          </cell>
          <cell r="L1438" t="str">
            <v>未</v>
          </cell>
          <cell r="M1438" t="str">
            <v>-</v>
          </cell>
          <cell r="N1438" t="str">
            <v>未</v>
          </cell>
        </row>
        <row r="1439">
          <cell r="C1439">
            <v>8981814412</v>
          </cell>
          <cell r="D1439" t="str">
            <v>I4JDF51</v>
          </cell>
          <cell r="E1439"/>
          <cell r="F1439" t="str">
            <v>VN73 NQR</v>
          </cell>
          <cell r="G1439" t="str">
            <v>VN73</v>
          </cell>
          <cell r="H1439" t="str">
            <v>VN73/現行N*R  GUSSET;6TH C/MBR プログレ化によるCR設変(8980927771/81←0;協和SS)  FR ASM 34品番 サ変  *関連設変 サ変前 3JT373/4JDF18</v>
          </cell>
          <cell r="I1439"/>
          <cell r="J1439" t="str">
            <v>C</v>
          </cell>
          <cell r="K1439" t="str">
            <v>WNL</v>
          </cell>
          <cell r="L1439" t="str">
            <v>未</v>
          </cell>
          <cell r="M1439" t="str">
            <v>-</v>
          </cell>
          <cell r="N1439" t="str">
            <v>未</v>
          </cell>
        </row>
        <row r="1440">
          <cell r="C1440">
            <v>8981814413</v>
          </cell>
          <cell r="D1440" t="str">
            <v>I4JDG01</v>
          </cell>
          <cell r="E1440"/>
          <cell r="F1440" t="str">
            <v>VN73 NQR</v>
          </cell>
          <cell r="G1440" t="str">
            <v>VN73</v>
          </cell>
          <cell r="H1440" t="str">
            <v>VN73 FR ASM 23品番 サ変  *構成品 BK;RR SPR FT *現行 8970422451⇒8982028570（溶接違いのみ　関連設変 3JT373）</v>
          </cell>
          <cell r="I1440"/>
          <cell r="J1440" t="str">
            <v>C</v>
          </cell>
          <cell r="K1440" t="str">
            <v>WNL</v>
          </cell>
          <cell r="L1440" t="str">
            <v>○</v>
          </cell>
          <cell r="M1440" t="str">
            <v>-</v>
          </cell>
          <cell r="N1440">
            <v>20120328</v>
          </cell>
        </row>
        <row r="1441">
          <cell r="C1441">
            <v>8981814420</v>
          </cell>
          <cell r="D1441" t="str">
            <v>I3JS490</v>
          </cell>
          <cell r="E1441"/>
          <cell r="F1441" t="str">
            <v>VN73 NQR</v>
          </cell>
          <cell r="G1441" t="str">
            <v>VN73</v>
          </cell>
          <cell r="H1441" t="str">
            <v>VN73　K研　FRAME新規19品番</v>
          </cell>
          <cell r="I1441"/>
          <cell r="J1441" t="str">
            <v>C</v>
          </cell>
          <cell r="K1441" t="str">
            <v>WNM</v>
          </cell>
          <cell r="L1441" t="str">
            <v>未</v>
          </cell>
          <cell r="M1441" t="str">
            <v>-</v>
          </cell>
          <cell r="N1441" t="str">
            <v>未</v>
          </cell>
        </row>
        <row r="1442">
          <cell r="C1442">
            <v>8981814421</v>
          </cell>
          <cell r="D1442" t="str">
            <v>I4JDC02</v>
          </cell>
          <cell r="E1442"/>
          <cell r="F1442" t="str">
            <v>VN73 NQR</v>
          </cell>
          <cell r="G1442" t="str">
            <v>VN73</v>
          </cell>
          <cell r="H1442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42"/>
          <cell r="J1442" t="str">
            <v>C</v>
          </cell>
          <cell r="K1442" t="str">
            <v>WNM</v>
          </cell>
          <cell r="L1442" t="str">
            <v>未</v>
          </cell>
          <cell r="M1442" t="str">
            <v>-</v>
          </cell>
          <cell r="N1442" t="str">
            <v>未</v>
          </cell>
        </row>
        <row r="1443">
          <cell r="C1443">
            <v>8981814422</v>
          </cell>
          <cell r="D1443" t="str">
            <v>I4JDG01</v>
          </cell>
          <cell r="E1443"/>
          <cell r="F1443" t="str">
            <v>VN73 NQR</v>
          </cell>
          <cell r="G1443" t="str">
            <v>VN73</v>
          </cell>
          <cell r="H1443" t="str">
            <v>VN73 FR ASM 23品番 サ変  *構成品 BK;RR SPR FT *現行 8970422451⇒8982028570（溶接違いのみ　関連設変 3JT373）</v>
          </cell>
          <cell r="I1443"/>
          <cell r="J1443" t="str">
            <v>C</v>
          </cell>
          <cell r="K1443" t="str">
            <v>WNM</v>
          </cell>
          <cell r="L1443" t="str">
            <v>○</v>
          </cell>
          <cell r="M1443" t="str">
            <v>-</v>
          </cell>
          <cell r="N1443">
            <v>20120328</v>
          </cell>
        </row>
        <row r="1444">
          <cell r="C1444">
            <v>8981814430</v>
          </cell>
          <cell r="D1444" t="str">
            <v>I3JS490</v>
          </cell>
          <cell r="E1444"/>
          <cell r="F1444" t="str">
            <v>VN73 NQR</v>
          </cell>
          <cell r="G1444" t="str">
            <v>VN73</v>
          </cell>
          <cell r="H1444" t="str">
            <v>VN73　K研　FRAME新規19品番</v>
          </cell>
          <cell r="I1444"/>
          <cell r="J1444" t="str">
            <v>C</v>
          </cell>
          <cell r="K1444" t="str">
            <v>WNN</v>
          </cell>
          <cell r="L1444" t="str">
            <v>○</v>
          </cell>
          <cell r="M1444" t="str">
            <v>-</v>
          </cell>
          <cell r="N1444">
            <v>20110112</v>
          </cell>
        </row>
        <row r="1445">
          <cell r="C1445">
            <v>8981814431</v>
          </cell>
          <cell r="D1445" t="str">
            <v>I4JDC02</v>
          </cell>
          <cell r="E1445"/>
          <cell r="F1445" t="str">
            <v>VN73 NQR</v>
          </cell>
          <cell r="G1445" t="str">
            <v>VN73</v>
          </cell>
          <cell r="H1445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45"/>
          <cell r="J1445" t="str">
            <v>C</v>
          </cell>
          <cell r="K1445" t="str">
            <v>WNN</v>
          </cell>
          <cell r="L1445" t="str">
            <v>○</v>
          </cell>
          <cell r="M1445" t="str">
            <v>-</v>
          </cell>
          <cell r="N1445">
            <v>20110801</v>
          </cell>
        </row>
        <row r="1446">
          <cell r="C1446">
            <v>8981814432</v>
          </cell>
          <cell r="D1446" t="str">
            <v>I4JDF51</v>
          </cell>
          <cell r="E1446"/>
          <cell r="F1446" t="str">
            <v>VN73 NQR</v>
          </cell>
          <cell r="G1446" t="str">
            <v>VN73</v>
          </cell>
          <cell r="H1446" t="str">
            <v>VN73/現行N*R  GUSSET;6TH C/MBR プログレ化によるCR設変(8980927771/81←0;協和SS)  FR ASM 34品番 サ変  *関連設変 サ変前 3JT373/4JDF18</v>
          </cell>
          <cell r="I1446"/>
          <cell r="J1446" t="str">
            <v>C</v>
          </cell>
          <cell r="K1446" t="str">
            <v>WNN</v>
          </cell>
          <cell r="L1446" t="str">
            <v>未</v>
          </cell>
          <cell r="M1446" t="str">
            <v>-</v>
          </cell>
          <cell r="N1446" t="str">
            <v>未</v>
          </cell>
        </row>
        <row r="1447">
          <cell r="C1447">
            <v>8981814433</v>
          </cell>
          <cell r="D1447" t="str">
            <v>I4JDG01</v>
          </cell>
          <cell r="E1447"/>
          <cell r="F1447" t="str">
            <v>VN73 NQR</v>
          </cell>
          <cell r="G1447" t="str">
            <v>VN73</v>
          </cell>
          <cell r="H1447" t="str">
            <v>VN73 FR ASM 23品番 サ変  *構成品 BK;RR SPR FT *現行 8970422451⇒8982028570（溶接違いのみ　関連設変 3JT373）</v>
          </cell>
          <cell r="I1447"/>
          <cell r="J1447" t="str">
            <v>C</v>
          </cell>
          <cell r="K1447" t="str">
            <v>WNN</v>
          </cell>
          <cell r="L1447" t="str">
            <v>○</v>
          </cell>
          <cell r="M1447" t="str">
            <v>-</v>
          </cell>
          <cell r="N1447">
            <v>20120323</v>
          </cell>
        </row>
        <row r="1448">
          <cell r="C1448">
            <v>8981814440</v>
          </cell>
          <cell r="D1448" t="str">
            <v>I3JS490</v>
          </cell>
          <cell r="E1448"/>
          <cell r="F1448" t="str">
            <v>VN73 NQR</v>
          </cell>
          <cell r="G1448" t="str">
            <v>VN73</v>
          </cell>
          <cell r="H1448" t="str">
            <v>VN73　K研　FRAME新規19品番</v>
          </cell>
          <cell r="I1448"/>
          <cell r="J1448" t="str">
            <v>C</v>
          </cell>
          <cell r="K1448" t="str">
            <v>WNP</v>
          </cell>
          <cell r="L1448" t="str">
            <v>未</v>
          </cell>
          <cell r="M1448" t="str">
            <v>-</v>
          </cell>
          <cell r="N1448" t="str">
            <v>未</v>
          </cell>
        </row>
        <row r="1449">
          <cell r="C1449">
            <v>8981814441</v>
          </cell>
          <cell r="D1449" t="str">
            <v>I4JDC02</v>
          </cell>
          <cell r="E1449"/>
          <cell r="F1449" t="str">
            <v>VN73 NQR</v>
          </cell>
          <cell r="G1449" t="str">
            <v>VN73</v>
          </cell>
          <cell r="H1449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49"/>
          <cell r="J1449" t="str">
            <v>C</v>
          </cell>
          <cell r="K1449" t="str">
            <v>WNP</v>
          </cell>
          <cell r="L1449" t="str">
            <v>未</v>
          </cell>
          <cell r="M1449" t="str">
            <v>-</v>
          </cell>
          <cell r="N1449" t="str">
            <v>未</v>
          </cell>
        </row>
        <row r="1450">
          <cell r="C1450">
            <v>8981814442</v>
          </cell>
          <cell r="D1450" t="str">
            <v>I4JDG01</v>
          </cell>
          <cell r="E1450"/>
          <cell r="F1450" t="str">
            <v>VN73 NQR</v>
          </cell>
          <cell r="G1450" t="str">
            <v>VN73</v>
          </cell>
          <cell r="H1450" t="str">
            <v>VN73 FR ASM 23品番 サ変  *構成品 BK;RR SPR FT *現行 8970422451⇒8982028570（溶接違いのみ　関連設変 3JT373）</v>
          </cell>
          <cell r="I1450"/>
          <cell r="J1450" t="str">
            <v>C</v>
          </cell>
          <cell r="K1450" t="str">
            <v>WNP</v>
          </cell>
          <cell r="L1450" t="str">
            <v>○</v>
          </cell>
          <cell r="M1450" t="str">
            <v>-</v>
          </cell>
          <cell r="N1450">
            <v>20120328</v>
          </cell>
        </row>
        <row r="1451">
          <cell r="C1451">
            <v>8981814450</v>
          </cell>
          <cell r="D1451" t="str">
            <v>I3JS490</v>
          </cell>
          <cell r="E1451"/>
          <cell r="F1451" t="str">
            <v>VN73 NQR</v>
          </cell>
          <cell r="G1451" t="str">
            <v>VN73</v>
          </cell>
          <cell r="H1451" t="str">
            <v>VN73　K研　FRAME新規19品番</v>
          </cell>
          <cell r="I1451"/>
          <cell r="J1451" t="str">
            <v>C</v>
          </cell>
          <cell r="K1451" t="str">
            <v>WNQ</v>
          </cell>
          <cell r="L1451" t="str">
            <v>未</v>
          </cell>
          <cell r="M1451" t="str">
            <v>-</v>
          </cell>
          <cell r="N1451" t="str">
            <v>未</v>
          </cell>
        </row>
        <row r="1452">
          <cell r="C1452">
            <v>8981814451</v>
          </cell>
          <cell r="D1452" t="str">
            <v>I4JDC02</v>
          </cell>
          <cell r="E1452"/>
          <cell r="F1452" t="str">
            <v>VN73 NQR</v>
          </cell>
          <cell r="G1452" t="str">
            <v>VN73</v>
          </cell>
          <cell r="H1452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52"/>
          <cell r="J1452" t="str">
            <v>C</v>
          </cell>
          <cell r="K1452" t="str">
            <v>WNQ</v>
          </cell>
          <cell r="L1452" t="str">
            <v>未</v>
          </cell>
          <cell r="M1452" t="str">
            <v>-</v>
          </cell>
          <cell r="N1452" t="str">
            <v>未</v>
          </cell>
        </row>
        <row r="1453">
          <cell r="C1453">
            <v>8981814452</v>
          </cell>
          <cell r="D1453" t="str">
            <v>I4JDF51</v>
          </cell>
          <cell r="E1453"/>
          <cell r="F1453" t="str">
            <v>VN73 NQR</v>
          </cell>
          <cell r="G1453" t="str">
            <v>VN73</v>
          </cell>
          <cell r="H1453" t="str">
            <v>VN73/現行N*R  GUSSET;6TH C/MBR プログレ化によるCR設変(8980927771/81←0;協和SS)  FR ASM 34品番 サ変  *関連設変 サ変前 3JT373/4JDF18</v>
          </cell>
          <cell r="I1453"/>
          <cell r="J1453" t="str">
            <v>C</v>
          </cell>
          <cell r="K1453" t="str">
            <v>WNQ</v>
          </cell>
          <cell r="L1453" t="str">
            <v>未</v>
          </cell>
          <cell r="M1453" t="str">
            <v>-</v>
          </cell>
          <cell r="N1453" t="str">
            <v>未</v>
          </cell>
        </row>
        <row r="1454">
          <cell r="C1454">
            <v>8981814453</v>
          </cell>
          <cell r="D1454" t="str">
            <v>I4JDG01</v>
          </cell>
          <cell r="E1454"/>
          <cell r="F1454" t="str">
            <v>VN73 NQR</v>
          </cell>
          <cell r="G1454" t="str">
            <v>VN73</v>
          </cell>
          <cell r="H1454" t="str">
            <v>VN73 FR ASM 23品番 サ変  *構成品 BK;RR SPR FT *現行 8970422451⇒8982028570（溶接違いのみ　関連設変 3JT373）</v>
          </cell>
          <cell r="I1454"/>
          <cell r="J1454" t="str">
            <v>C</v>
          </cell>
          <cell r="K1454" t="str">
            <v>WNQ</v>
          </cell>
          <cell r="L1454" t="str">
            <v>○</v>
          </cell>
          <cell r="M1454" t="str">
            <v>-</v>
          </cell>
          <cell r="N1454">
            <v>20120328</v>
          </cell>
        </row>
        <row r="1455">
          <cell r="C1455">
            <v>8981814460</v>
          </cell>
          <cell r="D1455" t="str">
            <v>I3JS490</v>
          </cell>
          <cell r="E1455"/>
          <cell r="F1455" t="str">
            <v>VN73 NQR</v>
          </cell>
          <cell r="G1455" t="str">
            <v>VN73</v>
          </cell>
          <cell r="H1455" t="str">
            <v>VN73　K研　FRAME新規19品番</v>
          </cell>
          <cell r="I1455"/>
          <cell r="J1455" t="str">
            <v>C</v>
          </cell>
          <cell r="K1455" t="str">
            <v>WNR</v>
          </cell>
          <cell r="L1455" t="str">
            <v>未</v>
          </cell>
          <cell r="M1455" t="str">
            <v>-</v>
          </cell>
          <cell r="N1455" t="str">
            <v>未</v>
          </cell>
        </row>
        <row r="1456">
          <cell r="C1456">
            <v>8981814461</v>
          </cell>
          <cell r="D1456" t="str">
            <v>I4JDC02</v>
          </cell>
          <cell r="E1456"/>
          <cell r="F1456" t="str">
            <v>VN73 NQR</v>
          </cell>
          <cell r="G1456" t="str">
            <v>VN73</v>
          </cell>
          <cell r="H1456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56"/>
          <cell r="J1456" t="str">
            <v>C</v>
          </cell>
          <cell r="K1456" t="str">
            <v>WNR</v>
          </cell>
          <cell r="L1456" t="str">
            <v>未</v>
          </cell>
          <cell r="M1456" t="str">
            <v>-</v>
          </cell>
          <cell r="N1456" t="str">
            <v>未</v>
          </cell>
        </row>
        <row r="1457">
          <cell r="C1457">
            <v>8981814462</v>
          </cell>
          <cell r="D1457" t="str">
            <v>I4JDG01</v>
          </cell>
          <cell r="E1457"/>
          <cell r="F1457" t="str">
            <v>VN73 NQR</v>
          </cell>
          <cell r="G1457" t="str">
            <v>VN73</v>
          </cell>
          <cell r="H1457" t="str">
            <v>VN73 FR ASM 23品番 サ変  *構成品 BK;RR SPR FT *現行 8970422451⇒8982028570（溶接違いのみ　関連設変 3JT373）</v>
          </cell>
          <cell r="I1457"/>
          <cell r="J1457" t="str">
            <v>C</v>
          </cell>
          <cell r="K1457" t="str">
            <v>WNR</v>
          </cell>
          <cell r="L1457" t="str">
            <v>○</v>
          </cell>
          <cell r="M1457" t="str">
            <v>-</v>
          </cell>
          <cell r="N1457">
            <v>20120328</v>
          </cell>
        </row>
        <row r="1458">
          <cell r="C1458">
            <v>8981814470</v>
          </cell>
          <cell r="D1458" t="str">
            <v>I3JS490</v>
          </cell>
          <cell r="E1458"/>
          <cell r="F1458" t="str">
            <v>VN73 NQR</v>
          </cell>
          <cell r="G1458" t="str">
            <v>VN73</v>
          </cell>
          <cell r="H1458" t="str">
            <v>VN73　K研　FRAME新規19品番</v>
          </cell>
          <cell r="I1458"/>
          <cell r="J1458" t="str">
            <v>C</v>
          </cell>
          <cell r="K1458" t="str">
            <v>WRE</v>
          </cell>
          <cell r="L1458" t="str">
            <v>未</v>
          </cell>
          <cell r="M1458" t="str">
            <v>-</v>
          </cell>
          <cell r="N1458" t="str">
            <v>未</v>
          </cell>
        </row>
        <row r="1459">
          <cell r="C1459">
            <v>8981814471</v>
          </cell>
          <cell r="D1459" t="str">
            <v>I4JDC02</v>
          </cell>
          <cell r="E1459"/>
          <cell r="F1459" t="str">
            <v>VN73 NQR</v>
          </cell>
          <cell r="G1459" t="str">
            <v>VN73</v>
          </cell>
          <cell r="H1459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59"/>
          <cell r="J1459" t="str">
            <v>C</v>
          </cell>
          <cell r="K1459" t="str">
            <v>WRE</v>
          </cell>
          <cell r="L1459" t="str">
            <v>未</v>
          </cell>
          <cell r="M1459" t="str">
            <v>-</v>
          </cell>
          <cell r="N1459" t="str">
            <v>未</v>
          </cell>
        </row>
        <row r="1460">
          <cell r="C1460">
            <v>8981814472</v>
          </cell>
          <cell r="D1460" t="str">
            <v>I4JDF51</v>
          </cell>
          <cell r="E1460"/>
          <cell r="F1460" t="str">
            <v>VN73 NQR</v>
          </cell>
          <cell r="G1460" t="str">
            <v>VN73</v>
          </cell>
          <cell r="H1460" t="str">
            <v>VN73/現行N*R  GUSSET;6TH C/MBR プログレ化によるCR設変(8980927771/81←0;協和SS)  FR ASM 34品番 サ変  *関連設変 サ変前 3JT373/4JDF18</v>
          </cell>
          <cell r="I1460"/>
          <cell r="J1460" t="str">
            <v>C</v>
          </cell>
          <cell r="K1460" t="str">
            <v>WRE</v>
          </cell>
          <cell r="L1460" t="str">
            <v>未</v>
          </cell>
          <cell r="M1460" t="str">
            <v>-</v>
          </cell>
          <cell r="N1460" t="str">
            <v>未</v>
          </cell>
        </row>
        <row r="1461">
          <cell r="C1461">
            <v>8981814473</v>
          </cell>
          <cell r="D1461" t="str">
            <v>I4JDG01</v>
          </cell>
          <cell r="E1461"/>
          <cell r="F1461" t="str">
            <v>VN73 NQR</v>
          </cell>
          <cell r="G1461" t="str">
            <v>VN73</v>
          </cell>
          <cell r="H1461" t="str">
            <v>VN73 FR ASM 23品番 サ変  *構成品 BK;RR SPR FT *現行 8970422451⇒8982028570（溶接違いのみ　関連設変 3JT373）</v>
          </cell>
          <cell r="I1461"/>
          <cell r="J1461" t="str">
            <v>C</v>
          </cell>
          <cell r="K1461" t="str">
            <v>WRE</v>
          </cell>
          <cell r="L1461" t="str">
            <v>○</v>
          </cell>
          <cell r="M1461" t="str">
            <v>-</v>
          </cell>
          <cell r="N1461">
            <v>20120328</v>
          </cell>
        </row>
        <row r="1462">
          <cell r="C1462">
            <v>8981814480</v>
          </cell>
          <cell r="D1462" t="str">
            <v>I3JS490</v>
          </cell>
          <cell r="E1462"/>
          <cell r="F1462" t="str">
            <v>VN73 NQR</v>
          </cell>
          <cell r="G1462" t="str">
            <v>VN73</v>
          </cell>
          <cell r="H1462" t="str">
            <v>VN73　K研　FRAME新規19品番</v>
          </cell>
          <cell r="I1462"/>
          <cell r="J1462" t="str">
            <v>C</v>
          </cell>
          <cell r="K1462" t="str">
            <v>WRF</v>
          </cell>
          <cell r="L1462" t="str">
            <v>未</v>
          </cell>
          <cell r="M1462" t="str">
            <v>-</v>
          </cell>
          <cell r="N1462" t="str">
            <v>未</v>
          </cell>
        </row>
        <row r="1463">
          <cell r="C1463">
            <v>8981814481</v>
          </cell>
          <cell r="D1463" t="str">
            <v>I4JDC02</v>
          </cell>
          <cell r="E1463"/>
          <cell r="F1463" t="str">
            <v>VN73 NQR</v>
          </cell>
          <cell r="G1463" t="str">
            <v>VN73</v>
          </cell>
          <cell r="H1463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63"/>
          <cell r="J1463" t="str">
            <v>C</v>
          </cell>
          <cell r="K1463" t="str">
            <v>WRF</v>
          </cell>
          <cell r="L1463" t="str">
            <v>未</v>
          </cell>
          <cell r="M1463" t="str">
            <v>-</v>
          </cell>
          <cell r="N1463" t="str">
            <v>未</v>
          </cell>
        </row>
        <row r="1464">
          <cell r="C1464">
            <v>8981814482</v>
          </cell>
          <cell r="D1464" t="str">
            <v>I4JDG01</v>
          </cell>
          <cell r="E1464"/>
          <cell r="F1464" t="str">
            <v>VN73 NQR</v>
          </cell>
          <cell r="G1464" t="str">
            <v>VN73</v>
          </cell>
          <cell r="H1464" t="str">
            <v>VN73 FR ASM 23品番 サ変  *構成品 BK;RR SPR FT *現行 8970422451⇒8982028570（溶接違いのみ　関連設変 3JT373）</v>
          </cell>
          <cell r="I1464"/>
          <cell r="J1464" t="str">
            <v>C</v>
          </cell>
          <cell r="K1464" t="str">
            <v>WRF</v>
          </cell>
          <cell r="L1464" t="str">
            <v>○</v>
          </cell>
          <cell r="M1464" t="str">
            <v>-</v>
          </cell>
          <cell r="N1464">
            <v>20120328</v>
          </cell>
        </row>
        <row r="1465">
          <cell r="C1465">
            <v>8981814490</v>
          </cell>
          <cell r="D1465" t="str">
            <v>I3JS490</v>
          </cell>
          <cell r="E1465"/>
          <cell r="F1465" t="str">
            <v>VN73 NQR</v>
          </cell>
          <cell r="G1465" t="str">
            <v>VN73</v>
          </cell>
          <cell r="H1465" t="str">
            <v>VN73　K研　FRAME新規19品番</v>
          </cell>
          <cell r="I1465"/>
          <cell r="J1465" t="str">
            <v>C</v>
          </cell>
          <cell r="K1465" t="str">
            <v>WRG</v>
          </cell>
          <cell r="L1465" t="str">
            <v>未</v>
          </cell>
          <cell r="M1465" t="str">
            <v>-</v>
          </cell>
          <cell r="N1465">
            <v>20110112</v>
          </cell>
        </row>
        <row r="1466">
          <cell r="C1466">
            <v>8981814491</v>
          </cell>
          <cell r="D1466" t="str">
            <v>I4JDC02</v>
          </cell>
          <cell r="E1466"/>
          <cell r="F1466" t="str">
            <v>VN73 NQR</v>
          </cell>
          <cell r="G1466" t="str">
            <v>VN73</v>
          </cell>
          <cell r="H1466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66"/>
          <cell r="J1466" t="str">
            <v>C</v>
          </cell>
          <cell r="K1466" t="str">
            <v>WRG</v>
          </cell>
          <cell r="L1466" t="str">
            <v>未</v>
          </cell>
          <cell r="M1466" t="str">
            <v>-</v>
          </cell>
          <cell r="N1466" t="str">
            <v>未</v>
          </cell>
        </row>
        <row r="1467">
          <cell r="C1467">
            <v>8981814492</v>
          </cell>
          <cell r="D1467" t="str">
            <v>I4JDF51</v>
          </cell>
          <cell r="E1467"/>
          <cell r="F1467" t="str">
            <v>VN73 NQR</v>
          </cell>
          <cell r="G1467" t="str">
            <v>VN73</v>
          </cell>
          <cell r="H1467" t="str">
            <v>VN73/現行N*R  GUSSET;6TH C/MBR プログレ化によるCR設変(8980927771/81←0;協和SS)  FR ASM 34品番 サ変  *関連設変 サ変前 3JT373/4JDF18</v>
          </cell>
          <cell r="I1467"/>
          <cell r="J1467" t="str">
            <v>C</v>
          </cell>
          <cell r="K1467" t="str">
            <v>WRG</v>
          </cell>
          <cell r="L1467" t="str">
            <v>未</v>
          </cell>
          <cell r="M1467" t="str">
            <v>-</v>
          </cell>
          <cell r="N1467" t="str">
            <v>未</v>
          </cell>
        </row>
        <row r="1468">
          <cell r="C1468">
            <v>8981814493</v>
          </cell>
          <cell r="D1468" t="str">
            <v>I4JDG01</v>
          </cell>
          <cell r="E1468"/>
          <cell r="F1468" t="str">
            <v>VN73 NQR</v>
          </cell>
          <cell r="G1468" t="str">
            <v>VN73</v>
          </cell>
          <cell r="H1468" t="str">
            <v>VN73 FR ASM 23品番 サ変  *構成品 BK;RR SPR FT *現行 8970422451⇒8982028570（溶接違いのみ　関連設変 3JT373）</v>
          </cell>
          <cell r="I1468"/>
          <cell r="J1468" t="str">
            <v>C</v>
          </cell>
          <cell r="K1468" t="str">
            <v>WRG</v>
          </cell>
          <cell r="L1468" t="str">
            <v>○</v>
          </cell>
          <cell r="M1468" t="str">
            <v>-</v>
          </cell>
          <cell r="N1468">
            <v>20120323</v>
          </cell>
        </row>
        <row r="1469">
          <cell r="C1469">
            <v>8981814500</v>
          </cell>
          <cell r="D1469" t="str">
            <v>I3JS490</v>
          </cell>
          <cell r="E1469"/>
          <cell r="F1469" t="str">
            <v>VN73 NQR</v>
          </cell>
          <cell r="G1469" t="str">
            <v>VN73</v>
          </cell>
          <cell r="H1469" t="str">
            <v>VN73　K研　FRAME新規19品番</v>
          </cell>
          <cell r="I1469"/>
          <cell r="J1469" t="str">
            <v>C</v>
          </cell>
          <cell r="K1469" t="str">
            <v>WRH</v>
          </cell>
          <cell r="L1469" t="str">
            <v>未</v>
          </cell>
          <cell r="M1469" t="str">
            <v>-</v>
          </cell>
          <cell r="N1469" t="str">
            <v>未</v>
          </cell>
        </row>
        <row r="1470">
          <cell r="C1470">
            <v>8981814501</v>
          </cell>
          <cell r="D1470" t="str">
            <v>I4JDC02</v>
          </cell>
          <cell r="E1470"/>
          <cell r="F1470" t="str">
            <v>VN73 NQR</v>
          </cell>
          <cell r="G1470" t="str">
            <v>VN73</v>
          </cell>
          <cell r="H1470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70"/>
          <cell r="J1470" t="str">
            <v>C</v>
          </cell>
          <cell r="K1470" t="str">
            <v>WRH</v>
          </cell>
          <cell r="L1470" t="str">
            <v>未</v>
          </cell>
          <cell r="M1470" t="str">
            <v>-</v>
          </cell>
          <cell r="N1470" t="str">
            <v>未</v>
          </cell>
        </row>
        <row r="1471">
          <cell r="C1471">
            <v>8981814502</v>
          </cell>
          <cell r="D1471" t="str">
            <v>I4JDG01</v>
          </cell>
          <cell r="E1471"/>
          <cell r="F1471" t="str">
            <v>VN73 NQR</v>
          </cell>
          <cell r="G1471" t="str">
            <v>VN73</v>
          </cell>
          <cell r="H1471" t="str">
            <v>VN73 FR ASM 23品番 サ変  *構成品 BK;RR SPR FT *現行 8970422451⇒8982028570（溶接違いのみ　関連設変 3JT373）</v>
          </cell>
          <cell r="I1471"/>
          <cell r="J1471" t="str">
            <v>C</v>
          </cell>
          <cell r="K1471" t="str">
            <v>WRH</v>
          </cell>
          <cell r="L1471" t="str">
            <v>○</v>
          </cell>
          <cell r="M1471" t="str">
            <v>-</v>
          </cell>
          <cell r="N1471">
            <v>20120328</v>
          </cell>
        </row>
        <row r="1472">
          <cell r="C1472">
            <v>8981814510</v>
          </cell>
          <cell r="D1472" t="str">
            <v>I3JS490</v>
          </cell>
          <cell r="E1472"/>
          <cell r="F1472" t="str">
            <v>VN73 NQR</v>
          </cell>
          <cell r="G1472" t="str">
            <v>VN73</v>
          </cell>
          <cell r="H1472" t="str">
            <v>VN73　K研　FRAME新規19品番</v>
          </cell>
          <cell r="I1472"/>
          <cell r="J1472" t="str">
            <v>C</v>
          </cell>
          <cell r="K1472" t="str">
            <v>WRJ</v>
          </cell>
          <cell r="L1472" t="str">
            <v>未</v>
          </cell>
          <cell r="M1472" t="str">
            <v>-</v>
          </cell>
          <cell r="N1472" t="str">
            <v>未</v>
          </cell>
        </row>
        <row r="1473">
          <cell r="C1473">
            <v>8981814511</v>
          </cell>
          <cell r="D1473" t="str">
            <v>I4JDC02</v>
          </cell>
          <cell r="E1473"/>
          <cell r="F1473" t="str">
            <v>VN73 NQR</v>
          </cell>
          <cell r="G1473" t="str">
            <v>VN73</v>
          </cell>
          <cell r="H1473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73"/>
          <cell r="J1473" t="str">
            <v>C</v>
          </cell>
          <cell r="K1473" t="str">
            <v>WRJ</v>
          </cell>
          <cell r="L1473" t="str">
            <v>未</v>
          </cell>
          <cell r="M1473" t="str">
            <v>-</v>
          </cell>
          <cell r="N1473" t="str">
            <v>未</v>
          </cell>
        </row>
        <row r="1474">
          <cell r="C1474">
            <v>8981814512</v>
          </cell>
          <cell r="D1474" t="str">
            <v>I4JDF51</v>
          </cell>
          <cell r="E1474"/>
          <cell r="F1474" t="str">
            <v>VN73 NQR</v>
          </cell>
          <cell r="G1474" t="str">
            <v>VN73</v>
          </cell>
          <cell r="H1474" t="str">
            <v>VN73/現行N*R  GUSSET;6TH C/MBR プログレ化によるCR設変(8980927771/81←0;協和SS)  FR ASM 34品番 サ変  *関連設変 サ変前 3JT373/4JDF18</v>
          </cell>
          <cell r="I1474"/>
          <cell r="J1474" t="str">
            <v>C</v>
          </cell>
          <cell r="K1474" t="str">
            <v>WRJ</v>
          </cell>
          <cell r="L1474" t="str">
            <v>未</v>
          </cell>
          <cell r="M1474" t="str">
            <v>-</v>
          </cell>
          <cell r="N1474" t="str">
            <v>未</v>
          </cell>
        </row>
        <row r="1475">
          <cell r="C1475">
            <v>8981814513</v>
          </cell>
          <cell r="D1475" t="str">
            <v>I4JDG01</v>
          </cell>
          <cell r="E1475"/>
          <cell r="F1475" t="str">
            <v>VN73 NQR</v>
          </cell>
          <cell r="G1475" t="str">
            <v>VN73</v>
          </cell>
          <cell r="H1475" t="str">
            <v>VN73 FR ASM 23品番 サ変  *構成品 BK;RR SPR FT *現行 8970422451⇒8982028570（溶接違いのみ　関連設変 3JT373）</v>
          </cell>
          <cell r="I1475"/>
          <cell r="J1475" t="str">
            <v>C</v>
          </cell>
          <cell r="K1475" t="str">
            <v>WRJ</v>
          </cell>
          <cell r="L1475" t="str">
            <v>○</v>
          </cell>
          <cell r="M1475" t="str">
            <v>-</v>
          </cell>
          <cell r="N1475">
            <v>20120328</v>
          </cell>
        </row>
        <row r="1476">
          <cell r="C1476">
            <v>8981814520</v>
          </cell>
          <cell r="D1476" t="str">
            <v>I3JS490</v>
          </cell>
          <cell r="E1476"/>
          <cell r="F1476" t="str">
            <v>VN73 NQR</v>
          </cell>
          <cell r="G1476" t="str">
            <v>VN73</v>
          </cell>
          <cell r="H1476" t="str">
            <v>VN73　K研　FRAME新規19品番</v>
          </cell>
          <cell r="I1476"/>
          <cell r="J1476" t="str">
            <v>C</v>
          </cell>
          <cell r="K1476" t="str">
            <v>WRK</v>
          </cell>
          <cell r="L1476" t="str">
            <v>未</v>
          </cell>
          <cell r="M1476" t="str">
            <v>-</v>
          </cell>
          <cell r="N1476" t="str">
            <v>未</v>
          </cell>
        </row>
        <row r="1477">
          <cell r="C1477">
            <v>8981814521</v>
          </cell>
          <cell r="D1477" t="str">
            <v>I4JDC02</v>
          </cell>
          <cell r="E1477"/>
          <cell r="F1477" t="str">
            <v>VN73 NQR</v>
          </cell>
          <cell r="G1477" t="str">
            <v>VN73</v>
          </cell>
          <cell r="H1477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77"/>
          <cell r="J1477" t="str">
            <v>C</v>
          </cell>
          <cell r="K1477" t="str">
            <v>WRK</v>
          </cell>
          <cell r="L1477" t="str">
            <v>未</v>
          </cell>
          <cell r="M1477" t="str">
            <v>-</v>
          </cell>
          <cell r="N1477" t="str">
            <v>未</v>
          </cell>
        </row>
        <row r="1478">
          <cell r="C1478">
            <v>8981814522</v>
          </cell>
          <cell r="D1478" t="str">
            <v>I4JDG01</v>
          </cell>
          <cell r="E1478"/>
          <cell r="F1478" t="str">
            <v>VN73 NQR</v>
          </cell>
          <cell r="G1478" t="str">
            <v>VN73</v>
          </cell>
          <cell r="H1478" t="str">
            <v>VN73 FR ASM 23品番 サ変  *構成品 BK;RR SPR FT *現行 8970422451⇒8982028570（溶接違いのみ　関連設変 3JT373）</v>
          </cell>
          <cell r="I1478"/>
          <cell r="J1478" t="str">
            <v>C</v>
          </cell>
          <cell r="K1478" t="str">
            <v>WRK</v>
          </cell>
          <cell r="L1478" t="str">
            <v>○</v>
          </cell>
          <cell r="M1478" t="str">
            <v>-</v>
          </cell>
          <cell r="N1478">
            <v>20120330</v>
          </cell>
        </row>
        <row r="1479">
          <cell r="C1479">
            <v>8981814530</v>
          </cell>
          <cell r="D1479" t="str">
            <v>I3JS490</v>
          </cell>
          <cell r="E1479"/>
          <cell r="F1479" t="str">
            <v>VN73 NQR</v>
          </cell>
          <cell r="G1479" t="str">
            <v>VN73</v>
          </cell>
          <cell r="H1479" t="str">
            <v>VN73　K研　FRAME新規19品番</v>
          </cell>
          <cell r="I1479"/>
          <cell r="J1479" t="str">
            <v>C</v>
          </cell>
          <cell r="K1479" t="str">
            <v>WU4</v>
          </cell>
          <cell r="L1479" t="str">
            <v>○</v>
          </cell>
          <cell r="M1479" t="str">
            <v>-</v>
          </cell>
          <cell r="N1479">
            <v>20110112</v>
          </cell>
        </row>
        <row r="1480">
          <cell r="C1480">
            <v>8981814531</v>
          </cell>
          <cell r="D1480" t="str">
            <v>I4JDC02</v>
          </cell>
          <cell r="E1480"/>
          <cell r="F1480" t="str">
            <v>VN73 NQR</v>
          </cell>
          <cell r="G1480" t="str">
            <v>VN73</v>
          </cell>
          <cell r="H1480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80"/>
          <cell r="J1480" t="str">
            <v>C</v>
          </cell>
          <cell r="K1480" t="str">
            <v>WU4</v>
          </cell>
          <cell r="L1480" t="str">
            <v>○</v>
          </cell>
          <cell r="M1480" t="str">
            <v>-</v>
          </cell>
          <cell r="N1480" t="str">
            <v>未</v>
          </cell>
        </row>
        <row r="1481">
          <cell r="C1481">
            <v>8981814532</v>
          </cell>
          <cell r="D1481" t="str">
            <v>I4JDF48</v>
          </cell>
          <cell r="E1481"/>
          <cell r="F1481" t="str">
            <v>VN73 NQR</v>
          </cell>
          <cell r="G1481" t="str">
            <v>VN73</v>
          </cell>
          <cell r="H1481" t="str">
            <v>VN73　FR2品番サ変  1.8981814532←1 1)C/MBR;1ST異番変更(897387866Y⇒898155433Y)、2) EXT R/L異番変更(898196152Y/898073346Y⇒898196151Y/150Y)、2 8981838522←1 1)BK;STB 8980335230(2ケ廃止)  *関連設変 サ変後　4JDF51</v>
          </cell>
          <cell r="I1481"/>
          <cell r="J1481" t="str">
            <v>C</v>
          </cell>
          <cell r="K1481" t="str">
            <v>WU4</v>
          </cell>
          <cell r="L1481" t="str">
            <v>未</v>
          </cell>
          <cell r="M1481" t="str">
            <v>-</v>
          </cell>
          <cell r="N1481" t="str">
            <v>未</v>
          </cell>
        </row>
        <row r="1482">
          <cell r="C1482">
            <v>8981814533</v>
          </cell>
          <cell r="D1482" t="str">
            <v>I4JDF51</v>
          </cell>
          <cell r="E1482"/>
          <cell r="F1482" t="str">
            <v>VN73 NQR</v>
          </cell>
          <cell r="G1482" t="str">
            <v>VN73</v>
          </cell>
          <cell r="H1482" t="str">
            <v>VN73/現行N*R  GUSSET;6TH C/MBR プログレ化によるCR設変(8980927771/81←0;協和SS)  FR ASM 34品番 サ変  *関連設変 サ変前 3JT373/4JDF18</v>
          </cell>
          <cell r="I1482"/>
          <cell r="J1482" t="str">
            <v>C</v>
          </cell>
          <cell r="K1482" t="str">
            <v>WU4</v>
          </cell>
          <cell r="L1482" t="str">
            <v>未</v>
          </cell>
          <cell r="M1482" t="str">
            <v>-</v>
          </cell>
          <cell r="N1482" t="str">
            <v>未</v>
          </cell>
        </row>
        <row r="1483">
          <cell r="C1483">
            <v>8981814534</v>
          </cell>
          <cell r="D1483" t="str">
            <v>I4JDG01</v>
          </cell>
          <cell r="E1483"/>
          <cell r="F1483" t="str">
            <v>VN73 NQR</v>
          </cell>
          <cell r="G1483" t="str">
            <v>VN73</v>
          </cell>
          <cell r="H1483" t="str">
            <v>VN73 FR ASM 23品番 サ変  *構成品 BK;RR SPR FT *現行 8970422451⇒8982028570（溶接違いのみ　関連設変 3JT373）</v>
          </cell>
          <cell r="I1483"/>
          <cell r="J1483" t="str">
            <v>C</v>
          </cell>
          <cell r="K1483" t="str">
            <v>WU4</v>
          </cell>
          <cell r="L1483" t="str">
            <v>○</v>
          </cell>
          <cell r="M1483" t="str">
            <v>-</v>
          </cell>
          <cell r="N1483">
            <v>20120323</v>
          </cell>
        </row>
        <row r="1484">
          <cell r="C1484">
            <v>8981814540</v>
          </cell>
          <cell r="D1484" t="str">
            <v>I3JS490</v>
          </cell>
          <cell r="E1484"/>
          <cell r="F1484" t="str">
            <v>VN73 NQR</v>
          </cell>
          <cell r="G1484" t="str">
            <v>VN73</v>
          </cell>
          <cell r="H1484" t="str">
            <v>VN73　K研　FRAME新規19品番</v>
          </cell>
          <cell r="I1484"/>
          <cell r="J1484" t="str">
            <v>C</v>
          </cell>
          <cell r="K1484" t="str">
            <v>WU5</v>
          </cell>
          <cell r="L1484" t="str">
            <v>○</v>
          </cell>
          <cell r="M1484" t="str">
            <v>-</v>
          </cell>
          <cell r="N1484">
            <v>20110523</v>
          </cell>
        </row>
        <row r="1485">
          <cell r="C1485">
            <v>8981814541</v>
          </cell>
          <cell r="D1485" t="str">
            <v>I4JDC02</v>
          </cell>
          <cell r="E1485"/>
          <cell r="F1485" t="str">
            <v>VN73 NQR</v>
          </cell>
          <cell r="G1485" t="str">
            <v>VN73</v>
          </cell>
          <cell r="H1485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85"/>
          <cell r="J1485" t="str">
            <v>C</v>
          </cell>
          <cell r="K1485" t="str">
            <v>WU5</v>
          </cell>
          <cell r="L1485" t="str">
            <v>○</v>
          </cell>
          <cell r="M1485" t="str">
            <v>-</v>
          </cell>
          <cell r="N1485" t="str">
            <v>未</v>
          </cell>
        </row>
        <row r="1486">
          <cell r="C1486">
            <v>8981814542</v>
          </cell>
          <cell r="D1486" t="str">
            <v>I4JDG01</v>
          </cell>
          <cell r="E1486"/>
          <cell r="F1486" t="str">
            <v>VN73 NQR</v>
          </cell>
          <cell r="G1486" t="str">
            <v>VN73</v>
          </cell>
          <cell r="H1486" t="str">
            <v>VN73 FR ASM 23品番 サ変  *構成品 BK;RR SPR FT *現行 8970422451⇒8982028570（溶接違いのみ　関連設変 3JT373）</v>
          </cell>
          <cell r="I1486"/>
          <cell r="J1486" t="str">
            <v>C</v>
          </cell>
          <cell r="K1486" t="str">
            <v>WU5</v>
          </cell>
          <cell r="L1486" t="str">
            <v>○</v>
          </cell>
          <cell r="M1486" t="str">
            <v>-</v>
          </cell>
          <cell r="N1486">
            <v>20120323</v>
          </cell>
        </row>
        <row r="1487">
          <cell r="C1487">
            <v>8981814550</v>
          </cell>
          <cell r="D1487" t="str">
            <v>I3JS490</v>
          </cell>
          <cell r="E1487"/>
          <cell r="F1487" t="str">
            <v>VN73 NQR</v>
          </cell>
          <cell r="G1487" t="str">
            <v>VN73</v>
          </cell>
          <cell r="H1487" t="str">
            <v>VN73　K研　FRAME新規19品番</v>
          </cell>
          <cell r="I1487"/>
          <cell r="J1487" t="str">
            <v>C</v>
          </cell>
          <cell r="K1487" t="str">
            <v>WU6</v>
          </cell>
          <cell r="L1487" t="str">
            <v>未</v>
          </cell>
          <cell r="M1487" t="str">
            <v>-</v>
          </cell>
          <cell r="N1487" t="str">
            <v>未</v>
          </cell>
        </row>
        <row r="1488">
          <cell r="C1488">
            <v>8981814551</v>
          </cell>
          <cell r="D1488" t="str">
            <v>I4JDC02</v>
          </cell>
          <cell r="E1488"/>
          <cell r="F1488" t="str">
            <v>VN73 NQR</v>
          </cell>
          <cell r="G1488" t="str">
            <v>VN73</v>
          </cell>
          <cell r="H1488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88"/>
          <cell r="J1488" t="str">
            <v>C</v>
          </cell>
          <cell r="K1488" t="str">
            <v>WU6</v>
          </cell>
          <cell r="L1488" t="str">
            <v>未</v>
          </cell>
          <cell r="M1488" t="str">
            <v>-</v>
          </cell>
          <cell r="N1488" t="str">
            <v>未</v>
          </cell>
        </row>
        <row r="1489">
          <cell r="C1489">
            <v>8981814552</v>
          </cell>
          <cell r="D1489" t="str">
            <v>I4JDF51</v>
          </cell>
          <cell r="E1489"/>
          <cell r="F1489" t="str">
            <v>VN73 NQR</v>
          </cell>
          <cell r="G1489" t="str">
            <v>VN73</v>
          </cell>
          <cell r="H1489" t="str">
            <v>VN73/現行N*R  GUSSET;6TH C/MBR プログレ化によるCR設変(8980927771/81←0;協和SS)  FR ASM 34品番 サ変  *関連設変 サ変前 3JT373/4JDF18</v>
          </cell>
          <cell r="I1489"/>
          <cell r="J1489" t="str">
            <v>C</v>
          </cell>
          <cell r="K1489" t="str">
            <v>WU6</v>
          </cell>
          <cell r="L1489" t="str">
            <v>未</v>
          </cell>
          <cell r="M1489" t="str">
            <v>-</v>
          </cell>
          <cell r="N1489" t="str">
            <v>未</v>
          </cell>
        </row>
        <row r="1490">
          <cell r="C1490">
            <v>8981814553</v>
          </cell>
          <cell r="D1490" t="str">
            <v>I4JDG01</v>
          </cell>
          <cell r="E1490"/>
          <cell r="F1490" t="str">
            <v>VN73 NQR</v>
          </cell>
          <cell r="G1490" t="str">
            <v>VN73</v>
          </cell>
          <cell r="H1490" t="str">
            <v>VN73 FR ASM 23品番 サ変  *構成品 BK;RR SPR FT *現行 8970422451⇒8982028570（溶接違いのみ　関連設変 3JT373）</v>
          </cell>
          <cell r="I1490"/>
          <cell r="J1490" t="str">
            <v>C</v>
          </cell>
          <cell r="K1490" t="str">
            <v>WU6</v>
          </cell>
          <cell r="L1490" t="str">
            <v>○</v>
          </cell>
          <cell r="M1490" t="str">
            <v>-</v>
          </cell>
          <cell r="N1490">
            <v>20120328</v>
          </cell>
        </row>
        <row r="1491">
          <cell r="C1491">
            <v>8981815020</v>
          </cell>
          <cell r="D1491" t="str">
            <v>I3JS238</v>
          </cell>
          <cell r="E1491"/>
          <cell r="F1491" t="str">
            <v>VN59 NKR</v>
          </cell>
          <cell r="G1491" t="str">
            <v>VN59-A</v>
          </cell>
          <cell r="H1491" t="str">
            <v>VN59A　FRAME新規8品番</v>
          </cell>
          <cell r="I1491"/>
          <cell r="J1491" t="str">
            <v>A</v>
          </cell>
          <cell r="K1491" t="str">
            <v>KC1</v>
          </cell>
          <cell r="L1491" t="str">
            <v>○</v>
          </cell>
          <cell r="M1491">
            <v>20110804</v>
          </cell>
          <cell r="N1491">
            <v>20110405</v>
          </cell>
        </row>
        <row r="1492">
          <cell r="C1492">
            <v>8981815030</v>
          </cell>
          <cell r="D1492" t="str">
            <v>I3JS238</v>
          </cell>
          <cell r="E1492"/>
          <cell r="F1492" t="str">
            <v>VN59 NKR</v>
          </cell>
          <cell r="G1492" t="str">
            <v>VN59-A</v>
          </cell>
          <cell r="H1492" t="str">
            <v>VN59A　FRAME新規8品番</v>
          </cell>
          <cell r="I1492"/>
          <cell r="J1492" t="str">
            <v>A</v>
          </cell>
          <cell r="K1492" t="str">
            <v>KC2</v>
          </cell>
          <cell r="L1492" t="str">
            <v>○</v>
          </cell>
          <cell r="M1492">
            <v>20110804</v>
          </cell>
          <cell r="N1492">
            <v>20110405</v>
          </cell>
        </row>
        <row r="1493">
          <cell r="C1493">
            <v>8981823270</v>
          </cell>
          <cell r="D1493" t="str">
            <v>I3JS761</v>
          </cell>
          <cell r="E1493"/>
          <cell r="F1493" t="str">
            <v>VN71 NPR</v>
          </cell>
          <cell r="G1493" t="str">
            <v>VN71</v>
          </cell>
          <cell r="H1493" t="str">
            <v>VN71 FRAME ASM（2品番 8981823270/80） &amp; 構成部品 新規出図(新規見積り要;EXT,C/MBR;TRNS/MISSなど )</v>
          </cell>
          <cell r="I1493"/>
          <cell r="J1493" t="str">
            <v>A</v>
          </cell>
          <cell r="K1493" t="str">
            <v xml:space="preserve"> XH5</v>
          </cell>
          <cell r="L1493" t="str">
            <v>○</v>
          </cell>
          <cell r="M1493">
            <v>20101227</v>
          </cell>
          <cell r="N1493">
            <v>20101227</v>
          </cell>
        </row>
        <row r="1494">
          <cell r="C1494">
            <v>8981823271</v>
          </cell>
          <cell r="D1494" t="str">
            <v>I4JCY21</v>
          </cell>
          <cell r="E1494"/>
          <cell r="F1494" t="str">
            <v>VN71 NPR</v>
          </cell>
          <cell r="G1494" t="str">
            <v>VN71</v>
          </cell>
          <cell r="H1494" t="str">
            <v>VN71 1)BK切欠追加、2)BK;GUIDE新規追加、3)L字ツメ部カット、4)SPACER/PLATE締結⇒JOGに変更   8981792891/8981792901←0（サ変）</v>
          </cell>
          <cell r="I1494"/>
          <cell r="J1494" t="str">
            <v>A</v>
          </cell>
          <cell r="K1494" t="str">
            <v>QD1</v>
          </cell>
          <cell r="L1494" t="str">
            <v>未</v>
          </cell>
          <cell r="M1494" t="str">
            <v>未</v>
          </cell>
          <cell r="N1494" t="str">
            <v>未</v>
          </cell>
        </row>
        <row r="1495">
          <cell r="C1495">
            <v>8981823272</v>
          </cell>
          <cell r="D1495" t="str">
            <v>I4JDB65</v>
          </cell>
          <cell r="E1495"/>
          <cell r="F1495" t="str">
            <v>VN71 NPR</v>
          </cell>
          <cell r="G1495" t="str">
            <v>VN71</v>
          </cell>
          <cell r="H1495" t="str">
            <v>VN71 2生/SOP用設変  1）FR ASMサ変 8981823273/83←2、2)PL;DISTANCE FT(8981963150/60)/RR(8981964000) 計3品番追加設定、3) C/M;TR/MISS サ変 8981810782←1 MTG部 スタッドBOLT⇒溶接NUT変更 　＊関連設変 I4JDC33/AAS-LD-2050</v>
          </cell>
          <cell r="I1495"/>
          <cell r="J1495" t="str">
            <v>A</v>
          </cell>
          <cell r="K1495" t="str">
            <v>QD1</v>
          </cell>
          <cell r="L1495" t="str">
            <v>○</v>
          </cell>
          <cell r="M1495">
            <v>20110506</v>
          </cell>
          <cell r="N1495">
            <v>20110506</v>
          </cell>
        </row>
        <row r="1496">
          <cell r="C1496">
            <v>8981823273</v>
          </cell>
          <cell r="D1496" t="str">
            <v>I4JDB65</v>
          </cell>
          <cell r="E1496"/>
          <cell r="F1496" t="str">
            <v>VN71</v>
          </cell>
          <cell r="G1496" t="str">
            <v>VN71</v>
          </cell>
          <cell r="H1496" t="str">
            <v>VN71 2生/SOP用設変  1）FR ASMサ変 8981823273/83←2、2)PL;DISTANCE FT(8981963150/60)/RR(8981964000) 計3品番追加設定、3) C/M;TR/MISS サ変 8981810782←1 MTG部 スタッドBOLT⇒溶接NUT変更 　＊関連設変 I4JDC33/AAS-LD-2050</v>
          </cell>
          <cell r="I1496"/>
          <cell r="J1496" t="str">
            <v>A</v>
          </cell>
          <cell r="K1496" t="str">
            <v>QD1</v>
          </cell>
          <cell r="L1496" t="str">
            <v>○</v>
          </cell>
          <cell r="M1496" t="str">
            <v>未</v>
          </cell>
          <cell r="N1496" t="str">
            <v>未</v>
          </cell>
        </row>
        <row r="1497">
          <cell r="C1497">
            <v>8981823274</v>
          </cell>
          <cell r="D1497" t="str">
            <v>I4JDD97</v>
          </cell>
          <cell r="E1497"/>
          <cell r="F1497" t="str">
            <v>VN71 NPR</v>
          </cell>
          <cell r="G1497" t="str">
            <v>VN71</v>
          </cell>
          <cell r="H1497" t="str">
            <v>VN71 2生/SOP用設変 FR ASM サ変”4”（関連 AAS-LD-2050/2生用 )*PL;DISTANCEの変更(FRT廃止、CTR穴廃止によりR/L共通化)</v>
          </cell>
          <cell r="I1497"/>
          <cell r="J1497" t="str">
            <v>A</v>
          </cell>
          <cell r="K1497" t="str">
            <v>QD1</v>
          </cell>
          <cell r="L1497" t="str">
            <v>○</v>
          </cell>
          <cell r="M1497">
            <v>20110629</v>
          </cell>
          <cell r="N1497">
            <v>20110629</v>
          </cell>
        </row>
        <row r="1498">
          <cell r="C1498">
            <v>8981823280</v>
          </cell>
          <cell r="D1498" t="str">
            <v>I3JS761</v>
          </cell>
          <cell r="E1498"/>
          <cell r="F1498" t="str">
            <v>VN71 NPR</v>
          </cell>
          <cell r="G1498" t="str">
            <v>VN71</v>
          </cell>
          <cell r="H1498" t="str">
            <v>VN71 FRAME ASM（2品番 8981823270/80） &amp; 構成部品 新規出図(新規見積り要;EXT,C/MBR;TRNS/MISSなど )</v>
          </cell>
          <cell r="I1498"/>
          <cell r="J1498" t="str">
            <v>A</v>
          </cell>
          <cell r="K1498" t="str">
            <v xml:space="preserve"> XH6</v>
          </cell>
          <cell r="L1498" t="str">
            <v>○</v>
          </cell>
          <cell r="M1498">
            <v>20110108</v>
          </cell>
          <cell r="N1498">
            <v>20101227</v>
          </cell>
        </row>
        <row r="1499">
          <cell r="C1499">
            <v>8981823281</v>
          </cell>
          <cell r="D1499" t="str">
            <v>I4JCY21</v>
          </cell>
          <cell r="E1499"/>
          <cell r="F1499" t="str">
            <v>VN71 NPR</v>
          </cell>
          <cell r="G1499" t="str">
            <v>VN71</v>
          </cell>
          <cell r="H1499" t="str">
            <v>VN71 1)BK切欠追加、2)BK;GUIDE新規追加、3)L字ツメ部カット、4)SPACER/PLATE締結⇒JOGに変更   8981792891/8981792901←0（サ変）</v>
          </cell>
          <cell r="I1499"/>
          <cell r="J1499" t="str">
            <v>A</v>
          </cell>
          <cell r="K1499" t="str">
            <v>QK1</v>
          </cell>
          <cell r="L1499" t="str">
            <v>未</v>
          </cell>
          <cell r="M1499" t="str">
            <v>未</v>
          </cell>
          <cell r="N1499" t="str">
            <v>未</v>
          </cell>
        </row>
        <row r="1500">
          <cell r="C1500">
            <v>8981823282</v>
          </cell>
          <cell r="D1500" t="str">
            <v>I4JDB65</v>
          </cell>
          <cell r="E1500"/>
          <cell r="F1500" t="str">
            <v>VN71 NPR</v>
          </cell>
          <cell r="G1500" t="str">
            <v>VN71</v>
          </cell>
          <cell r="H1500" t="str">
            <v>VN71 2生/SOP用設変  1）FR ASMサ変 8981823273/83←2、2)PL;DISTANCE FT(8981963150/60)/RR(8981964000) 計3品番追加設定、3) C/M;TR/MISS サ変 8981810782←1 MTG部 スタッドBOLT⇒溶接NUT変更 　＊関連設変 I4JDC33/AAS-LD-2050</v>
          </cell>
          <cell r="I1500"/>
          <cell r="J1500" t="str">
            <v>A</v>
          </cell>
          <cell r="K1500" t="str">
            <v>QK1</v>
          </cell>
          <cell r="L1500" t="str">
            <v>○</v>
          </cell>
          <cell r="M1500">
            <v>20110506</v>
          </cell>
          <cell r="N1500">
            <v>20110506</v>
          </cell>
        </row>
        <row r="1501">
          <cell r="C1501">
            <v>8981823283</v>
          </cell>
          <cell r="D1501" t="str">
            <v>I4JDB65</v>
          </cell>
          <cell r="E1501"/>
          <cell r="F1501" t="str">
            <v>VN71</v>
          </cell>
          <cell r="G1501" t="str">
            <v>VN71</v>
          </cell>
          <cell r="H1501" t="str">
            <v>VN71 2生/SOP用設変  1）FR ASMサ変 8981823273/83←2、2)PL;DISTANCE FT(8981963150/60)/RR(8981964000) 計3品番追加設定、3) C/M;TR/MISS サ変 8981810782←1 MTG部 スタッドBOLT⇒溶接NUT変更 　＊関連設変 I4JDC33/AAS-LD-2050</v>
          </cell>
          <cell r="I1501"/>
          <cell r="J1501" t="str">
            <v>A</v>
          </cell>
          <cell r="K1501" t="str">
            <v>QK1</v>
          </cell>
          <cell r="L1501" t="str">
            <v>○</v>
          </cell>
          <cell r="M1501" t="str">
            <v>未</v>
          </cell>
          <cell r="N1501" t="str">
            <v>未</v>
          </cell>
        </row>
        <row r="1502">
          <cell r="C1502">
            <v>8981823284</v>
          </cell>
          <cell r="D1502" t="str">
            <v>I4JDD97</v>
          </cell>
          <cell r="E1502"/>
          <cell r="F1502" t="str">
            <v>VN71 NPR</v>
          </cell>
          <cell r="G1502" t="str">
            <v>VN71</v>
          </cell>
          <cell r="H1502" t="str">
            <v>VN71 SOP用設変 FR ASM サ変”4”（関連 AAS-LD-2050/2生用 )*PL;DISTANCEの変更(FRT廃止、CTR穴廃止によりR/L共通化)</v>
          </cell>
          <cell r="I1502"/>
          <cell r="J1502" t="str">
            <v>A</v>
          </cell>
          <cell r="K1502" t="str">
            <v>1QK1</v>
          </cell>
          <cell r="L1502" t="str">
            <v>○</v>
          </cell>
          <cell r="M1502">
            <v>20110629</v>
          </cell>
          <cell r="N1502">
            <v>20110629</v>
          </cell>
        </row>
        <row r="1503">
          <cell r="C1503">
            <v>8981824350</v>
          </cell>
          <cell r="D1503" t="str">
            <v>I3JS438</v>
          </cell>
          <cell r="E1503"/>
          <cell r="F1503" t="str">
            <v>VN58 NPR</v>
          </cell>
          <cell r="G1503" t="str">
            <v>VN58-D</v>
          </cell>
          <cell r="H1503" t="str">
            <v>VN58D　新規ﾌﾚｰﾑ追加</v>
          </cell>
          <cell r="I1503"/>
          <cell r="J1503" t="str">
            <v>C</v>
          </cell>
          <cell r="K1503" t="str">
            <v>WC1</v>
          </cell>
          <cell r="L1503" t="str">
            <v>○</v>
          </cell>
          <cell r="M1503" t="str">
            <v>-</v>
          </cell>
          <cell r="N1503">
            <v>20110211</v>
          </cell>
        </row>
        <row r="1504">
          <cell r="C1504">
            <v>8981824360</v>
          </cell>
          <cell r="D1504" t="str">
            <v>I3JS438</v>
          </cell>
          <cell r="E1504"/>
          <cell r="F1504" t="str">
            <v>VN58 NPR</v>
          </cell>
          <cell r="G1504" t="str">
            <v>VN58-D</v>
          </cell>
          <cell r="H1504" t="str">
            <v>VN58D　新規ﾌﾚｰﾑ追加</v>
          </cell>
          <cell r="I1504"/>
          <cell r="J1504" t="str">
            <v>C</v>
          </cell>
          <cell r="K1504" t="str">
            <v>WC2</v>
          </cell>
          <cell r="L1504" t="str">
            <v>○</v>
          </cell>
          <cell r="M1504" t="str">
            <v>-</v>
          </cell>
          <cell r="N1504">
            <v>20110216</v>
          </cell>
        </row>
        <row r="1505">
          <cell r="C1505">
            <v>8981838520</v>
          </cell>
          <cell r="D1505" t="str">
            <v>I3JS490</v>
          </cell>
          <cell r="E1505"/>
          <cell r="F1505" t="str">
            <v>VN73 NQR</v>
          </cell>
          <cell r="G1505" t="str">
            <v>VN73</v>
          </cell>
          <cell r="H1505" t="str">
            <v>VN73　K研　FRAME新規19品番</v>
          </cell>
          <cell r="I1505"/>
          <cell r="J1505" t="str">
            <v>C</v>
          </cell>
          <cell r="K1505" t="str">
            <v>WNS</v>
          </cell>
          <cell r="L1505" t="str">
            <v>未</v>
          </cell>
          <cell r="M1505" t="str">
            <v>-</v>
          </cell>
          <cell r="N1505" t="str">
            <v>未</v>
          </cell>
        </row>
        <row r="1506">
          <cell r="C1506">
            <v>8981838521</v>
          </cell>
          <cell r="D1506" t="str">
            <v>I4JDC02</v>
          </cell>
          <cell r="E1506"/>
          <cell r="F1506" t="str">
            <v>VN73 NQR</v>
          </cell>
          <cell r="G1506" t="str">
            <v>VN73</v>
          </cell>
          <cell r="H1506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506"/>
          <cell r="J1506" t="str">
            <v>C</v>
          </cell>
          <cell r="K1506" t="str">
            <v>WNS</v>
          </cell>
          <cell r="L1506" t="str">
            <v>未</v>
          </cell>
          <cell r="M1506" t="str">
            <v>-</v>
          </cell>
          <cell r="N1506" t="str">
            <v>未</v>
          </cell>
        </row>
        <row r="1507">
          <cell r="C1507">
            <v>8981838522</v>
          </cell>
          <cell r="D1507" t="str">
            <v>I4JDF18</v>
          </cell>
          <cell r="E1507"/>
          <cell r="F1507" t="str">
            <v>VN73 NQR</v>
          </cell>
          <cell r="G1507" t="str">
            <v>VN73</v>
          </cell>
          <cell r="H1507" t="str">
            <v>VN73　FR2品番サ変  1.8981814532←1 1)C/MBR;1ST異番変更(897387866Y⇒898155433Y)、2) EXT R/L異番変更(898196152Y/898073346Y⇒898196151Y/150Y)、2 8981838522←1 1)BK;STB 8980335230(2ケ廃止)  *関連設変 サ変後　4JDF51</v>
          </cell>
          <cell r="I1507"/>
          <cell r="J1507" t="str">
            <v>C</v>
          </cell>
          <cell r="K1507" t="str">
            <v>WNS</v>
          </cell>
          <cell r="L1507" t="str">
            <v>未</v>
          </cell>
          <cell r="M1507" t="str">
            <v>-</v>
          </cell>
          <cell r="N1507" t="str">
            <v>未</v>
          </cell>
        </row>
        <row r="1508">
          <cell r="C1508">
            <v>8981838523</v>
          </cell>
          <cell r="D1508" t="str">
            <v>I4JDF51</v>
          </cell>
          <cell r="E1508"/>
          <cell r="F1508" t="str">
            <v>VN73 NQR</v>
          </cell>
          <cell r="G1508" t="str">
            <v>VN73</v>
          </cell>
          <cell r="H1508" t="str">
            <v>VN73/現行N*R  GUSSET;6TH C/MBR プログレ化によるCR設変(8980927771/81←0;協和SS)  FR ASM 34品番 サ変  *関連設変 サ変前 3JT373/4JDF18</v>
          </cell>
          <cell r="I1508"/>
          <cell r="J1508" t="str">
            <v>C</v>
          </cell>
          <cell r="K1508" t="str">
            <v>WNS</v>
          </cell>
          <cell r="L1508" t="str">
            <v>未</v>
          </cell>
          <cell r="M1508" t="str">
            <v>-</v>
          </cell>
          <cell r="N1508" t="str">
            <v>未</v>
          </cell>
        </row>
        <row r="1509">
          <cell r="C1509">
            <v>8981838524</v>
          </cell>
          <cell r="D1509" t="str">
            <v>I4JDG01</v>
          </cell>
          <cell r="E1509"/>
          <cell r="F1509" t="str">
            <v>VN73 NQR</v>
          </cell>
          <cell r="G1509" t="str">
            <v>VN73</v>
          </cell>
          <cell r="H1509" t="str">
            <v>VN73 FR ASM 23品番 サ変  *構成品 BK;RR SPR FT *現行 8970422451⇒8982028570（溶接違いのみ　関連設変 3JT373）</v>
          </cell>
          <cell r="I1509"/>
          <cell r="J1509" t="str">
            <v>C</v>
          </cell>
          <cell r="K1509" t="str">
            <v>WNS</v>
          </cell>
          <cell r="L1509" t="str">
            <v>○</v>
          </cell>
          <cell r="M1509" t="str">
            <v>-</v>
          </cell>
          <cell r="N1509">
            <v>20120328</v>
          </cell>
        </row>
        <row r="1510">
          <cell r="C1510">
            <v>8981846380</v>
          </cell>
          <cell r="D1510" t="str">
            <v>I3JS325</v>
          </cell>
          <cell r="E1510"/>
          <cell r="F1510" t="str">
            <v>VN55 NHR</v>
          </cell>
          <cell r="G1510" t="str">
            <v>VN55-DOM</v>
          </cell>
          <cell r="H1510" t="str">
            <v>VN55 FRAME ASM 新規出図（26品番）＆INR/REINF(9品番)</v>
          </cell>
          <cell r="I1510"/>
          <cell r="J1510" t="str">
            <v>A</v>
          </cell>
          <cell r="K1510" t="str">
            <v>AB5</v>
          </cell>
          <cell r="L1510" t="str">
            <v>○</v>
          </cell>
          <cell r="M1510">
            <v>20110726</v>
          </cell>
          <cell r="N1510">
            <v>20110726</v>
          </cell>
        </row>
        <row r="1511">
          <cell r="C1511">
            <v>8981846390</v>
          </cell>
          <cell r="D1511" t="str">
            <v>I3JS325</v>
          </cell>
          <cell r="E1511"/>
          <cell r="F1511" t="str">
            <v>VN55 NHR</v>
          </cell>
          <cell r="G1511" t="str">
            <v>VN55-DOM</v>
          </cell>
          <cell r="H1511" t="str">
            <v>VN55 FRAME ASM 新規出図（26品番）＆INR/REINF(9品番)</v>
          </cell>
          <cell r="I1511"/>
          <cell r="J1511" t="str">
            <v>A</v>
          </cell>
          <cell r="K1511" t="str">
            <v>AB7</v>
          </cell>
          <cell r="L1511" t="str">
            <v>○</v>
          </cell>
          <cell r="M1511">
            <v>20110728</v>
          </cell>
          <cell r="N1511">
            <v>20110728</v>
          </cell>
        </row>
        <row r="1512">
          <cell r="C1512">
            <v>8981846400</v>
          </cell>
          <cell r="D1512" t="str">
            <v>I3JS325</v>
          </cell>
          <cell r="E1512"/>
          <cell r="F1512" t="str">
            <v>VN55 NJR</v>
          </cell>
          <cell r="G1512" t="str">
            <v>VN55-DOM</v>
          </cell>
          <cell r="H1512" t="str">
            <v>VN55 FRAME ASM 新規出図（26品番）＆INR/REINF(9品番)</v>
          </cell>
          <cell r="I1512"/>
          <cell r="J1512" t="str">
            <v>A</v>
          </cell>
          <cell r="K1512" t="str">
            <v>AH2</v>
          </cell>
          <cell r="L1512" t="str">
            <v>○</v>
          </cell>
          <cell r="M1512" t="str">
            <v>未</v>
          </cell>
          <cell r="N1512" t="str">
            <v>未</v>
          </cell>
        </row>
        <row r="1513">
          <cell r="C1513">
            <v>8981846410</v>
          </cell>
          <cell r="D1513" t="str">
            <v>I3JS325</v>
          </cell>
          <cell r="E1513"/>
          <cell r="F1513" t="str">
            <v>VN55 NJR</v>
          </cell>
          <cell r="G1513" t="str">
            <v>VN55-DOM</v>
          </cell>
          <cell r="H1513" t="str">
            <v>VN55 FRAME ASM 新規出図（26品番）＆INR/REINF(9品番)</v>
          </cell>
          <cell r="I1513"/>
          <cell r="J1513" t="str">
            <v>A</v>
          </cell>
          <cell r="K1513" t="str">
            <v>AH3</v>
          </cell>
          <cell r="L1513" t="str">
            <v>○</v>
          </cell>
          <cell r="M1513" t="str">
            <v>未</v>
          </cell>
          <cell r="N1513" t="str">
            <v>未</v>
          </cell>
        </row>
        <row r="1514">
          <cell r="C1514">
            <v>8981846420</v>
          </cell>
          <cell r="D1514" t="str">
            <v>I3JS325</v>
          </cell>
          <cell r="E1514"/>
          <cell r="F1514" t="str">
            <v>VN55 NJR</v>
          </cell>
          <cell r="G1514" t="str">
            <v>VN55-DOM</v>
          </cell>
          <cell r="H1514" t="str">
            <v>VN55 FRAME ASM 新規出図（26品番）＆INR/REINF(9品番)</v>
          </cell>
          <cell r="I1514"/>
          <cell r="J1514" t="str">
            <v>A</v>
          </cell>
          <cell r="K1514" t="str">
            <v>AG6</v>
          </cell>
          <cell r="L1514" t="str">
            <v>○</v>
          </cell>
          <cell r="M1514">
            <v>20110111</v>
          </cell>
          <cell r="N1514">
            <v>20110111</v>
          </cell>
        </row>
        <row r="1515">
          <cell r="C1515">
            <v>8981846430</v>
          </cell>
          <cell r="D1515" t="str">
            <v>I3JS325</v>
          </cell>
          <cell r="E1515"/>
          <cell r="F1515" t="str">
            <v>VN55 NJR</v>
          </cell>
          <cell r="G1515" t="str">
            <v>VN55-DOM</v>
          </cell>
          <cell r="H1515" t="str">
            <v>VN55 FRAME ASM 新規出図（26品番）＆INR/REINF(9品番)</v>
          </cell>
          <cell r="I1515"/>
          <cell r="J1515" t="str">
            <v>A</v>
          </cell>
          <cell r="K1515" t="str">
            <v>AG8</v>
          </cell>
          <cell r="L1515" t="str">
            <v>○</v>
          </cell>
          <cell r="M1515">
            <v>20110728</v>
          </cell>
          <cell r="N1515">
            <v>20110728</v>
          </cell>
        </row>
        <row r="1516">
          <cell r="C1516">
            <v>8981846440</v>
          </cell>
          <cell r="D1516" t="str">
            <v>I3JS325</v>
          </cell>
          <cell r="E1516"/>
          <cell r="F1516" t="str">
            <v>VN55 NJR</v>
          </cell>
          <cell r="G1516" t="str">
            <v>VN55-DOM</v>
          </cell>
          <cell r="H1516" t="str">
            <v>VN55 FRAME ASM 新規出図（26品番）＆INR/REINF(9品番)</v>
          </cell>
          <cell r="I1516"/>
          <cell r="J1516" t="str">
            <v>A</v>
          </cell>
          <cell r="K1516" t="str">
            <v>AH1</v>
          </cell>
          <cell r="L1516" t="str">
            <v>○</v>
          </cell>
          <cell r="M1516">
            <v>20110728</v>
          </cell>
          <cell r="N1516">
            <v>20110728</v>
          </cell>
        </row>
        <row r="1517">
          <cell r="C1517">
            <v>8981846470</v>
          </cell>
          <cell r="D1517" t="str">
            <v>I3JS325</v>
          </cell>
          <cell r="E1517"/>
          <cell r="F1517" t="str">
            <v>VN55 NJR</v>
          </cell>
          <cell r="G1517" t="str">
            <v>VN55-DOM</v>
          </cell>
          <cell r="H1517" t="str">
            <v>VN55 FRAME ASM 新規出図（26品番）＆INR/REINF(9品番)</v>
          </cell>
          <cell r="I1517"/>
          <cell r="J1517" t="str">
            <v>A</v>
          </cell>
          <cell r="K1517" t="str">
            <v>BB9</v>
          </cell>
          <cell r="L1517" t="str">
            <v>○</v>
          </cell>
          <cell r="M1517">
            <v>20110506</v>
          </cell>
          <cell r="N1517">
            <v>20110506</v>
          </cell>
        </row>
        <row r="1518">
          <cell r="C1518">
            <v>8981846471</v>
          </cell>
          <cell r="D1518" t="str">
            <v>I4JDA15</v>
          </cell>
          <cell r="E1518"/>
          <cell r="F1518" t="str">
            <v>VN55 NJR</v>
          </cell>
          <cell r="G1518" t="str">
            <v>VN55-DOM</v>
          </cell>
          <cell r="H1518" t="str">
            <v>VN55 FRサ変(0⇒1) 1) C/MBR;BUMPER(8981868190) &amp; RIVET 4ケ追加(9067510260)、2) S/MBR R/L 穴追加で異番変更（新 8981886670/80）</v>
          </cell>
          <cell r="I1518"/>
          <cell r="J1518" t="str">
            <v>A</v>
          </cell>
          <cell r="K1518" t="str">
            <v>BB9</v>
          </cell>
          <cell r="L1518" t="str">
            <v>○</v>
          </cell>
          <cell r="M1518">
            <v>20110728</v>
          </cell>
          <cell r="N1518">
            <v>20110728</v>
          </cell>
        </row>
        <row r="1519">
          <cell r="C1519">
            <v>8981846480</v>
          </cell>
          <cell r="D1519" t="str">
            <v>I3JS325</v>
          </cell>
          <cell r="E1519"/>
          <cell r="F1519" t="str">
            <v>VN55 NJR</v>
          </cell>
          <cell r="G1519" t="str">
            <v>VN55-DOM</v>
          </cell>
          <cell r="H1519" t="str">
            <v>VN55 FRAME ASM 新規出図（26品番）＆INR/REINF(9品番)</v>
          </cell>
          <cell r="I1519"/>
          <cell r="J1519" t="str">
            <v>A</v>
          </cell>
          <cell r="K1519" t="str">
            <v>BC2</v>
          </cell>
          <cell r="L1519" t="str">
            <v>未</v>
          </cell>
          <cell r="M1519" t="str">
            <v>未</v>
          </cell>
          <cell r="N1519" t="str">
            <v>未</v>
          </cell>
        </row>
        <row r="1520">
          <cell r="C1520">
            <v>8981846481</v>
          </cell>
          <cell r="D1520" t="str">
            <v>I4JDA15</v>
          </cell>
          <cell r="E1520"/>
          <cell r="F1520" t="str">
            <v>VN55 NJR</v>
          </cell>
          <cell r="G1520" t="str">
            <v>VN55-DOM</v>
          </cell>
          <cell r="H1520" t="str">
            <v>VN55 FRサ変(0⇒1) 1) C/MBR;BUMPER(8981868190) &amp; RIVET 4ケ追加(9067510260)、2) S/MBR R/L 穴追加で異番変更（新 8981886710/20）</v>
          </cell>
          <cell r="I1520"/>
          <cell r="J1520" t="str">
            <v>A</v>
          </cell>
          <cell r="K1520" t="str">
            <v>BC2</v>
          </cell>
          <cell r="L1520" t="str">
            <v>○</v>
          </cell>
          <cell r="M1520">
            <v>20110801</v>
          </cell>
          <cell r="N1520">
            <v>20110801</v>
          </cell>
        </row>
        <row r="1521">
          <cell r="C1521">
            <v>8981847210</v>
          </cell>
          <cell r="D1521" t="str">
            <v>I3JS325</v>
          </cell>
          <cell r="E1521"/>
          <cell r="F1521" t="str">
            <v>VN55 NHS</v>
          </cell>
          <cell r="G1521" t="str">
            <v>VN55-DOM</v>
          </cell>
          <cell r="H1521" t="str">
            <v>VN55 FRAME ASM 新規出図（26品番）＆INR/REINF(9品番)</v>
          </cell>
          <cell r="I1521"/>
          <cell r="J1521" t="str">
            <v>A</v>
          </cell>
          <cell r="K1521" t="str">
            <v>MA9</v>
          </cell>
          <cell r="L1521" t="str">
            <v>○</v>
          </cell>
          <cell r="M1521">
            <v>20110728</v>
          </cell>
          <cell r="N1521">
            <v>20110728</v>
          </cell>
        </row>
        <row r="1522">
          <cell r="C1522">
            <v>8981847220</v>
          </cell>
          <cell r="D1522" t="str">
            <v>I3JS325</v>
          </cell>
          <cell r="E1522"/>
          <cell r="F1522" t="str">
            <v>VN55 NHS</v>
          </cell>
          <cell r="G1522" t="str">
            <v>VN55-DOM</v>
          </cell>
          <cell r="H1522" t="str">
            <v>VN55 FRAME ASM 新規出図（26品番）＆INR/REINF(9品番)</v>
          </cell>
          <cell r="I1522"/>
          <cell r="J1522" t="str">
            <v>A</v>
          </cell>
          <cell r="K1522" t="str">
            <v>MB1</v>
          </cell>
          <cell r="L1522" t="str">
            <v>○</v>
          </cell>
          <cell r="M1522">
            <v>20110111</v>
          </cell>
          <cell r="N1522">
            <v>20110117</v>
          </cell>
        </row>
        <row r="1523">
          <cell r="C1523">
            <v>8981847230</v>
          </cell>
          <cell r="D1523" t="str">
            <v>I3JS325</v>
          </cell>
          <cell r="E1523"/>
          <cell r="F1523" t="str">
            <v>VN55 NHS</v>
          </cell>
          <cell r="G1523" t="str">
            <v>VN55-DOM</v>
          </cell>
          <cell r="H1523" t="str">
            <v>VN55 FRAME ASM 新規出図（26品番）＆INR/REINF(9品番)</v>
          </cell>
          <cell r="I1523"/>
          <cell r="J1523" t="str">
            <v>A</v>
          </cell>
          <cell r="K1523" t="str">
            <v>MB2</v>
          </cell>
          <cell r="L1523" t="str">
            <v>未</v>
          </cell>
          <cell r="M1523" t="str">
            <v>未</v>
          </cell>
          <cell r="N1523" t="str">
            <v>未</v>
          </cell>
        </row>
        <row r="1524">
          <cell r="C1524">
            <v>8981847231</v>
          </cell>
          <cell r="D1524" t="str">
            <v>I4JDA15</v>
          </cell>
          <cell r="E1524"/>
          <cell r="F1524" t="str">
            <v>VN55 NHS</v>
          </cell>
          <cell r="G1524" t="str">
            <v>VN55-DOM</v>
          </cell>
          <cell r="H1524" t="str">
            <v>VN55 FRサ変(0⇒1) 1) INR/RNF入替(8981644440⇒8981920370;3JS996)</v>
          </cell>
          <cell r="I1524"/>
          <cell r="J1524" t="str">
            <v>A</v>
          </cell>
          <cell r="K1524" t="str">
            <v>MB2</v>
          </cell>
          <cell r="L1524" t="str">
            <v>○</v>
          </cell>
          <cell r="M1524">
            <v>20110726</v>
          </cell>
          <cell r="N1524">
            <v>20110726</v>
          </cell>
        </row>
        <row r="1525">
          <cell r="C1525">
            <v>8981847240</v>
          </cell>
          <cell r="D1525" t="str">
            <v>I3JS325</v>
          </cell>
          <cell r="E1525"/>
          <cell r="F1525" t="str">
            <v>VN55 NHS</v>
          </cell>
          <cell r="G1525" t="str">
            <v>VN55-DOM</v>
          </cell>
          <cell r="H1525" t="str">
            <v>VN55 FRAME ASM 新規出図（26品番）＆INR/REINF(9品番)</v>
          </cell>
          <cell r="I1525"/>
          <cell r="J1525" t="str">
            <v>A</v>
          </cell>
          <cell r="K1525" t="str">
            <v>MB3</v>
          </cell>
          <cell r="L1525" t="str">
            <v>未</v>
          </cell>
          <cell r="M1525" t="str">
            <v>未</v>
          </cell>
          <cell r="N1525" t="str">
            <v>未</v>
          </cell>
        </row>
        <row r="1526">
          <cell r="C1526">
            <v>8981847241</v>
          </cell>
          <cell r="D1526" t="str">
            <v>I4JDA15</v>
          </cell>
          <cell r="E1526"/>
          <cell r="F1526" t="str">
            <v>VN55 NHS</v>
          </cell>
          <cell r="G1526" t="str">
            <v>VN55-DOM</v>
          </cell>
          <cell r="H1526" t="str">
            <v>VN55 FRサ変(0⇒1) 1) INR/RNF入替(898167384Y⇒8981920380;3JS996)、2) 、2) S/MBR RH 入替え（898054464Y⇒8981922760）</v>
          </cell>
          <cell r="I1526"/>
          <cell r="J1526" t="str">
            <v>A</v>
          </cell>
          <cell r="K1526" t="str">
            <v>MB3</v>
          </cell>
          <cell r="L1526" t="str">
            <v>○</v>
          </cell>
          <cell r="M1526">
            <v>20110801</v>
          </cell>
          <cell r="N1526">
            <v>20110801</v>
          </cell>
        </row>
        <row r="1527">
          <cell r="C1527">
            <v>8981847250</v>
          </cell>
          <cell r="D1527" t="str">
            <v>I3JS325</v>
          </cell>
          <cell r="E1527"/>
          <cell r="F1527" t="str">
            <v>VN55 NKS</v>
          </cell>
          <cell r="G1527" t="str">
            <v>VN55-DOM</v>
          </cell>
          <cell r="H1527" t="str">
            <v>VN55 FRAME ASM 新規出図（26品番）＆INR/REINF(9品番)</v>
          </cell>
          <cell r="I1527"/>
          <cell r="J1527" t="str">
            <v>A</v>
          </cell>
          <cell r="K1527" t="str">
            <v>NI4</v>
          </cell>
          <cell r="L1527" t="str">
            <v>未</v>
          </cell>
          <cell r="M1527" t="str">
            <v>未</v>
          </cell>
          <cell r="N1527" t="str">
            <v>未</v>
          </cell>
        </row>
        <row r="1528">
          <cell r="C1528">
            <v>8981847251</v>
          </cell>
          <cell r="D1528" t="str">
            <v>I4JDA15</v>
          </cell>
          <cell r="E1528"/>
          <cell r="F1528" t="str">
            <v>VN55 NKS</v>
          </cell>
          <cell r="G1528" t="str">
            <v>VN55-DOM</v>
          </cell>
          <cell r="H1528" t="str">
            <v>VN55 FRサ変(0⇒1) 1) C/MBR;BUMPER(8981868190) &amp; RIVET 4ケ追加(9067510260)、2) S/MBR R/L 穴追加で異番変更（新 8981886880/90）</v>
          </cell>
          <cell r="I1528"/>
          <cell r="J1528" t="str">
            <v>A</v>
          </cell>
          <cell r="K1528" t="str">
            <v>NI4</v>
          </cell>
          <cell r="L1528" t="str">
            <v>○</v>
          </cell>
          <cell r="M1528">
            <v>20110726</v>
          </cell>
          <cell r="N1528">
            <v>20110726</v>
          </cell>
        </row>
        <row r="1529">
          <cell r="C1529">
            <v>8981847260</v>
          </cell>
          <cell r="D1529" t="str">
            <v>I3JS325</v>
          </cell>
          <cell r="E1529"/>
          <cell r="F1529" t="str">
            <v>VN55 NKS</v>
          </cell>
          <cell r="G1529" t="str">
            <v>VN55-DOM</v>
          </cell>
          <cell r="H1529" t="str">
            <v>VN55 FRAME ASM 新規出図（26品番）＆INR/REINF(9品番)</v>
          </cell>
          <cell r="I1529"/>
          <cell r="J1529" t="str">
            <v>A</v>
          </cell>
          <cell r="K1529" t="str">
            <v>NI5</v>
          </cell>
          <cell r="L1529" t="str">
            <v>○</v>
          </cell>
          <cell r="M1529">
            <v>20110506</v>
          </cell>
          <cell r="N1529">
            <v>20110506</v>
          </cell>
        </row>
        <row r="1530">
          <cell r="C1530">
            <v>8981847261</v>
          </cell>
          <cell r="D1530" t="str">
            <v>I4JDA15</v>
          </cell>
          <cell r="E1530"/>
          <cell r="F1530" t="str">
            <v>VN55 NKS</v>
          </cell>
          <cell r="G1530" t="str">
            <v>VN55-DOM</v>
          </cell>
          <cell r="H1530" t="str">
            <v>VN55 FRサ変(0⇒1) 1) C/MBR;BUMPER(8981868190) &amp; RIVET 4ケ追加(9067510260)、2) S/MBR R/L 穴追加で異番変更（新 8981886900/10）</v>
          </cell>
          <cell r="I1530"/>
          <cell r="J1530" t="str">
            <v>A</v>
          </cell>
          <cell r="K1530" t="str">
            <v>NI5</v>
          </cell>
          <cell r="L1530" t="str">
            <v>○</v>
          </cell>
          <cell r="M1530">
            <v>20110728</v>
          </cell>
          <cell r="N1530">
            <v>20110728</v>
          </cell>
        </row>
        <row r="1531">
          <cell r="C1531">
            <v>8981847270</v>
          </cell>
          <cell r="D1531" t="str">
            <v>I3JS325</v>
          </cell>
          <cell r="E1531"/>
          <cell r="F1531" t="str">
            <v>VN55 NKS</v>
          </cell>
          <cell r="G1531" t="str">
            <v>VN55-DOM</v>
          </cell>
          <cell r="H1531" t="str">
            <v>VN55 FRAME ASM 新規出図（26品番）＆INR/REINF(9品番)</v>
          </cell>
          <cell r="I1531"/>
          <cell r="J1531" t="str">
            <v>A</v>
          </cell>
          <cell r="K1531" t="str">
            <v>NI6</v>
          </cell>
          <cell r="L1531" t="str">
            <v>未</v>
          </cell>
          <cell r="M1531" t="str">
            <v>未</v>
          </cell>
          <cell r="N1531" t="str">
            <v>未</v>
          </cell>
        </row>
        <row r="1532">
          <cell r="C1532">
            <v>8981847271</v>
          </cell>
          <cell r="D1532" t="str">
            <v>I4JDA15</v>
          </cell>
          <cell r="E1532"/>
          <cell r="F1532" t="str">
            <v>VN55 NKS</v>
          </cell>
          <cell r="G1532" t="str">
            <v>VN55-DOM</v>
          </cell>
          <cell r="H1532" t="str">
            <v>VN55 FRサ変(0⇒1) 1) C/MBR;BUMPER(8981868190) &amp; RIVET 4ケ追加(9067510260)、2) S/MBR R/L 穴追加で異番変更（新 8981886880/90）</v>
          </cell>
          <cell r="I1532"/>
          <cell r="J1532" t="str">
            <v>A</v>
          </cell>
          <cell r="K1532" t="str">
            <v>NI6</v>
          </cell>
          <cell r="L1532" t="str">
            <v>○</v>
          </cell>
          <cell r="M1532">
            <v>20110726</v>
          </cell>
          <cell r="N1532">
            <v>20110726</v>
          </cell>
        </row>
        <row r="1533">
          <cell r="C1533">
            <v>8981847280</v>
          </cell>
          <cell r="D1533" t="str">
            <v>I3JS325</v>
          </cell>
          <cell r="E1533"/>
          <cell r="F1533" t="str">
            <v>VN55 NKS</v>
          </cell>
          <cell r="G1533" t="str">
            <v>VN55-DOM</v>
          </cell>
          <cell r="H1533" t="str">
            <v>VN55 FRAME ASM 新規出図（26品番）＆INR/REINF(9品番)</v>
          </cell>
          <cell r="I1533"/>
          <cell r="J1533" t="str">
            <v>A</v>
          </cell>
          <cell r="K1533" t="str">
            <v>NI7</v>
          </cell>
          <cell r="L1533" t="str">
            <v>未</v>
          </cell>
          <cell r="M1533" t="str">
            <v>未</v>
          </cell>
          <cell r="N1533" t="str">
            <v>未</v>
          </cell>
        </row>
        <row r="1534">
          <cell r="C1534">
            <v>8981847281</v>
          </cell>
          <cell r="D1534" t="str">
            <v>I4JDA15</v>
          </cell>
          <cell r="E1534"/>
          <cell r="F1534" t="str">
            <v>VN55 NKS</v>
          </cell>
          <cell r="G1534" t="str">
            <v>VN55-DOM</v>
          </cell>
          <cell r="H1534" t="str">
            <v>VN55 FRサ変(0⇒1) 1) C/MBR;BUMPER(8981868190) &amp; RIVET 4ケ追加(9067510260)、2) S/MBR R/L 穴追加で異番変更（新 8981886900/10）</v>
          </cell>
          <cell r="I1534"/>
          <cell r="J1534" t="str">
            <v>A</v>
          </cell>
          <cell r="K1534" t="str">
            <v>NI7</v>
          </cell>
          <cell r="L1534" t="str">
            <v>○</v>
          </cell>
          <cell r="M1534">
            <v>20110728</v>
          </cell>
          <cell r="N1534">
            <v>20110728</v>
          </cell>
        </row>
        <row r="1535">
          <cell r="C1535">
            <v>8981847290</v>
          </cell>
          <cell r="D1535" t="str">
            <v>I3JS325</v>
          </cell>
          <cell r="E1535"/>
          <cell r="F1535" t="str">
            <v>VN55 NHS</v>
          </cell>
          <cell r="G1535" t="str">
            <v>VN55-DOM</v>
          </cell>
          <cell r="H1535" t="str">
            <v>VN55 FRAME ASM 新規出図（26品番）＆INR/REINF(9品番)</v>
          </cell>
          <cell r="I1535"/>
          <cell r="J1535" t="str">
            <v>A</v>
          </cell>
          <cell r="K1535" t="str">
            <v>NI8</v>
          </cell>
          <cell r="L1535" t="str">
            <v>未</v>
          </cell>
          <cell r="M1535">
            <v>20110119</v>
          </cell>
          <cell r="N1535">
            <v>20110119</v>
          </cell>
        </row>
        <row r="1536">
          <cell r="C1536">
            <v>8981847291</v>
          </cell>
          <cell r="D1536" t="str">
            <v>I4JDA15</v>
          </cell>
          <cell r="E1536"/>
          <cell r="F1536" t="str">
            <v>VN55 NHS</v>
          </cell>
          <cell r="G1536" t="str">
            <v>VN55-DOM</v>
          </cell>
          <cell r="H1536" t="str">
            <v>VN55 FRサ変(0⇒1) 1)C/MBR;BUMPER(8981868190) &amp; RIVET 4ケ追加(9067510260)、2) INR/RNF入替(8981644440⇒8981920370;3JS996)、、3) S/MBR R/L 穴追加で異番変更（新 8981886900/10）</v>
          </cell>
          <cell r="I1536"/>
          <cell r="J1536" t="str">
            <v>A</v>
          </cell>
          <cell r="K1536" t="str">
            <v>NI8</v>
          </cell>
          <cell r="L1536" t="str">
            <v>○</v>
          </cell>
          <cell r="M1536">
            <v>20110707</v>
          </cell>
          <cell r="N1536">
            <v>20110707</v>
          </cell>
        </row>
        <row r="1537">
          <cell r="C1537">
            <v>8981847300</v>
          </cell>
          <cell r="D1537" t="str">
            <v>I3JS325</v>
          </cell>
          <cell r="E1537"/>
          <cell r="F1537" t="str">
            <v>VN55 NHS</v>
          </cell>
          <cell r="G1537" t="str">
            <v>VN55-DOM</v>
          </cell>
          <cell r="H1537" t="str">
            <v>VN55 FRAME ASM 新規出図（26品番）＆INR/REINF(9品番)</v>
          </cell>
          <cell r="I1537"/>
          <cell r="J1537" t="str">
            <v>A</v>
          </cell>
          <cell r="K1537" t="str">
            <v>NI9</v>
          </cell>
          <cell r="L1537" t="str">
            <v>未</v>
          </cell>
          <cell r="M1537">
            <v>20110111</v>
          </cell>
          <cell r="N1537">
            <v>20110111</v>
          </cell>
        </row>
        <row r="1538">
          <cell r="C1538">
            <v>8981847301</v>
          </cell>
          <cell r="D1538" t="str">
            <v>I4JDA15</v>
          </cell>
          <cell r="E1538"/>
          <cell r="F1538" t="str">
            <v>VN55 NHS</v>
          </cell>
          <cell r="G1538" t="str">
            <v>VN55-DOM</v>
          </cell>
          <cell r="H1538" t="str">
            <v>VN55 FRサ変(0⇒1) 1)C/MBR;BUMPER(8981868190) &amp; RIVET 4ケ追加(9067510260)、2) INR/RNF入替(898167384Y⇒8981920380;3JS996)</v>
          </cell>
          <cell r="I1538"/>
          <cell r="J1538" t="str">
            <v>A</v>
          </cell>
          <cell r="K1538" t="str">
            <v>NI9</v>
          </cell>
          <cell r="L1538" t="str">
            <v>○</v>
          </cell>
          <cell r="M1538">
            <v>20110707</v>
          </cell>
          <cell r="N1538">
            <v>20110707</v>
          </cell>
        </row>
        <row r="1539">
          <cell r="C1539">
            <v>8981852420</v>
          </cell>
          <cell r="D1539" t="str">
            <v>I3JS772</v>
          </cell>
          <cell r="E1539"/>
          <cell r="F1539" t="str">
            <v>VN59 NPR</v>
          </cell>
          <cell r="G1539" t="str">
            <v>VN59E-CNG追加</v>
          </cell>
          <cell r="H1539" t="str">
            <v>VN59 新規 FR ASM 4品番新規設定（P/NO 8981852420～2450） *流用元 8980593414/24/34/44に対し、C/M 1ST(支給品 897387866Y⇒898155433Y) &amp; EXT(898045169/170Y⇒898155178/9Y;協和 現行品 ) *アセス=3/21(1台)、先行＝５月,SOP=6月</v>
          </cell>
          <cell r="I1539"/>
          <cell r="J1539" t="str">
            <v>A</v>
          </cell>
          <cell r="K1539" t="str">
            <v>RD9（仮）</v>
          </cell>
          <cell r="L1539" t="str">
            <v>○</v>
          </cell>
          <cell r="M1539">
            <v>20110804</v>
          </cell>
          <cell r="N1539">
            <v>20110804</v>
          </cell>
        </row>
        <row r="1540">
          <cell r="C1540">
            <v>8981852430</v>
          </cell>
          <cell r="D1540" t="str">
            <v>I3JS772</v>
          </cell>
          <cell r="E1540"/>
          <cell r="F1540" t="str">
            <v>VN59 NPR</v>
          </cell>
          <cell r="G1540" t="str">
            <v>VN59E-CNG追加</v>
          </cell>
          <cell r="H1540" t="str">
            <v>VN59 新規 FR ASM 4品番新規設定（P/NO 8981852420～2450） *流用元 8980593414/24/34/44に対し、C/M 1ST(支給品 897387866Y⇒898155433Y) &amp; EXT(898045169/170Y⇒898155178/9Y;協和 現行品 ) *アセス=3/21(1台)、先行＝５月,SOP=6月</v>
          </cell>
          <cell r="I1540"/>
          <cell r="J1540" t="str">
            <v>A</v>
          </cell>
          <cell r="K1540" t="str">
            <v xml:space="preserve"> RDL</v>
          </cell>
          <cell r="L1540" t="str">
            <v>○</v>
          </cell>
          <cell r="M1540">
            <v>20110804</v>
          </cell>
          <cell r="N1540">
            <v>20110804</v>
          </cell>
        </row>
        <row r="1541">
          <cell r="C1541">
            <v>8981852440</v>
          </cell>
          <cell r="D1541" t="str">
            <v>I3JS772</v>
          </cell>
          <cell r="E1541"/>
          <cell r="F1541" t="str">
            <v>VN59 NPR</v>
          </cell>
          <cell r="G1541" t="str">
            <v>VN59E-CNG追加</v>
          </cell>
          <cell r="H1541" t="str">
            <v>VN59 新規 FR ASM 4品番新規設定（P/NO 8981852420～2450） *流用元 8980593414/24/34/44に対し、C/M 1ST(支給品 897387866Y⇒898155433Y) &amp; EXT(898045169/170Y⇒898155178/9Y;協和 現行品 ) *アセス=3/21(1台)、先行＝５月,SOP=6月</v>
          </cell>
          <cell r="I1541"/>
          <cell r="J1541" t="str">
            <v>A</v>
          </cell>
          <cell r="K1541" t="str">
            <v xml:space="preserve"> RDM</v>
          </cell>
          <cell r="L1541" t="str">
            <v>○</v>
          </cell>
          <cell r="M1541">
            <v>20110804</v>
          </cell>
          <cell r="N1541">
            <v>20110804</v>
          </cell>
        </row>
        <row r="1542">
          <cell r="C1542">
            <v>8981852450</v>
          </cell>
          <cell r="D1542" t="str">
            <v>I3JS772</v>
          </cell>
          <cell r="E1542"/>
          <cell r="F1542" t="str">
            <v>VN59 NPR</v>
          </cell>
          <cell r="G1542" t="str">
            <v>VN59E-CNG追加</v>
          </cell>
          <cell r="H1542" t="str">
            <v>VN59 新規 FR ASM 4品番新規設定（P/NO 8981852420～2450） *流用元 8980593414/24/34/44に対し、C/M 1ST(支給品 897387866Y⇒898155433Y) &amp; EXT(898045169/170Y⇒898155178/9Y;協和 現行品 ) *アセス=3/21(1台)、先行＝５月,SOP=6月</v>
          </cell>
          <cell r="I1542"/>
          <cell r="J1542" t="str">
            <v>A</v>
          </cell>
          <cell r="K1542" t="str">
            <v xml:space="preserve"> RDN</v>
          </cell>
          <cell r="L1542" t="str">
            <v>○</v>
          </cell>
          <cell r="M1542">
            <v>20110804</v>
          </cell>
          <cell r="N1542">
            <v>20110804</v>
          </cell>
        </row>
        <row r="1543">
          <cell r="C1543">
            <v>8981873500</v>
          </cell>
          <cell r="D1543" t="str">
            <v>I3JS818</v>
          </cell>
          <cell r="E1543"/>
          <cell r="F1543" t="str">
            <v>VN59 NLR</v>
          </cell>
          <cell r="G1543" t="str">
            <v>VN59A-END追加</v>
          </cell>
          <cell r="H1543" t="str">
            <v>VN59 新規 C/MBR BUMPタイプ FR ASM 11品番新規設定（P/NO 8981873500～3610） *関連設変（3JS770）</v>
          </cell>
          <cell r="I1543"/>
          <cell r="J1543" t="str">
            <v>A</v>
          </cell>
          <cell r="K1543" t="str">
            <v xml:space="preserve"> RDP</v>
          </cell>
          <cell r="L1543" t="str">
            <v>○</v>
          </cell>
          <cell r="M1543">
            <v>20110419</v>
          </cell>
          <cell r="N1543">
            <v>20110419</v>
          </cell>
        </row>
        <row r="1544">
          <cell r="C1544">
            <v>8981873510</v>
          </cell>
          <cell r="D1544" t="str">
            <v>I3JS818</v>
          </cell>
          <cell r="E1544"/>
          <cell r="F1544" t="str">
            <v>VN59 NLR</v>
          </cell>
          <cell r="G1544" t="str">
            <v>VN59A-END追加</v>
          </cell>
          <cell r="H1544" t="str">
            <v>VN59 新規 C/MBR BUMPタイプ FR ASM 11品番新規設定（P/NO 8981873500～3610） *関連設変（3JS770）</v>
          </cell>
          <cell r="I1544"/>
          <cell r="J1544" t="str">
            <v>A</v>
          </cell>
          <cell r="K1544" t="str">
            <v xml:space="preserve"> BH6</v>
          </cell>
          <cell r="L1544" t="str">
            <v>○</v>
          </cell>
          <cell r="M1544">
            <v>20110419</v>
          </cell>
          <cell r="N1544">
            <v>20110518</v>
          </cell>
        </row>
        <row r="1545">
          <cell r="C1545">
            <v>8981873520</v>
          </cell>
          <cell r="D1545" t="str">
            <v>I3JS818</v>
          </cell>
          <cell r="E1545"/>
          <cell r="F1545" t="str">
            <v>VN59 NLR</v>
          </cell>
          <cell r="G1545" t="str">
            <v>VN59A-END追加</v>
          </cell>
          <cell r="H1545" t="str">
            <v>VN59 新規 C/MBR BUMPタイプ FR ASM 11品番新規設定（P/NO 8981873500～3610） *関連設変（3JS770）</v>
          </cell>
          <cell r="I1545"/>
          <cell r="J1545" t="str">
            <v>A</v>
          </cell>
          <cell r="K1545" t="str">
            <v xml:space="preserve"> BH7</v>
          </cell>
          <cell r="L1545" t="str">
            <v>○</v>
          </cell>
          <cell r="M1545">
            <v>20110609</v>
          </cell>
          <cell r="N1545">
            <v>20110426</v>
          </cell>
        </row>
        <row r="1546">
          <cell r="C1546">
            <v>8981873530</v>
          </cell>
          <cell r="D1546" t="str">
            <v>I3JS818</v>
          </cell>
          <cell r="E1546"/>
          <cell r="F1546" t="str">
            <v>VN59 NLR</v>
          </cell>
          <cell r="G1546" t="str">
            <v>VN59A-END追加</v>
          </cell>
          <cell r="H1546" t="str">
            <v>VN59 新規 C/MBR BUMPタイプ FR ASM 11品番新規設定（P/NO 8981873500～3610） *関連設変（3JS770）</v>
          </cell>
          <cell r="I1546"/>
          <cell r="J1546" t="str">
            <v>A</v>
          </cell>
          <cell r="K1546" t="str">
            <v xml:space="preserve"> BH8</v>
          </cell>
          <cell r="L1546" t="str">
            <v>○</v>
          </cell>
          <cell r="M1546">
            <v>20110723</v>
          </cell>
          <cell r="N1546">
            <v>20110426</v>
          </cell>
        </row>
        <row r="1547">
          <cell r="C1547">
            <v>8981873540</v>
          </cell>
          <cell r="D1547" t="str">
            <v>I3JS818</v>
          </cell>
          <cell r="E1547"/>
          <cell r="F1547" t="str">
            <v>VN59 NLR</v>
          </cell>
          <cell r="G1547" t="str">
            <v>VN59A-END追加</v>
          </cell>
          <cell r="H1547" t="str">
            <v>VN59 新規 C/MBR BUMPタイプ FR ASM 11品番新規設定（P/NO 8981873500～3610） *関連設変（3JS770）</v>
          </cell>
          <cell r="I1547"/>
          <cell r="J1547" t="str">
            <v>A</v>
          </cell>
          <cell r="K1547" t="str">
            <v xml:space="preserve"> BH9</v>
          </cell>
          <cell r="L1547" t="str">
            <v>○</v>
          </cell>
          <cell r="M1547">
            <v>20110804</v>
          </cell>
          <cell r="N1547">
            <v>20110426</v>
          </cell>
        </row>
        <row r="1548">
          <cell r="C1548">
            <v>8981873550</v>
          </cell>
          <cell r="D1548" t="str">
            <v>I3JS818</v>
          </cell>
          <cell r="E1548"/>
          <cell r="F1548" t="str">
            <v>VN59 NLR</v>
          </cell>
          <cell r="G1548" t="str">
            <v>VN59A-END追加</v>
          </cell>
          <cell r="H1548" t="str">
            <v>VN59 新規 C/MBR BUMPタイプ FR ASM 11品番新規設定（P/NO 8981873500～3610） *関連設変（3JS770）</v>
          </cell>
          <cell r="I1548"/>
          <cell r="J1548" t="str">
            <v>A</v>
          </cell>
          <cell r="K1548" t="str">
            <v xml:space="preserve"> BI1</v>
          </cell>
          <cell r="L1548" t="str">
            <v>○</v>
          </cell>
          <cell r="M1548">
            <v>20110804</v>
          </cell>
          <cell r="N1548">
            <v>20110426</v>
          </cell>
        </row>
        <row r="1549">
          <cell r="C1549">
            <v>8981873570</v>
          </cell>
          <cell r="D1549" t="str">
            <v>I3JS818</v>
          </cell>
          <cell r="E1549"/>
          <cell r="F1549" t="str">
            <v>VN59 NMR</v>
          </cell>
          <cell r="G1549" t="str">
            <v>VN59A-END追加</v>
          </cell>
          <cell r="H1549" t="str">
            <v>VN59 新規 C/MBR BUMPタイプ FR ASM 11品番新規設定（P/NO 8981873500～3610） *関連設変（3JS770）</v>
          </cell>
          <cell r="I1549"/>
          <cell r="J1549" t="str">
            <v>A</v>
          </cell>
          <cell r="K1549" t="str">
            <v xml:space="preserve"> BI2</v>
          </cell>
          <cell r="L1549" t="str">
            <v>○</v>
          </cell>
          <cell r="M1549">
            <v>20110514</v>
          </cell>
          <cell r="N1549">
            <v>20110514</v>
          </cell>
        </row>
        <row r="1550">
          <cell r="C1550">
            <v>8981873580</v>
          </cell>
          <cell r="D1550" t="str">
            <v>I3JS818</v>
          </cell>
          <cell r="E1550"/>
          <cell r="F1550" t="str">
            <v>VN59 NMR</v>
          </cell>
          <cell r="G1550" t="str">
            <v>VN59A-END追加</v>
          </cell>
          <cell r="H1550" t="str">
            <v>VN59 新規 C/MBR BUMPタイプ FR ASM 11品番新規設定（P/NO 8981873500～3610） *関連設変（3JS770）</v>
          </cell>
          <cell r="I1550"/>
          <cell r="J1550" t="str">
            <v>A</v>
          </cell>
          <cell r="K1550" t="str">
            <v xml:space="preserve"> NQ5</v>
          </cell>
          <cell r="L1550" t="str">
            <v>○</v>
          </cell>
          <cell r="M1550">
            <v>20110628</v>
          </cell>
          <cell r="N1550">
            <v>20110426</v>
          </cell>
        </row>
        <row r="1551">
          <cell r="C1551">
            <v>8981873590</v>
          </cell>
          <cell r="D1551" t="str">
            <v>I3JS818</v>
          </cell>
          <cell r="E1551"/>
          <cell r="F1551" t="str">
            <v>VN59 NMR</v>
          </cell>
          <cell r="G1551" t="str">
            <v>VN59D-END追加</v>
          </cell>
          <cell r="H1551" t="str">
            <v>VN59 新規 C/MBR BUMPタイプ FR ASM 11品番新規設定（P/NO 8981873500～3610） *関連設変（3JS770）</v>
          </cell>
          <cell r="I1551"/>
          <cell r="J1551" t="str">
            <v>A</v>
          </cell>
          <cell r="K1551" t="str">
            <v xml:space="preserve"> NQ6</v>
          </cell>
          <cell r="L1551" t="str">
            <v>○</v>
          </cell>
          <cell r="M1551">
            <v>20110701</v>
          </cell>
          <cell r="N1551">
            <v>20110426</v>
          </cell>
        </row>
        <row r="1552">
          <cell r="C1552">
            <v>8981873600</v>
          </cell>
          <cell r="D1552" t="str">
            <v>I3JS818</v>
          </cell>
          <cell r="E1552"/>
          <cell r="F1552" t="str">
            <v>VN59 NMR</v>
          </cell>
          <cell r="G1552" t="str">
            <v>VN59CNG-END追加</v>
          </cell>
          <cell r="H1552" t="str">
            <v>VN59 新規 C/MBR BUMPタイプ FR ASM 11品番新規設定（P/NO 8981873500～3610） *関連設変（3JS770）</v>
          </cell>
          <cell r="I1552"/>
          <cell r="J1552" t="str">
            <v>A</v>
          </cell>
          <cell r="K1552" t="str">
            <v xml:space="preserve"> NQ7</v>
          </cell>
          <cell r="L1552" t="str">
            <v>○</v>
          </cell>
          <cell r="M1552">
            <v>20110707</v>
          </cell>
          <cell r="N1552">
            <v>20110426</v>
          </cell>
        </row>
        <row r="1553">
          <cell r="C1553">
            <v>8981873610</v>
          </cell>
          <cell r="D1553" t="str">
            <v>I3JS818</v>
          </cell>
          <cell r="E1553"/>
          <cell r="F1553" t="str">
            <v>VN59 NMR</v>
          </cell>
          <cell r="G1553" t="str">
            <v>VN59CNG</v>
          </cell>
          <cell r="H1553" t="str">
            <v>VN59 新規 C/MBR BUMPタイプ FR ASM 11品番新規設定（P/NO 8981873500～3610） *関連設変（3JS770）</v>
          </cell>
          <cell r="I1553"/>
          <cell r="J1553" t="str">
            <v>A</v>
          </cell>
          <cell r="K1553" t="str">
            <v xml:space="preserve"> NQ8</v>
          </cell>
          <cell r="L1553" t="str">
            <v>○</v>
          </cell>
          <cell r="M1553">
            <v>20110802</v>
          </cell>
          <cell r="N1553">
            <v>20110426</v>
          </cell>
        </row>
        <row r="1554">
          <cell r="C1554">
            <v>8981886450</v>
          </cell>
          <cell r="D1554" t="str">
            <v>I3JS869</v>
          </cell>
          <cell r="E1554"/>
          <cell r="F1554" t="str">
            <v>VN59 NJR</v>
          </cell>
          <cell r="G1554" t="str">
            <v>VN59A(1X)-END追加</v>
          </cell>
          <cell r="H1554" t="str">
            <v>VN59 END C/MBR付FRAME(1X 先行量産=4/11W,SOP=4/25)　FR ASM 17品番新規設定（P/NO 8981886450～6610</v>
          </cell>
          <cell r="I1554"/>
          <cell r="J1554" t="str">
            <v>A</v>
          </cell>
          <cell r="K1554" t="str">
            <v xml:space="preserve"> NQ9</v>
          </cell>
          <cell r="L1554" t="str">
            <v>○</v>
          </cell>
          <cell r="M1554">
            <v>20110604</v>
          </cell>
          <cell r="N1554">
            <v>20110426</v>
          </cell>
        </row>
        <row r="1555">
          <cell r="C1555">
            <v>8981886460</v>
          </cell>
          <cell r="D1555" t="str">
            <v>I3JS869</v>
          </cell>
          <cell r="E1555"/>
          <cell r="F1555" t="str">
            <v>VN59 NJR</v>
          </cell>
          <cell r="G1555" t="str">
            <v>VN59A(1X)-END追加</v>
          </cell>
          <cell r="H1555" t="str">
            <v>VN59 END C/MBR付FRAME(1X 先行量産=4/11W,SOP=4/25)　FR ASM 17品番新規設定（P/NO 8981886450～6610</v>
          </cell>
          <cell r="I1555"/>
          <cell r="J1555" t="str">
            <v>A</v>
          </cell>
          <cell r="K1555" t="str">
            <v xml:space="preserve"> BC8</v>
          </cell>
          <cell r="L1555" t="str">
            <v>○</v>
          </cell>
          <cell r="M1555">
            <v>20110604</v>
          </cell>
          <cell r="N1555">
            <v>20110426</v>
          </cell>
        </row>
        <row r="1556">
          <cell r="C1556">
            <v>8981886470</v>
          </cell>
          <cell r="D1556" t="str">
            <v>I3JS869</v>
          </cell>
          <cell r="E1556"/>
          <cell r="F1556" t="str">
            <v>VN59 NJR</v>
          </cell>
          <cell r="G1556" t="str">
            <v>VN59A(1X)-END追加</v>
          </cell>
          <cell r="H1556" t="str">
            <v>VN59 END C/MBR付FRAME(1X 先行量産=4/11W,SOP=4/25)　FR ASM 17品番新規設定（P/NO 8981886450～6610</v>
          </cell>
          <cell r="I1556"/>
          <cell r="J1556" t="str">
            <v>A</v>
          </cell>
          <cell r="K1556" t="str">
            <v xml:space="preserve"> BC3</v>
          </cell>
          <cell r="L1556" t="str">
            <v>○</v>
          </cell>
          <cell r="M1556">
            <v>20110623</v>
          </cell>
          <cell r="N1556">
            <v>20110426</v>
          </cell>
        </row>
        <row r="1557">
          <cell r="C1557">
            <v>8981886480</v>
          </cell>
          <cell r="D1557" t="str">
            <v>I3JS869</v>
          </cell>
          <cell r="E1557"/>
          <cell r="F1557" t="str">
            <v>VN59 NJR</v>
          </cell>
          <cell r="G1557" t="str">
            <v>VN59A(1X)-END追加</v>
          </cell>
          <cell r="H1557" t="str">
            <v>VN59 END C/MBR付FRAME(1X 先行量産=4/11W,SOP=4/25)　FR ASM 17品番新規設定（P/NO 8981886450～6610</v>
          </cell>
          <cell r="I1557"/>
          <cell r="J1557" t="str">
            <v>A</v>
          </cell>
          <cell r="K1557" t="str">
            <v xml:space="preserve"> BC4</v>
          </cell>
          <cell r="L1557" t="str">
            <v>○</v>
          </cell>
          <cell r="M1557">
            <v>20110621</v>
          </cell>
          <cell r="N1557">
            <v>20110426</v>
          </cell>
        </row>
        <row r="1558">
          <cell r="C1558">
            <v>8981886490</v>
          </cell>
          <cell r="D1558" t="str">
            <v>I3JS869</v>
          </cell>
          <cell r="E1558"/>
          <cell r="F1558" t="str">
            <v>VN59 NJR</v>
          </cell>
          <cell r="G1558" t="str">
            <v>VN59A(1X)-END追加</v>
          </cell>
          <cell r="H1558" t="str">
            <v>VN59 END C/MBR付FRAME(1X 先行量産=4/11W,SOP=4/25)　FR ASM 17品番新規設定（P/NO 8981886450～6610</v>
          </cell>
          <cell r="I1558"/>
          <cell r="J1558" t="str">
            <v>A</v>
          </cell>
          <cell r="K1558" t="str">
            <v xml:space="preserve"> BC5</v>
          </cell>
          <cell r="L1558" t="str">
            <v>○</v>
          </cell>
          <cell r="M1558">
            <v>20110804</v>
          </cell>
          <cell r="N1558">
            <v>20110426</v>
          </cell>
        </row>
        <row r="1559">
          <cell r="C1559">
            <v>8981886500</v>
          </cell>
          <cell r="D1559" t="str">
            <v>I3JS869</v>
          </cell>
          <cell r="E1559"/>
          <cell r="F1559" t="str">
            <v>VN59 NJR</v>
          </cell>
          <cell r="G1559" t="str">
            <v>VN59A(1X)-END追加</v>
          </cell>
          <cell r="H1559" t="str">
            <v>VN59 END C/MBR付FRAME(1X 先行量産=4/11W,SOP=4/25)　FR ASM 17品番新規設定（P/NO 8981886450～6610</v>
          </cell>
          <cell r="I1559"/>
          <cell r="J1559" t="str">
            <v>A</v>
          </cell>
          <cell r="K1559" t="str">
            <v xml:space="preserve"> BC6</v>
          </cell>
          <cell r="L1559" t="str">
            <v>○</v>
          </cell>
          <cell r="M1559">
            <v>20110804</v>
          </cell>
          <cell r="N1559">
            <v>20110426</v>
          </cell>
        </row>
        <row r="1560">
          <cell r="C1560">
            <v>8981886510</v>
          </cell>
          <cell r="D1560" t="str">
            <v>I3JS869</v>
          </cell>
          <cell r="E1560"/>
          <cell r="F1560" t="str">
            <v>VN59 NKR</v>
          </cell>
          <cell r="G1560" t="str">
            <v>VN59A(1X)-END</v>
          </cell>
          <cell r="H1560" t="str">
            <v>VN59 END C/MBR付FRAME(1X 先行量産=4/11W,SOP=4/25)　FR ASM 17品番新規設定（P/NO 8981886450～6610</v>
          </cell>
          <cell r="I1560"/>
          <cell r="J1560" t="str">
            <v>A</v>
          </cell>
          <cell r="K1560" t="str">
            <v xml:space="preserve"> BC7</v>
          </cell>
          <cell r="L1560" t="str">
            <v>○</v>
          </cell>
          <cell r="M1560">
            <v>20110707</v>
          </cell>
          <cell r="N1560">
            <v>20110426</v>
          </cell>
        </row>
        <row r="1561">
          <cell r="C1561">
            <v>8981886511</v>
          </cell>
          <cell r="D1561" t="str">
            <v>I4JDE35</v>
          </cell>
          <cell r="E1561"/>
          <cell r="F1561" t="str">
            <v>VN59 NKR</v>
          </cell>
          <cell r="G1561" t="str">
            <v>VN59 A-Gr リベット外し AAS-LD-2112の正式設変</v>
          </cell>
          <cell r="H1561" t="str">
            <v>VN59 A-Gr リベット外し AAS-LD-2112の正式設変 FRサ変　8981886511/21←0 *関連設変 3JT236/3JT275　技計 PA1-1101</v>
          </cell>
          <cell r="I1561"/>
          <cell r="J1561" t="str">
            <v>A</v>
          </cell>
          <cell r="K1561" t="str">
            <v xml:space="preserve"> NG4</v>
          </cell>
          <cell r="L1561" t="str">
            <v>○</v>
          </cell>
          <cell r="M1561">
            <v>20110825</v>
          </cell>
          <cell r="N1561">
            <v>20110825</v>
          </cell>
        </row>
        <row r="1562">
          <cell r="C1562">
            <v>8981886520</v>
          </cell>
          <cell r="D1562" t="str">
            <v>I3JS869</v>
          </cell>
          <cell r="E1562"/>
          <cell r="F1562" t="str">
            <v>VN59 NKR</v>
          </cell>
          <cell r="G1562" t="str">
            <v>VN59A(1X)-END追加</v>
          </cell>
          <cell r="H1562" t="str">
            <v>VN59 END C/MBR付FRAME(1X 先行量産=4/11W,SOP=4/25)　FR ASM 17品番新規設定（P/NO 8981886450～6610</v>
          </cell>
          <cell r="I1562"/>
          <cell r="J1562" t="str">
            <v>A</v>
          </cell>
          <cell r="K1562" t="str">
            <v>1NG4</v>
          </cell>
          <cell r="L1562" t="str">
            <v>○</v>
          </cell>
          <cell r="M1562">
            <v>20110628</v>
          </cell>
          <cell r="N1562">
            <v>20110426</v>
          </cell>
        </row>
        <row r="1563">
          <cell r="C1563">
            <v>8981886521</v>
          </cell>
          <cell r="D1563" t="str">
            <v>I4JDE35</v>
          </cell>
          <cell r="E1563"/>
          <cell r="F1563" t="str">
            <v>VN59 NKR</v>
          </cell>
          <cell r="G1563" t="str">
            <v>VN59 A-Gr リベット外し AAS-LD-2112の正式設変</v>
          </cell>
          <cell r="H1563" t="str">
            <v>VN59 A-Gr リベット外し AAS-LD-2112の正式設変 FRサ変　8981886511/21←0 *関連設変 3JT236/3JT275　技計 PA1-1101</v>
          </cell>
          <cell r="I1563"/>
          <cell r="J1563" t="str">
            <v>A</v>
          </cell>
          <cell r="K1563" t="str">
            <v xml:space="preserve"> NG5</v>
          </cell>
          <cell r="L1563" t="str">
            <v>○</v>
          </cell>
          <cell r="M1563">
            <v>20110825</v>
          </cell>
          <cell r="N1563">
            <v>20110825</v>
          </cell>
        </row>
        <row r="1564">
          <cell r="C1564">
            <v>8981886530</v>
          </cell>
          <cell r="D1564" t="str">
            <v>I3JS869</v>
          </cell>
          <cell r="E1564"/>
          <cell r="F1564" t="str">
            <v>VN59 NKR</v>
          </cell>
          <cell r="G1564" t="str">
            <v>VN59A(1X)-END追加</v>
          </cell>
          <cell r="H1564" t="str">
            <v>VN59 END C/MBR付FRAME(1X 先行量産=4/11W,SOP=4/25)　FR ASM 17品番新規設定（P/NO 8981886450～6610</v>
          </cell>
          <cell r="I1564"/>
          <cell r="J1564" t="str">
            <v>A</v>
          </cell>
          <cell r="K1564" t="str">
            <v>1NG5</v>
          </cell>
          <cell r="L1564" t="str">
            <v>○</v>
          </cell>
          <cell r="M1564">
            <v>20110804</v>
          </cell>
          <cell r="N1564">
            <v>20110426</v>
          </cell>
        </row>
        <row r="1565">
          <cell r="C1565">
            <v>8981886540</v>
          </cell>
          <cell r="D1565" t="str">
            <v>I3JS869</v>
          </cell>
          <cell r="E1565"/>
          <cell r="F1565" t="str">
            <v>VN59 NKR</v>
          </cell>
          <cell r="G1565" t="str">
            <v>VN59A(1X)-END追加</v>
          </cell>
          <cell r="H1565" t="str">
            <v>VN59 END C/MBR付FRAME(1X 先行量産=4/11W,SOP=4/25)　FR ASM 17品番新規設定（P/NO 8981886450～6610</v>
          </cell>
          <cell r="I1565"/>
          <cell r="J1565" t="str">
            <v>A</v>
          </cell>
          <cell r="K1565" t="str">
            <v xml:space="preserve"> NG6</v>
          </cell>
          <cell r="L1565" t="str">
            <v>○</v>
          </cell>
          <cell r="M1565">
            <v>20110804</v>
          </cell>
          <cell r="N1565">
            <v>20110426</v>
          </cell>
        </row>
        <row r="1566">
          <cell r="C1566">
            <v>8981886550</v>
          </cell>
          <cell r="D1566" t="str">
            <v>I3JS869</v>
          </cell>
          <cell r="E1566"/>
          <cell r="F1566" t="str">
            <v>VN59 NKR</v>
          </cell>
          <cell r="G1566" t="str">
            <v>VN59A(1X)-END追加</v>
          </cell>
          <cell r="H1566" t="str">
            <v>VN59 END C/MBR付FRAME(1X 先行量産=4/11W,SOP=4/25)　FR ASM 17品番新規設定（P/NO 8981886450～6610</v>
          </cell>
          <cell r="I1566"/>
          <cell r="J1566" t="str">
            <v>A</v>
          </cell>
          <cell r="K1566" t="str">
            <v xml:space="preserve"> NG7</v>
          </cell>
          <cell r="L1566" t="str">
            <v>○</v>
          </cell>
          <cell r="M1566">
            <v>20110530</v>
          </cell>
          <cell r="N1566">
            <v>20110530</v>
          </cell>
        </row>
        <row r="1567">
          <cell r="C1567">
            <v>8981886560</v>
          </cell>
          <cell r="D1567" t="str">
            <v>I3JS869</v>
          </cell>
          <cell r="E1567"/>
          <cell r="F1567" t="str">
            <v>VN59 NKR</v>
          </cell>
          <cell r="G1567" t="str">
            <v>VN59A(1X)-END追加</v>
          </cell>
          <cell r="H1567" t="str">
            <v>VN59 END C/MBR付FRAME(1X 先行量産=4/11W,SOP=4/25)　FR ASM 17品番新規設定（P/NO 8981886450～6610</v>
          </cell>
          <cell r="I1567"/>
          <cell r="J1567" t="str">
            <v>A</v>
          </cell>
          <cell r="K1567" t="str">
            <v xml:space="preserve"> NGA</v>
          </cell>
          <cell r="L1567" t="str">
            <v>○</v>
          </cell>
          <cell r="M1567">
            <v>20110530</v>
          </cell>
          <cell r="N1567">
            <v>20110530</v>
          </cell>
        </row>
        <row r="1568">
          <cell r="C1568">
            <v>8981886570</v>
          </cell>
          <cell r="D1568" t="str">
            <v>I3JS869</v>
          </cell>
          <cell r="E1568"/>
          <cell r="F1568" t="str">
            <v>VN59 NKR</v>
          </cell>
          <cell r="G1568" t="str">
            <v>VN59A(1X)</v>
          </cell>
          <cell r="H1568" t="str">
            <v>VN59 END C/MBR付FRAME(1X 先行量産=4/11W,SOP=4/25)　FR ASM 17品番新規設定（P/NO 8981886450～6610</v>
          </cell>
          <cell r="I1568" t="str">
            <v>PA1-1048</v>
          </cell>
          <cell r="J1568" t="str">
            <v>A</v>
          </cell>
          <cell r="K1568" t="str">
            <v xml:space="preserve"> NGB</v>
          </cell>
          <cell r="L1568" t="str">
            <v>○</v>
          </cell>
          <cell r="M1568">
            <v>20110731</v>
          </cell>
          <cell r="N1568">
            <v>20110731</v>
          </cell>
        </row>
        <row r="1569">
          <cell r="C1569">
            <v>8981886580</v>
          </cell>
          <cell r="D1569" t="str">
            <v>I3JS869</v>
          </cell>
          <cell r="E1569"/>
          <cell r="F1569" t="str">
            <v>VN59 NKR</v>
          </cell>
          <cell r="G1569" t="str">
            <v>VN59A(1X)-END追加</v>
          </cell>
          <cell r="H1569" t="str">
            <v>VN59 END C/MBR付FRAME(1X 先行量産=4/11W,SOP=4/25)　FR ASM 17品番新規設定（P/NO 8981886450～6610</v>
          </cell>
          <cell r="I1569"/>
          <cell r="J1569" t="str">
            <v>A</v>
          </cell>
          <cell r="K1569" t="str">
            <v xml:space="preserve"> NGC</v>
          </cell>
          <cell r="L1569" t="str">
            <v>○</v>
          </cell>
          <cell r="M1569">
            <v>20110804</v>
          </cell>
          <cell r="N1569">
            <v>20110426</v>
          </cell>
        </row>
        <row r="1570">
          <cell r="C1570">
            <v>8981886590</v>
          </cell>
          <cell r="D1570" t="str">
            <v>I3JS869</v>
          </cell>
          <cell r="E1570"/>
          <cell r="F1570" t="str">
            <v>VN59 NKR</v>
          </cell>
          <cell r="G1570" t="str">
            <v>VN59A(1X)-END追加</v>
          </cell>
          <cell r="H1570" t="str">
            <v>VN59 END C/MBR付FRAME(1X 先行量産=4/11W,SOP=4/25)　FR ASM 17品番新規設定（P/NO 8981886450～6610</v>
          </cell>
          <cell r="I1570"/>
          <cell r="J1570" t="str">
            <v>A</v>
          </cell>
          <cell r="K1570" t="str">
            <v xml:space="preserve"> NG8</v>
          </cell>
          <cell r="L1570" t="str">
            <v>○</v>
          </cell>
          <cell r="M1570">
            <v>20110804</v>
          </cell>
          <cell r="N1570">
            <v>20110426</v>
          </cell>
        </row>
        <row r="1571">
          <cell r="C1571">
            <v>8981886600</v>
          </cell>
          <cell r="D1571" t="str">
            <v>I3JS869</v>
          </cell>
          <cell r="E1571"/>
          <cell r="F1571" t="str">
            <v>VN59 NKS</v>
          </cell>
          <cell r="G1571" t="str">
            <v>VN59A(1X)-END追加</v>
          </cell>
          <cell r="H1571" t="str">
            <v>VN59 END C/MBR付FRAME(1X 先行量産=4/11W,SOP=4/25)　FR ASM 17品番新規設定（P/NO 8981886450～6610</v>
          </cell>
          <cell r="I1571"/>
          <cell r="J1571" t="str">
            <v>A</v>
          </cell>
          <cell r="K1571" t="str">
            <v xml:space="preserve"> NG9</v>
          </cell>
          <cell r="L1571" t="str">
            <v>○</v>
          </cell>
          <cell r="M1571">
            <v>20110623</v>
          </cell>
          <cell r="N1571">
            <v>20110514</v>
          </cell>
        </row>
        <row r="1572">
          <cell r="C1572">
            <v>8981886610</v>
          </cell>
          <cell r="D1572" t="str">
            <v>I3JS869</v>
          </cell>
          <cell r="E1572"/>
          <cell r="F1572" t="str">
            <v>VN59 NKS</v>
          </cell>
          <cell r="G1572" t="str">
            <v>VN59A(1X)-END追加</v>
          </cell>
          <cell r="H1572" t="str">
            <v>VN59 END C/MBR付FRAME(1X 先行量産=4/11W,SOP=4/25)　FR ASM 17品番新規設定（P/NO 8981886450～6610</v>
          </cell>
          <cell r="I1572"/>
          <cell r="J1572" t="str">
            <v>A</v>
          </cell>
          <cell r="K1572" t="str">
            <v xml:space="preserve"> NJ1</v>
          </cell>
          <cell r="L1572" t="str">
            <v>○</v>
          </cell>
          <cell r="M1572">
            <v>20110609</v>
          </cell>
          <cell r="N1572">
            <v>20110514</v>
          </cell>
        </row>
        <row r="1573">
          <cell r="C1573">
            <v>8981897910</v>
          </cell>
          <cell r="D1573" t="str">
            <v>I3JS908</v>
          </cell>
          <cell r="E1573"/>
          <cell r="F1573" t="str">
            <v>VN55 NKR</v>
          </cell>
          <cell r="G1573" t="str">
            <v>VN55 EXP-C</v>
          </cell>
          <cell r="H1573" t="str">
            <v>VN55-EXP C-Gr NKR FR ASM 新規設定(8981897910 流用元8980746081に対し、BK;ECM追加＆SIDE/INR-RNF新規設定)   *K研 11/8月22日（１台</v>
          </cell>
          <cell r="I1573"/>
          <cell r="J1573" t="str">
            <v>A</v>
          </cell>
          <cell r="K1573" t="str">
            <v xml:space="preserve"> NJ2</v>
          </cell>
          <cell r="L1573" t="str">
            <v>○</v>
          </cell>
          <cell r="M1573">
            <v>20110705</v>
          </cell>
          <cell r="N1573">
            <v>20110704</v>
          </cell>
        </row>
        <row r="1574">
          <cell r="C1574">
            <v>8981924770</v>
          </cell>
          <cell r="D1574" t="str">
            <v>I3JT255</v>
          </cell>
          <cell r="E1574"/>
          <cell r="F1574" t="str">
            <v>VN59 NPR</v>
          </cell>
          <cell r="G1574" t="str">
            <v>VN59-H</v>
          </cell>
          <cell r="H1574" t="str">
            <v>VN59H-Gr FR ASM1品番新設 8981924770(流用元 8981797690に対し、BK;STOP FT　8972237480 &amp; RUB;SUB/SPR 8972543870を外した仕様) *1生(10月中旬) → アセス  (11月)→SOP 2012年1月中旬</v>
          </cell>
          <cell r="I1574"/>
          <cell r="J1574" t="str">
            <v>A</v>
          </cell>
          <cell r="K1574" t="str">
            <v xml:space="preserve"> AH4</v>
          </cell>
          <cell r="L1574" t="str">
            <v>○</v>
          </cell>
          <cell r="M1574">
            <v>20111018</v>
          </cell>
          <cell r="N1574">
            <v>20111018</v>
          </cell>
        </row>
        <row r="1575">
          <cell r="C1575">
            <v>8981934880</v>
          </cell>
          <cell r="D1575" t="str">
            <v>I3JT198</v>
          </cell>
          <cell r="E1575"/>
          <cell r="F1575" t="str">
            <v>VN78 NLR</v>
          </cell>
          <cell r="G1575" t="str">
            <v>VN78(欧州法規対応 9/12W)</v>
          </cell>
          <cell r="H1575" t="str">
            <v>VN78欧州法規対応 NLR SKD FR新規設定</v>
          </cell>
          <cell r="I1575"/>
          <cell r="J1575" t="str">
            <v>A</v>
          </cell>
          <cell r="K1575" t="str">
            <v xml:space="preserve"> SB8</v>
          </cell>
          <cell r="L1575" t="str">
            <v>未</v>
          </cell>
          <cell r="M1575" t="str">
            <v>未</v>
          </cell>
          <cell r="N1575" t="str">
            <v>未</v>
          </cell>
        </row>
        <row r="1576">
          <cell r="C1576">
            <v>8981934890</v>
          </cell>
          <cell r="D1576" t="str">
            <v>I3JT198</v>
          </cell>
          <cell r="E1576"/>
          <cell r="F1576" t="str">
            <v>VN78 NLR</v>
          </cell>
          <cell r="G1576" t="str">
            <v>VN78(欧州法規対応 9/12W)</v>
          </cell>
          <cell r="H1576" t="str">
            <v>VN78欧州法規対応 NLR SKD FR新規設定</v>
          </cell>
          <cell r="I1576"/>
          <cell r="J1576" t="str">
            <v>A</v>
          </cell>
          <cell r="K1576" t="str">
            <v>確認中</v>
          </cell>
          <cell r="L1576" t="str">
            <v>未</v>
          </cell>
          <cell r="M1576" t="str">
            <v>未</v>
          </cell>
          <cell r="N1576" t="str">
            <v>未</v>
          </cell>
        </row>
        <row r="1577">
          <cell r="C1577">
            <v>8981934900</v>
          </cell>
          <cell r="D1577" t="str">
            <v>I3JT198</v>
          </cell>
          <cell r="E1577"/>
          <cell r="F1577" t="str">
            <v>VN78 NLR</v>
          </cell>
          <cell r="G1577" t="str">
            <v>VN78(欧州法規対応 9/12W)</v>
          </cell>
          <cell r="H1577" t="str">
            <v>VN78欧州法規対応 NLR SKD FR新規設定</v>
          </cell>
          <cell r="I1577"/>
          <cell r="J1577" t="str">
            <v>A</v>
          </cell>
          <cell r="K1577" t="str">
            <v>確認中</v>
          </cell>
          <cell r="L1577" t="str">
            <v>未</v>
          </cell>
          <cell r="M1577" t="str">
            <v>未</v>
          </cell>
          <cell r="N1577" t="str">
            <v>未</v>
          </cell>
        </row>
        <row r="1578">
          <cell r="C1578">
            <v>8981934910</v>
          </cell>
          <cell r="D1578" t="str">
            <v>I3JT198</v>
          </cell>
          <cell r="E1578"/>
          <cell r="F1578" t="str">
            <v>VN78 NLR</v>
          </cell>
          <cell r="G1578" t="str">
            <v>VN78(欧州法規対応 9/12W)</v>
          </cell>
          <cell r="H1578" t="str">
            <v>VN78欧州法規対応 NLR SKD FR新規設定</v>
          </cell>
          <cell r="I1578"/>
          <cell r="J1578" t="str">
            <v>A</v>
          </cell>
          <cell r="K1578" t="str">
            <v>確認中</v>
          </cell>
          <cell r="L1578" t="str">
            <v>未</v>
          </cell>
          <cell r="M1578" t="str">
            <v>未</v>
          </cell>
          <cell r="N1578" t="str">
            <v>未</v>
          </cell>
        </row>
        <row r="1579">
          <cell r="C1579">
            <v>8981935250</v>
          </cell>
          <cell r="D1579" t="str">
            <v>I3JT246</v>
          </cell>
          <cell r="E1579"/>
          <cell r="F1579" t="str">
            <v>VN59 NMS</v>
          </cell>
          <cell r="G1579" t="str">
            <v>VN59-H</v>
          </cell>
          <cell r="H1579" t="str">
            <v>VN59-H-Gr FR ASM4品番新設 8981935250(流用元 8981604071)</v>
          </cell>
          <cell r="I1579"/>
          <cell r="J1579" t="str">
            <v>A</v>
          </cell>
          <cell r="K1579" t="str">
            <v>PA9</v>
          </cell>
          <cell r="L1579" t="str">
            <v>○</v>
          </cell>
          <cell r="M1579">
            <v>20120316</v>
          </cell>
          <cell r="N1579">
            <v>20120316</v>
          </cell>
        </row>
        <row r="1580">
          <cell r="C1580">
            <v>8981935260</v>
          </cell>
          <cell r="D1580" t="str">
            <v>I3JT246</v>
          </cell>
          <cell r="E1580"/>
          <cell r="F1580" t="str">
            <v>VN59 NMS</v>
          </cell>
          <cell r="G1580" t="str">
            <v>VN59-H</v>
          </cell>
          <cell r="H1580" t="str">
            <v>VN59-H-Gr FR ASM4品番新設 8981935260(流用元 8981604071)</v>
          </cell>
          <cell r="I1580"/>
          <cell r="J1580" t="str">
            <v>A</v>
          </cell>
          <cell r="K1580" t="str">
            <v>PA9</v>
          </cell>
          <cell r="L1580" t="str">
            <v>○</v>
          </cell>
          <cell r="M1580">
            <v>20120316</v>
          </cell>
          <cell r="N1580">
            <v>20120316</v>
          </cell>
        </row>
        <row r="1581">
          <cell r="C1581">
            <v>8981935270</v>
          </cell>
          <cell r="D1581" t="str">
            <v>I3JT246</v>
          </cell>
          <cell r="E1581"/>
          <cell r="F1581" t="str">
            <v>VN59 NMS</v>
          </cell>
          <cell r="G1581" t="str">
            <v>VN59-H</v>
          </cell>
          <cell r="H1581" t="str">
            <v>VN59-H-Gr FR ASM4品番新設 8981935270(流用元 8981604071)</v>
          </cell>
          <cell r="I1581"/>
          <cell r="J1581" t="str">
            <v>A</v>
          </cell>
          <cell r="K1581" t="str">
            <v>PA9</v>
          </cell>
          <cell r="L1581" t="str">
            <v>○</v>
          </cell>
          <cell r="M1581">
            <v>20120316</v>
          </cell>
          <cell r="N1581">
            <v>20120316</v>
          </cell>
        </row>
        <row r="1582">
          <cell r="C1582">
            <v>8981935280</v>
          </cell>
          <cell r="D1582" t="str">
            <v>I3JT246</v>
          </cell>
          <cell r="E1582"/>
          <cell r="F1582" t="str">
            <v>VN59 NMS</v>
          </cell>
          <cell r="G1582" t="str">
            <v>VN59-H</v>
          </cell>
          <cell r="H1582" t="str">
            <v>VN59-H-Gr FR ASM4品番新設 8981935280(流用元 8981602991)</v>
          </cell>
          <cell r="I1582"/>
          <cell r="J1582" t="str">
            <v>A</v>
          </cell>
          <cell r="K1582" t="str">
            <v>PA7</v>
          </cell>
          <cell r="L1582" t="str">
            <v>○</v>
          </cell>
          <cell r="M1582">
            <v>20111018</v>
          </cell>
          <cell r="N1582">
            <v>20111018</v>
          </cell>
        </row>
        <row r="1583">
          <cell r="C1583">
            <v>8981935281</v>
          </cell>
          <cell r="D1583" t="str">
            <v>I4JDK54</v>
          </cell>
          <cell r="E1583"/>
          <cell r="F1583" t="str">
            <v>VN59 NMS</v>
          </cell>
          <cell r="G1583" t="str">
            <v>VN59-H</v>
          </cell>
          <cell r="H1583" t="str">
            <v>VN59 H-Gr S/MBR R/L(1-NUT追加) &amp; INR/RNF RH(1-NUT追加)により FR　1品番サ変 　8981935281←0 *03W(1/16W)時点で内示無⇒ SOP 1/23W</v>
          </cell>
          <cell r="I1583"/>
          <cell r="J1583" t="str">
            <v>A</v>
          </cell>
          <cell r="K1583" t="str">
            <v>PA7</v>
          </cell>
          <cell r="L1583" t="str">
            <v>○</v>
          </cell>
          <cell r="M1583">
            <v>20120316</v>
          </cell>
          <cell r="N1583">
            <v>20120316</v>
          </cell>
        </row>
        <row r="1584">
          <cell r="C1584">
            <v>8981941660</v>
          </cell>
          <cell r="D1584" t="str">
            <v>I3JT061</v>
          </cell>
          <cell r="E1584"/>
          <cell r="F1584" t="str">
            <v>VN55 NHR</v>
          </cell>
          <cell r="G1584" t="str">
            <v>VN55-DOM</v>
          </cell>
          <cell r="H1584" t="str">
            <v>VN55 B-Gr BUMPレス仕様 FR ASM 新規8品番設定（8981941660～1730）　*7/25W アセス～反映 ⇒ SOP 9/5W</v>
          </cell>
          <cell r="I1584"/>
          <cell r="J1584" t="str">
            <v>A</v>
          </cell>
          <cell r="K1584" t="str">
            <v>BC9</v>
          </cell>
          <cell r="L1584" t="str">
            <v>○</v>
          </cell>
          <cell r="M1584">
            <v>20110727</v>
          </cell>
          <cell r="N1584">
            <v>20110727</v>
          </cell>
        </row>
        <row r="1585">
          <cell r="C1585">
            <v>8981941670</v>
          </cell>
          <cell r="D1585" t="str">
            <v>I3JT061</v>
          </cell>
          <cell r="E1585"/>
          <cell r="F1585" t="str">
            <v>VN55 NHR</v>
          </cell>
          <cell r="G1585" t="str">
            <v>VN55-DOM</v>
          </cell>
          <cell r="H1585" t="str">
            <v>VN55 B-Gr BUMPレス仕様 FR ASM 新規8品番設定（8981941660～1730）　*7/25W アセス～反映 ⇒ SOP 9/5W</v>
          </cell>
          <cell r="I1585"/>
          <cell r="J1585" t="str">
            <v>A</v>
          </cell>
          <cell r="K1585" t="str">
            <v>BAA</v>
          </cell>
          <cell r="L1585" t="str">
            <v>○</v>
          </cell>
          <cell r="M1585">
            <v>20110801</v>
          </cell>
          <cell r="N1585">
            <v>20110801</v>
          </cell>
        </row>
        <row r="1586">
          <cell r="C1586">
            <v>8981941680</v>
          </cell>
          <cell r="D1586" t="str">
            <v>I3JT061</v>
          </cell>
          <cell r="E1586"/>
          <cell r="F1586" t="str">
            <v>VN55 NHR</v>
          </cell>
          <cell r="G1586" t="str">
            <v>VN55-DOM</v>
          </cell>
          <cell r="H1586" t="str">
            <v>VN55 B-Gr BUMPレス仕様 FR ASM 新規8品番設定（8981941660～1730）　*7/25W アセス～反映 ⇒ SOP 9/5W</v>
          </cell>
          <cell r="I1586"/>
          <cell r="J1586" t="str">
            <v>A</v>
          </cell>
          <cell r="K1586" t="str">
            <v>BAB</v>
          </cell>
          <cell r="L1586" t="str">
            <v>○</v>
          </cell>
          <cell r="M1586">
            <v>20110727</v>
          </cell>
          <cell r="N1586">
            <v>20110727</v>
          </cell>
        </row>
        <row r="1587">
          <cell r="C1587">
            <v>8981941690</v>
          </cell>
          <cell r="D1587" t="str">
            <v>I3JT061</v>
          </cell>
          <cell r="E1587"/>
          <cell r="F1587" t="str">
            <v>VN55 NHR</v>
          </cell>
          <cell r="G1587" t="str">
            <v>VN55-DOM</v>
          </cell>
          <cell r="H1587" t="str">
            <v>VN55 B-Gr BUMPレス仕様 FR ASM 新規8品番設定（8981941660～1730）　*7/25W アセス～反映 ⇒ SOP 9/5W</v>
          </cell>
          <cell r="I1587"/>
          <cell r="J1587" t="str">
            <v>A</v>
          </cell>
          <cell r="K1587" t="str">
            <v>BAC</v>
          </cell>
          <cell r="L1587" t="str">
            <v>○</v>
          </cell>
          <cell r="M1587">
            <v>20110801</v>
          </cell>
          <cell r="N1587">
            <v>20110801</v>
          </cell>
        </row>
        <row r="1588">
          <cell r="C1588">
            <v>8981941700</v>
          </cell>
          <cell r="D1588" t="str">
            <v>I3JT061</v>
          </cell>
          <cell r="E1588"/>
          <cell r="F1588" t="str">
            <v>VN55 NHS</v>
          </cell>
          <cell r="G1588" t="str">
            <v>VN55-DOM</v>
          </cell>
          <cell r="H1588" t="str">
            <v>VN55 B-Gr BUMPレス仕様 FR ASM 新規8品番設定（8981941660～1730）　*7/25W アセス～反映 ⇒ SOP 9/5W</v>
          </cell>
          <cell r="I1588"/>
          <cell r="J1588" t="str">
            <v>A</v>
          </cell>
          <cell r="K1588" t="str">
            <v>NJ3</v>
          </cell>
          <cell r="L1588" t="str">
            <v>○</v>
          </cell>
          <cell r="M1588">
            <v>20110727</v>
          </cell>
          <cell r="N1588">
            <v>20110727</v>
          </cell>
        </row>
        <row r="1589">
          <cell r="C1589">
            <v>8981941710</v>
          </cell>
          <cell r="D1589" t="str">
            <v>I3JT061</v>
          </cell>
          <cell r="E1589"/>
          <cell r="F1589" t="str">
            <v>VN55 NHS</v>
          </cell>
          <cell r="G1589" t="str">
            <v>VN55-DOM</v>
          </cell>
          <cell r="H1589" t="str">
            <v>VN55 B-Gr BUMPレス仕様 FR ASM 新規8品番設定（8981941660～1730）　*7/25W アセス～反映 ⇒ SOP 9/5W</v>
          </cell>
          <cell r="I1589"/>
          <cell r="J1589" t="str">
            <v>A</v>
          </cell>
          <cell r="K1589" t="str">
            <v>NJ4</v>
          </cell>
          <cell r="L1589" t="str">
            <v>○</v>
          </cell>
          <cell r="M1589">
            <v>20110801</v>
          </cell>
          <cell r="N1589">
            <v>20110801</v>
          </cell>
        </row>
        <row r="1590">
          <cell r="C1590">
            <v>8981941720</v>
          </cell>
          <cell r="D1590" t="str">
            <v>I3JT061</v>
          </cell>
          <cell r="E1590"/>
          <cell r="F1590" t="str">
            <v>VN55 NHS</v>
          </cell>
          <cell r="G1590" t="str">
            <v>VN55-DOM</v>
          </cell>
          <cell r="H1590" t="str">
            <v>VN55 B-Gr BUMPレス仕様 FR ASM 新規8品番設定（8981941660～1730）　*7/25W アセス～反映 ⇒ SOP 9/5W</v>
          </cell>
          <cell r="I1590"/>
          <cell r="J1590" t="str">
            <v>A</v>
          </cell>
          <cell r="K1590" t="str">
            <v>NJ5</v>
          </cell>
          <cell r="L1590" t="str">
            <v>○</v>
          </cell>
          <cell r="M1590">
            <v>20110727</v>
          </cell>
          <cell r="N1590">
            <v>20110727</v>
          </cell>
        </row>
        <row r="1591">
          <cell r="C1591">
            <v>8981941730</v>
          </cell>
          <cell r="D1591" t="str">
            <v>I3JT061</v>
          </cell>
          <cell r="E1591"/>
          <cell r="F1591" t="str">
            <v>VN55 NHS</v>
          </cell>
          <cell r="G1591" t="str">
            <v>VN55-DOM</v>
          </cell>
          <cell r="H1591" t="str">
            <v>VN55 B-Gr BUMPレス仕様 FR ASM 新規8品番設定（8981941660～1730）　*7/25W アセス～反映 ⇒ SOP 9/5W</v>
          </cell>
          <cell r="I1591"/>
          <cell r="J1591" t="str">
            <v>A</v>
          </cell>
          <cell r="K1591" t="str">
            <v>NJ6</v>
          </cell>
          <cell r="L1591" t="str">
            <v>○</v>
          </cell>
          <cell r="M1591">
            <v>20110801</v>
          </cell>
          <cell r="N1591">
            <v>20110801</v>
          </cell>
        </row>
        <row r="1592">
          <cell r="C1592">
            <v>8981946000</v>
          </cell>
          <cell r="D1592" t="str">
            <v>I3JT086</v>
          </cell>
          <cell r="E1592"/>
          <cell r="F1592" t="str">
            <v>VN78 NPR</v>
          </cell>
          <cell r="G1592" t="str">
            <v>VN78(欧州法規対応 9/12W)</v>
          </cell>
          <cell r="H1592" t="str">
            <v>VN78欧州法規対応 SKD FR新規設定</v>
          </cell>
          <cell r="I1592"/>
          <cell r="J1592" t="str">
            <v>未</v>
          </cell>
          <cell r="K1592" t="str">
            <v>確認中</v>
          </cell>
          <cell r="L1592" t="str">
            <v>未</v>
          </cell>
          <cell r="M1592" t="str">
            <v>-</v>
          </cell>
          <cell r="N1592" t="str">
            <v>-</v>
          </cell>
        </row>
        <row r="1593">
          <cell r="C1593">
            <v>8981946010</v>
          </cell>
          <cell r="D1593" t="str">
            <v>I3JT086</v>
          </cell>
          <cell r="E1593"/>
          <cell r="F1593" t="str">
            <v>VN78 NPR</v>
          </cell>
          <cell r="G1593" t="str">
            <v>VN78(欧州法規対応 9/12W)</v>
          </cell>
          <cell r="H1593" t="str">
            <v>VN78欧州法規対応 SKD FR新規設定</v>
          </cell>
          <cell r="I1593"/>
          <cell r="J1593" t="str">
            <v>未</v>
          </cell>
          <cell r="K1593" t="str">
            <v>確認中</v>
          </cell>
          <cell r="L1593" t="str">
            <v>未</v>
          </cell>
          <cell r="M1593" t="str">
            <v>-</v>
          </cell>
          <cell r="N1593" t="str">
            <v>-</v>
          </cell>
        </row>
        <row r="1594">
          <cell r="C1594">
            <v>8981966440</v>
          </cell>
          <cell r="D1594" t="str">
            <v>I3JT181</v>
          </cell>
          <cell r="E1594"/>
          <cell r="F1594" t="str">
            <v>VN69 NLR</v>
          </cell>
          <cell r="G1594" t="str">
            <v>VN69 チリ向</v>
          </cell>
          <cell r="H1594" t="str">
            <v>VN69 チリ向けSKD 2品番設定　8981966440/6480　(流用元8980233023/33)</v>
          </cell>
          <cell r="I1594"/>
          <cell r="J1594" t="str">
            <v>A</v>
          </cell>
          <cell r="K1594" t="str">
            <v>AQ1</v>
          </cell>
          <cell r="L1594" t="str">
            <v>○</v>
          </cell>
          <cell r="M1594">
            <v>20120323</v>
          </cell>
          <cell r="N1594">
            <v>20120323</v>
          </cell>
        </row>
        <row r="1595">
          <cell r="C1595">
            <v>8981966480</v>
          </cell>
          <cell r="D1595" t="str">
            <v>I3JT181</v>
          </cell>
          <cell r="E1595"/>
          <cell r="F1595" t="str">
            <v>VN69 NLR</v>
          </cell>
          <cell r="G1595" t="str">
            <v>VN69 チリ向</v>
          </cell>
          <cell r="H1595" t="str">
            <v>VN69 チリ向けSKD 2品番設定　8981966440/6480　(流用元8980233023/33)</v>
          </cell>
          <cell r="I1595"/>
          <cell r="J1595" t="str">
            <v>A</v>
          </cell>
          <cell r="K1595" t="str">
            <v>AQ2</v>
          </cell>
          <cell r="L1595" t="str">
            <v>○</v>
          </cell>
          <cell r="M1595">
            <v>20110910</v>
          </cell>
          <cell r="N1595">
            <v>20110910</v>
          </cell>
        </row>
        <row r="1596">
          <cell r="C1596">
            <v>8981977190</v>
          </cell>
          <cell r="D1596" t="str">
            <v>I3JT101</v>
          </cell>
          <cell r="E1596"/>
          <cell r="F1596" t="str">
            <v>VN73 NQR</v>
          </cell>
          <cell r="G1596" t="str">
            <v>VN73</v>
          </cell>
          <cell r="H1596" t="str">
            <v>VN73 1品番追加設定 SOP～ 8981977190(流用元 VN73 8981814541 関連設変 4JDC02 )</v>
          </cell>
          <cell r="I1596"/>
          <cell r="J1596" t="str">
            <v>C</v>
          </cell>
          <cell r="K1596" t="str">
            <v>WU5</v>
          </cell>
          <cell r="L1596" t="str">
            <v>○</v>
          </cell>
          <cell r="M1596" t="str">
            <v>-</v>
          </cell>
          <cell r="N1596" t="str">
            <v>未</v>
          </cell>
        </row>
        <row r="1597">
          <cell r="C1597">
            <v>8981977191</v>
          </cell>
          <cell r="D1597" t="str">
            <v>I4JDG01</v>
          </cell>
          <cell r="E1597"/>
          <cell r="F1597" t="str">
            <v>VN73 NQR</v>
          </cell>
          <cell r="G1597" t="str">
            <v>VN73</v>
          </cell>
          <cell r="H1597" t="str">
            <v>VN73 FR ASM 23品番 サ変  *構成品 BK;RR SPR FT *現行 8970422451⇒8982028570（溶接違いのみ　関連設変 3JT373）</v>
          </cell>
          <cell r="I1597"/>
          <cell r="J1597" t="str">
            <v>C</v>
          </cell>
          <cell r="K1597" t="str">
            <v>WU5</v>
          </cell>
          <cell r="L1597" t="str">
            <v>○</v>
          </cell>
          <cell r="M1597" t="str">
            <v>-</v>
          </cell>
          <cell r="N1597">
            <v>20120328</v>
          </cell>
        </row>
        <row r="1598">
          <cell r="C1598">
            <v>8981992980</v>
          </cell>
          <cell r="D1598" t="str">
            <v>I3JT236</v>
          </cell>
          <cell r="E1598"/>
          <cell r="F1598" t="str">
            <v>VN59 NKR</v>
          </cell>
          <cell r="G1598" t="str">
            <v>VN59-A</v>
          </cell>
          <cell r="H1598" t="str">
            <v>VN59 A-Gr リベット外し AAS-LD-2112の正式設変 　リベット外し仕様として品番追加</v>
          </cell>
          <cell r="I1598"/>
          <cell r="J1598" t="str">
            <v>A</v>
          </cell>
          <cell r="K1598" t="str">
            <v>NGD</v>
          </cell>
          <cell r="L1598" t="str">
            <v>○</v>
          </cell>
          <cell r="M1598">
            <v>20110825</v>
          </cell>
          <cell r="N1598">
            <v>20110825</v>
          </cell>
        </row>
        <row r="1599">
          <cell r="C1599">
            <v>8981992990</v>
          </cell>
          <cell r="D1599" t="str">
            <v>I3JT236</v>
          </cell>
          <cell r="E1599"/>
          <cell r="F1599" t="str">
            <v>VN59 NKR</v>
          </cell>
          <cell r="G1599" t="str">
            <v>VN59-A</v>
          </cell>
          <cell r="H1599" t="str">
            <v>VN59 A-Gr リベット外し AAS-LD-2112の正式設変 　リベット外し仕様として品番追加</v>
          </cell>
          <cell r="I1599"/>
          <cell r="J1599" t="str">
            <v>A</v>
          </cell>
          <cell r="K1599" t="str">
            <v>NGE</v>
          </cell>
          <cell r="L1599" t="str">
            <v>○</v>
          </cell>
          <cell r="M1599">
            <v>20110825</v>
          </cell>
          <cell r="N1599">
            <v>20110825</v>
          </cell>
        </row>
        <row r="1600">
          <cell r="C1600">
            <v>8982009620</v>
          </cell>
          <cell r="D1600" t="str">
            <v>I3JT275</v>
          </cell>
          <cell r="E1600"/>
          <cell r="F1600" t="str">
            <v>VN59 NKR</v>
          </cell>
          <cell r="G1600" t="str">
            <v>VN59-A</v>
          </cell>
          <cell r="H1600" t="str">
            <v>VN59 A-Gr リベット外し AAS-LD-2112の正式設変 　リベット有 仕様として品番追加</v>
          </cell>
          <cell r="I1600"/>
          <cell r="J1600" t="str">
            <v>A</v>
          </cell>
          <cell r="K1600" t="str">
            <v>NGF</v>
          </cell>
          <cell r="L1600" t="str">
            <v>○</v>
          </cell>
          <cell r="M1600">
            <v>20110825</v>
          </cell>
          <cell r="N1600">
            <v>20110825</v>
          </cell>
        </row>
        <row r="1601">
          <cell r="C1601">
            <v>8982009630</v>
          </cell>
          <cell r="D1601" t="str">
            <v>I3JT275</v>
          </cell>
          <cell r="E1601"/>
          <cell r="F1601" t="str">
            <v>VN59 NKR</v>
          </cell>
          <cell r="G1601" t="str">
            <v>VN59-A</v>
          </cell>
          <cell r="H1601" t="str">
            <v>VN59 A-Gr リベット外し AAS-LD-2112の正式設変 　リベット有 仕様として品番追加</v>
          </cell>
          <cell r="I1601"/>
          <cell r="J1601" t="str">
            <v>A</v>
          </cell>
          <cell r="K1601" t="str">
            <v>NGG</v>
          </cell>
          <cell r="L1601" t="str">
            <v>○</v>
          </cell>
          <cell r="M1601">
            <v>20110825</v>
          </cell>
          <cell r="N1601">
            <v>20110825</v>
          </cell>
        </row>
        <row r="1602">
          <cell r="C1602">
            <v>8982013160</v>
          </cell>
          <cell r="D1602" t="str">
            <v>I3JT288</v>
          </cell>
          <cell r="E1602"/>
          <cell r="F1602" t="str">
            <v>VN73 NQR</v>
          </cell>
          <cell r="G1602" t="str">
            <v>VN73</v>
          </cell>
          <cell r="H1602" t="str">
            <v>VN73 3品番追加設定 SOP(1生オ－ダ無)～ 1.8982013160(流用元 VN73 8981814431)2.8982013170(流用元 VN73 8981814491) 3.8982013180(流用元 VN73 8981977190)  関連設変 4JDC02/3JT101(流用元)   *関連設変 サ変後　4JDF51</v>
          </cell>
          <cell r="I1602"/>
          <cell r="J1602" t="str">
            <v>C</v>
          </cell>
          <cell r="K1602" t="str">
            <v>WNN</v>
          </cell>
          <cell r="L1602" t="str">
            <v>未</v>
          </cell>
          <cell r="M1602" t="str">
            <v>-</v>
          </cell>
          <cell r="N1602" t="str">
            <v>未</v>
          </cell>
        </row>
        <row r="1603">
          <cell r="C1603">
            <v>8982013161</v>
          </cell>
          <cell r="D1603" t="str">
            <v>I4JDF51</v>
          </cell>
          <cell r="E1603"/>
          <cell r="F1603" t="str">
            <v>VN73 NQR</v>
          </cell>
          <cell r="G1603" t="str">
            <v>VN73</v>
          </cell>
          <cell r="H1603" t="str">
            <v>VN73/現行N*R  GUSSET;6TH C/MBR プログレ化によるCR設変(8980927771/81←0;協和SS)  FR ASM 34品番 サ変  *関連設変 サ変前 3JT373/4JDF18</v>
          </cell>
          <cell r="I1603"/>
          <cell r="J1603" t="str">
            <v>C</v>
          </cell>
          <cell r="K1603" t="str">
            <v>WNN</v>
          </cell>
          <cell r="L1603" t="str">
            <v>未</v>
          </cell>
          <cell r="M1603" t="str">
            <v>-</v>
          </cell>
          <cell r="N1603" t="str">
            <v>未</v>
          </cell>
        </row>
        <row r="1604">
          <cell r="C1604">
            <v>8982013162</v>
          </cell>
          <cell r="D1604" t="str">
            <v>I4JDG01</v>
          </cell>
          <cell r="E1604"/>
          <cell r="F1604" t="str">
            <v>VN73 NQR</v>
          </cell>
          <cell r="G1604" t="str">
            <v>VN73</v>
          </cell>
          <cell r="H1604" t="str">
            <v>VN73 FR ASM 23品番 サ変  *構成品 BK;RR SPR FT *現行 8970422451⇒8982028570（溶接違いのみ　関連設変 3JT373）</v>
          </cell>
          <cell r="I1604"/>
          <cell r="J1604" t="str">
            <v>C</v>
          </cell>
          <cell r="K1604" t="str">
            <v>WNN</v>
          </cell>
          <cell r="L1604" t="str">
            <v>○</v>
          </cell>
          <cell r="M1604" t="str">
            <v>-</v>
          </cell>
          <cell r="N1604">
            <v>20120328</v>
          </cell>
        </row>
        <row r="1605">
          <cell r="C1605">
            <v>8982013170</v>
          </cell>
          <cell r="D1605" t="str">
            <v>I3JT288</v>
          </cell>
          <cell r="E1605"/>
          <cell r="F1605" t="str">
            <v>VN73 NQR</v>
          </cell>
          <cell r="G1605" t="str">
            <v>VN73</v>
          </cell>
          <cell r="H1605" t="str">
            <v>VN73 3品番追加設定 SOP(1生オ－ダ無)～ 1.8982013160(流用元 VN73 8981814431)2.8982013170(流用元 VN73 8981814491) 3.8982013180(流用元 VN73 8981977190)  関連設変 4JDC02/3JT101(流用元)   *関連設変 サ変後　4JDF51</v>
          </cell>
          <cell r="I1605"/>
          <cell r="J1605" t="str">
            <v>C</v>
          </cell>
          <cell r="K1605" t="str">
            <v>WRG</v>
          </cell>
          <cell r="L1605" t="str">
            <v>未</v>
          </cell>
          <cell r="M1605" t="str">
            <v>-</v>
          </cell>
          <cell r="N1605" t="str">
            <v>未</v>
          </cell>
        </row>
        <row r="1606">
          <cell r="C1606">
            <v>8982013171</v>
          </cell>
          <cell r="D1606" t="str">
            <v>I4JDF51</v>
          </cell>
          <cell r="E1606"/>
          <cell r="F1606" t="str">
            <v>VN73 NQR</v>
          </cell>
          <cell r="G1606" t="str">
            <v>VN73</v>
          </cell>
          <cell r="H1606" t="str">
            <v>VN73/現行N*R  GUSSET;6TH C/MBR プログレ化によるCR設変(8980927771/81←0;協和SS)  FR ASM 34品番 サ変  *関連設変 サ変前 3JT373/4JDF18</v>
          </cell>
          <cell r="I1606"/>
          <cell r="J1606" t="str">
            <v>C</v>
          </cell>
          <cell r="K1606" t="str">
            <v>WRG</v>
          </cell>
          <cell r="L1606" t="str">
            <v>未</v>
          </cell>
          <cell r="M1606" t="str">
            <v>-</v>
          </cell>
          <cell r="N1606" t="str">
            <v>未</v>
          </cell>
        </row>
        <row r="1607">
          <cell r="C1607">
            <v>8982013172</v>
          </cell>
          <cell r="D1607" t="str">
            <v>I4JDG01</v>
          </cell>
          <cell r="E1607"/>
          <cell r="F1607" t="str">
            <v>VN73 NQR</v>
          </cell>
          <cell r="G1607" t="str">
            <v>VN73</v>
          </cell>
          <cell r="H1607" t="str">
            <v>VN73 FR ASM 23品番 サ変  *構成品 BK;RR SPR FT *現行 8970422451⇒8982028570（溶接違いのみ　関連設変 3JT373）</v>
          </cell>
          <cell r="I1607"/>
          <cell r="J1607" t="str">
            <v>C</v>
          </cell>
          <cell r="K1607" t="str">
            <v>WRG</v>
          </cell>
          <cell r="L1607" t="str">
            <v>○</v>
          </cell>
          <cell r="M1607" t="str">
            <v>-</v>
          </cell>
          <cell r="N1607">
            <v>20120330</v>
          </cell>
        </row>
        <row r="1608">
          <cell r="C1608">
            <v>8982013180</v>
          </cell>
          <cell r="D1608" t="str">
            <v>I3JT288</v>
          </cell>
          <cell r="E1608"/>
          <cell r="F1608" t="str">
            <v>VN73 NQR</v>
          </cell>
          <cell r="G1608" t="str">
            <v>VN73</v>
          </cell>
          <cell r="H1608" t="str">
            <v>VN73 3品番追加設定 SOP(1生オ－ダ無)～ 1.8982013160(流用元 VN73 8981814431)2.8982013170(流用元 VN73 8981814491) 3.8982013180(流用元 VN73 8981977190)  関連設変 4JDC02/3JT101(流用元)   *関連設変 サ変後　4JDF51</v>
          </cell>
          <cell r="I1608"/>
          <cell r="J1608" t="str">
            <v>C</v>
          </cell>
          <cell r="K1608" t="str">
            <v>WU5</v>
          </cell>
          <cell r="L1608" t="str">
            <v>未</v>
          </cell>
          <cell r="M1608" t="str">
            <v>-</v>
          </cell>
          <cell r="N1608" t="str">
            <v>未</v>
          </cell>
        </row>
        <row r="1609">
          <cell r="C1609">
            <v>8982013181</v>
          </cell>
          <cell r="D1609" t="str">
            <v>I4JDF51</v>
          </cell>
          <cell r="E1609"/>
          <cell r="F1609" t="str">
            <v>VN73 NQR</v>
          </cell>
          <cell r="G1609" t="str">
            <v>VN73</v>
          </cell>
          <cell r="H1609" t="str">
            <v>VN73/現行N*R  GUSSET;6TH C/MBR プログレ化によるCR設変(8980927771/81←0;協和SS)  FR ASM 34品番 サ変  *関連設変 サ変前 3JT373/4JDF18</v>
          </cell>
          <cell r="I1609"/>
          <cell r="J1609" t="str">
            <v>C</v>
          </cell>
          <cell r="K1609" t="str">
            <v>WU5</v>
          </cell>
          <cell r="L1609" t="str">
            <v>未</v>
          </cell>
          <cell r="M1609" t="str">
            <v>-</v>
          </cell>
          <cell r="N1609" t="str">
            <v>未</v>
          </cell>
        </row>
        <row r="1610">
          <cell r="C1610">
            <v>8982013182</v>
          </cell>
          <cell r="D1610" t="str">
            <v>I4JDG01</v>
          </cell>
          <cell r="E1610"/>
          <cell r="F1610" t="str">
            <v>VN73 NQR</v>
          </cell>
          <cell r="G1610" t="str">
            <v>VN73</v>
          </cell>
          <cell r="H1610" t="str">
            <v>VN73 FR ASM 23品番 サ変  *構成品 BK;RR SPR FT *現行 8970422451⇒8982028570（溶接違いのみ　関連設変 3JT373）</v>
          </cell>
          <cell r="I1610"/>
          <cell r="J1610" t="str">
            <v>C</v>
          </cell>
          <cell r="K1610" t="str">
            <v>WU5</v>
          </cell>
          <cell r="L1610" t="str">
            <v>○</v>
          </cell>
          <cell r="M1610" t="str">
            <v>-</v>
          </cell>
          <cell r="N1610">
            <v>20120328</v>
          </cell>
        </row>
        <row r="1611">
          <cell r="C1611">
            <v>8982044350</v>
          </cell>
          <cell r="D1611" t="str">
            <v>I3JT419</v>
          </cell>
          <cell r="E1611"/>
          <cell r="F1611" t="str">
            <v>VN86 NLR</v>
          </cell>
          <cell r="G1611" t="str">
            <v>VN86欧州SKD</v>
          </cell>
          <cell r="H1611" t="str">
            <v>VN80へ流用？←VN86欧州向けSKD NLR【3JT419】/FR ASM18品番新設（VN86は開発凍結）</v>
          </cell>
          <cell r="I1611"/>
          <cell r="J1611" t="str">
            <v>A</v>
          </cell>
          <cell r="K1611" t="str">
            <v>AJ1</v>
          </cell>
          <cell r="L1611" t="str">
            <v>○</v>
          </cell>
          <cell r="M1611">
            <v>20120316</v>
          </cell>
          <cell r="N1611">
            <v>20120316</v>
          </cell>
        </row>
        <row r="1612">
          <cell r="C1612">
            <v>8982044351</v>
          </cell>
          <cell r="D1612" t="str">
            <v>I3JT419</v>
          </cell>
          <cell r="E1612"/>
          <cell r="F1612" t="str">
            <v>未</v>
          </cell>
          <cell r="G1612" t="str">
            <v>VN86欧州SKD</v>
          </cell>
          <cell r="H1612" t="str">
            <v>VN80-A NPR FRAME 12品番新出 850巾 EURO-6 *K研-2対象 8982229060(LD-2861)/8982229120(LD-2868)/8982229130(LD-2870)/8982229160(LD-2869)</v>
          </cell>
          <cell r="I1612"/>
          <cell r="J1612" t="str">
            <v>A</v>
          </cell>
          <cell r="K1612" t="str">
            <v>AJ1</v>
          </cell>
          <cell r="L1612" t="str">
            <v>○</v>
          </cell>
          <cell r="M1612">
            <v>20130128</v>
          </cell>
          <cell r="N1612">
            <v>20130128</v>
          </cell>
        </row>
        <row r="1613">
          <cell r="C1613">
            <v>8982044352</v>
          </cell>
          <cell r="D1613" t="str">
            <v>I4JDX42</v>
          </cell>
          <cell r="E1613"/>
          <cell r="F1613" t="str">
            <v>未</v>
          </cell>
          <cell r="G1613" t="str">
            <v>VN86欧州SKD</v>
          </cell>
          <cell r="H1613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13" t="str">
            <v>PA1-3082/PA1-3095</v>
          </cell>
          <cell r="J1613" t="str">
            <v>A</v>
          </cell>
          <cell r="K1613" t="str">
            <v>AJ1</v>
          </cell>
          <cell r="L1613" t="str">
            <v>○</v>
          </cell>
          <cell r="M1613">
            <v>20130715</v>
          </cell>
          <cell r="N1613">
            <v>20130716</v>
          </cell>
        </row>
        <row r="1614">
          <cell r="C1614">
            <v>8982044360</v>
          </cell>
          <cell r="D1614" t="str">
            <v>I3JT419</v>
          </cell>
          <cell r="E1614"/>
          <cell r="F1614" t="str">
            <v>VN86 NLR</v>
          </cell>
          <cell r="G1614" t="str">
            <v>VN86欧州SKD</v>
          </cell>
          <cell r="H1614" t="str">
            <v>VN86欧州向けSKD NLR【3JT419】 FR ASM １８品番新規設定  *イベント予定 P/P=12/1月、SOP=12/3月</v>
          </cell>
          <cell r="I1614"/>
          <cell r="J1614" t="str">
            <v>A</v>
          </cell>
          <cell r="K1614" t="str">
            <v>BQ1</v>
          </cell>
          <cell r="L1614" t="str">
            <v>○</v>
          </cell>
          <cell r="M1614">
            <v>20120316</v>
          </cell>
          <cell r="N1614">
            <v>20120316</v>
          </cell>
        </row>
        <row r="1615">
          <cell r="C1615">
            <v>8982044361</v>
          </cell>
          <cell r="D1615" t="str">
            <v>I3JT419</v>
          </cell>
          <cell r="E1615"/>
          <cell r="F1615" t="str">
            <v>VN86 NLR</v>
          </cell>
          <cell r="G1615" t="str">
            <v>VN86欧州SKD</v>
          </cell>
          <cell r="H1615" t="str">
            <v>VN80-A NPR FRAME 12品番新出 850巾 EURO-6 *K研-2対象 8982229060(LD-2861)/8982229120(LD-2868)/8982229130(LD-2870)/8982229160(LD-2869)</v>
          </cell>
          <cell r="I1615"/>
          <cell r="J1615" t="str">
            <v>A</v>
          </cell>
          <cell r="K1615" t="str">
            <v>BQ1</v>
          </cell>
          <cell r="L1615" t="str">
            <v>○</v>
          </cell>
          <cell r="M1615">
            <v>20130218</v>
          </cell>
          <cell r="N1615">
            <v>20130218</v>
          </cell>
        </row>
        <row r="1616">
          <cell r="C1616">
            <v>8982044362</v>
          </cell>
          <cell r="D1616" t="str">
            <v>I4JDX42</v>
          </cell>
          <cell r="E1616"/>
          <cell r="F1616" t="str">
            <v>VN80  NLR</v>
          </cell>
          <cell r="G1616" t="str">
            <v>VN86欧州SKD</v>
          </cell>
          <cell r="H161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16" t="str">
            <v>PA1-3082</v>
          </cell>
          <cell r="J1616" t="str">
            <v>A</v>
          </cell>
          <cell r="K1616" t="str">
            <v>BQ1</v>
          </cell>
          <cell r="L1616" t="str">
            <v>○</v>
          </cell>
          <cell r="M1616">
            <v>20130930</v>
          </cell>
          <cell r="N1616">
            <v>20130930</v>
          </cell>
        </row>
        <row r="1617">
          <cell r="C1617">
            <v>8982044370</v>
          </cell>
          <cell r="D1617" t="str">
            <v>I3JT419</v>
          </cell>
          <cell r="E1617"/>
          <cell r="F1617" t="str">
            <v>VN86 NLR</v>
          </cell>
          <cell r="G1617" t="str">
            <v>VN86欧州SKD</v>
          </cell>
          <cell r="H1617" t="str">
            <v>VN80へ流用？←VN86欧州向けSKD NLR【3JT419】/FR ASM18品番新設（VN86は開発凍結）</v>
          </cell>
          <cell r="I1617"/>
          <cell r="J1617" t="str">
            <v>A</v>
          </cell>
          <cell r="K1617" t="str">
            <v>BM9</v>
          </cell>
          <cell r="L1617" t="str">
            <v>○</v>
          </cell>
          <cell r="M1617">
            <v>20120316</v>
          </cell>
          <cell r="N1617">
            <v>20120316</v>
          </cell>
        </row>
        <row r="1618">
          <cell r="C1618">
            <v>8982044371</v>
          </cell>
          <cell r="D1618" t="str">
            <v>I3JT419</v>
          </cell>
          <cell r="E1618"/>
          <cell r="F1618" t="str">
            <v>VN80 NLR</v>
          </cell>
          <cell r="G1618" t="str">
            <v>VN86欧州SKD</v>
          </cell>
          <cell r="H1618" t="str">
            <v>VN80-A NPR FRAME 12品番新出 850巾 EURO-6 *K研-2対象 8982229060(LD-2861)/8982229120(LD-2868)/8982229130(LD-2870)/8982229160(LD-2869)</v>
          </cell>
          <cell r="I1618"/>
          <cell r="J1618" t="str">
            <v>A</v>
          </cell>
          <cell r="K1618" t="str">
            <v>BM9</v>
          </cell>
          <cell r="L1618" t="str">
            <v>○</v>
          </cell>
          <cell r="M1618">
            <v>20130218</v>
          </cell>
          <cell r="N1618">
            <v>20130218</v>
          </cell>
        </row>
        <row r="1619">
          <cell r="C1619">
            <v>8982044372</v>
          </cell>
          <cell r="D1619" t="str">
            <v>I4JDX42</v>
          </cell>
          <cell r="E1619"/>
          <cell r="F1619" t="str">
            <v>VN80  NLR</v>
          </cell>
          <cell r="G1619" t="str">
            <v>VN86欧州SKD</v>
          </cell>
          <cell r="H161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19" t="str">
            <v>PA1-3082</v>
          </cell>
          <cell r="J1619" t="str">
            <v>A</v>
          </cell>
          <cell r="K1619" t="str">
            <v>BM9</v>
          </cell>
          <cell r="L1619" t="str">
            <v>○</v>
          </cell>
          <cell r="M1619" t="str">
            <v>未</v>
          </cell>
          <cell r="N1619" t="str">
            <v>未</v>
          </cell>
        </row>
        <row r="1620">
          <cell r="C1620">
            <v>8982044380</v>
          </cell>
          <cell r="D1620" t="str">
            <v>I3JT419</v>
          </cell>
          <cell r="E1620"/>
          <cell r="F1620" t="str">
            <v>VN86 NLR</v>
          </cell>
          <cell r="G1620" t="str">
            <v>VN86欧州SKD</v>
          </cell>
          <cell r="H1620" t="str">
            <v>VN86欧州向けSKD NLR【3JT419】 FR ASM １８品番新規設定  *イベント予定 P/P=12/1月、SOP=12/3月</v>
          </cell>
          <cell r="I1620"/>
          <cell r="J1620" t="str">
            <v>A</v>
          </cell>
          <cell r="K1620" t="str">
            <v>CT1</v>
          </cell>
          <cell r="L1620" t="str">
            <v>○</v>
          </cell>
          <cell r="M1620">
            <v>20120316</v>
          </cell>
          <cell r="N1620">
            <v>20120316</v>
          </cell>
        </row>
        <row r="1621">
          <cell r="C1621">
            <v>8982044381</v>
          </cell>
          <cell r="D1621" t="str">
            <v>I3JT419</v>
          </cell>
          <cell r="E1621"/>
          <cell r="F1621" t="str">
            <v>VN80 NLR</v>
          </cell>
          <cell r="G1621" t="str">
            <v>VN86欧州SKD</v>
          </cell>
          <cell r="H1621" t="str">
            <v>VN80-A NPR FRAME 12品番新出 850巾 EURO-6 *K研-2対象 8982229060(LD-2861)/8982229120(LD-2868)/8982229130(LD-2870)/8982229160(LD-2869)</v>
          </cell>
          <cell r="I1621"/>
          <cell r="J1621" t="str">
            <v>A</v>
          </cell>
          <cell r="K1621" t="str">
            <v>CT1</v>
          </cell>
          <cell r="L1621" t="str">
            <v>○</v>
          </cell>
          <cell r="M1621">
            <v>20130218</v>
          </cell>
          <cell r="N1621">
            <v>20130218</v>
          </cell>
        </row>
        <row r="1622">
          <cell r="C1622">
            <v>8982044382</v>
          </cell>
          <cell r="D1622" t="str">
            <v>I4JDX42</v>
          </cell>
          <cell r="E1622"/>
          <cell r="F1622" t="str">
            <v>VN80  NLR</v>
          </cell>
          <cell r="G1622" t="str">
            <v>VN86欧州SKD</v>
          </cell>
          <cell r="H162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22" t="str">
            <v>PA1-3099</v>
          </cell>
          <cell r="J1622" t="str">
            <v>A</v>
          </cell>
          <cell r="K1622" t="str">
            <v>CT1</v>
          </cell>
          <cell r="L1622" t="str">
            <v>○</v>
          </cell>
          <cell r="M1622">
            <v>20131028</v>
          </cell>
          <cell r="N1622">
            <v>20131028</v>
          </cell>
        </row>
        <row r="1623">
          <cell r="C1623">
            <v>8982044390</v>
          </cell>
          <cell r="D1623" t="str">
            <v>I3JT419</v>
          </cell>
          <cell r="E1623"/>
          <cell r="F1623" t="str">
            <v>VN86 NLR</v>
          </cell>
          <cell r="G1623" t="str">
            <v>VN86欧州SKD</v>
          </cell>
          <cell r="H1623" t="str">
            <v>VN86欧州向けSKD NLR【3JT419】 FR ASM １８品番新規設定  *イベント予定 P/P=12/1月、SOP=12/3月</v>
          </cell>
          <cell r="I1623"/>
          <cell r="J1623" t="str">
            <v>A</v>
          </cell>
          <cell r="K1623" t="str">
            <v>CW4</v>
          </cell>
          <cell r="L1623" t="str">
            <v>○</v>
          </cell>
          <cell r="M1623">
            <v>20120316</v>
          </cell>
          <cell r="N1623">
            <v>20120316</v>
          </cell>
        </row>
        <row r="1624">
          <cell r="C1624">
            <v>8982044391</v>
          </cell>
          <cell r="D1624" t="str">
            <v>I3JT419</v>
          </cell>
          <cell r="E1624"/>
          <cell r="F1624" t="str">
            <v>VN80 NLR</v>
          </cell>
          <cell r="G1624" t="str">
            <v>VN86欧州SKD</v>
          </cell>
          <cell r="H1624" t="str">
            <v>VN80-A NPR FRAME 12品番新出 850巾 EURO-6 *K研-2対象 8982229060(LD-2861)/8982229120(LD-2868)/8982229130(LD-2870)/8982229160(LD-2869)</v>
          </cell>
          <cell r="I1624"/>
          <cell r="J1624" t="str">
            <v>A</v>
          </cell>
          <cell r="K1624" t="str">
            <v>CW4</v>
          </cell>
          <cell r="L1624" t="str">
            <v>○</v>
          </cell>
          <cell r="M1624">
            <v>20130218</v>
          </cell>
          <cell r="N1624">
            <v>20130218</v>
          </cell>
        </row>
        <row r="1625">
          <cell r="C1625">
            <v>8982044392</v>
          </cell>
          <cell r="D1625" t="str">
            <v>I4JDX42</v>
          </cell>
          <cell r="E1625"/>
          <cell r="F1625" t="str">
            <v>VN80  NLR</v>
          </cell>
          <cell r="G1625" t="str">
            <v>VN86欧州SKD</v>
          </cell>
          <cell r="H162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25" t="str">
            <v>PA1-3099</v>
          </cell>
          <cell r="J1625" t="str">
            <v>A</v>
          </cell>
          <cell r="K1625" t="str">
            <v>CW4</v>
          </cell>
          <cell r="L1625" t="str">
            <v>○</v>
          </cell>
          <cell r="M1625" t="str">
            <v>未</v>
          </cell>
          <cell r="N1625" t="str">
            <v>未</v>
          </cell>
        </row>
        <row r="1626">
          <cell r="C1626">
            <v>8982044393</v>
          </cell>
          <cell r="D1626" t="str">
            <v>I4JEM26</v>
          </cell>
          <cell r="E1626"/>
          <cell r="F1626" t="str">
            <v>VN80  NLR</v>
          </cell>
          <cell r="G1626" t="str">
            <v>VN80-D</v>
          </cell>
          <cell r="H1626" t="str">
            <v>【4JEM26】VN80 D-Gr SM穴追加_NUT変更によりFR ASM 4品番サ変 8982044393_4443_8982718521_8621 及 SM CKD W/P品番追加 8982891100～1140_1050～1090</v>
          </cell>
          <cell r="I1626" t="str">
            <v>PA1-4111</v>
          </cell>
          <cell r="J1626" t="str">
            <v>A</v>
          </cell>
          <cell r="K1626" t="str">
            <v>CW4</v>
          </cell>
          <cell r="L1626" t="str">
            <v>○</v>
          </cell>
          <cell r="M1626" t="str">
            <v>未</v>
          </cell>
          <cell r="N1626" t="str">
            <v>未</v>
          </cell>
        </row>
        <row r="1627">
          <cell r="C1627">
            <v>8982044400</v>
          </cell>
          <cell r="D1627" t="str">
            <v>I3JT419</v>
          </cell>
          <cell r="E1627"/>
          <cell r="F1627" t="str">
            <v>VN86 NLR</v>
          </cell>
          <cell r="G1627" t="str">
            <v>VN86欧州SKD</v>
          </cell>
          <cell r="H1627" t="str">
            <v>VN86欧州向けSKD NLR【3JT419】 FR ASM １８品番新規設定  *イベント予定 P/P=12/1月、SOP=12/3月</v>
          </cell>
          <cell r="I1627"/>
          <cell r="J1627" t="str">
            <v>A</v>
          </cell>
          <cell r="K1627" t="str">
            <v>BQ4</v>
          </cell>
          <cell r="L1627" t="str">
            <v>○</v>
          </cell>
          <cell r="M1627">
            <v>20120316</v>
          </cell>
          <cell r="N1627">
            <v>20120316</v>
          </cell>
        </row>
        <row r="1628">
          <cell r="C1628">
            <v>8982044401</v>
          </cell>
          <cell r="D1628" t="str">
            <v>I4JDT03</v>
          </cell>
          <cell r="E1628"/>
          <cell r="F1628" t="str">
            <v>VN80 NLR</v>
          </cell>
          <cell r="G1628" t="str">
            <v>VN86欧州SKD</v>
          </cell>
          <cell r="H1628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28"/>
          <cell r="J1628" t="str">
            <v>A</v>
          </cell>
          <cell r="K1628" t="str">
            <v>BQ4</v>
          </cell>
          <cell r="L1628" t="str">
            <v>○</v>
          </cell>
          <cell r="M1628">
            <v>20130218</v>
          </cell>
          <cell r="N1628">
            <v>20130218</v>
          </cell>
        </row>
        <row r="1629">
          <cell r="C1629">
            <v>8982044402</v>
          </cell>
          <cell r="D1629" t="str">
            <v>I4JDX42</v>
          </cell>
          <cell r="E1629"/>
          <cell r="F1629" t="str">
            <v>VN80  NLR</v>
          </cell>
          <cell r="G1629" t="str">
            <v>VN86欧州SKD</v>
          </cell>
          <cell r="H162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29" t="str">
            <v>PA1-3082</v>
          </cell>
          <cell r="J1629" t="str">
            <v>A</v>
          </cell>
          <cell r="K1629" t="str">
            <v>BQ4</v>
          </cell>
          <cell r="L1629" t="str">
            <v>○</v>
          </cell>
          <cell r="M1629">
            <v>20131007</v>
          </cell>
          <cell r="N1629">
            <v>20131007</v>
          </cell>
        </row>
        <row r="1630">
          <cell r="C1630">
            <v>8982044410</v>
          </cell>
          <cell r="D1630" t="str">
            <v>I3JT419</v>
          </cell>
          <cell r="E1630"/>
          <cell r="F1630" t="str">
            <v>VN86 NLR</v>
          </cell>
          <cell r="G1630" t="str">
            <v>VN86欧州SKD</v>
          </cell>
          <cell r="H1630" t="str">
            <v>VN80へ流用？←VN86欧州向けSKD NLR【3JT419】/FR ASM18品番新設（VN86は開発凍結）</v>
          </cell>
          <cell r="I1630"/>
          <cell r="J1630" t="str">
            <v>A</v>
          </cell>
          <cell r="K1630" t="str">
            <v>BN2</v>
          </cell>
          <cell r="L1630" t="str">
            <v>○</v>
          </cell>
          <cell r="M1630">
            <v>20120316</v>
          </cell>
          <cell r="N1630">
            <v>20120316</v>
          </cell>
        </row>
        <row r="1631">
          <cell r="C1631">
            <v>8982044411</v>
          </cell>
          <cell r="D1631" t="str">
            <v>I4JDT03</v>
          </cell>
          <cell r="E1631"/>
          <cell r="F1631" t="str">
            <v>VN86 NLR</v>
          </cell>
          <cell r="G1631" t="str">
            <v>VN86欧州SKD</v>
          </cell>
          <cell r="H1631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31"/>
          <cell r="J1631" t="str">
            <v>A</v>
          </cell>
          <cell r="K1631" t="str">
            <v>BN2</v>
          </cell>
          <cell r="L1631" t="str">
            <v>○</v>
          </cell>
          <cell r="M1631">
            <v>20130128</v>
          </cell>
          <cell r="N1631">
            <v>20130128</v>
          </cell>
        </row>
        <row r="1632">
          <cell r="C1632">
            <v>8982044412</v>
          </cell>
          <cell r="D1632" t="str">
            <v>I4JDX42</v>
          </cell>
          <cell r="E1632"/>
          <cell r="F1632" t="str">
            <v>VN80  NLR</v>
          </cell>
          <cell r="G1632" t="str">
            <v>VN86欧州SKD</v>
          </cell>
          <cell r="H163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32" t="str">
            <v>PA1-3082/PA1-3099</v>
          </cell>
          <cell r="J1632" t="str">
            <v>A</v>
          </cell>
          <cell r="K1632" t="str">
            <v>BN2</v>
          </cell>
          <cell r="L1632" t="str">
            <v>○</v>
          </cell>
          <cell r="M1632" t="str">
            <v>未</v>
          </cell>
          <cell r="N1632" t="str">
            <v>未</v>
          </cell>
        </row>
        <row r="1633">
          <cell r="C1633">
            <v>8982044420</v>
          </cell>
          <cell r="D1633" t="str">
            <v>I3JT419</v>
          </cell>
          <cell r="E1633"/>
          <cell r="F1633" t="str">
            <v>VN86 NLR</v>
          </cell>
          <cell r="G1633" t="str">
            <v>VN86欧州SKD</v>
          </cell>
          <cell r="H1633" t="str">
            <v>VN80へ流用？←VN86欧州向けSKD NLR【3JT419】/FR ASM18品番新設（VN86は開発凍結）</v>
          </cell>
          <cell r="I1633"/>
          <cell r="J1633" t="str">
            <v>A</v>
          </cell>
          <cell r="K1633" t="str">
            <v>AJ3</v>
          </cell>
          <cell r="L1633" t="str">
            <v>○</v>
          </cell>
          <cell r="M1633">
            <v>20120316</v>
          </cell>
          <cell r="N1633">
            <v>20120316</v>
          </cell>
        </row>
        <row r="1634">
          <cell r="C1634">
            <v>8982044421</v>
          </cell>
          <cell r="D1634" t="str">
            <v>I4JDT03</v>
          </cell>
          <cell r="E1634"/>
          <cell r="F1634" t="str">
            <v>VN86 NLR</v>
          </cell>
          <cell r="G1634" t="str">
            <v>VN86欧州SKD</v>
          </cell>
          <cell r="H1634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34"/>
          <cell r="J1634" t="str">
            <v>A</v>
          </cell>
          <cell r="K1634" t="str">
            <v>AJ3</v>
          </cell>
          <cell r="L1634" t="str">
            <v>○</v>
          </cell>
          <cell r="M1634">
            <v>20130128</v>
          </cell>
          <cell r="N1634">
            <v>20130128</v>
          </cell>
        </row>
        <row r="1635">
          <cell r="C1635">
            <v>8982044422</v>
          </cell>
          <cell r="D1635" t="str">
            <v>I4JDX42</v>
          </cell>
          <cell r="E1635"/>
          <cell r="F1635" t="str">
            <v>VN80  NLR</v>
          </cell>
          <cell r="G1635" t="str">
            <v>VN86欧州SKD</v>
          </cell>
          <cell r="H163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35" t="str">
            <v>PA1-3082</v>
          </cell>
          <cell r="J1635" t="str">
            <v>A</v>
          </cell>
          <cell r="K1635" t="str">
            <v>AJ3</v>
          </cell>
          <cell r="L1635" t="str">
            <v>○</v>
          </cell>
          <cell r="M1635">
            <v>20130903</v>
          </cell>
          <cell r="N1635" t="str">
            <v>20130903</v>
          </cell>
        </row>
        <row r="1636">
          <cell r="C1636">
            <v>8982044430</v>
          </cell>
          <cell r="D1636" t="str">
            <v>I3JT419</v>
          </cell>
          <cell r="E1636"/>
          <cell r="F1636" t="str">
            <v>VN86 NLR</v>
          </cell>
          <cell r="G1636" t="str">
            <v>VN86欧州SKD</v>
          </cell>
          <cell r="H1636" t="str">
            <v>VN86欧州向けSKD NLR【3JT419】 FR ASM １８品番新規設定  *イベント予定 P/P=12/1月、SOP=12/3月</v>
          </cell>
          <cell r="I1636"/>
          <cell r="J1636" t="str">
            <v>A</v>
          </cell>
          <cell r="K1636" t="str">
            <v>CU1</v>
          </cell>
          <cell r="L1636" t="str">
            <v>○</v>
          </cell>
          <cell r="M1636">
            <v>20120316</v>
          </cell>
          <cell r="N1636">
            <v>20120316</v>
          </cell>
        </row>
        <row r="1637">
          <cell r="C1637">
            <v>8982044431</v>
          </cell>
          <cell r="D1637" t="str">
            <v>I4JDT03</v>
          </cell>
          <cell r="E1637"/>
          <cell r="F1637" t="str">
            <v>VN80 NLR</v>
          </cell>
          <cell r="G1637" t="str">
            <v>VN86欧州SKD</v>
          </cell>
          <cell r="H1637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37"/>
          <cell r="J1637" t="str">
            <v>A</v>
          </cell>
          <cell r="K1637" t="str">
            <v>CU1</v>
          </cell>
          <cell r="L1637" t="str">
            <v>○</v>
          </cell>
          <cell r="M1637">
            <v>20130218</v>
          </cell>
          <cell r="N1637">
            <v>20130218</v>
          </cell>
        </row>
        <row r="1638">
          <cell r="C1638">
            <v>8982044432</v>
          </cell>
          <cell r="D1638" t="str">
            <v>I4JDX42</v>
          </cell>
          <cell r="E1638"/>
          <cell r="F1638" t="str">
            <v>VN80  NLR</v>
          </cell>
          <cell r="G1638" t="str">
            <v>VN86欧州SKD</v>
          </cell>
          <cell r="H163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38" t="str">
            <v>PA1-3099</v>
          </cell>
          <cell r="J1638" t="str">
            <v>A</v>
          </cell>
          <cell r="K1638" t="str">
            <v>CU1</v>
          </cell>
          <cell r="L1638" t="str">
            <v>○</v>
          </cell>
          <cell r="M1638">
            <v>20131203</v>
          </cell>
          <cell r="N1638">
            <v>20131203</v>
          </cell>
        </row>
        <row r="1639">
          <cell r="C1639">
            <v>8982044440</v>
          </cell>
          <cell r="D1639" t="str">
            <v>I3JT419</v>
          </cell>
          <cell r="E1639"/>
          <cell r="F1639" t="str">
            <v>VN86 NLR</v>
          </cell>
          <cell r="G1639" t="str">
            <v>VN86欧州SKD</v>
          </cell>
          <cell r="H1639" t="str">
            <v>VN86欧州向けSKD NLR【3JT419】 FR ASM １８品番新規設定  *イベント予定 P/P=12/1月、SOP=12/3月</v>
          </cell>
          <cell r="I1639"/>
          <cell r="J1639" t="str">
            <v>A</v>
          </cell>
          <cell r="K1639" t="str">
            <v>CW8</v>
          </cell>
          <cell r="L1639" t="str">
            <v>○</v>
          </cell>
          <cell r="M1639">
            <v>20120316</v>
          </cell>
          <cell r="N1639">
            <v>20120316</v>
          </cell>
        </row>
        <row r="1640">
          <cell r="C1640">
            <v>8982044441</v>
          </cell>
          <cell r="D1640" t="str">
            <v>I4JDT03</v>
          </cell>
          <cell r="E1640"/>
          <cell r="F1640" t="str">
            <v>VN80 NLR</v>
          </cell>
          <cell r="G1640" t="str">
            <v>VN86欧州SKD</v>
          </cell>
          <cell r="H1640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40"/>
          <cell r="J1640" t="str">
            <v>A</v>
          </cell>
          <cell r="K1640" t="str">
            <v>CW8</v>
          </cell>
          <cell r="L1640" t="str">
            <v>○</v>
          </cell>
          <cell r="M1640">
            <v>20130218</v>
          </cell>
          <cell r="N1640">
            <v>20130218</v>
          </cell>
        </row>
        <row r="1641">
          <cell r="C1641">
            <v>8982044442</v>
          </cell>
          <cell r="D1641" t="str">
            <v>I4JDX42</v>
          </cell>
          <cell r="E1641"/>
          <cell r="F1641" t="str">
            <v>VN80  NLR</v>
          </cell>
          <cell r="G1641" t="str">
            <v>VN86欧州SKD</v>
          </cell>
          <cell r="H164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41"/>
          <cell r="J1641" t="str">
            <v>A</v>
          </cell>
          <cell r="K1641" t="str">
            <v>CW8</v>
          </cell>
          <cell r="L1641" t="str">
            <v>○</v>
          </cell>
          <cell r="M1641" t="str">
            <v>未</v>
          </cell>
          <cell r="N1641" t="str">
            <v>未</v>
          </cell>
        </row>
        <row r="1642">
          <cell r="C1642">
            <v>8982044443</v>
          </cell>
          <cell r="D1642" t="str">
            <v>I4JEM26</v>
          </cell>
          <cell r="E1642"/>
          <cell r="F1642" t="str">
            <v>VN80  NLR</v>
          </cell>
          <cell r="G1642" t="str">
            <v>VN80-D</v>
          </cell>
          <cell r="H1642" t="str">
            <v>【4JEM26】VN80 D-Gr SM穴追加_NUT変更によりFR ASM 4品番サ変 8982044393_4443_8982718521_8621 及 SM CKD W/P品番追加 8982891100～1140_1050～1090</v>
          </cell>
          <cell r="I1642" t="str">
            <v>PA1-4111</v>
          </cell>
          <cell r="J1642" t="str">
            <v>A</v>
          </cell>
          <cell r="K1642" t="str">
            <v>CW8</v>
          </cell>
          <cell r="L1642" t="str">
            <v>○</v>
          </cell>
          <cell r="M1642" t="str">
            <v>未</v>
          </cell>
          <cell r="N1642" t="str">
            <v>未</v>
          </cell>
        </row>
        <row r="1643">
          <cell r="C1643">
            <v>8982044450</v>
          </cell>
          <cell r="D1643" t="str">
            <v>I3JT419</v>
          </cell>
          <cell r="E1643"/>
          <cell r="F1643" t="str">
            <v>VN86 NLR</v>
          </cell>
          <cell r="G1643" t="str">
            <v>VN86欧州SKD</v>
          </cell>
          <cell r="H1643" t="str">
            <v>VN86欧州向けSKD NLR【3JT419】 FR ASM １８品番新規設定  *イベント予定 P/P=12/1月、SOP=12/3月</v>
          </cell>
          <cell r="I1643"/>
          <cell r="J1643" t="str">
            <v>A</v>
          </cell>
          <cell r="K1643" t="str">
            <v>BD1</v>
          </cell>
          <cell r="L1643" t="str">
            <v>○</v>
          </cell>
          <cell r="M1643">
            <v>20120316</v>
          </cell>
          <cell r="N1643">
            <v>20120316</v>
          </cell>
        </row>
        <row r="1644">
          <cell r="C1644">
            <v>8982044451</v>
          </cell>
          <cell r="D1644" t="str">
            <v>I4JDT03</v>
          </cell>
          <cell r="E1644"/>
          <cell r="F1644" t="str">
            <v>VN86 NLR</v>
          </cell>
          <cell r="G1644" t="str">
            <v>VN86欧州SKD</v>
          </cell>
          <cell r="H1644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44"/>
          <cell r="J1644" t="str">
            <v>A</v>
          </cell>
          <cell r="K1644" t="str">
            <v>BD1</v>
          </cell>
          <cell r="L1644" t="str">
            <v>○</v>
          </cell>
          <cell r="M1644">
            <v>20130128</v>
          </cell>
          <cell r="N1644">
            <v>20130128</v>
          </cell>
        </row>
        <row r="1645">
          <cell r="C1645">
            <v>8982044452</v>
          </cell>
          <cell r="D1645" t="str">
            <v>I4JDX42</v>
          </cell>
          <cell r="E1645"/>
          <cell r="F1645" t="str">
            <v>VN80  NLR</v>
          </cell>
          <cell r="G1645" t="str">
            <v>VN86欧州SKD</v>
          </cell>
          <cell r="H164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45" t="str">
            <v>PA1-3082</v>
          </cell>
          <cell r="J1645" t="str">
            <v>A</v>
          </cell>
          <cell r="K1645" t="str">
            <v>BD1</v>
          </cell>
          <cell r="L1645" t="str">
            <v>○</v>
          </cell>
          <cell r="M1645" t="str">
            <v>未</v>
          </cell>
          <cell r="N1645" t="str">
            <v>未</v>
          </cell>
        </row>
        <row r="1646">
          <cell r="C1646">
            <v>8982044460</v>
          </cell>
          <cell r="D1646" t="str">
            <v>I3JT419</v>
          </cell>
          <cell r="E1646"/>
          <cell r="F1646" t="str">
            <v>VN86 NLR</v>
          </cell>
          <cell r="G1646" t="str">
            <v>VN86欧州SKD</v>
          </cell>
          <cell r="H1646" t="str">
            <v>VN86欧州向けSKD NLR【3JT419】 FR ASM １８品番新規設定  *イベント予定 P/P=12/1月、SOP=12/3月</v>
          </cell>
          <cell r="I1646"/>
          <cell r="J1646" t="str">
            <v>A</v>
          </cell>
          <cell r="K1646" t="str">
            <v>CM3</v>
          </cell>
          <cell r="L1646" t="str">
            <v>○</v>
          </cell>
          <cell r="M1646">
            <v>20120316</v>
          </cell>
          <cell r="N1646">
            <v>20120316</v>
          </cell>
        </row>
        <row r="1647">
          <cell r="C1647">
            <v>8982044461</v>
          </cell>
          <cell r="D1647" t="str">
            <v>I4JDT03</v>
          </cell>
          <cell r="E1647"/>
          <cell r="F1647" t="str">
            <v>VN80 NLR</v>
          </cell>
          <cell r="G1647" t="str">
            <v>VN86欧州SKD</v>
          </cell>
          <cell r="H1647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47"/>
          <cell r="J1647" t="str">
            <v>A</v>
          </cell>
          <cell r="K1647" t="str">
            <v>CM3</v>
          </cell>
          <cell r="L1647" t="str">
            <v>○</v>
          </cell>
          <cell r="M1647">
            <v>20130218</v>
          </cell>
          <cell r="N1647">
            <v>20130218</v>
          </cell>
        </row>
        <row r="1648">
          <cell r="C1648">
            <v>8982044462</v>
          </cell>
          <cell r="D1648" t="str">
            <v>I4JDX42</v>
          </cell>
          <cell r="E1648"/>
          <cell r="F1648" t="str">
            <v>VN80  NLR</v>
          </cell>
          <cell r="G1648" t="str">
            <v>VN86欧州SKD</v>
          </cell>
          <cell r="H164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48" t="str">
            <v>PA1-3097</v>
          </cell>
          <cell r="J1648" t="str">
            <v>A</v>
          </cell>
          <cell r="K1648" t="str">
            <v>CM3</v>
          </cell>
          <cell r="L1648" t="str">
            <v>○</v>
          </cell>
          <cell r="M1648" t="str">
            <v>未</v>
          </cell>
          <cell r="N1648" t="str">
            <v>未</v>
          </cell>
        </row>
        <row r="1649">
          <cell r="C1649">
            <v>8982044470</v>
          </cell>
          <cell r="D1649" t="str">
            <v>I3JT419</v>
          </cell>
          <cell r="E1649"/>
          <cell r="F1649" t="str">
            <v>VN86 NLR</v>
          </cell>
          <cell r="G1649" t="str">
            <v>VN86欧州SKD</v>
          </cell>
          <cell r="H1649" t="str">
            <v>VN86欧州向けSKD NLR【3JT419】 FR ASM １８品番新規設定  *イベント予定 P/P=12/1月、SOP=12/3月</v>
          </cell>
          <cell r="I1649"/>
          <cell r="J1649" t="str">
            <v>A</v>
          </cell>
          <cell r="K1649" t="str">
            <v>BD3</v>
          </cell>
          <cell r="L1649" t="str">
            <v>○</v>
          </cell>
          <cell r="M1649">
            <v>20120316</v>
          </cell>
          <cell r="N1649">
            <v>20120316</v>
          </cell>
        </row>
        <row r="1650">
          <cell r="C1650">
            <v>8982044471</v>
          </cell>
          <cell r="D1650" t="str">
            <v>I4JDT03</v>
          </cell>
          <cell r="E1650"/>
          <cell r="F1650" t="str">
            <v>VN80 NLR</v>
          </cell>
          <cell r="G1650" t="str">
            <v>VN86欧州SKD</v>
          </cell>
          <cell r="H1650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50"/>
          <cell r="J1650" t="str">
            <v>A</v>
          </cell>
          <cell r="K1650" t="str">
            <v>BD3</v>
          </cell>
          <cell r="L1650" t="str">
            <v>○</v>
          </cell>
          <cell r="M1650">
            <v>20130218</v>
          </cell>
          <cell r="N1650">
            <v>20130218</v>
          </cell>
        </row>
        <row r="1651">
          <cell r="C1651">
            <v>8982044472</v>
          </cell>
          <cell r="D1651" t="str">
            <v>I4JDX42</v>
          </cell>
          <cell r="E1651"/>
          <cell r="F1651" t="str">
            <v>VN80  NLR</v>
          </cell>
          <cell r="G1651" t="str">
            <v>VN86欧州SKD</v>
          </cell>
          <cell r="H165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51" t="str">
            <v>PA1-3082/PA1-3095</v>
          </cell>
          <cell r="J1651" t="str">
            <v>A</v>
          </cell>
          <cell r="K1651" t="str">
            <v>BD3</v>
          </cell>
          <cell r="L1651" t="str">
            <v>○</v>
          </cell>
          <cell r="M1651">
            <v>20130715</v>
          </cell>
          <cell r="N1651">
            <v>20130716</v>
          </cell>
        </row>
        <row r="1652">
          <cell r="C1652">
            <v>8982044480</v>
          </cell>
          <cell r="D1652" t="str">
            <v>I3JT419</v>
          </cell>
          <cell r="E1652"/>
          <cell r="F1652" t="str">
            <v>VN86 NLR</v>
          </cell>
          <cell r="G1652" t="str">
            <v>VN86欧州SKD</v>
          </cell>
          <cell r="H1652" t="str">
            <v>VN80へ流用？←VN86欧州向けSKD NLR【3JT419】/FR ASM18品番新設（VN86は開発凍結）</v>
          </cell>
          <cell r="I1652"/>
          <cell r="J1652" t="str">
            <v>A</v>
          </cell>
          <cell r="K1652" t="str">
            <v>CPC</v>
          </cell>
          <cell r="L1652" t="str">
            <v>○</v>
          </cell>
          <cell r="M1652">
            <v>20120316</v>
          </cell>
          <cell r="N1652">
            <v>20120316</v>
          </cell>
        </row>
        <row r="1653">
          <cell r="C1653">
            <v>8982044481</v>
          </cell>
          <cell r="D1653" t="str">
            <v>I4JDT03</v>
          </cell>
          <cell r="E1653"/>
          <cell r="F1653" t="str">
            <v>VN80 NLR</v>
          </cell>
          <cell r="G1653" t="str">
            <v>VN86欧州SKD</v>
          </cell>
          <cell r="H1653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53"/>
          <cell r="J1653" t="str">
            <v>A</v>
          </cell>
          <cell r="K1653" t="str">
            <v>CPC</v>
          </cell>
          <cell r="L1653" t="str">
            <v>○</v>
          </cell>
          <cell r="M1653">
            <v>20130218</v>
          </cell>
          <cell r="N1653">
            <v>20130218</v>
          </cell>
        </row>
        <row r="1654">
          <cell r="C1654">
            <v>8982044482</v>
          </cell>
          <cell r="D1654" t="str">
            <v>I4JDX42</v>
          </cell>
          <cell r="E1654"/>
          <cell r="F1654" t="str">
            <v>VN80  NLR</v>
          </cell>
          <cell r="G1654" t="str">
            <v>VN86欧州SKD</v>
          </cell>
          <cell r="H165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54" t="str">
            <v>PA1-3097</v>
          </cell>
          <cell r="J1654" t="str">
            <v>A</v>
          </cell>
          <cell r="K1654" t="str">
            <v>CPC</v>
          </cell>
          <cell r="L1654" t="str">
            <v>○</v>
          </cell>
          <cell r="M1654">
            <v>20130930</v>
          </cell>
          <cell r="N1654">
            <v>20130930</v>
          </cell>
        </row>
        <row r="1655">
          <cell r="C1655">
            <v>8982073390</v>
          </cell>
          <cell r="D1655" t="str">
            <v>I3JT466</v>
          </cell>
          <cell r="E1655"/>
          <cell r="F1655" t="str">
            <v>VN59 NMR</v>
          </cell>
          <cell r="G1655" t="str">
            <v>VN59 リベット有追加</v>
          </cell>
          <cell r="H1655" t="str">
            <v>VN59リベット有仕様 洩れの為、6品番追加設定 8982073390/3400/3410/3420/3430/3440（流用元 8980629622/9632/9641/9651/9702/9712）</v>
          </cell>
          <cell r="I1655" t="str">
            <v>PA1-1136</v>
          </cell>
          <cell r="J1655" t="str">
            <v>A</v>
          </cell>
          <cell r="K1655" t="str">
            <v>NE7</v>
          </cell>
          <cell r="L1655" t="str">
            <v>○</v>
          </cell>
          <cell r="M1655">
            <v>20120126</v>
          </cell>
          <cell r="N1655">
            <v>20120126</v>
          </cell>
        </row>
        <row r="1656">
          <cell r="C1656">
            <v>8982073400</v>
          </cell>
          <cell r="D1656" t="str">
            <v>I3JT466</v>
          </cell>
          <cell r="E1656"/>
          <cell r="F1656" t="str">
            <v>VN59 NMR</v>
          </cell>
          <cell r="G1656" t="str">
            <v>VN59 リベット有追加</v>
          </cell>
          <cell r="H1656" t="str">
            <v>VN59リベット有仕様 洩れの為、6品番追加設定 8982073390/3400/3410/3420/3430/3440（流用元 8980629622/9632/9641/9651/9702/9712）</v>
          </cell>
          <cell r="I1656" t="str">
            <v>PA1-1136</v>
          </cell>
          <cell r="J1656" t="str">
            <v>A</v>
          </cell>
          <cell r="K1656" t="str">
            <v>NE8</v>
          </cell>
          <cell r="L1656" t="str">
            <v>○</v>
          </cell>
          <cell r="M1656">
            <v>20120316</v>
          </cell>
          <cell r="N1656">
            <v>20120316</v>
          </cell>
        </row>
        <row r="1657">
          <cell r="C1657">
            <v>8982073410</v>
          </cell>
          <cell r="D1657" t="str">
            <v>I3JT466</v>
          </cell>
          <cell r="E1657"/>
          <cell r="F1657" t="str">
            <v>VN59 NMR</v>
          </cell>
          <cell r="G1657" t="str">
            <v>VN59 リベット有追加</v>
          </cell>
          <cell r="H1657" t="str">
            <v>VN59リベット有仕様 洩れの為、6品番追加設定 8982073390/3400/3410/3420/3430/3440（流用元 8980629622/9632/9641/9651/9702/9712）</v>
          </cell>
          <cell r="I1657" t="str">
            <v>PA1-1136</v>
          </cell>
          <cell r="J1657" t="str">
            <v>A</v>
          </cell>
          <cell r="K1657" t="str">
            <v>NP3</v>
          </cell>
          <cell r="L1657" t="str">
            <v>○</v>
          </cell>
          <cell r="M1657">
            <v>20120209</v>
          </cell>
          <cell r="N1657">
            <v>20120209</v>
          </cell>
        </row>
        <row r="1658">
          <cell r="C1658">
            <v>8982073420</v>
          </cell>
          <cell r="D1658" t="str">
            <v>I3JT466</v>
          </cell>
          <cell r="E1658"/>
          <cell r="F1658" t="str">
            <v>VN59 NMR</v>
          </cell>
          <cell r="G1658" t="str">
            <v>VN59 リベット有追加</v>
          </cell>
          <cell r="H1658" t="str">
            <v>VN59リベット有仕様 洩れの為、6品番追加設定 8982073390/3400/3410/3420/3430/3440（流用元 8980629622/9632/9641/9651/9702/9712）</v>
          </cell>
          <cell r="I1658" t="str">
            <v>PA1-1136</v>
          </cell>
          <cell r="J1658" t="str">
            <v>A</v>
          </cell>
          <cell r="K1658" t="str">
            <v>NP4</v>
          </cell>
          <cell r="L1658" t="str">
            <v>○</v>
          </cell>
          <cell r="M1658">
            <v>20111122</v>
          </cell>
          <cell r="N1658">
            <v>20111122</v>
          </cell>
        </row>
        <row r="1659">
          <cell r="C1659">
            <v>8982073430</v>
          </cell>
          <cell r="D1659" t="str">
            <v>I3JT466</v>
          </cell>
          <cell r="E1659"/>
          <cell r="F1659" t="str">
            <v>VN59 NMR</v>
          </cell>
          <cell r="G1659" t="str">
            <v>VN59 リベット有追加</v>
          </cell>
          <cell r="H1659" t="str">
            <v>VN59リベット有仕様 洩れの為、6品番追加設定 8982073390/3400/3410/3420/3430/3440（流用元 8980629622/9632/9641/9651/9702/9712）</v>
          </cell>
          <cell r="I1659" t="str">
            <v>PA1-1136</v>
          </cell>
          <cell r="J1659" t="str">
            <v>A</v>
          </cell>
          <cell r="K1659" t="str">
            <v>KH5</v>
          </cell>
          <cell r="L1659" t="str">
            <v>○</v>
          </cell>
          <cell r="M1659">
            <v>20111122</v>
          </cell>
          <cell r="N1659">
            <v>20111122</v>
          </cell>
        </row>
        <row r="1660">
          <cell r="C1660">
            <v>8982073440</v>
          </cell>
          <cell r="D1660" t="str">
            <v>I3JT466</v>
          </cell>
          <cell r="E1660"/>
          <cell r="F1660" t="str">
            <v>VN59 NMR</v>
          </cell>
          <cell r="G1660" t="str">
            <v>VN59 リベット有追加</v>
          </cell>
          <cell r="H1660" t="str">
            <v>VN59リベット有仕様 洩れの為、6品番追加設定 8982073390/3400/3410/3420/3430/3440（流用元 8980629622/9632/9641/9651/9702/9712）</v>
          </cell>
          <cell r="I1660" t="str">
            <v>PA1-1136</v>
          </cell>
          <cell r="J1660" t="str">
            <v>A</v>
          </cell>
          <cell r="K1660" t="str">
            <v>KH6</v>
          </cell>
          <cell r="L1660" t="str">
            <v>○</v>
          </cell>
          <cell r="M1660">
            <v>20120316</v>
          </cell>
          <cell r="N1660">
            <v>20120316</v>
          </cell>
        </row>
        <row r="1661">
          <cell r="C1661">
            <v>8982103330</v>
          </cell>
          <cell r="D1661" t="str">
            <v>I3JT648</v>
          </cell>
          <cell r="E1661"/>
          <cell r="F1661" t="str">
            <v>VN77 NPR</v>
          </cell>
          <cell r="G1661" t="str">
            <v>VN77</v>
          </cell>
          <cell r="H1661" t="str">
            <v xml:space="preserve">VN77 NPR FR ASM 10品番新規出図 8982103330～3420 *INR/RNF穴変更（4JDL84予定;898150627Y=Rev002） &amp; C/M;2ND支給品変更（4JDK66予定；898210399Y/400Y） </v>
          </cell>
          <cell r="I1661"/>
          <cell r="J1661" t="str">
            <v>A</v>
          </cell>
          <cell r="K1661" t="str">
            <v>RC5</v>
          </cell>
          <cell r="L1661" t="str">
            <v>○</v>
          </cell>
          <cell r="M1661">
            <v>20120316</v>
          </cell>
          <cell r="N1661">
            <v>20120316</v>
          </cell>
        </row>
        <row r="1662">
          <cell r="C1662">
            <v>8982103331</v>
          </cell>
          <cell r="D1662" t="str">
            <v>I4JDN05</v>
          </cell>
          <cell r="E1662"/>
          <cell r="F1662" t="str">
            <v>VN77 NPR</v>
          </cell>
          <cell r="G1662" t="str">
            <v>VN77-C</v>
          </cell>
          <cell r="H1662" t="str">
            <v>【4JDN05】VN77-C/Gr NPR FR ASM　3品番サ変 8982103331_41_51 1) 3RD C/M ASM(ｼｷｭｳ)入替　8980089474⇒8982276940(3JU088;未受領) 2)INNER RNF LH入替8981506280⇒8982319710（1-NUT廃止のみ） 3) PLATE;STUD廃止 8980616500　</v>
          </cell>
          <cell r="I1662"/>
          <cell r="J1662" t="str">
            <v>A</v>
          </cell>
          <cell r="K1662" t="str">
            <v>RC5</v>
          </cell>
          <cell r="L1662" t="str">
            <v>○</v>
          </cell>
          <cell r="M1662">
            <v>20121123</v>
          </cell>
          <cell r="N1662">
            <v>20121123</v>
          </cell>
        </row>
        <row r="1663">
          <cell r="C1663">
            <v>8982103340</v>
          </cell>
          <cell r="D1663" t="str">
            <v>I3JT648</v>
          </cell>
          <cell r="E1663"/>
          <cell r="F1663" t="str">
            <v>VN77 NPR</v>
          </cell>
          <cell r="G1663" t="str">
            <v>VN77</v>
          </cell>
          <cell r="H1663" t="str">
            <v xml:space="preserve">VN77 NPR FR ASM 10品番新規出図 8982103330～3420 *INR/RNF穴変更（4JDL84予定;898150627Y=Rev002） &amp; C/M;2ND支給品変更（4JDK66予定；898210399Y/400Y） </v>
          </cell>
          <cell r="I1663"/>
          <cell r="J1663" t="str">
            <v>A</v>
          </cell>
          <cell r="K1663" t="str">
            <v>RH4</v>
          </cell>
          <cell r="L1663" t="str">
            <v>○</v>
          </cell>
          <cell r="M1663">
            <v>20120316</v>
          </cell>
          <cell r="N1663">
            <v>20120316</v>
          </cell>
        </row>
        <row r="1664">
          <cell r="C1664">
            <v>8982103341</v>
          </cell>
          <cell r="D1664" t="str">
            <v>I4JDN05</v>
          </cell>
          <cell r="E1664"/>
          <cell r="F1664" t="str">
            <v>VN77 NPR</v>
          </cell>
          <cell r="G1664" t="str">
            <v>VN77-C</v>
          </cell>
          <cell r="H1664" t="str">
            <v>【4JDN05】VN77-C/Gr NPR FR ASM　3品番サ変 8982103331_41_51 1) 3RD C/M ASM(ｼｷｭｳ)入替　8980089474⇒8982276940(3JU088;未受領) 2)INNER RNF LH入替8981506280⇒8982319710（1-NUT廃止のみ） 3) PLATE;STUD廃止 8980616500　</v>
          </cell>
          <cell r="I1664"/>
          <cell r="J1664" t="str">
            <v>A</v>
          </cell>
          <cell r="K1664" t="str">
            <v>RH4</v>
          </cell>
          <cell r="L1664" t="str">
            <v>○</v>
          </cell>
          <cell r="M1664">
            <v>20121126</v>
          </cell>
          <cell r="N1664">
            <v>20121126</v>
          </cell>
        </row>
        <row r="1665">
          <cell r="C1665">
            <v>8982103350</v>
          </cell>
          <cell r="D1665" t="str">
            <v>I3JT648</v>
          </cell>
          <cell r="E1665"/>
          <cell r="F1665" t="str">
            <v>VN77 NPR</v>
          </cell>
          <cell r="G1665" t="str">
            <v>VN77</v>
          </cell>
          <cell r="H1665" t="str">
            <v xml:space="preserve">VN77 NPR FR ASM 10品番新規出図 8982103330～3420 *INR/RNF穴変更（4JDL84予定;898150627Y=Rev002） &amp; C/M;2ND支給品変更（4JDK66予定；898210399Y/400Y） </v>
          </cell>
          <cell r="I1665"/>
          <cell r="J1665" t="str">
            <v>A</v>
          </cell>
          <cell r="K1665" t="str">
            <v>RM1</v>
          </cell>
          <cell r="L1665" t="str">
            <v>○</v>
          </cell>
          <cell r="M1665">
            <v>20120316</v>
          </cell>
          <cell r="N1665">
            <v>20120316</v>
          </cell>
        </row>
        <row r="1666">
          <cell r="C1666">
            <v>8982103351</v>
          </cell>
          <cell r="D1666" t="str">
            <v>I4JDN05</v>
          </cell>
          <cell r="E1666"/>
          <cell r="F1666" t="str">
            <v>VN77 NPR</v>
          </cell>
          <cell r="G1666" t="str">
            <v>VN77-C</v>
          </cell>
          <cell r="H1666" t="str">
            <v>【4JDN05】VN77-C/Gr NPR FR ASM　3品番サ変 8982103331_41_51 1) 3RD C/M ASM(ｼｷｭｳ)入替　8980089474⇒8982276940(3JU088;未受領) 2)INNER RNF LH入替8981506280⇒8982319710（1-NUT廃止のみ） 3) PLATE;STUD廃止 8980616500　</v>
          </cell>
          <cell r="I1666"/>
          <cell r="J1666" t="str">
            <v>A</v>
          </cell>
          <cell r="K1666" t="str">
            <v>RM1</v>
          </cell>
          <cell r="L1666" t="str">
            <v>○</v>
          </cell>
          <cell r="M1666">
            <v>20130218</v>
          </cell>
          <cell r="N1666">
            <v>20130218</v>
          </cell>
        </row>
        <row r="1667">
          <cell r="C1667">
            <v>8982103360</v>
          </cell>
          <cell r="D1667" t="str">
            <v>I3JT648</v>
          </cell>
          <cell r="E1667"/>
          <cell r="F1667" t="str">
            <v>VN77 NPR</v>
          </cell>
          <cell r="G1667" t="str">
            <v>VN77</v>
          </cell>
          <cell r="H1667" t="str">
            <v xml:space="preserve">VN77 NPR FR ASM 10品番新規出図 8982103330～3420 *INR/RNF穴変更（4JDL84予定;898150627Y=Rev002） &amp; C/M;2ND支給品変更（4JDK66予定；898210399Y/400Y） </v>
          </cell>
          <cell r="I1667"/>
          <cell r="J1667" t="str">
            <v>C</v>
          </cell>
          <cell r="K1667" t="str">
            <v>ZA7</v>
          </cell>
          <cell r="L1667" t="str">
            <v>○</v>
          </cell>
          <cell r="M1667" t="str">
            <v>-</v>
          </cell>
          <cell r="N1667">
            <v>20120314</v>
          </cell>
        </row>
        <row r="1668">
          <cell r="C1668">
            <v>8982103361</v>
          </cell>
          <cell r="D1668" t="str">
            <v>I4JDP59</v>
          </cell>
          <cell r="E1668"/>
          <cell r="F1668" t="str">
            <v>VN77 NPR</v>
          </cell>
          <cell r="G1668" t="str">
            <v>VN77</v>
          </cell>
          <cell r="H1668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68"/>
          <cell r="J1668" t="str">
            <v>C</v>
          </cell>
          <cell r="K1668" t="str">
            <v>ZA7</v>
          </cell>
          <cell r="L1668" t="str">
            <v>○</v>
          </cell>
          <cell r="M1668" t="str">
            <v>-</v>
          </cell>
          <cell r="N1668">
            <v>20121017</v>
          </cell>
        </row>
        <row r="1669">
          <cell r="C1669">
            <v>8982103370</v>
          </cell>
          <cell r="D1669" t="str">
            <v>I3JT648</v>
          </cell>
          <cell r="E1669"/>
          <cell r="F1669" t="str">
            <v>VN77 NPR</v>
          </cell>
          <cell r="G1669" t="str">
            <v>VN77</v>
          </cell>
          <cell r="H1669" t="str">
            <v xml:space="preserve">VN77 NPR FR ASM 10品番新規出図 8982103330～3420 *INR/RNF穴変更（4JDL84予定;898150627Y=Rev002） &amp; C/M;2ND支給品変更（4JDK66予定；898210399Y/400Y） </v>
          </cell>
          <cell r="I1669"/>
          <cell r="J1669" t="str">
            <v>C</v>
          </cell>
          <cell r="K1669" t="str">
            <v>ZE7</v>
          </cell>
          <cell r="L1669" t="str">
            <v>○</v>
          </cell>
          <cell r="M1669" t="str">
            <v>-</v>
          </cell>
          <cell r="N1669">
            <v>20120316</v>
          </cell>
        </row>
        <row r="1670">
          <cell r="C1670">
            <v>8982103371</v>
          </cell>
          <cell r="D1670" t="str">
            <v>I4JDP59</v>
          </cell>
          <cell r="E1670"/>
          <cell r="F1670" t="str">
            <v>VN77 NPR</v>
          </cell>
          <cell r="G1670" t="str">
            <v>VN77</v>
          </cell>
          <cell r="H1670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0"/>
          <cell r="J1670" t="str">
            <v>C</v>
          </cell>
          <cell r="K1670" t="str">
            <v>ZE7</v>
          </cell>
          <cell r="L1670" t="str">
            <v>○</v>
          </cell>
          <cell r="M1670" t="str">
            <v>-</v>
          </cell>
          <cell r="N1670">
            <v>20121225</v>
          </cell>
        </row>
        <row r="1671">
          <cell r="C1671">
            <v>8982103380</v>
          </cell>
          <cell r="D1671" t="str">
            <v>I3JT648</v>
          </cell>
          <cell r="E1671"/>
          <cell r="F1671" t="str">
            <v>VN77 NPR</v>
          </cell>
          <cell r="G1671" t="str">
            <v>VN77</v>
          </cell>
          <cell r="H1671" t="str">
            <v xml:space="preserve">VN77 NPR FR ASM 10品番新規出図 8982103330～3420 *INR/RNF穴変更（4JDL84予定;898150627Y=Rev002） &amp; C/M;2ND支給品変更（4JDK66予定；898210399Y/400Y） </v>
          </cell>
          <cell r="I1671"/>
          <cell r="J1671" t="str">
            <v>C</v>
          </cell>
          <cell r="K1671" t="str">
            <v>ZL1</v>
          </cell>
          <cell r="L1671" t="str">
            <v>○</v>
          </cell>
          <cell r="M1671" t="str">
            <v>-</v>
          </cell>
          <cell r="N1671">
            <v>20120314</v>
          </cell>
        </row>
        <row r="1672">
          <cell r="C1672">
            <v>8982103381</v>
          </cell>
          <cell r="D1672" t="str">
            <v>I4JDP59</v>
          </cell>
          <cell r="E1672"/>
          <cell r="F1672" t="str">
            <v>VN77 NPR</v>
          </cell>
          <cell r="G1672" t="str">
            <v>VN77</v>
          </cell>
          <cell r="H1672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2"/>
          <cell r="J1672" t="str">
            <v>C</v>
          </cell>
          <cell r="K1672" t="str">
            <v>ZL1</v>
          </cell>
          <cell r="L1672" t="str">
            <v>○</v>
          </cell>
          <cell r="M1672" t="str">
            <v>-</v>
          </cell>
          <cell r="N1672">
            <v>20120829</v>
          </cell>
        </row>
        <row r="1673">
          <cell r="C1673">
            <v>8982103390</v>
          </cell>
          <cell r="D1673" t="str">
            <v>I3JT648</v>
          </cell>
          <cell r="E1673"/>
          <cell r="F1673" t="str">
            <v>VN77 NPR</v>
          </cell>
          <cell r="G1673" t="str">
            <v>VN77</v>
          </cell>
          <cell r="H1673" t="str">
            <v xml:space="preserve">VN77 NPR FR ASM 10品番新規出図 8982103330～3420 *INR/RNF穴変更（4JDL84予定;898150627Y=Rev002） &amp; C/M;2ND支給品変更（4JDK66予定；898210399Y/400Y） </v>
          </cell>
          <cell r="I1673"/>
          <cell r="J1673" t="str">
            <v>C</v>
          </cell>
          <cell r="K1673" t="str">
            <v>ZL2</v>
          </cell>
          <cell r="L1673" t="str">
            <v>○</v>
          </cell>
          <cell r="M1673" t="str">
            <v>-</v>
          </cell>
          <cell r="N1673">
            <v>20120316</v>
          </cell>
        </row>
        <row r="1674">
          <cell r="C1674">
            <v>8982103391</v>
          </cell>
          <cell r="D1674" t="str">
            <v>I4JDP59</v>
          </cell>
          <cell r="E1674"/>
          <cell r="F1674" t="str">
            <v>VN77 NPR</v>
          </cell>
          <cell r="G1674" t="str">
            <v>VN77</v>
          </cell>
          <cell r="H1674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4"/>
          <cell r="J1674" t="str">
            <v>C</v>
          </cell>
          <cell r="K1674" t="str">
            <v>ZL2</v>
          </cell>
          <cell r="L1674" t="str">
            <v>○</v>
          </cell>
          <cell r="M1674" t="str">
            <v>-</v>
          </cell>
          <cell r="N1674">
            <v>20130226</v>
          </cell>
        </row>
        <row r="1675">
          <cell r="C1675">
            <v>8982103400</v>
          </cell>
          <cell r="D1675" t="str">
            <v>I3JT648</v>
          </cell>
          <cell r="E1675"/>
          <cell r="F1675" t="str">
            <v>VN77 NPR</v>
          </cell>
          <cell r="G1675" t="str">
            <v>VN77</v>
          </cell>
          <cell r="H1675" t="str">
            <v xml:space="preserve">VN77 NPR FR ASM 10品番新規出図 8982103330～3420 *INR/RNF穴変更（4JDL84予定;898150627Y=Rev002） &amp; C/M;2ND支給品変更（4JDK66予定；898210399Y/400Y） </v>
          </cell>
          <cell r="I1675"/>
          <cell r="J1675" t="str">
            <v>C</v>
          </cell>
          <cell r="K1675" t="str">
            <v>ZS9</v>
          </cell>
          <cell r="L1675" t="str">
            <v>○</v>
          </cell>
          <cell r="M1675" t="str">
            <v>-</v>
          </cell>
          <cell r="N1675">
            <v>20120316</v>
          </cell>
        </row>
        <row r="1676">
          <cell r="C1676">
            <v>8982103401</v>
          </cell>
          <cell r="D1676" t="str">
            <v>I4JDP59</v>
          </cell>
          <cell r="E1676"/>
          <cell r="F1676" t="str">
            <v>VN77 NPR</v>
          </cell>
          <cell r="G1676" t="str">
            <v>VN77</v>
          </cell>
          <cell r="H1676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6"/>
          <cell r="J1676" t="str">
            <v>C</v>
          </cell>
          <cell r="K1676" t="str">
            <v>ZS9</v>
          </cell>
          <cell r="L1676" t="str">
            <v>○</v>
          </cell>
          <cell r="M1676" t="str">
            <v>-</v>
          </cell>
          <cell r="N1676">
            <v>20130201</v>
          </cell>
        </row>
        <row r="1677">
          <cell r="C1677">
            <v>8982103410</v>
          </cell>
          <cell r="D1677" t="str">
            <v>I3JT648</v>
          </cell>
          <cell r="E1677"/>
          <cell r="F1677" t="str">
            <v>VN77 NPR</v>
          </cell>
          <cell r="G1677" t="str">
            <v>VN77</v>
          </cell>
          <cell r="H1677" t="str">
            <v xml:space="preserve">VN77 NPR FR ASM 10品番新規出図 8982103330～3420 *INR/RNF穴変更（4JDL84予定;898150627Y=Rev002） &amp; C/M;2ND支給品変更（4JDK66予定；898210399Y/400Y） </v>
          </cell>
          <cell r="I1677"/>
          <cell r="J1677" t="str">
            <v>C</v>
          </cell>
          <cell r="K1677" t="str">
            <v>ZT1</v>
          </cell>
          <cell r="L1677" t="str">
            <v>○</v>
          </cell>
          <cell r="M1677" t="str">
            <v>-</v>
          </cell>
          <cell r="N1677">
            <v>20120316</v>
          </cell>
        </row>
        <row r="1678">
          <cell r="C1678">
            <v>8982103411</v>
          </cell>
          <cell r="D1678" t="str">
            <v>I4JDP59</v>
          </cell>
          <cell r="E1678"/>
          <cell r="F1678" t="str">
            <v>VN77 NPR</v>
          </cell>
          <cell r="G1678" t="str">
            <v>VN77</v>
          </cell>
          <cell r="H1678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8"/>
          <cell r="J1678" t="str">
            <v>C</v>
          </cell>
          <cell r="K1678" t="str">
            <v>ZT1</v>
          </cell>
          <cell r="L1678" t="str">
            <v>○</v>
          </cell>
          <cell r="M1678" t="str">
            <v>-</v>
          </cell>
          <cell r="N1678">
            <v>20121017</v>
          </cell>
        </row>
        <row r="1679">
          <cell r="C1679">
            <v>8982103420</v>
          </cell>
          <cell r="D1679" t="str">
            <v>I3JT648</v>
          </cell>
          <cell r="E1679"/>
          <cell r="F1679" t="str">
            <v>VN77 NPR</v>
          </cell>
          <cell r="G1679" t="str">
            <v>VN77</v>
          </cell>
          <cell r="H1679" t="str">
            <v xml:space="preserve">VN77 NPR FR ASM 10品番新規出図 8982103330～3420 *INR/RNF穴変更（4JDL84予定;898150627Y=Rev002） &amp; C/M;2ND支給品変更（4JDK66予定；898210399Y/400Y） </v>
          </cell>
          <cell r="I1679"/>
          <cell r="J1679" t="str">
            <v>C</v>
          </cell>
          <cell r="K1679" t="str">
            <v>ZT3</v>
          </cell>
          <cell r="L1679" t="str">
            <v>○</v>
          </cell>
          <cell r="M1679" t="str">
            <v>-</v>
          </cell>
          <cell r="N1679">
            <v>20120314</v>
          </cell>
        </row>
        <row r="1680">
          <cell r="C1680">
            <v>8982103421</v>
          </cell>
          <cell r="D1680" t="str">
            <v>I4JDP59</v>
          </cell>
          <cell r="E1680"/>
          <cell r="F1680" t="str">
            <v>VN77 NPR</v>
          </cell>
          <cell r="G1680" t="str">
            <v>VN77</v>
          </cell>
          <cell r="H1680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80"/>
          <cell r="J1680" t="str">
            <v>C</v>
          </cell>
          <cell r="K1680" t="str">
            <v>ZT3</v>
          </cell>
          <cell r="L1680" t="str">
            <v>○</v>
          </cell>
          <cell r="M1680" t="str">
            <v>-</v>
          </cell>
          <cell r="N1680">
            <v>20121017</v>
          </cell>
        </row>
        <row r="1681">
          <cell r="C1681">
            <v>8982119110</v>
          </cell>
          <cell r="D1681" t="str">
            <v>I3JT622</v>
          </cell>
          <cell r="E1681"/>
          <cell r="F1681" t="str">
            <v>VN59 NKR</v>
          </cell>
          <cell r="G1681" t="str">
            <v>VN59-J</v>
          </cell>
          <cell r="H1681" t="str">
            <v>VN59-J RR-BUMP法規対応 【3JT622】 FR ASM 4品番新規設定 8982119110～9140（流用元 8981603831/41/4031/4041）＆S/MBR穴変更(ロケ移動含む)  *　SOP=12/3/5W⇒4/2Wで延期予定（M2F5/M2F5Y＝VN59-J、他14TYPEも改修用 ）</v>
          </cell>
          <cell r="I1681"/>
          <cell r="J1681" t="str">
            <v>A</v>
          </cell>
          <cell r="K1681" t="str">
            <v>KB4</v>
          </cell>
          <cell r="L1681" t="str">
            <v>○</v>
          </cell>
          <cell r="M1681">
            <v>20120316</v>
          </cell>
          <cell r="N1681">
            <v>20120316</v>
          </cell>
        </row>
        <row r="1682">
          <cell r="C1682">
            <v>8982119111</v>
          </cell>
          <cell r="D1682" t="str">
            <v>I4JDN14</v>
          </cell>
          <cell r="E1682"/>
          <cell r="F1682" t="str">
            <v>VN59 NKR</v>
          </cell>
          <cell r="G1682" t="str">
            <v>VN59-J</v>
          </cell>
          <cell r="H1682" t="str">
            <v>VN59-J RR-BUMP法規対応 FR ASM 4品番サ変 8982119111～9141　ロケ穴廃止＆関連設変&lt;4JDM47&gt; C/M;1ST CR材質変更によりサ変 8973847415←4</v>
          </cell>
          <cell r="I1682"/>
          <cell r="J1682" t="str">
            <v>A</v>
          </cell>
          <cell r="K1682" t="str">
            <v>KB4</v>
          </cell>
          <cell r="L1682" t="str">
            <v>○</v>
          </cell>
          <cell r="M1682">
            <v>20120604</v>
          </cell>
          <cell r="N1682">
            <v>20120720</v>
          </cell>
        </row>
        <row r="1683">
          <cell r="C1683">
            <v>8982119120</v>
          </cell>
          <cell r="D1683" t="str">
            <v>I3JT622</v>
          </cell>
          <cell r="E1683"/>
          <cell r="F1683" t="str">
            <v>VN59 NKR</v>
          </cell>
          <cell r="G1683" t="str">
            <v>VN59-J</v>
          </cell>
          <cell r="H1683" t="str">
            <v>VN59-J RR-BUMP法規対応 【3JT622】 FR ASM 4品番新規設定 8982119110～9140（流用元 8981603831/41/4031/4041）＆S/MBR穴変更(ロケ移動含む)  *　SOP=12/3/5W⇒4/2Wで延期予定（M2F5/M2F5Y＝VN59-J、他14TYPEも改修用 ）</v>
          </cell>
          <cell r="I1683"/>
          <cell r="J1683" t="str">
            <v>A</v>
          </cell>
          <cell r="K1683" t="str">
            <v>KB5</v>
          </cell>
          <cell r="L1683" t="str">
            <v>○</v>
          </cell>
          <cell r="M1683">
            <v>20120316</v>
          </cell>
          <cell r="N1683">
            <v>20120316</v>
          </cell>
        </row>
        <row r="1684">
          <cell r="C1684">
            <v>8982119121</v>
          </cell>
          <cell r="D1684" t="str">
            <v>I4JDN14</v>
          </cell>
          <cell r="E1684"/>
          <cell r="F1684" t="str">
            <v>VN59 NKR</v>
          </cell>
          <cell r="G1684" t="str">
            <v>VN59-J</v>
          </cell>
          <cell r="H1684" t="str">
            <v>VN59-J RR-BUMP法規対応 FR ASM 4品番サ変 8982119111～9141　ロケ穴廃止＆関連設変&lt;4JDM47&gt; C/M;1ST CR材質変更によりサ変 8973847415←4</v>
          </cell>
          <cell r="I1684"/>
          <cell r="J1684" t="str">
            <v>A</v>
          </cell>
          <cell r="K1684" t="str">
            <v>KB5</v>
          </cell>
          <cell r="L1684" t="str">
            <v>○</v>
          </cell>
          <cell r="M1684">
            <v>20120604</v>
          </cell>
          <cell r="N1684">
            <v>20120724</v>
          </cell>
        </row>
        <row r="1685">
          <cell r="C1685">
            <v>8982119130</v>
          </cell>
          <cell r="D1685" t="str">
            <v>I3JT622</v>
          </cell>
          <cell r="E1685"/>
          <cell r="F1685" t="str">
            <v>VN59 NKR</v>
          </cell>
          <cell r="G1685" t="str">
            <v>VN59-J</v>
          </cell>
          <cell r="H1685" t="str">
            <v>VN59-J RR-BUMP法規対応 【3JT622】 FR ASM 4品番新規設定 8982119110～9140（流用元 8981603831/41/4031/4041）＆S/MBR穴変更(ロケ移動含む)  *　SOP=12/3/5W⇒4/2Wで延期予定（M2F5/M2F5Y＝VN59-J、他14TYPEも改修用 ）</v>
          </cell>
          <cell r="I1685"/>
          <cell r="J1685" t="str">
            <v>A</v>
          </cell>
          <cell r="K1685" t="str">
            <v>KJ1</v>
          </cell>
          <cell r="L1685" t="str">
            <v>○</v>
          </cell>
          <cell r="M1685">
            <v>20120316</v>
          </cell>
          <cell r="N1685">
            <v>20120316</v>
          </cell>
        </row>
        <row r="1686">
          <cell r="C1686">
            <v>8982119131</v>
          </cell>
          <cell r="D1686" t="str">
            <v>I4JDN14</v>
          </cell>
          <cell r="E1686"/>
          <cell r="F1686" t="str">
            <v>VN59 NKR</v>
          </cell>
          <cell r="G1686" t="str">
            <v>VN59-J</v>
          </cell>
          <cell r="H1686" t="str">
            <v>VN59-J RR-BUMP法規対応 FR ASM 4品番サ変 8982119111～9141　ロケ穴廃止＆関連設変&lt;4JDM47&gt; C/M;1ST CR材質変更によりサ変 8973847415←4</v>
          </cell>
          <cell r="I1686"/>
          <cell r="J1686" t="str">
            <v>A</v>
          </cell>
          <cell r="K1686" t="str">
            <v>KJ1</v>
          </cell>
          <cell r="L1686" t="str">
            <v>○</v>
          </cell>
          <cell r="M1686">
            <v>20120604</v>
          </cell>
          <cell r="N1686">
            <v>20120724</v>
          </cell>
        </row>
        <row r="1687">
          <cell r="C1687">
            <v>8982119140</v>
          </cell>
          <cell r="D1687" t="str">
            <v>I3JT622</v>
          </cell>
          <cell r="E1687"/>
          <cell r="F1687" t="str">
            <v>VN59 NKR</v>
          </cell>
          <cell r="G1687" t="str">
            <v>VN59-J</v>
          </cell>
          <cell r="H1687" t="str">
            <v>VN59-J RR-BUMP法規対応 【3JT622】 FR ASM 4品番新規設定 8982119110～9140（流用元 8981603831/41/4031/4041）＆S/MBR穴変更(ロケ移動含む)  *　SOP=12/3/5W⇒4/2Wで延期予定（M2F5/M2F5Y＝VN59-J、他14TYPEも改修用 ）</v>
          </cell>
          <cell r="I1687"/>
          <cell r="J1687" t="str">
            <v>A</v>
          </cell>
          <cell r="K1687" t="str">
            <v>KJ2</v>
          </cell>
          <cell r="L1687" t="str">
            <v>○</v>
          </cell>
          <cell r="M1687">
            <v>20120316</v>
          </cell>
          <cell r="N1687">
            <v>20120316</v>
          </cell>
        </row>
        <row r="1688">
          <cell r="C1688">
            <v>8982119141</v>
          </cell>
          <cell r="D1688" t="str">
            <v>I4JDN14</v>
          </cell>
          <cell r="E1688"/>
          <cell r="F1688" t="str">
            <v>VN59 NKR</v>
          </cell>
          <cell r="G1688" t="str">
            <v>VN59-J</v>
          </cell>
          <cell r="H1688" t="str">
            <v>VN59-J RR-BUMP法規対応 FR ASM 4品番サ変 8982119111～9141　ロケ穴廃止＆関連設変&lt;4JDM47&gt; C/M;1ST CR材質変更によりサ変 8973847415←4</v>
          </cell>
          <cell r="I1688"/>
          <cell r="J1688" t="str">
            <v>A</v>
          </cell>
          <cell r="K1688" t="str">
            <v>KJ2</v>
          </cell>
          <cell r="L1688" t="str">
            <v>○</v>
          </cell>
          <cell r="M1688">
            <v>20120604</v>
          </cell>
          <cell r="N1688">
            <v>20120724</v>
          </cell>
        </row>
        <row r="1689">
          <cell r="C1689">
            <v>8982125200</v>
          </cell>
          <cell r="D1689" t="str">
            <v>I3JT619</v>
          </cell>
          <cell r="E1689"/>
          <cell r="F1689" t="str">
            <v>VN82 NPR</v>
          </cell>
          <cell r="G1689" t="str">
            <v>VN82(13MY-国内 3X 750巾)</v>
          </cell>
          <cell r="H1689" t="str">
            <v>VN82(13MY-国内 3X 750巾) 捨てリベット追加仕様 FR 8982125200～5230 *流用元　8981554363/4373/4383/4393</v>
          </cell>
          <cell r="I1689"/>
          <cell r="J1689" t="str">
            <v>A</v>
          </cell>
          <cell r="K1689" t="str">
            <v>RAA</v>
          </cell>
          <cell r="L1689" t="str">
            <v>○</v>
          </cell>
          <cell r="M1689">
            <v>20130119</v>
          </cell>
          <cell r="N1689">
            <v>20130119</v>
          </cell>
        </row>
        <row r="1690">
          <cell r="C1690">
            <v>8982125210</v>
          </cell>
          <cell r="D1690" t="str">
            <v>I3JT619</v>
          </cell>
          <cell r="E1690"/>
          <cell r="F1690" t="str">
            <v>VN82 NPR</v>
          </cell>
          <cell r="G1690" t="str">
            <v>VN82(13MY-国内 3X 750巾)</v>
          </cell>
          <cell r="H1690" t="str">
            <v>VN82(13MY-国内 3X 750巾) 捨てリベット追加仕様 FR 8982125200～5230 *流用元　8981554363/4373/4383/4393</v>
          </cell>
          <cell r="I1690"/>
          <cell r="J1690" t="str">
            <v>A</v>
          </cell>
          <cell r="K1690" t="str">
            <v>RAB</v>
          </cell>
          <cell r="L1690" t="str">
            <v>○</v>
          </cell>
          <cell r="M1690">
            <v>20120927</v>
          </cell>
          <cell r="N1690">
            <v>20120927</v>
          </cell>
        </row>
        <row r="1691">
          <cell r="C1691">
            <v>8982125220</v>
          </cell>
          <cell r="D1691" t="str">
            <v>I3JT619</v>
          </cell>
          <cell r="E1691"/>
          <cell r="F1691" t="str">
            <v>VN82 NPR</v>
          </cell>
          <cell r="G1691" t="str">
            <v>VN82(13MY-国内 3X 750巾)</v>
          </cell>
          <cell r="H1691" t="str">
            <v>VN82(13MY-国内 3X 750巾) 捨てリベット追加仕様 FR 8982125200～5230 *流用元　8981554363/4373/4383/4393</v>
          </cell>
          <cell r="I1691"/>
          <cell r="J1691" t="str">
            <v>A</v>
          </cell>
          <cell r="K1691" t="str">
            <v>RAC</v>
          </cell>
          <cell r="L1691" t="str">
            <v>○</v>
          </cell>
          <cell r="M1691">
            <v>20130225</v>
          </cell>
          <cell r="N1691">
            <v>20130225</v>
          </cell>
        </row>
        <row r="1692">
          <cell r="C1692">
            <v>8982125230</v>
          </cell>
          <cell r="D1692" t="str">
            <v>I3JT619</v>
          </cell>
          <cell r="E1692"/>
          <cell r="F1692" t="str">
            <v>VN82 NPR</v>
          </cell>
          <cell r="G1692" t="str">
            <v>VN82(13MY-国内 3X 750巾)</v>
          </cell>
          <cell r="H1692" t="str">
            <v>VN82(13MY-国内 3X 750巾) 捨てリベット追加仕様 FR 8982125200～5230 *流用元　8981554363/4373/4383/4393</v>
          </cell>
          <cell r="I1692" t="str">
            <v>PA1-2093</v>
          </cell>
          <cell r="J1692" t="str">
            <v>A</v>
          </cell>
          <cell r="K1692" t="str">
            <v>RAD</v>
          </cell>
          <cell r="L1692" t="str">
            <v>○</v>
          </cell>
          <cell r="M1692">
            <v>20120927</v>
          </cell>
          <cell r="N1692">
            <v>20120927</v>
          </cell>
        </row>
        <row r="1693">
          <cell r="C1693">
            <v>8982127480</v>
          </cell>
          <cell r="D1693" t="str">
            <v>I3JT626</v>
          </cell>
          <cell r="E1693"/>
          <cell r="F1693" t="str">
            <v>VN69 NPR</v>
          </cell>
          <cell r="G1693" t="str">
            <v>*</v>
          </cell>
          <cell r="H1693" t="str">
            <v xml:space="preserve">VN69_シンガ-_3JT626　FR ASM 2品番登録(8982127480/7490) &amp; コロンビア向け S/MBR CKDの流用元(8982128430/8440)　 </v>
          </cell>
          <cell r="I1693"/>
          <cell r="J1693" t="str">
            <v>A</v>
          </cell>
          <cell r="K1693" t="str">
            <v>RE4</v>
          </cell>
          <cell r="L1693" t="str">
            <v>○</v>
          </cell>
          <cell r="M1693">
            <v>20120416</v>
          </cell>
          <cell r="N1693">
            <v>20120416</v>
          </cell>
        </row>
        <row r="1694">
          <cell r="C1694">
            <v>8982127490</v>
          </cell>
          <cell r="D1694" t="str">
            <v>I3JT626</v>
          </cell>
          <cell r="E1694"/>
          <cell r="F1694" t="str">
            <v>VN69 NPR</v>
          </cell>
          <cell r="G1694" t="str">
            <v>*</v>
          </cell>
          <cell r="H1694" t="str">
            <v xml:space="preserve">VN69_シンガ-_3JT626　FR ASM 2品番登録(8982127480/7490) &amp; コロンビア向け S/MBR CKDの流用元(8982128430/8440)　 </v>
          </cell>
          <cell r="I1694" t="str">
            <v>PA1-2025</v>
          </cell>
          <cell r="J1694" t="str">
            <v>A</v>
          </cell>
          <cell r="K1694" t="str">
            <v>RF8</v>
          </cell>
          <cell r="L1694" t="str">
            <v>○</v>
          </cell>
          <cell r="M1694">
            <v>20120416</v>
          </cell>
          <cell r="N1694">
            <v>20120416</v>
          </cell>
        </row>
        <row r="1695">
          <cell r="C1695">
            <v>8982127500</v>
          </cell>
          <cell r="D1695" t="str">
            <v>I3JT626</v>
          </cell>
          <cell r="E1695"/>
          <cell r="F1695" t="str">
            <v>VN69 NPR</v>
          </cell>
          <cell r="G1695" t="str">
            <v>*</v>
          </cell>
          <cell r="H1695" t="str">
            <v>【3JT626】コロンビア向け SM CKD⇒他仕向け FR ASM設定 8982127500</v>
          </cell>
          <cell r="I1695"/>
          <cell r="J1695" t="str">
            <v>A</v>
          </cell>
          <cell r="K1695" t="str">
            <v>RI3</v>
          </cell>
          <cell r="L1695" t="str">
            <v>○</v>
          </cell>
          <cell r="M1695" t="str">
            <v>20141006</v>
          </cell>
          <cell r="N1695" t="str">
            <v>20141006</v>
          </cell>
        </row>
        <row r="1696">
          <cell r="C1696">
            <v>8982146050</v>
          </cell>
          <cell r="D1696" t="str">
            <v>I3JT676</v>
          </cell>
          <cell r="E1696"/>
          <cell r="F1696" t="str">
            <v>VN59 NPR</v>
          </cell>
          <cell r="G1696" t="str">
            <v>VN59-B(追加分)</v>
          </cell>
          <cell r="H1696" t="str">
            <v>VN59-B NPR　FR ASM 16品番新出(3JT676)/S/M LH NUT変更（8980004844⇒898214 6210）</v>
          </cell>
          <cell r="I1696" t="str">
            <v>PA1-2018</v>
          </cell>
          <cell r="J1696" t="str">
            <v>A</v>
          </cell>
          <cell r="K1696" t="str">
            <v>SM1</v>
          </cell>
          <cell r="L1696" t="str">
            <v>○</v>
          </cell>
          <cell r="M1696">
            <v>20120316</v>
          </cell>
          <cell r="N1696">
            <v>20120316</v>
          </cell>
        </row>
        <row r="1697">
          <cell r="C1697">
            <v>8982146060</v>
          </cell>
          <cell r="D1697" t="str">
            <v>I3JT676</v>
          </cell>
          <cell r="E1697"/>
          <cell r="F1697" t="str">
            <v>VN59 NPR</v>
          </cell>
          <cell r="G1697" t="str">
            <v>VN59-B(追加分)</v>
          </cell>
          <cell r="H1697" t="str">
            <v>VN59-B NPR　FR ASM 16品番新出(3JT676)/S/M LH NUT変更（8980004844⇒898214 6210）</v>
          </cell>
          <cell r="I1697" t="str">
            <v>PA1-2018</v>
          </cell>
          <cell r="J1697" t="str">
            <v>A</v>
          </cell>
          <cell r="K1697" t="str">
            <v>SM2</v>
          </cell>
          <cell r="L1697" t="str">
            <v>○</v>
          </cell>
          <cell r="M1697">
            <v>20120316</v>
          </cell>
          <cell r="N1697">
            <v>20120316</v>
          </cell>
        </row>
        <row r="1698">
          <cell r="C1698">
            <v>8982146070</v>
          </cell>
          <cell r="D1698" t="str">
            <v>I3JT676</v>
          </cell>
          <cell r="E1698"/>
          <cell r="F1698" t="str">
            <v>VN59 NPR</v>
          </cell>
          <cell r="G1698" t="str">
            <v>VN59-B(追加分)</v>
          </cell>
          <cell r="H1698" t="str">
            <v>VN59-B NPR　FR ASM 16品番新出(3JT676)/S/M LH NUT変更（8980004844⇒898214 6210）</v>
          </cell>
          <cell r="I1698" t="str">
            <v>PA1-2018</v>
          </cell>
          <cell r="J1698" t="str">
            <v>A</v>
          </cell>
          <cell r="K1698" t="str">
            <v>SM3</v>
          </cell>
          <cell r="L1698" t="str">
            <v>○</v>
          </cell>
          <cell r="M1698">
            <v>20120316</v>
          </cell>
          <cell r="N1698">
            <v>20120316</v>
          </cell>
        </row>
        <row r="1699">
          <cell r="C1699">
            <v>8982146080</v>
          </cell>
          <cell r="D1699" t="str">
            <v>I3JT676</v>
          </cell>
          <cell r="E1699"/>
          <cell r="F1699" t="str">
            <v>VN59 NPR</v>
          </cell>
          <cell r="G1699" t="str">
            <v>VN59-B(追加分)</v>
          </cell>
          <cell r="H1699" t="str">
            <v>VN59-B NPR　FR ASM 16品番新出(3JT676)/S/M LH NUT変更（8980004844⇒898214 6210）</v>
          </cell>
          <cell r="I1699" t="str">
            <v>PA1-2018</v>
          </cell>
          <cell r="J1699" t="str">
            <v>A</v>
          </cell>
          <cell r="K1699" t="str">
            <v>SM4</v>
          </cell>
          <cell r="L1699" t="str">
            <v>○</v>
          </cell>
          <cell r="M1699">
            <v>20120316</v>
          </cell>
          <cell r="N1699">
            <v>20120316</v>
          </cell>
        </row>
        <row r="1700">
          <cell r="C1700">
            <v>8982146090</v>
          </cell>
          <cell r="D1700" t="str">
            <v>I3JT676</v>
          </cell>
          <cell r="E1700"/>
          <cell r="F1700" t="str">
            <v>VN59 NPR</v>
          </cell>
          <cell r="G1700" t="str">
            <v>VN59-B(追加分)</v>
          </cell>
          <cell r="H1700" t="str">
            <v>VN59-B NPR　FR ASM 16品番新出(3JT676)/ S/M R/L単品変更（898003 2524/898069 9831⇒898119 1291/898214 6220）　＊PHA ⇒ PHAR</v>
          </cell>
          <cell r="I1700" t="str">
            <v>PA1-2018</v>
          </cell>
          <cell r="J1700" t="str">
            <v>A</v>
          </cell>
          <cell r="K1700" t="str">
            <v>ST8</v>
          </cell>
          <cell r="L1700" t="str">
            <v>○</v>
          </cell>
          <cell r="M1700">
            <v>20120228</v>
          </cell>
          <cell r="N1700">
            <v>20120316</v>
          </cell>
        </row>
        <row r="1701">
          <cell r="C1701">
            <v>8982146100</v>
          </cell>
          <cell r="D1701" t="str">
            <v>I3JT676</v>
          </cell>
          <cell r="E1701"/>
          <cell r="F1701" t="str">
            <v>VN59 NPR</v>
          </cell>
          <cell r="G1701" t="str">
            <v>VN59-B(追加分)</v>
          </cell>
          <cell r="H1701" t="str">
            <v>VN59-B NPR　FR ASM 16品番新出(3JT676)/ S/M R/L単品変更（898003 2524/898069 9831⇒898119 1291/898214 6220）　＊PHA ⇒ PHAR</v>
          </cell>
          <cell r="I1701" t="str">
            <v>PA1-2018</v>
          </cell>
          <cell r="J1701" t="str">
            <v>A</v>
          </cell>
          <cell r="K1701" t="str">
            <v>ST9</v>
          </cell>
          <cell r="L1701" t="str">
            <v>○</v>
          </cell>
          <cell r="M1701">
            <v>20120228</v>
          </cell>
          <cell r="N1701">
            <v>20120316</v>
          </cell>
        </row>
        <row r="1702">
          <cell r="C1702">
            <v>8982146110</v>
          </cell>
          <cell r="D1702" t="str">
            <v>I3JT676</v>
          </cell>
          <cell r="E1702"/>
          <cell r="F1702" t="str">
            <v>VN59 NPR</v>
          </cell>
          <cell r="G1702" t="str">
            <v>VN59-B(追加分)</v>
          </cell>
          <cell r="H1702" t="str">
            <v>VN59-B NPR　FR ASM 16品番新出(3JT676)/ S/M R/L単品変更（898003 2524/898069 9831⇒898119 1291/898214 6220）　＊PHA ⇒ PHAR</v>
          </cell>
          <cell r="I1702" t="str">
            <v>PA1-2018</v>
          </cell>
          <cell r="J1702" t="str">
            <v>A</v>
          </cell>
          <cell r="K1702" t="str">
            <v>SU1</v>
          </cell>
          <cell r="L1702" t="str">
            <v>○</v>
          </cell>
          <cell r="M1702">
            <v>20120316</v>
          </cell>
          <cell r="N1702">
            <v>20120316</v>
          </cell>
        </row>
        <row r="1703">
          <cell r="C1703">
            <v>8982146120</v>
          </cell>
          <cell r="D1703" t="str">
            <v>I3JT676</v>
          </cell>
          <cell r="E1703"/>
          <cell r="F1703" t="str">
            <v>VN59 NPR</v>
          </cell>
          <cell r="G1703" t="str">
            <v>VN59-B(追加分)</v>
          </cell>
          <cell r="H1703" t="str">
            <v>VN59-B NPR　FR ASM 16品番新出(3JT676)/ S/M R/L単品変更（898003 2524/898069 9831⇒898119 1291/898214 6220）　＊PHA ⇒ PHAR</v>
          </cell>
          <cell r="I1703" t="str">
            <v>PA1-2018</v>
          </cell>
          <cell r="J1703" t="str">
            <v>A</v>
          </cell>
          <cell r="K1703" t="str">
            <v>SU2</v>
          </cell>
          <cell r="L1703" t="str">
            <v>○</v>
          </cell>
          <cell r="M1703">
            <v>20120316</v>
          </cell>
          <cell r="N1703">
            <v>20120316</v>
          </cell>
        </row>
        <row r="1704">
          <cell r="C1704">
            <v>8982146130</v>
          </cell>
          <cell r="D1704" t="str">
            <v>I3JT676</v>
          </cell>
          <cell r="E1704"/>
          <cell r="F1704" t="str">
            <v>VN59 NPR</v>
          </cell>
          <cell r="G1704" t="str">
            <v>VN59-B(追加分)</v>
          </cell>
          <cell r="H1704" t="str">
            <v>VN59-B NPR　FR ASM 16品番新出(3JT676)/S/M LH NUT変更（8980004844⇒898214 6210）</v>
          </cell>
          <cell r="I1704" t="str">
            <v>PA1-2018</v>
          </cell>
          <cell r="J1704" t="str">
            <v>A</v>
          </cell>
          <cell r="K1704" t="str">
            <v>RDC</v>
          </cell>
          <cell r="L1704" t="str">
            <v>○</v>
          </cell>
          <cell r="M1704">
            <v>20120316</v>
          </cell>
          <cell r="N1704">
            <v>20120316</v>
          </cell>
        </row>
        <row r="1705">
          <cell r="C1705">
            <v>8982146140</v>
          </cell>
          <cell r="D1705" t="str">
            <v>I3JT676</v>
          </cell>
          <cell r="E1705"/>
          <cell r="F1705" t="str">
            <v>VN59 NPR</v>
          </cell>
          <cell r="G1705" t="str">
            <v>VN59-B(追加分)</v>
          </cell>
          <cell r="H1705" t="str">
            <v>VN59-B NPR　FR ASM 16品番新出(3JT676)/S/M LH NUT変更（8980004844⇒898214 6210）</v>
          </cell>
          <cell r="I1705" t="str">
            <v>PA1-2018</v>
          </cell>
          <cell r="J1705" t="str">
            <v>A</v>
          </cell>
          <cell r="K1705" t="str">
            <v>RDD</v>
          </cell>
          <cell r="L1705" t="str">
            <v>○</v>
          </cell>
          <cell r="M1705">
            <v>20120316</v>
          </cell>
          <cell r="N1705">
            <v>20120316</v>
          </cell>
        </row>
        <row r="1706">
          <cell r="C1706">
            <v>8982146150</v>
          </cell>
          <cell r="D1706" t="str">
            <v>I3JT676</v>
          </cell>
          <cell r="E1706"/>
          <cell r="F1706" t="str">
            <v>VN59 NPR</v>
          </cell>
          <cell r="G1706" t="str">
            <v>VN59-B(追加分)</v>
          </cell>
          <cell r="H1706" t="str">
            <v>VN59-B NPR　FR ASM 16品番新出(3JT676)/S/M LH NUT変更（8980004844⇒898214 6210）</v>
          </cell>
          <cell r="I1706" t="str">
            <v>PA1-2018</v>
          </cell>
          <cell r="J1706" t="str">
            <v>A</v>
          </cell>
          <cell r="K1706" t="str">
            <v>RDE</v>
          </cell>
          <cell r="L1706" t="str">
            <v>○</v>
          </cell>
          <cell r="M1706">
            <v>20120316</v>
          </cell>
          <cell r="N1706">
            <v>20120322</v>
          </cell>
        </row>
        <row r="1707">
          <cell r="C1707">
            <v>8982146160</v>
          </cell>
          <cell r="D1707" t="str">
            <v>I3JT676</v>
          </cell>
          <cell r="E1707"/>
          <cell r="F1707" t="str">
            <v>VN59 NPR</v>
          </cell>
          <cell r="G1707" t="str">
            <v>VN59-B(追加分)</v>
          </cell>
          <cell r="H1707" t="str">
            <v>VN59-B NPR　FR ASM 16品番新出(3JT676)/S/M LH NUT変更（8980004844⇒898214 6210）</v>
          </cell>
          <cell r="I1707" t="str">
            <v>PA1-2018</v>
          </cell>
          <cell r="J1707" t="str">
            <v>A</v>
          </cell>
          <cell r="K1707" t="str">
            <v>RDF</v>
          </cell>
          <cell r="L1707" t="str">
            <v>○</v>
          </cell>
          <cell r="M1707">
            <v>20120316</v>
          </cell>
          <cell r="N1707">
            <v>20120316</v>
          </cell>
        </row>
        <row r="1708">
          <cell r="C1708">
            <v>8982146170</v>
          </cell>
          <cell r="D1708" t="str">
            <v>I3JT676</v>
          </cell>
          <cell r="E1708"/>
          <cell r="F1708" t="str">
            <v>VN59 NPR</v>
          </cell>
          <cell r="G1708" t="str">
            <v>VN59-B(追加分)</v>
          </cell>
          <cell r="H1708" t="str">
            <v>VN59-B NPR　FR ASM 16品番新出(3JT676)/S/M LH NUT変更（8980004844⇒898214 6210）</v>
          </cell>
          <cell r="I1708" t="str">
            <v>PA1-2018</v>
          </cell>
          <cell r="J1708" t="str">
            <v>A</v>
          </cell>
          <cell r="K1708" t="str">
            <v>RDG</v>
          </cell>
          <cell r="L1708" t="str">
            <v>○</v>
          </cell>
          <cell r="M1708">
            <v>20120316</v>
          </cell>
          <cell r="N1708">
            <v>20120316</v>
          </cell>
        </row>
        <row r="1709">
          <cell r="C1709">
            <v>8982146180</v>
          </cell>
          <cell r="D1709" t="str">
            <v>I3JT676</v>
          </cell>
          <cell r="E1709"/>
          <cell r="F1709" t="str">
            <v>VN59 NPR</v>
          </cell>
          <cell r="G1709" t="str">
            <v>VN59-B(追加分)</v>
          </cell>
          <cell r="H1709" t="str">
            <v>VN59-B NPR　FR ASM 16品番新出(3JT676)/S/M LH NUT変更（8980004844⇒898214 6210）</v>
          </cell>
          <cell r="I1709" t="str">
            <v>PA1-2018</v>
          </cell>
          <cell r="J1709" t="str">
            <v>A</v>
          </cell>
          <cell r="K1709" t="str">
            <v>RDH</v>
          </cell>
          <cell r="L1709" t="str">
            <v>○</v>
          </cell>
          <cell r="M1709">
            <v>20120316</v>
          </cell>
          <cell r="N1709">
            <v>20120316</v>
          </cell>
        </row>
        <row r="1710">
          <cell r="C1710">
            <v>8982146190</v>
          </cell>
          <cell r="D1710" t="str">
            <v>I3JT676</v>
          </cell>
          <cell r="E1710"/>
          <cell r="F1710" t="str">
            <v>VN59 NPR</v>
          </cell>
          <cell r="G1710" t="str">
            <v>VN59-B(追加分)</v>
          </cell>
          <cell r="H1710" t="str">
            <v>VN59-B NPR　FR ASM 16品番新出(3JT676)/S/M LH NUT変更（8980004844⇒898214 6210）</v>
          </cell>
          <cell r="I1710" t="str">
            <v>PA1-2018</v>
          </cell>
          <cell r="J1710" t="str">
            <v>A</v>
          </cell>
          <cell r="K1710" t="str">
            <v>RDJ</v>
          </cell>
          <cell r="L1710" t="str">
            <v>○</v>
          </cell>
          <cell r="M1710">
            <v>20120316</v>
          </cell>
          <cell r="N1710">
            <v>20120316</v>
          </cell>
        </row>
        <row r="1711">
          <cell r="C1711">
            <v>8982146200</v>
          </cell>
          <cell r="D1711" t="str">
            <v>I3JT676</v>
          </cell>
          <cell r="E1711"/>
          <cell r="F1711" t="str">
            <v>VN59 NPR</v>
          </cell>
          <cell r="G1711" t="str">
            <v>VN59-B(追加分)</v>
          </cell>
          <cell r="H1711" t="str">
            <v>VN59-B NPR　FR ASM 16品番新出(3JT676)/S/M LH NUT変更（8980004844⇒898214 6210）</v>
          </cell>
          <cell r="I1711" t="str">
            <v>PA1-2018</v>
          </cell>
          <cell r="J1711" t="str">
            <v>A</v>
          </cell>
          <cell r="K1711" t="str">
            <v>RDK</v>
          </cell>
          <cell r="L1711" t="str">
            <v>○</v>
          </cell>
          <cell r="M1711">
            <v>20120316</v>
          </cell>
          <cell r="N1711">
            <v>20120316</v>
          </cell>
        </row>
        <row r="1712">
          <cell r="C1712">
            <v>8982174120</v>
          </cell>
          <cell r="D1712" t="str">
            <v>I3JT219</v>
          </cell>
          <cell r="E1712"/>
          <cell r="F1712" t="str">
            <v>VN71 NPR</v>
          </cell>
          <cell r="G1712" t="str">
            <v>VN71</v>
          </cell>
          <cell r="H1712" t="str">
            <v>VN71 VDS車型追加 8982174120(S/MBRのROH変更⇒現行EXP 呼称VKと穴違い&amp; C/M;END &amp; GUSET追加)  対象 K：W/Bのみ（-3284を統合）/設定VOL=150台/月 イベント予定 露払い=5/21W、SOP＝7/23wk</v>
          </cell>
          <cell r="I1712"/>
          <cell r="J1712" t="str">
            <v>A</v>
          </cell>
          <cell r="K1712" t="str">
            <v>QK2</v>
          </cell>
          <cell r="L1712" t="str">
            <v>○</v>
          </cell>
          <cell r="M1712">
            <v>20120405</v>
          </cell>
          <cell r="N1712">
            <v>20120405</v>
          </cell>
        </row>
        <row r="1713">
          <cell r="C1713">
            <v>8982174121</v>
          </cell>
          <cell r="D1713" t="str">
            <v>I4JDP33</v>
          </cell>
          <cell r="E1713"/>
          <cell r="F1713" t="str">
            <v>VN71 NPR</v>
          </cell>
          <cell r="G1713" t="str">
            <v>VN71</v>
          </cell>
          <cell r="H1713" t="str">
            <v>VN71_VDS車型サ変(4JDP33)_8982174101 1) S/Mへ穴追加(ハンド穴)、2） C/M;END締結方法変更(BOLT/NUT⇒RIVET)</v>
          </cell>
          <cell r="I1713"/>
          <cell r="J1713" t="str">
            <v>A</v>
          </cell>
          <cell r="K1713" t="str">
            <v>QK2</v>
          </cell>
          <cell r="L1713" t="str">
            <v>○</v>
          </cell>
          <cell r="M1713">
            <v>20120619</v>
          </cell>
          <cell r="N1713">
            <v>20120619</v>
          </cell>
        </row>
        <row r="1714">
          <cell r="C1714">
            <v>8982208720</v>
          </cell>
          <cell r="D1714" t="str">
            <v>I3JT832</v>
          </cell>
          <cell r="E1714"/>
          <cell r="F1714" t="str">
            <v>VN75 NMR</v>
          </cell>
          <cell r="G1714" t="str">
            <v>VN75 サウジ（亀裂対策）</v>
          </cell>
          <cell r="H1714" t="str">
            <v>VN75 NMR サウジ向け亀裂対策 FR ASM 2品番新出 8982208720/30 (INR;RNF 4mmショ－トタイプ⇒ロングへ変更、それに伴い3rd C/MBR変更 &amp; SPACER 2ND CROSS/PATCH STRG UNIT抹消、PATCH;FR ENG CROSS 8982208920追加(関連設変4JDN89) )　＊イベント（営業確認中）　露払い＝6/11W(5台？)、SOP=7月</v>
          </cell>
          <cell r="I1714"/>
          <cell r="J1714" t="str">
            <v>A</v>
          </cell>
          <cell r="K1714" t="str">
            <v>BM5</v>
          </cell>
          <cell r="L1714" t="str">
            <v>○</v>
          </cell>
          <cell r="M1714">
            <v>20120611</v>
          </cell>
          <cell r="N1714">
            <v>20120611</v>
          </cell>
        </row>
        <row r="1715">
          <cell r="C1715">
            <v>8982208721</v>
          </cell>
          <cell r="D1715" t="str">
            <v>I4JDP53</v>
          </cell>
          <cell r="E1715"/>
          <cell r="F1715" t="str">
            <v>VN75 NMR</v>
          </cell>
          <cell r="G1715" t="str">
            <v>VN75 サウジ（亀裂対策）</v>
          </cell>
          <cell r="H1715" t="str">
            <v>VN75 NMR サウジ向け亀裂対策 FR ASM 2品番サ変 8982208721/31 *AAS-LD-2514/2501の反映図 &amp; PATCH;ENG C/M共通化 8982208920 ⇒ 8980868121(サ変/3110)</v>
          </cell>
          <cell r="I1715"/>
          <cell r="J1715" t="str">
            <v>A</v>
          </cell>
          <cell r="K1715" t="str">
            <v>BM5</v>
          </cell>
          <cell r="L1715" t="str">
            <v>○</v>
          </cell>
          <cell r="M1715">
            <v>20120716</v>
          </cell>
          <cell r="N1715">
            <v>20120713</v>
          </cell>
        </row>
        <row r="1716">
          <cell r="C1716">
            <v>8982208730</v>
          </cell>
          <cell r="D1716" t="str">
            <v>I3JT832</v>
          </cell>
          <cell r="E1716"/>
          <cell r="F1716" t="str">
            <v>VN75 NMR</v>
          </cell>
          <cell r="G1716" t="str">
            <v>VN75 サウジ（亀裂対策）</v>
          </cell>
          <cell r="H1716" t="str">
            <v>VN75 NMR サウジ向け亀裂対策 FR ASM 2品番新出 8982208720/30 (INR;RNF 4mmショ－トタイプ⇒ロングへ変更、それに伴い3rd C/MBR変更 &amp; SPACER 2ND CROSS/PATCH STRG UNIT抹消、PATCH;FR ENG CROSS 8982208920追加(関連設変4JDN89) )　＊イベント（営業確認中）　露払い＝6/11W(5台？)、SOP=7月</v>
          </cell>
          <cell r="I1716"/>
          <cell r="J1716" t="str">
            <v>A</v>
          </cell>
          <cell r="K1716" t="str">
            <v>CV9</v>
          </cell>
          <cell r="L1716" t="str">
            <v>○</v>
          </cell>
          <cell r="M1716">
            <v>20120611</v>
          </cell>
          <cell r="N1716">
            <v>20120611</v>
          </cell>
        </row>
        <row r="1717">
          <cell r="C1717">
            <v>8982208731</v>
          </cell>
          <cell r="D1717" t="str">
            <v>I4JDP53</v>
          </cell>
          <cell r="E1717"/>
          <cell r="F1717" t="str">
            <v>VN75 NMR</v>
          </cell>
          <cell r="G1717" t="str">
            <v>VN75 サウジ（亀裂対策）</v>
          </cell>
          <cell r="H1717" t="str">
            <v>VN75 NMR サウジ向け亀裂対策 FR ASM 2品番サ変 8982208721/31 *AAS-LD-2514/2501の反映図 &amp; PATCH;ENG C/M共通化 8982208920 ⇒ 8980868121(サ変/3110)</v>
          </cell>
          <cell r="I1717"/>
          <cell r="J1717" t="str">
            <v>A</v>
          </cell>
          <cell r="K1717" t="str">
            <v>CV9</v>
          </cell>
          <cell r="L1717" t="str">
            <v>○</v>
          </cell>
          <cell r="M1717">
            <v>20120716</v>
          </cell>
          <cell r="N1717">
            <v>20120713</v>
          </cell>
        </row>
        <row r="1718">
          <cell r="C1718">
            <v>8982211650</v>
          </cell>
          <cell r="D1718" t="str">
            <v>I3JV501</v>
          </cell>
          <cell r="E1718"/>
          <cell r="F1718" t="str">
            <v>VN87 NMR</v>
          </cell>
          <cell r="G1718" t="str">
            <v>VN87 B2-Gr ﾏﾚ-ｼｱ向(参考)</v>
          </cell>
          <cell r="H1718" t="str">
            <v>*バラＣＫＤ＝4/23情報【3JV501】VN87 B2-Gr ﾏﾚ-ｼｱ向 SKD FR ASM新出 8982211650_1660 PP_6月末_SOP_14年8月 _流用元 8982546450(3JU875_NMR強化FR)</v>
          </cell>
          <cell r="I1718" t="str">
            <v>PA1-4051</v>
          </cell>
          <cell r="J1718" t="str">
            <v>A</v>
          </cell>
          <cell r="K1718" t="str">
            <v>AQ3</v>
          </cell>
          <cell r="L1718" t="str">
            <v>○</v>
          </cell>
          <cell r="M1718" t="str">
            <v>未</v>
          </cell>
          <cell r="N1718" t="str">
            <v>未</v>
          </cell>
        </row>
        <row r="1719">
          <cell r="C1719">
            <v>8982211651</v>
          </cell>
          <cell r="D1719" t="str">
            <v>I4JEL42</v>
          </cell>
          <cell r="E1719"/>
          <cell r="F1719" t="str">
            <v>VN87 NMR</v>
          </cell>
          <cell r="G1719" t="str">
            <v>*バラCKD VN87 B2-Gr ﾏﾚ-ｼｱ向(参考)</v>
          </cell>
          <cell r="H1719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1719" t="str">
            <v>PA1-4051</v>
          </cell>
          <cell r="J1719" t="str">
            <v>A</v>
          </cell>
          <cell r="K1719" t="str">
            <v>AQ3</v>
          </cell>
          <cell r="L1719" t="str">
            <v>○</v>
          </cell>
          <cell r="M1719" t="str">
            <v>未</v>
          </cell>
          <cell r="N1719" t="str">
            <v>未</v>
          </cell>
        </row>
        <row r="1720">
          <cell r="C1720">
            <v>8982211660</v>
          </cell>
          <cell r="D1720" t="str">
            <v>I3JV501</v>
          </cell>
          <cell r="E1720"/>
          <cell r="F1720" t="str">
            <v>VN87 NMR</v>
          </cell>
          <cell r="G1720" t="str">
            <v>VN87 B2-Gr ﾏﾚ-ｼｱ向(参考)</v>
          </cell>
          <cell r="H1720" t="str">
            <v>*バラＣＫＤ＝4/23情報【3JV501】VN87 B2-Gr ﾏﾚ-ｼｱ向 SKD FR ASM新出 8982211650_1660 PP_6月末_SOP_14年8月 _流用元 8982546450(3JU875_NMR強化FR)</v>
          </cell>
          <cell r="I1720" t="str">
            <v>PA1-4051</v>
          </cell>
          <cell r="J1720" t="str">
            <v>A</v>
          </cell>
          <cell r="K1720" t="str">
            <v>AQ3</v>
          </cell>
          <cell r="L1720" t="str">
            <v>○</v>
          </cell>
          <cell r="M1720" t="str">
            <v>未</v>
          </cell>
          <cell r="N1720" t="str">
            <v>未</v>
          </cell>
        </row>
        <row r="1721">
          <cell r="C1721">
            <v>8982211661</v>
          </cell>
          <cell r="D1721" t="str">
            <v>I4JEL42</v>
          </cell>
          <cell r="E1721"/>
          <cell r="F1721" t="str">
            <v>VN87 NMR</v>
          </cell>
          <cell r="G1721" t="str">
            <v>*バラCKD VN87 B2-Gr ﾏﾚ-ｼｱ向(参考)</v>
          </cell>
          <cell r="H1721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1721" t="str">
            <v>PA1-4051</v>
          </cell>
          <cell r="J1721" t="str">
            <v>A</v>
          </cell>
          <cell r="K1721" t="str">
            <v>AQ3</v>
          </cell>
          <cell r="L1721" t="str">
            <v>○</v>
          </cell>
          <cell r="M1721" t="str">
            <v>未</v>
          </cell>
          <cell r="N1721" t="str">
            <v>未</v>
          </cell>
        </row>
        <row r="1722">
          <cell r="C1722">
            <v>8982211690</v>
          </cell>
          <cell r="D1722" t="str">
            <v>I3JU727</v>
          </cell>
          <cell r="E1722"/>
          <cell r="F1722" t="str">
            <v>NMR</v>
          </cell>
          <cell r="G1722" t="str">
            <v>*</v>
          </cell>
          <cell r="H1722" t="str">
            <v>【3JU727】VN87-700巾 B-Gr FR ASM 4品番新出 8982211690_8982507320_7340_7350(流用元とSMBR違い（Aﾗｲﾝ_VN53）_8982211690のみENG CMBR入替)</v>
          </cell>
          <cell r="I1722" t="str">
            <v>PA1-3092</v>
          </cell>
          <cell r="J1722" t="str">
            <v>A</v>
          </cell>
          <cell r="K1722" t="str">
            <v>CV2</v>
          </cell>
          <cell r="L1722" t="str">
            <v>○</v>
          </cell>
          <cell r="M1722">
            <v>20130903</v>
          </cell>
          <cell r="N1722" t="str">
            <v>20130903</v>
          </cell>
        </row>
        <row r="1723">
          <cell r="C1723">
            <v>8982211691</v>
          </cell>
          <cell r="D1723" t="str">
            <v>I4JED56</v>
          </cell>
          <cell r="E1723"/>
          <cell r="F1723" t="str">
            <v>VN87 NMR</v>
          </cell>
          <cell r="G1723" t="str">
            <v>*</v>
          </cell>
          <cell r="H1723" t="str">
            <v>【4JED56】VN87 B-Gr FR ASM ｻ変 8982211691_8982507341_7351←0 *BK_H/B CBL NUT/PLは追加保留（PNO 8982601170 FR_8982211691）</v>
          </cell>
          <cell r="I1723"/>
          <cell r="J1723" t="str">
            <v>A</v>
          </cell>
          <cell r="K1723" t="str">
            <v>CV2</v>
          </cell>
          <cell r="L1723" t="str">
            <v>○</v>
          </cell>
          <cell r="M1723">
            <v>20131104</v>
          </cell>
          <cell r="N1723">
            <v>20131104</v>
          </cell>
        </row>
        <row r="1724">
          <cell r="C1724">
            <v>8982211692</v>
          </cell>
          <cell r="D1724" t="str">
            <v>I4JED81</v>
          </cell>
          <cell r="E1724"/>
          <cell r="F1724" t="str">
            <v>VN87 NMR</v>
          </cell>
          <cell r="G1724" t="str">
            <v>VN87-B 700巾</v>
          </cell>
          <cell r="H1724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1724" t="str">
            <v>PA1-4009</v>
          </cell>
          <cell r="J1724" t="str">
            <v>A</v>
          </cell>
          <cell r="K1724" t="str">
            <v>CV2</v>
          </cell>
          <cell r="L1724" t="str">
            <v>○</v>
          </cell>
          <cell r="M1724" t="str">
            <v>未</v>
          </cell>
          <cell r="N1724" t="str">
            <v>未</v>
          </cell>
        </row>
        <row r="1725">
          <cell r="C1725">
            <v>8982211693</v>
          </cell>
          <cell r="D1725" t="str">
            <v>I4JEK05</v>
          </cell>
          <cell r="E1725"/>
          <cell r="F1725" t="str">
            <v>NMR</v>
          </cell>
          <cell r="G1725" t="str">
            <v>VN87 B-Gr</v>
          </cell>
          <cell r="H1725" t="str">
            <v>【4JEK05】VN87 B-Gr NMR FR ASM 13品番 ｻ変 代_8982211693 8982425332_5342についてはCM ENG 8982724180（新規）を使用 関連設変 3JT881　PP 6/30W F/ON予定</v>
          </cell>
          <cell r="I1725" t="str">
            <v>PA1-4063</v>
          </cell>
          <cell r="J1725" t="str">
            <v>A</v>
          </cell>
          <cell r="K1725" t="str">
            <v>CV2</v>
          </cell>
          <cell r="L1725" t="str">
            <v>未</v>
          </cell>
          <cell r="M1725" t="str">
            <v>未</v>
          </cell>
          <cell r="N1725" t="str">
            <v>未</v>
          </cell>
        </row>
        <row r="1726">
          <cell r="C1726">
            <v>8982211694</v>
          </cell>
          <cell r="D1726" t="str">
            <v>I4JEL42</v>
          </cell>
          <cell r="E1726"/>
          <cell r="F1726" t="str">
            <v>NMR</v>
          </cell>
          <cell r="G1726" t="str">
            <v>VN87 B-Gr</v>
          </cell>
          <cell r="H1726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1726" t="str">
            <v>PA1-4080(FR)</v>
          </cell>
          <cell r="J1726" t="str">
            <v>A</v>
          </cell>
          <cell r="K1726" t="str">
            <v>CV2</v>
          </cell>
          <cell r="L1726" t="str">
            <v>○</v>
          </cell>
          <cell r="M1726" t="str">
            <v>未</v>
          </cell>
          <cell r="N1726" t="str">
            <v>未</v>
          </cell>
        </row>
        <row r="1727">
          <cell r="C1727">
            <v>8982211720</v>
          </cell>
          <cell r="D1727" t="str">
            <v>I3JU503</v>
          </cell>
          <cell r="E1727"/>
          <cell r="F1727" t="str">
            <v>NMR</v>
          </cell>
          <cell r="G1727" t="str">
            <v>*</v>
          </cell>
          <cell r="H1727" t="str">
            <v>【3JU503】VN87-700巾 NMR FR ASM4品番新規出 8982211720_1730_8982425330_5340（BASE 8981231422_8981052891(Aライン)） S/MBR &amp; REINF新出(8982489080) *構成品 C_MBR;ENG_MTG新設(8982486230【3JU715＝営業へ返却】)あるも形状変更有の為、日程延期</v>
          </cell>
          <cell r="I1727"/>
          <cell r="J1727" t="str">
            <v>A</v>
          </cell>
          <cell r="K1727" t="str">
            <v>BM5</v>
          </cell>
          <cell r="L1727" t="str">
            <v>未</v>
          </cell>
          <cell r="M1727" t="str">
            <v>未</v>
          </cell>
          <cell r="N1727" t="str">
            <v>未</v>
          </cell>
        </row>
        <row r="1728">
          <cell r="C1728">
            <v>8982211730</v>
          </cell>
          <cell r="D1728" t="str">
            <v>I3JU503</v>
          </cell>
          <cell r="E1728"/>
          <cell r="F1728" t="str">
            <v>NMR</v>
          </cell>
          <cell r="G1728" t="str">
            <v>*</v>
          </cell>
          <cell r="H1728" t="str">
            <v>【3JU503】VN87-700巾 NMR FR ASM4品番新規出 8982211720_1730_8982425330_5340（BASE 8981231422_8981052891(Aライン)） S/MBR &amp; REINF新出(8982489080) *構成品 C_MBR;ENG_MTG新設(8982486230【3JU715＝営業へ返却】)あるも形状変更有の為、日程延期</v>
          </cell>
          <cell r="I1728"/>
          <cell r="J1728" t="str">
            <v>A</v>
          </cell>
          <cell r="K1728" t="str">
            <v>CV9</v>
          </cell>
          <cell r="L1728" t="str">
            <v>未</v>
          </cell>
          <cell r="M1728" t="str">
            <v>未</v>
          </cell>
          <cell r="N1728" t="str">
            <v>未</v>
          </cell>
        </row>
        <row r="1729">
          <cell r="C1729">
            <v>8982229060</v>
          </cell>
          <cell r="D1729" t="str">
            <v>I3JU411</v>
          </cell>
          <cell r="E1729"/>
          <cell r="F1729" t="str">
            <v>NPR</v>
          </cell>
          <cell r="G1729" t="str">
            <v xml:space="preserve">VN80 NMR        </v>
          </cell>
          <cell r="H1729" t="str">
            <v>VN80-A NPR FRAME 12品番新出 850巾 EURO-6 *K研-2対象 8982229060(LD-2861)/8982229120(LD-2868)/8982229130(LD-2870)/8982229160(LD-2869)</v>
          </cell>
          <cell r="I1729"/>
          <cell r="J1729" t="str">
            <v>C</v>
          </cell>
          <cell r="K1729" t="str">
            <v>****</v>
          </cell>
          <cell r="L1729" t="str">
            <v>○</v>
          </cell>
          <cell r="M1729" t="str">
            <v>-</v>
          </cell>
          <cell r="N1729">
            <v>20130128</v>
          </cell>
        </row>
        <row r="1730">
          <cell r="C1730">
            <v>8982229061</v>
          </cell>
          <cell r="D1730" t="str">
            <v>I4JDY76</v>
          </cell>
          <cell r="E1730"/>
          <cell r="F1730" t="str">
            <v>VN80 NPR</v>
          </cell>
          <cell r="G1730" t="str">
            <v xml:space="preserve">VN80 NMR        </v>
          </cell>
          <cell r="H1730" t="str">
            <v>【4JDY76】VN80 A-Gr 850幅 EURO-6 FR ASM 12品番サ変 8982229061←0など BK_SPR FT角R追加反映 8970422451⇒8982436050</v>
          </cell>
          <cell r="I1730" t="str">
            <v>PA1-3076</v>
          </cell>
          <cell r="J1730" t="str">
            <v>C</v>
          </cell>
          <cell r="K1730" t="str">
            <v xml:space="preserve"> WH8</v>
          </cell>
          <cell r="L1730" t="str">
            <v>○</v>
          </cell>
          <cell r="M1730" t="str">
            <v>-</v>
          </cell>
          <cell r="N1730">
            <v>20130729</v>
          </cell>
        </row>
        <row r="1731">
          <cell r="C1731">
            <v>8982229070</v>
          </cell>
          <cell r="D1731" t="str">
            <v>I3JU411</v>
          </cell>
          <cell r="E1731"/>
          <cell r="F1731" t="str">
            <v>NPR</v>
          </cell>
          <cell r="G1731" t="str">
            <v>VN80</v>
          </cell>
          <cell r="H1731" t="str">
            <v xml:space="preserve">VN80-A NPR FRAME 12品番新出 850巾 EURO-6 *K研-2対象 8982229060(LD-2861)/8982229120(LD-2868)/8982229130(LD-2870)/8982229160(LD-2869) &amp; </v>
          </cell>
          <cell r="I1731"/>
          <cell r="J1731" t="str">
            <v>C</v>
          </cell>
          <cell r="K1731" t="str">
            <v>WF2</v>
          </cell>
          <cell r="L1731" t="str">
            <v>未</v>
          </cell>
          <cell r="M1731" t="str">
            <v>-</v>
          </cell>
          <cell r="N1731">
            <v>20130312</v>
          </cell>
        </row>
        <row r="1732">
          <cell r="C1732">
            <v>8982229071</v>
          </cell>
          <cell r="D1732" t="str">
            <v>I4JDY76</v>
          </cell>
          <cell r="E1732"/>
          <cell r="F1732" t="str">
            <v>VN80 NPR</v>
          </cell>
          <cell r="G1732" t="str">
            <v>VN80</v>
          </cell>
          <cell r="H1732" t="str">
            <v>【4JDY76】VN80 A-Gr 850幅 EURO-6 FR ASM 12品番サ変 8982229061←0など BK_SPR FT角R追加反映 8970422451⇒8982436050</v>
          </cell>
          <cell r="I1732" t="str">
            <v>PA1-3076</v>
          </cell>
          <cell r="J1732" t="str">
            <v>C</v>
          </cell>
          <cell r="K1732" t="str">
            <v>WH9</v>
          </cell>
          <cell r="L1732" t="str">
            <v>○</v>
          </cell>
          <cell r="M1732" t="str">
            <v>-</v>
          </cell>
          <cell r="N1732">
            <v>20130729</v>
          </cell>
        </row>
        <row r="1733">
          <cell r="C1733">
            <v>8982229080</v>
          </cell>
          <cell r="D1733" t="str">
            <v>I3JU411</v>
          </cell>
          <cell r="E1733"/>
          <cell r="F1733" t="str">
            <v>NPR</v>
          </cell>
          <cell r="G1733" t="str">
            <v>VN80</v>
          </cell>
          <cell r="H1733" t="str">
            <v xml:space="preserve">VN80-A NPR FRAME 12品番新出 850巾 EURO-6 *K研-2対象 8982229060(LD-2861)/8982229120(LD-2868)/8982229130(LD-2870)/8982229160(LD-2869) &amp; </v>
          </cell>
          <cell r="I1733"/>
          <cell r="J1733" t="str">
            <v>C</v>
          </cell>
          <cell r="K1733" t="str">
            <v>WL1</v>
          </cell>
          <cell r="L1733" t="str">
            <v>未</v>
          </cell>
          <cell r="M1733" t="str">
            <v>-</v>
          </cell>
          <cell r="N1733">
            <v>20130312</v>
          </cell>
        </row>
        <row r="1734">
          <cell r="C1734">
            <v>8982229081</v>
          </cell>
          <cell r="D1734" t="str">
            <v>I4JDY76</v>
          </cell>
          <cell r="E1734"/>
          <cell r="F1734" t="str">
            <v>VN80 NPR</v>
          </cell>
          <cell r="G1734" t="str">
            <v>VN80</v>
          </cell>
          <cell r="H1734" t="str">
            <v>【4JDY76】VN80 A-Gr 850幅 EURO-6 FR ASM 12品番サ変 8982229061←0など BK_SPR FT角R追加反映 8970422451⇒8982436050</v>
          </cell>
          <cell r="I1734" t="str">
            <v>PA1-3076</v>
          </cell>
          <cell r="J1734" t="str">
            <v>C</v>
          </cell>
          <cell r="K1734" t="str">
            <v>WKA</v>
          </cell>
          <cell r="L1734" t="str">
            <v>○</v>
          </cell>
          <cell r="M1734" t="str">
            <v>-</v>
          </cell>
          <cell r="N1734" t="str">
            <v>20130903</v>
          </cell>
        </row>
        <row r="1735">
          <cell r="C1735">
            <v>8982229090</v>
          </cell>
          <cell r="D1735" t="str">
            <v>I3JU411</v>
          </cell>
          <cell r="E1735"/>
          <cell r="F1735" t="str">
            <v>NPR</v>
          </cell>
          <cell r="G1735" t="str">
            <v>VN80</v>
          </cell>
          <cell r="H1735" t="str">
            <v xml:space="preserve">VN80-A NPR FRAME 12品番新出 850巾 EURO-6 *K研-2対象 8982229060(LD-2861)/8982229120(LD-2868)/8982229130(LD-2870)/8982229160(LD-2869) &amp; </v>
          </cell>
          <cell r="I1735"/>
          <cell r="J1735" t="str">
            <v>C</v>
          </cell>
          <cell r="K1735" t="str">
            <v>WL2</v>
          </cell>
          <cell r="L1735" t="str">
            <v>未</v>
          </cell>
          <cell r="M1735" t="str">
            <v>-</v>
          </cell>
          <cell r="N1735">
            <v>20130312</v>
          </cell>
        </row>
        <row r="1736">
          <cell r="C1736">
            <v>8982229091</v>
          </cell>
          <cell r="D1736" t="str">
            <v>I4JDY76</v>
          </cell>
          <cell r="E1736"/>
          <cell r="F1736" t="str">
            <v>VN80 NPR</v>
          </cell>
          <cell r="G1736" t="str">
            <v>VN80</v>
          </cell>
          <cell r="H1736" t="str">
            <v>【4JDY76】VN80 A-Gr 850幅 EURO-6 FR ASM 12品番サ変 8982229061←0など BK_SPR FT角R追加反映 8970422451⇒8982436050</v>
          </cell>
          <cell r="I1736" t="str">
            <v>PA1-3076</v>
          </cell>
          <cell r="J1736" t="str">
            <v>C</v>
          </cell>
          <cell r="K1736" t="str">
            <v>WL2</v>
          </cell>
          <cell r="L1736" t="str">
            <v>○</v>
          </cell>
          <cell r="M1736" t="str">
            <v>-</v>
          </cell>
          <cell r="N1736">
            <v>20130930</v>
          </cell>
        </row>
        <row r="1737">
          <cell r="C1737">
            <v>8982229100</v>
          </cell>
          <cell r="D1737" t="str">
            <v>I3JU411</v>
          </cell>
          <cell r="E1737"/>
          <cell r="F1737" t="str">
            <v>NPR</v>
          </cell>
          <cell r="G1737" t="str">
            <v>VN80</v>
          </cell>
          <cell r="H1737" t="str">
            <v xml:space="preserve">VN80-A NPR FRAME 12品番新出 850巾 EURO-6 *K研-2対象 8982229060(LD-2861)/8982229120(LD-2868)/8982229130(LD-2870)/8982229160(LD-2869) &amp; </v>
          </cell>
          <cell r="I1737"/>
          <cell r="J1737" t="str">
            <v>C</v>
          </cell>
          <cell r="K1737" t="str">
            <v>WS1</v>
          </cell>
          <cell r="L1737" t="str">
            <v>未</v>
          </cell>
          <cell r="M1737" t="str">
            <v>-</v>
          </cell>
          <cell r="N1737">
            <v>20130312</v>
          </cell>
        </row>
        <row r="1738">
          <cell r="C1738">
            <v>8982229101</v>
          </cell>
          <cell r="D1738" t="str">
            <v>I4JDY76</v>
          </cell>
          <cell r="E1738"/>
          <cell r="F1738" t="str">
            <v>VN80 NPR</v>
          </cell>
          <cell r="G1738" t="str">
            <v>VN80</v>
          </cell>
          <cell r="H1738" t="str">
            <v>【4JDY76】VN80 A-Gr 850幅 EURO-6 FR ASM 12品番サ変 8982229061←0など BK_SPR FT角R追加反映 8970422451⇒8982436050</v>
          </cell>
          <cell r="I1738" t="str">
            <v>PA1-3076</v>
          </cell>
          <cell r="J1738" t="str">
            <v>C</v>
          </cell>
          <cell r="K1738" t="str">
            <v>WS1</v>
          </cell>
          <cell r="L1738" t="str">
            <v>○</v>
          </cell>
          <cell r="M1738" t="str">
            <v>-</v>
          </cell>
          <cell r="N1738" t="str">
            <v>20130903</v>
          </cell>
        </row>
        <row r="1739">
          <cell r="C1739">
            <v>8982229110</v>
          </cell>
          <cell r="D1739" t="str">
            <v>I3JU411</v>
          </cell>
          <cell r="E1739"/>
          <cell r="F1739" t="str">
            <v>NPR</v>
          </cell>
          <cell r="G1739" t="str">
            <v>VN80</v>
          </cell>
          <cell r="H1739" t="str">
            <v xml:space="preserve">VN80-A NPR FRAME 12品番新出 850巾 EURO-6 *K研-2対象 8982229060(LD-2861)/8982229120(LD-2868)/8982229130(LD-2870)/8982229160(LD-2869) &amp; </v>
          </cell>
          <cell r="I1739"/>
          <cell r="J1739" t="str">
            <v>C</v>
          </cell>
          <cell r="K1739" t="str">
            <v>WS2</v>
          </cell>
          <cell r="L1739" t="str">
            <v>未</v>
          </cell>
          <cell r="M1739" t="str">
            <v>-</v>
          </cell>
          <cell r="N1739">
            <v>20130312</v>
          </cell>
        </row>
        <row r="1740">
          <cell r="C1740">
            <v>8982229111</v>
          </cell>
          <cell r="D1740" t="str">
            <v>I4JDY76</v>
          </cell>
          <cell r="E1740"/>
          <cell r="F1740" t="str">
            <v>VN80 NPR</v>
          </cell>
          <cell r="G1740" t="str">
            <v>VN80</v>
          </cell>
          <cell r="H1740" t="str">
            <v>【4JDY76】VN80 A-Gr 850幅 EURO-6 FR ASM 12品番サ変 8982229061←0など BK_SPR FT角R追加反映 8970422451⇒8982436050</v>
          </cell>
          <cell r="I1740" t="str">
            <v>PA1-3076</v>
          </cell>
          <cell r="J1740" t="str">
            <v>C</v>
          </cell>
          <cell r="K1740" t="str">
            <v>WS2</v>
          </cell>
          <cell r="L1740" t="str">
            <v>○</v>
          </cell>
          <cell r="M1740" t="str">
            <v>-</v>
          </cell>
          <cell r="N1740">
            <v>20130930</v>
          </cell>
        </row>
        <row r="1741">
          <cell r="C1741">
            <v>8982229120</v>
          </cell>
          <cell r="D1741" t="str">
            <v>I3JU411</v>
          </cell>
          <cell r="E1741"/>
          <cell r="F1741" t="str">
            <v>NPR</v>
          </cell>
          <cell r="G1741" t="str">
            <v>VN80 A-GR(850幅)</v>
          </cell>
          <cell r="H1741" t="str">
            <v>VN80-A NPR FRAME 12品番新出 850巾 EURO-6 *K研-2対象 8982229060(LD-2861)/8982229120(LD-2868)/8982229130(LD-2870)/8982229160(LD-2869)</v>
          </cell>
          <cell r="I1741"/>
          <cell r="J1741" t="str">
            <v>C</v>
          </cell>
          <cell r="K1741" t="str">
            <v>WF3</v>
          </cell>
          <cell r="L1741" t="str">
            <v>○</v>
          </cell>
          <cell r="M1741" t="str">
            <v>-</v>
          </cell>
          <cell r="N1741">
            <v>20121113</v>
          </cell>
        </row>
        <row r="1742">
          <cell r="C1742">
            <v>8982229121</v>
          </cell>
          <cell r="D1742" t="str">
            <v>I4JDY76</v>
          </cell>
          <cell r="E1742"/>
          <cell r="F1742" t="str">
            <v>VN80 NPR</v>
          </cell>
          <cell r="G1742" t="str">
            <v>VN80 A-GR(850幅)</v>
          </cell>
          <cell r="H1742" t="str">
            <v>【4JDY76】VN80 A-Gr 850幅 EURO-6 FR ASM 12品番サ変 8982229061←0など BK_SPR FT角R追加反映 8970422451⇒8982436050</v>
          </cell>
          <cell r="I1742" t="str">
            <v>PA1-3076</v>
          </cell>
          <cell r="J1742" t="str">
            <v>C</v>
          </cell>
          <cell r="K1742" t="str">
            <v>WF3</v>
          </cell>
          <cell r="L1742" t="str">
            <v>○</v>
          </cell>
          <cell r="M1742" t="str">
            <v>-</v>
          </cell>
          <cell r="N1742">
            <v>20130729</v>
          </cell>
        </row>
        <row r="1743">
          <cell r="C1743">
            <v>8982229130</v>
          </cell>
          <cell r="D1743" t="str">
            <v>I3JU411</v>
          </cell>
          <cell r="E1743"/>
          <cell r="F1743" t="str">
            <v>NPR</v>
          </cell>
          <cell r="G1743" t="str">
            <v>VN80 A-GR(850幅)</v>
          </cell>
          <cell r="H1743" t="str">
            <v>VN80-A NPR FRAME 12品番新出 850巾 EURO-6 *K研-2対象 8982229060(LD-2861)/8982229120(LD-2868)/8982229130(LD-2870)/8982229160(LD-2869)</v>
          </cell>
          <cell r="I1743"/>
          <cell r="J1743" t="str">
            <v>C</v>
          </cell>
          <cell r="K1743" t="str">
            <v>WF4</v>
          </cell>
          <cell r="L1743" t="str">
            <v>○</v>
          </cell>
          <cell r="M1743" t="str">
            <v>-</v>
          </cell>
          <cell r="N1743">
            <v>20121113</v>
          </cell>
        </row>
        <row r="1744">
          <cell r="C1744">
            <v>8982229131</v>
          </cell>
          <cell r="D1744" t="str">
            <v>I4JDY76</v>
          </cell>
          <cell r="E1744"/>
          <cell r="F1744" t="str">
            <v>VN80 NPR</v>
          </cell>
          <cell r="G1744" t="str">
            <v>VN80 A-GR(850幅)</v>
          </cell>
          <cell r="H1744" t="str">
            <v>【4JDY76】VN80 A-Gr 850幅 EURO-6 FR ASM 12品番サ変 8982229061←0など BK_SPR FT角R追加反映 8970422451⇒8982436050</v>
          </cell>
          <cell r="I1744" t="str">
            <v>PA1-3076</v>
          </cell>
          <cell r="J1744" t="str">
            <v>C</v>
          </cell>
          <cell r="K1744" t="str">
            <v>WF4</v>
          </cell>
          <cell r="L1744" t="str">
            <v>○</v>
          </cell>
          <cell r="M1744" t="str">
            <v>-</v>
          </cell>
          <cell r="N1744">
            <v>20130729</v>
          </cell>
        </row>
        <row r="1745">
          <cell r="C1745">
            <v>8982229140</v>
          </cell>
          <cell r="D1745" t="str">
            <v>I3JU411</v>
          </cell>
          <cell r="E1745"/>
          <cell r="F1745" t="str">
            <v>NPR</v>
          </cell>
          <cell r="G1745" t="str">
            <v>VN80</v>
          </cell>
          <cell r="H1745" t="str">
            <v xml:space="preserve">VN80-A NPR FRAME 12品番新出 850巾 EURO-6 *K研-2対象 8982229060(LD-2861)/8982229120(LD-2868)/8982229130(LD-2870)/8982229160(LD-2869) &amp; </v>
          </cell>
          <cell r="I1745"/>
          <cell r="J1745" t="str">
            <v>C</v>
          </cell>
          <cell r="K1745" t="str">
            <v>WL4</v>
          </cell>
          <cell r="L1745" t="str">
            <v>未</v>
          </cell>
          <cell r="M1745" t="str">
            <v>-</v>
          </cell>
          <cell r="N1745">
            <v>20130312</v>
          </cell>
        </row>
        <row r="1746">
          <cell r="C1746">
            <v>8982229141</v>
          </cell>
          <cell r="D1746" t="str">
            <v>I4JDY76</v>
          </cell>
          <cell r="E1746"/>
          <cell r="F1746" t="str">
            <v>VN80 NPR</v>
          </cell>
          <cell r="G1746" t="str">
            <v>VN80</v>
          </cell>
          <cell r="H1746" t="str">
            <v>【4JDY76】VN80 A-Gr 850幅 EURO-6 FR ASM 12品番サ変 8982229061←0など BK_SPR FT角R追加反映 8970422451⇒8982436050</v>
          </cell>
          <cell r="I1746" t="str">
            <v>PA1-3076</v>
          </cell>
          <cell r="J1746" t="str">
            <v>C</v>
          </cell>
          <cell r="K1746" t="str">
            <v>WL4</v>
          </cell>
          <cell r="L1746" t="str">
            <v>○</v>
          </cell>
          <cell r="M1746" t="str">
            <v>-</v>
          </cell>
          <cell r="N1746" t="str">
            <v>20140506</v>
          </cell>
        </row>
        <row r="1747">
          <cell r="C1747">
            <v>8982229150</v>
          </cell>
          <cell r="D1747" t="str">
            <v>I3JU411</v>
          </cell>
          <cell r="E1747"/>
          <cell r="F1747" t="str">
            <v>NPR</v>
          </cell>
          <cell r="G1747" t="str">
            <v>VN80</v>
          </cell>
          <cell r="H1747" t="str">
            <v xml:space="preserve">VN80-A NPR FRAME 12品番新出 850巾 EURO-6 *K研-2対象 8982229060(LD-2861)/8982229120(LD-2868)/8982229130(LD-2870)/8982229160(LD-2869) &amp; </v>
          </cell>
          <cell r="I1747"/>
          <cell r="J1747" t="str">
            <v>C</v>
          </cell>
          <cell r="K1747" t="str">
            <v>WL5</v>
          </cell>
          <cell r="L1747" t="str">
            <v>未</v>
          </cell>
          <cell r="M1747" t="str">
            <v>-</v>
          </cell>
          <cell r="N1747">
            <v>20130312</v>
          </cell>
        </row>
        <row r="1748">
          <cell r="C1748">
            <v>8982229151</v>
          </cell>
          <cell r="D1748" t="str">
            <v>I4JDY76</v>
          </cell>
          <cell r="E1748"/>
          <cell r="F1748" t="str">
            <v>VN80 NPR</v>
          </cell>
          <cell r="G1748" t="str">
            <v>VN80</v>
          </cell>
          <cell r="H1748" t="str">
            <v>【4JDY76】VN80 A-Gr 850幅 EURO-6 FR ASM 12品番サ変 8982229061←0など BK_SPR FT角R追加反映 8970422451⇒8982436050</v>
          </cell>
          <cell r="I1748" t="str">
            <v>PA1-3076</v>
          </cell>
          <cell r="J1748" t="str">
            <v>C</v>
          </cell>
          <cell r="K1748" t="str">
            <v>WL5</v>
          </cell>
          <cell r="L1748" t="str">
            <v>○</v>
          </cell>
          <cell r="M1748" t="str">
            <v>-</v>
          </cell>
          <cell r="N1748">
            <v>20141027</v>
          </cell>
        </row>
        <row r="1749">
          <cell r="C1749">
            <v>8982229160</v>
          </cell>
          <cell r="D1749" t="str">
            <v>I3JU411</v>
          </cell>
          <cell r="E1749"/>
          <cell r="F1749" t="str">
            <v>NPR</v>
          </cell>
          <cell r="G1749" t="str">
            <v xml:space="preserve">VN80 NMR        </v>
          </cell>
          <cell r="H1749" t="str">
            <v>VN80-A NPR FRAME 12品番新出 850巾 EURO-6 *K研-2対象 8982229060(LD-2861)/8982229120(LD-2868)/8982229130(LD-2870)/8982229160(LD-2869)</v>
          </cell>
          <cell r="I1749"/>
          <cell r="J1749" t="str">
            <v>C</v>
          </cell>
          <cell r="K1749" t="str">
            <v>****</v>
          </cell>
          <cell r="L1749" t="str">
            <v>○</v>
          </cell>
          <cell r="M1749" t="str">
            <v>-</v>
          </cell>
          <cell r="N1749">
            <v>20130128</v>
          </cell>
        </row>
        <row r="1750">
          <cell r="C1750">
            <v>8982229161</v>
          </cell>
          <cell r="D1750" t="str">
            <v>I4JDY76</v>
          </cell>
          <cell r="E1750"/>
          <cell r="F1750" t="str">
            <v>VN80 NPR</v>
          </cell>
          <cell r="G1750" t="str">
            <v xml:space="preserve">VN80 NMR        </v>
          </cell>
          <cell r="H1750" t="str">
            <v>【4JDY76】VN80 A-Gr 850幅 EURO-6 FR ASM 12品番サ変 8982229061←0など BK_SPR FT角R追加反映 8970422451⇒8982436050</v>
          </cell>
          <cell r="I1750" t="str">
            <v>PA1-3076</v>
          </cell>
          <cell r="J1750" t="str">
            <v>C</v>
          </cell>
          <cell r="K1750" t="str">
            <v xml:space="preserve"> WW1</v>
          </cell>
          <cell r="L1750" t="str">
            <v>○</v>
          </cell>
          <cell r="M1750" t="str">
            <v>-</v>
          </cell>
          <cell r="N1750" t="str">
            <v>20140506</v>
          </cell>
        </row>
        <row r="1751">
          <cell r="C1751">
            <v>8982229170</v>
          </cell>
          <cell r="D1751" t="str">
            <v>I12092401</v>
          </cell>
          <cell r="E1751"/>
          <cell r="F1751" t="str">
            <v>VN80 NPR</v>
          </cell>
          <cell r="G1751" t="str">
            <v>VN80 A-GR(850幅)</v>
          </cell>
          <cell r="H1751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751"/>
          <cell r="J1751" t="str">
            <v>C</v>
          </cell>
          <cell r="K1751" t="str">
            <v>WS4</v>
          </cell>
          <cell r="L1751" t="str">
            <v>○</v>
          </cell>
          <cell r="M1751" t="str">
            <v>-</v>
          </cell>
          <cell r="N1751">
            <v>20121113</v>
          </cell>
        </row>
        <row r="1752">
          <cell r="C1752">
            <v>8982229171</v>
          </cell>
          <cell r="D1752" t="str">
            <v>I4JDY76</v>
          </cell>
          <cell r="E1752"/>
          <cell r="F1752" t="str">
            <v>VN80 NPR</v>
          </cell>
          <cell r="G1752" t="str">
            <v>VN80 A-GR(850幅)</v>
          </cell>
          <cell r="H1752" t="str">
            <v>【4JDY76】VN80 A-Gr 850幅 EURO-6 FR ASM 12品番サ変 8982229061←0など BK_SPR FT角R追加反映 8970422451⇒8982436050</v>
          </cell>
          <cell r="I1752" t="str">
            <v>PA1-3076</v>
          </cell>
          <cell r="J1752" t="str">
            <v>C</v>
          </cell>
          <cell r="K1752" t="str">
            <v>WS4</v>
          </cell>
          <cell r="L1752" t="str">
            <v>○</v>
          </cell>
          <cell r="M1752" t="str">
            <v>-</v>
          </cell>
          <cell r="N1752">
            <v>20131217</v>
          </cell>
        </row>
        <row r="1753">
          <cell r="C1753">
            <v>8982261430</v>
          </cell>
          <cell r="D1753" t="str">
            <v>I3JU007/AAS</v>
          </cell>
          <cell r="E1753"/>
          <cell r="F1753" t="str">
            <v>VN80 NPR</v>
          </cell>
          <cell r="G1753" t="str">
            <v>VN80</v>
          </cell>
          <cell r="H1753" t="str">
            <v>VN80 K研1（AAS対応） FR ASM 6品番先行登録 8982261430_1450_1460_1490_1530_1560</v>
          </cell>
          <cell r="I1753"/>
          <cell r="J1753" t="str">
            <v>C</v>
          </cell>
          <cell r="K1753" t="str">
            <v>2WF1</v>
          </cell>
          <cell r="L1753" t="str">
            <v>○</v>
          </cell>
          <cell r="M1753" t="str">
            <v>-</v>
          </cell>
          <cell r="N1753">
            <v>20120823</v>
          </cell>
        </row>
        <row r="1754">
          <cell r="C1754">
            <v>8982261431</v>
          </cell>
          <cell r="D1754" t="str">
            <v>I4JDT89</v>
          </cell>
          <cell r="E1754"/>
          <cell r="F1754" t="str">
            <v>VN80 NPR</v>
          </cell>
          <cell r="G1754" t="str">
            <v>VN80</v>
          </cell>
          <cell r="H1754" t="str">
            <v>【4JDT89】VN80 B-Gr 850巾 AAS-LD-2589などの恒久設変(SM LH不要NUT廃止＆CM_3RD締結用 BOLT_NUT廃止) FR ASM 16品番 サ変 8982261431_1581</v>
          </cell>
          <cell r="I1754"/>
          <cell r="J1754" t="str">
            <v>C</v>
          </cell>
          <cell r="K1754" t="str">
            <v>2WF1</v>
          </cell>
          <cell r="L1754" t="str">
            <v>○</v>
          </cell>
          <cell r="M1754" t="str">
            <v>-</v>
          </cell>
          <cell r="N1754">
            <v>20130218</v>
          </cell>
        </row>
        <row r="1755">
          <cell r="C1755">
            <v>8982261432</v>
          </cell>
          <cell r="D1755" t="str">
            <v>I4JDX01</v>
          </cell>
          <cell r="E1755"/>
          <cell r="F1755" t="str">
            <v>VN80 NPR</v>
          </cell>
          <cell r="G1755" t="str">
            <v>VN80</v>
          </cell>
          <cell r="H1755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55" t="str">
            <v>PA1-3081/PA1-3093</v>
          </cell>
          <cell r="J1755" t="str">
            <v>C</v>
          </cell>
          <cell r="K1755" t="str">
            <v>2WF1</v>
          </cell>
          <cell r="L1755" t="str">
            <v>○</v>
          </cell>
          <cell r="M1755" t="str">
            <v>-</v>
          </cell>
          <cell r="N1755" t="str">
            <v>20130903</v>
          </cell>
        </row>
        <row r="1756">
          <cell r="C1756">
            <v>8982261440</v>
          </cell>
          <cell r="D1756" t="str">
            <v>I3JU007</v>
          </cell>
          <cell r="E1756"/>
          <cell r="F1756" t="str">
            <v>VN80 NPR</v>
          </cell>
          <cell r="G1756" t="str">
            <v>VN80</v>
          </cell>
          <cell r="H1756" t="str">
            <v>VN80 B-Gr FR ASM 18品番新設　8982261430～1580(8品番はAAS-LD-2589にて事前登録済)</v>
          </cell>
          <cell r="I1756"/>
          <cell r="J1756" t="str">
            <v>C</v>
          </cell>
          <cell r="K1756" t="str">
            <v>WF2</v>
          </cell>
          <cell r="L1756" t="str">
            <v>○</v>
          </cell>
          <cell r="M1756" t="str">
            <v>-</v>
          </cell>
          <cell r="N1756" t="str">
            <v>未</v>
          </cell>
        </row>
        <row r="1757">
          <cell r="C1757">
            <v>8982261441</v>
          </cell>
          <cell r="D1757" t="str">
            <v>I4JDT89</v>
          </cell>
          <cell r="E1757"/>
          <cell r="F1757" t="str">
            <v>VN80 NPR</v>
          </cell>
          <cell r="G1757" t="str">
            <v>VN80</v>
          </cell>
          <cell r="H1757" t="str">
            <v>【4JDT89】VN80 B-Gr 850巾 AAS-LD-2589などの恒久設変(SM LH不要NUT廃止＆CM_3RD締結用 BOLT_NUT廃止) FR ASM 16品番 サ変 8982261431_1581</v>
          </cell>
          <cell r="I1757"/>
          <cell r="J1757" t="str">
            <v>C</v>
          </cell>
          <cell r="K1757" t="str">
            <v>WF2</v>
          </cell>
          <cell r="L1757" t="str">
            <v>○</v>
          </cell>
          <cell r="M1757" t="str">
            <v>-</v>
          </cell>
          <cell r="N1757">
            <v>20121211</v>
          </cell>
        </row>
        <row r="1758">
          <cell r="C1758">
            <v>8982261442</v>
          </cell>
          <cell r="D1758" t="str">
            <v>I4JDX01</v>
          </cell>
          <cell r="E1758"/>
          <cell r="F1758" t="str">
            <v>VN80 NPR</v>
          </cell>
          <cell r="G1758" t="str">
            <v>VN80</v>
          </cell>
          <cell r="H1758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58" t="str">
            <v>PA1-3081/PA1-3093</v>
          </cell>
          <cell r="J1758" t="str">
            <v>C</v>
          </cell>
          <cell r="K1758" t="str">
            <v>WF2</v>
          </cell>
          <cell r="L1758" t="str">
            <v>○</v>
          </cell>
          <cell r="M1758" t="str">
            <v>-</v>
          </cell>
          <cell r="N1758" t="str">
            <v>20130903</v>
          </cell>
        </row>
        <row r="1759">
          <cell r="C1759">
            <v>8982261450</v>
          </cell>
          <cell r="D1759" t="str">
            <v>I3JU007/AAS</v>
          </cell>
          <cell r="E1759"/>
          <cell r="F1759" t="str">
            <v>VN80 NPR</v>
          </cell>
          <cell r="G1759" t="str">
            <v>VN80</v>
          </cell>
          <cell r="H1759" t="str">
            <v>VN80 K研1（AAS対応） FR ASM 6品番先行登録 8982261430_1450_1460_1490_1530_1560</v>
          </cell>
          <cell r="I1759"/>
          <cell r="J1759" t="str">
            <v>C</v>
          </cell>
          <cell r="K1759" t="str">
            <v>2WF3</v>
          </cell>
          <cell r="L1759" t="str">
            <v>○</v>
          </cell>
          <cell r="M1759" t="str">
            <v>-</v>
          </cell>
          <cell r="N1759">
            <v>20120823</v>
          </cell>
        </row>
        <row r="1760">
          <cell r="C1760">
            <v>8982261451</v>
          </cell>
          <cell r="D1760" t="str">
            <v>I4JDT89</v>
          </cell>
          <cell r="E1760"/>
          <cell r="F1760" t="str">
            <v>VN80 NPR</v>
          </cell>
          <cell r="G1760" t="str">
            <v>VN80</v>
          </cell>
          <cell r="H1760" t="str">
            <v>【4JDT89】VN80 B-Gr 850巾 AAS-LD-2589などの恒久設変(SM LH不要NUT廃止＆CM_3RD締結用 BOLT_NUT廃止) FR ASM 16品番 サ変 8982261431_1581</v>
          </cell>
          <cell r="I1760"/>
          <cell r="J1760" t="str">
            <v>C</v>
          </cell>
          <cell r="K1760" t="str">
            <v>2WF3</v>
          </cell>
          <cell r="L1760" t="str">
            <v>○</v>
          </cell>
          <cell r="M1760" t="str">
            <v>-</v>
          </cell>
          <cell r="N1760" t="str">
            <v>未</v>
          </cell>
        </row>
        <row r="1761">
          <cell r="C1761">
            <v>8982261452</v>
          </cell>
          <cell r="D1761" t="str">
            <v>I4JDX01</v>
          </cell>
          <cell r="E1761"/>
          <cell r="F1761" t="str">
            <v>VN80 NPR</v>
          </cell>
          <cell r="G1761" t="str">
            <v>VN80</v>
          </cell>
          <cell r="H1761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61" t="str">
            <v>PA1-3079
PA1-3081
PA1-3093</v>
          </cell>
          <cell r="J1761" t="str">
            <v>C</v>
          </cell>
          <cell r="K1761" t="str">
            <v>2WF3</v>
          </cell>
          <cell r="L1761" t="str">
            <v>○</v>
          </cell>
          <cell r="M1761" t="str">
            <v>-</v>
          </cell>
          <cell r="N1761">
            <v>20130708</v>
          </cell>
        </row>
        <row r="1762">
          <cell r="C1762">
            <v>8982261460</v>
          </cell>
          <cell r="D1762" t="str">
            <v>I3JU007/AAS</v>
          </cell>
          <cell r="E1762"/>
          <cell r="F1762" t="str">
            <v>VN80 NPR</v>
          </cell>
          <cell r="G1762" t="str">
            <v>VN80</v>
          </cell>
          <cell r="H1762" t="str">
            <v>VN80 K研1（AAS対応） FR ASM 6品番先行登録 8982261430_1450_1460_1490_1530_1560</v>
          </cell>
          <cell r="I1762"/>
          <cell r="J1762" t="str">
            <v>C</v>
          </cell>
          <cell r="K1762" t="str">
            <v>2WF4</v>
          </cell>
          <cell r="L1762" t="str">
            <v>○</v>
          </cell>
          <cell r="M1762" t="str">
            <v>-</v>
          </cell>
          <cell r="N1762">
            <v>20120824</v>
          </cell>
        </row>
        <row r="1763">
          <cell r="C1763">
            <v>8982261461</v>
          </cell>
          <cell r="D1763" t="str">
            <v>I4JDT89</v>
          </cell>
          <cell r="E1763"/>
          <cell r="F1763" t="str">
            <v>VN80 NPR</v>
          </cell>
          <cell r="G1763" t="str">
            <v>VN80</v>
          </cell>
          <cell r="H1763" t="str">
            <v>【4JDT89】VN80 B-Gr 850巾 AAS-LD-2589などの恒久設変(SM LH不要NUT廃止＆CM_3RD締結用 BOLT_NUT廃止) FR ASM 16品番 サ変 8982261431_1581</v>
          </cell>
          <cell r="I1763"/>
          <cell r="J1763" t="str">
            <v>C</v>
          </cell>
          <cell r="K1763" t="str">
            <v>2WF4</v>
          </cell>
          <cell r="L1763" t="str">
            <v>○</v>
          </cell>
          <cell r="M1763" t="str">
            <v>-</v>
          </cell>
          <cell r="N1763">
            <v>20130218</v>
          </cell>
        </row>
        <row r="1764">
          <cell r="C1764">
            <v>8982261462</v>
          </cell>
          <cell r="D1764" t="str">
            <v>I4JDX01</v>
          </cell>
          <cell r="E1764"/>
          <cell r="F1764" t="str">
            <v>VN80 NPR</v>
          </cell>
          <cell r="G1764" t="str">
            <v>VN80</v>
          </cell>
          <cell r="H1764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64" t="str">
            <v>PA1-3081/PA1-3093</v>
          </cell>
          <cell r="J1764" t="str">
            <v>C</v>
          </cell>
          <cell r="K1764" t="str">
            <v>2WF4</v>
          </cell>
          <cell r="L1764" t="str">
            <v>○</v>
          </cell>
          <cell r="M1764" t="str">
            <v>-</v>
          </cell>
          <cell r="N1764">
            <v>20130729</v>
          </cell>
        </row>
        <row r="1765">
          <cell r="C1765">
            <v>8982261470</v>
          </cell>
          <cell r="D1765" t="str">
            <v>I3JU007</v>
          </cell>
          <cell r="E1765"/>
          <cell r="F1765" t="str">
            <v>VN80 NPR</v>
          </cell>
          <cell r="G1765" t="str">
            <v>VN80</v>
          </cell>
          <cell r="H1765" t="str">
            <v>VN80 B-Gr FR ASM 18品番新設　8982261430～1580(8品番はAAS-LD-2589にて事前登録済)</v>
          </cell>
          <cell r="I1765"/>
          <cell r="J1765" t="str">
            <v>C</v>
          </cell>
          <cell r="K1765" t="str">
            <v>WL1</v>
          </cell>
          <cell r="L1765" t="str">
            <v>○</v>
          </cell>
          <cell r="M1765" t="str">
            <v>-</v>
          </cell>
          <cell r="N1765" t="str">
            <v>未</v>
          </cell>
        </row>
        <row r="1766">
          <cell r="C1766">
            <v>8982261471</v>
          </cell>
          <cell r="D1766" t="str">
            <v>I4JDT89</v>
          </cell>
          <cell r="E1766"/>
          <cell r="F1766" t="str">
            <v>VN80 NPR</v>
          </cell>
          <cell r="G1766" t="str">
            <v>VN80</v>
          </cell>
          <cell r="H1766" t="str">
            <v>【4JDT89】VN80 B-Gr 850巾 AAS-LD-2589などの恒久設変(SM LH不要NUT廃止＆CM_3RD締結用 BOLT_NUT廃止) FR ASM 16品番 サ変 8982261431_1581</v>
          </cell>
          <cell r="I1766"/>
          <cell r="J1766" t="str">
            <v>C</v>
          </cell>
          <cell r="K1766" t="str">
            <v>WL1</v>
          </cell>
          <cell r="L1766" t="str">
            <v>○</v>
          </cell>
          <cell r="M1766" t="str">
            <v>-</v>
          </cell>
          <cell r="N1766" t="str">
            <v>未</v>
          </cell>
        </row>
        <row r="1767">
          <cell r="C1767">
            <v>8982261472</v>
          </cell>
          <cell r="D1767" t="str">
            <v>I4JDX01</v>
          </cell>
          <cell r="E1767"/>
          <cell r="F1767" t="str">
            <v>VN80 NPR</v>
          </cell>
          <cell r="G1767" t="str">
            <v>VN80</v>
          </cell>
          <cell r="H1767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67" t="str">
            <v>PA1-3081/PA1-3093</v>
          </cell>
          <cell r="J1767" t="str">
            <v>C</v>
          </cell>
          <cell r="K1767" t="str">
            <v>WL1</v>
          </cell>
          <cell r="L1767" t="str">
            <v>○</v>
          </cell>
          <cell r="M1767" t="str">
            <v>-</v>
          </cell>
          <cell r="N1767">
            <v>20130923</v>
          </cell>
        </row>
        <row r="1768">
          <cell r="C1768">
            <v>8982261473</v>
          </cell>
          <cell r="D1768" t="str">
            <v>I4JFW15</v>
          </cell>
          <cell r="E1768"/>
          <cell r="F1768" t="str">
            <v>VL08 NPR</v>
          </cell>
          <cell r="G1768" t="str">
            <v>VN80</v>
          </cell>
          <cell r="H1768" t="str">
            <v>【4JFW15】VL08 C-Gr(シンガ/香港)量産出図</v>
          </cell>
          <cell r="I1768" t="str">
            <v>PA1-7078</v>
          </cell>
          <cell r="J1768" t="str">
            <v>C</v>
          </cell>
          <cell r="K1768" t="str">
            <v>2WNW</v>
          </cell>
          <cell r="L1768" t="str">
            <v>○</v>
          </cell>
          <cell r="M1768" t="str">
            <v>-</v>
          </cell>
          <cell r="N1768">
            <v>20171027</v>
          </cell>
        </row>
        <row r="1769">
          <cell r="C1769">
            <v>8982261480</v>
          </cell>
          <cell r="D1769" t="str">
            <v>I3JU007</v>
          </cell>
          <cell r="E1769"/>
          <cell r="F1769" t="str">
            <v>VN80 NPR</v>
          </cell>
          <cell r="G1769" t="str">
            <v>VN80</v>
          </cell>
          <cell r="H1769" t="str">
            <v>VN80 B-Gr FR ASM 18品番新設　8982261430～1580(8品番はAAS-LD-2589にて事前登録済)</v>
          </cell>
          <cell r="I1769"/>
          <cell r="J1769" t="str">
            <v>C</v>
          </cell>
          <cell r="K1769" t="str">
            <v>WL2</v>
          </cell>
          <cell r="L1769" t="str">
            <v>○</v>
          </cell>
          <cell r="M1769" t="str">
            <v>-</v>
          </cell>
          <cell r="N1769" t="str">
            <v>未</v>
          </cell>
        </row>
        <row r="1770">
          <cell r="C1770">
            <v>8982261481</v>
          </cell>
          <cell r="D1770" t="str">
            <v>I4JDT89</v>
          </cell>
          <cell r="E1770"/>
          <cell r="F1770" t="str">
            <v>VN80 NPR</v>
          </cell>
          <cell r="G1770" t="str">
            <v>VN80</v>
          </cell>
          <cell r="H1770" t="str">
            <v>【4JDT89】VN80 B-Gr 850巾 AAS-LD-2589などの恒久設変(SM LH不要NUT廃止＆CM_3RD締結用 BOLT_NUT廃止) FR ASM 16品番 サ変 8982261431_1581</v>
          </cell>
          <cell r="I1770"/>
          <cell r="J1770" t="str">
            <v>C</v>
          </cell>
          <cell r="K1770" t="str">
            <v>WL2</v>
          </cell>
          <cell r="L1770" t="str">
            <v>○</v>
          </cell>
          <cell r="M1770" t="str">
            <v>-</v>
          </cell>
          <cell r="N1770" t="str">
            <v>未</v>
          </cell>
        </row>
        <row r="1771">
          <cell r="C1771">
            <v>8982261482</v>
          </cell>
          <cell r="D1771" t="str">
            <v>I4JDX01</v>
          </cell>
          <cell r="E1771"/>
          <cell r="F1771" t="str">
            <v>VN80 NPR</v>
          </cell>
          <cell r="G1771" t="str">
            <v>VN80</v>
          </cell>
          <cell r="H1771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71" t="str">
            <v>PA1-3081/PA1-3093</v>
          </cell>
          <cell r="J1771" t="str">
            <v>C</v>
          </cell>
          <cell r="K1771" t="str">
            <v>WL2</v>
          </cell>
          <cell r="L1771" t="str">
            <v>○</v>
          </cell>
          <cell r="M1771" t="str">
            <v>-</v>
          </cell>
          <cell r="N1771" t="str">
            <v>20130903</v>
          </cell>
        </row>
        <row r="1772">
          <cell r="C1772">
            <v>8982261483</v>
          </cell>
          <cell r="D1772" t="str">
            <v>I4JFW15</v>
          </cell>
          <cell r="E1772"/>
          <cell r="F1772" t="str">
            <v>VN80 NPR</v>
          </cell>
          <cell r="G1772" t="str">
            <v>VN80</v>
          </cell>
          <cell r="H1772" t="str">
            <v>【4JFW15】VL08 C-Gr(シンガ/香港)量産出図</v>
          </cell>
          <cell r="I1772" t="str">
            <v>PA1-7078</v>
          </cell>
          <cell r="J1772" t="str">
            <v>C</v>
          </cell>
          <cell r="K1772" t="str">
            <v>WNX</v>
          </cell>
          <cell r="L1772" t="str">
            <v>○</v>
          </cell>
          <cell r="M1772" t="str">
            <v>-</v>
          </cell>
          <cell r="N1772">
            <v>20171030</v>
          </cell>
        </row>
        <row r="1773">
          <cell r="C1773">
            <v>8982261490</v>
          </cell>
          <cell r="D1773" t="str">
            <v>I3JU007/AAS</v>
          </cell>
          <cell r="E1773"/>
          <cell r="F1773" t="str">
            <v>VN80 NPR</v>
          </cell>
          <cell r="G1773" t="str">
            <v>VN80</v>
          </cell>
          <cell r="H1773" t="str">
            <v>VN80 K研1（AAS対応） FR ASM 6品番先行登録 8982261430_1450_1460_1490_1530_1560</v>
          </cell>
          <cell r="I1773"/>
          <cell r="J1773" t="str">
            <v>C</v>
          </cell>
          <cell r="K1773" t="str">
            <v>2WL4</v>
          </cell>
          <cell r="L1773" t="str">
            <v>○</v>
          </cell>
          <cell r="M1773" t="str">
            <v>-</v>
          </cell>
          <cell r="N1773">
            <v>20120827</v>
          </cell>
        </row>
        <row r="1774">
          <cell r="C1774">
            <v>8982261491</v>
          </cell>
          <cell r="D1774" t="str">
            <v>I4JDT89</v>
          </cell>
          <cell r="E1774"/>
          <cell r="F1774" t="str">
            <v>VN80 NPR</v>
          </cell>
          <cell r="G1774" t="str">
            <v>VN80</v>
          </cell>
          <cell r="H1774" t="str">
            <v>【4JDT89】VN80 B-Gr 850巾 AAS-LD-2589などの恒久設変(SM LH不要NUT廃止＆CM_3RD締結用 BOLT_NUT廃止) FR ASM 16品番 サ変 8982261431_1581</v>
          </cell>
          <cell r="I1774"/>
          <cell r="J1774" t="str">
            <v>C</v>
          </cell>
          <cell r="K1774" t="str">
            <v>2WL4</v>
          </cell>
          <cell r="L1774" t="str">
            <v>○</v>
          </cell>
          <cell r="M1774" t="str">
            <v>-</v>
          </cell>
          <cell r="N1774" t="str">
            <v>未</v>
          </cell>
        </row>
        <row r="1775">
          <cell r="C1775">
            <v>8982261492</v>
          </cell>
          <cell r="D1775" t="str">
            <v>I4JDX01</v>
          </cell>
          <cell r="E1775"/>
          <cell r="F1775" t="str">
            <v>VN80 NPR</v>
          </cell>
          <cell r="G1775" t="str">
            <v>VN80</v>
          </cell>
          <cell r="H1775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75" t="str">
            <v>PA1-3081/PA1-3093</v>
          </cell>
          <cell r="J1775" t="str">
            <v>C</v>
          </cell>
          <cell r="K1775" t="str">
            <v>2WL4</v>
          </cell>
          <cell r="L1775" t="str">
            <v>○</v>
          </cell>
          <cell r="M1775" t="str">
            <v>-</v>
          </cell>
          <cell r="N1775">
            <v>20131203</v>
          </cell>
        </row>
        <row r="1776">
          <cell r="C1776">
            <v>8982261493</v>
          </cell>
          <cell r="D1776" t="str">
            <v>I4JFX35</v>
          </cell>
          <cell r="E1776"/>
          <cell r="F1776" t="str">
            <v>VL08 NPR</v>
          </cell>
          <cell r="G1776" t="str">
            <v>VL08 B2-Gr</v>
          </cell>
          <cell r="H1776" t="str">
            <v>【I4JFX35】VL08 B2-Gr FRAME ASM設定</v>
          </cell>
          <cell r="I1776" t="str">
            <v>PA1-7074</v>
          </cell>
          <cell r="J1776" t="str">
            <v>C</v>
          </cell>
          <cell r="K1776" t="str">
            <v>WNU</v>
          </cell>
          <cell r="L1776" t="str">
            <v>○</v>
          </cell>
          <cell r="M1776" t="str">
            <v>-</v>
          </cell>
          <cell r="N1776">
            <v>20171212</v>
          </cell>
        </row>
        <row r="1777">
          <cell r="C1777">
            <v>8982261500</v>
          </cell>
          <cell r="D1777" t="str">
            <v>I3JU007</v>
          </cell>
          <cell r="E1777"/>
          <cell r="F1777" t="str">
            <v>VN80 NPR</v>
          </cell>
          <cell r="G1777" t="str">
            <v>VN80</v>
          </cell>
          <cell r="H1777" t="str">
            <v>VN80 B-Gr FR ASM 18品番新設　8982261430～1580(8品番はAAS-LD-2589にて事前登録済)</v>
          </cell>
          <cell r="I1777"/>
          <cell r="J1777" t="str">
            <v>C</v>
          </cell>
          <cell r="K1777" t="str">
            <v>WL5</v>
          </cell>
          <cell r="L1777" t="str">
            <v>○</v>
          </cell>
          <cell r="M1777" t="str">
            <v>-</v>
          </cell>
          <cell r="N1777" t="str">
            <v>未</v>
          </cell>
        </row>
        <row r="1778">
          <cell r="C1778">
            <v>8982261501</v>
          </cell>
          <cell r="D1778" t="str">
            <v>I4JDT89</v>
          </cell>
          <cell r="E1778"/>
          <cell r="F1778" t="str">
            <v>VN80 NPR</v>
          </cell>
          <cell r="G1778" t="str">
            <v>VN80</v>
          </cell>
          <cell r="H1778" t="str">
            <v>【4JDT89】VN80 B-Gr 850巾 AAS-LD-2589などの恒久設変(SM LH不要NUT廃止＆CM_3RD締結用 BOLT_NUT廃止) FR ASM 16品番 サ変 8982261431_1581</v>
          </cell>
          <cell r="I1778"/>
          <cell r="J1778" t="str">
            <v>C</v>
          </cell>
          <cell r="K1778" t="str">
            <v>WL5</v>
          </cell>
          <cell r="L1778" t="str">
            <v>○</v>
          </cell>
          <cell r="M1778" t="str">
            <v>-</v>
          </cell>
          <cell r="N1778" t="str">
            <v>未</v>
          </cell>
        </row>
        <row r="1779">
          <cell r="C1779">
            <v>8982261502</v>
          </cell>
          <cell r="D1779" t="str">
            <v>I4JDX01</v>
          </cell>
          <cell r="E1779"/>
          <cell r="F1779" t="str">
            <v>VN80 NPR</v>
          </cell>
          <cell r="G1779" t="str">
            <v>VN80</v>
          </cell>
          <cell r="H1779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79" t="str">
            <v>PA1-3081/PA1-3093</v>
          </cell>
          <cell r="J1779" t="str">
            <v>C</v>
          </cell>
          <cell r="K1779" t="str">
            <v>WL5</v>
          </cell>
          <cell r="L1779" t="str">
            <v>○</v>
          </cell>
          <cell r="M1779" t="str">
            <v>-</v>
          </cell>
          <cell r="N1779">
            <v>20140123</v>
          </cell>
        </row>
        <row r="1780">
          <cell r="C1780">
            <v>8982261503</v>
          </cell>
          <cell r="D1780" t="str">
            <v>I4JFX35</v>
          </cell>
          <cell r="E1780"/>
          <cell r="F1780" t="str">
            <v>VL08 NPR</v>
          </cell>
          <cell r="G1780" t="str">
            <v>VL08 B2-Gr</v>
          </cell>
          <cell r="H1780" t="str">
            <v>【I4JFX35】VL08 B2-Gr FRAME ASM設定</v>
          </cell>
          <cell r="I1780" t="str">
            <v>PA1-7074</v>
          </cell>
          <cell r="J1780" t="str">
            <v>C</v>
          </cell>
          <cell r="K1780" t="str">
            <v>1WNY</v>
          </cell>
          <cell r="L1780" t="str">
            <v>○</v>
          </cell>
          <cell r="M1780" t="str">
            <v>-</v>
          </cell>
          <cell r="N1780">
            <v>20171024</v>
          </cell>
        </row>
        <row r="1781">
          <cell r="C1781">
            <v>8982261510</v>
          </cell>
          <cell r="D1781" t="str">
            <v>I3JU007</v>
          </cell>
          <cell r="E1781"/>
          <cell r="F1781" t="str">
            <v>VN80 NPR</v>
          </cell>
          <cell r="G1781" t="str">
            <v>VN80</v>
          </cell>
          <cell r="H1781" t="str">
            <v>VN80 B-Gr FR ASM 18品番新設　8982261430～1580(8品番はAAS-LD-2589にて事前登録済)</v>
          </cell>
          <cell r="I1781"/>
          <cell r="J1781" t="str">
            <v>C</v>
          </cell>
          <cell r="K1781" t="str">
            <v>WS1</v>
          </cell>
          <cell r="L1781" t="str">
            <v>○</v>
          </cell>
          <cell r="M1781" t="str">
            <v>-</v>
          </cell>
          <cell r="N1781" t="str">
            <v>未</v>
          </cell>
        </row>
        <row r="1782">
          <cell r="C1782">
            <v>8982261511</v>
          </cell>
          <cell r="D1782" t="str">
            <v>I4JDT89</v>
          </cell>
          <cell r="E1782"/>
          <cell r="F1782" t="str">
            <v>VN80 NPR</v>
          </cell>
          <cell r="G1782" t="str">
            <v>VN80</v>
          </cell>
          <cell r="H1782" t="str">
            <v>【4JDT89】VN80 B-Gr 850巾 AAS-LD-2589などの恒久設変(SM LH不要NUT廃止＆CM_3RD締結用 BOLT_NUT廃止) FR ASM 16品番 サ変 8982261431_1581</v>
          </cell>
          <cell r="I1782"/>
          <cell r="J1782" t="str">
            <v>C</v>
          </cell>
          <cell r="K1782" t="str">
            <v>WS1</v>
          </cell>
          <cell r="L1782" t="str">
            <v>○</v>
          </cell>
          <cell r="M1782" t="str">
            <v>-</v>
          </cell>
          <cell r="N1782" t="str">
            <v>未</v>
          </cell>
        </row>
        <row r="1783">
          <cell r="C1783">
            <v>8982261512</v>
          </cell>
          <cell r="D1783" t="str">
            <v>I4JDX01</v>
          </cell>
          <cell r="E1783"/>
          <cell r="F1783" t="str">
            <v>VN80 NPR</v>
          </cell>
          <cell r="G1783" t="str">
            <v>VN80</v>
          </cell>
          <cell r="H1783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83" t="str">
            <v>PA1-3081/PA1-3093</v>
          </cell>
          <cell r="J1783" t="str">
            <v>C</v>
          </cell>
          <cell r="K1783" t="str">
            <v>WS1</v>
          </cell>
          <cell r="L1783" t="str">
            <v>○</v>
          </cell>
          <cell r="M1783" t="str">
            <v>-</v>
          </cell>
          <cell r="N1783">
            <v>20130729</v>
          </cell>
        </row>
        <row r="1784">
          <cell r="C1784">
            <v>8982261520</v>
          </cell>
          <cell r="D1784" t="str">
            <v>I3JU007</v>
          </cell>
          <cell r="E1784"/>
          <cell r="F1784" t="str">
            <v>VN80 NPR</v>
          </cell>
          <cell r="G1784" t="str">
            <v>VN80</v>
          </cell>
          <cell r="H1784" t="str">
            <v>VN80 B-Gr FR ASM 18品番新設　8982261430～1580(8品番はAAS-LD-2589にて事前登録済)</v>
          </cell>
          <cell r="I1784"/>
          <cell r="J1784" t="str">
            <v>C</v>
          </cell>
          <cell r="K1784" t="str">
            <v>WS2</v>
          </cell>
          <cell r="L1784" t="str">
            <v>○</v>
          </cell>
          <cell r="M1784" t="str">
            <v>-</v>
          </cell>
          <cell r="N1784" t="str">
            <v>未</v>
          </cell>
        </row>
        <row r="1785">
          <cell r="C1785">
            <v>8982261521</v>
          </cell>
          <cell r="D1785" t="str">
            <v>I4JDT89</v>
          </cell>
          <cell r="E1785"/>
          <cell r="F1785" t="str">
            <v>VN80 NPR</v>
          </cell>
          <cell r="G1785" t="str">
            <v>VN80</v>
          </cell>
          <cell r="H1785" t="str">
            <v>【4JDT89】VN80 B-Gr 850巾 AAS-LD-2589などの恒久設変(SM LH不要NUT廃止＆CM_3RD締結用 BOLT_NUT廃止) FR ASM 16品番 サ変 8982261431_1581</v>
          </cell>
          <cell r="I1785"/>
          <cell r="J1785" t="str">
            <v>C</v>
          </cell>
          <cell r="K1785" t="str">
            <v>WS2</v>
          </cell>
          <cell r="L1785" t="str">
            <v>○</v>
          </cell>
          <cell r="M1785" t="str">
            <v>-</v>
          </cell>
          <cell r="N1785" t="str">
            <v>未</v>
          </cell>
        </row>
        <row r="1786">
          <cell r="C1786">
            <v>8982261522</v>
          </cell>
          <cell r="D1786" t="str">
            <v>I4JDX01</v>
          </cell>
          <cell r="E1786"/>
          <cell r="F1786" t="str">
            <v>VN80 NPR</v>
          </cell>
          <cell r="G1786" t="str">
            <v>VN80</v>
          </cell>
          <cell r="H1786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86" t="str">
            <v>PA1-3079
PA1-3081
PA1-3093</v>
          </cell>
          <cell r="J1786" t="str">
            <v>C</v>
          </cell>
          <cell r="K1786" t="str">
            <v>WS2</v>
          </cell>
          <cell r="L1786" t="str">
            <v>○</v>
          </cell>
          <cell r="M1786" t="str">
            <v>-</v>
          </cell>
          <cell r="N1786">
            <v>20130708</v>
          </cell>
        </row>
        <row r="1787">
          <cell r="C1787">
            <v>8982261530</v>
          </cell>
          <cell r="D1787" t="str">
            <v>I3JU007/AAS</v>
          </cell>
          <cell r="E1787"/>
          <cell r="F1787" t="str">
            <v>VN80 NPR</v>
          </cell>
          <cell r="G1787" t="str">
            <v>VN80</v>
          </cell>
          <cell r="H1787" t="str">
            <v>VN80 K研1（AAS対応） FR ASM 6品番先行登録 8982261430_1450_1460_1490_1530_1560</v>
          </cell>
          <cell r="I1787"/>
          <cell r="J1787" t="str">
            <v>C</v>
          </cell>
          <cell r="K1787" t="str">
            <v>1WS3</v>
          </cell>
          <cell r="L1787" t="str">
            <v>○</v>
          </cell>
          <cell r="M1787" t="str">
            <v>-</v>
          </cell>
          <cell r="N1787">
            <v>20120824</v>
          </cell>
        </row>
        <row r="1788">
          <cell r="C1788">
            <v>8982261531</v>
          </cell>
          <cell r="D1788" t="str">
            <v>I4JDT89</v>
          </cell>
          <cell r="E1788"/>
          <cell r="F1788" t="str">
            <v>VN80 NPR</v>
          </cell>
          <cell r="G1788" t="str">
            <v>VN80</v>
          </cell>
          <cell r="H1788" t="str">
            <v>【4JDT89】VN80 B-Gr 850巾 AAS-LD-2589などの恒久設変(SM LH不要NUT廃止＆CM_3RD締結用 BOLT_NUT廃止) FR ASM 16品番 サ変 8982261431_1581</v>
          </cell>
          <cell r="I1788"/>
          <cell r="J1788" t="str">
            <v>C</v>
          </cell>
          <cell r="K1788" t="str">
            <v>1WS3</v>
          </cell>
          <cell r="L1788" t="str">
            <v>○</v>
          </cell>
          <cell r="M1788" t="str">
            <v>-</v>
          </cell>
          <cell r="N1788">
            <v>20121211</v>
          </cell>
        </row>
        <row r="1789">
          <cell r="C1789">
            <v>8982261532</v>
          </cell>
          <cell r="D1789" t="str">
            <v>I4JDX01</v>
          </cell>
          <cell r="E1789"/>
          <cell r="F1789" t="str">
            <v>VN80 NPR</v>
          </cell>
          <cell r="G1789" t="str">
            <v>VN80</v>
          </cell>
          <cell r="H1789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89" t="str">
            <v>PA1-3081/PA1-3093</v>
          </cell>
          <cell r="J1789" t="str">
            <v>C</v>
          </cell>
          <cell r="K1789" t="str">
            <v>1WS3</v>
          </cell>
          <cell r="L1789" t="str">
            <v>○</v>
          </cell>
          <cell r="M1789" t="str">
            <v>-</v>
          </cell>
          <cell r="N1789">
            <v>20131203</v>
          </cell>
        </row>
        <row r="1790">
          <cell r="C1790">
            <v>8982261540</v>
          </cell>
          <cell r="D1790" t="str">
            <v>I3JU007</v>
          </cell>
          <cell r="E1790"/>
          <cell r="F1790" t="str">
            <v>VN80 NPR</v>
          </cell>
          <cell r="G1790" t="str">
            <v>VN80</v>
          </cell>
          <cell r="H1790" t="str">
            <v>VN80 B-Gr FR ASM 18品番新設　8982261430～1580(8品番はAAS-LD-2589にて事前登録済)</v>
          </cell>
          <cell r="I1790"/>
          <cell r="J1790" t="str">
            <v>C</v>
          </cell>
          <cell r="K1790" t="str">
            <v>WS4</v>
          </cell>
          <cell r="L1790" t="str">
            <v>○</v>
          </cell>
          <cell r="M1790" t="str">
            <v>-</v>
          </cell>
          <cell r="N1790" t="str">
            <v>未</v>
          </cell>
        </row>
        <row r="1791">
          <cell r="C1791">
            <v>8982261541</v>
          </cell>
          <cell r="D1791" t="str">
            <v>I4JDT89</v>
          </cell>
          <cell r="E1791"/>
          <cell r="F1791" t="str">
            <v>VN80 NPR</v>
          </cell>
          <cell r="G1791" t="str">
            <v>VN80</v>
          </cell>
          <cell r="H1791" t="str">
            <v>【4JDT89】VN80 B-Gr 850巾 AAS-LD-2589などの恒久設変(SM LH不要NUT廃止＆CM_3RD締結用 BOLT_NUT廃止) FR ASM 16品番 サ変 8982261431_1581</v>
          </cell>
          <cell r="I1791"/>
          <cell r="J1791" t="str">
            <v>C</v>
          </cell>
          <cell r="K1791" t="str">
            <v>WS4</v>
          </cell>
          <cell r="L1791" t="str">
            <v>○</v>
          </cell>
          <cell r="M1791" t="str">
            <v>-</v>
          </cell>
          <cell r="N1791">
            <v>20130218</v>
          </cell>
        </row>
        <row r="1792">
          <cell r="C1792">
            <v>8982261542</v>
          </cell>
          <cell r="D1792" t="str">
            <v>I4JDX01</v>
          </cell>
          <cell r="E1792"/>
          <cell r="F1792" t="str">
            <v>VN80 NPR</v>
          </cell>
          <cell r="G1792" t="str">
            <v>VN80</v>
          </cell>
          <cell r="H1792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92" t="str">
            <v>PA1-3081/PA1-3093</v>
          </cell>
          <cell r="J1792" t="str">
            <v>C</v>
          </cell>
          <cell r="K1792" t="str">
            <v>WS4</v>
          </cell>
          <cell r="L1792" t="str">
            <v>○</v>
          </cell>
          <cell r="M1792" t="str">
            <v>-</v>
          </cell>
          <cell r="N1792">
            <v>20130917</v>
          </cell>
        </row>
        <row r="1793">
          <cell r="C1793">
            <v>8982261550</v>
          </cell>
          <cell r="D1793" t="str">
            <v>I3JU007</v>
          </cell>
          <cell r="E1793"/>
          <cell r="F1793" t="str">
            <v>VN80 NPR</v>
          </cell>
          <cell r="G1793" t="str">
            <v>VN80</v>
          </cell>
          <cell r="H1793" t="str">
            <v>VN80 B-Gr FR ASM 18品番新設　8982261430～1580(8品番はAAS-LD-2589にて事前登録済)</v>
          </cell>
          <cell r="I1793"/>
          <cell r="J1793" t="str">
            <v>C</v>
          </cell>
          <cell r="K1793" t="str">
            <v>WS5</v>
          </cell>
          <cell r="L1793" t="str">
            <v>○</v>
          </cell>
          <cell r="M1793" t="str">
            <v>-</v>
          </cell>
          <cell r="N1793" t="str">
            <v>未</v>
          </cell>
        </row>
        <row r="1794">
          <cell r="C1794">
            <v>8982261551</v>
          </cell>
          <cell r="D1794" t="str">
            <v>I4JDT89</v>
          </cell>
          <cell r="E1794"/>
          <cell r="F1794" t="str">
            <v>VN80 NPR</v>
          </cell>
          <cell r="G1794" t="str">
            <v>VN80</v>
          </cell>
          <cell r="H1794" t="str">
            <v>【4JDT89】VN80 B-Gr 850巾 AAS-LD-2589などの恒久設変(SM LH不要NUT廃止＆CM_3RD締結用 BOLT_NUT廃止) FR ASM 16品番 サ変 8982261431_1581</v>
          </cell>
          <cell r="I1794"/>
          <cell r="J1794" t="str">
            <v>C</v>
          </cell>
          <cell r="K1794" t="str">
            <v>WS5</v>
          </cell>
          <cell r="L1794" t="str">
            <v>○</v>
          </cell>
          <cell r="M1794" t="str">
            <v>-</v>
          </cell>
          <cell r="N1794" t="str">
            <v>未</v>
          </cell>
        </row>
        <row r="1795">
          <cell r="C1795">
            <v>8982261552</v>
          </cell>
          <cell r="D1795" t="str">
            <v>I4JDX01</v>
          </cell>
          <cell r="E1795"/>
          <cell r="F1795" t="str">
            <v>VN80 NPR</v>
          </cell>
          <cell r="G1795" t="str">
            <v>VN80</v>
          </cell>
          <cell r="H1795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95" t="str">
            <v>PA1-3081/PA1-3093</v>
          </cell>
          <cell r="J1795" t="str">
            <v>C</v>
          </cell>
          <cell r="K1795" t="str">
            <v>WS5</v>
          </cell>
          <cell r="L1795" t="str">
            <v>○</v>
          </cell>
          <cell r="M1795" t="str">
            <v>-</v>
          </cell>
          <cell r="N1795">
            <v>20130930</v>
          </cell>
        </row>
        <row r="1796">
          <cell r="C1796">
            <v>8982261553</v>
          </cell>
          <cell r="D1796" t="str">
            <v>I4JEC19</v>
          </cell>
          <cell r="E1796"/>
          <cell r="F1796" t="str">
            <v>VN80 NPR</v>
          </cell>
          <cell r="G1796" t="str">
            <v>VN80</v>
          </cell>
          <cell r="H1796" t="str">
            <v>【4JEC19】VN80 B-Gr-850巾 【AAS-LD-3207】の反映図 構成品 BK_CAB MTG　リベット締結不可⇒BOLT締結へ変更依頼 対象FR ASM 8982261553_8982261563_1573_1583←2</v>
          </cell>
          <cell r="I1796" t="str">
            <v>PA1-3130</v>
          </cell>
          <cell r="J1796" t="str">
            <v>C</v>
          </cell>
          <cell r="K1796" t="str">
            <v>WS5</v>
          </cell>
          <cell r="L1796" t="str">
            <v>○</v>
          </cell>
          <cell r="M1796" t="str">
            <v>-</v>
          </cell>
          <cell r="N1796">
            <v>20140210</v>
          </cell>
        </row>
        <row r="1797">
          <cell r="C1797">
            <v>8982261560</v>
          </cell>
          <cell r="D1797" t="str">
            <v>I3JU007/AAS</v>
          </cell>
          <cell r="E1797"/>
          <cell r="F1797" t="str">
            <v>VN80 NPR</v>
          </cell>
          <cell r="G1797" t="str">
            <v>VN80</v>
          </cell>
          <cell r="H1797" t="str">
            <v>VN80 K研1（AAS対応） FR ASM 6品番先行登録 8982261430_1450_1460_1490_1530_1560</v>
          </cell>
          <cell r="I1797"/>
          <cell r="J1797" t="str">
            <v>C</v>
          </cell>
          <cell r="K1797" t="str">
            <v>1WS6</v>
          </cell>
          <cell r="L1797" t="str">
            <v>○</v>
          </cell>
          <cell r="M1797" t="str">
            <v>-</v>
          </cell>
          <cell r="N1797">
            <v>20120827</v>
          </cell>
        </row>
        <row r="1798">
          <cell r="C1798">
            <v>8982261561</v>
          </cell>
          <cell r="D1798" t="str">
            <v>I4JDT89</v>
          </cell>
          <cell r="E1798"/>
          <cell r="F1798" t="str">
            <v>VN80 NPR</v>
          </cell>
          <cell r="G1798" t="str">
            <v>VN80</v>
          </cell>
          <cell r="H1798" t="str">
            <v>【4JDT89】VN80 B-Gr 850巾 AAS-LD-2589などの恒久設変(SM LH不要NUT廃止＆CM_3RD締結用 BOLT_NUT廃止) FR ASM 16品番 サ変 8982261431_1581</v>
          </cell>
          <cell r="I1798"/>
          <cell r="J1798" t="str">
            <v>C</v>
          </cell>
          <cell r="K1798" t="str">
            <v>1WS6</v>
          </cell>
          <cell r="L1798" t="str">
            <v>○</v>
          </cell>
          <cell r="M1798" t="str">
            <v>-</v>
          </cell>
          <cell r="N1798">
            <v>20121211</v>
          </cell>
        </row>
        <row r="1799">
          <cell r="C1799">
            <v>8982261562</v>
          </cell>
          <cell r="D1799" t="str">
            <v>I4JDX01</v>
          </cell>
          <cell r="E1799"/>
          <cell r="F1799" t="str">
            <v>VN80 NPR</v>
          </cell>
          <cell r="G1799" t="str">
            <v>VN80</v>
          </cell>
          <cell r="H1799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99" t="str">
            <v>PA1-3081/PA1-3093</v>
          </cell>
          <cell r="J1799" t="str">
            <v>C</v>
          </cell>
          <cell r="K1799" t="str">
            <v>1WS6</v>
          </cell>
          <cell r="L1799" t="str">
            <v>○</v>
          </cell>
          <cell r="M1799" t="str">
            <v>-</v>
          </cell>
          <cell r="N1799">
            <v>20130930</v>
          </cell>
        </row>
        <row r="1800">
          <cell r="C1800">
            <v>8982261563</v>
          </cell>
          <cell r="D1800" t="str">
            <v>I4JEC19</v>
          </cell>
          <cell r="E1800"/>
          <cell r="F1800" t="str">
            <v>VN80 NPR</v>
          </cell>
          <cell r="G1800" t="str">
            <v>VN80</v>
          </cell>
          <cell r="H1800" t="str">
            <v>【4JEC19】VN80 B-Gr-850巾 【AAS-LD-3207】の反映図 構成品 BK_CAB MTG　リベット締結不可⇒BOLT締結へ変更依頼 対象FR ASM 8982261553_8982261563_1573_1583←2</v>
          </cell>
          <cell r="I1800" t="str">
            <v>PA1-3130</v>
          </cell>
          <cell r="J1800" t="str">
            <v>C</v>
          </cell>
          <cell r="K1800" t="str">
            <v>1WS6</v>
          </cell>
          <cell r="L1800" t="str">
            <v>○</v>
          </cell>
          <cell r="M1800" t="str">
            <v>-</v>
          </cell>
          <cell r="N1800">
            <v>20131104</v>
          </cell>
        </row>
        <row r="1801">
          <cell r="C1801">
            <v>8982261570</v>
          </cell>
          <cell r="D1801" t="str">
            <v>I3JU007</v>
          </cell>
          <cell r="E1801"/>
          <cell r="F1801" t="str">
            <v>VN80 NPR</v>
          </cell>
          <cell r="G1801" t="str">
            <v>VN80</v>
          </cell>
          <cell r="H1801" t="str">
            <v>VN80 B-Gr FR ASM 18品番新設　8982261430～1580(8品番はAAS-LD-2589にて事前登録済)</v>
          </cell>
          <cell r="I1801"/>
          <cell r="J1801" t="str">
            <v>C</v>
          </cell>
          <cell r="K1801" t="str">
            <v>WS7</v>
          </cell>
          <cell r="L1801" t="str">
            <v>○</v>
          </cell>
          <cell r="M1801" t="str">
            <v>-</v>
          </cell>
          <cell r="N1801" t="str">
            <v>未</v>
          </cell>
        </row>
        <row r="1802">
          <cell r="C1802">
            <v>8982261571</v>
          </cell>
          <cell r="D1802" t="str">
            <v>I4JDT89</v>
          </cell>
          <cell r="E1802"/>
          <cell r="F1802" t="str">
            <v>VN80 NPR</v>
          </cell>
          <cell r="G1802" t="str">
            <v>VN80</v>
          </cell>
          <cell r="H1802" t="str">
            <v>【4JDT89】VN80 B-Gr 850巾 AAS-LD-2589などの恒久設変(SM LH不要NUT廃止＆CM_3RD締結用 BOLT_NUT廃止) FR ASM 16品番 サ変 8982261431_1581</v>
          </cell>
          <cell r="I1802"/>
          <cell r="J1802" t="str">
            <v>C</v>
          </cell>
          <cell r="K1802" t="str">
            <v>WS7</v>
          </cell>
          <cell r="L1802" t="str">
            <v>○</v>
          </cell>
          <cell r="M1802" t="str">
            <v>-</v>
          </cell>
          <cell r="N1802" t="str">
            <v>未</v>
          </cell>
        </row>
        <row r="1803">
          <cell r="C1803">
            <v>8982261572</v>
          </cell>
          <cell r="D1803" t="str">
            <v>I4JDX01</v>
          </cell>
          <cell r="E1803"/>
          <cell r="F1803" t="str">
            <v>VN80 NPR</v>
          </cell>
          <cell r="G1803" t="str">
            <v>VN80</v>
          </cell>
          <cell r="H1803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803" t="str">
            <v>PA1-3081/PA1-3093</v>
          </cell>
          <cell r="J1803" t="str">
            <v>C</v>
          </cell>
          <cell r="K1803" t="str">
            <v>WS7</v>
          </cell>
          <cell r="L1803" t="str">
            <v>○</v>
          </cell>
          <cell r="M1803" t="str">
            <v>-</v>
          </cell>
          <cell r="N1803" t="str">
            <v>未</v>
          </cell>
        </row>
        <row r="1804">
          <cell r="C1804">
            <v>8982261573</v>
          </cell>
          <cell r="D1804" t="str">
            <v>I4JEC19</v>
          </cell>
          <cell r="E1804"/>
          <cell r="F1804" t="str">
            <v>VN80 NPR</v>
          </cell>
          <cell r="G1804" t="str">
            <v>VN80</v>
          </cell>
          <cell r="H1804" t="str">
            <v>【4JEC19】VN80 B-Gr-850巾 【AAS-LD-3207】の反映図 構成品 BK_CAB MTG　リベット締結不可⇒BOLT締結へ変更依頼 対象FR ASM 8982261553_8982261563_1573_1583←2</v>
          </cell>
          <cell r="I1804" t="str">
            <v>PA1-3130</v>
          </cell>
          <cell r="J1804" t="str">
            <v>C</v>
          </cell>
          <cell r="K1804" t="str">
            <v>WS7</v>
          </cell>
          <cell r="L1804" t="str">
            <v>○</v>
          </cell>
          <cell r="M1804" t="str">
            <v>-</v>
          </cell>
          <cell r="N1804">
            <v>20131217</v>
          </cell>
        </row>
        <row r="1805">
          <cell r="C1805">
            <v>8982261580</v>
          </cell>
          <cell r="D1805" t="str">
            <v>I3JU007</v>
          </cell>
          <cell r="E1805"/>
          <cell r="F1805" t="str">
            <v>VN80 NPR</v>
          </cell>
          <cell r="G1805" t="str">
            <v>VN80</v>
          </cell>
          <cell r="H1805" t="str">
            <v>VN80 B-Gr FR ASM 18品番新設　8982261430～1580(8品番はAAS-LD-2589にて事前登録済)</v>
          </cell>
          <cell r="I1805"/>
          <cell r="J1805" t="str">
            <v>C</v>
          </cell>
          <cell r="K1805" t="str">
            <v>WS8</v>
          </cell>
          <cell r="L1805" t="str">
            <v>○</v>
          </cell>
          <cell r="M1805" t="str">
            <v>-</v>
          </cell>
          <cell r="N1805" t="str">
            <v>未</v>
          </cell>
        </row>
        <row r="1806">
          <cell r="C1806">
            <v>8982261581</v>
          </cell>
          <cell r="D1806" t="str">
            <v>I4JDT89</v>
          </cell>
          <cell r="E1806"/>
          <cell r="F1806" t="str">
            <v>VN80 NPR</v>
          </cell>
          <cell r="G1806" t="str">
            <v>VN80</v>
          </cell>
          <cell r="H1806" t="str">
            <v>【4JDT89】VN80 B-Gr 850巾 AAS-LD-2589などの恒久設変(SM LH不要NUT廃止＆CM_3RD締結用 BOLT_NUT廃止) FR ASM 16品番 サ変 8982261431_1581</v>
          </cell>
          <cell r="I1806"/>
          <cell r="J1806" t="str">
            <v>C</v>
          </cell>
          <cell r="K1806" t="str">
            <v>WS8</v>
          </cell>
          <cell r="L1806" t="str">
            <v>○</v>
          </cell>
          <cell r="M1806" t="str">
            <v>-</v>
          </cell>
          <cell r="N1806" t="str">
            <v>未</v>
          </cell>
        </row>
        <row r="1807">
          <cell r="C1807">
            <v>8982261582</v>
          </cell>
          <cell r="D1807" t="str">
            <v>I4JDX01</v>
          </cell>
          <cell r="E1807"/>
          <cell r="F1807" t="str">
            <v>VN80 NPR</v>
          </cell>
          <cell r="G1807" t="str">
            <v>VN80</v>
          </cell>
          <cell r="H1807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807" t="str">
            <v>PA1-3081/PA1-3093</v>
          </cell>
          <cell r="J1807" t="str">
            <v>C</v>
          </cell>
          <cell r="K1807" t="str">
            <v>WS8</v>
          </cell>
          <cell r="L1807" t="str">
            <v>○</v>
          </cell>
          <cell r="M1807" t="str">
            <v>-</v>
          </cell>
          <cell r="N1807" t="str">
            <v>未</v>
          </cell>
        </row>
        <row r="1808">
          <cell r="C1808">
            <v>8982261583</v>
          </cell>
          <cell r="D1808" t="str">
            <v>I4JEC19</v>
          </cell>
          <cell r="E1808"/>
          <cell r="F1808" t="str">
            <v>VN80 NPR</v>
          </cell>
          <cell r="G1808" t="str">
            <v>VN80</v>
          </cell>
          <cell r="H1808" t="str">
            <v>【4JEC19】VN80 B-Gr-850巾 【AAS-LD-3207】の反映図 構成品 BK_CAB MTG　リベット締結不可⇒BOLT締結へ変更依頼 対象FR ASM 8982261553_8982261563_1573_1583←2</v>
          </cell>
          <cell r="I1808" t="str">
            <v>PA1-3130</v>
          </cell>
          <cell r="J1808" t="str">
            <v>C</v>
          </cell>
          <cell r="K1808" t="str">
            <v>WS8</v>
          </cell>
          <cell r="L1808" t="str">
            <v>○</v>
          </cell>
          <cell r="M1808" t="str">
            <v>-</v>
          </cell>
          <cell r="N1808">
            <v>20140414</v>
          </cell>
        </row>
        <row r="1809">
          <cell r="C1809">
            <v>8982264670</v>
          </cell>
          <cell r="D1809" t="str">
            <v>I3JU011</v>
          </cell>
          <cell r="E1809"/>
          <cell r="F1809" t="str">
            <v>NMR(VN75)</v>
          </cell>
          <cell r="G1809" t="str">
            <v>VN75市場不具合対策</v>
          </cell>
          <cell r="H1809" t="str">
            <v>VN75 サウジ_スリランカ_メキシコ向市場不具合対策強化 FR ASM 4品番新設 8982264670_-4680_-4690_-4700</v>
          </cell>
          <cell r="I1809"/>
          <cell r="J1809" t="str">
            <v>A</v>
          </cell>
          <cell r="K1809" t="str">
            <v>BM4</v>
          </cell>
          <cell r="L1809" t="str">
            <v>○</v>
          </cell>
          <cell r="M1809">
            <v>20130218</v>
          </cell>
          <cell r="N1809">
            <v>20130218</v>
          </cell>
        </row>
        <row r="1810">
          <cell r="C1810">
            <v>8982264680</v>
          </cell>
          <cell r="D1810" t="str">
            <v>I3JU011</v>
          </cell>
          <cell r="E1810"/>
          <cell r="F1810" t="str">
            <v>NMR(VN75)</v>
          </cell>
          <cell r="G1810" t="str">
            <v>VN75市場不具合対策</v>
          </cell>
          <cell r="H1810" t="str">
            <v>VN75 サウジ_スリランカ_メキシコ向市場不具合対策強化 FR ASM 4品番新設 8982264670_-4680_-4690_-4700</v>
          </cell>
          <cell r="I1810"/>
          <cell r="J1810" t="str">
            <v>A</v>
          </cell>
          <cell r="K1810" t="str">
            <v>CV8</v>
          </cell>
          <cell r="L1810" t="str">
            <v>○</v>
          </cell>
          <cell r="M1810">
            <v>20130218</v>
          </cell>
          <cell r="N1810">
            <v>20130218</v>
          </cell>
        </row>
        <row r="1811">
          <cell r="C1811">
            <v>8982264690</v>
          </cell>
          <cell r="D1811" t="str">
            <v>I3JU011</v>
          </cell>
          <cell r="E1811"/>
          <cell r="F1811" t="str">
            <v>NMR(VN75)</v>
          </cell>
          <cell r="G1811" t="str">
            <v>VN75市場不具合対策</v>
          </cell>
          <cell r="H1811" t="str">
            <v>VN75 サウジ_スリランカ_メキシコ向市場不具合対策強化 FR ASM 4品番新設 8982264670_-4680_-4690_-4700</v>
          </cell>
          <cell r="I1811"/>
          <cell r="J1811" t="str">
            <v>A</v>
          </cell>
          <cell r="K1811" t="str">
            <v>BM6</v>
          </cell>
          <cell r="L1811" t="str">
            <v>○</v>
          </cell>
          <cell r="M1811">
            <v>20121101</v>
          </cell>
          <cell r="N1811">
            <v>20121101</v>
          </cell>
        </row>
        <row r="1812">
          <cell r="C1812">
            <v>8982264700</v>
          </cell>
          <cell r="D1812" t="str">
            <v>I3JU011</v>
          </cell>
          <cell r="E1812"/>
          <cell r="F1812" t="str">
            <v>NMR(VN75)</v>
          </cell>
          <cell r="G1812" t="str">
            <v>VN75市場不具合対策</v>
          </cell>
          <cell r="H1812" t="str">
            <v>VN75 サウジ_スリランカ_メキシコ向市場不具合対策強化 FR ASM 4品番新設 8982264670_-4680_-4690_-4700</v>
          </cell>
          <cell r="I1812"/>
          <cell r="J1812" t="str">
            <v>A</v>
          </cell>
          <cell r="K1812" t="str">
            <v>CW1</v>
          </cell>
          <cell r="L1812" t="str">
            <v>○</v>
          </cell>
          <cell r="M1812">
            <v>20121101</v>
          </cell>
          <cell r="N1812">
            <v>20121101</v>
          </cell>
        </row>
        <row r="1813">
          <cell r="C1813">
            <v>8982293570</v>
          </cell>
          <cell r="D1813" t="str">
            <v>I3JU367</v>
          </cell>
          <cell r="E1813"/>
          <cell r="F1813" t="str">
            <v>VN80 NNR</v>
          </cell>
          <cell r="G1813" t="str">
            <v>VN80</v>
          </cell>
          <cell r="H1813" t="str">
            <v xml:space="preserve">VN80-A NＮR FRAME 10品番新出 8982293570など 750巾 EURO-5B </v>
          </cell>
          <cell r="I1813" t="str">
            <v>PA1-3063</v>
          </cell>
          <cell r="J1813" t="str">
            <v>A</v>
          </cell>
          <cell r="K1813" t="str">
            <v>RC6</v>
          </cell>
          <cell r="L1813" t="str">
            <v>○</v>
          </cell>
          <cell r="M1813" t="str">
            <v>未</v>
          </cell>
          <cell r="N1813" t="str">
            <v>未</v>
          </cell>
        </row>
        <row r="1814">
          <cell r="C1814">
            <v>8982293571</v>
          </cell>
          <cell r="D1814" t="str">
            <v>I4JEA28</v>
          </cell>
          <cell r="E1814"/>
          <cell r="F1814" t="str">
            <v>VN80 NPR</v>
          </cell>
          <cell r="G1814" t="str">
            <v>VN80</v>
          </cell>
          <cell r="H1814" t="str">
            <v>【4JEA28】VN80 A-Gr 750巾 FR ASM 10品番サ変 8982293571←0など 1) INR_RF RH 異番変更　8981506271⇒8980774070 2)BK_SPR FT角R追加反映 8970422451⇒8982436050</v>
          </cell>
          <cell r="I1814" t="str">
            <v>PA1-3063/3074</v>
          </cell>
          <cell r="J1814" t="str">
            <v>A</v>
          </cell>
          <cell r="K1814" t="str">
            <v>RC6</v>
          </cell>
          <cell r="L1814" t="str">
            <v>○</v>
          </cell>
          <cell r="M1814" t="str">
            <v>未</v>
          </cell>
          <cell r="N1814" t="str">
            <v>未</v>
          </cell>
        </row>
        <row r="1815">
          <cell r="C1815">
            <v>8982293580</v>
          </cell>
          <cell r="D1815" t="str">
            <v>I3JU367</v>
          </cell>
          <cell r="E1815"/>
          <cell r="F1815" t="str">
            <v>VN80 NNR</v>
          </cell>
          <cell r="G1815" t="str">
            <v>VN80</v>
          </cell>
          <cell r="H1815" t="str">
            <v xml:space="preserve">VN80-A NＮR FRAME 10品番新出 8982293570など 750巾 EURO-5B </v>
          </cell>
          <cell r="I1815" t="str">
            <v>PA1-3063</v>
          </cell>
          <cell r="J1815" t="str">
            <v>A</v>
          </cell>
          <cell r="K1815" t="str">
            <v>RC2</v>
          </cell>
          <cell r="L1815" t="str">
            <v>○</v>
          </cell>
          <cell r="M1815" t="str">
            <v>未</v>
          </cell>
          <cell r="N1815" t="str">
            <v>未</v>
          </cell>
        </row>
        <row r="1816">
          <cell r="C1816">
            <v>8982293581</v>
          </cell>
          <cell r="D1816" t="str">
            <v>I4JEA28</v>
          </cell>
          <cell r="E1816"/>
          <cell r="F1816" t="str">
            <v>VN80 NPR</v>
          </cell>
          <cell r="G1816" t="str">
            <v>VN80</v>
          </cell>
          <cell r="H1816" t="str">
            <v>【4JEA28】VN80 A-Gr 750巾 FR ASM 10品番サ変 8982293571←0など 1) INR_RF RH 異番変更　8981506271⇒8980774070 2)BK_SPR FT角R追加反映 8970422451⇒8982436050</v>
          </cell>
          <cell r="I1816" t="str">
            <v>PA1-3063/3074</v>
          </cell>
          <cell r="J1816" t="str">
            <v>A</v>
          </cell>
          <cell r="K1816" t="str">
            <v>RC2</v>
          </cell>
          <cell r="L1816" t="str">
            <v>○</v>
          </cell>
          <cell r="M1816" t="str">
            <v>未</v>
          </cell>
          <cell r="N1816" t="str">
            <v>未</v>
          </cell>
        </row>
        <row r="1817">
          <cell r="C1817">
            <v>8982293590</v>
          </cell>
          <cell r="D1817" t="str">
            <v>I3JU367</v>
          </cell>
          <cell r="E1817"/>
          <cell r="F1817" t="str">
            <v>VN80 NNR</v>
          </cell>
          <cell r="G1817" t="str">
            <v>VN80</v>
          </cell>
          <cell r="H1817" t="str">
            <v xml:space="preserve">VN80-A NＮR FRAME 10品番新出 8982293570など 750巾 EURO-5B </v>
          </cell>
          <cell r="I1817" t="str">
            <v>PA1-3063</v>
          </cell>
          <cell r="J1817" t="str">
            <v>A</v>
          </cell>
          <cell r="K1817" t="str">
            <v>RC8</v>
          </cell>
          <cell r="L1817" t="str">
            <v>○</v>
          </cell>
          <cell r="M1817" t="str">
            <v>未</v>
          </cell>
          <cell r="N1817" t="str">
            <v>未</v>
          </cell>
        </row>
        <row r="1818">
          <cell r="C1818">
            <v>8982293591</v>
          </cell>
          <cell r="D1818" t="str">
            <v>I4JEA28</v>
          </cell>
          <cell r="E1818"/>
          <cell r="F1818" t="str">
            <v>VN80 NPR</v>
          </cell>
          <cell r="G1818" t="str">
            <v>VN80</v>
          </cell>
          <cell r="H1818" t="str">
            <v>【4JEA28】VN80 A-Gr 750巾 FR ASM 10品番サ変 8982293571←0など 1) INR_RF RH 異番変更　8981506271⇒8980774070 2)BK_SPR FT角R追加反映 8970422451⇒8982436050</v>
          </cell>
          <cell r="I1818" t="str">
            <v>PA1-3063/3074</v>
          </cell>
          <cell r="J1818" t="str">
            <v>A</v>
          </cell>
          <cell r="K1818" t="str">
            <v>RC8</v>
          </cell>
          <cell r="L1818" t="str">
            <v>○</v>
          </cell>
          <cell r="M1818" t="str">
            <v>未</v>
          </cell>
          <cell r="N1818" t="str">
            <v>未</v>
          </cell>
        </row>
        <row r="1819">
          <cell r="C1819">
            <v>8982293600</v>
          </cell>
          <cell r="D1819" t="str">
            <v>I3JU367</v>
          </cell>
          <cell r="E1819"/>
          <cell r="F1819" t="str">
            <v>VN80 NNR</v>
          </cell>
          <cell r="G1819" t="str">
            <v>VN80</v>
          </cell>
          <cell r="H1819" t="str">
            <v xml:space="preserve">VN80-A NＮR FRAME 10品番新出 8982293570など 750巾 EURO-5B </v>
          </cell>
          <cell r="I1819" t="str">
            <v>PA1-3063</v>
          </cell>
          <cell r="J1819" t="str">
            <v>A</v>
          </cell>
          <cell r="K1819" t="str">
            <v>RB9</v>
          </cell>
          <cell r="L1819" t="str">
            <v>○</v>
          </cell>
          <cell r="M1819" t="str">
            <v>未</v>
          </cell>
          <cell r="N1819" t="str">
            <v>未</v>
          </cell>
        </row>
        <row r="1820">
          <cell r="C1820">
            <v>8982293601</v>
          </cell>
          <cell r="D1820" t="str">
            <v>I4JEA28</v>
          </cell>
          <cell r="E1820"/>
          <cell r="F1820" t="str">
            <v>VN80 NPR</v>
          </cell>
          <cell r="G1820" t="str">
            <v>VN80</v>
          </cell>
          <cell r="H1820" t="str">
            <v>【4JEA28】VN80 A-Gr 750巾 FR ASM 10品番サ変 8982293571←0など 1) INR_RF RH 異番変更　8981506271⇒8980774070 2)BK_SPR FT角R追加反映 8970422451⇒8982436050</v>
          </cell>
          <cell r="I1820" t="str">
            <v>PA1-3063/3074</v>
          </cell>
          <cell r="J1820" t="str">
            <v>A</v>
          </cell>
          <cell r="K1820" t="str">
            <v>RB9</v>
          </cell>
          <cell r="L1820" t="str">
            <v>○</v>
          </cell>
          <cell r="M1820">
            <v>20130930</v>
          </cell>
          <cell r="N1820">
            <v>20130930</v>
          </cell>
        </row>
        <row r="1821">
          <cell r="C1821">
            <v>8982293610</v>
          </cell>
          <cell r="D1821" t="str">
            <v>I3JU367</v>
          </cell>
          <cell r="E1821"/>
          <cell r="F1821" t="str">
            <v>VN80 NNR</v>
          </cell>
          <cell r="G1821" t="str">
            <v>VN80</v>
          </cell>
          <cell r="H1821" t="str">
            <v xml:space="preserve">VN80-A NＮR FRAME 10品番新出 8982293570など 750巾 EURO-5B </v>
          </cell>
          <cell r="I1821" t="str">
            <v>PA1-3070</v>
          </cell>
          <cell r="J1821" t="str">
            <v>A</v>
          </cell>
          <cell r="K1821" t="str">
            <v>RH5</v>
          </cell>
          <cell r="L1821" t="str">
            <v>○</v>
          </cell>
          <cell r="M1821" t="str">
            <v>未</v>
          </cell>
          <cell r="N1821" t="str">
            <v>未</v>
          </cell>
        </row>
        <row r="1822">
          <cell r="C1822">
            <v>8982293611</v>
          </cell>
          <cell r="D1822" t="str">
            <v>I4JEA28</v>
          </cell>
          <cell r="E1822"/>
          <cell r="F1822" t="str">
            <v>VN80 NPR</v>
          </cell>
          <cell r="G1822" t="str">
            <v>VN80</v>
          </cell>
          <cell r="H1822" t="str">
            <v>【4JEA28】VN80 A-Gr 750巾 FR ASM 10品番サ変 8982293571←0など 1) INR_RF RH 異番変更　8981506271⇒8980774070 2)BK_SPR FT角R追加反映 8970422451⇒8982436050</v>
          </cell>
          <cell r="I1822" t="str">
            <v>PA1-3074</v>
          </cell>
          <cell r="J1822" t="str">
            <v>A</v>
          </cell>
          <cell r="K1822" t="str">
            <v>RH5</v>
          </cell>
          <cell r="L1822" t="str">
            <v>○</v>
          </cell>
          <cell r="M1822" t="str">
            <v>未</v>
          </cell>
          <cell r="N1822" t="str">
            <v>未</v>
          </cell>
        </row>
        <row r="1823">
          <cell r="C1823">
            <v>8982293612</v>
          </cell>
          <cell r="D1823" t="str">
            <v>I4JEB44</v>
          </cell>
          <cell r="E1823"/>
          <cell r="F1823" t="str">
            <v>VN80 NPR</v>
          </cell>
          <cell r="G1823" t="str">
            <v>VN80</v>
          </cell>
          <cell r="H1823" t="str">
            <v xml:space="preserve">【4JEB44】VN80 EURO5b+ 750幅 FR ASM 4品番サ変 8982293612_3622_3632_3642 変更点 1) BOLT変更 0286510300⇒0280510300(16本) 2) SMBR NUT追加で異番_サ変 </v>
          </cell>
          <cell r="I1823" t="str">
            <v>PA1-3128</v>
          </cell>
          <cell r="J1823" t="str">
            <v>A</v>
          </cell>
          <cell r="K1823" t="str">
            <v>RH5</v>
          </cell>
          <cell r="L1823" t="str">
            <v>○</v>
          </cell>
          <cell r="M1823" t="str">
            <v>未</v>
          </cell>
          <cell r="N1823" t="str">
            <v>未</v>
          </cell>
        </row>
        <row r="1824">
          <cell r="C1824">
            <v>8982293620</v>
          </cell>
          <cell r="D1824" t="str">
            <v>I12092401</v>
          </cell>
          <cell r="E1824"/>
          <cell r="F1824" t="str">
            <v>VN80 NNR</v>
          </cell>
          <cell r="G1824" t="str">
            <v>VN80 A-GR(750幅)</v>
          </cell>
          <cell r="H1824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824" t="str">
            <v>PA1-3070</v>
          </cell>
          <cell r="J1824" t="str">
            <v>A</v>
          </cell>
          <cell r="K1824" t="str">
            <v>RG1</v>
          </cell>
          <cell r="L1824" t="str">
            <v>○</v>
          </cell>
          <cell r="M1824" t="str">
            <v>未</v>
          </cell>
          <cell r="N1824" t="str">
            <v>未</v>
          </cell>
        </row>
        <row r="1825">
          <cell r="C1825">
            <v>8982293621</v>
          </cell>
          <cell r="D1825" t="str">
            <v>I4JEA28</v>
          </cell>
          <cell r="E1825"/>
          <cell r="F1825" t="str">
            <v>VN80 NPR</v>
          </cell>
          <cell r="G1825" t="str">
            <v>VN80 A-GR(750幅)</v>
          </cell>
          <cell r="H1825" t="str">
            <v>【4JEA28】VN80 A-Gr 750巾 FR ASM 10品番サ変 8982293571←0など 1) INR_RF RH 異番変更　8981506271⇒8980774070 2)BK_SPR FT角R追加反映 8970422451⇒8982436050</v>
          </cell>
          <cell r="I1825" t="str">
            <v>PA1-3074</v>
          </cell>
          <cell r="J1825" t="str">
            <v>A</v>
          </cell>
          <cell r="K1825" t="str">
            <v>RG1</v>
          </cell>
          <cell r="L1825" t="str">
            <v>○</v>
          </cell>
          <cell r="M1825" t="str">
            <v>未</v>
          </cell>
          <cell r="N1825" t="str">
            <v>未</v>
          </cell>
        </row>
        <row r="1826">
          <cell r="C1826">
            <v>8982293622</v>
          </cell>
          <cell r="D1826" t="str">
            <v>I4JEB44</v>
          </cell>
          <cell r="E1826"/>
          <cell r="F1826" t="str">
            <v>VN80 NPR</v>
          </cell>
          <cell r="G1826" t="str">
            <v>VN80 A-GR(750幅)</v>
          </cell>
          <cell r="H1826" t="str">
            <v xml:space="preserve">【4JEB44】VN80 EURO5b+ 750幅 FR ASM 4品番サ変 8982293612_3622_3632_3642 変更点 1) BOLT変更 0286510300⇒0280510300(16本) 2) SMBR NUT追加で異番_サ変 </v>
          </cell>
          <cell r="I1826" t="str">
            <v>PA1-3128</v>
          </cell>
          <cell r="J1826" t="str">
            <v>A</v>
          </cell>
          <cell r="K1826" t="str">
            <v>RG1</v>
          </cell>
          <cell r="L1826" t="str">
            <v>○</v>
          </cell>
          <cell r="M1826" t="str">
            <v>20140804</v>
          </cell>
          <cell r="N1826" t="str">
            <v>20140804</v>
          </cell>
        </row>
        <row r="1827">
          <cell r="C1827">
            <v>8982293630</v>
          </cell>
          <cell r="D1827" t="str">
            <v>I3JU367</v>
          </cell>
          <cell r="E1827"/>
          <cell r="F1827" t="str">
            <v>VN80 NNR</v>
          </cell>
          <cell r="G1827" t="str">
            <v>VN80</v>
          </cell>
          <cell r="H1827" t="str">
            <v xml:space="preserve">VN80-A NＮR FRAME 10品番新出 8982293570など 750巾 EURO-5B </v>
          </cell>
          <cell r="I1827" t="str">
            <v>PA1-3070</v>
          </cell>
          <cell r="J1827" t="str">
            <v>A</v>
          </cell>
          <cell r="K1827" t="str">
            <v>RH7</v>
          </cell>
          <cell r="L1827" t="str">
            <v>○</v>
          </cell>
          <cell r="M1827" t="str">
            <v>未</v>
          </cell>
          <cell r="N1827" t="str">
            <v>未</v>
          </cell>
        </row>
        <row r="1828">
          <cell r="C1828">
            <v>8982293631</v>
          </cell>
          <cell r="D1828" t="str">
            <v>I4JEA28</v>
          </cell>
          <cell r="E1828"/>
          <cell r="F1828" t="str">
            <v>VN80 NPR</v>
          </cell>
          <cell r="G1828" t="str">
            <v>VN80</v>
          </cell>
          <cell r="H1828" t="str">
            <v>【4JEA28】VN80 A-Gr 750巾 FR ASM 10品番サ変 8982293571←0など 1) INR_RF RH 異番変更　8981506271⇒8980774070 2)BK_SPR FT角R追加反映 8970422451⇒8982436050</v>
          </cell>
          <cell r="I1828" t="str">
            <v>PA1-3074</v>
          </cell>
          <cell r="J1828" t="str">
            <v>A</v>
          </cell>
          <cell r="K1828" t="str">
            <v>RH7</v>
          </cell>
          <cell r="L1828" t="str">
            <v>○</v>
          </cell>
          <cell r="M1828" t="str">
            <v>未</v>
          </cell>
          <cell r="N1828" t="str">
            <v>未</v>
          </cell>
        </row>
        <row r="1829">
          <cell r="C1829">
            <v>8982293632</v>
          </cell>
          <cell r="D1829" t="str">
            <v>I4JEB44</v>
          </cell>
          <cell r="E1829"/>
          <cell r="F1829" t="str">
            <v>VN80 NPR</v>
          </cell>
          <cell r="G1829" t="str">
            <v>VN80</v>
          </cell>
          <cell r="H1829" t="str">
            <v xml:space="preserve">【4JEB44】VN80 EURO5b+ 750幅 FR ASM 4品番サ変 8982293612_3622_3632_3642 変更点 1) BOLT変更 0286510300⇒0280510300(16本) 2) SMBR NUT追加で異番_サ変 </v>
          </cell>
          <cell r="I1829" t="str">
            <v>PA1-3128</v>
          </cell>
          <cell r="J1829" t="str">
            <v>A</v>
          </cell>
          <cell r="K1829" t="str">
            <v>RH7</v>
          </cell>
          <cell r="L1829" t="str">
            <v>○</v>
          </cell>
          <cell r="M1829" t="str">
            <v>未</v>
          </cell>
          <cell r="N1829" t="str">
            <v>未</v>
          </cell>
        </row>
        <row r="1830">
          <cell r="C1830">
            <v>8982293640</v>
          </cell>
          <cell r="D1830" t="str">
            <v>I3JU367</v>
          </cell>
          <cell r="E1830"/>
          <cell r="F1830" t="str">
            <v>VN80 NNR</v>
          </cell>
          <cell r="G1830" t="str">
            <v>VN80</v>
          </cell>
          <cell r="H1830" t="str">
            <v xml:space="preserve">VN80-A NＮR FRAME 10品番新出 8982293570など 750巾 EURO-5B </v>
          </cell>
          <cell r="I1830" t="str">
            <v>PA1-3070</v>
          </cell>
          <cell r="J1830" t="str">
            <v>A</v>
          </cell>
          <cell r="K1830" t="str">
            <v>RG3</v>
          </cell>
          <cell r="L1830" t="str">
            <v>○</v>
          </cell>
          <cell r="M1830">
            <v>20070704</v>
          </cell>
          <cell r="N1830">
            <v>20130319</v>
          </cell>
        </row>
        <row r="1831">
          <cell r="C1831">
            <v>8982293641</v>
          </cell>
          <cell r="D1831" t="str">
            <v>I4JEA28</v>
          </cell>
          <cell r="E1831"/>
          <cell r="F1831" t="str">
            <v>VN80 NPR</v>
          </cell>
          <cell r="G1831" t="str">
            <v>VN80</v>
          </cell>
          <cell r="H1831" t="str">
            <v>【4JEA28】VN80 A-Gr 750巾 FR ASM 10品番サ変 8982293571←0など 1) INR_RF RH 異番変更　8981506271⇒8980774070 2)BK_SPR FT角R追加反映 8970422451⇒8982436050</v>
          </cell>
          <cell r="I1831" t="str">
            <v>PA1-3074</v>
          </cell>
          <cell r="J1831" t="str">
            <v>A</v>
          </cell>
          <cell r="K1831" t="str">
            <v>RG3</v>
          </cell>
          <cell r="L1831" t="str">
            <v>○</v>
          </cell>
          <cell r="M1831" t="str">
            <v>未</v>
          </cell>
          <cell r="N1831" t="str">
            <v>未</v>
          </cell>
        </row>
        <row r="1832">
          <cell r="C1832">
            <v>8982293642</v>
          </cell>
          <cell r="D1832" t="str">
            <v>I4JEB44</v>
          </cell>
          <cell r="E1832"/>
          <cell r="F1832" t="str">
            <v>VN80 NPR</v>
          </cell>
          <cell r="G1832" t="str">
            <v>VN80</v>
          </cell>
          <cell r="H1832" t="str">
            <v xml:space="preserve">【4JEB44】VN80 EURO5b+ 750幅 FR ASM 4品番サ変 8982293612_3622_3632_3642 変更点 1) BOLT変更 0286510300⇒0280510300(16本) 2) SMBR NUT追加で異番_サ変 </v>
          </cell>
          <cell r="I1832" t="str">
            <v>PA1-3128</v>
          </cell>
          <cell r="J1832" t="str">
            <v>A</v>
          </cell>
          <cell r="K1832" t="str">
            <v>RG3</v>
          </cell>
          <cell r="L1832" t="str">
            <v>○</v>
          </cell>
          <cell r="M1832">
            <v>20130930</v>
          </cell>
          <cell r="N1832">
            <v>20130930</v>
          </cell>
        </row>
        <row r="1833">
          <cell r="C1833">
            <v>8982293650</v>
          </cell>
          <cell r="D1833" t="str">
            <v>I12092401</v>
          </cell>
          <cell r="E1833"/>
          <cell r="F1833" t="str">
            <v>VN80 NNR</v>
          </cell>
          <cell r="G1833" t="str">
            <v>VN80 A-GR(750幅)</v>
          </cell>
          <cell r="H1833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833" t="str">
            <v>PA1-3070</v>
          </cell>
          <cell r="J1833" t="str">
            <v>A</v>
          </cell>
          <cell r="K1833" t="str">
            <v>RH9</v>
          </cell>
          <cell r="L1833" t="str">
            <v>○</v>
          </cell>
          <cell r="M1833">
            <v>20121130</v>
          </cell>
          <cell r="N1833">
            <v>20121130</v>
          </cell>
        </row>
        <row r="1834">
          <cell r="C1834">
            <v>8982293651</v>
          </cell>
          <cell r="D1834" t="str">
            <v>I4JEA28</v>
          </cell>
          <cell r="E1834"/>
          <cell r="F1834" t="str">
            <v>VN80 NPR</v>
          </cell>
          <cell r="G1834" t="str">
            <v>VN80 A-GR(750幅)</v>
          </cell>
          <cell r="H1834" t="str">
            <v>【4JEA28】VN80 A-Gr 750巾 FR ASM 10品番サ変 8982293571←0など 1) INR_RF RH 異番変更　8981506271⇒8980774070 2)BK_SPR FT角R追加反映 8970422451⇒8982436050</v>
          </cell>
          <cell r="I1834" t="str">
            <v>PA1-3074</v>
          </cell>
          <cell r="J1834" t="str">
            <v>A</v>
          </cell>
          <cell r="K1834" t="str">
            <v>RH9</v>
          </cell>
          <cell r="L1834" t="str">
            <v>○</v>
          </cell>
          <cell r="M1834" t="str">
            <v>未</v>
          </cell>
          <cell r="N1834" t="str">
            <v>未</v>
          </cell>
        </row>
        <row r="1835">
          <cell r="C1835">
            <v>8982293660</v>
          </cell>
          <cell r="D1835" t="str">
            <v>I3JU367</v>
          </cell>
          <cell r="E1835"/>
          <cell r="F1835" t="str">
            <v>VN80 NNR</v>
          </cell>
          <cell r="G1835" t="str">
            <v>VN80</v>
          </cell>
          <cell r="H1835" t="str">
            <v xml:space="preserve">VN80-A NＮR FRAME 10品番新出 8982293570など 750巾 EURO-5B </v>
          </cell>
          <cell r="I1835" t="str">
            <v>PA1-3070</v>
          </cell>
          <cell r="J1835" t="str">
            <v>A</v>
          </cell>
          <cell r="K1835" t="str">
            <v>RG5</v>
          </cell>
          <cell r="L1835" t="str">
            <v>○</v>
          </cell>
          <cell r="M1835">
            <v>20070704</v>
          </cell>
          <cell r="N1835">
            <v>20130319</v>
          </cell>
        </row>
        <row r="1836">
          <cell r="C1836">
            <v>8982293661</v>
          </cell>
          <cell r="D1836" t="str">
            <v>I4JEA28</v>
          </cell>
          <cell r="E1836"/>
          <cell r="F1836" t="str">
            <v>VN80 NPR</v>
          </cell>
          <cell r="G1836" t="str">
            <v>VN80</v>
          </cell>
          <cell r="H1836" t="str">
            <v>【4JEA28】VN80 A-Gr 750巾 FR ASM 10品番サ変 8982293571←0など 1) INR_RF RH 異番変更　8981506271⇒8980774070 2)BK_SPR FT角R追加反映 8970422451⇒8982436050</v>
          </cell>
          <cell r="I1836" t="str">
            <v>PA1-3074</v>
          </cell>
          <cell r="J1836" t="str">
            <v>A</v>
          </cell>
          <cell r="K1836" t="str">
            <v>RG5</v>
          </cell>
          <cell r="L1836" t="str">
            <v>○</v>
          </cell>
          <cell r="M1836">
            <v>20140204</v>
          </cell>
          <cell r="N1836">
            <v>20140204</v>
          </cell>
        </row>
        <row r="1837">
          <cell r="C1837">
            <v>8982293670</v>
          </cell>
          <cell r="D1837" t="str">
            <v>I3JU464</v>
          </cell>
          <cell r="E1837"/>
          <cell r="F1837" t="str">
            <v>VN58  090NNR</v>
          </cell>
          <cell r="G1837" t="str">
            <v>VN80-A</v>
          </cell>
          <cell r="H1837" t="str">
            <v>VN80-A N*R FR ASM 28品番 新出 8982293670～3980_8982399610～9680　</v>
          </cell>
          <cell r="I1837" t="str">
            <v>PA1-3063</v>
          </cell>
          <cell r="J1837" t="str">
            <v>A</v>
          </cell>
          <cell r="K1837" t="str">
            <v>RC6</v>
          </cell>
          <cell r="L1837" t="str">
            <v>○</v>
          </cell>
          <cell r="M1837" t="str">
            <v>未</v>
          </cell>
          <cell r="N1837" t="str">
            <v>未</v>
          </cell>
        </row>
        <row r="1838">
          <cell r="C1838">
            <v>8982293671</v>
          </cell>
          <cell r="D1838" t="str">
            <v>I4JDY75</v>
          </cell>
          <cell r="E1838"/>
          <cell r="F1838" t="str">
            <v>VN80  N*R</v>
          </cell>
          <cell r="G1838" t="str">
            <v>VN80-A</v>
          </cell>
          <cell r="H1838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38" t="str">
            <v>PA1-3063/PA1-3078</v>
          </cell>
          <cell r="J1838" t="str">
            <v>A</v>
          </cell>
          <cell r="K1838" t="str">
            <v>RC6</v>
          </cell>
          <cell r="L1838" t="str">
            <v>○</v>
          </cell>
          <cell r="M1838" t="str">
            <v>未</v>
          </cell>
          <cell r="N1838" t="str">
            <v>未</v>
          </cell>
        </row>
        <row r="1839">
          <cell r="C1839">
            <v>8982293672</v>
          </cell>
          <cell r="D1839" t="str">
            <v>I4JEG84</v>
          </cell>
          <cell r="E1839"/>
          <cell r="F1839" t="str">
            <v>VN80 NMR</v>
          </cell>
          <cell r="G1839" t="str">
            <v>VN80-D</v>
          </cell>
          <cell r="H1839" t="str">
            <v>SM注意!!PA1-4042【4JEG84】VN80 EXP G-Gr 3X SOP FR ASM 8品番サ変 代）8982293672 及 RNF_FR 8982741390新設(8981506271に対し 1-NUT追加)</v>
          </cell>
          <cell r="I1839" t="str">
            <v>PA1-4031</v>
          </cell>
          <cell r="J1839" t="str">
            <v>A</v>
          </cell>
          <cell r="K1839" t="str">
            <v>RAQ</v>
          </cell>
          <cell r="L1839" t="str">
            <v>○</v>
          </cell>
          <cell r="M1839" t="str">
            <v>未</v>
          </cell>
          <cell r="N1839" t="str">
            <v>未</v>
          </cell>
        </row>
        <row r="1840">
          <cell r="C1840">
            <v>8982293680</v>
          </cell>
          <cell r="D1840" t="str">
            <v>I3JU464</v>
          </cell>
          <cell r="E1840"/>
          <cell r="F1840" t="str">
            <v>VN58  090NNR</v>
          </cell>
          <cell r="G1840" t="str">
            <v>VN80-A</v>
          </cell>
          <cell r="H1840" t="str">
            <v>VN80-A N*R FR ASM 28品番 新出 8982293670～3980_8982399610～9680　</v>
          </cell>
          <cell r="I1840" t="str">
            <v>PA1-3063</v>
          </cell>
          <cell r="J1840" t="str">
            <v>A</v>
          </cell>
          <cell r="K1840" t="str">
            <v>RC7</v>
          </cell>
          <cell r="L1840" t="str">
            <v>○</v>
          </cell>
          <cell r="M1840" t="str">
            <v>未</v>
          </cell>
          <cell r="N1840" t="str">
            <v>未</v>
          </cell>
        </row>
        <row r="1841">
          <cell r="C1841">
            <v>8982293681</v>
          </cell>
          <cell r="D1841" t="str">
            <v>I4JDY75</v>
          </cell>
          <cell r="E1841"/>
          <cell r="F1841" t="str">
            <v>VN80  N*R</v>
          </cell>
          <cell r="G1841" t="str">
            <v>VN80-A</v>
          </cell>
          <cell r="H1841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41" t="str">
            <v>PA1-3063/PA1-3078</v>
          </cell>
          <cell r="J1841" t="str">
            <v>A</v>
          </cell>
          <cell r="K1841" t="str">
            <v>RC7</v>
          </cell>
          <cell r="L1841" t="str">
            <v>○</v>
          </cell>
          <cell r="M1841" t="str">
            <v>未</v>
          </cell>
          <cell r="N1841" t="str">
            <v>未</v>
          </cell>
        </row>
        <row r="1842">
          <cell r="C1842">
            <v>8982293682</v>
          </cell>
          <cell r="D1842" t="str">
            <v>I4JEC26</v>
          </cell>
          <cell r="E1842"/>
          <cell r="F1842" t="str">
            <v>VN80  N*R</v>
          </cell>
          <cell r="G1842" t="str">
            <v>VN80-A</v>
          </cell>
          <cell r="H1842" t="str">
            <v>【4JEC26】VN80-A PRO_BOLT形状変更8982497581←0に伴う FR ASM 12品番サ変 代) 8982293682</v>
          </cell>
          <cell r="I1842" t="str">
            <v>PA1-3063/PA1-3078/PA1-3118</v>
          </cell>
          <cell r="J1842" t="str">
            <v>A</v>
          </cell>
          <cell r="K1842" t="str">
            <v>RC7</v>
          </cell>
          <cell r="L1842" t="str">
            <v>○</v>
          </cell>
          <cell r="M1842" t="str">
            <v>未</v>
          </cell>
          <cell r="N1842" t="str">
            <v>未</v>
          </cell>
        </row>
        <row r="1843">
          <cell r="C1843">
            <v>8982293683</v>
          </cell>
          <cell r="D1843" t="str">
            <v>I4JEG84</v>
          </cell>
          <cell r="E1843"/>
          <cell r="F1843" t="str">
            <v>VN80 NMR</v>
          </cell>
          <cell r="G1843" t="str">
            <v>VN80-D</v>
          </cell>
          <cell r="H1843" t="str">
            <v>SM注意!!PA1-4042【4JEG84】VN80 EXP G-Gr 3X SOP FR ASM 8品番サ変 代）8982293672 及 RNF_FR 8982741390新設(8981506271に対し 1-NUT追加)</v>
          </cell>
          <cell r="I1843" t="str">
            <v>PA1-4031</v>
          </cell>
          <cell r="J1843" t="str">
            <v>A</v>
          </cell>
          <cell r="K1843" t="str">
            <v>RAR</v>
          </cell>
          <cell r="L1843" t="str">
            <v>○</v>
          </cell>
          <cell r="M1843" t="str">
            <v>未</v>
          </cell>
          <cell r="N1843" t="str">
            <v>未</v>
          </cell>
        </row>
        <row r="1844">
          <cell r="C1844">
            <v>8982293690</v>
          </cell>
          <cell r="D1844" t="str">
            <v>I3JU464</v>
          </cell>
          <cell r="E1844"/>
          <cell r="F1844" t="str">
            <v>VN58  080NPR</v>
          </cell>
          <cell r="G1844" t="str">
            <v>VN80-A</v>
          </cell>
          <cell r="H1844" t="str">
            <v>VN80-A N*R FR ASM 28品番 新出 8982293670～3980_8982399610～9680　</v>
          </cell>
          <cell r="I1844" t="str">
            <v>PA1-3063</v>
          </cell>
          <cell r="J1844" t="str">
            <v>A</v>
          </cell>
          <cell r="K1844" t="str">
            <v>RC2</v>
          </cell>
          <cell r="L1844" t="str">
            <v>○</v>
          </cell>
          <cell r="M1844" t="str">
            <v>未</v>
          </cell>
          <cell r="N1844" t="str">
            <v>未</v>
          </cell>
        </row>
        <row r="1845">
          <cell r="C1845">
            <v>8982293691</v>
          </cell>
          <cell r="D1845" t="str">
            <v>I4JDY75</v>
          </cell>
          <cell r="E1845"/>
          <cell r="F1845" t="str">
            <v>VN80  N*R</v>
          </cell>
          <cell r="G1845" t="str">
            <v>VN80-A</v>
          </cell>
          <cell r="H1845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45" t="str">
            <v>PA1-3063/PA1-3078</v>
          </cell>
          <cell r="J1845" t="str">
            <v>A</v>
          </cell>
          <cell r="K1845" t="str">
            <v>RC2</v>
          </cell>
          <cell r="L1845" t="str">
            <v>○</v>
          </cell>
          <cell r="M1845" t="str">
            <v>未</v>
          </cell>
          <cell r="N1845" t="str">
            <v>未</v>
          </cell>
        </row>
        <row r="1846">
          <cell r="C1846">
            <v>8982293692</v>
          </cell>
          <cell r="D1846" t="str">
            <v>I4JEG84</v>
          </cell>
          <cell r="E1846"/>
          <cell r="F1846" t="str">
            <v>VN80 NMR</v>
          </cell>
          <cell r="G1846" t="str">
            <v>VN80-D</v>
          </cell>
          <cell r="H1846" t="str">
            <v>SM注意!!PA1-4042【4JEG84】VN80 EXP G-Gr 3X SOP FR ASM 8品番サ変 代）8982293672 及 RNF_FR 8982741390新設(8981506271に対し 1-NUT追加)</v>
          </cell>
          <cell r="I1846" t="str">
            <v>PA1-4031</v>
          </cell>
          <cell r="J1846" t="str">
            <v>A</v>
          </cell>
          <cell r="K1846" t="str">
            <v>RAS</v>
          </cell>
          <cell r="L1846" t="str">
            <v>○</v>
          </cell>
          <cell r="M1846" t="str">
            <v>20150420</v>
          </cell>
          <cell r="N1846" t="str">
            <v>20150420</v>
          </cell>
        </row>
        <row r="1847">
          <cell r="C1847">
            <v>8982293700</v>
          </cell>
          <cell r="D1847" t="str">
            <v>I3JU464</v>
          </cell>
          <cell r="E1847"/>
          <cell r="F1847" t="str">
            <v>VN58  080NPR</v>
          </cell>
          <cell r="G1847" t="str">
            <v>VN80-A</v>
          </cell>
          <cell r="H1847" t="str">
            <v>VN80-A N*R FR ASM 28品番 新出 8982293670～3980_8982399610～9680　</v>
          </cell>
          <cell r="I1847" t="str">
            <v>PA1-3063</v>
          </cell>
          <cell r="J1847" t="str">
            <v>A</v>
          </cell>
          <cell r="K1847" t="str">
            <v>RC3</v>
          </cell>
          <cell r="L1847" t="str">
            <v>○</v>
          </cell>
          <cell r="M1847" t="str">
            <v>未</v>
          </cell>
          <cell r="N1847" t="str">
            <v>未</v>
          </cell>
        </row>
        <row r="1848">
          <cell r="C1848">
            <v>8982293701</v>
          </cell>
          <cell r="D1848" t="str">
            <v>I4JDY75</v>
          </cell>
          <cell r="E1848"/>
          <cell r="F1848" t="str">
            <v>VN80  N*R</v>
          </cell>
          <cell r="G1848" t="str">
            <v>VN80-A</v>
          </cell>
          <cell r="H1848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48" t="str">
            <v>PA1-3063/PA1-3078</v>
          </cell>
          <cell r="J1848" t="str">
            <v>A</v>
          </cell>
          <cell r="K1848" t="str">
            <v>RC3</v>
          </cell>
          <cell r="L1848" t="str">
            <v>○</v>
          </cell>
          <cell r="M1848" t="str">
            <v>未</v>
          </cell>
          <cell r="N1848" t="str">
            <v>未</v>
          </cell>
        </row>
        <row r="1849">
          <cell r="C1849">
            <v>8982293702</v>
          </cell>
          <cell r="D1849" t="str">
            <v>I4JEC26</v>
          </cell>
          <cell r="E1849"/>
          <cell r="F1849" t="str">
            <v>VN80  N*R</v>
          </cell>
          <cell r="G1849" t="str">
            <v>VN80-A</v>
          </cell>
          <cell r="H1849" t="str">
            <v>【4JEC26】VN80-A PRO_BOLT形状変更8982497581←0に伴う FR ASM 12品番サ変 代) 8982293682</v>
          </cell>
          <cell r="I1849" t="str">
            <v>PA1-3063/PA1-3078/PA1-3118</v>
          </cell>
          <cell r="J1849" t="str">
            <v>A</v>
          </cell>
          <cell r="K1849" t="str">
            <v>RC3</v>
          </cell>
          <cell r="L1849" t="str">
            <v>○</v>
          </cell>
          <cell r="M1849" t="str">
            <v>未</v>
          </cell>
          <cell r="N1849" t="str">
            <v>未</v>
          </cell>
        </row>
        <row r="1850">
          <cell r="C1850">
            <v>8982293703</v>
          </cell>
          <cell r="D1850" t="str">
            <v>I4JEG84</v>
          </cell>
          <cell r="E1850"/>
          <cell r="F1850" t="str">
            <v>VN80 NMR</v>
          </cell>
          <cell r="G1850" t="str">
            <v>VN80-D</v>
          </cell>
          <cell r="H1850" t="str">
            <v>SM注意!!PA1-4042【4JEG84】VN80 EXP G-Gr 3X SOP FR ASM 8品番サ変 代）8982293672 及 RNF_FR 8982741390新設(8981506271に対し 1-NUT追加)</v>
          </cell>
          <cell r="I1850" t="str">
            <v>PA1-4031</v>
          </cell>
          <cell r="J1850" t="str">
            <v>A</v>
          </cell>
          <cell r="K1850" t="str">
            <v>RAT</v>
          </cell>
          <cell r="L1850" t="str">
            <v>○</v>
          </cell>
          <cell r="M1850" t="str">
            <v>未</v>
          </cell>
          <cell r="N1850" t="str">
            <v>未</v>
          </cell>
        </row>
        <row r="1851">
          <cell r="C1851">
            <v>8982293710</v>
          </cell>
          <cell r="D1851" t="str">
            <v>I3JU464</v>
          </cell>
          <cell r="E1851"/>
          <cell r="F1851" t="str">
            <v>VN58  090NNR</v>
          </cell>
          <cell r="G1851" t="str">
            <v>VN80-A</v>
          </cell>
          <cell r="H1851" t="str">
            <v>VN80-A N*R FR ASM 28品番 新出 8982293670～3980_8982399610～9680　</v>
          </cell>
          <cell r="I1851" t="str">
            <v>PA1-3063</v>
          </cell>
          <cell r="J1851" t="str">
            <v>A</v>
          </cell>
          <cell r="K1851" t="str">
            <v>RC8</v>
          </cell>
          <cell r="L1851" t="str">
            <v>○</v>
          </cell>
          <cell r="M1851" t="str">
            <v>未</v>
          </cell>
          <cell r="N1851" t="str">
            <v>未</v>
          </cell>
        </row>
        <row r="1852">
          <cell r="C1852">
            <v>8982293711</v>
          </cell>
          <cell r="D1852" t="str">
            <v>I4JDY75</v>
          </cell>
          <cell r="E1852"/>
          <cell r="F1852" t="str">
            <v>VN80  N*R</v>
          </cell>
          <cell r="G1852" t="str">
            <v>VN80-A</v>
          </cell>
          <cell r="H1852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52" t="str">
            <v>PA1-3063/PA1-3078</v>
          </cell>
          <cell r="J1852" t="str">
            <v>A</v>
          </cell>
          <cell r="K1852" t="str">
            <v>RC8</v>
          </cell>
          <cell r="L1852" t="str">
            <v>○</v>
          </cell>
          <cell r="M1852" t="str">
            <v>未</v>
          </cell>
          <cell r="N1852" t="str">
            <v>未</v>
          </cell>
        </row>
        <row r="1853">
          <cell r="C1853">
            <v>8982293712</v>
          </cell>
          <cell r="D1853" t="str">
            <v>I4JEG84</v>
          </cell>
          <cell r="E1853"/>
          <cell r="F1853" t="str">
            <v>VN80 NMR</v>
          </cell>
          <cell r="G1853" t="str">
            <v>VN80-D</v>
          </cell>
          <cell r="H1853" t="str">
            <v>SM注意!!PA1-4042【4JEG84】VN80 EXP G-Gr 3X SOP FR ASM 8品番サ変 代）8982293672 及 RNF_FR 8982741390新設(8981506271に対し 1-NUT追加)</v>
          </cell>
          <cell r="I1853" t="str">
            <v>PA1-4031</v>
          </cell>
          <cell r="J1853" t="str">
            <v>A</v>
          </cell>
          <cell r="K1853" t="str">
            <v>RAU</v>
          </cell>
          <cell r="L1853" t="str">
            <v>○</v>
          </cell>
          <cell r="M1853" t="str">
            <v>未</v>
          </cell>
          <cell r="N1853" t="str">
            <v>未</v>
          </cell>
        </row>
        <row r="1854">
          <cell r="C1854">
            <v>8982293720</v>
          </cell>
          <cell r="D1854" t="str">
            <v>I3JU464</v>
          </cell>
          <cell r="E1854"/>
          <cell r="F1854" t="str">
            <v>VN58  090NNR</v>
          </cell>
          <cell r="G1854" t="str">
            <v>VN80-A</v>
          </cell>
          <cell r="H1854" t="str">
            <v>VN80-A N*R FR ASM 28品番 新出 8982293670～3980_8982399610～9680　</v>
          </cell>
          <cell r="I1854" t="str">
            <v>PA1-3063</v>
          </cell>
          <cell r="J1854" t="str">
            <v>A</v>
          </cell>
          <cell r="K1854" t="str">
            <v>RC9</v>
          </cell>
          <cell r="L1854" t="str">
            <v>○</v>
          </cell>
          <cell r="M1854" t="str">
            <v>未</v>
          </cell>
          <cell r="N1854" t="str">
            <v>未</v>
          </cell>
        </row>
        <row r="1855">
          <cell r="C1855">
            <v>8982293721</v>
          </cell>
          <cell r="D1855" t="str">
            <v>I4JDY75</v>
          </cell>
          <cell r="E1855"/>
          <cell r="F1855" t="str">
            <v>VN80  N*R</v>
          </cell>
          <cell r="G1855" t="str">
            <v>VN80-A</v>
          </cell>
          <cell r="H1855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55" t="str">
            <v>PA1-3063/PA1-3078</v>
          </cell>
          <cell r="J1855" t="str">
            <v>A</v>
          </cell>
          <cell r="K1855" t="str">
            <v>RC9</v>
          </cell>
          <cell r="L1855" t="str">
            <v>○</v>
          </cell>
          <cell r="M1855" t="str">
            <v>未</v>
          </cell>
          <cell r="N1855" t="str">
            <v>未</v>
          </cell>
        </row>
        <row r="1856">
          <cell r="C1856">
            <v>8982293722</v>
          </cell>
          <cell r="D1856" t="str">
            <v>I4JEC26</v>
          </cell>
          <cell r="E1856"/>
          <cell r="F1856" t="str">
            <v>VN80  N*R</v>
          </cell>
          <cell r="G1856" t="str">
            <v>VN80-A</v>
          </cell>
          <cell r="H1856" t="str">
            <v>【4JEC26】VN80-A PRO_BOLT形状変更8982497581←0に伴う FR ASM 12品番サ変 代) 8982293682</v>
          </cell>
          <cell r="I1856" t="str">
            <v>PA1-3063/PA1-3078/PA1-3118</v>
          </cell>
          <cell r="J1856" t="str">
            <v>A</v>
          </cell>
          <cell r="K1856" t="str">
            <v>RC9</v>
          </cell>
          <cell r="L1856" t="str">
            <v>○</v>
          </cell>
          <cell r="M1856" t="str">
            <v>未</v>
          </cell>
          <cell r="N1856" t="str">
            <v>未</v>
          </cell>
        </row>
        <row r="1857">
          <cell r="C1857">
            <v>8982293723</v>
          </cell>
          <cell r="D1857" t="str">
            <v>I4JEG84</v>
          </cell>
          <cell r="E1857"/>
          <cell r="F1857" t="str">
            <v>VN80 NMR</v>
          </cell>
          <cell r="G1857" t="str">
            <v>VN80-D</v>
          </cell>
          <cell r="H1857" t="str">
            <v>SM注意!!PA1-4042【4JEG84】VN80 EXP G-Gr 3X SOP FR ASM 8品番サ変 代）8982293672 及 RNF_FR 8982741390新設(8981506271に対し 1-NUT追加)</v>
          </cell>
          <cell r="I1857" t="str">
            <v>PA1-4031</v>
          </cell>
          <cell r="J1857" t="str">
            <v>A</v>
          </cell>
          <cell r="K1857" t="str">
            <v>RAV</v>
          </cell>
          <cell r="L1857" t="str">
            <v>○</v>
          </cell>
          <cell r="M1857" t="str">
            <v>未</v>
          </cell>
          <cell r="N1857" t="str">
            <v>未</v>
          </cell>
        </row>
        <row r="1858">
          <cell r="C1858">
            <v>8982293730</v>
          </cell>
          <cell r="D1858" t="str">
            <v>I3JU464</v>
          </cell>
          <cell r="E1858"/>
          <cell r="F1858" t="str">
            <v>VN58  080NPR</v>
          </cell>
          <cell r="G1858" t="str">
            <v>VN80-A</v>
          </cell>
          <cell r="H1858" t="str">
            <v>VN80-A N*R FR ASM 28品番 新出 8982293670～3980_8982399610～9680　</v>
          </cell>
          <cell r="I1858" t="str">
            <v>PA1-3063</v>
          </cell>
          <cell r="J1858" t="str">
            <v>A</v>
          </cell>
          <cell r="K1858" t="str">
            <v>RB9</v>
          </cell>
          <cell r="L1858" t="str">
            <v>○</v>
          </cell>
          <cell r="M1858" t="str">
            <v>未</v>
          </cell>
          <cell r="N1858" t="str">
            <v>未</v>
          </cell>
        </row>
        <row r="1859">
          <cell r="C1859">
            <v>8982293731</v>
          </cell>
          <cell r="D1859" t="str">
            <v>I4JDY75</v>
          </cell>
          <cell r="E1859"/>
          <cell r="F1859" t="str">
            <v>VN80  N*R</v>
          </cell>
          <cell r="G1859" t="str">
            <v>VN80-A</v>
          </cell>
          <cell r="H1859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59" t="str">
            <v>PA1-3063/PA1-3078</v>
          </cell>
          <cell r="J1859" t="str">
            <v>A</v>
          </cell>
          <cell r="K1859" t="str">
            <v>RB9</v>
          </cell>
          <cell r="L1859" t="str">
            <v>○</v>
          </cell>
          <cell r="M1859" t="str">
            <v>未</v>
          </cell>
          <cell r="N1859" t="str">
            <v>未</v>
          </cell>
        </row>
        <row r="1860">
          <cell r="C1860">
            <v>8982293732</v>
          </cell>
          <cell r="D1860" t="str">
            <v>I4JEG84</v>
          </cell>
          <cell r="E1860"/>
          <cell r="F1860" t="str">
            <v>VN80 NMR</v>
          </cell>
          <cell r="G1860" t="str">
            <v>VN80-D</v>
          </cell>
          <cell r="H1860" t="str">
            <v>SM注意!!PA1-4042【4JEG84】VN80 EXP G-Gr 3X SOP FR ASM 8品番サ変 代）8982293672 及 RNF_FR 8982741390新設(8981506271に対し 1-NUT追加)</v>
          </cell>
          <cell r="I1860" t="str">
            <v>PA1-4031</v>
          </cell>
          <cell r="J1860" t="str">
            <v>A</v>
          </cell>
          <cell r="K1860" t="str">
            <v>RAW</v>
          </cell>
          <cell r="L1860" t="str">
            <v>○</v>
          </cell>
          <cell r="M1860" t="str">
            <v>20140310</v>
          </cell>
          <cell r="N1860" t="str">
            <v>20140310</v>
          </cell>
        </row>
        <row r="1861">
          <cell r="C1861">
            <v>8982293740</v>
          </cell>
          <cell r="D1861" t="str">
            <v>I3JU378</v>
          </cell>
          <cell r="E1861"/>
          <cell r="F1861" t="str">
            <v>NPR</v>
          </cell>
          <cell r="G1861" t="str">
            <v xml:space="preserve">VN80 NMR        </v>
          </cell>
          <cell r="H1861" t="str">
            <v>VN80-A NMR 750巾 EURO-6 FRAME 4品番新出 8982293740(LD-2874)/3770(LD-2872)/3810(LD-2873)/3910(LD-2875) *全車 K研-2対象</v>
          </cell>
          <cell r="I1861"/>
          <cell r="J1861" t="str">
            <v>A</v>
          </cell>
          <cell r="K1861" t="str">
            <v>RC1</v>
          </cell>
          <cell r="L1861" t="str">
            <v>○</v>
          </cell>
          <cell r="M1861">
            <v>20130129</v>
          </cell>
          <cell r="N1861">
            <v>20130129</v>
          </cell>
        </row>
        <row r="1862">
          <cell r="C1862">
            <v>8982293741</v>
          </cell>
          <cell r="D1862" t="str">
            <v>I3JU378</v>
          </cell>
          <cell r="E1862"/>
          <cell r="F1862" t="str">
            <v>NPR</v>
          </cell>
          <cell r="G1862" t="str">
            <v xml:space="preserve">VN80 NMR        </v>
          </cell>
          <cell r="H1862" t="str">
            <v>VN80-A FR ASM 4品番サ変 1)8982293741(INR/RNF LH 異番変更 898238447Y⇒898242507Y)_2)3)8982293771_8982293911S/M穴変更_INR/RNF LH サ変 8982384470⇒4471_4)8982293771_8982293911S/M穴変更_S/MBRサ変 8982393191/3201←0　</v>
          </cell>
          <cell r="I1862" t="str">
            <v>PA1-3063</v>
          </cell>
          <cell r="J1862" t="str">
            <v>A</v>
          </cell>
          <cell r="K1862" t="str">
            <v>RC1</v>
          </cell>
          <cell r="L1862" t="str">
            <v>○</v>
          </cell>
          <cell r="M1862" t="str">
            <v>未</v>
          </cell>
          <cell r="N1862" t="str">
            <v>未</v>
          </cell>
        </row>
        <row r="1863">
          <cell r="C1863">
            <v>8982293742</v>
          </cell>
          <cell r="D1863" t="str">
            <v>I4JDY75</v>
          </cell>
          <cell r="E1863"/>
          <cell r="F1863" t="str">
            <v>VN80  N*R</v>
          </cell>
          <cell r="G1863" t="str">
            <v xml:space="preserve">VN80 NMR        </v>
          </cell>
          <cell r="H1863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63" t="str">
            <v>PA1-3063/PA1-3078</v>
          </cell>
          <cell r="J1863" t="str">
            <v>A</v>
          </cell>
          <cell r="K1863" t="str">
            <v>RC1</v>
          </cell>
          <cell r="L1863" t="str">
            <v>未</v>
          </cell>
          <cell r="M1863" t="str">
            <v>未</v>
          </cell>
          <cell r="N1863" t="str">
            <v>未</v>
          </cell>
        </row>
        <row r="1864">
          <cell r="C1864">
            <v>8982293743</v>
          </cell>
          <cell r="D1864" t="str">
            <v>I4JEC26</v>
          </cell>
          <cell r="E1864"/>
          <cell r="F1864" t="str">
            <v>VN80  N*R</v>
          </cell>
          <cell r="G1864" t="str">
            <v xml:space="preserve">VN80 NMR        </v>
          </cell>
          <cell r="H1864" t="str">
            <v>【4JEC26】VN80-A PRO_BOLT形状変更8982497581←0に伴う FR ASM 12品番サ変 代) 8982293682</v>
          </cell>
          <cell r="I1864" t="str">
            <v>PA1-3063/PA1-3078/PA1-3118</v>
          </cell>
          <cell r="J1864" t="str">
            <v>A</v>
          </cell>
          <cell r="K1864" t="str">
            <v>RC1</v>
          </cell>
          <cell r="L1864" t="str">
            <v>○</v>
          </cell>
          <cell r="M1864" t="str">
            <v>未</v>
          </cell>
          <cell r="N1864" t="str">
            <v>未</v>
          </cell>
        </row>
        <row r="1865">
          <cell r="C1865">
            <v>8982293744</v>
          </cell>
          <cell r="D1865" t="str">
            <v>I4JEG84</v>
          </cell>
          <cell r="E1865"/>
          <cell r="F1865" t="str">
            <v>VN80 NMR</v>
          </cell>
          <cell r="G1865" t="str">
            <v>VN80-D</v>
          </cell>
          <cell r="H1865" t="str">
            <v>SM注意!!PA1-4042【4JEG84】VN80 EXP G-Gr 3X SOP FR ASM 8品番サ変 代）8982293672 及 RNF_FR 8982741390新設(8981506271に対し 1-NUT追加)</v>
          </cell>
          <cell r="I1865" t="str">
            <v>PA1-4031</v>
          </cell>
          <cell r="J1865" t="str">
            <v>A</v>
          </cell>
          <cell r="K1865" t="str">
            <v>RAX</v>
          </cell>
          <cell r="L1865" t="str">
            <v>○</v>
          </cell>
          <cell r="M1865" t="str">
            <v>20150615</v>
          </cell>
          <cell r="N1865" t="str">
            <v>20150615</v>
          </cell>
        </row>
        <row r="1866">
          <cell r="C1866">
            <v>8982293750</v>
          </cell>
          <cell r="D1866" t="str">
            <v>I3JU464</v>
          </cell>
          <cell r="E1866"/>
          <cell r="F1866" t="str">
            <v>VN58  090NNR</v>
          </cell>
          <cell r="G1866" t="str">
            <v>VN80-A</v>
          </cell>
          <cell r="H1866" t="str">
            <v>VN80-A N*R FR ASM 28品番 新出 8982293670～3980_8982399610～9680　</v>
          </cell>
          <cell r="I1866" t="str">
            <v>PA1-3070</v>
          </cell>
          <cell r="J1866" t="str">
            <v>A</v>
          </cell>
          <cell r="K1866" t="str">
            <v>RH5</v>
          </cell>
          <cell r="L1866" t="str">
            <v>○</v>
          </cell>
          <cell r="M1866" t="str">
            <v>未</v>
          </cell>
          <cell r="N1866" t="str">
            <v>未</v>
          </cell>
        </row>
        <row r="1867">
          <cell r="C1867">
            <v>8982293751</v>
          </cell>
          <cell r="D1867" t="str">
            <v>I4JDY75</v>
          </cell>
          <cell r="E1867"/>
          <cell r="F1867" t="str">
            <v>VN80  N*R</v>
          </cell>
          <cell r="G1867" t="str">
            <v>VN80-A</v>
          </cell>
          <cell r="H1867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67" t="str">
            <v>PA1-3070/PA1-3078</v>
          </cell>
          <cell r="J1867" t="str">
            <v>A</v>
          </cell>
          <cell r="K1867" t="str">
            <v>RH5</v>
          </cell>
          <cell r="L1867" t="str">
            <v>○</v>
          </cell>
          <cell r="M1867" t="str">
            <v>未</v>
          </cell>
          <cell r="N1867" t="str">
            <v>未</v>
          </cell>
        </row>
        <row r="1868">
          <cell r="C1868">
            <v>8982293760</v>
          </cell>
          <cell r="D1868" t="str">
            <v>I3JU464</v>
          </cell>
          <cell r="E1868"/>
          <cell r="F1868" t="str">
            <v>VN58  090NNR</v>
          </cell>
          <cell r="G1868" t="str">
            <v>VN80-A</v>
          </cell>
          <cell r="H1868" t="str">
            <v>VN80-A N*R FR ASM 28品番 新出 8982293670～3980_8982399610～9680　</v>
          </cell>
          <cell r="I1868" t="str">
            <v>PA1-3070</v>
          </cell>
          <cell r="J1868" t="str">
            <v>A</v>
          </cell>
          <cell r="K1868" t="str">
            <v>RH6</v>
          </cell>
          <cell r="L1868" t="str">
            <v>○</v>
          </cell>
          <cell r="M1868" t="str">
            <v>未</v>
          </cell>
          <cell r="N1868" t="str">
            <v>未</v>
          </cell>
        </row>
        <row r="1869">
          <cell r="C1869">
            <v>8982293761</v>
          </cell>
          <cell r="D1869" t="str">
            <v>I4JDY75</v>
          </cell>
          <cell r="E1869"/>
          <cell r="F1869" t="str">
            <v>VN80  N*R</v>
          </cell>
          <cell r="G1869" t="str">
            <v>VN80-A</v>
          </cell>
          <cell r="H1869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69" t="str">
            <v>PA1-3070/PA1-3078</v>
          </cell>
          <cell r="J1869" t="str">
            <v>A</v>
          </cell>
          <cell r="K1869" t="str">
            <v>RH6</v>
          </cell>
          <cell r="L1869" t="str">
            <v>○</v>
          </cell>
          <cell r="M1869" t="str">
            <v>未</v>
          </cell>
          <cell r="N1869" t="str">
            <v>未</v>
          </cell>
        </row>
        <row r="1870">
          <cell r="C1870">
            <v>8982293762</v>
          </cell>
          <cell r="D1870" t="str">
            <v>I4JEC26</v>
          </cell>
          <cell r="E1870"/>
          <cell r="F1870" t="str">
            <v>VN80  N*R</v>
          </cell>
          <cell r="G1870" t="str">
            <v>VN80-A</v>
          </cell>
          <cell r="H1870" t="str">
            <v>【4JEC26】VN80-A PRO_BOLT形状変更8982497581←0に伴う FR ASM 12品番サ変 代) 8982293682</v>
          </cell>
          <cell r="I1870" t="str">
            <v>PA1-3063/PA1-3078/PA1-3118</v>
          </cell>
          <cell r="J1870" t="str">
            <v>A</v>
          </cell>
          <cell r="K1870" t="str">
            <v>RH6</v>
          </cell>
          <cell r="L1870" t="str">
            <v>○</v>
          </cell>
          <cell r="M1870" t="str">
            <v>未</v>
          </cell>
          <cell r="N1870" t="str">
            <v>未</v>
          </cell>
        </row>
        <row r="1871">
          <cell r="C1871">
            <v>8982293770</v>
          </cell>
          <cell r="D1871" t="str">
            <v>I3JU378</v>
          </cell>
          <cell r="E1871"/>
          <cell r="F1871" t="str">
            <v>NNR</v>
          </cell>
          <cell r="G1871" t="str">
            <v xml:space="preserve">VN80 NMR        </v>
          </cell>
          <cell r="H1871" t="str">
            <v>VN80-A NMR 750巾 EURO-6 FRAME 4品番新出 8982293740(LD-2874)/3770(LD-2872)/3810(LD-2873)/3910(LD-2875) *全車 K研-2対象</v>
          </cell>
          <cell r="I1871"/>
          <cell r="J1871" t="str">
            <v>A</v>
          </cell>
          <cell r="K1871" t="str">
            <v>RG1</v>
          </cell>
          <cell r="L1871" t="str">
            <v>○</v>
          </cell>
          <cell r="M1871">
            <v>20130129</v>
          </cell>
          <cell r="N1871">
            <v>20130129</v>
          </cell>
        </row>
        <row r="1872">
          <cell r="C1872">
            <v>8982293771</v>
          </cell>
          <cell r="D1872" t="str">
            <v>I3JU378</v>
          </cell>
          <cell r="E1872"/>
          <cell r="F1872" t="str">
            <v>NNR</v>
          </cell>
          <cell r="G1872" t="str">
            <v xml:space="preserve">VN80 NMR        </v>
          </cell>
          <cell r="H1872" t="str">
            <v>VN80-A FR ASM 4品番サ変 1)8982293741(INR/RNF LH 異番変更 898238447Y⇒898242507Y)_2)3)8982293771_8982293911S/M穴変更_INR/RNF LH サ変 8982384470⇒4471_4)8982293771_8982293911S/M穴変更_S/MBRサ変 8982393191/3201←0　</v>
          </cell>
          <cell r="I1872" t="str">
            <v>PA1-3070</v>
          </cell>
          <cell r="J1872" t="str">
            <v>A</v>
          </cell>
          <cell r="K1872" t="str">
            <v>RG1</v>
          </cell>
          <cell r="L1872" t="str">
            <v>○</v>
          </cell>
          <cell r="M1872" t="str">
            <v>未</v>
          </cell>
          <cell r="N1872" t="str">
            <v>未</v>
          </cell>
        </row>
        <row r="1873">
          <cell r="C1873">
            <v>8982293780</v>
          </cell>
          <cell r="D1873" t="str">
            <v>I3JU464</v>
          </cell>
          <cell r="E1873"/>
          <cell r="F1873" t="str">
            <v>070NPR</v>
          </cell>
          <cell r="G1873" t="str">
            <v>VN80-A</v>
          </cell>
          <cell r="H1873" t="str">
            <v>VN80-A N*R FR ASM 28品番 新出 8982293670～3980_8982399610～9680　</v>
          </cell>
          <cell r="I1873" t="str">
            <v>PA1-3070</v>
          </cell>
          <cell r="J1873" t="str">
            <v>A</v>
          </cell>
          <cell r="K1873" t="str">
            <v>RG2</v>
          </cell>
          <cell r="L1873" t="str">
            <v>○</v>
          </cell>
          <cell r="M1873" t="str">
            <v>未</v>
          </cell>
          <cell r="N1873" t="str">
            <v>未</v>
          </cell>
        </row>
        <row r="1874">
          <cell r="C1874">
            <v>8982293781</v>
          </cell>
          <cell r="D1874" t="str">
            <v>I4JDY75</v>
          </cell>
          <cell r="E1874"/>
          <cell r="F1874" t="str">
            <v>VN80  N*R</v>
          </cell>
          <cell r="G1874" t="str">
            <v>VN80-A</v>
          </cell>
          <cell r="H1874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74" t="str">
            <v>PA1-3070/PA1-3078</v>
          </cell>
          <cell r="J1874" t="str">
            <v>A</v>
          </cell>
          <cell r="K1874" t="str">
            <v>RG2</v>
          </cell>
          <cell r="L1874" t="str">
            <v>○</v>
          </cell>
          <cell r="M1874">
            <v>20130923</v>
          </cell>
          <cell r="N1874">
            <v>20130923</v>
          </cell>
        </row>
        <row r="1875">
          <cell r="C1875">
            <v>8982293782</v>
          </cell>
          <cell r="D1875" t="str">
            <v>I4JEC26</v>
          </cell>
          <cell r="E1875"/>
          <cell r="F1875" t="str">
            <v>VN80  N*R</v>
          </cell>
          <cell r="G1875" t="str">
            <v>VN80-A</v>
          </cell>
          <cell r="H1875" t="str">
            <v>【4JEC26】VN80-A PRO_BOLT形状変更8982497581←0に伴う FR ASM 12品番サ変 代) 8982293682</v>
          </cell>
          <cell r="I1875" t="str">
            <v>PA1-3063/PA1-3078/PA1-3118</v>
          </cell>
          <cell r="J1875" t="str">
            <v>A</v>
          </cell>
          <cell r="K1875" t="str">
            <v>RG2</v>
          </cell>
          <cell r="L1875" t="str">
            <v>○</v>
          </cell>
          <cell r="M1875">
            <v>20130930</v>
          </cell>
          <cell r="N1875">
            <v>20130930</v>
          </cell>
        </row>
        <row r="1876">
          <cell r="C1876">
            <v>8982293790</v>
          </cell>
          <cell r="D1876" t="str">
            <v>I3JU464</v>
          </cell>
          <cell r="E1876"/>
          <cell r="F1876" t="str">
            <v>VN58  090NNR</v>
          </cell>
          <cell r="G1876" t="str">
            <v>VN80-A</v>
          </cell>
          <cell r="H1876" t="str">
            <v>VN80-A N*R FR ASM 28品番 新出 8982293670～3980_8982399610～9680　</v>
          </cell>
          <cell r="I1876" t="str">
            <v>PA1-3070</v>
          </cell>
          <cell r="J1876" t="str">
            <v>A</v>
          </cell>
          <cell r="K1876" t="str">
            <v>RH7</v>
          </cell>
          <cell r="L1876" t="str">
            <v>○</v>
          </cell>
          <cell r="M1876" t="str">
            <v>未</v>
          </cell>
          <cell r="N1876" t="str">
            <v>未</v>
          </cell>
        </row>
        <row r="1877">
          <cell r="C1877">
            <v>8982293791</v>
          </cell>
          <cell r="D1877" t="str">
            <v>I4JDY75</v>
          </cell>
          <cell r="E1877"/>
          <cell r="F1877" t="str">
            <v>VN80  N*R</v>
          </cell>
          <cell r="G1877" t="str">
            <v>VN80-A</v>
          </cell>
          <cell r="H1877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77" t="str">
            <v>PA1-3070/PA1-3078</v>
          </cell>
          <cell r="J1877" t="str">
            <v>A</v>
          </cell>
          <cell r="K1877" t="str">
            <v>RH7</v>
          </cell>
          <cell r="L1877" t="str">
            <v>○</v>
          </cell>
          <cell r="M1877" t="str">
            <v>未</v>
          </cell>
          <cell r="N1877" t="str">
            <v>未</v>
          </cell>
        </row>
        <row r="1878">
          <cell r="C1878">
            <v>8982293800</v>
          </cell>
          <cell r="D1878" t="str">
            <v>I3JU464</v>
          </cell>
          <cell r="E1878"/>
          <cell r="F1878" t="str">
            <v>VN58  090NNR</v>
          </cell>
          <cell r="G1878" t="str">
            <v>VN80-A</v>
          </cell>
          <cell r="H1878" t="str">
            <v>VN80-A N*R FR ASM 28品番 新出 8982293670～3980_8982399610～9680　</v>
          </cell>
          <cell r="I1878" t="str">
            <v>PA1-3070</v>
          </cell>
          <cell r="J1878" t="str">
            <v>A</v>
          </cell>
          <cell r="K1878" t="str">
            <v>RH8</v>
          </cell>
          <cell r="L1878" t="str">
            <v>○</v>
          </cell>
          <cell r="M1878" t="str">
            <v>未</v>
          </cell>
          <cell r="N1878" t="str">
            <v>未</v>
          </cell>
        </row>
        <row r="1879">
          <cell r="C1879">
            <v>8982293801</v>
          </cell>
          <cell r="D1879" t="str">
            <v>I4JDY75</v>
          </cell>
          <cell r="E1879"/>
          <cell r="F1879" t="str">
            <v>VN80  N*R</v>
          </cell>
          <cell r="G1879" t="str">
            <v>VN80-A</v>
          </cell>
          <cell r="H1879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79" t="str">
            <v>PA1-3070/PA1-3078</v>
          </cell>
          <cell r="J1879" t="str">
            <v>A</v>
          </cell>
          <cell r="K1879" t="str">
            <v>RH8</v>
          </cell>
          <cell r="L1879" t="str">
            <v>○</v>
          </cell>
          <cell r="M1879" t="str">
            <v>未</v>
          </cell>
          <cell r="N1879" t="str">
            <v>未</v>
          </cell>
        </row>
        <row r="1880">
          <cell r="C1880">
            <v>8982293802</v>
          </cell>
          <cell r="D1880" t="str">
            <v>I4JEC26</v>
          </cell>
          <cell r="E1880"/>
          <cell r="F1880" t="str">
            <v>VN80  N*R</v>
          </cell>
          <cell r="G1880" t="str">
            <v>VN80-A</v>
          </cell>
          <cell r="H1880" t="str">
            <v>【4JEC26】VN80-A PRO_BOLT形状変更8982497581←0に伴う FR ASM 12品番サ変 代) 8982293682</v>
          </cell>
          <cell r="I1880" t="str">
            <v>PA1-3063/PA1-3078/PA1-3118</v>
          </cell>
          <cell r="J1880" t="str">
            <v>A</v>
          </cell>
          <cell r="K1880" t="str">
            <v>RH8</v>
          </cell>
          <cell r="L1880" t="str">
            <v>○</v>
          </cell>
          <cell r="M1880" t="str">
            <v>未</v>
          </cell>
          <cell r="N1880" t="str">
            <v>未</v>
          </cell>
        </row>
        <row r="1881">
          <cell r="C1881">
            <v>8982293810</v>
          </cell>
          <cell r="D1881" t="str">
            <v>I3JU378</v>
          </cell>
          <cell r="E1881"/>
          <cell r="F1881" t="str">
            <v>NPR</v>
          </cell>
          <cell r="G1881" t="str">
            <v xml:space="preserve">VN80 NMR        </v>
          </cell>
          <cell r="H1881" t="str">
            <v>VN80-A NMR 750巾 EURO-6 FRAME 4品番新出 8982293740(LD-2874)/3770(LD-2872)/3810(LD-2873)/3910(LD-2875) *全車 K研-2対象</v>
          </cell>
          <cell r="I1881"/>
          <cell r="J1881" t="str">
            <v>A</v>
          </cell>
          <cell r="K1881" t="str">
            <v>RG3</v>
          </cell>
          <cell r="L1881" t="str">
            <v>○</v>
          </cell>
          <cell r="M1881">
            <v>20130129</v>
          </cell>
          <cell r="N1881">
            <v>20130129</v>
          </cell>
        </row>
        <row r="1882">
          <cell r="C1882">
            <v>8982293811</v>
          </cell>
          <cell r="D1882" t="str">
            <v>I3JU378</v>
          </cell>
          <cell r="E1882"/>
          <cell r="F1882" t="str">
            <v>NPR</v>
          </cell>
          <cell r="G1882" t="str">
            <v xml:space="preserve">VN80 NMR        </v>
          </cell>
          <cell r="H1882" t="str">
            <v>VN80-A FR ASM 4品番サ変 1)8982293741(INR/RNF LH 異番変更 898238447Y⇒898242507Y)_2)3)8982293771_8982293911S/M穴変更_INR/RNF LH サ変 8982384470⇒4471_4)8982293771_8982293911S/M穴変更_S/MBRサ変 8982393191/3201←0　</v>
          </cell>
          <cell r="I1882" t="str">
            <v>PA1-3070</v>
          </cell>
          <cell r="J1882" t="str">
            <v>A</v>
          </cell>
          <cell r="K1882" t="str">
            <v>RG3</v>
          </cell>
          <cell r="L1882" t="str">
            <v>○</v>
          </cell>
          <cell r="M1882" t="str">
            <v>未</v>
          </cell>
          <cell r="N1882" t="str">
            <v>未</v>
          </cell>
        </row>
        <row r="1883">
          <cell r="C1883">
            <v>8982293812</v>
          </cell>
          <cell r="D1883" t="str">
            <v>I4JDY75</v>
          </cell>
          <cell r="E1883"/>
          <cell r="F1883" t="str">
            <v>VN80  N*R</v>
          </cell>
          <cell r="G1883" t="str">
            <v xml:space="preserve">VN80 NMR        </v>
          </cell>
          <cell r="H1883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83" t="str">
            <v>PA1-3070/PA1-3078</v>
          </cell>
          <cell r="J1883" t="str">
            <v>A</v>
          </cell>
          <cell r="K1883" t="str">
            <v>RG3</v>
          </cell>
          <cell r="L1883" t="str">
            <v>○</v>
          </cell>
          <cell r="M1883" t="str">
            <v>20140310</v>
          </cell>
          <cell r="N1883" t="str">
            <v>20140310</v>
          </cell>
        </row>
        <row r="1884">
          <cell r="C1884">
            <v>8982293820</v>
          </cell>
          <cell r="D1884" t="str">
            <v>I3JU464</v>
          </cell>
          <cell r="E1884"/>
          <cell r="F1884" t="str">
            <v>070NPR</v>
          </cell>
          <cell r="G1884" t="str">
            <v>VN80-A</v>
          </cell>
          <cell r="H1884" t="str">
            <v>VN80-A N*R FR ASM 28品番 新出 8982293670～3980_8982399610～9680　</v>
          </cell>
          <cell r="I1884" t="str">
            <v>PA1-3070</v>
          </cell>
          <cell r="J1884" t="str">
            <v>A</v>
          </cell>
          <cell r="K1884" t="str">
            <v>RG4</v>
          </cell>
          <cell r="L1884" t="str">
            <v>○</v>
          </cell>
          <cell r="M1884" t="str">
            <v>未</v>
          </cell>
          <cell r="N1884" t="str">
            <v>未</v>
          </cell>
        </row>
        <row r="1885">
          <cell r="C1885">
            <v>8982293821</v>
          </cell>
          <cell r="D1885" t="str">
            <v>I4JDY75</v>
          </cell>
          <cell r="E1885"/>
          <cell r="F1885" t="str">
            <v>VN80  N*R</v>
          </cell>
          <cell r="G1885" t="str">
            <v>VN80-A</v>
          </cell>
          <cell r="H1885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85" t="str">
            <v>PA1-3070/PA1-3078</v>
          </cell>
          <cell r="J1885" t="str">
            <v>A</v>
          </cell>
          <cell r="K1885" t="str">
            <v>RG4</v>
          </cell>
          <cell r="L1885" t="str">
            <v>○</v>
          </cell>
          <cell r="M1885" t="str">
            <v>未</v>
          </cell>
          <cell r="N1885" t="str">
            <v>未</v>
          </cell>
        </row>
        <row r="1886">
          <cell r="C1886">
            <v>8982293822</v>
          </cell>
          <cell r="D1886" t="str">
            <v>I4JEC26</v>
          </cell>
          <cell r="E1886"/>
          <cell r="F1886" t="str">
            <v>VN80  N*R</v>
          </cell>
          <cell r="G1886" t="str">
            <v>VN80-A</v>
          </cell>
          <cell r="H1886" t="str">
            <v>【4JEC26】VN80-A PRO_BOLT形状変更8982497581←0に伴う FR ASM 12品番サ変 代) 8982293682</v>
          </cell>
          <cell r="I1886" t="str">
            <v>PA1-3063/PA1-3078/PA1-3118</v>
          </cell>
          <cell r="J1886" t="str">
            <v>A</v>
          </cell>
          <cell r="K1886" t="str">
            <v>RG4</v>
          </cell>
          <cell r="L1886" t="str">
            <v>○</v>
          </cell>
          <cell r="M1886" t="str">
            <v>20140603</v>
          </cell>
          <cell r="N1886" t="str">
            <v>20140603</v>
          </cell>
        </row>
        <row r="1887">
          <cell r="C1887">
            <v>8982293830</v>
          </cell>
          <cell r="D1887" t="str">
            <v>I3JV762</v>
          </cell>
          <cell r="E1887"/>
          <cell r="F1887" t="str">
            <v>VN80 NPR</v>
          </cell>
          <cell r="G1887" t="str">
            <v>VN58-A</v>
          </cell>
          <cell r="H1887" t="str">
            <v>【3JV762】VN80 F-Gr 3XSOP FR ASM 8品番 新出 8982293830～8982293940　 SOP 14_10_13W　特記 8982293930はVN97-D2 K研対象(AAS-LD-3710で設定)</v>
          </cell>
          <cell r="I1887" t="str">
            <v>PA1-4187</v>
          </cell>
          <cell r="J1887" t="str">
            <v>A</v>
          </cell>
          <cell r="K1887" t="str">
            <v>RH9</v>
          </cell>
          <cell r="L1887" t="str">
            <v>○</v>
          </cell>
          <cell r="M1887" t="str">
            <v>未</v>
          </cell>
          <cell r="N1887" t="str">
            <v>未</v>
          </cell>
        </row>
        <row r="1888">
          <cell r="C1888">
            <v>8982293840</v>
          </cell>
          <cell r="D1888" t="str">
            <v>I3JV762</v>
          </cell>
          <cell r="E1888"/>
          <cell r="F1888" t="str">
            <v>VN80 NPR</v>
          </cell>
          <cell r="G1888" t="str">
            <v>VN58-A</v>
          </cell>
          <cell r="H1888" t="str">
            <v>【3JV762】VN80 F-Gr 3XSOP FR ASM 8品番 新出 8982293830～8982293940　 SOP 14_10_13W　特記 8982293930はVN97-D2 K研対象(AAS-LD-3710で設定)</v>
          </cell>
          <cell r="I1888" t="str">
            <v>PA1-4187</v>
          </cell>
          <cell r="J1888" t="str">
            <v>A</v>
          </cell>
          <cell r="K1888" t="str">
            <v>RI1</v>
          </cell>
          <cell r="L1888" t="str">
            <v>○</v>
          </cell>
          <cell r="M1888" t="str">
            <v>未</v>
          </cell>
          <cell r="N1888" t="str">
            <v>未</v>
          </cell>
        </row>
        <row r="1889">
          <cell r="C1889">
            <v>8982293850</v>
          </cell>
          <cell r="D1889" t="str">
            <v>I3JV762</v>
          </cell>
          <cell r="E1889"/>
          <cell r="F1889" t="str">
            <v>VN80 NPR</v>
          </cell>
          <cell r="G1889" t="str">
            <v>*</v>
          </cell>
          <cell r="H1889" t="str">
            <v>【3JV762】VN80 F-Gr 3XSOP FR ASM 8品番 新出 8982293830～8982293940　 SOP 14_10_13W　特記 8982293930はVN97-D2 K研対象(AAS-LD-3710で設定)</v>
          </cell>
          <cell r="I1889" t="str">
            <v>PA1-4187</v>
          </cell>
          <cell r="J1889" t="str">
            <v>A</v>
          </cell>
          <cell r="K1889" t="str">
            <v>RG5</v>
          </cell>
          <cell r="L1889" t="str">
            <v>○</v>
          </cell>
          <cell r="M1889" t="str">
            <v>未</v>
          </cell>
          <cell r="N1889" t="str">
            <v>未</v>
          </cell>
        </row>
        <row r="1890">
          <cell r="C1890">
            <v>8982293860</v>
          </cell>
          <cell r="D1890" t="str">
            <v>I3JV762</v>
          </cell>
          <cell r="E1890"/>
          <cell r="F1890" t="str">
            <v>VN80 NPR</v>
          </cell>
          <cell r="G1890" t="str">
            <v>*</v>
          </cell>
          <cell r="H1890" t="str">
            <v>【3JV762】VN80 F-Gr 3XSOP FR ASM 8品番 新出 8982293830～8982293940　 SOP 14_10_13W　特記 8982293930はVN97-D2 K研対象(AAS-LD-3710で設定)</v>
          </cell>
          <cell r="I1890" t="str">
            <v>PA1-4187</v>
          </cell>
          <cell r="J1890" t="str">
            <v>A</v>
          </cell>
          <cell r="K1890" t="str">
            <v>RG6</v>
          </cell>
          <cell r="L1890" t="str">
            <v>○</v>
          </cell>
          <cell r="M1890" t="str">
            <v>未</v>
          </cell>
          <cell r="N1890" t="str">
            <v>未</v>
          </cell>
        </row>
        <row r="1891">
          <cell r="C1891">
            <v>8982293870</v>
          </cell>
          <cell r="D1891" t="str">
            <v>I12092401</v>
          </cell>
          <cell r="E1891"/>
          <cell r="F1891" t="str">
            <v>VN80 NPR</v>
          </cell>
          <cell r="G1891" t="str">
            <v>VN80 A-GR(750幅)</v>
          </cell>
          <cell r="H1891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891" t="str">
            <v>PA1-3070</v>
          </cell>
          <cell r="J1891" t="str">
            <v>A</v>
          </cell>
          <cell r="K1891" t="str">
            <v>RF1</v>
          </cell>
          <cell r="L1891" t="str">
            <v>○</v>
          </cell>
          <cell r="M1891">
            <v>20121130</v>
          </cell>
          <cell r="N1891">
            <v>20121130</v>
          </cell>
        </row>
        <row r="1892">
          <cell r="C1892">
            <v>8982293871</v>
          </cell>
          <cell r="D1892" t="str">
            <v>I4JDY75</v>
          </cell>
          <cell r="E1892"/>
          <cell r="F1892" t="str">
            <v>VN80  N*R</v>
          </cell>
          <cell r="G1892" t="str">
            <v>VN80 A-GR(750幅)</v>
          </cell>
          <cell r="H1892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92" t="str">
            <v>PA1-3070/PA1-3078</v>
          </cell>
          <cell r="J1892" t="str">
            <v>A</v>
          </cell>
          <cell r="K1892" t="str">
            <v>RF1</v>
          </cell>
          <cell r="L1892" t="str">
            <v>○</v>
          </cell>
          <cell r="M1892" t="str">
            <v>20141209</v>
          </cell>
          <cell r="N1892" t="str">
            <v>20141209</v>
          </cell>
        </row>
        <row r="1893">
          <cell r="C1893">
            <v>8982293880</v>
          </cell>
          <cell r="D1893" t="str">
            <v>I3JU464</v>
          </cell>
          <cell r="E1893"/>
          <cell r="F1893" t="str">
            <v>EXP NPR</v>
          </cell>
          <cell r="G1893" t="str">
            <v>VN80-A</v>
          </cell>
          <cell r="H1893" t="str">
            <v>VN80-A N*R FR ASM 28品番 新出 8982293670～3980_8982399610～9680　</v>
          </cell>
          <cell r="I1893" t="str">
            <v>PA1-3070</v>
          </cell>
          <cell r="J1893" t="str">
            <v>A</v>
          </cell>
          <cell r="K1893" t="str">
            <v>RE7</v>
          </cell>
          <cell r="L1893" t="str">
            <v>○</v>
          </cell>
          <cell r="M1893" t="str">
            <v>未</v>
          </cell>
          <cell r="N1893" t="str">
            <v>未</v>
          </cell>
        </row>
        <row r="1894">
          <cell r="C1894">
            <v>8982293881</v>
          </cell>
          <cell r="D1894" t="str">
            <v>I4JDY75</v>
          </cell>
          <cell r="E1894"/>
          <cell r="F1894" t="str">
            <v>VN80  N*R</v>
          </cell>
          <cell r="G1894" t="str">
            <v>VN80-A</v>
          </cell>
          <cell r="H1894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94" t="str">
            <v>PA1-3070/PA1-3078</v>
          </cell>
          <cell r="J1894" t="str">
            <v>A</v>
          </cell>
          <cell r="K1894" t="str">
            <v>RE7</v>
          </cell>
          <cell r="L1894" t="str">
            <v>○</v>
          </cell>
          <cell r="M1894" t="str">
            <v>未</v>
          </cell>
          <cell r="N1894" t="str">
            <v>未</v>
          </cell>
        </row>
        <row r="1895">
          <cell r="C1895">
            <v>8982293882</v>
          </cell>
          <cell r="D1895" t="str">
            <v>I4JEC26</v>
          </cell>
          <cell r="E1895"/>
          <cell r="F1895" t="str">
            <v>VN80  N*R</v>
          </cell>
          <cell r="G1895" t="str">
            <v>VN80-A</v>
          </cell>
          <cell r="H1895" t="str">
            <v>【4JEC26】VN80-A PRO_BOLT形状変更8982497581←0に伴う FR ASM 12品番サ変 代) 8982293682</v>
          </cell>
          <cell r="I1895" t="str">
            <v>PA1-3063/PA1-3078/PA1-3118</v>
          </cell>
          <cell r="J1895" t="str">
            <v>A</v>
          </cell>
          <cell r="K1895" t="str">
            <v>RE7</v>
          </cell>
          <cell r="L1895" t="str">
            <v>○</v>
          </cell>
          <cell r="M1895">
            <v>20130930</v>
          </cell>
          <cell r="N1895">
            <v>20130930</v>
          </cell>
        </row>
        <row r="1896">
          <cell r="C1896">
            <v>8982293890</v>
          </cell>
          <cell r="D1896" t="str">
            <v>I3JV762</v>
          </cell>
          <cell r="E1896"/>
          <cell r="F1896" t="str">
            <v>VN80 NPR</v>
          </cell>
          <cell r="G1896" t="str">
            <v>*</v>
          </cell>
          <cell r="H1896" t="str">
            <v>【3JV762】VN80 F-Gr 3XSOP FR ASM 8品番 新出 8982293830～8982293940　 SOP 14_10_13W　特記 8982293930はVN97-D2 K研対象(AAS-LD-3710で設定)</v>
          </cell>
          <cell r="I1896" t="str">
            <v>PA1-4187</v>
          </cell>
          <cell r="J1896" t="str">
            <v>A</v>
          </cell>
          <cell r="K1896" t="str">
            <v>RF3</v>
          </cell>
          <cell r="L1896" t="str">
            <v>○</v>
          </cell>
          <cell r="M1896" t="str">
            <v>20141106</v>
          </cell>
          <cell r="N1896" t="str">
            <v>20141106</v>
          </cell>
        </row>
        <row r="1897">
          <cell r="C1897">
            <v>8982293900</v>
          </cell>
          <cell r="D1897" t="str">
            <v>I3JV762</v>
          </cell>
          <cell r="E1897"/>
          <cell r="F1897" t="str">
            <v>VN80 NPR</v>
          </cell>
          <cell r="G1897" t="str">
            <v>*</v>
          </cell>
          <cell r="H1897" t="str">
            <v>【3JV762】VN80 F-Gr 3XSOP FR ASM 8品番 新出 8982293830～8982293940　 SOP 14_10_13W　特記 8982293930はVN97-D2 K研対象(AAS-LD-3710で設定)</v>
          </cell>
          <cell r="I1897" t="str">
            <v>PA1-4187</v>
          </cell>
          <cell r="J1897" t="str">
            <v>A</v>
          </cell>
          <cell r="K1897" t="str">
            <v>RF4</v>
          </cell>
          <cell r="L1897" t="str">
            <v>○</v>
          </cell>
          <cell r="M1897" t="str">
            <v>未</v>
          </cell>
          <cell r="N1897" t="str">
            <v>未</v>
          </cell>
        </row>
        <row r="1898">
          <cell r="C1898">
            <v>8982293910</v>
          </cell>
          <cell r="D1898" t="str">
            <v>I3JU378</v>
          </cell>
          <cell r="E1898"/>
          <cell r="F1898" t="str">
            <v>NPR</v>
          </cell>
          <cell r="G1898" t="str">
            <v xml:space="preserve">VN80 NMR        </v>
          </cell>
          <cell r="H1898" t="str">
            <v>VN80-A NMR 750巾 EURO-6 FRAME 4品番新出 8982293740(LD-2874)/3770(LD-2872)/3810(LD-2873)/3910(LD-2875) *全車 K研-2対象</v>
          </cell>
          <cell r="I1898"/>
          <cell r="J1898" t="str">
            <v>A</v>
          </cell>
          <cell r="K1898" t="str">
            <v>RE9</v>
          </cell>
          <cell r="L1898" t="str">
            <v>○</v>
          </cell>
          <cell r="M1898">
            <v>20130129</v>
          </cell>
          <cell r="N1898">
            <v>20130129</v>
          </cell>
        </row>
        <row r="1899">
          <cell r="C1899">
            <v>8982293911</v>
          </cell>
          <cell r="D1899" t="str">
            <v>I3JU378</v>
          </cell>
          <cell r="E1899"/>
          <cell r="F1899" t="str">
            <v>NPR</v>
          </cell>
          <cell r="G1899" t="str">
            <v xml:space="preserve">VN80 NMR        </v>
          </cell>
          <cell r="H1899" t="str">
            <v>VN80-A FR ASM 4品番サ変 1)8982293741(INR/RNF LH 異番変更 898238447Y⇒898242507Y)_2)3)8982293771_8982293911S/M穴変更_INR/RNF LH サ変 8982384470⇒4471_4)8982293771_8982293911S/M穴変更_S/MBRサ変 8982393191/3201←0　</v>
          </cell>
          <cell r="I1899" t="str">
            <v>PA1-3070</v>
          </cell>
          <cell r="J1899" t="str">
            <v>A</v>
          </cell>
          <cell r="K1899" t="str">
            <v>RE9</v>
          </cell>
          <cell r="L1899" t="str">
            <v>○</v>
          </cell>
          <cell r="M1899" t="str">
            <v>未</v>
          </cell>
          <cell r="N1899" t="str">
            <v>未</v>
          </cell>
        </row>
        <row r="1900">
          <cell r="C1900">
            <v>8982293912</v>
          </cell>
          <cell r="D1900" t="str">
            <v>I4JDY75</v>
          </cell>
          <cell r="E1900"/>
          <cell r="F1900" t="str">
            <v>VN80  N*R</v>
          </cell>
          <cell r="G1900" t="str">
            <v xml:space="preserve">VN80 NMR        </v>
          </cell>
          <cell r="H1900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00" t="str">
            <v>PA1-3070/PA1-3078</v>
          </cell>
          <cell r="J1900" t="str">
            <v>A</v>
          </cell>
          <cell r="K1900" t="str">
            <v>RE9</v>
          </cell>
          <cell r="L1900" t="str">
            <v>○</v>
          </cell>
          <cell r="M1900">
            <v>20140109</v>
          </cell>
          <cell r="N1900">
            <v>20140109</v>
          </cell>
        </row>
        <row r="1901">
          <cell r="C1901">
            <v>8982293920</v>
          </cell>
          <cell r="D1901" t="str">
            <v>I12092401</v>
          </cell>
          <cell r="E1901"/>
          <cell r="F1901" t="str">
            <v>VN80 NPR</v>
          </cell>
          <cell r="G1901" t="str">
            <v>VN80 A-GR(750幅)</v>
          </cell>
          <cell r="H1901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901" t="str">
            <v>PA1-3070</v>
          </cell>
          <cell r="J1901" t="str">
            <v>A</v>
          </cell>
          <cell r="K1901" t="str">
            <v>RE6</v>
          </cell>
          <cell r="L1901" t="str">
            <v>○</v>
          </cell>
          <cell r="M1901">
            <v>20121114</v>
          </cell>
          <cell r="N1901">
            <v>20121114</v>
          </cell>
        </row>
        <row r="1902">
          <cell r="C1902">
            <v>8982293921</v>
          </cell>
          <cell r="D1902" t="str">
            <v>I4JDY75</v>
          </cell>
          <cell r="E1902"/>
          <cell r="F1902" t="str">
            <v>VN80  N*R</v>
          </cell>
          <cell r="G1902" t="str">
            <v>VN80 A-GR(750幅)</v>
          </cell>
          <cell r="H1902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02" t="str">
            <v>PA1-3070/PA1-3078</v>
          </cell>
          <cell r="J1902" t="str">
            <v>A</v>
          </cell>
          <cell r="K1902" t="str">
            <v>RE6</v>
          </cell>
          <cell r="L1902" t="str">
            <v>未</v>
          </cell>
          <cell r="M1902" t="str">
            <v>未</v>
          </cell>
          <cell r="N1902" t="str">
            <v>未</v>
          </cell>
        </row>
        <row r="1903">
          <cell r="C1903">
            <v>8982293922</v>
          </cell>
          <cell r="D1903" t="str">
            <v>I4JEC26</v>
          </cell>
          <cell r="E1903"/>
          <cell r="F1903" t="str">
            <v>VN80  N*R</v>
          </cell>
          <cell r="G1903" t="str">
            <v>VN80 A-GR(750幅)</v>
          </cell>
          <cell r="H1903" t="str">
            <v>【4JEC26】VN80-A PRO_BOLT形状変更8982497581←0に伴う FR ASM 12品番サ変 代) 8982293682</v>
          </cell>
          <cell r="I1903" t="str">
            <v>PA1-3063/PA1-3078/PA1-3118</v>
          </cell>
          <cell r="J1903" t="str">
            <v>A</v>
          </cell>
          <cell r="K1903" t="str">
            <v>RE6</v>
          </cell>
          <cell r="L1903" t="str">
            <v>○</v>
          </cell>
          <cell r="M1903">
            <v>20140414</v>
          </cell>
          <cell r="N1903">
            <v>20140414</v>
          </cell>
        </row>
        <row r="1904">
          <cell r="C1904">
            <v>8982293930</v>
          </cell>
          <cell r="D1904" t="str">
            <v>I3JV762</v>
          </cell>
          <cell r="E1904"/>
          <cell r="F1904" t="str">
            <v>NPR</v>
          </cell>
          <cell r="G1904" t="str">
            <v>VN97-D2 K研</v>
          </cell>
          <cell r="H1904" t="str">
            <v>【3JV350】VN80 F-Gr 3XSOP FR ASM 8品番 新出 8982293830～8982293940　 SOP 14_10_13W　特記 8982293930はVN97-D2 K研対象(AAS-LD-3710で設定)</v>
          </cell>
          <cell r="I1904" t="str">
            <v>PA1-4109/PA1-4187</v>
          </cell>
          <cell r="J1904" t="str">
            <v>A</v>
          </cell>
          <cell r="K1904" t="str">
            <v>RF6</v>
          </cell>
          <cell r="L1904" t="str">
            <v>○</v>
          </cell>
          <cell r="M1904" t="str">
            <v>20140721</v>
          </cell>
          <cell r="N1904" t="str">
            <v>20140721</v>
          </cell>
        </row>
        <row r="1905">
          <cell r="C1905">
            <v>8982293940</v>
          </cell>
          <cell r="D1905" t="str">
            <v>I3JV762</v>
          </cell>
          <cell r="E1905"/>
          <cell r="F1905" t="str">
            <v>VN80 NPR</v>
          </cell>
          <cell r="G1905" t="str">
            <v>*</v>
          </cell>
          <cell r="H1905" t="str">
            <v>【3JV762】VN80 F-Gr 3XSOP FR ASM 8品番 新出 8982293830～8982293940　 SOP 14_10_13W　特記 8982293930はVN97-D2 K研対象(AAS-LD-3710で設定)</v>
          </cell>
          <cell r="I1905" t="str">
            <v>PA1-4187</v>
          </cell>
          <cell r="J1905" t="str">
            <v>A</v>
          </cell>
          <cell r="K1905" t="str">
            <v>RF7</v>
          </cell>
          <cell r="L1905" t="str">
            <v>○</v>
          </cell>
          <cell r="M1905" t="str">
            <v>20150601</v>
          </cell>
          <cell r="N1905" t="str">
            <v>20150601</v>
          </cell>
        </row>
        <row r="1906">
          <cell r="C1906">
            <v>8982293950</v>
          </cell>
          <cell r="D1906" t="str">
            <v>I3JU464</v>
          </cell>
          <cell r="E1906"/>
          <cell r="F1906" t="str">
            <v>EXP NPR</v>
          </cell>
          <cell r="G1906" t="str">
            <v>VN80-A</v>
          </cell>
          <cell r="H1906" t="str">
            <v>VN80-A N*R FR ASM 28品番 新出 8982293670～3980_8982399610～9680　</v>
          </cell>
          <cell r="I1906" t="str">
            <v>PA1-3071</v>
          </cell>
          <cell r="J1906" t="str">
            <v>A</v>
          </cell>
          <cell r="K1906" t="str">
            <v>RL3</v>
          </cell>
          <cell r="L1906" t="str">
            <v>○</v>
          </cell>
          <cell r="M1906" t="str">
            <v>未</v>
          </cell>
          <cell r="N1906" t="str">
            <v>未</v>
          </cell>
        </row>
        <row r="1907">
          <cell r="C1907">
            <v>8982293951</v>
          </cell>
          <cell r="D1907" t="str">
            <v>I4JDY75</v>
          </cell>
          <cell r="E1907"/>
          <cell r="F1907" t="str">
            <v>VN80  N*R</v>
          </cell>
          <cell r="G1907" t="str">
            <v>VN80-A</v>
          </cell>
          <cell r="H1907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07" t="str">
            <v>PA1-3071/PA1-3078</v>
          </cell>
          <cell r="J1907" t="str">
            <v>A</v>
          </cell>
          <cell r="K1907" t="str">
            <v>RL3</v>
          </cell>
          <cell r="L1907" t="str">
            <v>○</v>
          </cell>
          <cell r="M1907" t="str">
            <v>20131226</v>
          </cell>
          <cell r="N1907" t="str">
            <v>20131226</v>
          </cell>
        </row>
        <row r="1908">
          <cell r="C1908">
            <v>8982293960</v>
          </cell>
          <cell r="D1908" t="str">
            <v>I3JU464</v>
          </cell>
          <cell r="E1908"/>
          <cell r="F1908" t="str">
            <v>EXP NPR</v>
          </cell>
          <cell r="G1908" t="str">
            <v>VN80-A</v>
          </cell>
          <cell r="H1908" t="str">
            <v>VN80-A N*R FR ASM 28品番 新出 8982293670～3980_8982399610～9680　</v>
          </cell>
          <cell r="I1908" t="str">
            <v>PA1-3071</v>
          </cell>
          <cell r="J1908" t="str">
            <v>A</v>
          </cell>
          <cell r="K1908" t="str">
            <v>RL4</v>
          </cell>
          <cell r="L1908" t="str">
            <v>○</v>
          </cell>
          <cell r="M1908" t="str">
            <v>未</v>
          </cell>
          <cell r="N1908" t="str">
            <v>未</v>
          </cell>
        </row>
        <row r="1909">
          <cell r="C1909">
            <v>8982293961</v>
          </cell>
          <cell r="D1909" t="str">
            <v>I4JDY75</v>
          </cell>
          <cell r="E1909"/>
          <cell r="F1909" t="str">
            <v>VN80  N*R</v>
          </cell>
          <cell r="G1909" t="str">
            <v>VN80-A</v>
          </cell>
          <cell r="H1909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09" t="str">
            <v>PA1-3071/PA1-3078</v>
          </cell>
          <cell r="J1909" t="str">
            <v>A</v>
          </cell>
          <cell r="K1909" t="str">
            <v>RL4</v>
          </cell>
          <cell r="L1909" t="str">
            <v>○</v>
          </cell>
          <cell r="M1909" t="str">
            <v>未</v>
          </cell>
          <cell r="N1909" t="str">
            <v>未</v>
          </cell>
        </row>
        <row r="1910">
          <cell r="C1910">
            <v>8982293962</v>
          </cell>
          <cell r="D1910" t="str">
            <v>I4JEC26</v>
          </cell>
          <cell r="E1910"/>
          <cell r="F1910" t="str">
            <v>VN80  N*R</v>
          </cell>
          <cell r="G1910" t="str">
            <v>VN80-A</v>
          </cell>
          <cell r="H1910" t="str">
            <v>【4JEC26】VN80-A PRO_BOLT形状変更8982497581←0に伴う FR ASM 12品番サ変 代) 8982293682</v>
          </cell>
          <cell r="I1910" t="str">
            <v>PA1-3063/PA1-3078/PA1-3118</v>
          </cell>
          <cell r="J1910" t="str">
            <v>A</v>
          </cell>
          <cell r="K1910" t="str">
            <v>RL4</v>
          </cell>
          <cell r="L1910" t="str">
            <v>○</v>
          </cell>
          <cell r="M1910" t="str">
            <v>20150427</v>
          </cell>
          <cell r="N1910" t="str">
            <v>20150427</v>
          </cell>
        </row>
        <row r="1911">
          <cell r="C1911">
            <v>8982293970</v>
          </cell>
          <cell r="D1911" t="str">
            <v>I3JU464</v>
          </cell>
          <cell r="E1911"/>
          <cell r="F1911" t="str">
            <v>EXP NPR</v>
          </cell>
          <cell r="G1911" t="str">
            <v>VN80-A</v>
          </cell>
          <cell r="H1911" t="str">
            <v>VN80-A N*R FR ASM 28品番 新出 8982293670～3980_8982399610～9680　</v>
          </cell>
          <cell r="I1911" t="str">
            <v>PA1-3071</v>
          </cell>
          <cell r="J1911" t="str">
            <v>A</v>
          </cell>
          <cell r="K1911" t="str">
            <v>RL6</v>
          </cell>
          <cell r="L1911" t="str">
            <v>○</v>
          </cell>
          <cell r="M1911" t="str">
            <v>未</v>
          </cell>
          <cell r="N1911" t="str">
            <v>未</v>
          </cell>
        </row>
        <row r="1912">
          <cell r="C1912">
            <v>8982293971</v>
          </cell>
          <cell r="D1912" t="str">
            <v>I4JDY75</v>
          </cell>
          <cell r="E1912"/>
          <cell r="F1912" t="str">
            <v>VN80  N*R</v>
          </cell>
          <cell r="G1912" t="str">
            <v>VN80-A</v>
          </cell>
          <cell r="H1912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12" t="str">
            <v>PA1-3071/PA1-3078</v>
          </cell>
          <cell r="J1912" t="str">
            <v>A</v>
          </cell>
          <cell r="K1912" t="str">
            <v>RL6</v>
          </cell>
          <cell r="L1912" t="str">
            <v>○</v>
          </cell>
          <cell r="M1912" t="str">
            <v>20131226</v>
          </cell>
          <cell r="N1912" t="str">
            <v>20131226</v>
          </cell>
        </row>
        <row r="1913">
          <cell r="C1913">
            <v>8982293980</v>
          </cell>
          <cell r="D1913" t="str">
            <v>I3JU464</v>
          </cell>
          <cell r="E1913"/>
          <cell r="F1913" t="str">
            <v>EXP NPR</v>
          </cell>
          <cell r="G1913" t="str">
            <v>VN80-A</v>
          </cell>
          <cell r="H1913" t="str">
            <v>VN80-A N*R FR ASM 28品番 新出 8982293670～3980_8982399610～9680　</v>
          </cell>
          <cell r="I1913" t="str">
            <v>PA1-3071</v>
          </cell>
          <cell r="J1913" t="str">
            <v>A</v>
          </cell>
          <cell r="K1913" t="str">
            <v>RL7</v>
          </cell>
          <cell r="L1913" t="str">
            <v>○</v>
          </cell>
          <cell r="M1913" t="str">
            <v>未</v>
          </cell>
          <cell r="N1913" t="str">
            <v>未</v>
          </cell>
        </row>
        <row r="1914">
          <cell r="C1914">
            <v>8982293981</v>
          </cell>
          <cell r="D1914" t="str">
            <v>I4JDY75</v>
          </cell>
          <cell r="E1914"/>
          <cell r="F1914" t="str">
            <v>VN80  N*R</v>
          </cell>
          <cell r="G1914" t="str">
            <v>VN80-A</v>
          </cell>
          <cell r="H1914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14" t="str">
            <v>PA1-3071/PA1-3078</v>
          </cell>
          <cell r="J1914" t="str">
            <v>A</v>
          </cell>
          <cell r="K1914" t="str">
            <v>RL7</v>
          </cell>
          <cell r="L1914" t="str">
            <v>○</v>
          </cell>
          <cell r="M1914" t="str">
            <v>未</v>
          </cell>
          <cell r="N1914" t="str">
            <v>未</v>
          </cell>
        </row>
        <row r="1915">
          <cell r="C1915">
            <v>8982293982</v>
          </cell>
          <cell r="D1915" t="str">
            <v>I4JEC26</v>
          </cell>
          <cell r="E1915"/>
          <cell r="F1915" t="str">
            <v>VN80  N*R</v>
          </cell>
          <cell r="G1915" t="str">
            <v>VN80-A</v>
          </cell>
          <cell r="H1915" t="str">
            <v>【4JEC26】VN80-A PRO_BOLT形状変更8982497581←0に伴う FR ASM 12品番サ変 代) 8982293682</v>
          </cell>
          <cell r="I1915" t="str">
            <v>PA1-3063/PA1-3078/PA1-3118</v>
          </cell>
          <cell r="J1915" t="str">
            <v>A</v>
          </cell>
          <cell r="K1915" t="str">
            <v>RL7</v>
          </cell>
          <cell r="L1915" t="str">
            <v>○</v>
          </cell>
          <cell r="M1915" t="str">
            <v>20140520</v>
          </cell>
          <cell r="N1915" t="str">
            <v>20140520</v>
          </cell>
        </row>
        <row r="1916">
          <cell r="C1916">
            <v>8982316230</v>
          </cell>
          <cell r="D1916" t="str">
            <v>I3JU488</v>
          </cell>
          <cell r="E1916"/>
          <cell r="F1916" t="str">
            <v>VN80 NLR</v>
          </cell>
          <cell r="G1916" t="str">
            <v>VN80</v>
          </cell>
          <cell r="H1916" t="str">
            <v>VN80 N*R FR ASM 30品番新出 8982316230 ～ 8982316730</v>
          </cell>
          <cell r="I1916" t="str">
            <v>PA1-3043</v>
          </cell>
          <cell r="J1916" t="str">
            <v>A</v>
          </cell>
          <cell r="K1916" t="str">
            <v>CW4</v>
          </cell>
          <cell r="L1916" t="str">
            <v>未</v>
          </cell>
          <cell r="M1916" t="str">
            <v>未</v>
          </cell>
          <cell r="N1916" t="str">
            <v>未</v>
          </cell>
        </row>
        <row r="1917">
          <cell r="C1917">
            <v>8982316231</v>
          </cell>
          <cell r="D1917" t="str">
            <v>I4JDX42</v>
          </cell>
          <cell r="E1917"/>
          <cell r="F1917" t="str">
            <v>VN80  NLR</v>
          </cell>
          <cell r="G1917" t="str">
            <v>VN80</v>
          </cell>
          <cell r="H1917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17" t="str">
            <v>PA1-3043PA1-3099</v>
          </cell>
          <cell r="J1917" t="str">
            <v>A</v>
          </cell>
          <cell r="K1917" t="str">
            <v>CW4</v>
          </cell>
          <cell r="L1917" t="str">
            <v>○</v>
          </cell>
          <cell r="M1917" t="str">
            <v>未</v>
          </cell>
          <cell r="N1917" t="str">
            <v>未</v>
          </cell>
        </row>
        <row r="1918">
          <cell r="C1918">
            <v>8982316240</v>
          </cell>
          <cell r="D1918" t="str">
            <v>I3JU488</v>
          </cell>
          <cell r="E1918"/>
          <cell r="F1918" t="str">
            <v>VN80 NLR</v>
          </cell>
          <cell r="G1918" t="str">
            <v>VN80</v>
          </cell>
          <cell r="H1918" t="str">
            <v>VN80 N*R FR ASM 30品番新出 8982316230 ～ 8982316730</v>
          </cell>
          <cell r="I1918" t="str">
            <v>PA1-3043</v>
          </cell>
          <cell r="J1918" t="str">
            <v>A</v>
          </cell>
          <cell r="K1918" t="str">
            <v>CW5</v>
          </cell>
          <cell r="L1918" t="str">
            <v>未</v>
          </cell>
          <cell r="M1918" t="str">
            <v>未</v>
          </cell>
          <cell r="N1918" t="str">
            <v>未</v>
          </cell>
        </row>
        <row r="1919">
          <cell r="C1919">
            <v>8982316241</v>
          </cell>
          <cell r="D1919" t="str">
            <v>I4JDX42</v>
          </cell>
          <cell r="E1919"/>
          <cell r="F1919" t="str">
            <v>VN80  NLR</v>
          </cell>
          <cell r="G1919" t="str">
            <v>VN80</v>
          </cell>
          <cell r="H191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19" t="str">
            <v>PA1-3043PA1-3099</v>
          </cell>
          <cell r="J1919" t="str">
            <v>A</v>
          </cell>
          <cell r="K1919" t="str">
            <v>CW5</v>
          </cell>
          <cell r="L1919" t="str">
            <v>○</v>
          </cell>
          <cell r="M1919" t="str">
            <v>未</v>
          </cell>
          <cell r="N1919" t="str">
            <v>未</v>
          </cell>
        </row>
        <row r="1920">
          <cell r="C1920">
            <v>8982316250</v>
          </cell>
          <cell r="D1920" t="str">
            <v>I3JU379</v>
          </cell>
          <cell r="E1920"/>
          <cell r="F1920" t="str">
            <v>NLR</v>
          </cell>
          <cell r="G1920" t="str">
            <v xml:space="preserve">VN80 NMR        </v>
          </cell>
          <cell r="H1920" t="str">
            <v>VN80-A NMR700巾 EURO-6 FRAME 4品番新出 8982316250(LD-2877)/6410(JD-2880)/6430(LD-2879)/6580(LD-2878) *全車 K研-2対象</v>
          </cell>
          <cell r="I1920" t="str">
            <v>PA1-3048</v>
          </cell>
          <cell r="J1920" t="str">
            <v>A</v>
          </cell>
          <cell r="K1920" t="str">
            <v xml:space="preserve"> XFA</v>
          </cell>
          <cell r="L1920" t="str">
            <v>○</v>
          </cell>
          <cell r="M1920">
            <v>20130129</v>
          </cell>
          <cell r="N1920">
            <v>20130129</v>
          </cell>
        </row>
        <row r="1921">
          <cell r="C1921">
            <v>8982316252</v>
          </cell>
          <cell r="D1921" t="str">
            <v>I4JFT15</v>
          </cell>
          <cell r="E1921"/>
          <cell r="F1921" t="str">
            <v>VL08 NLR</v>
          </cell>
          <cell r="G1921" t="str">
            <v xml:space="preserve">VL08 NLR      </v>
          </cell>
          <cell r="H1921" t="str">
            <v>【I4JFT15】VL08 B2-Gr SCR/TANK BRKT用NUT追加　</v>
          </cell>
          <cell r="I1921" t="str">
            <v>PA1-7062</v>
          </cell>
          <cell r="J1921" t="str">
            <v>A</v>
          </cell>
          <cell r="K1921" t="str">
            <v>CZ7</v>
          </cell>
          <cell r="L1921" t="str">
            <v>○</v>
          </cell>
          <cell r="M1921">
            <v>20170906</v>
          </cell>
          <cell r="N1921">
            <v>20170906</v>
          </cell>
        </row>
        <row r="1922">
          <cell r="C1922">
            <v>8982316260</v>
          </cell>
          <cell r="D1922" t="str">
            <v>I3JU488</v>
          </cell>
          <cell r="E1922"/>
          <cell r="F1922" t="str">
            <v>VN80 NLR</v>
          </cell>
          <cell r="G1922" t="str">
            <v>VN80</v>
          </cell>
          <cell r="H1922" t="str">
            <v>VN80 N*R FR ASM 30品番新出 8982316230 ～ 8982316730</v>
          </cell>
          <cell r="I1922" t="str">
            <v>PA1-3048</v>
          </cell>
          <cell r="J1922" t="str">
            <v>A</v>
          </cell>
          <cell r="K1922" t="str">
            <v>CT2</v>
          </cell>
          <cell r="L1922" t="str">
            <v>未</v>
          </cell>
          <cell r="M1922" t="str">
            <v>未</v>
          </cell>
          <cell r="N1922" t="str">
            <v>未</v>
          </cell>
        </row>
        <row r="1923">
          <cell r="C1923">
            <v>8982316261</v>
          </cell>
          <cell r="D1923" t="str">
            <v>I4JDX42</v>
          </cell>
          <cell r="E1923"/>
          <cell r="F1923" t="str">
            <v>VN80  NLR</v>
          </cell>
          <cell r="G1923" t="str">
            <v>VN80</v>
          </cell>
          <cell r="H1923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23" t="str">
            <v>PA1-3048PA1-3099</v>
          </cell>
          <cell r="J1923" t="str">
            <v>A</v>
          </cell>
          <cell r="K1923" t="str">
            <v>CT2</v>
          </cell>
          <cell r="L1923" t="str">
            <v>○</v>
          </cell>
          <cell r="M1923">
            <v>20131125</v>
          </cell>
          <cell r="N1923" t="str">
            <v>20140527</v>
          </cell>
        </row>
        <row r="1924">
          <cell r="C1924">
            <v>8982316262</v>
          </cell>
          <cell r="D1924" t="str">
            <v>I4JDX42</v>
          </cell>
          <cell r="E1924"/>
          <cell r="F1924" t="str">
            <v>VN80  NLR</v>
          </cell>
          <cell r="G1924" t="str">
            <v>VN80</v>
          </cell>
          <cell r="H192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24" t="str">
            <v>PA1-3048PA1-3099</v>
          </cell>
          <cell r="J1924" t="str">
            <v>A</v>
          </cell>
          <cell r="K1924" t="str">
            <v>CＺ8</v>
          </cell>
          <cell r="L1924" t="str">
            <v>○</v>
          </cell>
          <cell r="M1924">
            <v>20180903</v>
          </cell>
          <cell r="N1924">
            <v>20180903</v>
          </cell>
        </row>
        <row r="1925">
          <cell r="C1925">
            <v>8982316270</v>
          </cell>
          <cell r="D1925" t="str">
            <v>I3JU488</v>
          </cell>
          <cell r="E1925"/>
          <cell r="F1925" t="str">
            <v>VN80 NLR</v>
          </cell>
          <cell r="G1925" t="str">
            <v>VN80</v>
          </cell>
          <cell r="H1925" t="str">
            <v>VN80 N*R FR ASM 30品番新出 8982316230 ～ 8982316730</v>
          </cell>
          <cell r="I1925" t="str">
            <v>PA1-3041</v>
          </cell>
          <cell r="J1925" t="str">
            <v>A</v>
          </cell>
          <cell r="K1925" t="str">
            <v>CB6</v>
          </cell>
          <cell r="L1925" t="str">
            <v>未</v>
          </cell>
          <cell r="M1925" t="str">
            <v>未</v>
          </cell>
          <cell r="N1925" t="str">
            <v>20130415</v>
          </cell>
        </row>
        <row r="1926">
          <cell r="C1926">
            <v>8982316271</v>
          </cell>
          <cell r="D1926" t="str">
            <v>I4JDX42</v>
          </cell>
          <cell r="E1926"/>
          <cell r="F1926" t="str">
            <v>VN80  NLR</v>
          </cell>
          <cell r="G1926" t="str">
            <v>VN80</v>
          </cell>
          <cell r="H192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26" t="str">
            <v>PA1-3041/PA1-3091</v>
          </cell>
          <cell r="J1926" t="str">
            <v>A</v>
          </cell>
          <cell r="K1926" t="str">
            <v>CB6</v>
          </cell>
          <cell r="L1926" t="str">
            <v>○</v>
          </cell>
          <cell r="M1926" t="str">
            <v>未</v>
          </cell>
          <cell r="N1926" t="str">
            <v>未</v>
          </cell>
        </row>
        <row r="1927">
          <cell r="C1927">
            <v>8982316272</v>
          </cell>
          <cell r="D1927" t="str">
            <v>I4JEG55</v>
          </cell>
          <cell r="E1927"/>
          <cell r="F1927" t="str">
            <v>VN80 NLR</v>
          </cell>
          <cell r="G1927" t="str">
            <v>VN80-D</v>
          </cell>
          <cell r="H1927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27" t="str">
            <v>PA1-4029</v>
          </cell>
          <cell r="J1927" t="str">
            <v>A</v>
          </cell>
          <cell r="K1927" t="str">
            <v>CB6</v>
          </cell>
          <cell r="L1927" t="str">
            <v>○</v>
          </cell>
          <cell r="M1927" t="str">
            <v>未</v>
          </cell>
          <cell r="N1927" t="str">
            <v>未</v>
          </cell>
        </row>
        <row r="1928">
          <cell r="C1928">
            <v>8982316280</v>
          </cell>
          <cell r="D1928" t="str">
            <v>I3JU488</v>
          </cell>
          <cell r="E1928"/>
          <cell r="F1928" t="str">
            <v>VN80 NLR</v>
          </cell>
          <cell r="G1928" t="str">
            <v>VN80</v>
          </cell>
          <cell r="H1928" t="str">
            <v>VN80 N*R FR ASM 30品番新出 8982316230 ～ 8982316730</v>
          </cell>
          <cell r="I1928" t="str">
            <v>PA1-3041</v>
          </cell>
          <cell r="J1928" t="str">
            <v>A</v>
          </cell>
          <cell r="K1928" t="str">
            <v>CB7</v>
          </cell>
          <cell r="L1928" t="str">
            <v>未</v>
          </cell>
          <cell r="M1928" t="str">
            <v>20130415</v>
          </cell>
          <cell r="N1928" t="str">
            <v>20130415</v>
          </cell>
        </row>
        <row r="1929">
          <cell r="C1929">
            <v>8982316281</v>
          </cell>
          <cell r="D1929" t="str">
            <v>I4JDX42</v>
          </cell>
          <cell r="E1929"/>
          <cell r="F1929" t="str">
            <v>VN80  NLR</v>
          </cell>
          <cell r="G1929" t="str">
            <v>VN80</v>
          </cell>
          <cell r="H192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29" t="str">
            <v>PA1-3041/PA1-3091</v>
          </cell>
          <cell r="J1929" t="str">
            <v>A</v>
          </cell>
          <cell r="K1929" t="str">
            <v>CB7</v>
          </cell>
          <cell r="L1929" t="str">
            <v>○</v>
          </cell>
          <cell r="M1929" t="str">
            <v>未</v>
          </cell>
          <cell r="N1929" t="str">
            <v>未</v>
          </cell>
        </row>
        <row r="1930">
          <cell r="C1930">
            <v>8982316282</v>
          </cell>
          <cell r="D1930" t="str">
            <v>I4JEG55</v>
          </cell>
          <cell r="E1930"/>
          <cell r="F1930" t="str">
            <v>VN80 NLR</v>
          </cell>
          <cell r="G1930" t="str">
            <v>VN80-D</v>
          </cell>
          <cell r="H1930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30" t="str">
            <v>PA1-4029</v>
          </cell>
          <cell r="J1930" t="str">
            <v>A</v>
          </cell>
          <cell r="K1930" t="str">
            <v>CB7</v>
          </cell>
          <cell r="L1930" t="str">
            <v>○</v>
          </cell>
          <cell r="M1930" t="str">
            <v>未</v>
          </cell>
          <cell r="N1930" t="str">
            <v>未</v>
          </cell>
        </row>
        <row r="1931">
          <cell r="C1931">
            <v>8982316290</v>
          </cell>
          <cell r="D1931" t="str">
            <v>I3JU488</v>
          </cell>
          <cell r="E1931"/>
          <cell r="F1931" t="str">
            <v>VN80 NLR</v>
          </cell>
          <cell r="G1931" t="str">
            <v>VN80</v>
          </cell>
          <cell r="H1931" t="str">
            <v>VN80 N*R FR ASM 30品番新出 8982316230 ～ 8982316730</v>
          </cell>
          <cell r="I1931" t="str">
            <v>PA1-3041</v>
          </cell>
          <cell r="J1931" t="str">
            <v>A</v>
          </cell>
          <cell r="K1931" t="str">
            <v>CB6</v>
          </cell>
          <cell r="L1931" t="str">
            <v>未</v>
          </cell>
          <cell r="M1931" t="str">
            <v>20130415</v>
          </cell>
          <cell r="N1931" t="str">
            <v>20130415</v>
          </cell>
        </row>
        <row r="1932">
          <cell r="C1932">
            <v>8982316291</v>
          </cell>
          <cell r="D1932" t="str">
            <v>I4JDX42</v>
          </cell>
          <cell r="E1932"/>
          <cell r="F1932" t="str">
            <v>VN80  NLR</v>
          </cell>
          <cell r="G1932" t="str">
            <v>VN80</v>
          </cell>
          <cell r="H193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32" t="str">
            <v>PA1-3041/PA1-3091</v>
          </cell>
          <cell r="J1932" t="str">
            <v>A</v>
          </cell>
          <cell r="K1932" t="str">
            <v>CB6</v>
          </cell>
          <cell r="L1932" t="str">
            <v>○</v>
          </cell>
          <cell r="M1932">
            <v>20130903</v>
          </cell>
          <cell r="N1932" t="str">
            <v>20130903</v>
          </cell>
        </row>
        <row r="1933">
          <cell r="C1933">
            <v>8982316293</v>
          </cell>
          <cell r="D1933" t="str">
            <v>I4JFT15</v>
          </cell>
          <cell r="E1933"/>
          <cell r="F1933" t="str">
            <v>VL08 NLR</v>
          </cell>
          <cell r="G1933" t="str">
            <v>VL08 NLR</v>
          </cell>
          <cell r="H1933" t="str">
            <v>【I4JFT15】VL08 B2-Gr SCR/TANK BRKT用NUT追加</v>
          </cell>
          <cell r="I1933" t="str">
            <v>PA1-7062</v>
          </cell>
          <cell r="J1933" t="str">
            <v>A</v>
          </cell>
          <cell r="K1933" t="str">
            <v>CD2</v>
          </cell>
          <cell r="L1933" t="str">
            <v>○</v>
          </cell>
          <cell r="M1933">
            <v>20170828</v>
          </cell>
          <cell r="N1933">
            <v>20170828</v>
          </cell>
        </row>
        <row r="1934">
          <cell r="C1934">
            <v>8982316303</v>
          </cell>
          <cell r="D1934" t="str">
            <v>I4JFT15</v>
          </cell>
          <cell r="E1934"/>
          <cell r="F1934" t="str">
            <v>VL08 NLR</v>
          </cell>
          <cell r="G1934" t="str">
            <v>VL08 B-Gr 非新軽量</v>
          </cell>
          <cell r="H1934" t="str">
            <v>【I4JFT15】VL08 B2-Gr SCR/TANK BRKT用NUT追加　</v>
          </cell>
          <cell r="I1934" t="str">
            <v>PA1-7058/62</v>
          </cell>
          <cell r="J1934" t="str">
            <v>A</v>
          </cell>
          <cell r="K1934" t="str">
            <v>CD3</v>
          </cell>
          <cell r="L1934" t="str">
            <v>○</v>
          </cell>
          <cell r="M1934">
            <v>20170728</v>
          </cell>
          <cell r="N1934">
            <v>20170728</v>
          </cell>
        </row>
        <row r="1935">
          <cell r="C1935">
            <v>8982316301</v>
          </cell>
          <cell r="D1935" t="str">
            <v>I4JDX42</v>
          </cell>
          <cell r="E1935"/>
          <cell r="F1935" t="str">
            <v>VN80  NLR</v>
          </cell>
          <cell r="G1935" t="str">
            <v>VN80</v>
          </cell>
          <cell r="H193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35" t="str">
            <v>PA1-3041/PA1-3091</v>
          </cell>
          <cell r="J1935" t="str">
            <v>A</v>
          </cell>
          <cell r="K1935" t="str">
            <v>CD3</v>
          </cell>
          <cell r="L1935" t="str">
            <v>○</v>
          </cell>
          <cell r="M1935">
            <v>20130903</v>
          </cell>
          <cell r="N1935" t="str">
            <v>20130903</v>
          </cell>
        </row>
        <row r="1936">
          <cell r="C1936">
            <v>8982316302</v>
          </cell>
          <cell r="D1936" t="str">
            <v>I4JEG55</v>
          </cell>
          <cell r="E1936"/>
          <cell r="F1936" t="str">
            <v>VN80 NLR</v>
          </cell>
          <cell r="G1936" t="str">
            <v>VN80-D</v>
          </cell>
          <cell r="H1936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36" t="str">
            <v>PA1-4028</v>
          </cell>
          <cell r="J1936" t="str">
            <v>A</v>
          </cell>
          <cell r="K1936" t="str">
            <v>CD3</v>
          </cell>
          <cell r="L1936" t="str">
            <v>○</v>
          </cell>
          <cell r="M1936">
            <v>20140414</v>
          </cell>
          <cell r="N1936">
            <v>20140414</v>
          </cell>
        </row>
        <row r="1937">
          <cell r="C1937">
            <v>8982316310</v>
          </cell>
          <cell r="D1937" t="str">
            <v>I3JV751</v>
          </cell>
          <cell r="E1937"/>
          <cell r="F1937" t="str">
            <v>VN80 NLR</v>
          </cell>
          <cell r="G1937" t="str">
            <v>VN80 F-Gr</v>
          </cell>
          <cell r="H1937" t="str">
            <v>【3JV751】VN80 F-Gr 2x FR ASM 12品番新出 8982316310～6750</v>
          </cell>
          <cell r="I1937" t="str">
            <v>PA1-4181</v>
          </cell>
          <cell r="J1937" t="str">
            <v>A</v>
          </cell>
          <cell r="K1937" t="str">
            <v>CW6</v>
          </cell>
          <cell r="L1937" t="str">
            <v>未</v>
          </cell>
          <cell r="M1937" t="str">
            <v>未</v>
          </cell>
          <cell r="N1937" t="str">
            <v>未</v>
          </cell>
        </row>
        <row r="1938">
          <cell r="C1938">
            <v>8982316311</v>
          </cell>
          <cell r="D1938" t="str">
            <v>I4JER14</v>
          </cell>
          <cell r="E1938"/>
          <cell r="F1938" t="str">
            <v>VN80 NLR</v>
          </cell>
          <cell r="G1938" t="str">
            <v>VN80 F-Gr</v>
          </cell>
          <cell r="H1938" t="str">
            <v>【4JER14】VN80 F-Gr 2x CRW/CAB 構成品W_CAB変更によりFR ASM 12品番サ変 8982316311～6751 関連設変【4JEQ84】 W_CABサ変 8982885611_5601　</v>
          </cell>
          <cell r="I1938" t="str">
            <v>PA1-5020/5023</v>
          </cell>
          <cell r="J1938" t="str">
            <v>A</v>
          </cell>
          <cell r="K1938" t="str">
            <v>CW6</v>
          </cell>
          <cell r="L1938" t="str">
            <v>未</v>
          </cell>
          <cell r="M1938" t="str">
            <v>未</v>
          </cell>
          <cell r="N1938" t="str">
            <v>未</v>
          </cell>
        </row>
        <row r="1939">
          <cell r="C1939">
            <v>8982316320</v>
          </cell>
          <cell r="D1939" t="str">
            <v>I3JV751</v>
          </cell>
          <cell r="E1939"/>
          <cell r="F1939" t="str">
            <v>VN80 NLR</v>
          </cell>
          <cell r="G1939" t="str">
            <v>VN80 F-Gr</v>
          </cell>
          <cell r="H1939" t="str">
            <v>【3JV751】VN80 F-Gr 2x FR ASM 12品番新出 8982316310～6750</v>
          </cell>
          <cell r="I1939" t="str">
            <v>PA1-4181</v>
          </cell>
          <cell r="J1939" t="str">
            <v>A</v>
          </cell>
          <cell r="K1939" t="str">
            <v>CW7</v>
          </cell>
          <cell r="L1939" t="str">
            <v>未</v>
          </cell>
          <cell r="M1939" t="str">
            <v>未</v>
          </cell>
          <cell r="N1939" t="str">
            <v>未</v>
          </cell>
        </row>
        <row r="1940">
          <cell r="C1940">
            <v>8982316321</v>
          </cell>
          <cell r="D1940" t="str">
            <v>I4JER14</v>
          </cell>
          <cell r="E1940"/>
          <cell r="F1940" t="str">
            <v>VN80 NLR</v>
          </cell>
          <cell r="G1940" t="str">
            <v>VN80 F-Gr</v>
          </cell>
          <cell r="H1940" t="str">
            <v>【4JER14】VN80 F-Gr 2x CRW/CAB 構成品W_CAB変更によりFR ASM 12品番サ変 8982316311～6751 関連設変【4JEQ84】 W_CABサ変 8982885611_5601　</v>
          </cell>
          <cell r="I1940" t="str">
            <v>PA1-5020/5023</v>
          </cell>
          <cell r="J1940" t="str">
            <v>A</v>
          </cell>
          <cell r="K1940" t="str">
            <v>CW7</v>
          </cell>
          <cell r="L1940" t="str">
            <v>未</v>
          </cell>
          <cell r="M1940" t="str">
            <v>未</v>
          </cell>
          <cell r="N1940" t="str">
            <v>未</v>
          </cell>
        </row>
        <row r="1941">
          <cell r="C1941">
            <v>8982316330</v>
          </cell>
          <cell r="D1941" t="str">
            <v>I3JV751</v>
          </cell>
          <cell r="E1941"/>
          <cell r="F1941" t="str">
            <v>VN80 NLR</v>
          </cell>
          <cell r="G1941" t="str">
            <v>VN80 F-Gr</v>
          </cell>
          <cell r="H1941" t="str">
            <v>【3JV751】VN80 F-Gr 2x FR ASM 12品番新出 8982316310～6750</v>
          </cell>
          <cell r="I1941" t="str">
            <v>PA1-4181</v>
          </cell>
          <cell r="J1941" t="str">
            <v>A</v>
          </cell>
          <cell r="K1941" t="str">
            <v>CT8</v>
          </cell>
          <cell r="L1941" t="str">
            <v>未</v>
          </cell>
          <cell r="M1941" t="str">
            <v>未</v>
          </cell>
          <cell r="N1941" t="str">
            <v>未</v>
          </cell>
        </row>
        <row r="1942">
          <cell r="C1942">
            <v>8982316331</v>
          </cell>
          <cell r="D1942" t="str">
            <v>I4JER14</v>
          </cell>
          <cell r="E1942"/>
          <cell r="F1942" t="str">
            <v>VN80 NLR</v>
          </cell>
          <cell r="G1942" t="str">
            <v>VN80 F-Gr</v>
          </cell>
          <cell r="H1942" t="str">
            <v>【4JER14】VN80 F-Gr 2x CRW/CAB 構成品W_CAB変更によりFR ASM 12品番サ変 8982316311～6751 関連設変【4JEQ84】 W_CABサ変 8982885611_5601　</v>
          </cell>
          <cell r="I1942" t="str">
            <v>PA1-5020/5023</v>
          </cell>
          <cell r="J1942" t="str">
            <v>A</v>
          </cell>
          <cell r="K1942" t="str">
            <v>CT8</v>
          </cell>
          <cell r="L1942" t="str">
            <v>未</v>
          </cell>
          <cell r="M1942" t="str">
            <v>未</v>
          </cell>
          <cell r="N1942" t="str">
            <v>未</v>
          </cell>
        </row>
        <row r="1943">
          <cell r="C1943">
            <v>8982316340</v>
          </cell>
          <cell r="D1943" t="str">
            <v>I3JV751</v>
          </cell>
          <cell r="E1943"/>
          <cell r="F1943" t="str">
            <v>VN80 NLR</v>
          </cell>
          <cell r="G1943" t="str">
            <v>VN80 F-Gr</v>
          </cell>
          <cell r="H1943" t="str">
            <v>【3JV751】VN80 F-Gr 2x FR ASM 12品番新出 8982316310～6750</v>
          </cell>
          <cell r="I1943" t="str">
            <v>PA1-4181</v>
          </cell>
          <cell r="J1943" t="str">
            <v>A</v>
          </cell>
          <cell r="K1943" t="str">
            <v>CT9</v>
          </cell>
          <cell r="L1943" t="str">
            <v>未</v>
          </cell>
          <cell r="M1943" t="str">
            <v>未</v>
          </cell>
          <cell r="N1943" t="str">
            <v>未</v>
          </cell>
        </row>
        <row r="1944">
          <cell r="C1944">
            <v>8982316341</v>
          </cell>
          <cell r="D1944" t="str">
            <v>I4JER14</v>
          </cell>
          <cell r="E1944"/>
          <cell r="F1944" t="str">
            <v>VN80 NLR</v>
          </cell>
          <cell r="G1944" t="str">
            <v>VN80 F-Gr</v>
          </cell>
          <cell r="H1944" t="str">
            <v>【4JER14】VN80 F-Gr 2x CRW/CAB 構成品W_CAB変更によりFR ASM 12品番サ変 8982316311～6751 関連設変【4JEQ84】 W_CABサ変 8982885611_5601　</v>
          </cell>
          <cell r="I1944" t="str">
            <v>PA1-5020/5023</v>
          </cell>
          <cell r="J1944" t="str">
            <v>A</v>
          </cell>
          <cell r="K1944" t="str">
            <v>CT9</v>
          </cell>
          <cell r="L1944" t="str">
            <v>未</v>
          </cell>
          <cell r="M1944" t="str">
            <v>未</v>
          </cell>
          <cell r="N1944" t="str">
            <v>未</v>
          </cell>
        </row>
        <row r="1945">
          <cell r="C1945">
            <v>8982316350</v>
          </cell>
          <cell r="D1945" t="str">
            <v>I3JU212</v>
          </cell>
          <cell r="E1945"/>
          <cell r="F1945" t="str">
            <v>NLR85U-HD5W</v>
          </cell>
          <cell r="G1945" t="str">
            <v>VN80</v>
          </cell>
          <cell r="H1945" t="str">
            <v>VN80-A N*R FRAME 10品番新出8982316350など 700巾 EURO-5B ＊K研-2 対象FR 8982316570(前回AAS設定済)</v>
          </cell>
          <cell r="I1945" t="str">
            <v>PA1-3043</v>
          </cell>
          <cell r="J1945" t="str">
            <v>A</v>
          </cell>
          <cell r="K1945" t="str">
            <v>CW6</v>
          </cell>
          <cell r="L1945" t="str">
            <v>未</v>
          </cell>
          <cell r="M1945" t="str">
            <v>未</v>
          </cell>
          <cell r="N1945" t="str">
            <v>未</v>
          </cell>
        </row>
        <row r="1946">
          <cell r="C1946">
            <v>8982316351</v>
          </cell>
          <cell r="D1946" t="str">
            <v>I4JDX42</v>
          </cell>
          <cell r="E1946"/>
          <cell r="F1946" t="str">
            <v>VN80  NLR</v>
          </cell>
          <cell r="G1946" t="str">
            <v>VN80</v>
          </cell>
          <cell r="H194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46" t="str">
            <v>PA1-3043PA1-3099</v>
          </cell>
          <cell r="J1946" t="str">
            <v>A</v>
          </cell>
          <cell r="K1946" t="str">
            <v>CW6</v>
          </cell>
          <cell r="L1946" t="str">
            <v>○</v>
          </cell>
          <cell r="M1946" t="str">
            <v>未</v>
          </cell>
          <cell r="N1946" t="str">
            <v>未</v>
          </cell>
        </row>
        <row r="1947">
          <cell r="C1947">
            <v>8982316352</v>
          </cell>
          <cell r="D1947" t="str">
            <v>I4JEN57</v>
          </cell>
          <cell r="E1947"/>
          <cell r="F1947" t="str">
            <v>VN80  NLR</v>
          </cell>
          <cell r="G1947" t="str">
            <v>VN80-F</v>
          </cell>
          <cell r="H1947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1947" t="str">
            <v>PA1-4179</v>
          </cell>
          <cell r="J1947" t="str">
            <v>A</v>
          </cell>
          <cell r="K1947" t="str">
            <v>CW6</v>
          </cell>
          <cell r="L1947" t="str">
            <v>○</v>
          </cell>
          <cell r="M1947" t="str">
            <v>未</v>
          </cell>
          <cell r="N1947" t="str">
            <v>未</v>
          </cell>
        </row>
        <row r="1948">
          <cell r="C1948">
            <v>8982316360</v>
          </cell>
          <cell r="D1948" t="str">
            <v>I3JU212</v>
          </cell>
          <cell r="E1948"/>
          <cell r="F1948" t="str">
            <v>NLR85U-HD5W</v>
          </cell>
          <cell r="G1948" t="str">
            <v>VN80</v>
          </cell>
          <cell r="H1948" t="str">
            <v>VN80-A N*R FRAME 10品番新出8982316350など 700巾 EURO-5B ＊K研-2 対象FR 8982316570(前回AAS設定済)</v>
          </cell>
          <cell r="I1948" t="str">
            <v>PA1-3048</v>
          </cell>
          <cell r="J1948" t="str">
            <v>A</v>
          </cell>
          <cell r="K1948" t="str">
            <v>CT8</v>
          </cell>
          <cell r="L1948" t="str">
            <v>未</v>
          </cell>
          <cell r="M1948" t="str">
            <v>未</v>
          </cell>
          <cell r="N1948" t="str">
            <v>未</v>
          </cell>
        </row>
        <row r="1949">
          <cell r="C1949">
            <v>8982316361</v>
          </cell>
          <cell r="D1949" t="str">
            <v>I4JDX42</v>
          </cell>
          <cell r="E1949"/>
          <cell r="F1949" t="str">
            <v>VN80  NLR</v>
          </cell>
          <cell r="G1949" t="str">
            <v>VN80</v>
          </cell>
          <cell r="H194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49" t="str">
            <v>PA1-3048PA1-3099</v>
          </cell>
          <cell r="J1949" t="str">
            <v>A</v>
          </cell>
          <cell r="K1949" t="str">
            <v>CT8</v>
          </cell>
          <cell r="L1949" t="str">
            <v>○</v>
          </cell>
          <cell r="M1949" t="str">
            <v>未</v>
          </cell>
          <cell r="N1949" t="str">
            <v>未</v>
          </cell>
        </row>
        <row r="1950">
          <cell r="C1950">
            <v>8982316362</v>
          </cell>
          <cell r="D1950" t="str">
            <v>I4JEN57</v>
          </cell>
          <cell r="E1950"/>
          <cell r="F1950" t="str">
            <v>VN80  NLR</v>
          </cell>
          <cell r="G1950" t="str">
            <v>VN80-F</v>
          </cell>
          <cell r="H1950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1950" t="str">
            <v>PA1-4179</v>
          </cell>
          <cell r="J1950" t="str">
            <v>A</v>
          </cell>
          <cell r="K1950" t="str">
            <v>CT8</v>
          </cell>
          <cell r="L1950" t="str">
            <v>○</v>
          </cell>
          <cell r="M1950" t="str">
            <v>20141106</v>
          </cell>
          <cell r="N1950" t="str">
            <v>20141106</v>
          </cell>
        </row>
        <row r="1951">
          <cell r="C1951">
            <v>8982316370</v>
          </cell>
          <cell r="D1951" t="str">
            <v>I3JU488</v>
          </cell>
          <cell r="E1951"/>
          <cell r="F1951" t="str">
            <v>VN80 NLR</v>
          </cell>
          <cell r="G1951" t="str">
            <v>VN80</v>
          </cell>
          <cell r="H1951" t="str">
            <v>VN80 N*R FR ASM 30品番新出 8982316230 ～ 8982316730</v>
          </cell>
          <cell r="I1951" t="str">
            <v>PA1-3043</v>
          </cell>
          <cell r="J1951" t="str">
            <v>A</v>
          </cell>
          <cell r="K1951" t="str">
            <v>CW8</v>
          </cell>
          <cell r="L1951" t="str">
            <v>未</v>
          </cell>
          <cell r="M1951" t="str">
            <v>未</v>
          </cell>
          <cell r="N1951" t="str">
            <v>未</v>
          </cell>
        </row>
        <row r="1952">
          <cell r="C1952">
            <v>8982316371</v>
          </cell>
          <cell r="D1952" t="str">
            <v>I4JDX42</v>
          </cell>
          <cell r="E1952"/>
          <cell r="F1952" t="str">
            <v>VN80  NLR</v>
          </cell>
          <cell r="G1952" t="str">
            <v>VN80</v>
          </cell>
          <cell r="H195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52" t="str">
            <v>PA1-3043PA1-3099</v>
          </cell>
          <cell r="J1952" t="str">
            <v>A</v>
          </cell>
          <cell r="K1952" t="str">
            <v>CW8</v>
          </cell>
          <cell r="L1952" t="str">
            <v>○</v>
          </cell>
          <cell r="M1952" t="str">
            <v>未</v>
          </cell>
          <cell r="N1952" t="str">
            <v>未</v>
          </cell>
        </row>
        <row r="1953">
          <cell r="C1953">
            <v>8982316380</v>
          </cell>
          <cell r="D1953" t="str">
            <v>I3JU488</v>
          </cell>
          <cell r="E1953"/>
          <cell r="F1953" t="str">
            <v>VN80 NLR</v>
          </cell>
          <cell r="G1953" t="str">
            <v>VN80</v>
          </cell>
          <cell r="H1953" t="str">
            <v>VN80 N*R FR ASM 30品番新出 8982316230 ～ 8982316730</v>
          </cell>
          <cell r="I1953" t="str">
            <v>PA1-3043</v>
          </cell>
          <cell r="J1953" t="str">
            <v>A</v>
          </cell>
          <cell r="K1953" t="str">
            <v>CW9</v>
          </cell>
          <cell r="L1953" t="str">
            <v>未</v>
          </cell>
          <cell r="M1953" t="str">
            <v>未</v>
          </cell>
          <cell r="N1953" t="str">
            <v>未</v>
          </cell>
        </row>
        <row r="1954">
          <cell r="C1954">
            <v>8982316381</v>
          </cell>
          <cell r="D1954" t="str">
            <v>I4JDX42</v>
          </cell>
          <cell r="E1954"/>
          <cell r="F1954" t="str">
            <v>VN80  NLR</v>
          </cell>
          <cell r="G1954" t="str">
            <v>VN80</v>
          </cell>
          <cell r="H195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54" t="str">
            <v>PA1-3043PA1-3099</v>
          </cell>
          <cell r="J1954" t="str">
            <v>A</v>
          </cell>
          <cell r="K1954" t="str">
            <v>CW9</v>
          </cell>
          <cell r="L1954" t="str">
            <v>○</v>
          </cell>
          <cell r="M1954" t="str">
            <v>未</v>
          </cell>
          <cell r="N1954" t="str">
            <v>未</v>
          </cell>
        </row>
        <row r="1955">
          <cell r="C1955">
            <v>8982316390</v>
          </cell>
          <cell r="D1955" t="str">
            <v>I3JU488</v>
          </cell>
          <cell r="E1955"/>
          <cell r="F1955" t="str">
            <v>VN80 NLR</v>
          </cell>
          <cell r="G1955" t="str">
            <v>VN80</v>
          </cell>
          <cell r="H1955" t="str">
            <v>VN80 N*R FR ASM 30品番新出 8982316230 ～ 8982316730</v>
          </cell>
          <cell r="I1955" t="str">
            <v>PA1-3048</v>
          </cell>
          <cell r="J1955" t="str">
            <v>A</v>
          </cell>
          <cell r="K1955" t="str">
            <v>CU1</v>
          </cell>
          <cell r="L1955" t="str">
            <v>未</v>
          </cell>
          <cell r="M1955" t="str">
            <v>未</v>
          </cell>
          <cell r="N1955" t="str">
            <v>未</v>
          </cell>
        </row>
        <row r="1956">
          <cell r="C1956">
            <v>8982316392</v>
          </cell>
          <cell r="D1956" t="str">
            <v>I4JFT15</v>
          </cell>
          <cell r="E1956"/>
          <cell r="F1956" t="str">
            <v>VL08 NLR</v>
          </cell>
          <cell r="G1956" t="str">
            <v>VL08</v>
          </cell>
          <cell r="H1956" t="str">
            <v>【I4JFT15】VL08 B2-Gr SCR/TANK BRKT用NUT追加</v>
          </cell>
          <cell r="I1956" t="str">
            <v>PA1-7062</v>
          </cell>
          <cell r="J1956" t="str">
            <v>A</v>
          </cell>
          <cell r="K1956" t="str">
            <v>CZD</v>
          </cell>
          <cell r="L1956" t="str">
            <v>○</v>
          </cell>
          <cell r="M1956">
            <v>20170906</v>
          </cell>
          <cell r="N1956">
            <v>20170906</v>
          </cell>
        </row>
        <row r="1957">
          <cell r="C1957">
            <v>8982316400</v>
          </cell>
          <cell r="D1957" t="str">
            <v>I3JU488</v>
          </cell>
          <cell r="E1957"/>
          <cell r="F1957" t="str">
            <v>VN80 NLR</v>
          </cell>
          <cell r="G1957" t="str">
            <v>VN80</v>
          </cell>
          <cell r="H1957" t="str">
            <v>VN80 N*R FR ASM 30品番新出 8982316230 ～ 8982316730</v>
          </cell>
          <cell r="I1957"/>
          <cell r="J1957" t="str">
            <v>A</v>
          </cell>
          <cell r="K1957" t="str">
            <v>CU2</v>
          </cell>
          <cell r="L1957" t="str">
            <v>未</v>
          </cell>
          <cell r="M1957" t="str">
            <v>未</v>
          </cell>
          <cell r="N1957" t="str">
            <v>未</v>
          </cell>
        </row>
        <row r="1958">
          <cell r="C1958">
            <v>8982316401</v>
          </cell>
          <cell r="D1958" t="str">
            <v>I4JDX42</v>
          </cell>
          <cell r="E1958"/>
          <cell r="F1958" t="str">
            <v>VN80  NLR</v>
          </cell>
          <cell r="G1958" t="str">
            <v>VN80</v>
          </cell>
          <cell r="H195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58" t="str">
            <v>PA1-3099</v>
          </cell>
          <cell r="J1958" t="str">
            <v>A</v>
          </cell>
          <cell r="K1958" t="str">
            <v>CU2</v>
          </cell>
          <cell r="L1958" t="str">
            <v>○</v>
          </cell>
          <cell r="M1958" t="str">
            <v>未</v>
          </cell>
          <cell r="N1958" t="str">
            <v>未</v>
          </cell>
        </row>
        <row r="1959">
          <cell r="C1959">
            <v>8982316402</v>
          </cell>
          <cell r="D1959" t="str">
            <v>I4JDX42</v>
          </cell>
          <cell r="E1959"/>
          <cell r="F1959" t="str">
            <v>VN80  NLR</v>
          </cell>
          <cell r="G1959" t="str">
            <v>VN80</v>
          </cell>
          <cell r="H195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59" t="str">
            <v>PA1-7062</v>
          </cell>
          <cell r="J1959" t="str">
            <v>A</v>
          </cell>
          <cell r="K1959" t="str">
            <v>CZE</v>
          </cell>
          <cell r="L1959" t="str">
            <v>○</v>
          </cell>
          <cell r="M1959" t="str">
            <v>未</v>
          </cell>
          <cell r="N1959" t="str">
            <v>未</v>
          </cell>
        </row>
        <row r="1960">
          <cell r="C1960">
            <v>8982316410</v>
          </cell>
          <cell r="D1960" t="str">
            <v>I3JU379</v>
          </cell>
          <cell r="E1960"/>
          <cell r="F1960" t="str">
            <v>NLR</v>
          </cell>
          <cell r="G1960" t="str">
            <v xml:space="preserve">VN80 NMR        </v>
          </cell>
          <cell r="H1960" t="str">
            <v>VN80-A NMR700巾 EURO-6 FRAME 4品番新出 8982316250(LD-2877)/6410(JD-2880)/6430(LD-2879)/6580(LD-2878) *全車 K研-2対象</v>
          </cell>
          <cell r="I1960" t="str">
            <v>PA1-3041</v>
          </cell>
          <cell r="J1960" t="str">
            <v>A</v>
          </cell>
          <cell r="K1960" t="str">
            <v xml:space="preserve"> XFB</v>
          </cell>
          <cell r="L1960" t="str">
            <v>○</v>
          </cell>
          <cell r="M1960">
            <v>20130129</v>
          </cell>
          <cell r="N1960">
            <v>20130129</v>
          </cell>
        </row>
        <row r="1961">
          <cell r="C1961">
            <v>8982316411</v>
          </cell>
          <cell r="D1961" t="str">
            <v>I4JDX42</v>
          </cell>
          <cell r="E1961"/>
          <cell r="F1961" t="str">
            <v>VN80  NLR</v>
          </cell>
          <cell r="G1961" t="str">
            <v xml:space="preserve">VN80 NMR        </v>
          </cell>
          <cell r="H196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61" t="str">
            <v>PA1-3041/PA1-3091</v>
          </cell>
          <cell r="J1961" t="str">
            <v>A</v>
          </cell>
          <cell r="K1961">
            <v>0</v>
          </cell>
          <cell r="L1961" t="str">
            <v>○</v>
          </cell>
          <cell r="M1961" t="str">
            <v>未</v>
          </cell>
          <cell r="N1961" t="str">
            <v>未</v>
          </cell>
        </row>
        <row r="1962">
          <cell r="C1962">
            <v>8982316412</v>
          </cell>
          <cell r="D1962" t="str">
            <v>I4JEG55</v>
          </cell>
          <cell r="E1962"/>
          <cell r="F1962" t="str">
            <v>VN80 NLR</v>
          </cell>
          <cell r="G1962" t="str">
            <v>VN80-D</v>
          </cell>
          <cell r="H1962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62" t="str">
            <v>PA1-4029</v>
          </cell>
          <cell r="J1962" t="str">
            <v>A</v>
          </cell>
          <cell r="K1962" t="str">
            <v xml:space="preserve"> CD4</v>
          </cell>
          <cell r="L1962" t="str">
            <v>○</v>
          </cell>
          <cell r="M1962" t="str">
            <v>未</v>
          </cell>
          <cell r="N1962" t="str">
            <v>未</v>
          </cell>
        </row>
        <row r="1963">
          <cell r="C1963">
            <v>8982316420</v>
          </cell>
          <cell r="D1963" t="str">
            <v>3JU488</v>
          </cell>
          <cell r="E1963"/>
          <cell r="F1963" t="str">
            <v>VN80 NLR</v>
          </cell>
          <cell r="G1963" t="str">
            <v xml:space="preserve">VN80 NLR        </v>
          </cell>
          <cell r="H1963" t="str">
            <v>VN80 NLR【AAS-LD-2745】</v>
          </cell>
          <cell r="I1963" t="str">
            <v>PA1-3041</v>
          </cell>
          <cell r="J1963" t="str">
            <v>A</v>
          </cell>
          <cell r="K1963" t="str">
            <v xml:space="preserve"> XE9</v>
          </cell>
          <cell r="L1963" t="str">
            <v>○</v>
          </cell>
          <cell r="M1963">
            <v>20121203</v>
          </cell>
          <cell r="N1963">
            <v>20121203</v>
          </cell>
        </row>
        <row r="1964">
          <cell r="C1964">
            <v>8982316421</v>
          </cell>
          <cell r="D1964" t="str">
            <v>I4JDX42</v>
          </cell>
          <cell r="E1964"/>
          <cell r="F1964" t="str">
            <v>VN80  NLR</v>
          </cell>
          <cell r="G1964" t="str">
            <v xml:space="preserve">VN80 NLR        </v>
          </cell>
          <cell r="H196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64" t="str">
            <v>PA1-3041/PA1-3091</v>
          </cell>
          <cell r="J1964" t="str">
            <v>A</v>
          </cell>
          <cell r="K1964">
            <v>0</v>
          </cell>
          <cell r="L1964" t="str">
            <v>○</v>
          </cell>
          <cell r="M1964" t="str">
            <v>未</v>
          </cell>
          <cell r="N1964" t="str">
            <v>未</v>
          </cell>
        </row>
        <row r="1965">
          <cell r="C1965">
            <v>8982316422</v>
          </cell>
          <cell r="D1965" t="str">
            <v>I4JEG55</v>
          </cell>
          <cell r="E1965"/>
          <cell r="F1965" t="str">
            <v>VN80 NLR</v>
          </cell>
          <cell r="G1965" t="str">
            <v>VN80-D</v>
          </cell>
          <cell r="H1965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65" t="str">
            <v>PA1-4029</v>
          </cell>
          <cell r="J1965" t="str">
            <v>A</v>
          </cell>
          <cell r="K1965" t="str">
            <v xml:space="preserve"> CD5</v>
          </cell>
          <cell r="L1965" t="str">
            <v>○</v>
          </cell>
          <cell r="M1965" t="str">
            <v>未</v>
          </cell>
          <cell r="N1965" t="str">
            <v>未</v>
          </cell>
        </row>
        <row r="1966">
          <cell r="C1966">
            <v>8982316430</v>
          </cell>
          <cell r="D1966" t="str">
            <v>I3JU379</v>
          </cell>
          <cell r="E1966"/>
          <cell r="F1966" t="str">
            <v>NLR</v>
          </cell>
          <cell r="G1966" t="str">
            <v xml:space="preserve">VN80 NMR        </v>
          </cell>
          <cell r="H1966" t="str">
            <v>VN80-A NMR700巾 EURO-6 FRAME 4品番新出 8982316250(LD-2877)/6410(JD-2880)/6430(LD-2879)/6580(LD-2878) *全車 K研-2対象</v>
          </cell>
          <cell r="I1966" t="str">
            <v>PA1-3041</v>
          </cell>
          <cell r="J1966" t="str">
            <v>A</v>
          </cell>
          <cell r="K1966" t="str">
            <v xml:space="preserve"> XFC</v>
          </cell>
          <cell r="L1966" t="str">
            <v>○</v>
          </cell>
          <cell r="M1966">
            <v>20130129</v>
          </cell>
          <cell r="N1966">
            <v>20130129</v>
          </cell>
        </row>
        <row r="1967">
          <cell r="C1967">
            <v>8982316431</v>
          </cell>
          <cell r="D1967" t="str">
            <v>I4JDX42</v>
          </cell>
          <cell r="E1967"/>
          <cell r="F1967" t="str">
            <v>VN80  NLR</v>
          </cell>
          <cell r="G1967" t="str">
            <v xml:space="preserve">VN80 NMR        </v>
          </cell>
          <cell r="H1967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67" t="str">
            <v>PA1-3041/PA1-3091</v>
          </cell>
          <cell r="J1967" t="str">
            <v>A</v>
          </cell>
          <cell r="K1967">
            <v>0</v>
          </cell>
          <cell r="L1967" t="str">
            <v>○</v>
          </cell>
          <cell r="M1967">
            <v>20130930</v>
          </cell>
          <cell r="N1967">
            <v>20130930</v>
          </cell>
        </row>
        <row r="1968">
          <cell r="C1968">
            <v>8982316433</v>
          </cell>
          <cell r="D1968" t="str">
            <v>I4JFT15</v>
          </cell>
          <cell r="E1968"/>
          <cell r="F1968" t="str">
            <v>VL08 NLR</v>
          </cell>
          <cell r="G1968" t="str">
            <v>VL08</v>
          </cell>
          <cell r="H1968" t="str">
            <v>【I4JFT15】VL08 B2-Gr SCR/TANK BRKT用NUT追加</v>
          </cell>
          <cell r="I1968" t="str">
            <v>PA1-7062</v>
          </cell>
          <cell r="J1968" t="str">
            <v>A</v>
          </cell>
          <cell r="K1968" t="str">
            <v>CD6</v>
          </cell>
          <cell r="L1968" t="str">
            <v>○</v>
          </cell>
          <cell r="M1968">
            <v>20170828</v>
          </cell>
          <cell r="N1968">
            <v>20170904</v>
          </cell>
        </row>
        <row r="1969">
          <cell r="C1969">
            <v>8982316440</v>
          </cell>
          <cell r="D1969" t="str">
            <v>I3JU488</v>
          </cell>
          <cell r="E1969"/>
          <cell r="F1969" t="str">
            <v>VN80 NLR</v>
          </cell>
          <cell r="G1969" t="str">
            <v>VN80</v>
          </cell>
          <cell r="H1969" t="str">
            <v>VN80 N*R FR ASM 30品番新出 8982316230 ～ 8982316730</v>
          </cell>
          <cell r="I1969" t="str">
            <v>PA1-3041</v>
          </cell>
          <cell r="J1969" t="str">
            <v>A</v>
          </cell>
          <cell r="K1969" t="str">
            <v>CB7</v>
          </cell>
          <cell r="L1969" t="str">
            <v>未</v>
          </cell>
          <cell r="M1969" t="str">
            <v>未</v>
          </cell>
          <cell r="N1969" t="str">
            <v>20130415</v>
          </cell>
        </row>
        <row r="1970">
          <cell r="C1970">
            <v>8982316441</v>
          </cell>
          <cell r="D1970" t="str">
            <v>I4JDX42</v>
          </cell>
          <cell r="E1970"/>
          <cell r="F1970" t="str">
            <v>VN80  NLR</v>
          </cell>
          <cell r="G1970" t="str">
            <v>VN80</v>
          </cell>
          <cell r="H1970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70" t="str">
            <v>PA1-3041/PA1-3091</v>
          </cell>
          <cell r="J1970" t="str">
            <v>A</v>
          </cell>
          <cell r="K1970" t="str">
            <v>CB7</v>
          </cell>
          <cell r="L1970" t="str">
            <v>○</v>
          </cell>
          <cell r="M1970">
            <v>20131118</v>
          </cell>
          <cell r="N1970">
            <v>20131118</v>
          </cell>
        </row>
        <row r="1971">
          <cell r="C1971">
            <v>8982316442</v>
          </cell>
          <cell r="D1971" t="str">
            <v>I4JEG55</v>
          </cell>
          <cell r="E1971"/>
          <cell r="F1971" t="str">
            <v>VN80 NLR</v>
          </cell>
          <cell r="G1971" t="str">
            <v>VN80-D</v>
          </cell>
          <cell r="H1971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71" t="str">
            <v>PA1-4028</v>
          </cell>
          <cell r="J1971" t="str">
            <v>A</v>
          </cell>
          <cell r="K1971" t="str">
            <v>CB7</v>
          </cell>
          <cell r="L1971" t="str">
            <v>○</v>
          </cell>
          <cell r="M1971">
            <v>20140303</v>
          </cell>
          <cell r="N1971">
            <v>20140303</v>
          </cell>
        </row>
        <row r="1972">
          <cell r="C1972">
            <v>8982316443</v>
          </cell>
          <cell r="D1972" t="str">
            <v>I4JFT15</v>
          </cell>
          <cell r="E1972"/>
          <cell r="F1972" t="str">
            <v>VL08 B2-Gr</v>
          </cell>
          <cell r="G1972" t="str">
            <v>VL08 B2-Gr</v>
          </cell>
          <cell r="H1972" t="str">
            <v xml:space="preserve">【I4JFT15】VL08 B2-Gr SCR/TANK BRKT用NUT追加　8982316381_6241はCM 3RDの誤記訂正のみ（同番） </v>
          </cell>
          <cell r="I1972" t="str">
            <v>PA1-7062</v>
          </cell>
          <cell r="J1972" t="str">
            <v>A</v>
          </cell>
          <cell r="K1972" t="str">
            <v>CD7</v>
          </cell>
          <cell r="L1972" t="str">
            <v>○</v>
          </cell>
          <cell r="M1972">
            <v>20171226</v>
          </cell>
          <cell r="N1972">
            <v>20171226</v>
          </cell>
        </row>
        <row r="1973">
          <cell r="C1973">
            <v>8982316450</v>
          </cell>
          <cell r="D1973" t="str">
            <v>I3JV751</v>
          </cell>
          <cell r="E1973"/>
          <cell r="F1973" t="str">
            <v>VN80 NLR</v>
          </cell>
          <cell r="G1973" t="str">
            <v>VN80 F-Gr</v>
          </cell>
          <cell r="H1973" t="str">
            <v>【3JV751】VN80 F-Gr 2x FR ASM 12品番新出 8982316310～6750</v>
          </cell>
          <cell r="I1973" t="str">
            <v>PA1-4181</v>
          </cell>
          <cell r="J1973" t="str">
            <v>A</v>
          </cell>
          <cell r="K1973" t="str">
            <v>CX1</v>
          </cell>
          <cell r="L1973" t="str">
            <v>未</v>
          </cell>
          <cell r="M1973" t="str">
            <v>未</v>
          </cell>
          <cell r="N1973" t="str">
            <v>未</v>
          </cell>
        </row>
        <row r="1974">
          <cell r="C1974">
            <v>8982316451</v>
          </cell>
          <cell r="D1974" t="str">
            <v>I4JER14</v>
          </cell>
          <cell r="E1974"/>
          <cell r="F1974" t="str">
            <v>VN80 NLR</v>
          </cell>
          <cell r="G1974" t="str">
            <v>VN80 F-Gr</v>
          </cell>
          <cell r="H1974" t="str">
            <v>【4JER14】VN80 F-Gr 2x CRW/CAB 構成品W_CAB変更によりFR ASM 12品番サ変 8982316311～6751 関連設変【4JEQ84】 W_CABサ変 8982885611_5601　</v>
          </cell>
          <cell r="I1974" t="str">
            <v>PA1-5020/5023</v>
          </cell>
          <cell r="J1974" t="str">
            <v>A</v>
          </cell>
          <cell r="K1974" t="str">
            <v>CX1</v>
          </cell>
          <cell r="L1974" t="str">
            <v>未</v>
          </cell>
          <cell r="M1974" t="str">
            <v>未</v>
          </cell>
          <cell r="N1974" t="str">
            <v>未</v>
          </cell>
        </row>
        <row r="1975">
          <cell r="C1975">
            <v>8982316460</v>
          </cell>
          <cell r="D1975" t="str">
            <v>I3JV751</v>
          </cell>
          <cell r="E1975"/>
          <cell r="F1975" t="str">
            <v>VN80 NLR</v>
          </cell>
          <cell r="G1975" t="str">
            <v>VN80 F-Gr</v>
          </cell>
          <cell r="H1975" t="str">
            <v>【3JV751】VN80 F-Gr 2x FR ASM 12品番新出 8982316310～6750</v>
          </cell>
          <cell r="I1975" t="str">
            <v>PA1-4181</v>
          </cell>
          <cell r="J1975" t="str">
            <v>A</v>
          </cell>
          <cell r="K1975" t="str">
            <v>CX2</v>
          </cell>
          <cell r="L1975" t="str">
            <v>未</v>
          </cell>
          <cell r="M1975" t="str">
            <v>未</v>
          </cell>
          <cell r="N1975" t="str">
            <v>未</v>
          </cell>
        </row>
        <row r="1976">
          <cell r="C1976">
            <v>8982316461</v>
          </cell>
          <cell r="D1976" t="str">
            <v>I4JER14</v>
          </cell>
          <cell r="E1976"/>
          <cell r="F1976" t="str">
            <v>VN80 NLR</v>
          </cell>
          <cell r="G1976" t="str">
            <v>VN80 F-Gr</v>
          </cell>
          <cell r="H1976" t="str">
            <v>【4JER14】VN80 F-Gr 2x CRW/CAB 構成品W_CAB変更によりFR ASM 12品番サ変 8982316311～6751 関連設変【4JEQ84】 W_CABサ変 8982885611_5601　</v>
          </cell>
          <cell r="I1976" t="str">
            <v>PA1-5020/5023</v>
          </cell>
          <cell r="J1976" t="str">
            <v>A</v>
          </cell>
          <cell r="K1976" t="str">
            <v>CX2</v>
          </cell>
          <cell r="L1976" t="str">
            <v>未</v>
          </cell>
          <cell r="M1976" t="str">
            <v>未</v>
          </cell>
          <cell r="N1976" t="str">
            <v>未</v>
          </cell>
        </row>
        <row r="1977">
          <cell r="C1977">
            <v>8982316470</v>
          </cell>
          <cell r="D1977" t="str">
            <v>I3JV751</v>
          </cell>
          <cell r="E1977"/>
          <cell r="F1977" t="str">
            <v>VN80 NLR</v>
          </cell>
          <cell r="G1977" t="str">
            <v>VN80 F-Gr</v>
          </cell>
          <cell r="H1977" t="str">
            <v>【3JV751】VN80 F-Gr 2x FR ASM 12品番新出 8982316310～6750</v>
          </cell>
          <cell r="I1977" t="str">
            <v>PA1-4181</v>
          </cell>
          <cell r="J1977" t="str">
            <v>A</v>
          </cell>
          <cell r="K1977" t="str">
            <v>CU9</v>
          </cell>
          <cell r="L1977" t="str">
            <v>未</v>
          </cell>
          <cell r="M1977" t="str">
            <v>未</v>
          </cell>
          <cell r="N1977" t="str">
            <v>未</v>
          </cell>
        </row>
        <row r="1978">
          <cell r="C1978">
            <v>8982316471</v>
          </cell>
          <cell r="D1978" t="str">
            <v>I4JER14</v>
          </cell>
          <cell r="E1978"/>
          <cell r="F1978" t="str">
            <v>VN80 NLR</v>
          </cell>
          <cell r="G1978" t="str">
            <v>VN80 F-Gr</v>
          </cell>
          <cell r="H1978" t="str">
            <v>【4JER14】VN80 F-Gr 2x CRW/CAB 構成品W_CAB変更によりFR ASM 12品番サ変 8982316311～6751 関連設変【4JEQ84】 W_CABサ変 8982885611_5601　</v>
          </cell>
          <cell r="I1978" t="str">
            <v>PA1-5020/5023</v>
          </cell>
          <cell r="J1978" t="str">
            <v>A</v>
          </cell>
          <cell r="K1978" t="str">
            <v xml:space="preserve"> CTG</v>
          </cell>
          <cell r="L1978" t="str">
            <v>○</v>
          </cell>
          <cell r="M1978">
            <v>20200323</v>
          </cell>
          <cell r="N1978">
            <v>20200323</v>
          </cell>
        </row>
        <row r="1979">
          <cell r="C1979">
            <v>8982316480</v>
          </cell>
          <cell r="D1979" t="str">
            <v>I3JV751</v>
          </cell>
          <cell r="E1979"/>
          <cell r="F1979" t="str">
            <v>VN80 NLR</v>
          </cell>
          <cell r="G1979" t="str">
            <v>VN80 F-Gr</v>
          </cell>
          <cell r="H1979" t="str">
            <v>【3JV751】VN80 F-Gr 2x FR ASM 12品番新出 8982316310～6750</v>
          </cell>
          <cell r="I1979" t="str">
            <v>PA1-4181</v>
          </cell>
          <cell r="J1979" t="str">
            <v>A</v>
          </cell>
          <cell r="K1979" t="str">
            <v>CV1</v>
          </cell>
          <cell r="L1979" t="str">
            <v>未</v>
          </cell>
          <cell r="M1979" t="str">
            <v>未</v>
          </cell>
          <cell r="N1979" t="str">
            <v>未</v>
          </cell>
        </row>
        <row r="1980">
          <cell r="C1980">
            <v>8982316481</v>
          </cell>
          <cell r="D1980" t="str">
            <v>I4JER14</v>
          </cell>
          <cell r="E1980"/>
          <cell r="F1980" t="str">
            <v>VN80 NLR</v>
          </cell>
          <cell r="G1980" t="str">
            <v>VN80 F-Gr</v>
          </cell>
          <cell r="H1980" t="str">
            <v>【4JER14】VN80 F-Gr 2x CRW/CAB 構成品W_CAB変更によりFR ASM 12品番サ変 8982316311～6751 関連設変【4JEQ84】 W_CABサ変 8982885611_5601　</v>
          </cell>
          <cell r="I1980" t="str">
            <v>PA1-5020/5023</v>
          </cell>
          <cell r="J1980" t="str">
            <v>A</v>
          </cell>
          <cell r="K1980" t="str">
            <v>CV1</v>
          </cell>
          <cell r="L1980" t="str">
            <v>○</v>
          </cell>
          <cell r="M1980">
            <v>20181201</v>
          </cell>
          <cell r="N1980">
            <v>20181201</v>
          </cell>
        </row>
        <row r="1981">
          <cell r="C1981">
            <v>8982316490</v>
          </cell>
          <cell r="D1981" t="str">
            <v>I3JU212</v>
          </cell>
          <cell r="E1981"/>
          <cell r="F1981" t="str">
            <v>NLR85L-HD5W</v>
          </cell>
          <cell r="G1981" t="str">
            <v>VN80</v>
          </cell>
          <cell r="H1981" t="str">
            <v>VN80-A N*R FRAME 10品番新出8982316350など 700巾 EURO-5B ＊K研-2 対象FR 8982316570(前回AAS設定済)</v>
          </cell>
          <cell r="I1981" t="str">
            <v>PA1-3043</v>
          </cell>
          <cell r="J1981" t="str">
            <v>A</v>
          </cell>
          <cell r="K1981" t="str">
            <v>CX1</v>
          </cell>
          <cell r="L1981" t="str">
            <v>未</v>
          </cell>
          <cell r="M1981" t="str">
            <v>未</v>
          </cell>
          <cell r="N1981" t="str">
            <v>未</v>
          </cell>
        </row>
        <row r="1982">
          <cell r="C1982">
            <v>8982316491</v>
          </cell>
          <cell r="D1982" t="str">
            <v>I4JDX42</v>
          </cell>
          <cell r="E1982"/>
          <cell r="F1982" t="str">
            <v>VN80  NLR</v>
          </cell>
          <cell r="G1982" t="str">
            <v>VN80</v>
          </cell>
          <cell r="H198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82" t="str">
            <v>PA1-3043PA1-3099</v>
          </cell>
          <cell r="J1982" t="str">
            <v>A</v>
          </cell>
          <cell r="K1982" t="str">
            <v>CX1</v>
          </cell>
          <cell r="L1982" t="str">
            <v>○</v>
          </cell>
          <cell r="M1982" t="str">
            <v>未</v>
          </cell>
          <cell r="N1982" t="str">
            <v>未</v>
          </cell>
        </row>
        <row r="1983">
          <cell r="C1983">
            <v>8982316492</v>
          </cell>
          <cell r="D1983" t="str">
            <v>I4JEN57</v>
          </cell>
          <cell r="E1983"/>
          <cell r="F1983" t="str">
            <v>VN80  NLR</v>
          </cell>
          <cell r="G1983" t="str">
            <v>VN80-F</v>
          </cell>
          <cell r="H1983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1983" t="str">
            <v>PA1-4179</v>
          </cell>
          <cell r="J1983" t="str">
            <v>A</v>
          </cell>
          <cell r="K1983" t="str">
            <v>CX1</v>
          </cell>
          <cell r="L1983" t="str">
            <v>○</v>
          </cell>
          <cell r="M1983" t="str">
            <v>未</v>
          </cell>
          <cell r="N1983" t="str">
            <v>未</v>
          </cell>
        </row>
        <row r="1984">
          <cell r="C1984">
            <v>8982316500</v>
          </cell>
          <cell r="D1984" t="str">
            <v>I3JU212</v>
          </cell>
          <cell r="E1984"/>
          <cell r="F1984" t="str">
            <v>NLR85L-HD5W</v>
          </cell>
          <cell r="G1984" t="str">
            <v>VN80</v>
          </cell>
          <cell r="H1984" t="str">
            <v>VN80-A N*R FRAME 10品番新出8982316350など 700巾 EURO-5B ＊K研-2 対象FR 8982316570(前回AAS設定済)</v>
          </cell>
          <cell r="I1984" t="str">
            <v>PA1-3046</v>
          </cell>
          <cell r="J1984" t="str">
            <v>A</v>
          </cell>
          <cell r="K1984" t="str">
            <v>CU9</v>
          </cell>
          <cell r="L1984" t="str">
            <v>未</v>
          </cell>
          <cell r="M1984" t="str">
            <v>未</v>
          </cell>
          <cell r="N1984" t="str">
            <v>未</v>
          </cell>
        </row>
        <row r="1985">
          <cell r="C1985">
            <v>8982316501</v>
          </cell>
          <cell r="D1985" t="str">
            <v>I4JDX42</v>
          </cell>
          <cell r="E1985"/>
          <cell r="F1985" t="str">
            <v>VN80  NLR</v>
          </cell>
          <cell r="G1985" t="str">
            <v>VN80</v>
          </cell>
          <cell r="H198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85" t="str">
            <v>PA1-3046PA1-3099</v>
          </cell>
          <cell r="J1985" t="str">
            <v>A</v>
          </cell>
          <cell r="K1985" t="str">
            <v>CU9</v>
          </cell>
          <cell r="L1985" t="str">
            <v>○</v>
          </cell>
          <cell r="M1985">
            <v>20140204</v>
          </cell>
          <cell r="N1985">
            <v>20140204</v>
          </cell>
        </row>
        <row r="1986">
          <cell r="C1986">
            <v>8982316502</v>
          </cell>
          <cell r="D1986" t="str">
            <v>I4JEN57</v>
          </cell>
          <cell r="E1986"/>
          <cell r="F1986" t="str">
            <v>VN80  NLR</v>
          </cell>
          <cell r="G1986" t="str">
            <v>VN80-F</v>
          </cell>
          <cell r="H1986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1986" t="str">
            <v>PA1-4179</v>
          </cell>
          <cell r="J1986" t="str">
            <v>A</v>
          </cell>
          <cell r="K1986" t="str">
            <v>CU9</v>
          </cell>
          <cell r="L1986" t="str">
            <v>○</v>
          </cell>
          <cell r="M1986" t="str">
            <v>20141204</v>
          </cell>
          <cell r="N1986" t="str">
            <v>20141204</v>
          </cell>
        </row>
        <row r="1987">
          <cell r="C1987">
            <v>8982316510</v>
          </cell>
          <cell r="D1987"/>
          <cell r="E1987"/>
          <cell r="F1987" t="str">
            <v>VN80 NMR</v>
          </cell>
          <cell r="G1987" t="str">
            <v xml:space="preserve">VN80 NMR        </v>
          </cell>
          <cell r="H1987" t="str">
            <v>VN80 NLR【AAS-LD-2743】</v>
          </cell>
          <cell r="I1987" t="str">
            <v>PA1-3048</v>
          </cell>
          <cell r="J1987" t="str">
            <v>A</v>
          </cell>
          <cell r="K1987" t="str">
            <v xml:space="preserve"> XE7</v>
          </cell>
          <cell r="L1987" t="str">
            <v>○</v>
          </cell>
          <cell r="M1987">
            <v>20121203</v>
          </cell>
          <cell r="N1987">
            <v>20121203</v>
          </cell>
        </row>
        <row r="1988">
          <cell r="C1988">
            <v>8982316511</v>
          </cell>
          <cell r="D1988" t="str">
            <v>I4JDX42</v>
          </cell>
          <cell r="E1988"/>
          <cell r="F1988" t="str">
            <v>VN80  NMR</v>
          </cell>
          <cell r="G1988" t="str">
            <v xml:space="preserve">VN80 NMR        </v>
          </cell>
          <cell r="H198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88" t="str">
            <v>PA1-3048/PA1-3082</v>
          </cell>
          <cell r="J1988" t="str">
            <v>A</v>
          </cell>
          <cell r="K1988">
            <v>0</v>
          </cell>
          <cell r="L1988" t="str">
            <v>○</v>
          </cell>
          <cell r="M1988" t="str">
            <v>未</v>
          </cell>
          <cell r="N1988" t="str">
            <v>未</v>
          </cell>
        </row>
        <row r="1989">
          <cell r="C1989">
            <v>8982316520</v>
          </cell>
          <cell r="D1989" t="str">
            <v>I3JU488</v>
          </cell>
          <cell r="E1989"/>
          <cell r="F1989" t="str">
            <v>VN80 NMR</v>
          </cell>
          <cell r="G1989" t="str">
            <v>VN80</v>
          </cell>
          <cell r="H1989" t="str">
            <v>VN80 N*R FR ASM 30品番新出 8982316230 ～ 8982316730</v>
          </cell>
          <cell r="I1989" t="str">
            <v>PA1-3046</v>
          </cell>
          <cell r="J1989" t="str">
            <v>A</v>
          </cell>
          <cell r="K1989" t="str">
            <v>CT1</v>
          </cell>
          <cell r="L1989" t="str">
            <v>未</v>
          </cell>
          <cell r="M1989" t="str">
            <v>未</v>
          </cell>
          <cell r="N1989" t="str">
            <v>未</v>
          </cell>
        </row>
        <row r="1990">
          <cell r="C1990">
            <v>8982316521</v>
          </cell>
          <cell r="D1990" t="str">
            <v>I4JDX42</v>
          </cell>
          <cell r="E1990"/>
          <cell r="F1990" t="str">
            <v>VN80  NMR</v>
          </cell>
          <cell r="G1990" t="str">
            <v>VN80</v>
          </cell>
          <cell r="H1990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90" t="str">
            <v>PA1-3046PA1-3099</v>
          </cell>
          <cell r="J1990" t="str">
            <v>A</v>
          </cell>
          <cell r="K1990" t="str">
            <v>CT1</v>
          </cell>
          <cell r="L1990" t="str">
            <v>○</v>
          </cell>
          <cell r="M1990">
            <v>20130903</v>
          </cell>
          <cell r="N1990" t="str">
            <v>20130903</v>
          </cell>
        </row>
        <row r="1991">
          <cell r="C1991">
            <v>8982316522</v>
          </cell>
          <cell r="D1991" t="str">
            <v>I4JFT15</v>
          </cell>
          <cell r="E1991"/>
          <cell r="F1991" t="str">
            <v>VN80  NMR</v>
          </cell>
          <cell r="G1991" t="str">
            <v>VN80</v>
          </cell>
          <cell r="H1991" t="str">
            <v>【I4JFT15】VL08 B2-Gr SCR/TANK BRKT用NUT追加　</v>
          </cell>
          <cell r="I1991" t="str">
            <v>PA1-7062</v>
          </cell>
          <cell r="J1991" t="str">
            <v>A</v>
          </cell>
          <cell r="K1991" t="str">
            <v>CZH</v>
          </cell>
          <cell r="L1991" t="str">
            <v>○</v>
          </cell>
          <cell r="M1991">
            <v>20181119</v>
          </cell>
          <cell r="N1991">
            <v>20181119</v>
          </cell>
        </row>
        <row r="1992">
          <cell r="C1992">
            <v>8982316530</v>
          </cell>
          <cell r="D1992" t="str">
            <v>I3JU488</v>
          </cell>
          <cell r="E1992"/>
          <cell r="F1992" t="str">
            <v>VN80 NMR</v>
          </cell>
          <cell r="G1992" t="str">
            <v>VN80</v>
          </cell>
          <cell r="H1992" t="str">
            <v>VN80 N*R FR ASM 30品番新出 8982316230 ～ 8982316730</v>
          </cell>
          <cell r="I1992" t="str">
            <v>PA1-3046</v>
          </cell>
          <cell r="J1992" t="str">
            <v>A</v>
          </cell>
          <cell r="K1992" t="str">
            <v>CT2</v>
          </cell>
          <cell r="L1992" t="str">
            <v>未</v>
          </cell>
          <cell r="M1992" t="str">
            <v>未</v>
          </cell>
          <cell r="N1992" t="str">
            <v>未</v>
          </cell>
        </row>
        <row r="1993">
          <cell r="C1993">
            <v>8982316531</v>
          </cell>
          <cell r="D1993" t="str">
            <v>I4JDX42</v>
          </cell>
          <cell r="E1993"/>
          <cell r="F1993" t="str">
            <v>VN80  NMR</v>
          </cell>
          <cell r="G1993" t="str">
            <v>VN80</v>
          </cell>
          <cell r="H1993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93" t="str">
            <v>PA1-3046PA1-3099</v>
          </cell>
          <cell r="J1993" t="str">
            <v>A</v>
          </cell>
          <cell r="K1993" t="str">
            <v>CT2</v>
          </cell>
          <cell r="L1993" t="str">
            <v>○</v>
          </cell>
          <cell r="M1993" t="str">
            <v>未</v>
          </cell>
          <cell r="N1993" t="str">
            <v>未</v>
          </cell>
        </row>
        <row r="1994">
          <cell r="C1994">
            <v>8982316532</v>
          </cell>
          <cell r="D1994" t="str">
            <v>I4JFT15</v>
          </cell>
          <cell r="E1994"/>
          <cell r="F1994" t="str">
            <v>VN80  NMR</v>
          </cell>
          <cell r="G1994" t="str">
            <v>VN80</v>
          </cell>
          <cell r="H1994" t="str">
            <v>【I4JFT15】VL08 B2-Gr SCR/TANK BRKT用NUT追加　</v>
          </cell>
          <cell r="I1994" t="str">
            <v>PA1-7062</v>
          </cell>
          <cell r="J1994" t="str">
            <v>A</v>
          </cell>
          <cell r="K1994" t="str">
            <v>CZJ</v>
          </cell>
          <cell r="L1994" t="str">
            <v>○</v>
          </cell>
          <cell r="M1994" t="str">
            <v>未</v>
          </cell>
          <cell r="N1994" t="str">
            <v>未</v>
          </cell>
        </row>
        <row r="1995">
          <cell r="C1995">
            <v>8982316540</v>
          </cell>
          <cell r="D1995" t="str">
            <v>I3JU488</v>
          </cell>
          <cell r="E1995"/>
          <cell r="F1995" t="str">
            <v>VN80 NMR</v>
          </cell>
          <cell r="G1995" t="str">
            <v>VN80</v>
          </cell>
          <cell r="H1995" t="str">
            <v>VN80 N*R FR ASM 30品番新出 8982316230 ～ 8982316730</v>
          </cell>
          <cell r="I1995" t="str">
            <v>PA1-3041</v>
          </cell>
          <cell r="J1995" t="str">
            <v>A</v>
          </cell>
          <cell r="K1995" t="str">
            <v>CB6</v>
          </cell>
          <cell r="L1995" t="str">
            <v>未</v>
          </cell>
          <cell r="M1995" t="str">
            <v>20130415</v>
          </cell>
          <cell r="N1995" t="str">
            <v>20130415</v>
          </cell>
        </row>
        <row r="1996">
          <cell r="C1996">
            <v>8982316541</v>
          </cell>
          <cell r="D1996" t="str">
            <v>I4JDX42</v>
          </cell>
          <cell r="E1996"/>
          <cell r="F1996" t="str">
            <v>VN80  NMR</v>
          </cell>
          <cell r="G1996" t="str">
            <v>VN80</v>
          </cell>
          <cell r="H199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96" t="str">
            <v>PA1-3041/PA1-3091</v>
          </cell>
          <cell r="J1996" t="str">
            <v>A</v>
          </cell>
          <cell r="K1996" t="str">
            <v>CB6</v>
          </cell>
          <cell r="L1996" t="str">
            <v>○</v>
          </cell>
          <cell r="M1996" t="str">
            <v>未</v>
          </cell>
          <cell r="N1996" t="str">
            <v>未</v>
          </cell>
        </row>
        <row r="1997">
          <cell r="C1997">
            <v>8982316542</v>
          </cell>
          <cell r="D1997" t="str">
            <v>I4JEG55</v>
          </cell>
          <cell r="E1997"/>
          <cell r="F1997" t="str">
            <v>VN80 NMR</v>
          </cell>
          <cell r="G1997" t="str">
            <v>VN80-D</v>
          </cell>
          <cell r="H1997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97" t="str">
            <v>PA1-4028</v>
          </cell>
          <cell r="J1997" t="str">
            <v>A</v>
          </cell>
          <cell r="K1997" t="str">
            <v>CB6</v>
          </cell>
          <cell r="L1997" t="str">
            <v>○</v>
          </cell>
          <cell r="M1997" t="str">
            <v>20141106</v>
          </cell>
          <cell r="N1997" t="str">
            <v>20141106</v>
          </cell>
        </row>
        <row r="1998">
          <cell r="C1998">
            <v>8982316543</v>
          </cell>
          <cell r="D1998" t="str">
            <v>I4JFT15</v>
          </cell>
          <cell r="E1998"/>
          <cell r="F1998" t="str">
            <v>VN80 NMR</v>
          </cell>
          <cell r="G1998" t="str">
            <v>VN80-D</v>
          </cell>
          <cell r="H1998" t="str">
            <v>【I4JFT15】VL08 B2-Gr SCR/TANK BRKT用NUT追加　</v>
          </cell>
          <cell r="I1998" t="str">
            <v>PA1-7062</v>
          </cell>
          <cell r="J1998" t="str">
            <v>A</v>
          </cell>
          <cell r="K1998" t="str">
            <v>CB8</v>
          </cell>
          <cell r="L1998" t="str">
            <v>○</v>
          </cell>
          <cell r="M1998">
            <v>20171114</v>
          </cell>
          <cell r="N1998">
            <v>20171114</v>
          </cell>
        </row>
        <row r="1999">
          <cell r="C1999">
            <v>8982316550</v>
          </cell>
          <cell r="D1999" t="str">
            <v>I3JU488</v>
          </cell>
          <cell r="E1999"/>
          <cell r="F1999" t="str">
            <v>VN80 NMR</v>
          </cell>
          <cell r="G1999" t="str">
            <v>VN80</v>
          </cell>
          <cell r="H1999" t="str">
            <v>VN80 N*R FR ASM 30品番新出 8982316230 ～ 8982316730</v>
          </cell>
          <cell r="I1999" t="str">
            <v>PA1-3041</v>
          </cell>
          <cell r="J1999" t="str">
            <v>A</v>
          </cell>
          <cell r="K1999" t="str">
            <v>CB7</v>
          </cell>
          <cell r="L1999" t="str">
            <v>未</v>
          </cell>
          <cell r="M1999" t="str">
            <v>20130415</v>
          </cell>
          <cell r="N1999" t="str">
            <v>20130415</v>
          </cell>
        </row>
        <row r="2000">
          <cell r="C2000">
            <v>8982316551</v>
          </cell>
          <cell r="D2000" t="str">
            <v>I4JDX42</v>
          </cell>
          <cell r="E2000"/>
          <cell r="F2000" t="str">
            <v>VN80  NMR</v>
          </cell>
          <cell r="G2000" t="str">
            <v>VN80</v>
          </cell>
          <cell r="H2000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00" t="str">
            <v>PA1-3041/PA1-3091</v>
          </cell>
          <cell r="J2000" t="str">
            <v>A</v>
          </cell>
          <cell r="K2000" t="str">
            <v>CB7</v>
          </cell>
          <cell r="L2000" t="str">
            <v>○</v>
          </cell>
          <cell r="M2000">
            <v>20140204</v>
          </cell>
          <cell r="N2000">
            <v>20140204</v>
          </cell>
        </row>
        <row r="2001">
          <cell r="C2001">
            <v>8982316552</v>
          </cell>
          <cell r="D2001" t="str">
            <v>I4JEG55</v>
          </cell>
          <cell r="E2001"/>
          <cell r="F2001" t="str">
            <v>VN80 NMR</v>
          </cell>
          <cell r="G2001" t="str">
            <v>VN80-D</v>
          </cell>
          <cell r="H2001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01" t="str">
            <v>PA1-4028</v>
          </cell>
          <cell r="J2001" t="str">
            <v>A</v>
          </cell>
          <cell r="K2001" t="str">
            <v>CB7</v>
          </cell>
          <cell r="L2001" t="str">
            <v>○</v>
          </cell>
          <cell r="M2001">
            <v>20140303</v>
          </cell>
          <cell r="N2001">
            <v>20140303</v>
          </cell>
        </row>
        <row r="2002">
          <cell r="C2002">
            <v>8982316553</v>
          </cell>
          <cell r="D2002" t="str">
            <v>I4JFT15</v>
          </cell>
          <cell r="E2002"/>
          <cell r="F2002" t="str">
            <v>VN80 NMR</v>
          </cell>
          <cell r="G2002" t="str">
            <v>VN80-D</v>
          </cell>
          <cell r="H2002" t="str">
            <v>【I4JFT15】VL08 B2-Gr SCR/TANK BRKT用NUT追加　</v>
          </cell>
          <cell r="I2002" t="str">
            <v>PA1-7062</v>
          </cell>
          <cell r="J2002" t="str">
            <v>A</v>
          </cell>
          <cell r="K2002" t="str">
            <v>CD9</v>
          </cell>
          <cell r="L2002" t="str">
            <v>○</v>
          </cell>
          <cell r="M2002">
            <v>20171025</v>
          </cell>
          <cell r="N2002">
            <v>20171025</v>
          </cell>
        </row>
        <row r="2003">
          <cell r="C2003">
            <v>8982316560</v>
          </cell>
          <cell r="D2003" t="str">
            <v>I3JU212</v>
          </cell>
          <cell r="E2003"/>
          <cell r="F2003" t="str">
            <v>NMR85U-HH5A</v>
          </cell>
          <cell r="G2003" t="str">
            <v>VN80</v>
          </cell>
          <cell r="H2003" t="str">
            <v>VN80-A N*R FRAME 10品番新出8982316350など 700巾 EURO-5B ＊K研-2 対象FR 8982316570(前回AAS設定済)</v>
          </cell>
          <cell r="I2003" t="str">
            <v>PA1-3046</v>
          </cell>
          <cell r="J2003" t="str">
            <v>A</v>
          </cell>
          <cell r="K2003" t="str">
            <v>CT1</v>
          </cell>
          <cell r="L2003" t="str">
            <v>未</v>
          </cell>
          <cell r="M2003" t="str">
            <v>未</v>
          </cell>
          <cell r="N2003" t="str">
            <v>未</v>
          </cell>
        </row>
        <row r="2004">
          <cell r="C2004">
            <v>8982316561</v>
          </cell>
          <cell r="D2004" t="str">
            <v>I4JDX42</v>
          </cell>
          <cell r="E2004"/>
          <cell r="F2004" t="str">
            <v>VN80  NMR</v>
          </cell>
          <cell r="G2004" t="str">
            <v>VN80</v>
          </cell>
          <cell r="H200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04" t="str">
            <v>PA1-3046PA1-3099</v>
          </cell>
          <cell r="J2004" t="str">
            <v>A</v>
          </cell>
          <cell r="K2004" t="str">
            <v>CT1</v>
          </cell>
          <cell r="L2004" t="str">
            <v>○</v>
          </cell>
          <cell r="M2004" t="str">
            <v>20141014</v>
          </cell>
          <cell r="N2004" t="str">
            <v>20141014</v>
          </cell>
        </row>
        <row r="2005">
          <cell r="C2005">
            <v>8982316570</v>
          </cell>
          <cell r="D2005" t="str">
            <v>I3JU212</v>
          </cell>
          <cell r="E2005"/>
          <cell r="F2005" t="str">
            <v>VN80 NMR</v>
          </cell>
          <cell r="G2005" t="str">
            <v xml:space="preserve">VN80 NMR        </v>
          </cell>
          <cell r="H2005" t="str">
            <v>VN80-A N*R FRAME 10品番新出8982316350など 700巾 EURO-5B ＊K研-2 対象FR 8982316570(前回AAS設定済)</v>
          </cell>
          <cell r="I2005" t="str">
            <v>PA1-3048</v>
          </cell>
          <cell r="J2005" t="str">
            <v>A</v>
          </cell>
          <cell r="K2005" t="str">
            <v xml:space="preserve"> XF3</v>
          </cell>
          <cell r="L2005" t="str">
            <v>○</v>
          </cell>
          <cell r="M2005">
            <v>20121203</v>
          </cell>
          <cell r="N2005">
            <v>20121203</v>
          </cell>
        </row>
        <row r="2006">
          <cell r="C2006">
            <v>8982316571</v>
          </cell>
          <cell r="D2006" t="str">
            <v>I4JDX42</v>
          </cell>
          <cell r="E2006"/>
          <cell r="F2006" t="str">
            <v>VN80  NMR</v>
          </cell>
          <cell r="G2006" t="str">
            <v xml:space="preserve">VN80 NMR        </v>
          </cell>
          <cell r="H200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06" t="str">
            <v>PA1-3048/PA1-3082</v>
          </cell>
          <cell r="J2006" t="str">
            <v>A</v>
          </cell>
          <cell r="K2006" t="str">
            <v xml:space="preserve"> BR7</v>
          </cell>
          <cell r="L2006" t="str">
            <v>○</v>
          </cell>
          <cell r="M2006">
            <v>20131203</v>
          </cell>
          <cell r="N2006">
            <v>20131203</v>
          </cell>
        </row>
        <row r="2007">
          <cell r="C2007">
            <v>8982316580</v>
          </cell>
          <cell r="D2007" t="str">
            <v>I3JU379</v>
          </cell>
          <cell r="E2007"/>
          <cell r="F2007" t="str">
            <v>NMR</v>
          </cell>
          <cell r="G2007" t="str">
            <v xml:space="preserve">VN80 NMR        </v>
          </cell>
          <cell r="H2007" t="str">
            <v>VN80-A NMR700巾 EURO-6 FRAME 4品番新出 8982316250(LD-2877)/6410(JD-2880)/6430(LD-2879)/6580(LD-2878) *全車 K研-2対象</v>
          </cell>
          <cell r="I2007" t="str">
            <v>PA1-3046</v>
          </cell>
          <cell r="J2007" t="str">
            <v>A</v>
          </cell>
          <cell r="K2007" t="str">
            <v xml:space="preserve"> XFD</v>
          </cell>
          <cell r="L2007" t="str">
            <v>○</v>
          </cell>
          <cell r="M2007">
            <v>20121114</v>
          </cell>
          <cell r="N2007">
            <v>20121114</v>
          </cell>
        </row>
        <row r="2008">
          <cell r="C2008">
            <v>8982316582</v>
          </cell>
          <cell r="D2008" t="str">
            <v>I4JFT15</v>
          </cell>
          <cell r="E2008"/>
          <cell r="F2008" t="str">
            <v>VL08 NLR</v>
          </cell>
          <cell r="G2008" t="str">
            <v>VL08</v>
          </cell>
          <cell r="H2008" t="str">
            <v>【I4JFT15】VL08 B2-Gr SCR/TANK BRKT用NUT追加</v>
          </cell>
          <cell r="I2008" t="str">
            <v>PA1-7062</v>
          </cell>
          <cell r="J2008" t="str">
            <v>A</v>
          </cell>
          <cell r="K2008" t="str">
            <v>CZL</v>
          </cell>
          <cell r="L2008" t="str">
            <v>○</v>
          </cell>
          <cell r="M2008">
            <v>20171109</v>
          </cell>
          <cell r="N2008">
            <v>20171109</v>
          </cell>
        </row>
        <row r="2009">
          <cell r="C2009">
            <v>8982316590</v>
          </cell>
          <cell r="D2009" t="str">
            <v>I3JU488</v>
          </cell>
          <cell r="E2009"/>
          <cell r="F2009" t="str">
            <v>VN80 NMR</v>
          </cell>
          <cell r="G2009" t="str">
            <v>VN80</v>
          </cell>
          <cell r="H2009" t="str">
            <v>VN80 N*R FR ASM 30品番新出 8982316230 ～ 8982316730</v>
          </cell>
          <cell r="I2009" t="str">
            <v>PA1-3046</v>
          </cell>
          <cell r="J2009" t="str">
            <v>A</v>
          </cell>
          <cell r="K2009" t="str">
            <v>CU2</v>
          </cell>
          <cell r="L2009" t="str">
            <v>未</v>
          </cell>
          <cell r="M2009" t="str">
            <v>未</v>
          </cell>
          <cell r="N2009" t="str">
            <v>未</v>
          </cell>
        </row>
        <row r="2010">
          <cell r="C2010">
            <v>8982316592</v>
          </cell>
          <cell r="D2010" t="str">
            <v>I4JFT15</v>
          </cell>
          <cell r="E2010"/>
          <cell r="F2010" t="str">
            <v>VL08 NMR</v>
          </cell>
          <cell r="G2010" t="str">
            <v>VL08</v>
          </cell>
          <cell r="H2010" t="str">
            <v>【I4JFT15】VL08 B2-Gr SCR/TANK BRKT用NUT追加</v>
          </cell>
          <cell r="I2010" t="str">
            <v>PA1-7062</v>
          </cell>
          <cell r="J2010" t="str">
            <v>A</v>
          </cell>
          <cell r="K2010" t="str">
            <v>CZM</v>
          </cell>
          <cell r="L2010" t="str">
            <v>○</v>
          </cell>
          <cell r="M2010">
            <v>20170918</v>
          </cell>
          <cell r="N2010">
            <v>20170918</v>
          </cell>
        </row>
        <row r="2011">
          <cell r="C2011">
            <v>8982316600</v>
          </cell>
          <cell r="D2011" t="str">
            <v>I3JU488</v>
          </cell>
          <cell r="E2011"/>
          <cell r="F2011" t="str">
            <v>VN80 NMR</v>
          </cell>
          <cell r="G2011" t="str">
            <v>VN80</v>
          </cell>
          <cell r="H2011" t="str">
            <v>VN80 N*R FR ASM 30品番新出 8982316230 ～ 8982316730</v>
          </cell>
          <cell r="I2011" t="str">
            <v>PA1-3041</v>
          </cell>
          <cell r="J2011" t="str">
            <v>A</v>
          </cell>
          <cell r="K2011" t="str">
            <v>CB6</v>
          </cell>
          <cell r="L2011" t="str">
            <v>未</v>
          </cell>
          <cell r="M2011" t="str">
            <v>20130415</v>
          </cell>
          <cell r="N2011" t="str">
            <v>20130415</v>
          </cell>
        </row>
        <row r="2012">
          <cell r="C2012">
            <v>8982316601</v>
          </cell>
          <cell r="D2012" t="str">
            <v>I4JDX42</v>
          </cell>
          <cell r="E2012"/>
          <cell r="F2012" t="str">
            <v>VN80  NMR</v>
          </cell>
          <cell r="G2012" t="str">
            <v>VN80</v>
          </cell>
          <cell r="H201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12" t="str">
            <v>PA1-3041/PA1-3091</v>
          </cell>
          <cell r="J2012" t="str">
            <v>A</v>
          </cell>
          <cell r="K2012" t="str">
            <v>CB6</v>
          </cell>
          <cell r="L2012" t="str">
            <v>未</v>
          </cell>
          <cell r="M2012" t="str">
            <v>未</v>
          </cell>
          <cell r="N2012" t="str">
            <v>未</v>
          </cell>
        </row>
        <row r="2013">
          <cell r="C2013">
            <v>8982316603</v>
          </cell>
          <cell r="D2013" t="str">
            <v>I4JFT15</v>
          </cell>
          <cell r="E2013"/>
          <cell r="F2013" t="str">
            <v>VL08 NMR</v>
          </cell>
          <cell r="G2013" t="str">
            <v>VL08</v>
          </cell>
          <cell r="H2013" t="str">
            <v>【I4JFT15】VL08 B2-Gr SCR/TANK BRKT用NUT追加</v>
          </cell>
          <cell r="I2013" t="str">
            <v>PA1-7058</v>
          </cell>
          <cell r="J2013" t="str">
            <v>A</v>
          </cell>
          <cell r="K2013" t="str">
            <v>CE1</v>
          </cell>
          <cell r="L2013" t="str">
            <v>○</v>
          </cell>
          <cell r="M2013">
            <v>20170808</v>
          </cell>
          <cell r="N2013">
            <v>20170808</v>
          </cell>
        </row>
        <row r="2014">
          <cell r="C2014">
            <v>8982316610</v>
          </cell>
          <cell r="D2014" t="str">
            <v>3JU488</v>
          </cell>
          <cell r="E2014"/>
          <cell r="F2014" t="str">
            <v>VN80 NMR</v>
          </cell>
          <cell r="G2014" t="str">
            <v xml:space="preserve">VN80 NMR        </v>
          </cell>
          <cell r="H2014" t="str">
            <v>【AAS-LD-2733】VN80-A K研 FR ASM新規登録 8982316610 *流用元 8980232723に対し、1）S/MBR R/L 穴/NUT変更、2）INR/RNFにNUT追加、3）PATCH;STRG UNIT 8980384280をRH⇒LHへ移設、5) BK SUB;STOP/FT &amp; RR廃止 8972237480/7500、RUBBER SUB SPR　8972543870廃止、PATCH;BRKT F/TANK 8980445971廃止</v>
          </cell>
          <cell r="I2014" t="str">
            <v>PA1-3041</v>
          </cell>
          <cell r="J2014" t="str">
            <v>A</v>
          </cell>
          <cell r="K2014" t="str">
            <v>****</v>
          </cell>
          <cell r="L2014" t="str">
            <v>○</v>
          </cell>
          <cell r="M2014">
            <v>20121114</v>
          </cell>
          <cell r="N2014">
            <v>20121114</v>
          </cell>
        </row>
        <row r="2015">
          <cell r="C2015">
            <v>8982316611</v>
          </cell>
          <cell r="D2015" t="str">
            <v>I4JDX42</v>
          </cell>
          <cell r="E2015"/>
          <cell r="F2015" t="str">
            <v>VN80  NMR</v>
          </cell>
          <cell r="G2015" t="str">
            <v xml:space="preserve">VN80 NMR        </v>
          </cell>
          <cell r="H201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15" t="str">
            <v>PA1-3041/PA1-3091</v>
          </cell>
          <cell r="J2015" t="str">
            <v>A</v>
          </cell>
          <cell r="K2015">
            <v>0</v>
          </cell>
          <cell r="L2015" t="str">
            <v>○</v>
          </cell>
          <cell r="M2015" t="str">
            <v>未</v>
          </cell>
          <cell r="N2015" t="str">
            <v>未</v>
          </cell>
        </row>
        <row r="2016">
          <cell r="C2016">
            <v>8982316613</v>
          </cell>
          <cell r="D2016" t="str">
            <v>I4JFT15</v>
          </cell>
          <cell r="E2016"/>
          <cell r="F2016" t="str">
            <v>VL08 NLR</v>
          </cell>
          <cell r="G2016" t="str">
            <v>VL08</v>
          </cell>
          <cell r="H2016" t="str">
            <v>【I4JFT15】VL08 B2-Gr SCR/TANK BRKT用NUT追加</v>
          </cell>
          <cell r="I2016" t="str">
            <v>PA1-7062</v>
          </cell>
          <cell r="J2016" t="str">
            <v>A</v>
          </cell>
          <cell r="K2016" t="str">
            <v>CE2</v>
          </cell>
          <cell r="L2016" t="str">
            <v>○</v>
          </cell>
          <cell r="M2016">
            <v>20170828</v>
          </cell>
          <cell r="N2016">
            <v>20170828</v>
          </cell>
        </row>
        <row r="2017">
          <cell r="C2017">
            <v>8982316620</v>
          </cell>
          <cell r="D2017" t="str">
            <v>I3JU212</v>
          </cell>
          <cell r="E2017"/>
          <cell r="F2017" t="str">
            <v>NMR85L-HH5A</v>
          </cell>
          <cell r="G2017" t="str">
            <v>VN80</v>
          </cell>
          <cell r="H2017" t="str">
            <v>VN80-A N*R FRAME 10品番新出8982316350など 700巾 EURO-5B ＊K研-2 対象FR 8982316570(前回AAS設定済)</v>
          </cell>
          <cell r="I2017" t="str">
            <v>PA1-3048</v>
          </cell>
          <cell r="J2017" t="str">
            <v>A</v>
          </cell>
          <cell r="K2017" t="str">
            <v>CU1</v>
          </cell>
          <cell r="L2017" t="str">
            <v>未</v>
          </cell>
          <cell r="M2017" t="str">
            <v>未</v>
          </cell>
          <cell r="N2017" t="str">
            <v>未</v>
          </cell>
        </row>
        <row r="2018">
          <cell r="C2018">
            <v>8982316621</v>
          </cell>
          <cell r="D2018" t="str">
            <v>I4JDX42</v>
          </cell>
          <cell r="E2018"/>
          <cell r="F2018" t="str">
            <v>VN80  NMR</v>
          </cell>
          <cell r="G2018" t="str">
            <v>VN80</v>
          </cell>
          <cell r="H201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18" t="str">
            <v>PA1-3099</v>
          </cell>
          <cell r="J2018" t="str">
            <v>A</v>
          </cell>
          <cell r="K2018" t="str">
            <v>CU1</v>
          </cell>
          <cell r="L2018" t="str">
            <v>○</v>
          </cell>
          <cell r="M2018" t="str">
            <v>20140804</v>
          </cell>
          <cell r="N2018" t="str">
            <v>20140804</v>
          </cell>
        </row>
        <row r="2019">
          <cell r="C2019">
            <v>8982316630</v>
          </cell>
          <cell r="D2019" t="str">
            <v>I3JU488</v>
          </cell>
          <cell r="E2019"/>
          <cell r="F2019" t="str">
            <v>VN80 NLR</v>
          </cell>
          <cell r="G2019" t="str">
            <v>VN80</v>
          </cell>
          <cell r="H2019" t="str">
            <v>VN80 N*R FR ASM 30品番新出 8982316230 ～ 8982316730</v>
          </cell>
          <cell r="I2019" t="str">
            <v>PA1-3041</v>
          </cell>
          <cell r="J2019" t="str">
            <v>A</v>
          </cell>
          <cell r="K2019" t="str">
            <v>CM3</v>
          </cell>
          <cell r="L2019" t="str">
            <v>未</v>
          </cell>
          <cell r="M2019" t="str">
            <v>20130418</v>
          </cell>
          <cell r="N2019" t="str">
            <v>20130418</v>
          </cell>
        </row>
        <row r="2020">
          <cell r="C2020">
            <v>8982316631</v>
          </cell>
          <cell r="D2020" t="str">
            <v>I4JDX42</v>
          </cell>
          <cell r="E2020"/>
          <cell r="F2020" t="str">
            <v>VN80  NLR</v>
          </cell>
          <cell r="G2020" t="str">
            <v>VN80</v>
          </cell>
          <cell r="H2020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20" t="str">
            <v>PA1-3041_PA1-3097</v>
          </cell>
          <cell r="J2020" t="str">
            <v>A</v>
          </cell>
          <cell r="K2020" t="str">
            <v>CM3</v>
          </cell>
          <cell r="L2020" t="str">
            <v>○</v>
          </cell>
          <cell r="M2020" t="str">
            <v>未</v>
          </cell>
          <cell r="N2020" t="str">
            <v>未</v>
          </cell>
        </row>
        <row r="2021">
          <cell r="C2021">
            <v>8982316640</v>
          </cell>
          <cell r="D2021" t="str">
            <v>I3JU488</v>
          </cell>
          <cell r="E2021"/>
          <cell r="F2021" t="str">
            <v>VN80 NLR</v>
          </cell>
          <cell r="G2021" t="str">
            <v>VN80</v>
          </cell>
          <cell r="H2021" t="str">
            <v>VN80 N*R FR ASM 30品番新出 8982316230 ～ 8982316730</v>
          </cell>
          <cell r="I2021" t="str">
            <v>PA1-3041</v>
          </cell>
          <cell r="J2021" t="str">
            <v>A</v>
          </cell>
          <cell r="K2021" t="str">
            <v>CM4</v>
          </cell>
          <cell r="L2021" t="str">
            <v>未</v>
          </cell>
          <cell r="M2021" t="str">
            <v>20130418</v>
          </cell>
          <cell r="N2021" t="str">
            <v>20130418</v>
          </cell>
        </row>
        <row r="2022">
          <cell r="C2022">
            <v>8982316641</v>
          </cell>
          <cell r="D2022" t="str">
            <v>I4JDX42</v>
          </cell>
          <cell r="E2022"/>
          <cell r="F2022" t="str">
            <v>VN80  NLR</v>
          </cell>
          <cell r="G2022" t="str">
            <v>VN80</v>
          </cell>
          <cell r="H202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22" t="str">
            <v>PA1-3041_PA1-3097</v>
          </cell>
          <cell r="J2022" t="str">
            <v>A</v>
          </cell>
          <cell r="K2022" t="str">
            <v>CM4</v>
          </cell>
          <cell r="L2022" t="str">
            <v>○</v>
          </cell>
          <cell r="M2022" t="str">
            <v>未</v>
          </cell>
          <cell r="N2022" t="str">
            <v>未</v>
          </cell>
        </row>
        <row r="2023">
          <cell r="C2023">
            <v>8982316650</v>
          </cell>
          <cell r="D2023" t="str">
            <v>I3JU488</v>
          </cell>
          <cell r="E2023"/>
          <cell r="F2023" t="str">
            <v>VN80 NLR</v>
          </cell>
          <cell r="G2023" t="str">
            <v>VN80</v>
          </cell>
          <cell r="H2023" t="str">
            <v>VN80 N*R FR ASM 30品番新出 8982316230 ～ 8982316730</v>
          </cell>
          <cell r="I2023" t="str">
            <v>PA1-3047</v>
          </cell>
          <cell r="J2023" t="str">
            <v>A</v>
          </cell>
          <cell r="K2023" t="str">
            <v>CB6</v>
          </cell>
          <cell r="L2023" t="str">
            <v>未</v>
          </cell>
          <cell r="M2023" t="str">
            <v>未</v>
          </cell>
          <cell r="N2023" t="str">
            <v>未</v>
          </cell>
        </row>
        <row r="2024">
          <cell r="C2024">
            <v>8982316651</v>
          </cell>
          <cell r="D2024" t="str">
            <v>I4JDX42</v>
          </cell>
          <cell r="E2024"/>
          <cell r="F2024" t="str">
            <v>VN80  NLR</v>
          </cell>
          <cell r="G2024" t="str">
            <v>VN80</v>
          </cell>
          <cell r="H202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24" t="str">
            <v>PA1-3047/PA1-3091</v>
          </cell>
          <cell r="J2024" t="str">
            <v>A</v>
          </cell>
          <cell r="K2024" t="str">
            <v>CB6</v>
          </cell>
          <cell r="L2024" t="str">
            <v>○</v>
          </cell>
          <cell r="M2024" t="str">
            <v>未</v>
          </cell>
          <cell r="N2024" t="str">
            <v>未</v>
          </cell>
        </row>
        <row r="2025">
          <cell r="C2025">
            <v>8982316652</v>
          </cell>
          <cell r="D2025" t="str">
            <v>I4JEG55</v>
          </cell>
          <cell r="E2025"/>
          <cell r="F2025" t="str">
            <v>VN80 NLR</v>
          </cell>
          <cell r="G2025" t="str">
            <v>VN80-D</v>
          </cell>
          <cell r="H2025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25" t="str">
            <v>PA1-4026</v>
          </cell>
          <cell r="J2025" t="str">
            <v>A</v>
          </cell>
          <cell r="K2025" t="str">
            <v>CB6</v>
          </cell>
          <cell r="L2025" t="str">
            <v>○</v>
          </cell>
          <cell r="M2025" t="str">
            <v>未</v>
          </cell>
          <cell r="N2025" t="str">
            <v>未</v>
          </cell>
        </row>
        <row r="2026">
          <cell r="C2026">
            <v>8982316660</v>
          </cell>
          <cell r="D2026" t="str">
            <v>I3JU488</v>
          </cell>
          <cell r="E2026"/>
          <cell r="F2026" t="str">
            <v>VN80 NLR</v>
          </cell>
          <cell r="G2026" t="str">
            <v>VN80</v>
          </cell>
          <cell r="H2026" t="str">
            <v>VN80 N*R FR ASM 30品番新出 8982316230 ～ 8982316730</v>
          </cell>
          <cell r="I2026" t="str">
            <v>PA1-3047</v>
          </cell>
          <cell r="J2026" t="str">
            <v>A</v>
          </cell>
          <cell r="K2026" t="str">
            <v>CPC</v>
          </cell>
          <cell r="L2026" t="str">
            <v>未</v>
          </cell>
          <cell r="M2026" t="str">
            <v>未</v>
          </cell>
          <cell r="N2026" t="str">
            <v>未</v>
          </cell>
        </row>
        <row r="2027">
          <cell r="C2027">
            <v>8982316661</v>
          </cell>
          <cell r="D2027" t="str">
            <v>I4JDX42</v>
          </cell>
          <cell r="E2027"/>
          <cell r="F2027" t="str">
            <v>VN80  NLR</v>
          </cell>
          <cell r="G2027" t="str">
            <v>VN80</v>
          </cell>
          <cell r="H2027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27" t="str">
            <v>PA1-3047/PA1-3091</v>
          </cell>
          <cell r="J2027" t="str">
            <v>A</v>
          </cell>
          <cell r="K2027" t="str">
            <v>CPC</v>
          </cell>
          <cell r="L2027" t="str">
            <v>○</v>
          </cell>
          <cell r="M2027" t="str">
            <v>未</v>
          </cell>
          <cell r="N2027" t="str">
            <v>未</v>
          </cell>
        </row>
        <row r="2028">
          <cell r="C2028">
            <v>8982316662</v>
          </cell>
          <cell r="D2028" t="str">
            <v>I4JEG55</v>
          </cell>
          <cell r="E2028"/>
          <cell r="F2028" t="str">
            <v>VN80 NLR</v>
          </cell>
          <cell r="G2028" t="str">
            <v>VN80-D</v>
          </cell>
          <cell r="H2028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28" t="str">
            <v>PA1-4026</v>
          </cell>
          <cell r="J2028" t="str">
            <v>A</v>
          </cell>
          <cell r="K2028" t="str">
            <v>CPC</v>
          </cell>
          <cell r="L2028" t="str">
            <v>○</v>
          </cell>
          <cell r="M2028" t="str">
            <v>未</v>
          </cell>
          <cell r="N2028" t="str">
            <v>未</v>
          </cell>
        </row>
        <row r="2029">
          <cell r="C2029">
            <v>8982316670</v>
          </cell>
          <cell r="D2029" t="str">
            <v>I3JV751</v>
          </cell>
          <cell r="E2029"/>
          <cell r="F2029" t="str">
            <v>VN80 NLR</v>
          </cell>
          <cell r="G2029" t="str">
            <v>VN80 F-Gr</v>
          </cell>
          <cell r="H2029" t="str">
            <v>【3JV751】VN80 F-Gr 2x FR ASM 12品番新出 8982316310～6750</v>
          </cell>
          <cell r="I2029" t="str">
            <v>PA1-4181</v>
          </cell>
          <cell r="J2029" t="str">
            <v>A</v>
          </cell>
          <cell r="K2029" t="str">
            <v>CPA</v>
          </cell>
          <cell r="L2029" t="str">
            <v>未</v>
          </cell>
          <cell r="M2029" t="str">
            <v>未</v>
          </cell>
          <cell r="N2029" t="str">
            <v>未</v>
          </cell>
        </row>
        <row r="2030">
          <cell r="C2030">
            <v>8982316671</v>
          </cell>
          <cell r="D2030" t="str">
            <v>I4JER14</v>
          </cell>
          <cell r="E2030"/>
          <cell r="F2030" t="str">
            <v>VN80 NLR</v>
          </cell>
          <cell r="G2030" t="str">
            <v>VN80 F-Gr</v>
          </cell>
          <cell r="H2030" t="str">
            <v>【4JER14】VN80 F-Gr 2x CRW/CAB 構成品W_CAB変更によりFR ASM 12品番サ変 8982316311～6751 関連設変【4JEQ84】 W_CABサ変 8982885611_5601　</v>
          </cell>
          <cell r="I2030" t="str">
            <v>PA1-5020/5023</v>
          </cell>
          <cell r="J2030" t="str">
            <v>A</v>
          </cell>
          <cell r="K2030" t="str">
            <v>CPA</v>
          </cell>
          <cell r="L2030" t="str">
            <v>未</v>
          </cell>
          <cell r="M2030" t="str">
            <v>未</v>
          </cell>
          <cell r="N2030" t="str">
            <v>未</v>
          </cell>
        </row>
        <row r="2031">
          <cell r="C2031">
            <v>8982316680</v>
          </cell>
          <cell r="D2031" t="str">
            <v>I3JV751</v>
          </cell>
          <cell r="E2031"/>
          <cell r="F2031" t="str">
            <v>VN80 NLR</v>
          </cell>
          <cell r="G2031" t="str">
            <v>VN80 F-Gr</v>
          </cell>
          <cell r="H2031" t="str">
            <v>【3JV751】VN80 F-Gr 2x FR ASM 12品番新出 8982316310～6750</v>
          </cell>
          <cell r="I2031" t="str">
            <v>PA1-4181</v>
          </cell>
          <cell r="J2031" t="str">
            <v>A</v>
          </cell>
          <cell r="K2031" t="str">
            <v>CPB</v>
          </cell>
          <cell r="L2031" t="str">
            <v>未</v>
          </cell>
          <cell r="M2031" t="str">
            <v>未</v>
          </cell>
          <cell r="N2031" t="str">
            <v>未</v>
          </cell>
        </row>
        <row r="2032">
          <cell r="C2032">
            <v>8982316681</v>
          </cell>
          <cell r="D2032" t="str">
            <v>I4JER14</v>
          </cell>
          <cell r="E2032"/>
          <cell r="F2032" t="str">
            <v>VN80 NLR</v>
          </cell>
          <cell r="G2032" t="str">
            <v>VN80 F-Gr</v>
          </cell>
          <cell r="H2032" t="str">
            <v>【4JER14】VN80 F-Gr 2x CRW/CAB 構成品W_CAB変更によりFR ASM 12品番サ変 8982316311～6751 関連設変【4JEQ84】 W_CABサ変 8982885611_5601　</v>
          </cell>
          <cell r="I2032" t="str">
            <v>PA1-5020/5023</v>
          </cell>
          <cell r="J2032" t="str">
            <v>A</v>
          </cell>
          <cell r="K2032" t="str">
            <v>CPB</v>
          </cell>
          <cell r="L2032" t="str">
            <v>未</v>
          </cell>
          <cell r="M2032" t="str">
            <v>未</v>
          </cell>
          <cell r="N2032" t="str">
            <v>未</v>
          </cell>
        </row>
        <row r="2033">
          <cell r="C2033">
            <v>8982316690</v>
          </cell>
          <cell r="D2033" t="str">
            <v>I3JU212</v>
          </cell>
          <cell r="E2033"/>
          <cell r="F2033" t="str">
            <v>NLR85AU-HD5W</v>
          </cell>
          <cell r="G2033" t="str">
            <v>VN80</v>
          </cell>
          <cell r="H2033" t="str">
            <v>VN80-A N*R FRAME 10品番新出8982316350など 700巾 EURO-5B ＊K研-2 対象FR 8982316570(前回AAS設定済)</v>
          </cell>
          <cell r="I2033" t="str">
            <v>PA1-3041</v>
          </cell>
          <cell r="J2033" t="str">
            <v>A</v>
          </cell>
          <cell r="K2033" t="str">
            <v>CPA</v>
          </cell>
          <cell r="L2033" t="str">
            <v>未</v>
          </cell>
          <cell r="M2033" t="str">
            <v>20130418</v>
          </cell>
          <cell r="N2033" t="str">
            <v>20130418</v>
          </cell>
        </row>
        <row r="2034">
          <cell r="C2034">
            <v>8982316691</v>
          </cell>
          <cell r="D2034" t="str">
            <v>I4JDX42</v>
          </cell>
          <cell r="E2034"/>
          <cell r="F2034" t="str">
            <v>VN80  NLR</v>
          </cell>
          <cell r="G2034" t="str">
            <v>VN80</v>
          </cell>
          <cell r="H203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34" t="str">
            <v>PA1-3041_PA1-3097</v>
          </cell>
          <cell r="J2034" t="str">
            <v>A</v>
          </cell>
          <cell r="K2034" t="str">
            <v>CPA</v>
          </cell>
          <cell r="L2034" t="str">
            <v>○</v>
          </cell>
          <cell r="M2034" t="str">
            <v>未</v>
          </cell>
          <cell r="N2034" t="str">
            <v>未</v>
          </cell>
        </row>
        <row r="2035">
          <cell r="C2035">
            <v>8982316692</v>
          </cell>
          <cell r="D2035" t="str">
            <v>I4JEN57</v>
          </cell>
          <cell r="E2035"/>
          <cell r="F2035" t="str">
            <v>VN80  NLR</v>
          </cell>
          <cell r="G2035" t="str">
            <v>VN80-F</v>
          </cell>
          <cell r="H2035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2035" t="str">
            <v>PA1-4179</v>
          </cell>
          <cell r="J2035" t="str">
            <v>A</v>
          </cell>
          <cell r="K2035" t="str">
            <v>CPA</v>
          </cell>
          <cell r="L2035" t="str">
            <v>○</v>
          </cell>
          <cell r="M2035" t="str">
            <v>未</v>
          </cell>
          <cell r="N2035" t="str">
            <v>未</v>
          </cell>
        </row>
        <row r="2036">
          <cell r="C2036">
            <v>8982316700</v>
          </cell>
          <cell r="D2036" t="str">
            <v>I3JU488</v>
          </cell>
          <cell r="E2036"/>
          <cell r="F2036" t="str">
            <v>VN80 NLR</v>
          </cell>
          <cell r="G2036" t="str">
            <v>VN80</v>
          </cell>
          <cell r="H2036" t="str">
            <v>VN80 N*R FR ASM 30品番新出 8982316230 ～ 8982316730</v>
          </cell>
          <cell r="I2036" t="str">
            <v>PA1-3041</v>
          </cell>
          <cell r="J2036" t="str">
            <v>A</v>
          </cell>
          <cell r="K2036" t="str">
            <v>CPC</v>
          </cell>
          <cell r="L2036" t="str">
            <v>未</v>
          </cell>
          <cell r="M2036" t="str">
            <v>20130418</v>
          </cell>
          <cell r="N2036" t="str">
            <v>20130418</v>
          </cell>
        </row>
        <row r="2037">
          <cell r="C2037">
            <v>8982316701</v>
          </cell>
          <cell r="D2037" t="str">
            <v>I4JDX42</v>
          </cell>
          <cell r="E2037"/>
          <cell r="F2037" t="str">
            <v>VN80  NLR</v>
          </cell>
          <cell r="G2037" t="str">
            <v>VN80</v>
          </cell>
          <cell r="H2037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37" t="str">
            <v>PA1-3041_PA1-3097</v>
          </cell>
          <cell r="J2037" t="str">
            <v>A</v>
          </cell>
          <cell r="K2037" t="str">
            <v>CPC</v>
          </cell>
          <cell r="L2037" t="str">
            <v>○</v>
          </cell>
          <cell r="M2037">
            <v>20131028</v>
          </cell>
          <cell r="N2037">
            <v>20131028</v>
          </cell>
        </row>
        <row r="2038">
          <cell r="C2038">
            <v>8982316710</v>
          </cell>
          <cell r="D2038" t="str">
            <v>I3JU488</v>
          </cell>
          <cell r="E2038"/>
          <cell r="F2038" t="str">
            <v>VN80 NLR</v>
          </cell>
          <cell r="G2038" t="str">
            <v>VN80</v>
          </cell>
          <cell r="H2038" t="str">
            <v>VN80 N*R FR ASM 30品番新出 8982316230 ～ 8982316730</v>
          </cell>
          <cell r="I2038" t="str">
            <v>PA1-3041</v>
          </cell>
          <cell r="J2038" t="str">
            <v>A</v>
          </cell>
          <cell r="K2038" t="str">
            <v>CPD</v>
          </cell>
          <cell r="L2038" t="str">
            <v>未</v>
          </cell>
          <cell r="M2038" t="str">
            <v>20130418</v>
          </cell>
          <cell r="N2038" t="str">
            <v>20130418</v>
          </cell>
        </row>
        <row r="2039">
          <cell r="C2039">
            <v>8982316711</v>
          </cell>
          <cell r="D2039" t="str">
            <v>I4JDX42</v>
          </cell>
          <cell r="E2039"/>
          <cell r="F2039" t="str">
            <v>VN80  NLR</v>
          </cell>
          <cell r="G2039" t="str">
            <v>VN80</v>
          </cell>
          <cell r="H203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39" t="str">
            <v>PA1-3041_PA1-3097</v>
          </cell>
          <cell r="J2039" t="str">
            <v>A</v>
          </cell>
          <cell r="K2039" t="str">
            <v>CPD</v>
          </cell>
          <cell r="L2039" t="str">
            <v>○</v>
          </cell>
          <cell r="M2039" t="str">
            <v>20140310</v>
          </cell>
          <cell r="N2039" t="str">
            <v>20140310</v>
          </cell>
        </row>
        <row r="2040">
          <cell r="C2040">
            <v>8982316720</v>
          </cell>
          <cell r="D2040" t="str">
            <v>I3JU488</v>
          </cell>
          <cell r="E2040"/>
          <cell r="F2040" t="str">
            <v>VN80 NLR</v>
          </cell>
          <cell r="G2040" t="str">
            <v>VN80</v>
          </cell>
          <cell r="H2040" t="str">
            <v>VN80 N*R FR ASM 30品番新出 8982316230 ～ 8982316730</v>
          </cell>
          <cell r="I2040" t="str">
            <v>PA1-3047</v>
          </cell>
          <cell r="J2040" t="str">
            <v>A</v>
          </cell>
          <cell r="K2040" t="str">
            <v>CB6</v>
          </cell>
          <cell r="L2040" t="str">
            <v>未</v>
          </cell>
          <cell r="M2040" t="str">
            <v>未</v>
          </cell>
          <cell r="N2040" t="str">
            <v>未</v>
          </cell>
        </row>
        <row r="2041">
          <cell r="C2041">
            <v>8982316721</v>
          </cell>
          <cell r="D2041" t="str">
            <v>I4JDX42</v>
          </cell>
          <cell r="E2041"/>
          <cell r="F2041" t="str">
            <v>VN80  NLR</v>
          </cell>
          <cell r="G2041" t="str">
            <v>VN80</v>
          </cell>
          <cell r="H204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41" t="str">
            <v>PA1-3047/PA1-3091</v>
          </cell>
          <cell r="J2041" t="str">
            <v>A</v>
          </cell>
          <cell r="K2041" t="str">
            <v>CB6</v>
          </cell>
          <cell r="L2041" t="str">
            <v>○</v>
          </cell>
          <cell r="M2041">
            <v>20140204</v>
          </cell>
          <cell r="N2041">
            <v>20140204</v>
          </cell>
        </row>
        <row r="2042">
          <cell r="C2042">
            <v>8982316722</v>
          </cell>
          <cell r="D2042" t="str">
            <v>I4JEG55</v>
          </cell>
          <cell r="E2042"/>
          <cell r="F2042" t="str">
            <v>VN80 NLR</v>
          </cell>
          <cell r="G2042" t="str">
            <v>VN80-D</v>
          </cell>
          <cell r="H2042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42" t="str">
            <v>PA1-4026</v>
          </cell>
          <cell r="J2042" t="str">
            <v>A</v>
          </cell>
          <cell r="K2042" t="str">
            <v>CB6</v>
          </cell>
          <cell r="L2042" t="str">
            <v>○</v>
          </cell>
          <cell r="M2042">
            <v>20140303</v>
          </cell>
          <cell r="N2042">
            <v>20140303</v>
          </cell>
        </row>
        <row r="2043">
          <cell r="C2043">
            <v>8982316730</v>
          </cell>
          <cell r="D2043" t="str">
            <v>I3JU488</v>
          </cell>
          <cell r="E2043"/>
          <cell r="F2043" t="str">
            <v>VN80 NLR</v>
          </cell>
          <cell r="G2043" t="str">
            <v>VN80</v>
          </cell>
          <cell r="H2043" t="str">
            <v>VN80 N*R FR ASM 30品番新出 8982316230 ～ 8982316730</v>
          </cell>
          <cell r="I2043" t="str">
            <v>PA1-3047</v>
          </cell>
          <cell r="J2043" t="str">
            <v>A</v>
          </cell>
          <cell r="K2043" t="str">
            <v>CB7</v>
          </cell>
          <cell r="L2043" t="str">
            <v>未</v>
          </cell>
          <cell r="M2043" t="str">
            <v>未</v>
          </cell>
          <cell r="N2043" t="str">
            <v>未</v>
          </cell>
        </row>
        <row r="2044">
          <cell r="C2044">
            <v>8982316731</v>
          </cell>
          <cell r="D2044" t="str">
            <v>I4JDX42</v>
          </cell>
          <cell r="E2044"/>
          <cell r="F2044" t="str">
            <v>VN80  NLR</v>
          </cell>
          <cell r="G2044" t="str">
            <v>VN80</v>
          </cell>
          <cell r="H204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44" t="str">
            <v>PA1-3047/PA1-3091</v>
          </cell>
          <cell r="J2044" t="str">
            <v>A</v>
          </cell>
          <cell r="K2044" t="str">
            <v>CB7</v>
          </cell>
          <cell r="L2044" t="str">
            <v>○</v>
          </cell>
          <cell r="M2044" t="str">
            <v>未</v>
          </cell>
          <cell r="N2044" t="str">
            <v>未</v>
          </cell>
        </row>
        <row r="2045">
          <cell r="C2045">
            <v>8982316732</v>
          </cell>
          <cell r="D2045" t="str">
            <v>I4JEG55</v>
          </cell>
          <cell r="E2045"/>
          <cell r="F2045" t="str">
            <v>VN80 NLR</v>
          </cell>
          <cell r="G2045" t="str">
            <v>VN80-D</v>
          </cell>
          <cell r="H2045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45" t="str">
            <v>PA1-4026</v>
          </cell>
          <cell r="J2045" t="str">
            <v>A</v>
          </cell>
          <cell r="K2045" t="str">
            <v>CB7</v>
          </cell>
          <cell r="L2045" t="str">
            <v>○</v>
          </cell>
          <cell r="M2045" t="str">
            <v>未</v>
          </cell>
          <cell r="N2045" t="str">
            <v>未</v>
          </cell>
        </row>
        <row r="2046">
          <cell r="C2046">
            <v>8982316740</v>
          </cell>
          <cell r="D2046" t="str">
            <v>I3JV751</v>
          </cell>
          <cell r="E2046"/>
          <cell r="F2046" t="str">
            <v>VN80 NLR</v>
          </cell>
          <cell r="G2046" t="str">
            <v>VN80 F-Gr</v>
          </cell>
          <cell r="H2046" t="str">
            <v>【3JV751】VN80 F-Gr 2x FR ASM 12品番新出 8982316310～6750</v>
          </cell>
          <cell r="I2046" t="str">
            <v>PA1-4181</v>
          </cell>
          <cell r="J2046" t="str">
            <v>A</v>
          </cell>
          <cell r="K2046" t="str">
            <v>CPE</v>
          </cell>
          <cell r="L2046" t="str">
            <v>未</v>
          </cell>
          <cell r="M2046" t="str">
            <v>未</v>
          </cell>
          <cell r="N2046" t="str">
            <v>未</v>
          </cell>
        </row>
        <row r="2047">
          <cell r="C2047">
            <v>8982316741</v>
          </cell>
          <cell r="D2047" t="str">
            <v>I4JER14</v>
          </cell>
          <cell r="E2047"/>
          <cell r="F2047" t="str">
            <v>VN80 NLR</v>
          </cell>
          <cell r="G2047" t="str">
            <v>VN80 F-Gr</v>
          </cell>
          <cell r="H2047" t="str">
            <v>【4JER14】VN80 F-Gr 2x CRW/CAB 構成品W_CAB変更によりFR ASM 12品番サ変 8982316311～6751 関連設変【4JEQ84】 W_CABサ変 8982885611_5601　</v>
          </cell>
          <cell r="I2047" t="str">
            <v>PA1-5020/5023</v>
          </cell>
          <cell r="J2047" t="str">
            <v>A</v>
          </cell>
          <cell r="K2047" t="str">
            <v>CPE</v>
          </cell>
          <cell r="L2047" t="str">
            <v>未</v>
          </cell>
          <cell r="M2047" t="str">
            <v>未</v>
          </cell>
          <cell r="N2047" t="str">
            <v>未</v>
          </cell>
        </row>
        <row r="2048">
          <cell r="C2048">
            <v>8982316750</v>
          </cell>
          <cell r="D2048" t="str">
            <v>I3JV751</v>
          </cell>
          <cell r="E2048"/>
          <cell r="F2048" t="str">
            <v>VN80 NLR</v>
          </cell>
          <cell r="G2048" t="str">
            <v>VN80 F-Gr</v>
          </cell>
          <cell r="H2048" t="str">
            <v>【3JV751】VN80 F-Gr 2x FR ASM 12品番新出 8982316310～6750</v>
          </cell>
          <cell r="I2048" t="str">
            <v>PA1-4181</v>
          </cell>
          <cell r="J2048" t="str">
            <v>A</v>
          </cell>
          <cell r="K2048" t="str">
            <v>CPF</v>
          </cell>
          <cell r="L2048" t="str">
            <v>未</v>
          </cell>
          <cell r="M2048" t="str">
            <v>未</v>
          </cell>
          <cell r="N2048" t="str">
            <v>未</v>
          </cell>
        </row>
        <row r="2049">
          <cell r="C2049">
            <v>8982316751</v>
          </cell>
          <cell r="D2049" t="str">
            <v>I4JER14</v>
          </cell>
          <cell r="E2049"/>
          <cell r="F2049" t="str">
            <v>VN80 NLR</v>
          </cell>
          <cell r="G2049" t="str">
            <v>VN80 F-Gr</v>
          </cell>
          <cell r="H2049" t="str">
            <v>【4JER14】VN80 F-Gr 2x CRW/CAB 構成品W_CAB変更によりFR ASM 12品番サ変 8982316311～6751 関連設変【4JEQ84】 W_CABサ変 8982885611_5601　</v>
          </cell>
          <cell r="I2049" t="str">
            <v>PA1-5020/5023</v>
          </cell>
          <cell r="J2049" t="str">
            <v>A</v>
          </cell>
          <cell r="K2049" t="str">
            <v>CPF</v>
          </cell>
          <cell r="L2049" t="str">
            <v>未</v>
          </cell>
          <cell r="M2049" t="str">
            <v>未</v>
          </cell>
          <cell r="N2049" t="str">
            <v>未</v>
          </cell>
        </row>
        <row r="2050">
          <cell r="C2050">
            <v>8982316760</v>
          </cell>
          <cell r="D2050" t="str">
            <v>I3JU212</v>
          </cell>
          <cell r="E2050"/>
          <cell r="F2050" t="str">
            <v>NLR85AL-HD5W</v>
          </cell>
          <cell r="G2050" t="str">
            <v>VN80</v>
          </cell>
          <cell r="H2050" t="str">
            <v>VN80-A N*R FRAME 10品番新出8982316350など 700巾 EURO-5B ＊K研-2 対象FR 8982316570(前回AAS設定済)</v>
          </cell>
          <cell r="I2050" t="str">
            <v>PA1-3041</v>
          </cell>
          <cell r="J2050" t="str">
            <v>A</v>
          </cell>
          <cell r="K2050" t="str">
            <v>CPE</v>
          </cell>
          <cell r="L2050" t="str">
            <v>未</v>
          </cell>
          <cell r="M2050" t="str">
            <v>20130418</v>
          </cell>
          <cell r="N2050" t="str">
            <v>20130418</v>
          </cell>
        </row>
        <row r="2051">
          <cell r="C2051">
            <v>8982316761</v>
          </cell>
          <cell r="D2051" t="str">
            <v>I4JDX42</v>
          </cell>
          <cell r="E2051"/>
          <cell r="F2051" t="str">
            <v>VN80  NLR</v>
          </cell>
          <cell r="G2051" t="str">
            <v>VN80</v>
          </cell>
          <cell r="H205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51" t="str">
            <v>PA1-3041_PA1-3097</v>
          </cell>
          <cell r="J2051" t="str">
            <v>A</v>
          </cell>
          <cell r="K2051" t="str">
            <v>CPE</v>
          </cell>
          <cell r="L2051" t="str">
            <v>○</v>
          </cell>
          <cell r="M2051" t="str">
            <v>未</v>
          </cell>
          <cell r="N2051" t="str">
            <v>未</v>
          </cell>
        </row>
        <row r="2052">
          <cell r="C2052">
            <v>8982316762</v>
          </cell>
          <cell r="D2052" t="str">
            <v>I4JEN57</v>
          </cell>
          <cell r="E2052"/>
          <cell r="F2052" t="str">
            <v>VN80  NLR</v>
          </cell>
          <cell r="G2052" t="str">
            <v>VN80-F</v>
          </cell>
          <cell r="H2052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2052" t="str">
            <v>PA1-4179</v>
          </cell>
          <cell r="J2052" t="str">
            <v>A</v>
          </cell>
          <cell r="K2052" t="str">
            <v>CPE</v>
          </cell>
          <cell r="L2052" t="str">
            <v>○</v>
          </cell>
          <cell r="M2052" t="str">
            <v>未</v>
          </cell>
          <cell r="N2052" t="str">
            <v>未</v>
          </cell>
        </row>
        <row r="2053">
          <cell r="C2053">
            <v>8982343250</v>
          </cell>
          <cell r="D2053" t="str">
            <v>I3JU284</v>
          </cell>
          <cell r="E2053"/>
          <cell r="F2053" t="str">
            <v>VN82 NPR</v>
          </cell>
          <cell r="G2053" t="str">
            <v>VN82(DOM)</v>
          </cell>
          <cell r="H2053" t="str">
            <v>【3JU284】VN82 NPR FR ASM 新出 8982343250 流用元 8981798110（SN3）に対し、S/MBR LH異番変更＆PLATE;STUD廃止</v>
          </cell>
          <cell r="I2053"/>
          <cell r="J2053" t="str">
            <v>A</v>
          </cell>
          <cell r="K2053" t="str">
            <v>SN3</v>
          </cell>
          <cell r="L2053" t="str">
            <v>○</v>
          </cell>
          <cell r="M2053">
            <v>20130218</v>
          </cell>
          <cell r="N2053">
            <v>20130218</v>
          </cell>
        </row>
        <row r="2054">
          <cell r="C2054">
            <v>8982399610</v>
          </cell>
          <cell r="D2054" t="str">
            <v>I3JU464</v>
          </cell>
          <cell r="E2054"/>
          <cell r="F2054" t="str">
            <v>VN58  090NNR</v>
          </cell>
          <cell r="G2054" t="str">
            <v>VN80-A</v>
          </cell>
          <cell r="H2054" t="str">
            <v>VN80-A N*R FR ASM 28品番 新出 8982293670～3980_8982399610～9680　</v>
          </cell>
          <cell r="I2054" t="str">
            <v>PA1-3070</v>
          </cell>
          <cell r="J2054" t="str">
            <v>A</v>
          </cell>
          <cell r="K2054" t="str">
            <v>RH5</v>
          </cell>
          <cell r="L2054" t="str">
            <v>○</v>
          </cell>
          <cell r="M2054" t="str">
            <v>未</v>
          </cell>
          <cell r="N2054" t="str">
            <v>未</v>
          </cell>
        </row>
        <row r="2055">
          <cell r="C2055">
            <v>8982399620</v>
          </cell>
          <cell r="D2055" t="str">
            <v>I3JU464</v>
          </cell>
          <cell r="E2055"/>
          <cell r="F2055" t="str">
            <v>VN58  090NNR</v>
          </cell>
          <cell r="G2055" t="str">
            <v>VN80-A</v>
          </cell>
          <cell r="H2055" t="str">
            <v>VN80-A N*R FR ASM 28品番 新出 8982293670～3980_8982399610～9680　</v>
          </cell>
          <cell r="I2055" t="str">
            <v>PA1-3070</v>
          </cell>
          <cell r="J2055" t="str">
            <v>A</v>
          </cell>
          <cell r="K2055" t="str">
            <v>RH6</v>
          </cell>
          <cell r="L2055" t="str">
            <v>○</v>
          </cell>
          <cell r="M2055" t="str">
            <v>未</v>
          </cell>
          <cell r="N2055" t="str">
            <v>未</v>
          </cell>
        </row>
        <row r="2056">
          <cell r="C2056">
            <v>8982399630</v>
          </cell>
          <cell r="D2056" t="str">
            <v>I3JU464</v>
          </cell>
          <cell r="E2056"/>
          <cell r="F2056" t="str">
            <v>070NPR</v>
          </cell>
          <cell r="G2056" t="str">
            <v>VN80-A</v>
          </cell>
          <cell r="H2056" t="str">
            <v>VN80-A N*R FR ASM 28品番 新出 8982293670～3980_8982399610～9680　</v>
          </cell>
          <cell r="I2056" t="str">
            <v>PA1-3070</v>
          </cell>
          <cell r="J2056" t="str">
            <v>A</v>
          </cell>
          <cell r="K2056" t="str">
            <v>RG1</v>
          </cell>
          <cell r="L2056" t="str">
            <v>○</v>
          </cell>
          <cell r="M2056" t="str">
            <v>未</v>
          </cell>
          <cell r="N2056" t="str">
            <v>未</v>
          </cell>
        </row>
        <row r="2057">
          <cell r="C2057">
            <v>8982399631</v>
          </cell>
          <cell r="D2057" t="str">
            <v>I4JDY75</v>
          </cell>
          <cell r="E2057"/>
          <cell r="F2057" t="str">
            <v>VN80  N*R</v>
          </cell>
          <cell r="G2057" t="str">
            <v>VN80-A</v>
          </cell>
          <cell r="H2057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2057" t="str">
            <v>PA1-3070/PA1-3078</v>
          </cell>
          <cell r="J2057" t="str">
            <v>A</v>
          </cell>
          <cell r="K2057" t="str">
            <v>RG1</v>
          </cell>
          <cell r="L2057" t="str">
            <v>○</v>
          </cell>
          <cell r="M2057">
            <v>20130923</v>
          </cell>
          <cell r="N2057">
            <v>20130923</v>
          </cell>
        </row>
        <row r="2058">
          <cell r="C2058">
            <v>8982399640</v>
          </cell>
          <cell r="D2058" t="str">
            <v>I3JU464</v>
          </cell>
          <cell r="E2058"/>
          <cell r="F2058" t="str">
            <v>070NPR</v>
          </cell>
          <cell r="G2058" t="str">
            <v>VN80-A</v>
          </cell>
          <cell r="H2058" t="str">
            <v>VN80-A N*R FR ASM 28品番 新出 8982293670～3980_8982399610～9680　</v>
          </cell>
          <cell r="I2058" t="str">
            <v>PA1-3070</v>
          </cell>
          <cell r="J2058" t="str">
            <v>A</v>
          </cell>
          <cell r="K2058" t="str">
            <v>RG2</v>
          </cell>
          <cell r="L2058" t="str">
            <v>○</v>
          </cell>
          <cell r="M2058" t="str">
            <v>未</v>
          </cell>
          <cell r="N2058" t="str">
            <v>未</v>
          </cell>
        </row>
        <row r="2059">
          <cell r="C2059">
            <v>8982399650</v>
          </cell>
          <cell r="D2059" t="str">
            <v>I3JU464</v>
          </cell>
          <cell r="E2059"/>
          <cell r="F2059" t="str">
            <v>VN58  090NNR</v>
          </cell>
          <cell r="G2059" t="str">
            <v>VN80-A</v>
          </cell>
          <cell r="H2059" t="str">
            <v>VN80-A N*R FR ASM 28品番 新出 8982293670～3980_8982399610～9680　</v>
          </cell>
          <cell r="I2059" t="str">
            <v>PA1-3070</v>
          </cell>
          <cell r="J2059" t="str">
            <v>A</v>
          </cell>
          <cell r="K2059" t="str">
            <v>RH7</v>
          </cell>
          <cell r="L2059" t="str">
            <v>○</v>
          </cell>
          <cell r="M2059" t="str">
            <v>未</v>
          </cell>
          <cell r="N2059" t="str">
            <v>未</v>
          </cell>
        </row>
        <row r="2060">
          <cell r="C2060">
            <v>8982399660</v>
          </cell>
          <cell r="D2060" t="str">
            <v>I3JU464</v>
          </cell>
          <cell r="E2060"/>
          <cell r="F2060" t="str">
            <v>VN58  090NNR</v>
          </cell>
          <cell r="G2060" t="str">
            <v>VN80-A</v>
          </cell>
          <cell r="H2060" t="str">
            <v>VN80-A N*R FR ASM 28品番 新出 8982293670～3980_8982399610～9680　</v>
          </cell>
          <cell r="I2060" t="str">
            <v>PA1-3070</v>
          </cell>
          <cell r="J2060" t="str">
            <v>A</v>
          </cell>
          <cell r="K2060" t="str">
            <v>RH8</v>
          </cell>
          <cell r="L2060" t="str">
            <v>○</v>
          </cell>
          <cell r="M2060" t="str">
            <v>未</v>
          </cell>
          <cell r="N2060" t="str">
            <v>未</v>
          </cell>
        </row>
        <row r="2061">
          <cell r="C2061">
            <v>8982399670</v>
          </cell>
          <cell r="D2061" t="str">
            <v>I3JU464</v>
          </cell>
          <cell r="E2061"/>
          <cell r="F2061" t="str">
            <v>070NPR</v>
          </cell>
          <cell r="G2061" t="str">
            <v>VN80-A</v>
          </cell>
          <cell r="H2061" t="str">
            <v>VN80-A N*R FR ASM 28品番 新出 8982293670～3980_8982399610～9680　</v>
          </cell>
          <cell r="I2061" t="str">
            <v>PA1-3070</v>
          </cell>
          <cell r="J2061" t="str">
            <v>A</v>
          </cell>
          <cell r="K2061" t="str">
            <v>RG3</v>
          </cell>
          <cell r="L2061" t="str">
            <v>○</v>
          </cell>
          <cell r="M2061" t="str">
            <v>未</v>
          </cell>
          <cell r="N2061" t="str">
            <v>未</v>
          </cell>
        </row>
        <row r="2062">
          <cell r="C2062">
            <v>8982399680</v>
          </cell>
          <cell r="D2062" t="str">
            <v>I3JU464</v>
          </cell>
          <cell r="E2062"/>
          <cell r="F2062" t="str">
            <v>070NPR</v>
          </cell>
          <cell r="G2062" t="str">
            <v>VN80-A</v>
          </cell>
          <cell r="H2062" t="str">
            <v>VN80-A N*R FR ASM 28品番 新出 8982293670～3980_8982399610～9680　</v>
          </cell>
          <cell r="I2062" t="str">
            <v>PA1-3070</v>
          </cell>
          <cell r="J2062" t="str">
            <v>A</v>
          </cell>
          <cell r="K2062" t="str">
            <v>RG4</v>
          </cell>
          <cell r="L2062" t="str">
            <v>○</v>
          </cell>
          <cell r="M2062" t="str">
            <v>未</v>
          </cell>
          <cell r="N2062" t="str">
            <v>未</v>
          </cell>
        </row>
        <row r="2063">
          <cell r="C2063">
            <v>8982404280</v>
          </cell>
          <cell r="D2063" t="str">
            <v>I3JU434</v>
          </cell>
          <cell r="E2063"/>
          <cell r="F2063" t="str">
            <v>VN53 080</v>
          </cell>
          <cell r="G2063" t="str">
            <v>VDS</v>
          </cell>
          <cell r="H2063" t="str">
            <v>【3JU434】VDS 中米カリブ向け NQR FR ASM 4品番設定 8982404280_4290_4300_4310（4300_10はEXT違い） _流用元とBRKT RR SPG FT入替 8970422451⇒8982028570</v>
          </cell>
          <cell r="I2063" t="str">
            <v>不明</v>
          </cell>
          <cell r="J2063" t="str">
            <v>C</v>
          </cell>
          <cell r="K2063" t="str">
            <v>WQ7</v>
          </cell>
          <cell r="L2063" t="str">
            <v>○</v>
          </cell>
          <cell r="M2063" t="str">
            <v>-</v>
          </cell>
          <cell r="N2063">
            <v>20130218</v>
          </cell>
        </row>
        <row r="2064">
          <cell r="C2064">
            <v>8982404290</v>
          </cell>
          <cell r="D2064" t="str">
            <v>I3JU434</v>
          </cell>
          <cell r="E2064"/>
          <cell r="F2064" t="str">
            <v>EXP850NP</v>
          </cell>
          <cell r="G2064" t="str">
            <v>VDS</v>
          </cell>
          <cell r="H2064" t="str">
            <v>【3JU434】VDS 中米カリブ向け NQR FR ASM 4品番設定 8982404280_4290_4300_4310（4300_10はEXT違い） _流用元とBRKT RR SPG FT入替 8970422451⇒8982028570</v>
          </cell>
          <cell r="I2064" t="str">
            <v>PA1-3022</v>
          </cell>
          <cell r="J2064" t="str">
            <v>C</v>
          </cell>
          <cell r="K2064" t="str">
            <v>WR5</v>
          </cell>
          <cell r="L2064" t="str">
            <v>○</v>
          </cell>
          <cell r="M2064" t="str">
            <v>-</v>
          </cell>
          <cell r="N2064">
            <v>20130218</v>
          </cell>
        </row>
        <row r="2065">
          <cell r="C2065">
            <v>8982404300</v>
          </cell>
          <cell r="D2065" t="str">
            <v>I3JU434</v>
          </cell>
          <cell r="E2065"/>
          <cell r="F2065" t="str">
            <v>VN69 NPR</v>
          </cell>
          <cell r="G2065" t="str">
            <v>VDS</v>
          </cell>
          <cell r="H2065" t="str">
            <v>【3JU434】VDS 中米カリブ向け NQR FR ASM 4品番設定 8982404280_4290_4300_4310（4300_10はEXT違い） _流用元とBRKT RR SPG FT入替 8970422451⇒8982028570</v>
          </cell>
          <cell r="I2065" t="str">
            <v>不明</v>
          </cell>
          <cell r="J2065" t="str">
            <v>C</v>
          </cell>
          <cell r="K2065" t="str">
            <v xml:space="preserve"> WU2</v>
          </cell>
          <cell r="L2065" t="str">
            <v>○</v>
          </cell>
          <cell r="M2065" t="str">
            <v>-</v>
          </cell>
          <cell r="N2065">
            <v>20130218</v>
          </cell>
        </row>
        <row r="2066">
          <cell r="C2066">
            <v>8982404310</v>
          </cell>
          <cell r="D2066" t="str">
            <v>I3JU434</v>
          </cell>
          <cell r="E2066"/>
          <cell r="F2066" t="str">
            <v>VN69 NPR</v>
          </cell>
          <cell r="G2066" t="str">
            <v>VDS</v>
          </cell>
          <cell r="H2066" t="str">
            <v>【3JU434】VDS 中米カリブ向け NQR FR ASM 4品番設定 8982404280_4290_4300_4310（4300_10はEXT違い） _流用元とBRKT RR SPG FT入替 8970422451⇒8982028570</v>
          </cell>
          <cell r="I2066" t="str">
            <v>不明</v>
          </cell>
          <cell r="J2066" t="str">
            <v>C</v>
          </cell>
          <cell r="K2066" t="str">
            <v xml:space="preserve"> WU2</v>
          </cell>
          <cell r="L2066" t="str">
            <v>○</v>
          </cell>
          <cell r="M2066" t="str">
            <v>-</v>
          </cell>
          <cell r="N2066">
            <v>20130218</v>
          </cell>
        </row>
        <row r="2067">
          <cell r="C2067">
            <v>8982425330</v>
          </cell>
          <cell r="D2067" t="str">
            <v>I3JU503</v>
          </cell>
          <cell r="E2067"/>
          <cell r="F2067" t="str">
            <v>NMR</v>
          </cell>
          <cell r="G2067" t="str">
            <v>VN87-C</v>
          </cell>
          <cell r="H2067" t="str">
            <v>【3JU503】VN87-700巾 NMR FR ASM4品番新規出 8982211720_1730_8982425330_5340（BASE 8981231422_8981052891(Aライン)） S/MBR &amp; REINF新出(8982489080) *構成品 C_MBR;ENG_MTG新設(8982486230【3JU715＝営業へ返却】)あるも形状変更有の為、日程延期</v>
          </cell>
          <cell r="I2067" t="str">
            <v>PA1-4015/4047</v>
          </cell>
          <cell r="J2067" t="str">
            <v>A</v>
          </cell>
          <cell r="K2067" t="str">
            <v>BM5</v>
          </cell>
          <cell r="L2067" t="str">
            <v>未</v>
          </cell>
          <cell r="M2067" t="str">
            <v>未</v>
          </cell>
          <cell r="N2067" t="str">
            <v>未</v>
          </cell>
        </row>
        <row r="2068">
          <cell r="C2068">
            <v>8982425331</v>
          </cell>
          <cell r="D2068" t="str">
            <v>I4JDP47</v>
          </cell>
          <cell r="E2068"/>
          <cell r="F2068" t="str">
            <v>NMR</v>
          </cell>
          <cell r="G2068" t="str">
            <v>VN87-C</v>
          </cell>
          <cell r="H2068" t="str">
            <v>【4JDP47】VN87 C-Gr K研用 FR ASM設変 8982425331_5341←0 *K研対象 -5340に対しFRサ変が間に合わない為(AAS-LD-3347_CM ENG 8982724180 ⇒ 5JX2299770など 関連設変 3JT881)　</v>
          </cell>
          <cell r="I2068"/>
          <cell r="J2068" t="str">
            <v>A</v>
          </cell>
          <cell r="K2068" t="str">
            <v>BM5</v>
          </cell>
          <cell r="L2068" t="str">
            <v>未</v>
          </cell>
          <cell r="M2068" t="str">
            <v>未</v>
          </cell>
          <cell r="N2068" t="str">
            <v>未</v>
          </cell>
        </row>
        <row r="2069">
          <cell r="C2069">
            <v>8982425332</v>
          </cell>
          <cell r="D2069" t="str">
            <v>I4JEK05</v>
          </cell>
          <cell r="E2069"/>
          <cell r="F2069" t="str">
            <v>NMR</v>
          </cell>
          <cell r="G2069" t="str">
            <v>VN87 B-Gr</v>
          </cell>
          <cell r="H2069" t="str">
            <v>【4JEK05】VN87 B-Gr NMR FR ASM 13品番 ｻ変 代_8982211693 8982425332_5342についてはCM ENG 8982724180（新規）を使用 関連設変 3JT881　PP 6/30W F/ON予定</v>
          </cell>
          <cell r="I2069" t="str">
            <v>PA1-4063</v>
          </cell>
          <cell r="J2069" t="str">
            <v>A</v>
          </cell>
          <cell r="K2069" t="str">
            <v>BM5</v>
          </cell>
          <cell r="L2069" t="str">
            <v>未</v>
          </cell>
          <cell r="M2069" t="str">
            <v>未</v>
          </cell>
          <cell r="N2069" t="str">
            <v>未</v>
          </cell>
        </row>
        <row r="2070">
          <cell r="C2070">
            <v>8982425333</v>
          </cell>
          <cell r="D2070" t="str">
            <v>I4JEL67</v>
          </cell>
          <cell r="E2070"/>
          <cell r="F2070" t="str">
            <v>NMR</v>
          </cell>
          <cell r="G2070" t="str">
            <v>VN87 B-Gr</v>
          </cell>
          <cell r="H2070" t="str">
            <v>【4JEL67】VN87 C-Gr NMR FR ASM 2品番 INR_RF_NUT追加でｻ変 8982425333_5343 構成品CM ENG 8982724180（新規）を使用 関連設変 3JT881_4JEL42</v>
          </cell>
          <cell r="I2070" t="str">
            <v>PA1-4074</v>
          </cell>
          <cell r="J2070" t="str">
            <v>A</v>
          </cell>
          <cell r="K2070" t="str">
            <v>BM5</v>
          </cell>
          <cell r="L2070" t="str">
            <v>○</v>
          </cell>
          <cell r="M2070">
            <v>20140819</v>
          </cell>
          <cell r="N2070">
            <v>20140819</v>
          </cell>
        </row>
        <row r="2071">
          <cell r="C2071">
            <v>8982425334</v>
          </cell>
          <cell r="D2071" t="str">
            <v>I4JEV95</v>
          </cell>
          <cell r="E2071"/>
          <cell r="F2071" t="str">
            <v>NMR</v>
          </cell>
          <cell r="G2071" t="str">
            <v>VN87C ⇒VL01へ統合</v>
          </cell>
          <cell r="H2071" t="str">
            <v>【4JEV95】VN87C ⇒VL01へ統合 INR_RF NUT追加 FR ASMサ変 8982425334_5344(切換え 6_15W予定)</v>
          </cell>
          <cell r="I2071" t="str">
            <v>PA1-5048</v>
          </cell>
          <cell r="J2071" t="str">
            <v>A</v>
          </cell>
          <cell r="K2071" t="str">
            <v>BM5</v>
          </cell>
          <cell r="L2071" t="str">
            <v>○</v>
          </cell>
          <cell r="M2071" t="str">
            <v>未</v>
          </cell>
          <cell r="N2071" t="str">
            <v>未</v>
          </cell>
        </row>
        <row r="2072">
          <cell r="C2072">
            <v>8982425340</v>
          </cell>
          <cell r="D2072" t="str">
            <v>I14013002</v>
          </cell>
          <cell r="E2072"/>
          <cell r="F2072" t="str">
            <v>NMR</v>
          </cell>
          <cell r="G2072" t="str">
            <v>VN87-C</v>
          </cell>
          <cell r="H2072" t="str">
            <v>【AAS-LD-3347】VN87-C K研用 FR ASM 8982425340（3JU503）に対し仕様変更設変 FRサ変が間に合わない為(CM ENG 8982724180 ⇒ 5JX2299770 関連設変 3JT881_4JDP47)　</v>
          </cell>
          <cell r="I2072" t="str">
            <v>PA1-4015/4047</v>
          </cell>
          <cell r="J2072" t="str">
            <v>A</v>
          </cell>
          <cell r="K2072" t="str">
            <v>CV9</v>
          </cell>
          <cell r="L2072" t="str">
            <v>○</v>
          </cell>
          <cell r="M2072">
            <v>20140204</v>
          </cell>
          <cell r="N2072">
            <v>20140204</v>
          </cell>
        </row>
        <row r="2073">
          <cell r="C2073">
            <v>8982425341</v>
          </cell>
          <cell r="D2073" t="str">
            <v>I4JDP47</v>
          </cell>
          <cell r="E2073"/>
          <cell r="F2073" t="str">
            <v>NMR</v>
          </cell>
          <cell r="G2073" t="str">
            <v>VN87-C</v>
          </cell>
          <cell r="H2073" t="str">
            <v>【4JDP47】VN87 C-Gr K研用 FR ASM設変 8982425331_5341←0 *K研対象 -5340に対しFRサ変が間に合わない為(AAS-LD-3347_CM ENG 8982724180 ⇒ 5JX2299770など 関連設変 3JT881)　</v>
          </cell>
          <cell r="I2073"/>
          <cell r="J2073" t="str">
            <v>A</v>
          </cell>
          <cell r="K2073" t="str">
            <v>CV9</v>
          </cell>
          <cell r="L2073" t="str">
            <v>未</v>
          </cell>
          <cell r="M2073" t="str">
            <v>未</v>
          </cell>
          <cell r="N2073" t="str">
            <v>未</v>
          </cell>
        </row>
        <row r="2074">
          <cell r="C2074">
            <v>8982425342</v>
          </cell>
          <cell r="D2074" t="str">
            <v>I4JEK05</v>
          </cell>
          <cell r="E2074"/>
          <cell r="F2074" t="str">
            <v>NMR</v>
          </cell>
          <cell r="G2074" t="str">
            <v>VN87 B-Gr</v>
          </cell>
          <cell r="H2074" t="str">
            <v>【4JEK05】VN87 B-Gr NMR FR ASM 13品番 ｻ変 代_8982211693 8982425332_5342についてはCM ENG 8982724180（新規）を使用 関連設変 3JT881　PP 6/30W F/ON予定</v>
          </cell>
          <cell r="I2074" t="str">
            <v>PA1-4063</v>
          </cell>
          <cell r="J2074" t="str">
            <v>A</v>
          </cell>
          <cell r="K2074" t="str">
            <v>CV9</v>
          </cell>
          <cell r="L2074" t="str">
            <v>未</v>
          </cell>
          <cell r="M2074" t="str">
            <v>未</v>
          </cell>
          <cell r="N2074" t="str">
            <v>未</v>
          </cell>
        </row>
        <row r="2075">
          <cell r="C2075">
            <v>8982425343</v>
          </cell>
          <cell r="D2075" t="str">
            <v>I4JEL67</v>
          </cell>
          <cell r="E2075"/>
          <cell r="F2075" t="str">
            <v>NMR</v>
          </cell>
          <cell r="G2075" t="str">
            <v>VN87 B-Gr</v>
          </cell>
          <cell r="H2075" t="str">
            <v>【4JEL67】VN87 C-Gr NMR FR ASM 2品番 INR_RF_NUT追加でｻ変 8982425333_5343 構成品CM ENG 8982724180（新規）を使用 関連設変 3JT881_4JEL42</v>
          </cell>
          <cell r="I2075" t="str">
            <v>PA1-4074</v>
          </cell>
          <cell r="J2075" t="str">
            <v>A</v>
          </cell>
          <cell r="K2075" t="str">
            <v>CV9</v>
          </cell>
          <cell r="L2075" t="str">
            <v>○</v>
          </cell>
          <cell r="M2075" t="str">
            <v>未</v>
          </cell>
          <cell r="N2075" t="str">
            <v>未</v>
          </cell>
        </row>
        <row r="2076">
          <cell r="C2076">
            <v>8982425344</v>
          </cell>
          <cell r="D2076" t="str">
            <v>I4JEV95</v>
          </cell>
          <cell r="E2076"/>
          <cell r="F2076" t="str">
            <v>NMR</v>
          </cell>
          <cell r="G2076" t="str">
            <v>VN87C ⇒VL01へ統合</v>
          </cell>
          <cell r="H2076" t="str">
            <v>【4JEV95】VN87C ⇒VL01へ統合 INR_RF NUT追加 FR ASMサ変 8982425334_5344(切換え 6_15W予定)</v>
          </cell>
          <cell r="I2076" t="str">
            <v>PA1-5048</v>
          </cell>
          <cell r="J2076" t="str">
            <v>A</v>
          </cell>
          <cell r="K2076" t="str">
            <v>CV9</v>
          </cell>
          <cell r="L2076" t="str">
            <v>○</v>
          </cell>
          <cell r="M2076" t="str">
            <v>未</v>
          </cell>
          <cell r="N2076" t="str">
            <v>未</v>
          </cell>
        </row>
        <row r="2077">
          <cell r="C2077">
            <v>8982425350</v>
          </cell>
          <cell r="D2077" t="str">
            <v>I3JV225</v>
          </cell>
          <cell r="E2077"/>
          <cell r="F2077" t="str">
            <v>VN87 NLR</v>
          </cell>
          <cell r="G2077" t="str">
            <v>VN87-B 2X</v>
          </cell>
          <cell r="H2077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077"/>
          <cell r="J2077" t="str">
            <v>A</v>
          </cell>
          <cell r="K2077" t="str">
            <v>AP3</v>
          </cell>
          <cell r="L2077" t="str">
            <v>○</v>
          </cell>
          <cell r="M2077" t="str">
            <v>未</v>
          </cell>
          <cell r="N2077" t="str">
            <v>未</v>
          </cell>
        </row>
        <row r="2078">
          <cell r="C2078">
            <v>8982425351</v>
          </cell>
          <cell r="D2078" t="str">
            <v>I4JEK05</v>
          </cell>
          <cell r="E2078"/>
          <cell r="F2078" t="str">
            <v>NLR</v>
          </cell>
          <cell r="G2078" t="str">
            <v>VN87 B-Gr</v>
          </cell>
          <cell r="H2078" t="str">
            <v>【4JEK05】VN87 B-Gr NMR FR ASM 13品番 ｻ変 代_8982211693 8982425332_5342についてはCM ENG 8982724180（新規）を使用 関連設変 3JT881　PP 6/30W F/ON予定</v>
          </cell>
          <cell r="I2078"/>
          <cell r="J2078" t="str">
            <v>A</v>
          </cell>
          <cell r="K2078" t="str">
            <v>AP3</v>
          </cell>
          <cell r="L2078" t="str">
            <v>未</v>
          </cell>
          <cell r="M2078" t="str">
            <v>未</v>
          </cell>
          <cell r="N2078" t="str">
            <v>未</v>
          </cell>
        </row>
        <row r="2079">
          <cell r="C2079">
            <v>8982425352</v>
          </cell>
          <cell r="D2079" t="str">
            <v>I4JEL42</v>
          </cell>
          <cell r="E2079"/>
          <cell r="F2079" t="str">
            <v>NLR</v>
          </cell>
          <cell r="G2079" t="str">
            <v>VN87 B-Gr</v>
          </cell>
          <cell r="H2079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079"/>
          <cell r="J2079" t="str">
            <v>A</v>
          </cell>
          <cell r="K2079" t="str">
            <v>AP3</v>
          </cell>
          <cell r="L2079" t="str">
            <v>○</v>
          </cell>
          <cell r="M2079" t="str">
            <v>未</v>
          </cell>
          <cell r="N2079" t="str">
            <v>未</v>
          </cell>
        </row>
        <row r="2080">
          <cell r="C2080">
            <v>8982439320</v>
          </cell>
          <cell r="D2080" t="str">
            <v>I3JU744</v>
          </cell>
          <cell r="E2080"/>
          <cell r="F2080" t="str">
            <v>NPR</v>
          </cell>
          <cell r="G2080" t="str">
            <v>*</v>
          </cell>
          <cell r="H2080" t="str">
            <v>【3JU744】VN87 NPR 750巾 FR ASM 新出 8982439320 *流用元 8981579780(Aライン/RI3)と同じ_但し S/MBR穴/NUT変更予定有</v>
          </cell>
          <cell r="I2080"/>
          <cell r="J2080" t="str">
            <v>A</v>
          </cell>
          <cell r="K2080" t="str">
            <v>RI3</v>
          </cell>
          <cell r="L2080" t="str">
            <v>○</v>
          </cell>
          <cell r="M2080" t="str">
            <v>未</v>
          </cell>
          <cell r="N2080" t="str">
            <v>未</v>
          </cell>
        </row>
        <row r="2081">
          <cell r="C2081">
            <v>8982439430</v>
          </cell>
          <cell r="D2081" t="str">
            <v>I3JV250</v>
          </cell>
          <cell r="E2081"/>
          <cell r="F2081" t="str">
            <v>VN87 NPR</v>
          </cell>
          <cell r="G2081" t="str">
            <v>VN87-C 3X</v>
          </cell>
          <cell r="H2081" t="str">
            <v>【3JV250】VN87-C 3X-CAB NPR K研用 FR ASM 新出 8982439430_9460 流用元 8980716207(C-LINE 3WK6),8980716394(C-LINE 5WE6)に対しSTIF;SUB入替え8971707900⇒8971221730 &amp;　-9430のみAAS反映(FT STB廃止)</v>
          </cell>
          <cell r="I2081" t="str">
            <v>PA1-4017/PA1-4018</v>
          </cell>
          <cell r="J2081" t="str">
            <v>C</v>
          </cell>
          <cell r="K2081" t="str">
            <v>WE6</v>
          </cell>
          <cell r="L2081" t="str">
            <v>○</v>
          </cell>
          <cell r="M2081" t="str">
            <v>-</v>
          </cell>
          <cell r="N2081">
            <v>20140123</v>
          </cell>
        </row>
        <row r="2082">
          <cell r="C2082">
            <v>8982439431</v>
          </cell>
          <cell r="D2082" t="str">
            <v>I4JEG13</v>
          </cell>
          <cell r="E2082"/>
          <cell r="F2082" t="str">
            <v>NPR</v>
          </cell>
          <cell r="G2082" t="str">
            <v>VN87-C 3X</v>
          </cell>
          <cell r="H2082" t="str">
            <v xml:space="preserve">【4JEG13】VN87 C-Gr 量産設変 FR ASM 6品番サ変 8982439431_9441_9461_8982495571_5581_8982730171 及 SM W_PAINT16品番 新設 8982816140～6400 関連【3JV293】  </v>
          </cell>
          <cell r="I2082" t="str">
            <v>PA1-4066</v>
          </cell>
          <cell r="J2082" t="str">
            <v>C</v>
          </cell>
          <cell r="K2082" t="str">
            <v>WNH</v>
          </cell>
          <cell r="L2082" t="str">
            <v>○</v>
          </cell>
          <cell r="M2082" t="str">
            <v>-</v>
          </cell>
          <cell r="N2082" t="str">
            <v>20140527</v>
          </cell>
        </row>
        <row r="2083">
          <cell r="C2083">
            <v>8982439432</v>
          </cell>
          <cell r="D2083" t="str">
            <v>I4JEL86</v>
          </cell>
          <cell r="E2083"/>
          <cell r="F2083" t="str">
            <v>NPR</v>
          </cell>
          <cell r="G2083" t="str">
            <v>VN87-C 3X</v>
          </cell>
          <cell r="H2083" t="str">
            <v xml:space="preserve">【4JEL86】VN87 C-Gr 3X SMBR_穴_NUT変更 及 CM_3RD入替(898074639Y⇒8982864240_【3JV663】) FR 3品番サ変 8982439432_8982495572_8982795471 CKD CM_3RD新設_8982869340(-4240のED品) </v>
          </cell>
          <cell r="I2083" t="str">
            <v>PA1-4094</v>
          </cell>
          <cell r="J2083" t="str">
            <v>C</v>
          </cell>
          <cell r="K2083" t="str">
            <v>WNH</v>
          </cell>
          <cell r="L2083" t="str">
            <v>○</v>
          </cell>
          <cell r="M2083" t="str">
            <v>-</v>
          </cell>
          <cell r="N2083">
            <v>20140612</v>
          </cell>
        </row>
        <row r="2084">
          <cell r="C2084">
            <v>8982439440</v>
          </cell>
          <cell r="D2084" t="str">
            <v>I3JU745</v>
          </cell>
          <cell r="E2084"/>
          <cell r="F2084" t="str">
            <v>NPR</v>
          </cell>
          <cell r="G2084" t="str">
            <v>*</v>
          </cell>
          <cell r="H2084" t="str">
            <v>【3JU745】VN87 NPR/S 850巾 FR ASM 新出 8982439440_5570_5580 *流用元 8981579521/8981579481/8980717503と同じ(Cライン/WHH/WG8/UE3)_但し S/MBR穴/NUT変更予定有</v>
          </cell>
          <cell r="I2084" t="str">
            <v>PA1-4017/PA1-4018</v>
          </cell>
          <cell r="J2084" t="str">
            <v>C</v>
          </cell>
          <cell r="K2084" t="str">
            <v>WNH</v>
          </cell>
          <cell r="L2084" t="str">
            <v>○</v>
          </cell>
          <cell r="M2084" t="str">
            <v>-</v>
          </cell>
          <cell r="N2084" t="str">
            <v>20131226</v>
          </cell>
        </row>
        <row r="2085">
          <cell r="C2085">
            <v>8982439441</v>
          </cell>
          <cell r="D2085" t="str">
            <v>I4JEG13</v>
          </cell>
          <cell r="E2085"/>
          <cell r="F2085" t="str">
            <v>VN87 NPR</v>
          </cell>
          <cell r="G2085" t="str">
            <v>VN87-C 3X</v>
          </cell>
          <cell r="H2085" t="str">
            <v xml:space="preserve">【4JEG13】VN87 C-Gr 量産設変 FR ASM 6品番サ変 8982439431_9441_9461_8982495571_5581_8982730171 及 SM W_PAINT16品番 新設 8982816140～6400 関連【3JV293】 </v>
          </cell>
          <cell r="I2085" t="str">
            <v>PA1-4066</v>
          </cell>
          <cell r="J2085" t="str">
            <v>C</v>
          </cell>
          <cell r="K2085" t="str">
            <v>WK6</v>
          </cell>
          <cell r="L2085" t="str">
            <v>○</v>
          </cell>
          <cell r="M2085" t="str">
            <v>-</v>
          </cell>
          <cell r="N2085" t="str">
            <v>未</v>
          </cell>
        </row>
        <row r="2086">
          <cell r="C2086">
            <v>8982439442</v>
          </cell>
          <cell r="D2086" t="str">
            <v>I4JER55</v>
          </cell>
          <cell r="E2086"/>
          <cell r="F2086" t="str">
            <v>VN87 NPR</v>
          </cell>
          <cell r="G2086" t="str">
            <v>VN87-C 3X</v>
          </cell>
          <cell r="H2086" t="str">
            <v>【4JER55】VN87 C-Gr 3X FRサ変 8982795451～5511_8982439442_8982495582　及び サウジ向けVDS FRサ変 8982917181_7191 SM穴_NUT変更 _CM 3RD入替(639Y⇒8982864240_FR 5461以外)</v>
          </cell>
          <cell r="I2086" t="str">
            <v>PA1-5032</v>
          </cell>
          <cell r="J2086" t="str">
            <v>C</v>
          </cell>
          <cell r="K2086" t="str">
            <v>WK6</v>
          </cell>
          <cell r="L2086" t="str">
            <v>○</v>
          </cell>
          <cell r="M2086" t="str">
            <v>-</v>
          </cell>
          <cell r="N2086" t="str">
            <v>未</v>
          </cell>
        </row>
        <row r="2087">
          <cell r="C2087">
            <v>8982439460</v>
          </cell>
          <cell r="D2087" t="str">
            <v>I3JV250</v>
          </cell>
          <cell r="E2087"/>
          <cell r="F2087" t="str">
            <v>VN87 NPR</v>
          </cell>
          <cell r="G2087" t="str">
            <v>VN87-C 3X</v>
          </cell>
          <cell r="H2087" t="str">
            <v>【3JV250】VN87-C 3X-CAB NPR K研用 FR ASM 新出 8982439430_9460 流用元 8980716207(C-LINE 3WK6),8980716394(C-LINE 5WE6)に対しSTIF;SUB入替え8971707900⇒8971221730 &amp;　-9430のみAAS反映(FT STB廃止)</v>
          </cell>
          <cell r="I2087" t="str">
            <v>PA1-4017/PA1-4018</v>
          </cell>
          <cell r="J2087" t="str">
            <v>C</v>
          </cell>
          <cell r="K2087" t="str">
            <v>WK6</v>
          </cell>
          <cell r="L2087" t="str">
            <v>○</v>
          </cell>
          <cell r="M2087" t="str">
            <v>-</v>
          </cell>
          <cell r="N2087">
            <v>20140123</v>
          </cell>
        </row>
        <row r="2088">
          <cell r="C2088">
            <v>8982439461</v>
          </cell>
          <cell r="D2088" t="str">
            <v>I4JEG13</v>
          </cell>
          <cell r="E2088"/>
          <cell r="F2088" t="str">
            <v>080NMR85AU</v>
          </cell>
          <cell r="G2088" t="str">
            <v>VN87-C 3X</v>
          </cell>
          <cell r="H2088" t="str">
            <v xml:space="preserve">【4JEG13】VN87 C-Gr 量産設変 FR ASM 6品番サ変 8982439431_9441_9461_8982495571_5581_8982730171 及 SM W_PAINT16品番 新設 8982816140～6400 関連【3JV293】 </v>
          </cell>
          <cell r="I2088" t="str">
            <v>PA1-4066</v>
          </cell>
          <cell r="J2088" t="str">
            <v>C</v>
          </cell>
          <cell r="K2088" t="str">
            <v>BQ3</v>
          </cell>
          <cell r="L2088" t="str">
            <v>○</v>
          </cell>
          <cell r="M2088" t="str">
            <v>-</v>
          </cell>
          <cell r="N2088" t="str">
            <v>20140527</v>
          </cell>
        </row>
        <row r="2089">
          <cell r="C2089">
            <v>8982439462</v>
          </cell>
          <cell r="D2089" t="str">
            <v>I4JES63</v>
          </cell>
          <cell r="E2089"/>
          <cell r="F2089" t="str">
            <v>080NMR85AU</v>
          </cell>
          <cell r="G2089" t="str">
            <v>VN87-C 3X</v>
          </cell>
          <cell r="H2089" t="str">
            <v>【4JES63】VN87 C-Gr NEES車 SMBR穴(型改修要)_NUT変更設変(関連 4JER55) FR ASMサ変（C-LINE） 8982439462（WKN）_8982730172(WKP_サ変前生産実績無) PP～(15年6月15日W)　</v>
          </cell>
          <cell r="I2089" t="str">
            <v>PA1-5018</v>
          </cell>
          <cell r="J2089" t="str">
            <v>C</v>
          </cell>
          <cell r="K2089" t="str">
            <v>BQ3</v>
          </cell>
          <cell r="L2089" t="str">
            <v>○</v>
          </cell>
          <cell r="M2089" t="str">
            <v>-</v>
          </cell>
          <cell r="N2089" t="str">
            <v>未</v>
          </cell>
        </row>
        <row r="2090">
          <cell r="C2090">
            <v>8982464260</v>
          </cell>
          <cell r="D2090" t="str">
            <v>I3JU636</v>
          </cell>
          <cell r="E2090"/>
          <cell r="F2090" t="str">
            <v>080NMR85AU</v>
          </cell>
          <cell r="G2090" t="str">
            <v>*</v>
          </cell>
          <cell r="H2090" t="str">
            <v>VDS 香港向けRR STABI追加＆RIVET共締め化仕様設定に伴うFR ASM 2品番設定　＜AAS-LD-3030＞の正規設定　＊8982464260は露払い対象</v>
          </cell>
          <cell r="I2090" t="str">
            <v>PA1-3052</v>
          </cell>
          <cell r="J2090" t="str">
            <v>A</v>
          </cell>
          <cell r="K2090" t="str">
            <v>BQ3</v>
          </cell>
          <cell r="L2090" t="str">
            <v>○</v>
          </cell>
          <cell r="M2090">
            <v>20130422</v>
          </cell>
          <cell r="N2090" t="str">
            <v>20130423</v>
          </cell>
        </row>
        <row r="2091">
          <cell r="C2091">
            <v>8982464270</v>
          </cell>
          <cell r="D2091" t="str">
            <v>I3JU636</v>
          </cell>
          <cell r="E2091"/>
          <cell r="F2091" t="str">
            <v>080NMR85AU</v>
          </cell>
          <cell r="G2091" t="str">
            <v>*</v>
          </cell>
          <cell r="H2091" t="str">
            <v>VDS 香港向けRR STABI追加＆RIVET共締め化仕様設定に伴うFR ASM 2品番設定　＜AAS-LD-3030＞の正規設定　＊8982464260は露払い対象</v>
          </cell>
          <cell r="I2091" t="str">
            <v>PA1-3052</v>
          </cell>
          <cell r="J2091" t="str">
            <v>A</v>
          </cell>
          <cell r="K2091" t="str">
            <v>CT5</v>
          </cell>
          <cell r="L2091" t="str">
            <v>○</v>
          </cell>
          <cell r="M2091">
            <v>20130506</v>
          </cell>
          <cell r="N2091" t="str">
            <v>20130425</v>
          </cell>
        </row>
        <row r="2092">
          <cell r="C2092">
            <v>8982465200</v>
          </cell>
          <cell r="D2092" t="str">
            <v>I3JU651</v>
          </cell>
          <cell r="E2092"/>
          <cell r="F2092" t="str">
            <v>EXP850NP</v>
          </cell>
          <cell r="G2092" t="str">
            <v>*</v>
          </cell>
          <cell r="H2092" t="str">
            <v>VDS 香港向け STF;SPR/ST変更 8971221730⇒8971707900 &amp; RR STB BK廃止仕様設定に伴うFR ASM 2品番設定　＜AAS-LD-3031＞の正規設定</v>
          </cell>
          <cell r="I2092"/>
          <cell r="J2092" t="str">
            <v>C</v>
          </cell>
          <cell r="K2092" t="str">
            <v>WL1</v>
          </cell>
          <cell r="L2092" t="str">
            <v>○</v>
          </cell>
          <cell r="M2092" t="str">
            <v>-</v>
          </cell>
          <cell r="N2092" t="str">
            <v>20130425</v>
          </cell>
        </row>
        <row r="2093">
          <cell r="C2093">
            <v>8982465210</v>
          </cell>
          <cell r="D2093" t="str">
            <v>I3JU651</v>
          </cell>
          <cell r="E2093"/>
          <cell r="F2093" t="str">
            <v>EXP850NP</v>
          </cell>
          <cell r="G2093" t="str">
            <v>*</v>
          </cell>
          <cell r="H2093" t="str">
            <v>VDS 香港向け STF;SPR/ST変更 8971221730⇒8971707900 &amp; RR STB BK廃止仕様設定に伴うFR ASM 2品番設定　＜AAS-LD-3031＞の正規設定</v>
          </cell>
          <cell r="I2093"/>
          <cell r="J2093" t="str">
            <v>C</v>
          </cell>
          <cell r="K2093" t="str">
            <v>WL2</v>
          </cell>
          <cell r="L2093" t="str">
            <v>○</v>
          </cell>
          <cell r="M2093" t="str">
            <v>-</v>
          </cell>
          <cell r="N2093" t="str">
            <v>20130425</v>
          </cell>
        </row>
        <row r="2094">
          <cell r="C2094">
            <v>8982467590</v>
          </cell>
          <cell r="D2094" t="str">
            <v>I3JU659</v>
          </cell>
          <cell r="E2094"/>
          <cell r="F2094" t="str">
            <v>VN59 NPR</v>
          </cell>
          <cell r="G2094"/>
          <cell r="H2094" t="str">
            <v>【3JU659】VDS 国内向けセブンイレブン向け 露払い(8/12W露払い_SOP=9/16) 新出 8982467590_7600 *流用元 8981554563_4573に対しSMBR LH NUT違いのみ（新品番）</v>
          </cell>
          <cell r="I2094" t="str">
            <v>PA1-3073</v>
          </cell>
          <cell r="J2094" t="str">
            <v>A</v>
          </cell>
          <cell r="K2094" t="str">
            <v>RKE</v>
          </cell>
          <cell r="L2094" t="str">
            <v>○</v>
          </cell>
          <cell r="M2094">
            <v>20130617</v>
          </cell>
          <cell r="N2094">
            <v>20130617</v>
          </cell>
        </row>
        <row r="2095">
          <cell r="C2095">
            <v>8982467600</v>
          </cell>
          <cell r="D2095" t="str">
            <v>I3JU659</v>
          </cell>
          <cell r="E2095"/>
          <cell r="F2095" t="str">
            <v>VN59 NPR</v>
          </cell>
          <cell r="G2095"/>
          <cell r="H2095" t="str">
            <v>【3JU659】VDS 国内向けセブンイレブン向け 露払い(8/12W露払い_SOP=9/16) 新出 8982467590_7600 *流用元 8981554563_4573に対しSMBR LH NUT違いのみ（新品番）</v>
          </cell>
          <cell r="I2095" t="str">
            <v>PA1-3073</v>
          </cell>
          <cell r="J2095" t="str">
            <v>A</v>
          </cell>
          <cell r="K2095" t="str">
            <v>RKF</v>
          </cell>
          <cell r="L2095" t="str">
            <v>○</v>
          </cell>
          <cell r="M2095">
            <v>20130617</v>
          </cell>
          <cell r="N2095">
            <v>20130617</v>
          </cell>
        </row>
        <row r="2096">
          <cell r="C2096">
            <v>8982472550</v>
          </cell>
          <cell r="D2096" t="str">
            <v>I3JU906</v>
          </cell>
          <cell r="E2096"/>
          <cell r="F2096" t="str">
            <v>VN93 NKR</v>
          </cell>
          <cell r="G2096" t="str">
            <v>VN93DUMP</v>
          </cell>
          <cell r="H2096" t="str">
            <v>【3JU906】VN93-FF/L DUMP FR ASM 6品番設定 8982472550_2600 &amp; 構成品新規設定 関連設変【4JEC94_CM END関連】　BK RR SPG FT&amp;RR=ISZ支給品 8982548250_8260_8280</v>
          </cell>
          <cell r="I2096"/>
          <cell r="J2096" t="str">
            <v>A</v>
          </cell>
          <cell r="K2096" t="str">
            <v>NA7</v>
          </cell>
          <cell r="L2096" t="str">
            <v>○</v>
          </cell>
          <cell r="M2096" t="str">
            <v>未</v>
          </cell>
          <cell r="N2096" t="str">
            <v>未</v>
          </cell>
        </row>
        <row r="2097">
          <cell r="C2097">
            <v>8982472560</v>
          </cell>
          <cell r="D2097" t="str">
            <v>'I3JU906</v>
          </cell>
          <cell r="E2097"/>
          <cell r="F2097" t="str">
            <v>VN93 NKR</v>
          </cell>
          <cell r="G2097" t="str">
            <v>VN93DUMP</v>
          </cell>
          <cell r="H2097" t="str">
            <v>【3JU906】VN93-FF/L DUMP FR ASM 6品番設定 8982472550_2600 &amp; 構成品新規設定 関連設変【4JEC94_CM END関連】　BK RR SPG FT&amp;RR=ISZ支給品 8982548250_8260_8280</v>
          </cell>
          <cell r="I2097"/>
          <cell r="J2097" t="str">
            <v>A</v>
          </cell>
          <cell r="K2097" t="str">
            <v>NA8</v>
          </cell>
          <cell r="L2097" t="str">
            <v>○</v>
          </cell>
          <cell r="M2097" t="str">
            <v>未</v>
          </cell>
          <cell r="N2097" t="str">
            <v>未</v>
          </cell>
        </row>
        <row r="2098">
          <cell r="C2098">
            <v>8982472570</v>
          </cell>
          <cell r="D2098" t="str">
            <v>I3JU906/I14013003</v>
          </cell>
          <cell r="E2098"/>
          <cell r="F2098" t="str">
            <v>VN93 NKR</v>
          </cell>
          <cell r="G2098" t="str">
            <v>VN93DUMP</v>
          </cell>
          <cell r="H2098" t="str">
            <v>【AAS-LD-3348】VN93 FFL-DUMP K研1 FR ASM 8982472570_2580(3JU906)に対し仕様変更設変(4JEE56) FRサ変が間に合わない為</v>
          </cell>
          <cell r="I2098"/>
          <cell r="J2098" t="str">
            <v>A</v>
          </cell>
          <cell r="K2098" t="str">
            <v>NL3</v>
          </cell>
          <cell r="L2098" t="str">
            <v>○</v>
          </cell>
          <cell r="M2098" t="str">
            <v>未</v>
          </cell>
          <cell r="N2098" t="str">
            <v>未</v>
          </cell>
        </row>
        <row r="2099">
          <cell r="C2099">
            <v>8982472571</v>
          </cell>
          <cell r="D2099" t="str">
            <v>I4JEE56</v>
          </cell>
          <cell r="E2099"/>
          <cell r="F2099" t="str">
            <v>VN93 NKR</v>
          </cell>
          <cell r="G2099" t="str">
            <v>VN93DUMP</v>
          </cell>
          <cell r="H2099" t="str">
            <v>【4JEE56】VN93 FFL-DUMP K研用 FR ASM 及 構成部品変更  *対象FR 8982472571_2581関連設変 3JV161/AAS-LD-3348(FRサ変戻し)</v>
          </cell>
          <cell r="I2099" t="str">
            <v>PA1-4015</v>
          </cell>
          <cell r="J2099" t="str">
            <v>A</v>
          </cell>
          <cell r="K2099" t="str">
            <v>NL3</v>
          </cell>
          <cell r="L2099" t="str">
            <v>○</v>
          </cell>
          <cell r="M2099" t="str">
            <v>未</v>
          </cell>
          <cell r="N2099" t="str">
            <v>未</v>
          </cell>
        </row>
        <row r="2100">
          <cell r="C2100">
            <v>8982472580</v>
          </cell>
          <cell r="D2100" t="str">
            <v>I3JU906/I14013003</v>
          </cell>
          <cell r="E2100"/>
          <cell r="F2100" t="str">
            <v>VN93 NKR</v>
          </cell>
          <cell r="G2100" t="str">
            <v>VN93DUMP</v>
          </cell>
          <cell r="H2100" t="str">
            <v>【AAS-LD-3348】VN93 FFL-DUMP K研1 FR ASM 8982472570_2580(3JU906)に対し仕様変更設変(4JEE56) FRサ変が間に合わない為</v>
          </cell>
          <cell r="I2100"/>
          <cell r="J2100" t="str">
            <v>A</v>
          </cell>
          <cell r="K2100" t="str">
            <v>NA5</v>
          </cell>
          <cell r="L2100" t="str">
            <v>○</v>
          </cell>
          <cell r="M2100" t="str">
            <v>未</v>
          </cell>
          <cell r="N2100" t="str">
            <v>未</v>
          </cell>
        </row>
        <row r="2101">
          <cell r="C2101">
            <v>8982472581</v>
          </cell>
          <cell r="D2101" t="str">
            <v>I4JEE56</v>
          </cell>
          <cell r="E2101"/>
          <cell r="F2101" t="str">
            <v>VN93 NKR</v>
          </cell>
          <cell r="G2101" t="str">
            <v>VN93DUMP</v>
          </cell>
          <cell r="H2101" t="str">
            <v>【4JEE56】VN93 FFL-DUMP K研用 FR ASM 及 構成部品変更  *対象FR 8982472571_2581関連設変 3JV161/AAS-LD-3348(FRサ変戻し)</v>
          </cell>
          <cell r="I2101" t="str">
            <v>PA1-4015</v>
          </cell>
          <cell r="J2101" t="str">
            <v>A</v>
          </cell>
          <cell r="K2101" t="str">
            <v>NA5</v>
          </cell>
          <cell r="L2101" t="str">
            <v>○</v>
          </cell>
          <cell r="M2101" t="str">
            <v>未</v>
          </cell>
          <cell r="N2101" t="str">
            <v>未</v>
          </cell>
        </row>
        <row r="2102">
          <cell r="C2102">
            <v>8982472590</v>
          </cell>
          <cell r="D2102" t="str">
            <v>'I3JU906</v>
          </cell>
          <cell r="E2102"/>
          <cell r="F2102" t="str">
            <v>VN93 NKR</v>
          </cell>
          <cell r="G2102" t="str">
            <v>VN93DUMP</v>
          </cell>
          <cell r="H2102" t="str">
            <v>【3JU906】VN93-FF/L DUMP FR ASM 6品番設定 8982472550_2600 &amp; 構成品新規設定 関連設変【4JEC94_CM END関連】　BK RR SPG FT&amp;RR=ISZ支給品 8982548250_8260_8280</v>
          </cell>
          <cell r="I2102"/>
          <cell r="J2102" t="str">
            <v>A</v>
          </cell>
          <cell r="K2102" t="str">
            <v>NA6</v>
          </cell>
          <cell r="L2102" t="str">
            <v>○</v>
          </cell>
          <cell r="M2102" t="str">
            <v>未</v>
          </cell>
          <cell r="N2102" t="str">
            <v>未</v>
          </cell>
        </row>
        <row r="2103">
          <cell r="C2103">
            <v>8982472600</v>
          </cell>
          <cell r="D2103" t="str">
            <v>'I3JU906</v>
          </cell>
          <cell r="E2103"/>
          <cell r="F2103" t="str">
            <v>VN93 NKR</v>
          </cell>
          <cell r="G2103" t="str">
            <v>VN93DUMP</v>
          </cell>
          <cell r="H2103" t="str">
            <v>【3JU906】VN93-FF/L DUMP FR ASM 6品番設定 8982472550_2600 &amp; 構成品新規設定 関連設変【4JEC94_CM END関連】　BK RR SPG FT&amp;RR=ISZ支給品 8982548250_8260_8280</v>
          </cell>
          <cell r="I2103"/>
          <cell r="J2103" t="str">
            <v>A</v>
          </cell>
          <cell r="K2103" t="str">
            <v>NL4</v>
          </cell>
          <cell r="L2103" t="str">
            <v>○</v>
          </cell>
          <cell r="M2103" t="str">
            <v>未</v>
          </cell>
          <cell r="N2103" t="str">
            <v>未</v>
          </cell>
        </row>
        <row r="2104">
          <cell r="C2104">
            <v>8982495570</v>
          </cell>
          <cell r="D2104" t="str">
            <v>I3JU745</v>
          </cell>
          <cell r="E2104"/>
          <cell r="F2104" t="str">
            <v>NPR</v>
          </cell>
          <cell r="G2104" t="str">
            <v>*</v>
          </cell>
          <cell r="H2104" t="str">
            <v>【3JU745】VN87 NPR/S 850巾 FR ASM 新出 8982439440_5570_5580 *流用元 8981579521/8981579481/8980717503と同じ(Cライン/WHH/WG8/UE3)_但し S/MBR穴/NUT変更予定有</v>
          </cell>
          <cell r="I2104"/>
          <cell r="J2104" t="str">
            <v>C</v>
          </cell>
          <cell r="K2104" t="str">
            <v>WG8</v>
          </cell>
          <cell r="L2104" t="str">
            <v>○</v>
          </cell>
          <cell r="M2104" t="str">
            <v>-</v>
          </cell>
          <cell r="N2104" t="str">
            <v>未</v>
          </cell>
        </row>
        <row r="2105">
          <cell r="C2105">
            <v>8982495571</v>
          </cell>
          <cell r="D2105" t="str">
            <v>I4JEG13</v>
          </cell>
          <cell r="E2105"/>
          <cell r="F2105" t="str">
            <v>NPS</v>
          </cell>
          <cell r="G2105" t="str">
            <v>VN87-C 3X</v>
          </cell>
          <cell r="H2105" t="str">
            <v xml:space="preserve">【4JEG13】VN87 C-Gr 量産設変 FR ASM 6品番サ変 8982439431_9441_9461_8982495571_5581_8982730171 及 SM W_PAINT16品番 新設 8982816140～6400 関連【3JV293】 </v>
          </cell>
          <cell r="I2105" t="str">
            <v>PA1-4066</v>
          </cell>
          <cell r="J2105" t="str">
            <v>C</v>
          </cell>
          <cell r="K2105" t="str">
            <v>UE3</v>
          </cell>
          <cell r="L2105" t="str">
            <v>○</v>
          </cell>
          <cell r="M2105" t="str">
            <v>-</v>
          </cell>
          <cell r="N2105" t="str">
            <v>未</v>
          </cell>
        </row>
        <row r="2106">
          <cell r="C2106">
            <v>8982495572</v>
          </cell>
          <cell r="D2106" t="str">
            <v>I4JEL86</v>
          </cell>
          <cell r="E2106"/>
          <cell r="F2106" t="str">
            <v>NPS</v>
          </cell>
          <cell r="G2106" t="str">
            <v>VN87-C 3X</v>
          </cell>
          <cell r="H2106" t="str">
            <v xml:space="preserve">【4JEL86】VN87 C-Gr 3X SMBR_穴_NUT変更 及 CM_3RD入替(898074639Y⇒8982864240_【3JV663】) FR 3品番サ変 8982439432_8982495572_8982795471 CKD CM_3RD新設_8982869340(-4240のED品) </v>
          </cell>
          <cell r="I2106" t="str">
            <v>PA1-4094</v>
          </cell>
          <cell r="J2106" t="str">
            <v>C</v>
          </cell>
          <cell r="K2106" t="str">
            <v>UE3</v>
          </cell>
          <cell r="L2106" t="str">
            <v>○</v>
          </cell>
          <cell r="M2106" t="str">
            <v>-</v>
          </cell>
          <cell r="N2106" t="str">
            <v>未</v>
          </cell>
        </row>
        <row r="2107">
          <cell r="C2107">
            <v>8982495580</v>
          </cell>
          <cell r="D2107" t="str">
            <v>I3JU745</v>
          </cell>
          <cell r="E2107"/>
          <cell r="F2107" t="str">
            <v>NPS</v>
          </cell>
          <cell r="G2107"/>
          <cell r="H2107" t="str">
            <v>【3JU745】VN87 NPR/S 850巾 FR ASM 新出 8982439440_5570_5580 *流用元 8981579521/8981579481/8980717503と同じ(Cライン/WHH/WG8/UE3)_但し S/MBR穴/NUT変更予定有</v>
          </cell>
          <cell r="I2107" t="str">
            <v>PA1-4017/PA1-4018</v>
          </cell>
          <cell r="J2107" t="str">
            <v>C</v>
          </cell>
          <cell r="K2107" t="str">
            <v>UE3</v>
          </cell>
          <cell r="L2107" t="str">
            <v>○</v>
          </cell>
          <cell r="M2107" t="str">
            <v>-</v>
          </cell>
          <cell r="N2107" t="str">
            <v>20131226</v>
          </cell>
        </row>
        <row r="2108">
          <cell r="C2108">
            <v>8982495581</v>
          </cell>
          <cell r="D2108" t="str">
            <v>I4JEG13</v>
          </cell>
          <cell r="E2108"/>
          <cell r="F2108" t="str">
            <v>NPR</v>
          </cell>
          <cell r="G2108" t="str">
            <v>VN87-C 3X</v>
          </cell>
          <cell r="H2108" t="str">
            <v xml:space="preserve">【4JEG13】VN87 C-Gr 量産設変 FR ASM 6品番サ変 8982439431_9441_9461_8982495571_5581_8982730171 及 SM W_PAINT16品番 新設 8982816140～6400 関連【3JV293】 </v>
          </cell>
          <cell r="I2108" t="str">
            <v>PA1-4066</v>
          </cell>
          <cell r="J2108" t="str">
            <v>C</v>
          </cell>
          <cell r="K2108" t="str">
            <v>WB2</v>
          </cell>
          <cell r="L2108" t="str">
            <v>○</v>
          </cell>
          <cell r="M2108" t="str">
            <v>-</v>
          </cell>
          <cell r="N2108" t="str">
            <v>未</v>
          </cell>
        </row>
        <row r="2109">
          <cell r="C2109">
            <v>8982495582</v>
          </cell>
          <cell r="D2109" t="str">
            <v>I4JER55</v>
          </cell>
          <cell r="E2109"/>
          <cell r="F2109" t="str">
            <v>NPR</v>
          </cell>
          <cell r="G2109" t="str">
            <v>VN87-C 3X</v>
          </cell>
          <cell r="H2109" t="str">
            <v>【4JER55】VN87 C-Gr 3X FRサ変 8982795451～5511_8982439442_8982495582　及び サウジ向けVDS FRサ変 8982917181_7191 SM穴_NUT変更 _CM 3RD入替(639Y⇒8982864240_FR 5461以外)</v>
          </cell>
          <cell r="I2109" t="str">
            <v>PA1-5032</v>
          </cell>
          <cell r="J2109" t="str">
            <v>C</v>
          </cell>
          <cell r="K2109" t="str">
            <v>WB2</v>
          </cell>
          <cell r="L2109" t="str">
            <v>○</v>
          </cell>
          <cell r="M2109" t="str">
            <v>-</v>
          </cell>
          <cell r="N2109" t="str">
            <v>未</v>
          </cell>
        </row>
        <row r="2110">
          <cell r="C2110">
            <v>8982495583</v>
          </cell>
          <cell r="D2110" t="str">
            <v>I4JEV33</v>
          </cell>
          <cell r="E2110"/>
          <cell r="F2110" t="str">
            <v>NPR</v>
          </cell>
          <cell r="G2110"/>
          <cell r="H2110" t="str">
            <v>【4JEV33】NPS CM_2補強PL追加_FR 18品番サ変8980717484～8983055111&amp; PATC_CKD追加_8983129850 関連設変【3JW263】 CM_2ND ASM 8983083380+本体_8980140747+STB 8980335230+PAT_8983083000</v>
          </cell>
          <cell r="I2110" t="str">
            <v>PA1-5042/5050</v>
          </cell>
          <cell r="J2110" t="str">
            <v>C</v>
          </cell>
          <cell r="K2110" t="str">
            <v>WB2</v>
          </cell>
          <cell r="L2110" t="str">
            <v>○</v>
          </cell>
          <cell r="M2110" t="str">
            <v>-</v>
          </cell>
          <cell r="N2110" t="str">
            <v>未</v>
          </cell>
        </row>
        <row r="2111">
          <cell r="C2111">
            <v>8982504570</v>
          </cell>
          <cell r="D2111" t="str">
            <v>I3JU770</v>
          </cell>
          <cell r="E2111"/>
          <cell r="F2111" t="str">
            <v>NPR</v>
          </cell>
          <cell r="G2111" t="str">
            <v>*</v>
          </cell>
          <cell r="H2111" t="str">
            <v>【3JU770】ｱﾙｼﾞｪﾘｱ向け NPR-F系 850巾 FR ASM 新出　8982504570(刻印_WC3_PA1-3141 流用元 VN65 C-LINE 8981063182(2WB2))</v>
          </cell>
          <cell r="I2111" t="str">
            <v>PA1-3141</v>
          </cell>
          <cell r="J2111" t="str">
            <v>C</v>
          </cell>
          <cell r="K2111" t="str">
            <v>WB2</v>
          </cell>
          <cell r="L2111" t="str">
            <v>○</v>
          </cell>
          <cell r="M2111" t="str">
            <v>-</v>
          </cell>
          <cell r="N2111" t="str">
            <v>20140807</v>
          </cell>
        </row>
        <row r="2112">
          <cell r="C2112">
            <v>8982507250</v>
          </cell>
          <cell r="D2112" t="str">
            <v>I4JEH71</v>
          </cell>
          <cell r="E2112"/>
          <cell r="F2112" t="str">
            <v>NLR</v>
          </cell>
          <cell r="G2112" t="str">
            <v>*</v>
          </cell>
          <cell r="H2112" t="str">
            <v>【3JU727】VN87-700巾 B-Gr FR ASM 4品番新出 8982211690_8982507320_7340_7350(流用元とSMBR違い（Aﾗｲﾝ_VN53）_8982211690のみENG CMBR入替)</v>
          </cell>
          <cell r="I2112"/>
          <cell r="J2112" t="str">
            <v>A</v>
          </cell>
          <cell r="K2112">
            <v>0</v>
          </cell>
          <cell r="L2112" t="str">
            <v>未</v>
          </cell>
          <cell r="M2112" t="str">
            <v>未</v>
          </cell>
          <cell r="N2112" t="str">
            <v>未</v>
          </cell>
        </row>
        <row r="2113">
          <cell r="C2113">
            <v>8982507320</v>
          </cell>
          <cell r="D2113" t="str">
            <v>I3JU727</v>
          </cell>
          <cell r="E2113"/>
          <cell r="F2113" t="str">
            <v>NLR</v>
          </cell>
          <cell r="G2113" t="str">
            <v>*</v>
          </cell>
          <cell r="H2113" t="str">
            <v>【3JU727】VN87-700巾 B-Gr FR ASM 4品番新出 8982211690_8982507320_7340_7350(流用元とSMBR違い（Aﾗｲﾝ_VN53）_8982211690のみENG CMBR入替)</v>
          </cell>
          <cell r="I2113" t="str">
            <v>PA1-3092</v>
          </cell>
          <cell r="J2113" t="str">
            <v>A</v>
          </cell>
          <cell r="K2113" t="str">
            <v>AP4</v>
          </cell>
          <cell r="L2113" t="str">
            <v>○</v>
          </cell>
          <cell r="M2113">
            <v>20120805</v>
          </cell>
          <cell r="N2113">
            <v>20120805</v>
          </cell>
        </row>
        <row r="2114">
          <cell r="C2114">
            <v>8982507321</v>
          </cell>
          <cell r="D2114" t="str">
            <v>I4JED81</v>
          </cell>
          <cell r="E2114"/>
          <cell r="F2114" t="str">
            <v>VN87 NLR</v>
          </cell>
          <cell r="G2114" t="str">
            <v>VN87-B 700巾</v>
          </cell>
          <cell r="H2114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2114"/>
          <cell r="J2114" t="str">
            <v>A</v>
          </cell>
          <cell r="K2114" t="str">
            <v>AP4</v>
          </cell>
          <cell r="L2114" t="str">
            <v>○</v>
          </cell>
          <cell r="M2114" t="str">
            <v>未</v>
          </cell>
          <cell r="N2114" t="str">
            <v>未</v>
          </cell>
        </row>
        <row r="2115">
          <cell r="C2115">
            <v>8982507322</v>
          </cell>
          <cell r="D2115" t="str">
            <v>I4JEK05</v>
          </cell>
          <cell r="E2115"/>
          <cell r="F2115" t="str">
            <v>NLR</v>
          </cell>
          <cell r="G2115" t="str">
            <v>VN87 B-Gr</v>
          </cell>
          <cell r="H2115" t="str">
            <v>【4JEK05】VN87 B-Gr NMR FR ASM 13品番 ｻ変 代_8982211693 8982425332_5342についてはCM ENG 8982724180（新規）を使用 関連設変 3JT881　PP 6/30W F/ON予定</v>
          </cell>
          <cell r="I2115" t="str">
            <v>PA1-4064</v>
          </cell>
          <cell r="J2115" t="str">
            <v>A</v>
          </cell>
          <cell r="K2115" t="str">
            <v>AP4</v>
          </cell>
          <cell r="L2115" t="str">
            <v>未</v>
          </cell>
          <cell r="M2115" t="str">
            <v>未</v>
          </cell>
          <cell r="N2115" t="str">
            <v>未</v>
          </cell>
        </row>
        <row r="2116">
          <cell r="C2116">
            <v>8982507323</v>
          </cell>
          <cell r="D2116" t="str">
            <v>I4JEL42</v>
          </cell>
          <cell r="E2116"/>
          <cell r="F2116" t="str">
            <v>NLR</v>
          </cell>
          <cell r="G2116" t="str">
            <v>VN87 B-Gr</v>
          </cell>
          <cell r="H2116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16" t="str">
            <v>PA1-4080(FR)</v>
          </cell>
          <cell r="J2116" t="str">
            <v>A</v>
          </cell>
          <cell r="K2116" t="str">
            <v>AP4</v>
          </cell>
          <cell r="L2116" t="str">
            <v>○</v>
          </cell>
          <cell r="M2116" t="str">
            <v>未</v>
          </cell>
          <cell r="N2116" t="str">
            <v>未</v>
          </cell>
        </row>
        <row r="2117">
          <cell r="C2117">
            <v>8982507330</v>
          </cell>
          <cell r="D2117" t="str">
            <v>I3JV225</v>
          </cell>
          <cell r="E2117"/>
          <cell r="F2117" t="str">
            <v>VN87 NLR</v>
          </cell>
          <cell r="G2117" t="str">
            <v>VN87-B 2X</v>
          </cell>
          <cell r="H2117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117"/>
          <cell r="J2117" t="str">
            <v>A</v>
          </cell>
          <cell r="K2117" t="str">
            <v>AP5</v>
          </cell>
          <cell r="L2117" t="str">
            <v>○</v>
          </cell>
          <cell r="M2117" t="str">
            <v>未</v>
          </cell>
          <cell r="N2117" t="str">
            <v>未</v>
          </cell>
        </row>
        <row r="2118">
          <cell r="C2118">
            <v>8982507331</v>
          </cell>
          <cell r="D2118" t="str">
            <v>I4JEK05</v>
          </cell>
          <cell r="E2118"/>
          <cell r="F2118" t="str">
            <v>NLR</v>
          </cell>
          <cell r="G2118" t="str">
            <v>VN87 B-Gr</v>
          </cell>
          <cell r="H2118" t="str">
            <v>【4JEK05】VN87 B-Gr NMR FR ASM 13品番 ｻ変 代_8982211693 8982425332_5342についてはCM ENG 8982724180（新規）を使用 関連設変 3JT881　PP 6/30W F/ON予定</v>
          </cell>
          <cell r="I2118"/>
          <cell r="J2118" t="str">
            <v>A</v>
          </cell>
          <cell r="K2118" t="str">
            <v>AP5</v>
          </cell>
          <cell r="L2118" t="str">
            <v>未</v>
          </cell>
          <cell r="M2118" t="str">
            <v>未</v>
          </cell>
          <cell r="N2118" t="str">
            <v>未</v>
          </cell>
        </row>
        <row r="2119">
          <cell r="C2119">
            <v>8982507332</v>
          </cell>
          <cell r="D2119" t="str">
            <v>I4JEL42</v>
          </cell>
          <cell r="E2119"/>
          <cell r="F2119" t="str">
            <v>NLR</v>
          </cell>
          <cell r="G2119" t="str">
            <v>VN87 B-Gr</v>
          </cell>
          <cell r="H2119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19"/>
          <cell r="J2119" t="str">
            <v>A</v>
          </cell>
          <cell r="K2119" t="str">
            <v>AP5</v>
          </cell>
          <cell r="L2119" t="str">
            <v>○</v>
          </cell>
          <cell r="M2119" t="str">
            <v>未</v>
          </cell>
          <cell r="N2119" t="str">
            <v>未</v>
          </cell>
        </row>
        <row r="2120">
          <cell r="C2120">
            <v>8982507340</v>
          </cell>
          <cell r="D2120" t="str">
            <v>I3JU727</v>
          </cell>
          <cell r="E2120"/>
          <cell r="F2120" t="str">
            <v>NMR</v>
          </cell>
          <cell r="G2120" t="str">
            <v>*</v>
          </cell>
          <cell r="H2120" t="str">
            <v>【3JU727】VN87-700巾 B-Gr FR ASM 4品番新出 8982211690_8982507320_7340_7350(流用元とSMBR違い（Aﾗｲﾝ_VN53）_8982211690のみENG CMBR入替)</v>
          </cell>
          <cell r="I2120" t="str">
            <v>PA1-3092</v>
          </cell>
          <cell r="J2120" t="str">
            <v>A</v>
          </cell>
          <cell r="K2120" t="str">
            <v>BL9</v>
          </cell>
          <cell r="L2120" t="str">
            <v>○</v>
          </cell>
          <cell r="M2120">
            <v>20120805</v>
          </cell>
          <cell r="N2120">
            <v>20120805</v>
          </cell>
        </row>
        <row r="2121">
          <cell r="C2121">
            <v>8982507341</v>
          </cell>
          <cell r="D2121" t="str">
            <v>I4JED56</v>
          </cell>
          <cell r="E2121"/>
          <cell r="F2121" t="str">
            <v>VN87 NMR</v>
          </cell>
          <cell r="G2121" t="str">
            <v>*</v>
          </cell>
          <cell r="H2121" t="str">
            <v>【4JED56】VN87 B-Gr FR ASM ｻ変 8982211691_8982507341_7351←0 *BK_H/B CBL NUT/PLは追加保留（PNO 8982601170 FR_8982211691）及 SMBR W/PAINT設定 8982603840～3880 計5品番</v>
          </cell>
          <cell r="I2121"/>
          <cell r="J2121" t="str">
            <v>A</v>
          </cell>
          <cell r="K2121" t="str">
            <v>BL9</v>
          </cell>
          <cell r="L2121" t="str">
            <v>○</v>
          </cell>
          <cell r="M2121">
            <v>20131118</v>
          </cell>
          <cell r="N2121">
            <v>20131118</v>
          </cell>
        </row>
        <row r="2122">
          <cell r="C2122">
            <v>8982507342</v>
          </cell>
          <cell r="D2122" t="str">
            <v>I4JED81</v>
          </cell>
          <cell r="E2122"/>
          <cell r="F2122" t="str">
            <v>VN87 NMR</v>
          </cell>
          <cell r="G2122" t="str">
            <v>VN87-B 700巾</v>
          </cell>
          <cell r="H2122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2122" t="str">
            <v>PA1-4009</v>
          </cell>
          <cell r="J2122" t="str">
            <v>A</v>
          </cell>
          <cell r="K2122" t="str">
            <v>BL9</v>
          </cell>
          <cell r="L2122" t="str">
            <v>○</v>
          </cell>
          <cell r="M2122" t="str">
            <v>未</v>
          </cell>
          <cell r="N2122" t="str">
            <v>未</v>
          </cell>
        </row>
        <row r="2123">
          <cell r="C2123">
            <v>8982507343</v>
          </cell>
          <cell r="D2123" t="str">
            <v>I4JEK05</v>
          </cell>
          <cell r="E2123"/>
          <cell r="F2123" t="str">
            <v>NMR</v>
          </cell>
          <cell r="G2123" t="str">
            <v>VN87 B-Gr</v>
          </cell>
          <cell r="H2123" t="str">
            <v>【4JEK05】VN87 B-Gr NMR FR ASM 13品番 ｻ変 代_8982211693 8982425332_5342についてはCM ENG 8982724180（新規）を使用 関連設変 3JT881　PP 6/30W F/ON予定</v>
          </cell>
          <cell r="I2123" t="str">
            <v>PA1-4063</v>
          </cell>
          <cell r="J2123" t="str">
            <v>A</v>
          </cell>
          <cell r="K2123" t="str">
            <v>BL9</v>
          </cell>
          <cell r="L2123" t="str">
            <v>未</v>
          </cell>
          <cell r="M2123" t="str">
            <v>未</v>
          </cell>
          <cell r="N2123" t="str">
            <v>未</v>
          </cell>
        </row>
        <row r="2124">
          <cell r="C2124">
            <v>8982507344</v>
          </cell>
          <cell r="D2124" t="str">
            <v>I4JEL42</v>
          </cell>
          <cell r="E2124"/>
          <cell r="F2124" t="str">
            <v>NMR</v>
          </cell>
          <cell r="G2124" t="str">
            <v>VN87 B-Gr</v>
          </cell>
          <cell r="H2124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24" t="str">
            <v>PA1-4080(FR)</v>
          </cell>
          <cell r="J2124" t="str">
            <v>A</v>
          </cell>
          <cell r="K2124" t="str">
            <v>BL9</v>
          </cell>
          <cell r="L2124" t="str">
            <v>○</v>
          </cell>
          <cell r="M2124">
            <v>20140619</v>
          </cell>
          <cell r="N2124">
            <v>20140619</v>
          </cell>
        </row>
        <row r="2125">
          <cell r="C2125">
            <v>8982507350</v>
          </cell>
          <cell r="D2125" t="str">
            <v>I3JU727</v>
          </cell>
          <cell r="E2125"/>
          <cell r="F2125" t="str">
            <v>NMR</v>
          </cell>
          <cell r="G2125" t="str">
            <v>*</v>
          </cell>
          <cell r="H2125" t="str">
            <v>【3JU727】VN87-700巾 B-Gr FR ASM 4品番新出 8982211690_8982507320_7340_7350(流用元とSMBR違い（Aﾗｲﾝ_VN53）_8982211690のみENG CMBR入替)</v>
          </cell>
          <cell r="I2125" t="str">
            <v>PA1-3092</v>
          </cell>
          <cell r="J2125" t="str">
            <v>A</v>
          </cell>
          <cell r="K2125" t="str">
            <v>CV6</v>
          </cell>
          <cell r="L2125" t="str">
            <v>○</v>
          </cell>
          <cell r="M2125">
            <v>20130903</v>
          </cell>
          <cell r="N2125" t="str">
            <v>20130903</v>
          </cell>
        </row>
        <row r="2126">
          <cell r="C2126">
            <v>8982507351</v>
          </cell>
          <cell r="D2126" t="str">
            <v>I4JED56</v>
          </cell>
          <cell r="E2126"/>
          <cell r="F2126" t="str">
            <v>VN87 NMR</v>
          </cell>
          <cell r="G2126" t="str">
            <v>*</v>
          </cell>
          <cell r="H2126" t="str">
            <v>【4JED56】VN87 B-Gr FR ASM ｻ変 8982211691_8982507341_7351←0 *BK_H/B CBL NUT/PLは追加保留（PNO 8982601170 FR_8982211691）及 SMBR W/PAINT設定 8982603840～3880 計5品番</v>
          </cell>
          <cell r="I2126"/>
          <cell r="J2126" t="str">
            <v>A</v>
          </cell>
          <cell r="K2126" t="str">
            <v>CV6</v>
          </cell>
          <cell r="L2126" t="str">
            <v>○</v>
          </cell>
          <cell r="M2126">
            <v>20131104</v>
          </cell>
          <cell r="N2126">
            <v>20131104</v>
          </cell>
        </row>
        <row r="2127">
          <cell r="C2127">
            <v>8982507352</v>
          </cell>
          <cell r="D2127" t="str">
            <v>I4JED81</v>
          </cell>
          <cell r="E2127"/>
          <cell r="F2127" t="str">
            <v>VN87 NMR</v>
          </cell>
          <cell r="G2127" t="str">
            <v>VN87-B 700巾</v>
          </cell>
          <cell r="H2127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2127" t="str">
            <v>PA1-4009</v>
          </cell>
          <cell r="J2127" t="str">
            <v>A</v>
          </cell>
          <cell r="K2127" t="str">
            <v>CV6</v>
          </cell>
          <cell r="L2127" t="str">
            <v>○</v>
          </cell>
          <cell r="M2127" t="str">
            <v>未</v>
          </cell>
          <cell r="N2127" t="str">
            <v>未</v>
          </cell>
        </row>
        <row r="2128">
          <cell r="C2128">
            <v>8982507353</v>
          </cell>
          <cell r="D2128" t="str">
            <v>I4JEK05</v>
          </cell>
          <cell r="E2128"/>
          <cell r="F2128" t="str">
            <v>NMR</v>
          </cell>
          <cell r="G2128" t="str">
            <v>VN87 B-Gr</v>
          </cell>
          <cell r="H2128" t="str">
            <v>【4JEK05】VN87 B-Gr NMR FR ASM 13品番 ｻ変 代_8982211693 8982425332_5342についてはCM ENG 8982724180（新規）を使用 関連設変 3JT881　PP 6/30W F/ON予定</v>
          </cell>
          <cell r="I2128" t="str">
            <v>PA1-4063</v>
          </cell>
          <cell r="J2128" t="str">
            <v>A</v>
          </cell>
          <cell r="K2128" t="str">
            <v>CV6</v>
          </cell>
          <cell r="L2128" t="str">
            <v>未</v>
          </cell>
          <cell r="M2128" t="str">
            <v>未</v>
          </cell>
          <cell r="N2128" t="str">
            <v>未</v>
          </cell>
        </row>
        <row r="2129">
          <cell r="C2129">
            <v>8982507354</v>
          </cell>
          <cell r="D2129" t="str">
            <v>I4JEL42</v>
          </cell>
          <cell r="E2129"/>
          <cell r="F2129" t="str">
            <v>NMR</v>
          </cell>
          <cell r="G2129" t="str">
            <v>VN87 B-Gr</v>
          </cell>
          <cell r="H2129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29" t="str">
            <v>PA1-4080(FR)</v>
          </cell>
          <cell r="J2129" t="str">
            <v>A</v>
          </cell>
          <cell r="K2129" t="str">
            <v>CV6</v>
          </cell>
          <cell r="L2129" t="str">
            <v>○</v>
          </cell>
          <cell r="M2129" t="str">
            <v>未</v>
          </cell>
          <cell r="N2129" t="str">
            <v>未</v>
          </cell>
        </row>
        <row r="2130">
          <cell r="C2130">
            <v>8982507360</v>
          </cell>
          <cell r="D2130" t="str">
            <v>I3JV225</v>
          </cell>
          <cell r="E2130"/>
          <cell r="F2130" t="str">
            <v>VN87 NLR</v>
          </cell>
          <cell r="G2130" t="str">
            <v>VN87-B 2X</v>
          </cell>
          <cell r="H2130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130"/>
          <cell r="J2130" t="str">
            <v>A</v>
          </cell>
          <cell r="K2130" t="str">
            <v>AP3</v>
          </cell>
          <cell r="L2130" t="str">
            <v>○</v>
          </cell>
          <cell r="M2130" t="str">
            <v>未</v>
          </cell>
          <cell r="N2130" t="str">
            <v>未</v>
          </cell>
        </row>
        <row r="2131">
          <cell r="C2131">
            <v>8982507361</v>
          </cell>
          <cell r="D2131" t="str">
            <v>I4JEK05</v>
          </cell>
          <cell r="E2131"/>
          <cell r="F2131" t="str">
            <v>NLR</v>
          </cell>
          <cell r="G2131" t="str">
            <v>VN87 B-Gr</v>
          </cell>
          <cell r="H2131" t="str">
            <v>【4JEK05】VN87 B-Gr NMR FR ASM 13品番 ｻ変 代_8982211693 8982425332_5342についてはCM ENG 8982724180（新規）を使用 関連設変 3JT881　PP 6/30W F/ON予定</v>
          </cell>
          <cell r="I2131"/>
          <cell r="J2131" t="str">
            <v>A</v>
          </cell>
          <cell r="K2131" t="str">
            <v>AP3</v>
          </cell>
          <cell r="L2131" t="str">
            <v>未</v>
          </cell>
          <cell r="M2131" t="str">
            <v>未</v>
          </cell>
          <cell r="N2131" t="str">
            <v>未</v>
          </cell>
        </row>
        <row r="2132">
          <cell r="C2132">
            <v>8982507362</v>
          </cell>
          <cell r="D2132" t="str">
            <v>I4JEL42</v>
          </cell>
          <cell r="E2132"/>
          <cell r="F2132" t="str">
            <v>NLR</v>
          </cell>
          <cell r="G2132" t="str">
            <v>VN87 B-Gr</v>
          </cell>
          <cell r="H2132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32"/>
          <cell r="J2132" t="str">
            <v>A</v>
          </cell>
          <cell r="K2132" t="str">
            <v>AP3</v>
          </cell>
          <cell r="L2132" t="str">
            <v>○</v>
          </cell>
          <cell r="M2132" t="str">
            <v>未</v>
          </cell>
          <cell r="N2132" t="str">
            <v>未</v>
          </cell>
        </row>
        <row r="2133">
          <cell r="C2133">
            <v>8982528500</v>
          </cell>
          <cell r="D2133" t="str">
            <v>I3JR891</v>
          </cell>
          <cell r="E2133"/>
          <cell r="F2133" t="str">
            <v>NMR</v>
          </cell>
          <cell r="G2133" t="str">
            <v>*</v>
          </cell>
          <cell r="H2133" t="str">
            <v>【3JU826】VDS NMRｵｰｽﾄ向け(露払い 13/10/2W） FR ASM 新出 8982528500(NR3)　流用元 8981697290(A-LINE _NP8) に対し1）SMBR &amp; INR RF NUT変更　2）BK RR SPR FT(898028306/305⇒898243605Y*図面誤記) &amp; RR（897166684⇒898032489/488Y）入替　3) BK;SUB SPR FT/RR追加(897223748/750Y)　4) STF RR SPG FRT廃止(897386634)_RR SUS FRT追加(898012947Y)  5)CMBR 5TH入替 897384744Y⇒898011861Y 6) BK_SABS RH入替 898006178⇒898006180Y 7) RUBBER SUB SPR追加(897254387Y) 8)PATCH;6TH CMBR廃止(897129434/433Y 7450*C⇒7450*B)</v>
          </cell>
          <cell r="I2133"/>
          <cell r="J2133" t="str">
            <v>A</v>
          </cell>
          <cell r="K2133" t="str">
            <v>NR3</v>
          </cell>
          <cell r="L2133" t="str">
            <v>○</v>
          </cell>
          <cell r="M2133">
            <v>20130923</v>
          </cell>
          <cell r="N2133">
            <v>20130923</v>
          </cell>
        </row>
        <row r="2134">
          <cell r="C2134">
            <v>8982529140</v>
          </cell>
          <cell r="D2134" t="str">
            <v>I4JGY97</v>
          </cell>
          <cell r="E2134"/>
          <cell r="F2134" t="str">
            <v>NQR</v>
          </cell>
          <cell r="G2134" t="str">
            <v>VN73</v>
          </cell>
          <cell r="H2134" t="str">
            <v>【I4JGY97】VL01/VN97/VN73 3X 誤記訂正 同番設変</v>
          </cell>
          <cell r="I2134"/>
          <cell r="J2134" t="str">
            <v>A</v>
          </cell>
          <cell r="K2134" t="str">
            <v>WU5</v>
          </cell>
          <cell r="L2134" t="str">
            <v>未</v>
          </cell>
          <cell r="M2134" t="str">
            <v>未</v>
          </cell>
          <cell r="N2134" t="str">
            <v>未</v>
          </cell>
        </row>
        <row r="2135">
          <cell r="C2135">
            <v>8982546440</v>
          </cell>
          <cell r="D2135" t="str">
            <v>I3JU875</v>
          </cell>
          <cell r="E2135"/>
          <cell r="F2135" t="str">
            <v>080NMR85AU</v>
          </cell>
          <cell r="G2135" t="str">
            <v>NMR 途上国 SM亀裂対策車</v>
          </cell>
          <cell r="H2135" t="str">
            <v>【3JU875】NMR 途上国向け SMBR亀裂対策車設定  FR ASM 59品番設定 代)8982546430～8982560360 SMBR(34品番) INR/RF(16品番)</v>
          </cell>
          <cell r="I2135" t="str">
            <v>PA1-3119</v>
          </cell>
          <cell r="J2135" t="str">
            <v>A</v>
          </cell>
          <cell r="K2135" t="str">
            <v>BL5</v>
          </cell>
          <cell r="L2135" t="str">
            <v>○</v>
          </cell>
          <cell r="M2135" t="str">
            <v>未</v>
          </cell>
          <cell r="N2135" t="str">
            <v>未</v>
          </cell>
        </row>
        <row r="2136">
          <cell r="C2136">
            <v>8982546441</v>
          </cell>
          <cell r="D2136" t="str">
            <v>I4JEQ33</v>
          </cell>
          <cell r="E2136"/>
          <cell r="F2136" t="str">
            <v>080NMR85AU</v>
          </cell>
          <cell r="G2136" t="str">
            <v>NMR 途上国 SM亀裂対策車</v>
          </cell>
          <cell r="H2136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36" t="str">
            <v>PA1-5068</v>
          </cell>
          <cell r="J2136" t="str">
            <v>A</v>
          </cell>
          <cell r="K2136" t="str">
            <v>BL5</v>
          </cell>
          <cell r="L2136" t="str">
            <v>○</v>
          </cell>
          <cell r="M2136" t="str">
            <v>20151006</v>
          </cell>
          <cell r="N2136" t="str">
            <v>20151006</v>
          </cell>
        </row>
        <row r="2137">
          <cell r="C2137">
            <v>8982546450</v>
          </cell>
          <cell r="D2137" t="str">
            <v>I3JU875</v>
          </cell>
          <cell r="E2137"/>
          <cell r="F2137" t="str">
            <v>EXP 080N</v>
          </cell>
          <cell r="G2137" t="str">
            <v>NMR 途上国 SM亀裂対策車</v>
          </cell>
          <cell r="H2137" t="str">
            <v>【3JU875】NMR 途上国向け SMBR亀裂対策車設定  FR ASM 59品番設定 代)8982546430～8982560360 SMBR(34品番) INR/RF(16品番)</v>
          </cell>
          <cell r="I2137" t="str">
            <v>PA1-3124</v>
          </cell>
          <cell r="J2137" t="str">
            <v>A</v>
          </cell>
          <cell r="K2137" t="str">
            <v>AQ3</v>
          </cell>
          <cell r="L2137" t="str">
            <v>○</v>
          </cell>
          <cell r="M2137">
            <v>20131017</v>
          </cell>
          <cell r="N2137">
            <v>20131017</v>
          </cell>
        </row>
        <row r="2138">
          <cell r="C2138">
            <v>8982546451</v>
          </cell>
          <cell r="D2138" t="str">
            <v>I4JEQ33</v>
          </cell>
          <cell r="E2138"/>
          <cell r="F2138" t="str">
            <v>EXP 080N</v>
          </cell>
          <cell r="G2138" t="str">
            <v>NMR 途上国 SM亀裂対策車</v>
          </cell>
          <cell r="H2138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38" t="str">
            <v>PA1-5068</v>
          </cell>
          <cell r="J2138" t="str">
            <v>A</v>
          </cell>
          <cell r="K2138" t="str">
            <v>AQ3</v>
          </cell>
          <cell r="L2138" t="str">
            <v>○</v>
          </cell>
          <cell r="M2138" t="str">
            <v>20150420</v>
          </cell>
          <cell r="N2138" t="str">
            <v>20150420</v>
          </cell>
        </row>
        <row r="2139">
          <cell r="C2139">
            <v>8982546470</v>
          </cell>
          <cell r="D2139" t="str">
            <v>I3JU875</v>
          </cell>
          <cell r="E2139"/>
          <cell r="F2139" t="str">
            <v>080NMR85AU</v>
          </cell>
          <cell r="G2139" t="str">
            <v>NMR 途上国 SM亀裂対策車</v>
          </cell>
          <cell r="H2139" t="str">
            <v>【3JU875】NMR 途上国向け SMBR亀裂対策車設定  FR ASM 59品番設定 代)8982546430～8982560360 SMBR(34品番) INR/RF(16品番)</v>
          </cell>
          <cell r="I2139" t="str">
            <v>PA1-3114</v>
          </cell>
          <cell r="J2139" t="str">
            <v>A</v>
          </cell>
          <cell r="K2139" t="str">
            <v>CT4</v>
          </cell>
          <cell r="L2139" t="str">
            <v>○</v>
          </cell>
          <cell r="M2139" t="str">
            <v>20141106</v>
          </cell>
          <cell r="N2139" t="str">
            <v>20141106</v>
          </cell>
        </row>
        <row r="2140">
          <cell r="C2140">
            <v>8982546471</v>
          </cell>
          <cell r="D2140" t="str">
            <v>I4JEQ33</v>
          </cell>
          <cell r="E2140"/>
          <cell r="F2140" t="str">
            <v>080NMR85AU</v>
          </cell>
          <cell r="G2140" t="str">
            <v>NMR 途上国 SM亀裂対策車</v>
          </cell>
          <cell r="H2140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40" t="str">
            <v>PA1-5068</v>
          </cell>
          <cell r="J2140" t="str">
            <v>A</v>
          </cell>
          <cell r="K2140" t="str">
            <v>CT4</v>
          </cell>
          <cell r="L2140" t="str">
            <v>○</v>
          </cell>
          <cell r="M2140" t="str">
            <v>未</v>
          </cell>
          <cell r="N2140" t="str">
            <v>未</v>
          </cell>
        </row>
        <row r="2141">
          <cell r="C2141">
            <v>8982546480</v>
          </cell>
          <cell r="D2141" t="str">
            <v>I3JU875</v>
          </cell>
          <cell r="E2141"/>
          <cell r="F2141" t="str">
            <v>NMR</v>
          </cell>
          <cell r="G2141" t="str">
            <v>NMR亀裂</v>
          </cell>
          <cell r="H2141" t="str">
            <v>【3JU875】NMR 途上国向け SMBR亀裂対策車設定  FR ASM 59品番設定 代)8982546430～8982560360 SMBR(34品番) INR/RF(16品番)</v>
          </cell>
          <cell r="I2141" t="str">
            <v>PA1-3114</v>
          </cell>
          <cell r="J2141" t="str">
            <v>A</v>
          </cell>
          <cell r="K2141" t="str">
            <v>CT6</v>
          </cell>
          <cell r="L2141" t="str">
            <v>○</v>
          </cell>
          <cell r="M2141">
            <v>20131007</v>
          </cell>
          <cell r="N2141">
            <v>20131007</v>
          </cell>
        </row>
        <row r="2142">
          <cell r="C2142">
            <v>8982546481</v>
          </cell>
          <cell r="D2142" t="str">
            <v>I4JEQ33</v>
          </cell>
          <cell r="E2142"/>
          <cell r="F2142" t="str">
            <v>NMR</v>
          </cell>
          <cell r="G2142" t="str">
            <v>NMR 途上国 SM亀裂対策車</v>
          </cell>
          <cell r="H2142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42" t="str">
            <v>PA1-5068</v>
          </cell>
          <cell r="J2142" t="str">
            <v>A</v>
          </cell>
          <cell r="K2142" t="str">
            <v>CT6</v>
          </cell>
          <cell r="L2142" t="str">
            <v>○</v>
          </cell>
          <cell r="M2142" t="str">
            <v>20150420</v>
          </cell>
          <cell r="N2142" t="str">
            <v>20150420</v>
          </cell>
        </row>
        <row r="2143">
          <cell r="C2143">
            <v>8982546490</v>
          </cell>
          <cell r="D2143" t="str">
            <v>I3JU875</v>
          </cell>
          <cell r="E2143"/>
          <cell r="F2143" t="str">
            <v>EXP 080N</v>
          </cell>
          <cell r="G2143" t="str">
            <v>NMR 途上国 SM亀裂対策車</v>
          </cell>
          <cell r="H2143" t="str">
            <v>【3JU875】NMR 途上国向け SMBR亀裂対策車設定  FR ASM 59品番設定 代)8982546430～8982560360 SMBR(34品番) INR/RF(16品番)</v>
          </cell>
          <cell r="I2143" t="str">
            <v>PA1-3124</v>
          </cell>
          <cell r="J2143" t="str">
            <v>A</v>
          </cell>
          <cell r="K2143" t="str">
            <v>AP8</v>
          </cell>
          <cell r="L2143" t="str">
            <v>○</v>
          </cell>
          <cell r="M2143">
            <v>20131203</v>
          </cell>
          <cell r="N2143">
            <v>20131203</v>
          </cell>
        </row>
        <row r="2144">
          <cell r="C2144">
            <v>8982546491</v>
          </cell>
          <cell r="D2144" t="str">
            <v>I4JEQ33</v>
          </cell>
          <cell r="E2144"/>
          <cell r="F2144" t="str">
            <v>EXP 080N</v>
          </cell>
          <cell r="G2144" t="str">
            <v>NMR 途上国 SM亀裂対策車</v>
          </cell>
          <cell r="H2144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44" t="str">
            <v>PA1-5068</v>
          </cell>
          <cell r="J2144" t="str">
            <v>A</v>
          </cell>
          <cell r="K2144" t="str">
            <v>AP8</v>
          </cell>
          <cell r="L2144" t="str">
            <v>○</v>
          </cell>
          <cell r="M2144" t="str">
            <v>20150420</v>
          </cell>
          <cell r="N2144" t="str">
            <v>20150420</v>
          </cell>
        </row>
        <row r="2145">
          <cell r="C2145">
            <v>8982546500</v>
          </cell>
          <cell r="D2145" t="str">
            <v>I3JU875</v>
          </cell>
          <cell r="E2145"/>
          <cell r="F2145" t="str">
            <v>VN69 NLR</v>
          </cell>
          <cell r="G2145" t="str">
            <v>NMR 途上国 SM亀裂対策車</v>
          </cell>
          <cell r="H2145" t="str">
            <v>【3JU875】NMR 途上国向け SMBR亀裂対策車設定  FR ASM 59品番設定 代)8982546430～8982560360 SMBR(34品番) INR/RF(16品番)</v>
          </cell>
          <cell r="I2145" t="str">
            <v>PA1-3124</v>
          </cell>
          <cell r="J2145" t="str">
            <v>A</v>
          </cell>
          <cell r="K2145" t="str">
            <v>AQ1</v>
          </cell>
          <cell r="L2145" t="str">
            <v>○</v>
          </cell>
          <cell r="M2145">
            <v>20160328</v>
          </cell>
          <cell r="N2145">
            <v>20160328</v>
          </cell>
        </row>
        <row r="2146">
          <cell r="C2146">
            <v>8982546510</v>
          </cell>
          <cell r="D2146" t="str">
            <v>I3JU875</v>
          </cell>
          <cell r="E2146"/>
          <cell r="F2146" t="str">
            <v>EXP 080N</v>
          </cell>
          <cell r="G2146" t="str">
            <v>NMR 途上国 SM亀裂対策車</v>
          </cell>
          <cell r="H2146" t="str">
            <v>【3JU875】NMR 途上国向け SMBR亀裂対策車設定  FR ASM 59品番設定 代)8982546430～8982560360 SMBR(34品番) INR/RF(16品番)</v>
          </cell>
          <cell r="I2146" t="str">
            <v>PA1-3124</v>
          </cell>
          <cell r="J2146" t="str">
            <v>A</v>
          </cell>
          <cell r="K2146" t="str">
            <v>AP9</v>
          </cell>
          <cell r="L2146" t="str">
            <v>○</v>
          </cell>
          <cell r="M2146" t="str">
            <v>未</v>
          </cell>
          <cell r="N2146" t="str">
            <v>未</v>
          </cell>
        </row>
        <row r="2147">
          <cell r="C2147">
            <v>8982546511</v>
          </cell>
          <cell r="D2147" t="str">
            <v>I4JEQ33</v>
          </cell>
          <cell r="E2147"/>
          <cell r="F2147" t="str">
            <v>EXP 080N</v>
          </cell>
          <cell r="G2147" t="str">
            <v>NMR 途上国 SM亀裂対策車</v>
          </cell>
          <cell r="H2147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47" t="str">
            <v>PA1-5068</v>
          </cell>
          <cell r="J2147" t="str">
            <v>A</v>
          </cell>
          <cell r="K2147" t="str">
            <v>AP9</v>
          </cell>
          <cell r="L2147" t="str">
            <v>○</v>
          </cell>
          <cell r="M2147" t="str">
            <v>未</v>
          </cell>
          <cell r="N2147" t="str">
            <v>未</v>
          </cell>
        </row>
        <row r="2148">
          <cell r="C2148">
            <v>8982546520</v>
          </cell>
          <cell r="D2148" t="str">
            <v>I3JU875</v>
          </cell>
          <cell r="E2148"/>
          <cell r="F2148" t="str">
            <v>NMR</v>
          </cell>
          <cell r="G2148" t="str">
            <v>NMR亀裂</v>
          </cell>
          <cell r="H2148" t="str">
            <v>【3JU875】NMR 途上国向け SMBR亀裂対策車設定  FR ASM 59品番設定 代)8982546430～8982560360 SMBR(34品番) INR/RF(16品番)</v>
          </cell>
          <cell r="I2148" t="str">
            <v>PA1-3124</v>
          </cell>
          <cell r="J2148" t="str">
            <v>A</v>
          </cell>
          <cell r="K2148" t="str">
            <v>AQ2</v>
          </cell>
          <cell r="L2148" t="str">
            <v>○</v>
          </cell>
          <cell r="M2148">
            <v>20131017</v>
          </cell>
          <cell r="N2148">
            <v>20131017</v>
          </cell>
        </row>
        <row r="2149">
          <cell r="C2149">
            <v>8982546550</v>
          </cell>
          <cell r="D2149" t="str">
            <v>I3JU875</v>
          </cell>
          <cell r="E2149"/>
          <cell r="F2149" t="str">
            <v>NMR</v>
          </cell>
          <cell r="G2149" t="str">
            <v>NMR亀裂</v>
          </cell>
          <cell r="H2149" t="str">
            <v>【3JU875】NMR 途上国向け SMBR亀裂対策車設定  FR ASM 59品番設定 代)8982546430～8982560360 SMBR(34品番) INR/RF(16品番)</v>
          </cell>
          <cell r="I2149" t="str">
            <v>PA1-3122</v>
          </cell>
          <cell r="J2149" t="str">
            <v>A</v>
          </cell>
          <cell r="K2149" t="str">
            <v>BM1</v>
          </cell>
          <cell r="L2149" t="str">
            <v>○</v>
          </cell>
          <cell r="M2149">
            <v>20131007</v>
          </cell>
          <cell r="N2149">
            <v>20131007</v>
          </cell>
        </row>
        <row r="2150">
          <cell r="C2150">
            <v>8982546560</v>
          </cell>
          <cell r="D2150" t="str">
            <v>I3JU875</v>
          </cell>
          <cell r="E2150"/>
          <cell r="F2150" t="str">
            <v>NMR</v>
          </cell>
          <cell r="G2150" t="str">
            <v>NMR亀裂</v>
          </cell>
          <cell r="H2150" t="str">
            <v>【3JU875】NMR 途上国向け SMBR亀裂対策車設定  FR ASM 59品番設定 代)8982546430～8982560360 SMBR(34品番) INR/RF(16品番)</v>
          </cell>
          <cell r="I2150" t="str">
            <v>PA1-3122</v>
          </cell>
          <cell r="J2150" t="str">
            <v>A</v>
          </cell>
          <cell r="K2150" t="str">
            <v>BL3</v>
          </cell>
          <cell r="L2150" t="str">
            <v>○</v>
          </cell>
          <cell r="M2150">
            <v>20131007</v>
          </cell>
          <cell r="N2150">
            <v>20131017</v>
          </cell>
        </row>
        <row r="2151">
          <cell r="C2151">
            <v>8982546570</v>
          </cell>
          <cell r="D2151" t="str">
            <v>I3JU875</v>
          </cell>
          <cell r="E2151"/>
          <cell r="F2151" t="str">
            <v>NMR</v>
          </cell>
          <cell r="G2151" t="str">
            <v>NMR亀裂</v>
          </cell>
          <cell r="H2151" t="str">
            <v>【3JU875】NMR 途上国向け SMBR亀裂対策車設定  FR ASM 59品番設定 代)8982546430～8982560360 SMBR(34品番) INR/RF(16品番)</v>
          </cell>
          <cell r="I2151" t="str">
            <v>PA1-3119</v>
          </cell>
          <cell r="J2151" t="str">
            <v>A</v>
          </cell>
          <cell r="K2151" t="str">
            <v>BL7</v>
          </cell>
          <cell r="L2151" t="str">
            <v>○</v>
          </cell>
          <cell r="M2151">
            <v>20131017</v>
          </cell>
          <cell r="N2151">
            <v>20131017</v>
          </cell>
        </row>
        <row r="2152">
          <cell r="C2152">
            <v>8982546571</v>
          </cell>
          <cell r="D2152" t="str">
            <v>I4JEQ33</v>
          </cell>
          <cell r="E2152"/>
          <cell r="F2152" t="str">
            <v>NMR</v>
          </cell>
          <cell r="G2152" t="str">
            <v>NMR 途上国 SM亀裂対策車</v>
          </cell>
          <cell r="H2152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52" t="str">
            <v>PA1-5068</v>
          </cell>
          <cell r="J2152" t="str">
            <v>A</v>
          </cell>
          <cell r="K2152" t="str">
            <v>BL7</v>
          </cell>
          <cell r="L2152" t="str">
            <v>○</v>
          </cell>
          <cell r="M2152" t="str">
            <v>20150420</v>
          </cell>
          <cell r="N2152" t="str">
            <v>20150420</v>
          </cell>
        </row>
        <row r="2153">
          <cell r="C2153">
            <v>8982546580</v>
          </cell>
          <cell r="D2153" t="str">
            <v>I3JU875</v>
          </cell>
          <cell r="E2153"/>
          <cell r="F2153" t="str">
            <v>NMR</v>
          </cell>
          <cell r="G2153" t="str">
            <v>NMR亀裂</v>
          </cell>
          <cell r="H2153" t="str">
            <v>【3JU875】NMR 途上国向け SMBR亀裂対策車設定  FR ASM 59品番設定 代)8982546430～8982560360 SMBR(34品番) INR/RF(16品番)</v>
          </cell>
          <cell r="I2153" t="str">
            <v>PA1-4108</v>
          </cell>
          <cell r="J2153" t="str">
            <v>A</v>
          </cell>
          <cell r="K2153" t="str">
            <v>BL7</v>
          </cell>
          <cell r="L2153" t="str">
            <v>○</v>
          </cell>
          <cell r="M2153" t="str">
            <v>20140703</v>
          </cell>
          <cell r="N2153" t="str">
            <v>20140703</v>
          </cell>
        </row>
        <row r="2154">
          <cell r="C2154">
            <v>8982546590</v>
          </cell>
          <cell r="D2154" t="str">
            <v>I3JU875</v>
          </cell>
          <cell r="E2154"/>
          <cell r="F2154" t="str">
            <v>NMR</v>
          </cell>
          <cell r="G2154" t="str">
            <v>NMR亀裂</v>
          </cell>
          <cell r="H2154" t="str">
            <v>【3JU875】NMR 途上国向け SMBR亀裂対策車設定  FR ASM 59品番設定 代)8982546430～8982560360 SMBR(34品番) INR/RF(16品番)</v>
          </cell>
          <cell r="I2154" t="str">
            <v>PA1-3119</v>
          </cell>
          <cell r="J2154" t="str">
            <v>A</v>
          </cell>
          <cell r="K2154" t="str">
            <v>BM2</v>
          </cell>
          <cell r="L2154" t="str">
            <v>○</v>
          </cell>
          <cell r="M2154">
            <v>20131007</v>
          </cell>
          <cell r="N2154">
            <v>20131007</v>
          </cell>
        </row>
        <row r="2155">
          <cell r="C2155">
            <v>8982546591</v>
          </cell>
          <cell r="D2155" t="str">
            <v>I4JEQ33</v>
          </cell>
          <cell r="E2155"/>
          <cell r="F2155" t="str">
            <v>NMR</v>
          </cell>
          <cell r="G2155" t="str">
            <v>NMR 途上国 SM亀裂対策車</v>
          </cell>
          <cell r="H2155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55" t="str">
            <v>PA1-5068</v>
          </cell>
          <cell r="J2155" t="str">
            <v>A</v>
          </cell>
          <cell r="K2155" t="str">
            <v>BM2</v>
          </cell>
          <cell r="L2155" t="str">
            <v>○</v>
          </cell>
          <cell r="M2155" t="str">
            <v>20150420</v>
          </cell>
          <cell r="N2155" t="str">
            <v>20150420</v>
          </cell>
        </row>
        <row r="2156">
          <cell r="C2156">
            <v>8982546610</v>
          </cell>
          <cell r="D2156" t="str">
            <v>I3JU875</v>
          </cell>
          <cell r="E2156"/>
          <cell r="F2156" t="str">
            <v>080NMR85AU</v>
          </cell>
          <cell r="G2156" t="str">
            <v>NMR 途上国 SM亀裂対策車</v>
          </cell>
          <cell r="H2156" t="str">
            <v>【3JU875】NMR 途上国向け SMBR亀裂対策車設定  FR ASM 59品番設定 代)8982546430～8982560360 SMBR(34品番) INR/RF(16品番)</v>
          </cell>
          <cell r="I2156" t="str">
            <v>PA1-3119</v>
          </cell>
          <cell r="J2156" t="str">
            <v>A</v>
          </cell>
          <cell r="K2156" t="str">
            <v>BL8</v>
          </cell>
          <cell r="L2156" t="str">
            <v>○</v>
          </cell>
          <cell r="M2156" t="str">
            <v>20140703</v>
          </cell>
          <cell r="N2156" t="str">
            <v>20140703</v>
          </cell>
        </row>
        <row r="2157">
          <cell r="C2157">
            <v>8982546620</v>
          </cell>
          <cell r="D2157" t="str">
            <v>I3JU875</v>
          </cell>
          <cell r="E2157"/>
          <cell r="F2157" t="str">
            <v>EXP 080N</v>
          </cell>
          <cell r="G2157" t="str">
            <v>NMR 途上国 SM亀裂対策車</v>
          </cell>
          <cell r="H2157" t="str">
            <v>【3JU875】NMR 途上国向け SMBR亀裂対策車設定  FR ASM 59品番設定 代)8982546430～8982560360 SMBR(34品番) INR/RF(16品番)</v>
          </cell>
          <cell r="I2157" t="str">
            <v>PA1-3124</v>
          </cell>
          <cell r="J2157" t="str">
            <v>A</v>
          </cell>
          <cell r="K2157" t="str">
            <v>AQ5</v>
          </cell>
          <cell r="L2157" t="str">
            <v>○</v>
          </cell>
          <cell r="M2157" t="str">
            <v>未</v>
          </cell>
          <cell r="N2157" t="str">
            <v>未</v>
          </cell>
        </row>
        <row r="2158">
          <cell r="C2158">
            <v>8982546621</v>
          </cell>
          <cell r="D2158" t="str">
            <v>I4JEQ33</v>
          </cell>
          <cell r="E2158"/>
          <cell r="F2158" t="str">
            <v>EXP 080N</v>
          </cell>
          <cell r="G2158" t="str">
            <v>NMR 途上国 SM亀裂対策車</v>
          </cell>
          <cell r="H2158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58" t="str">
            <v>PA1-5068</v>
          </cell>
          <cell r="J2158" t="str">
            <v>A</v>
          </cell>
          <cell r="K2158" t="str">
            <v>AQ5</v>
          </cell>
          <cell r="L2158" t="str">
            <v>○</v>
          </cell>
          <cell r="M2158" t="str">
            <v>20151130</v>
          </cell>
          <cell r="N2158" t="str">
            <v>20151130</v>
          </cell>
        </row>
        <row r="2159">
          <cell r="C2159">
            <v>8982546630</v>
          </cell>
          <cell r="D2159" t="str">
            <v>I3JU875</v>
          </cell>
          <cell r="E2159"/>
          <cell r="F2159" t="str">
            <v>EXP 080N</v>
          </cell>
          <cell r="G2159" t="str">
            <v>NMR 途上国 SM亀裂対策車</v>
          </cell>
          <cell r="H2159" t="str">
            <v>【3JU875】NMR 途上国向け SMBR亀裂対策車設定  FR ASM 59品番設定 代)8982546430～8982560360 SMBR(34品番) INR/RF(16品番)</v>
          </cell>
          <cell r="I2159" t="str">
            <v>PA1-3124</v>
          </cell>
          <cell r="J2159" t="str">
            <v>A</v>
          </cell>
          <cell r="K2159" t="str">
            <v>AQ6</v>
          </cell>
          <cell r="L2159" t="str">
            <v>○</v>
          </cell>
          <cell r="M2159" t="str">
            <v>未</v>
          </cell>
          <cell r="N2159" t="str">
            <v>未</v>
          </cell>
        </row>
        <row r="2160">
          <cell r="C2160">
            <v>8982546631</v>
          </cell>
          <cell r="D2160" t="str">
            <v>I4JEQ33</v>
          </cell>
          <cell r="E2160"/>
          <cell r="F2160" t="str">
            <v>EXP 080N</v>
          </cell>
          <cell r="G2160" t="str">
            <v>NMR 途上国 SM亀裂対策車</v>
          </cell>
          <cell r="H2160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60" t="str">
            <v>PA1-5068</v>
          </cell>
          <cell r="J2160" t="str">
            <v>A</v>
          </cell>
          <cell r="K2160" t="str">
            <v>AQ6</v>
          </cell>
          <cell r="L2160" t="str">
            <v>○</v>
          </cell>
          <cell r="M2160" t="str">
            <v>未</v>
          </cell>
          <cell r="N2160" t="str">
            <v>未</v>
          </cell>
        </row>
        <row r="2161">
          <cell r="C2161">
            <v>8982546670</v>
          </cell>
          <cell r="D2161" t="str">
            <v>I3JU875</v>
          </cell>
          <cell r="E2161"/>
          <cell r="F2161" t="str">
            <v>080NLR85L</v>
          </cell>
          <cell r="G2161" t="str">
            <v>NMR 途上国 SM亀裂対策車</v>
          </cell>
          <cell r="H2161" t="str">
            <v>【3JU875】NMR 途上国向け SMBR亀裂対策車設定  FR ASM 59品番設定 代)8982546430～8982560360 SMBR(34品番) INR/RF(16品番)</v>
          </cell>
          <cell r="I2161" t="str">
            <v>PA1-3114</v>
          </cell>
          <cell r="J2161" t="str">
            <v>A</v>
          </cell>
          <cell r="K2161" t="str">
            <v>CV4</v>
          </cell>
          <cell r="L2161" t="str">
            <v>○</v>
          </cell>
          <cell r="M2161">
            <v>20131017</v>
          </cell>
          <cell r="N2161">
            <v>20131017</v>
          </cell>
        </row>
        <row r="2162">
          <cell r="C2162">
            <v>8982546680</v>
          </cell>
          <cell r="D2162" t="str">
            <v>I3JU875</v>
          </cell>
          <cell r="E2162"/>
          <cell r="F2162" t="str">
            <v>NMR</v>
          </cell>
          <cell r="G2162" t="str">
            <v>NMR亀裂</v>
          </cell>
          <cell r="H2162" t="str">
            <v>【3JU875】NMR 途上国向け SMBR亀裂対策車設定  FR ASM 59品番設定 代)8982546430～8982560360 SMBR(34品番) INR/RF(16品番)</v>
          </cell>
          <cell r="I2162" t="str">
            <v>PA1-3114</v>
          </cell>
          <cell r="J2162" t="str">
            <v>A</v>
          </cell>
          <cell r="K2162" t="str">
            <v>CU4</v>
          </cell>
          <cell r="L2162" t="str">
            <v>○</v>
          </cell>
          <cell r="M2162">
            <v>20131007</v>
          </cell>
          <cell r="N2162">
            <v>20131007</v>
          </cell>
        </row>
        <row r="2163">
          <cell r="C2163">
            <v>8982546690</v>
          </cell>
          <cell r="D2163" t="str">
            <v>I3JU875</v>
          </cell>
          <cell r="E2163"/>
          <cell r="F2163" t="str">
            <v>NMR</v>
          </cell>
          <cell r="G2163" t="str">
            <v>NMR亀裂</v>
          </cell>
          <cell r="H2163" t="str">
            <v>【3JU875】NMR 途上国向け SMBR亀裂対策車設定  FR ASM 59品番設定 代)8982546430～8982560360 SMBR(34品番) INR/RF(16品番)</v>
          </cell>
          <cell r="I2163" t="str">
            <v>PA1-3114</v>
          </cell>
          <cell r="J2163" t="str">
            <v>A</v>
          </cell>
          <cell r="K2163" t="str">
            <v>CU6</v>
          </cell>
          <cell r="L2163" t="str">
            <v>○</v>
          </cell>
          <cell r="M2163">
            <v>20131007</v>
          </cell>
          <cell r="N2163">
            <v>20131007</v>
          </cell>
        </row>
        <row r="2164">
          <cell r="C2164">
            <v>8982546691</v>
          </cell>
          <cell r="D2164" t="str">
            <v>I4JEQ33</v>
          </cell>
          <cell r="E2164"/>
          <cell r="F2164" t="str">
            <v>NMR</v>
          </cell>
          <cell r="G2164" t="str">
            <v>NMR 途上国 SM亀裂対策車</v>
          </cell>
          <cell r="H2164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64" t="str">
            <v>PA1-5068</v>
          </cell>
          <cell r="J2164" t="str">
            <v>A</v>
          </cell>
          <cell r="K2164" t="str">
            <v>CU6</v>
          </cell>
          <cell r="L2164" t="str">
            <v>○</v>
          </cell>
          <cell r="M2164" t="str">
            <v>20150518</v>
          </cell>
          <cell r="N2164" t="str">
            <v>20150518</v>
          </cell>
        </row>
        <row r="2165">
          <cell r="C2165">
            <v>8982546700</v>
          </cell>
          <cell r="D2165" t="str">
            <v>I3JU875</v>
          </cell>
          <cell r="E2165"/>
          <cell r="F2165" t="str">
            <v>NMR</v>
          </cell>
          <cell r="G2165" t="str">
            <v>NMR亀裂</v>
          </cell>
          <cell r="H2165" t="str">
            <v>【3JU875】NMR 途上国向け SMBR亀裂対策車設定  FR ASM 59品番設定 代)8982546430～8982560360 SMBR(34品番) INR/RF(16品番)</v>
          </cell>
          <cell r="I2165" t="str">
            <v>PA1-3114</v>
          </cell>
          <cell r="J2165" t="str">
            <v>A</v>
          </cell>
          <cell r="K2165" t="str">
            <v>CV5</v>
          </cell>
          <cell r="L2165" t="str">
            <v>○</v>
          </cell>
          <cell r="M2165">
            <v>20131007</v>
          </cell>
          <cell r="N2165">
            <v>20131017</v>
          </cell>
        </row>
        <row r="2166">
          <cell r="C2166">
            <v>8982546701</v>
          </cell>
          <cell r="D2166" t="str">
            <v>I4JEQ33</v>
          </cell>
          <cell r="E2166"/>
          <cell r="F2166" t="str">
            <v>NMR</v>
          </cell>
          <cell r="G2166" t="str">
            <v>NMR 途上国 SM亀裂対策車</v>
          </cell>
          <cell r="H2166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66" t="str">
            <v>PA1-5068</v>
          </cell>
          <cell r="J2166" t="str">
            <v>A</v>
          </cell>
          <cell r="K2166" t="str">
            <v>CV5</v>
          </cell>
          <cell r="L2166" t="str">
            <v>○</v>
          </cell>
          <cell r="M2166" t="str">
            <v>20150420</v>
          </cell>
          <cell r="N2166" t="str">
            <v>20150420</v>
          </cell>
        </row>
        <row r="2167">
          <cell r="C2167">
            <v>8982546710</v>
          </cell>
          <cell r="D2167" t="str">
            <v>I3JU875</v>
          </cell>
          <cell r="E2167"/>
          <cell r="F2167" t="str">
            <v>080NMR85L</v>
          </cell>
          <cell r="G2167" t="str">
            <v>NMR 途上国 SM亀裂対策車</v>
          </cell>
          <cell r="H2167" t="str">
            <v>【3JU875】NMR 途上国向け SMBR亀裂対策車設定  FR ASM 59品番設定 代)8982546430～8982560360 SMBR(34品番) INR/RF(16品番)</v>
          </cell>
          <cell r="I2167" t="str">
            <v>PA1-3114</v>
          </cell>
          <cell r="J2167" t="str">
            <v>A</v>
          </cell>
          <cell r="K2167" t="str">
            <v>CU7</v>
          </cell>
          <cell r="L2167" t="str">
            <v>○</v>
          </cell>
          <cell r="M2167" t="str">
            <v>20150406</v>
          </cell>
          <cell r="N2167" t="str">
            <v>20150406</v>
          </cell>
        </row>
        <row r="2168">
          <cell r="C2168">
            <v>8982546730</v>
          </cell>
          <cell r="D2168" t="str">
            <v>I3JU875</v>
          </cell>
          <cell r="E2168"/>
          <cell r="F2168" t="str">
            <v>NMR</v>
          </cell>
          <cell r="G2168" t="str">
            <v>NMR亀裂</v>
          </cell>
          <cell r="H2168" t="str">
            <v>【3JU875】NMR 途上国向け SMBR亀裂対策車設定  FR ASM 59品番設定 代)8982546430～8982560360 SMBR(34品番) INR/RF(16品番)</v>
          </cell>
          <cell r="I2168" t="str">
            <v>PA1-3114</v>
          </cell>
          <cell r="J2168" t="str">
            <v>A</v>
          </cell>
          <cell r="K2168" t="str">
            <v>CV2</v>
          </cell>
          <cell r="L2168" t="str">
            <v>○</v>
          </cell>
          <cell r="M2168">
            <v>20131007</v>
          </cell>
          <cell r="N2168">
            <v>20131017</v>
          </cell>
        </row>
        <row r="2169">
          <cell r="C2169">
            <v>8982546731</v>
          </cell>
          <cell r="D2169" t="str">
            <v>I4JEQ33</v>
          </cell>
          <cell r="E2169"/>
          <cell r="F2169" t="str">
            <v>NMR</v>
          </cell>
          <cell r="G2169" t="str">
            <v>NMR 途上国 SM亀裂対策車</v>
          </cell>
          <cell r="H2169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69" t="str">
            <v>PA1-5068</v>
          </cell>
          <cell r="J2169" t="str">
            <v>A</v>
          </cell>
          <cell r="K2169" t="str">
            <v>CV2</v>
          </cell>
          <cell r="L2169" t="str">
            <v>○</v>
          </cell>
          <cell r="M2169" t="str">
            <v>20150420</v>
          </cell>
          <cell r="N2169" t="str">
            <v>20150420</v>
          </cell>
        </row>
        <row r="2170">
          <cell r="C2170">
            <v>8982546740</v>
          </cell>
          <cell r="D2170" t="str">
            <v>I3JU875</v>
          </cell>
          <cell r="E2170"/>
          <cell r="F2170" t="str">
            <v>NMR</v>
          </cell>
          <cell r="G2170" t="str">
            <v>NMR亀裂</v>
          </cell>
          <cell r="H2170" t="str">
            <v>【3JU875】NMR 途上国向け SMBR亀裂対策車設定  FR ASM 59品番設定 代)8982546430～8982560360 SMBR(34品番) INR/RF(16品番)</v>
          </cell>
          <cell r="I2170" t="str">
            <v>PA1-3114</v>
          </cell>
          <cell r="J2170" t="str">
            <v>A</v>
          </cell>
          <cell r="K2170" t="str">
            <v>CV3</v>
          </cell>
          <cell r="L2170" t="str">
            <v>○</v>
          </cell>
          <cell r="M2170">
            <v>20131007</v>
          </cell>
          <cell r="N2170">
            <v>20131017</v>
          </cell>
        </row>
        <row r="2171">
          <cell r="C2171">
            <v>8982546741</v>
          </cell>
          <cell r="D2171" t="str">
            <v>I4JEQ33</v>
          </cell>
          <cell r="E2171"/>
          <cell r="F2171" t="str">
            <v>NMR</v>
          </cell>
          <cell r="G2171" t="str">
            <v>NMR 途上国 SM亀裂対策車</v>
          </cell>
          <cell r="H2171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71" t="str">
            <v>PA1-5068</v>
          </cell>
          <cell r="J2171" t="str">
            <v>A</v>
          </cell>
          <cell r="K2171" t="str">
            <v>CV3</v>
          </cell>
          <cell r="L2171" t="str">
            <v>○</v>
          </cell>
          <cell r="M2171" t="str">
            <v>20150420</v>
          </cell>
          <cell r="N2171" t="str">
            <v>20150420</v>
          </cell>
        </row>
        <row r="2172">
          <cell r="C2172">
            <v>8982546830</v>
          </cell>
          <cell r="D2172" t="str">
            <v>I3JU875</v>
          </cell>
          <cell r="E2172"/>
          <cell r="F2172" t="str">
            <v>080 NLR</v>
          </cell>
          <cell r="G2172" t="str">
            <v>NMR 途上国 SM亀裂対策車</v>
          </cell>
          <cell r="H2172" t="str">
            <v>【3JU875】NMR 途上国向け SMBR亀裂対策車設定  FR ASM 59品番設定 代)8982546430～8982560360 SMBR(34品番) INR/RF(16品番)</v>
          </cell>
          <cell r="I2172" t="str">
            <v>PA1-3121</v>
          </cell>
          <cell r="J2172" t="str">
            <v>A</v>
          </cell>
          <cell r="K2172" t="str">
            <v>CB6</v>
          </cell>
          <cell r="L2172" t="str">
            <v>○</v>
          </cell>
          <cell r="M2172">
            <v>20131017</v>
          </cell>
          <cell r="N2172">
            <v>20131017</v>
          </cell>
        </row>
        <row r="2173">
          <cell r="C2173">
            <v>8982546840</v>
          </cell>
          <cell r="D2173" t="str">
            <v>I3JU875</v>
          </cell>
          <cell r="E2173"/>
          <cell r="F2173" t="str">
            <v>NMR</v>
          </cell>
          <cell r="G2173" t="str">
            <v>NMR亀裂</v>
          </cell>
          <cell r="H2173" t="str">
            <v>【3JU875】NMR 途上国向け SMBR亀裂対策車設定  FR ASM 59品番設定 代)8982546430～8982560360 SMBR(34品番) INR/RF(16品番)</v>
          </cell>
          <cell r="I2173" t="str">
            <v>PA1-3121</v>
          </cell>
          <cell r="J2173" t="str">
            <v>A</v>
          </cell>
          <cell r="K2173" t="str">
            <v>CB7</v>
          </cell>
          <cell r="L2173" t="str">
            <v>○</v>
          </cell>
          <cell r="M2173">
            <v>20131007</v>
          </cell>
          <cell r="N2173">
            <v>20131007</v>
          </cell>
        </row>
        <row r="2174">
          <cell r="C2174">
            <v>8982546980</v>
          </cell>
          <cell r="D2174" t="str">
            <v>I3JU875</v>
          </cell>
          <cell r="E2174"/>
          <cell r="F2174" t="str">
            <v>NMR</v>
          </cell>
          <cell r="G2174"/>
          <cell r="H2174" t="str">
            <v>【3JU875】NMR 途上国向け SMBR亀裂対策車設定  FR ASM 59品番設定 代)8982546430～8982560360 SMBR(34品番) INR/RF(16品番)</v>
          </cell>
          <cell r="I2174"/>
          <cell r="J2174" t="str">
            <v>A</v>
          </cell>
          <cell r="K2174" t="str">
            <v>1CT4</v>
          </cell>
          <cell r="L2174" t="str">
            <v>未</v>
          </cell>
          <cell r="M2174" t="str">
            <v>未</v>
          </cell>
          <cell r="N2174" t="str">
            <v>未</v>
          </cell>
        </row>
        <row r="2175">
          <cell r="C2175">
            <v>8982550060</v>
          </cell>
          <cell r="D2175" t="str">
            <v>I3JU875</v>
          </cell>
          <cell r="E2175"/>
          <cell r="F2175" t="str">
            <v>NMR(VN75)</v>
          </cell>
          <cell r="G2175" t="str">
            <v>NMR 途上国 SM亀裂対策車</v>
          </cell>
          <cell r="H2175" t="str">
            <v>【3JU875】NMR 途上国向け SMBR亀裂対策車設定  FR ASM 59品番設定 代)8982546430～8982560360 SMBR(34品番) INR/RF(16品番)</v>
          </cell>
          <cell r="I2175" t="str">
            <v>PA1-3119</v>
          </cell>
          <cell r="J2175" t="str">
            <v>A</v>
          </cell>
          <cell r="K2175" t="str">
            <v>BM4</v>
          </cell>
          <cell r="L2175" t="str">
            <v>○</v>
          </cell>
          <cell r="M2175">
            <v>20130930</v>
          </cell>
          <cell r="N2175">
            <v>20130930</v>
          </cell>
        </row>
        <row r="2176">
          <cell r="C2176">
            <v>8982550061</v>
          </cell>
          <cell r="D2176" t="str">
            <v>I4JEQ33</v>
          </cell>
          <cell r="E2176"/>
          <cell r="F2176" t="str">
            <v>NMR(VN75)</v>
          </cell>
          <cell r="G2176" t="str">
            <v>NMR 途上国 SM亀裂対策車</v>
          </cell>
          <cell r="H2176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76" t="str">
            <v>PA1-5068</v>
          </cell>
          <cell r="J2176" t="str">
            <v>A</v>
          </cell>
          <cell r="K2176" t="str">
            <v>BM4</v>
          </cell>
          <cell r="L2176" t="str">
            <v>○</v>
          </cell>
          <cell r="M2176" t="str">
            <v>20150420</v>
          </cell>
          <cell r="N2176" t="str">
            <v>20150420</v>
          </cell>
        </row>
        <row r="2177">
          <cell r="C2177">
            <v>8982550070</v>
          </cell>
          <cell r="D2177" t="str">
            <v>I3JU875</v>
          </cell>
          <cell r="E2177"/>
          <cell r="F2177" t="str">
            <v>NMR(VN75)</v>
          </cell>
          <cell r="G2177" t="str">
            <v>NMR 途上国 SM亀裂対策車</v>
          </cell>
          <cell r="H2177" t="str">
            <v>【3JU875】NMR 途上国向け SMBR亀裂対策車設定  FR ASM 59品番設定 代)8982546430～8982560360 SMBR(34品番) INR/RF(16品番)</v>
          </cell>
          <cell r="I2177" t="str">
            <v>PA1-3114</v>
          </cell>
          <cell r="J2177" t="str">
            <v>A</v>
          </cell>
          <cell r="K2177" t="str">
            <v>CV8</v>
          </cell>
          <cell r="L2177" t="str">
            <v>○</v>
          </cell>
          <cell r="M2177">
            <v>20130930</v>
          </cell>
          <cell r="N2177">
            <v>20130930</v>
          </cell>
        </row>
        <row r="2178">
          <cell r="C2178">
            <v>8982550071</v>
          </cell>
          <cell r="D2178" t="str">
            <v>I4JEQ33</v>
          </cell>
          <cell r="E2178"/>
          <cell r="F2178" t="str">
            <v>NMR(VN75)</v>
          </cell>
          <cell r="G2178" t="str">
            <v>NMR 途上国 SM亀裂対策車</v>
          </cell>
          <cell r="H2178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78" t="str">
            <v>PA1-5068</v>
          </cell>
          <cell r="J2178" t="str">
            <v>A</v>
          </cell>
          <cell r="K2178" t="str">
            <v>CV8</v>
          </cell>
          <cell r="L2178" t="str">
            <v>○</v>
          </cell>
          <cell r="M2178" t="str">
            <v>20150420</v>
          </cell>
          <cell r="N2178" t="str">
            <v>20150420</v>
          </cell>
        </row>
        <row r="2179">
          <cell r="C2179">
            <v>8982550080</v>
          </cell>
          <cell r="D2179" t="str">
            <v>I3JU875</v>
          </cell>
          <cell r="E2179"/>
          <cell r="F2179" t="str">
            <v>NMR(VN75)</v>
          </cell>
          <cell r="G2179" t="str">
            <v>NMR 途上国 SM亀裂対策車</v>
          </cell>
          <cell r="H2179" t="str">
            <v>【3JU875】NMR 途上国向け SMBR亀裂対策車設定  FR ASM 59品番設定 代)8982546430～8982560360 SMBR(34品番) INR/RF(16品番)</v>
          </cell>
          <cell r="I2179" t="str">
            <v>PA1-3119</v>
          </cell>
          <cell r="J2179" t="str">
            <v>A</v>
          </cell>
          <cell r="K2179" t="str">
            <v>BM6</v>
          </cell>
          <cell r="L2179" t="str">
            <v>○</v>
          </cell>
          <cell r="M2179">
            <v>20130930</v>
          </cell>
          <cell r="N2179">
            <v>20130930</v>
          </cell>
        </row>
        <row r="2180">
          <cell r="C2180">
            <v>8982550081</v>
          </cell>
          <cell r="D2180" t="str">
            <v>I4JEQ33</v>
          </cell>
          <cell r="E2180"/>
          <cell r="F2180" t="str">
            <v>NMR(VN75)</v>
          </cell>
          <cell r="G2180" t="str">
            <v>NMR 途上国 SM亀裂対策車</v>
          </cell>
          <cell r="H2180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80" t="str">
            <v>PA1-5068</v>
          </cell>
          <cell r="J2180" t="str">
            <v>A</v>
          </cell>
          <cell r="K2180" t="str">
            <v>BM6</v>
          </cell>
          <cell r="L2180" t="str">
            <v>○</v>
          </cell>
          <cell r="M2180" t="str">
            <v>20150420</v>
          </cell>
          <cell r="N2180" t="str">
            <v>20150420</v>
          </cell>
        </row>
        <row r="2181">
          <cell r="C2181">
            <v>8982550090</v>
          </cell>
          <cell r="D2181" t="str">
            <v>I3JU875</v>
          </cell>
          <cell r="E2181"/>
          <cell r="F2181" t="str">
            <v>NMR(VN75)</v>
          </cell>
          <cell r="G2181" t="str">
            <v>NMR 途上国 SM亀裂対策車</v>
          </cell>
          <cell r="H2181" t="str">
            <v>【3JU875】NMR 途上国向け SMBR亀裂対策車設定  FR ASM 59品番設定 代)8982546430～8982560360 SMBR(34品番) INR/RF(16品番)</v>
          </cell>
          <cell r="I2181" t="str">
            <v>PA1-3114</v>
          </cell>
          <cell r="J2181" t="str">
            <v>A</v>
          </cell>
          <cell r="K2181" t="str">
            <v>CW1</v>
          </cell>
          <cell r="L2181" t="str">
            <v>○</v>
          </cell>
          <cell r="M2181">
            <v>20130930</v>
          </cell>
          <cell r="N2181">
            <v>20130930</v>
          </cell>
        </row>
        <row r="2182">
          <cell r="C2182">
            <v>8982550091</v>
          </cell>
          <cell r="D2182" t="str">
            <v>I4JEQ33</v>
          </cell>
          <cell r="E2182"/>
          <cell r="F2182" t="str">
            <v>NMR(VN75)</v>
          </cell>
          <cell r="G2182" t="str">
            <v>NMR 途上国 SM亀裂対策車</v>
          </cell>
          <cell r="H2182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82" t="str">
            <v>PA1-5068</v>
          </cell>
          <cell r="J2182" t="str">
            <v>A</v>
          </cell>
          <cell r="K2182" t="str">
            <v>CW1</v>
          </cell>
          <cell r="L2182" t="str">
            <v>○</v>
          </cell>
          <cell r="M2182" t="str">
            <v>20150420</v>
          </cell>
          <cell r="N2182" t="str">
            <v>20150420</v>
          </cell>
        </row>
        <row r="2183">
          <cell r="C2183">
            <v>8982550100</v>
          </cell>
          <cell r="D2183" t="str">
            <v>I3JU875</v>
          </cell>
          <cell r="E2183"/>
          <cell r="F2183" t="str">
            <v>VN75 NMR</v>
          </cell>
          <cell r="G2183" t="str">
            <v>NMR 途上国 SM亀裂対策車</v>
          </cell>
          <cell r="H2183" t="str">
            <v>【3JU875】NMR 途上国向け SMBR亀裂対策車設定  FR ASM 59品番設定 代)8982546430～8982560360 SMBR(34品番) INR/RF(16品番)</v>
          </cell>
          <cell r="I2183" t="str">
            <v>PA1-3119</v>
          </cell>
          <cell r="J2183" t="str">
            <v>A</v>
          </cell>
          <cell r="K2183" t="str">
            <v>BM5</v>
          </cell>
          <cell r="L2183" t="str">
            <v>○</v>
          </cell>
          <cell r="M2183">
            <v>20130930</v>
          </cell>
          <cell r="N2183">
            <v>20130930</v>
          </cell>
        </row>
        <row r="2184">
          <cell r="C2184">
            <v>8982550101</v>
          </cell>
          <cell r="D2184" t="str">
            <v>I4JEQ33</v>
          </cell>
          <cell r="E2184"/>
          <cell r="F2184" t="str">
            <v>VN75 NMR</v>
          </cell>
          <cell r="G2184" t="str">
            <v>NMR 途上国 SM亀裂対策車</v>
          </cell>
          <cell r="H2184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84" t="str">
            <v>PA1-5068</v>
          </cell>
          <cell r="J2184" t="str">
            <v>A</v>
          </cell>
          <cell r="K2184" t="str">
            <v>BM5</v>
          </cell>
          <cell r="L2184" t="str">
            <v>○</v>
          </cell>
          <cell r="M2184" t="str">
            <v>20150420</v>
          </cell>
          <cell r="N2184" t="str">
            <v>20150420</v>
          </cell>
        </row>
        <row r="2185">
          <cell r="C2185">
            <v>8982550110</v>
          </cell>
          <cell r="D2185" t="str">
            <v>I3JU875</v>
          </cell>
          <cell r="E2185"/>
          <cell r="F2185" t="str">
            <v>VN75 NMR</v>
          </cell>
          <cell r="G2185" t="str">
            <v>NMR 途上国 SM亀裂対策車</v>
          </cell>
          <cell r="H2185" t="str">
            <v>【3JU875】NMR 途上国向け SMBR亀裂対策車設定  FR ASM 59品番設定 代)8982546430～8982560360 SMBR(34品番) INR/RF(16品番)</v>
          </cell>
          <cell r="I2185" t="str">
            <v>PA1-3114</v>
          </cell>
          <cell r="J2185" t="str">
            <v>A</v>
          </cell>
          <cell r="K2185" t="str">
            <v>CV9</v>
          </cell>
          <cell r="L2185" t="str">
            <v>○</v>
          </cell>
          <cell r="M2185">
            <v>20130930</v>
          </cell>
          <cell r="N2185">
            <v>20130930</v>
          </cell>
        </row>
        <row r="2186">
          <cell r="C2186">
            <v>8982550111</v>
          </cell>
          <cell r="D2186" t="str">
            <v>I4JEQ33</v>
          </cell>
          <cell r="E2186"/>
          <cell r="F2186" t="str">
            <v>VN75 NMR</v>
          </cell>
          <cell r="G2186" t="str">
            <v>NMR 途上国 SM亀裂対策車</v>
          </cell>
          <cell r="H2186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86" t="str">
            <v>PA1-5068</v>
          </cell>
          <cell r="J2186" t="str">
            <v>A</v>
          </cell>
          <cell r="K2186" t="str">
            <v>CV9</v>
          </cell>
          <cell r="L2186" t="str">
            <v>○</v>
          </cell>
          <cell r="M2186" t="str">
            <v>20150420</v>
          </cell>
          <cell r="N2186" t="str">
            <v>20150420</v>
          </cell>
        </row>
        <row r="2187">
          <cell r="C2187">
            <v>8982559630</v>
          </cell>
          <cell r="D2187" t="str">
            <v>I3JU875</v>
          </cell>
          <cell r="E2187"/>
          <cell r="F2187" t="str">
            <v>VN69 NLR</v>
          </cell>
          <cell r="G2187" t="str">
            <v>NMR 途上国 SM亀裂対策車</v>
          </cell>
          <cell r="H2187" t="str">
            <v>【3JU875】NMR 途上国向け SMBR亀裂対策車設定  FR ASM 59品番設定 代)8982546430～8982560360 SMBR(34品番) INR/RF(16品番)</v>
          </cell>
          <cell r="I2187" t="str">
            <v>PA1-3114</v>
          </cell>
          <cell r="J2187" t="str">
            <v>A</v>
          </cell>
          <cell r="K2187" t="str">
            <v>CX4</v>
          </cell>
          <cell r="L2187" t="str">
            <v>○</v>
          </cell>
          <cell r="M2187">
            <v>20131017</v>
          </cell>
          <cell r="N2187">
            <v>20131017</v>
          </cell>
        </row>
        <row r="2188">
          <cell r="C2188">
            <v>8982573530</v>
          </cell>
          <cell r="D2188" t="str">
            <v>I3JU905</v>
          </cell>
          <cell r="E2188"/>
          <cell r="F2188" t="str">
            <v>NMR</v>
          </cell>
          <cell r="G2188" t="str">
            <v>*</v>
          </cell>
          <cell r="H2188" t="str">
            <v>【3JU905】NMR香港向(SOP_13_11_18) FR ASM 2品番新出 8982573530_3540 流用元 8982464260（BR5）_8982464270(CZP＝実績無)に対し 1)SMBR品番入替(既存品) 2) INR_RNF入替 8980775431_5442(L2M)⇒8980775450_5460(L2A)</v>
          </cell>
          <cell r="I2188" t="str">
            <v>PA1-3131</v>
          </cell>
          <cell r="J2188" t="str">
            <v>A</v>
          </cell>
          <cell r="K2188" t="str">
            <v>BQ3</v>
          </cell>
          <cell r="L2188" t="str">
            <v>○</v>
          </cell>
          <cell r="M2188">
            <v>20131017</v>
          </cell>
          <cell r="N2188">
            <v>20131017</v>
          </cell>
        </row>
        <row r="2189">
          <cell r="C2189">
            <v>8982573540</v>
          </cell>
          <cell r="D2189" t="str">
            <v>I3JU905</v>
          </cell>
          <cell r="E2189"/>
          <cell r="F2189" t="str">
            <v>NMR</v>
          </cell>
          <cell r="G2189" t="str">
            <v>*</v>
          </cell>
          <cell r="H2189" t="str">
            <v>【3JU905】NMR香港向(SOP_13_11_18) FR ASM 2品番新出 8982573530_3540 流用元 8982464260（BR5）_8982464270(CZP＝実績無)に対し 1)SMBR品番入替(既存品) 2) INR_RNF入替 8980775431_5442(L2M)⇒8980775450_5460(L2A)</v>
          </cell>
          <cell r="I2189"/>
          <cell r="J2189" t="str">
            <v>A</v>
          </cell>
          <cell r="K2189" t="str">
            <v>CT5</v>
          </cell>
          <cell r="L2189" t="str">
            <v>○</v>
          </cell>
          <cell r="M2189" t="str">
            <v>未</v>
          </cell>
          <cell r="N2189" t="str">
            <v>未</v>
          </cell>
        </row>
        <row r="2190">
          <cell r="C2190">
            <v>8982576620</v>
          </cell>
          <cell r="D2190" t="str">
            <v>I4JEE42</v>
          </cell>
          <cell r="E2190"/>
          <cell r="F2190" t="str">
            <v>NLR</v>
          </cell>
          <cell r="G2190" t="str">
            <v>*</v>
          </cell>
          <cell r="H2190" t="str">
            <v>【4JEE42】NMR EXP N系 亀裂対策-PARTⅡ(4JB1エンジン用) FR ASM 10品番 8982576620～6710 【AAS-LD-3246】の恒久設変（誤記訂正） BK BAT CBL 8982582950廃止 &amp; バルク</v>
          </cell>
          <cell r="I2190" t="str">
            <v>PA1-3136/PA1-4142</v>
          </cell>
          <cell r="J2190" t="str">
            <v>A</v>
          </cell>
          <cell r="K2190" t="str">
            <v>AP1</v>
          </cell>
          <cell r="L2190" t="str">
            <v>○</v>
          </cell>
          <cell r="M2190">
            <v>20131125</v>
          </cell>
          <cell r="N2190">
            <v>20131125</v>
          </cell>
        </row>
        <row r="2191">
          <cell r="C2191">
            <v>8982576630</v>
          </cell>
          <cell r="D2191" t="str">
            <v>I4JEE42</v>
          </cell>
          <cell r="E2191"/>
          <cell r="F2191" t="str">
            <v>NLR</v>
          </cell>
          <cell r="G2191" t="str">
            <v>*</v>
          </cell>
          <cell r="H2191" t="str">
            <v>【4JEE42】NMR EXP N系 亀裂対策-PARTⅡ(4JB1エンジン用) FR ASM 10品番 8982576620～6710 【AAS-LD-3246】の恒久設変（誤記訂正） BK BAT CBL 8982582950廃止 &amp; バルク</v>
          </cell>
          <cell r="I2191" t="str">
            <v>PA1-3136/PA1-4142</v>
          </cell>
          <cell r="J2191" t="str">
            <v>A</v>
          </cell>
          <cell r="K2191" t="str">
            <v>AP2</v>
          </cell>
          <cell r="L2191" t="str">
            <v>○</v>
          </cell>
          <cell r="M2191" t="str">
            <v>未</v>
          </cell>
          <cell r="N2191" t="str">
            <v>未</v>
          </cell>
        </row>
        <row r="2192">
          <cell r="C2192">
            <v>8982576640</v>
          </cell>
          <cell r="D2192" t="str">
            <v>I4JEE42</v>
          </cell>
          <cell r="E2192"/>
          <cell r="F2192" t="str">
            <v>NLR</v>
          </cell>
          <cell r="G2192" t="str">
            <v>*</v>
          </cell>
          <cell r="H2192" t="str">
            <v>【4JEE42】NMR EXP N系 亀裂対策-PARTⅡ(4JB1エンジン用) FR ASM 10品番 8982576620～6710 【AAS-LD-3246】の恒久設変（誤記訂正） BK BAT CBL 8982582950廃止 &amp; バルク</v>
          </cell>
          <cell r="I2192" t="str">
            <v>PA1-3140/PA1-4142</v>
          </cell>
          <cell r="J2192" t="str">
            <v>A</v>
          </cell>
          <cell r="K2192" t="str">
            <v>AK1</v>
          </cell>
          <cell r="L2192" t="str">
            <v>○</v>
          </cell>
          <cell r="M2192">
            <v>20131104</v>
          </cell>
          <cell r="N2192">
            <v>20131104</v>
          </cell>
        </row>
        <row r="2193">
          <cell r="C2193">
            <v>8982576650</v>
          </cell>
          <cell r="D2193" t="str">
            <v>I4JEE42</v>
          </cell>
          <cell r="E2193"/>
          <cell r="F2193" t="str">
            <v>NMR</v>
          </cell>
          <cell r="G2193" t="str">
            <v>*</v>
          </cell>
          <cell r="H2193" t="str">
            <v>【4JEE42】NMR EXP N系 亀裂対策-PARTⅡ(4JB1エンジン用) FR ASM 10品番 8982576620～6710 【AAS-LD-3246】の恒久設変（誤記訂正） BK BAT CBL 8982582950廃止 &amp; バルク</v>
          </cell>
          <cell r="I2193" t="str">
            <v>PA1-3139/PA1-4142</v>
          </cell>
          <cell r="J2193" t="str">
            <v>A</v>
          </cell>
          <cell r="K2193" t="str">
            <v>CT3</v>
          </cell>
          <cell r="L2193" t="str">
            <v>○</v>
          </cell>
          <cell r="M2193">
            <v>20131104</v>
          </cell>
          <cell r="N2193">
            <v>20131104</v>
          </cell>
        </row>
        <row r="2194">
          <cell r="C2194">
            <v>8982576660</v>
          </cell>
          <cell r="D2194" t="str">
            <v>I4JEE42</v>
          </cell>
          <cell r="E2194"/>
          <cell r="F2194" t="str">
            <v>NLR</v>
          </cell>
          <cell r="G2194" t="str">
            <v>*</v>
          </cell>
          <cell r="H2194" t="str">
            <v>【4JEE42】NMR EXP N系 亀裂対策-PARTⅡ(4JB1エンジン用) FR ASM 10品番 8982576620～6710 【AAS-LD-3246】の恒久設変（誤記訂正） BK BAT CBL 8982582950廃止 &amp; バルク</v>
          </cell>
          <cell r="I2194" t="str">
            <v>PA1-3136/PA1-4142</v>
          </cell>
          <cell r="J2194" t="str">
            <v>A</v>
          </cell>
          <cell r="K2194" t="str">
            <v>AP4</v>
          </cell>
          <cell r="L2194" t="str">
            <v>○</v>
          </cell>
          <cell r="M2194">
            <v>20131104</v>
          </cell>
          <cell r="N2194">
            <v>20131104</v>
          </cell>
        </row>
        <row r="2195">
          <cell r="C2195">
            <v>8982576670</v>
          </cell>
          <cell r="D2195" t="str">
            <v>I4JEE42</v>
          </cell>
          <cell r="E2195"/>
          <cell r="F2195" t="str">
            <v>NLR</v>
          </cell>
          <cell r="G2195" t="str">
            <v>NLR</v>
          </cell>
          <cell r="H2195" t="str">
            <v>【4JEE42】NMR EXP N系 亀裂対策-PARTⅡ(4JB1エンジン用) FR ASM 10品番 8982576620～6710 【AAS-LD-3246】の恒久設変（誤記訂正） BK BAT CBL 8982582950廃止 &amp; バルク</v>
          </cell>
          <cell r="I2195" t="str">
            <v>PA1-3136/PA1-4142</v>
          </cell>
          <cell r="J2195" t="str">
            <v>A</v>
          </cell>
          <cell r="K2195" t="str">
            <v>AP5</v>
          </cell>
          <cell r="L2195" t="str">
            <v>○</v>
          </cell>
          <cell r="M2195">
            <v>20131104</v>
          </cell>
          <cell r="N2195">
            <v>20131104</v>
          </cell>
        </row>
        <row r="2196">
          <cell r="C2196">
            <v>8982576680</v>
          </cell>
          <cell r="D2196" t="str">
            <v>I4JEE42</v>
          </cell>
          <cell r="E2196"/>
          <cell r="F2196" t="str">
            <v>NLR</v>
          </cell>
          <cell r="G2196" t="str">
            <v>*</v>
          </cell>
          <cell r="H2196" t="str">
            <v>【4JEE42】NMR EXP N系 亀裂対策-PARTⅡ(4JB1エンジン用) FR ASM 10品番 8982576620～6710 【AAS-LD-3246】の恒久設変（誤記訂正） BK BAT CBL 8982582950廃止 &amp; バルク</v>
          </cell>
          <cell r="I2196" t="str">
            <v>PA1-3140/PA1-4142</v>
          </cell>
          <cell r="J2196" t="str">
            <v>A</v>
          </cell>
          <cell r="K2196" t="str">
            <v>AK2</v>
          </cell>
          <cell r="L2196" t="str">
            <v>○</v>
          </cell>
          <cell r="M2196">
            <v>20131118</v>
          </cell>
          <cell r="N2196">
            <v>20131118</v>
          </cell>
        </row>
        <row r="2197">
          <cell r="C2197">
            <v>8982576690</v>
          </cell>
          <cell r="D2197" t="str">
            <v>I4JEE42</v>
          </cell>
          <cell r="E2197"/>
          <cell r="F2197" t="str">
            <v>NMR</v>
          </cell>
          <cell r="G2197" t="str">
            <v>*</v>
          </cell>
          <cell r="H2197" t="str">
            <v>【4JEE42】NMR EXP N系 亀裂対策-PARTⅡ(4JB1エンジン用) FR ASM 10品番 8982576620～6710 【AAS-LD-3246】の恒久設変（誤記訂正） BK BAT CBL 8982582950廃止 &amp; バルク</v>
          </cell>
          <cell r="I2197" t="str">
            <v>PA1-3138/PA1-4142</v>
          </cell>
          <cell r="J2197" t="str">
            <v>A</v>
          </cell>
          <cell r="K2197" t="str">
            <v>BL9</v>
          </cell>
          <cell r="L2197" t="str">
            <v>○</v>
          </cell>
          <cell r="M2197">
            <v>20131104</v>
          </cell>
          <cell r="N2197">
            <v>20131104</v>
          </cell>
        </row>
        <row r="2198">
          <cell r="C2198">
            <v>8982576700</v>
          </cell>
          <cell r="D2198" t="str">
            <v>I4JEE42</v>
          </cell>
          <cell r="E2198"/>
          <cell r="F2198" t="str">
            <v>NMR</v>
          </cell>
          <cell r="G2198" t="str">
            <v>*</v>
          </cell>
          <cell r="H2198" t="str">
            <v>【4JEE42】NMR EXP N系 亀裂対策-PARTⅡ(4JB1エンジン用) FR ASM 10品番 8982576620～6710 【AAS-LD-3246】の恒久設変（誤記訂正） BK BAT CBL 8982582950廃止 &amp; バルク</v>
          </cell>
          <cell r="I2198" t="str">
            <v>PA1-3138/PA1-4142</v>
          </cell>
          <cell r="J2198" t="str">
            <v>A</v>
          </cell>
          <cell r="K2198" t="str">
            <v>BM3</v>
          </cell>
          <cell r="L2198" t="str">
            <v>○</v>
          </cell>
          <cell r="M2198" t="str">
            <v>未</v>
          </cell>
          <cell r="N2198" t="str">
            <v>未</v>
          </cell>
        </row>
        <row r="2199">
          <cell r="C2199">
            <v>8982576710</v>
          </cell>
          <cell r="D2199" t="str">
            <v>I4JEE42</v>
          </cell>
          <cell r="E2199"/>
          <cell r="F2199" t="str">
            <v>NMR</v>
          </cell>
          <cell r="G2199" t="str">
            <v>*</v>
          </cell>
          <cell r="H2199" t="str">
            <v>【4JEE42】NMR EXP N系 亀裂対策-PARTⅡ(4JB1エンジン用) FR ASM 10品番 8982576620～6710 【AAS-LD-3246】の恒久設変（誤記訂正） BK BAT CBL 8982582950廃止 &amp; バルク</v>
          </cell>
          <cell r="I2199" t="str">
            <v>PA1-3139/PA1-4142</v>
          </cell>
          <cell r="J2199" t="str">
            <v>A</v>
          </cell>
          <cell r="K2199" t="str">
            <v>CV6</v>
          </cell>
          <cell r="L2199" t="str">
            <v>○</v>
          </cell>
          <cell r="M2199">
            <v>20131104</v>
          </cell>
          <cell r="N2199">
            <v>20131104</v>
          </cell>
        </row>
        <row r="2200">
          <cell r="C2200">
            <v>8982578420</v>
          </cell>
          <cell r="D2200" t="str">
            <v>I3JV097</v>
          </cell>
          <cell r="E2200"/>
          <cell r="F2200" t="str">
            <v>VN93 NPR</v>
          </cell>
          <cell r="G2200" t="str">
            <v>VN93DUMP以外</v>
          </cell>
          <cell r="H2200" t="str">
            <v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v>
          </cell>
          <cell r="I2200" t="str">
            <v>PA1-4022</v>
          </cell>
          <cell r="J2200" t="str">
            <v>C</v>
          </cell>
          <cell r="K2200" t="str">
            <v>WS1</v>
          </cell>
          <cell r="L2200" t="str">
            <v>○</v>
          </cell>
          <cell r="M2200" t="str">
            <v>-</v>
          </cell>
          <cell r="N2200">
            <v>20131125</v>
          </cell>
        </row>
        <row r="2201">
          <cell r="C2201">
            <v>8982578421</v>
          </cell>
          <cell r="D2201" t="str">
            <v>I4JEN72</v>
          </cell>
          <cell r="E2201"/>
          <cell r="F2201" t="str">
            <v>VN93 NPR</v>
          </cell>
          <cell r="G2201" t="str">
            <v>VN93DUMP以外</v>
          </cell>
          <cell r="H2201" t="str">
            <v>【4JEN72】VN93 A_Gr SOP向け M W_B車 SM_LH 溶接NUT追加_RL穴径変更(Φ9⇒8) FR 4品番サ変 8982578421_8431_2011_2021</v>
          </cell>
          <cell r="I2201" t="str">
            <v>PA1-4129/73</v>
          </cell>
          <cell r="J2201" t="str">
            <v>C</v>
          </cell>
          <cell r="K2201" t="str">
            <v>WS1</v>
          </cell>
          <cell r="L2201" t="str">
            <v>○</v>
          </cell>
          <cell r="M2201" t="str">
            <v>-</v>
          </cell>
          <cell r="N2201" t="str">
            <v>20150413</v>
          </cell>
        </row>
        <row r="2202">
          <cell r="C2202">
            <v>8982578430</v>
          </cell>
          <cell r="D2202" t="str">
            <v>I3JV097</v>
          </cell>
          <cell r="E2202"/>
          <cell r="F2202" t="str">
            <v>VN93 NPR</v>
          </cell>
          <cell r="G2202" t="str">
            <v>VN93DUMP以外</v>
          </cell>
          <cell r="H2202" t="str">
            <v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v>
          </cell>
          <cell r="I2202"/>
          <cell r="J2202" t="str">
            <v>C</v>
          </cell>
          <cell r="K2202" t="str">
            <v>WS2</v>
          </cell>
          <cell r="L2202" t="str">
            <v>○</v>
          </cell>
          <cell r="M2202" t="str">
            <v>-</v>
          </cell>
          <cell r="N2202">
            <v>20131125</v>
          </cell>
        </row>
        <row r="2203">
          <cell r="C2203">
            <v>8982578431</v>
          </cell>
          <cell r="D2203" t="str">
            <v>I4JEN72</v>
          </cell>
          <cell r="E2203"/>
          <cell r="F2203" t="str">
            <v>VN93 NPR</v>
          </cell>
          <cell r="G2203" t="str">
            <v>VN93DUMP以外</v>
          </cell>
          <cell r="H2203" t="str">
            <v>【4JEN72】VN93 A_Gr SOP向け M W_B車 SM_LH 溶接NUT追加_RL穴径変更(Φ9⇒8) FR 4品番サ変 8982578421_8431_2011_2021</v>
          </cell>
          <cell r="I2203" t="str">
            <v>PA1-4129/73</v>
          </cell>
          <cell r="J2203" t="str">
            <v>C</v>
          </cell>
          <cell r="K2203" t="str">
            <v>WS2</v>
          </cell>
          <cell r="L2203" t="str">
            <v>○</v>
          </cell>
          <cell r="M2203" t="str">
            <v>-</v>
          </cell>
          <cell r="N2203" t="str">
            <v>未</v>
          </cell>
        </row>
        <row r="2204">
          <cell r="C2204">
            <v>8982598930</v>
          </cell>
          <cell r="D2204" t="str">
            <v>I3JU778</v>
          </cell>
          <cell r="E2204"/>
          <cell r="F2204" t="str">
            <v>VN87 NLR</v>
          </cell>
          <cell r="G2204" t="str">
            <v>*</v>
          </cell>
          <cell r="H2204" t="str">
            <v>【3JU778】VN87 B-Gr NMR FR ASM 8982598930(K研対象外) &amp; 4JED56のFR ASM構成部品 新出(BK_H/B CBL付 8982601170 及 SMBRとINR_RNF)</v>
          </cell>
          <cell r="I2204"/>
          <cell r="J2204" t="str">
            <v>A</v>
          </cell>
          <cell r="K2204" t="str">
            <v>AP4</v>
          </cell>
          <cell r="L2204" t="str">
            <v>○</v>
          </cell>
          <cell r="M2204">
            <v>20131118</v>
          </cell>
          <cell r="N2204" t="str">
            <v>未</v>
          </cell>
        </row>
        <row r="2205">
          <cell r="C2205">
            <v>8982598931</v>
          </cell>
          <cell r="D2205" t="str">
            <v>I4JED81</v>
          </cell>
          <cell r="E2205"/>
          <cell r="F2205" t="str">
            <v>VN87 NLR</v>
          </cell>
          <cell r="G2205" t="str">
            <v>VN87-B 700巾</v>
          </cell>
          <cell r="H2205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2205" t="str">
            <v>PA1-4009</v>
          </cell>
          <cell r="J2205" t="str">
            <v>A</v>
          </cell>
          <cell r="K2205" t="str">
            <v>AP4</v>
          </cell>
          <cell r="L2205" t="str">
            <v>○</v>
          </cell>
          <cell r="M2205">
            <v>20140204</v>
          </cell>
          <cell r="N2205">
            <v>20140123</v>
          </cell>
        </row>
        <row r="2206">
          <cell r="C2206">
            <v>8982598932</v>
          </cell>
          <cell r="D2206" t="str">
            <v>I4JEK05</v>
          </cell>
          <cell r="E2206"/>
          <cell r="F2206" t="str">
            <v>NLR</v>
          </cell>
          <cell r="G2206" t="str">
            <v>VN87 B-Gr</v>
          </cell>
          <cell r="H2206" t="str">
            <v>【4JEK05】VN87 B-Gr NMR FR ASM 13品番 ｻ変 代_8982211693 8982425332_5342についてはCM ENG 8982724180（新規）を使用 関連設変 3JT881　PP 6/30W F/ON予定</v>
          </cell>
          <cell r="I2206" t="str">
            <v>PA1-4063</v>
          </cell>
          <cell r="J2206" t="str">
            <v>A</v>
          </cell>
          <cell r="K2206" t="str">
            <v>AP4</v>
          </cell>
          <cell r="L2206" t="str">
            <v>未</v>
          </cell>
          <cell r="M2206" t="str">
            <v>未</v>
          </cell>
          <cell r="N2206" t="str">
            <v>未</v>
          </cell>
        </row>
        <row r="2207">
          <cell r="C2207">
            <v>8982598933</v>
          </cell>
          <cell r="D2207" t="str">
            <v>I4JEL42</v>
          </cell>
          <cell r="E2207"/>
          <cell r="F2207" t="str">
            <v>NLR</v>
          </cell>
          <cell r="G2207" t="str">
            <v>VN87 B-Gr</v>
          </cell>
          <cell r="H2207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207" t="str">
            <v>PA1-4080(FR)</v>
          </cell>
          <cell r="J2207" t="str">
            <v>A</v>
          </cell>
          <cell r="K2207" t="str">
            <v>AP4</v>
          </cell>
          <cell r="L2207" t="str">
            <v>○</v>
          </cell>
          <cell r="M2207" t="str">
            <v>未</v>
          </cell>
          <cell r="N2207" t="str">
            <v>未</v>
          </cell>
        </row>
        <row r="2208">
          <cell r="C2208">
            <v>8982601320</v>
          </cell>
          <cell r="D2208" t="str">
            <v>I3JV225</v>
          </cell>
          <cell r="E2208"/>
          <cell r="F2208" t="str">
            <v>VN87 NLR</v>
          </cell>
          <cell r="G2208" t="str">
            <v>VN87-B 2X</v>
          </cell>
          <cell r="H2208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208" t="str">
            <v>PA1-4010</v>
          </cell>
          <cell r="J2208" t="str">
            <v>A</v>
          </cell>
          <cell r="K2208" t="str">
            <v>AP5</v>
          </cell>
          <cell r="L2208" t="str">
            <v>○</v>
          </cell>
          <cell r="M2208">
            <v>20140123</v>
          </cell>
          <cell r="N2208">
            <v>20140123</v>
          </cell>
        </row>
        <row r="2209">
          <cell r="C2209">
            <v>8982601321</v>
          </cell>
          <cell r="D2209" t="str">
            <v>I4JEK05</v>
          </cell>
          <cell r="E2209"/>
          <cell r="F2209" t="str">
            <v>NLR</v>
          </cell>
          <cell r="G2209" t="str">
            <v>VN87 B-Gr</v>
          </cell>
          <cell r="H2209" t="str">
            <v>【4JEK05】VN87 B-Gr NMR FR ASM 13品番 ｻ変 代_8982211693 8982425332_5342についてはCM ENG 8982724180（新規）を使用 関連設変 3JT881　PP 6/30W F/ON予定</v>
          </cell>
          <cell r="I2209" t="str">
            <v>PA1-4063</v>
          </cell>
          <cell r="J2209" t="str">
            <v>A</v>
          </cell>
          <cell r="K2209" t="str">
            <v>AP5</v>
          </cell>
          <cell r="L2209" t="str">
            <v>未</v>
          </cell>
          <cell r="M2209" t="str">
            <v>未</v>
          </cell>
          <cell r="N2209" t="str">
            <v>未</v>
          </cell>
        </row>
        <row r="2210">
          <cell r="C2210">
            <v>8982601322</v>
          </cell>
          <cell r="D2210" t="str">
            <v>I4JEL42</v>
          </cell>
          <cell r="E2210"/>
          <cell r="F2210" t="str">
            <v>NLR</v>
          </cell>
          <cell r="G2210" t="str">
            <v>VN87 B-Gr</v>
          </cell>
          <cell r="H2210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210" t="str">
            <v>PA1-4080(FR)</v>
          </cell>
          <cell r="J2210" t="str">
            <v>A</v>
          </cell>
          <cell r="K2210" t="str">
            <v>AP5</v>
          </cell>
          <cell r="L2210" t="str">
            <v>○</v>
          </cell>
          <cell r="M2210" t="str">
            <v>未</v>
          </cell>
          <cell r="N2210" t="str">
            <v>未</v>
          </cell>
        </row>
        <row r="2211">
          <cell r="C2211">
            <v>8982601330</v>
          </cell>
          <cell r="D2211" t="str">
            <v>I3JV225</v>
          </cell>
          <cell r="E2211"/>
          <cell r="F2211" t="str">
            <v>VN87 NLR</v>
          </cell>
          <cell r="G2211" t="str">
            <v>VN87-B 2X</v>
          </cell>
          <cell r="H2211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211" t="str">
            <v>PA1-4010</v>
          </cell>
          <cell r="J2211" t="str">
            <v>A</v>
          </cell>
          <cell r="K2211" t="str">
            <v>AP3</v>
          </cell>
          <cell r="L2211" t="str">
            <v>○</v>
          </cell>
          <cell r="M2211">
            <v>20140123</v>
          </cell>
          <cell r="N2211">
            <v>20140123</v>
          </cell>
        </row>
        <row r="2212">
          <cell r="C2212">
            <v>8982601331</v>
          </cell>
          <cell r="D2212" t="str">
            <v>I4JEK05</v>
          </cell>
          <cell r="E2212"/>
          <cell r="F2212" t="str">
            <v>NLR</v>
          </cell>
          <cell r="G2212" t="str">
            <v>VN87 B-Gr</v>
          </cell>
          <cell r="H2212" t="str">
            <v>【4JEK05】VN87 B-Gr NMR FR ASM 13品番 ｻ変 代_8982211693 8982425332_5342についてはCM ENG 8982724180（新規）を使用 関連設変 3JT881　PP 6/30W F/ON予定</v>
          </cell>
          <cell r="I2212" t="str">
            <v>PA1-4063</v>
          </cell>
          <cell r="J2212" t="str">
            <v>A</v>
          </cell>
          <cell r="K2212" t="str">
            <v>AP3</v>
          </cell>
          <cell r="L2212" t="str">
            <v>未</v>
          </cell>
          <cell r="M2212" t="str">
            <v>未</v>
          </cell>
          <cell r="N2212" t="str">
            <v>未</v>
          </cell>
        </row>
        <row r="2213">
          <cell r="C2213">
            <v>8982601332</v>
          </cell>
          <cell r="D2213" t="str">
            <v>I4JEL42</v>
          </cell>
          <cell r="E2213"/>
          <cell r="F2213" t="str">
            <v>NLR</v>
          </cell>
          <cell r="G2213" t="str">
            <v>VN87 B-Gr</v>
          </cell>
          <cell r="H2213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213" t="str">
            <v>PA1-4080(FR)</v>
          </cell>
          <cell r="J2213" t="str">
            <v>A</v>
          </cell>
          <cell r="K2213" t="str">
            <v>AP3</v>
          </cell>
          <cell r="L2213" t="str">
            <v>○</v>
          </cell>
          <cell r="M2213" t="str">
            <v>未</v>
          </cell>
          <cell r="N2213" t="str">
            <v>未</v>
          </cell>
        </row>
        <row r="2214">
          <cell r="C2214">
            <v>8982601340</v>
          </cell>
          <cell r="D2214" t="str">
            <v>I3JV225</v>
          </cell>
          <cell r="E2214"/>
          <cell r="F2214" t="str">
            <v>VN87 NLR</v>
          </cell>
          <cell r="G2214" t="str">
            <v>VN87-B 2X</v>
          </cell>
          <cell r="H2214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214" t="str">
            <v>PA1-4010</v>
          </cell>
          <cell r="J2214" t="str">
            <v>A</v>
          </cell>
          <cell r="K2214" t="str">
            <v>AP3</v>
          </cell>
          <cell r="L2214" t="str">
            <v>○</v>
          </cell>
          <cell r="M2214">
            <v>20140123</v>
          </cell>
          <cell r="N2214">
            <v>20140123</v>
          </cell>
        </row>
        <row r="2215">
          <cell r="C2215">
            <v>8982601341</v>
          </cell>
          <cell r="D2215" t="str">
            <v>I4JEK05</v>
          </cell>
          <cell r="E2215"/>
          <cell r="F2215" t="str">
            <v>NLR</v>
          </cell>
          <cell r="G2215" t="str">
            <v>VN87 B-Gr</v>
          </cell>
          <cell r="H2215" t="str">
            <v>【4JEK05】VN87 B-Gr NMR FR ASM 13品番 ｻ変 代_8982211693 8982425332_5342についてはCM ENG 8982724180（新規）を使用 関連設変 3JT881　PP 6/30W F/ON予定</v>
          </cell>
          <cell r="I2215" t="str">
            <v>PA1-4063</v>
          </cell>
          <cell r="J2215" t="str">
            <v>A</v>
          </cell>
          <cell r="K2215" t="str">
            <v>AP3</v>
          </cell>
          <cell r="L2215" t="str">
            <v>未</v>
          </cell>
          <cell r="M2215" t="str">
            <v>未</v>
          </cell>
          <cell r="N2215" t="str">
            <v>未</v>
          </cell>
        </row>
        <row r="2216">
          <cell r="C2216">
            <v>8982601342</v>
          </cell>
          <cell r="D2216" t="str">
            <v>I4JEL42</v>
          </cell>
          <cell r="E2216"/>
          <cell r="F2216" t="str">
            <v>NLR</v>
          </cell>
          <cell r="G2216" t="str">
            <v>VN87 B-Gr</v>
          </cell>
          <cell r="H2216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216" t="str">
            <v>PA1-4080(FR)</v>
          </cell>
          <cell r="J2216" t="str">
            <v>A</v>
          </cell>
          <cell r="K2216" t="str">
            <v>AP3</v>
          </cell>
          <cell r="L2216" t="str">
            <v>○</v>
          </cell>
          <cell r="M2216" t="str">
            <v>未</v>
          </cell>
          <cell r="N2216" t="str">
            <v>未</v>
          </cell>
        </row>
        <row r="2217">
          <cell r="C2217">
            <v>8982682010</v>
          </cell>
          <cell r="D2217" t="str">
            <v>I3JV097</v>
          </cell>
          <cell r="E2217"/>
          <cell r="F2217" t="str">
            <v>VN93 NPR</v>
          </cell>
          <cell r="G2217" t="str">
            <v>VN93DUMP以外</v>
          </cell>
          <cell r="H2217" t="str">
            <v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v>
          </cell>
          <cell r="I2217"/>
          <cell r="J2217" t="str">
            <v>C</v>
          </cell>
          <cell r="K2217" t="str">
            <v>WS1</v>
          </cell>
          <cell r="L2217" t="str">
            <v>○</v>
          </cell>
          <cell r="M2217" t="str">
            <v>-</v>
          </cell>
          <cell r="N2217" t="str">
            <v>*</v>
          </cell>
        </row>
        <row r="2218">
          <cell r="C2218">
            <v>8982682011</v>
          </cell>
          <cell r="D2218" t="str">
            <v>I4JEN72</v>
          </cell>
          <cell r="E2218"/>
          <cell r="F2218" t="str">
            <v>VN93 NPR</v>
          </cell>
          <cell r="G2218" t="str">
            <v>VN93DUMP以外</v>
          </cell>
          <cell r="H2218" t="str">
            <v>【4JEN72】VN93 A_Gr SOP向け M W_B車 SM_LH 溶接NUT追加_RL穴径変更(Φ9⇒8) FR 4品番サ変 8982578421_8431_2011_2021</v>
          </cell>
          <cell r="I2218" t="str">
            <v>PA1-4129/73</v>
          </cell>
          <cell r="J2218" t="str">
            <v>C</v>
          </cell>
          <cell r="K2218" t="str">
            <v>WS1</v>
          </cell>
          <cell r="L2218" t="str">
            <v>○</v>
          </cell>
          <cell r="M2218" t="str">
            <v>-</v>
          </cell>
          <cell r="N2218" t="str">
            <v>20141120</v>
          </cell>
        </row>
        <row r="2219">
          <cell r="C2219">
            <v>8982682020</v>
          </cell>
          <cell r="D2219" t="str">
            <v>I3JV097</v>
          </cell>
          <cell r="E2219"/>
          <cell r="F2219" t="str">
            <v>VN93 NPR</v>
          </cell>
          <cell r="G2219" t="str">
            <v>VN93DUMP以外</v>
          </cell>
          <cell r="H2219" t="str">
            <v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v>
          </cell>
          <cell r="I2219"/>
          <cell r="J2219" t="str">
            <v>C</v>
          </cell>
          <cell r="K2219" t="str">
            <v>WS2</v>
          </cell>
          <cell r="L2219" t="str">
            <v>○</v>
          </cell>
          <cell r="M2219" t="str">
            <v>-</v>
          </cell>
          <cell r="N2219">
            <v>20131217</v>
          </cell>
        </row>
        <row r="2220">
          <cell r="C2220">
            <v>8982682021</v>
          </cell>
          <cell r="D2220" t="str">
            <v>I4JEN72</v>
          </cell>
          <cell r="E2220"/>
          <cell r="F2220" t="str">
            <v>VN93 NPR</v>
          </cell>
          <cell r="G2220" t="str">
            <v>VN93DUMP以外</v>
          </cell>
          <cell r="H2220" t="str">
            <v>【4JEN72】VN93 A_Gr SOP向け M W_B車 SM_LH 溶接NUT追加_RL穴径変更(Φ9⇒8) FR 4品番サ変 8982578421_8431_2011_2021</v>
          </cell>
          <cell r="I2220" t="str">
            <v>PA1-4129/73</v>
          </cell>
          <cell r="J2220" t="str">
            <v>C</v>
          </cell>
          <cell r="K2220" t="str">
            <v>WS2</v>
          </cell>
          <cell r="L2220" t="str">
            <v>○</v>
          </cell>
          <cell r="M2220" t="str">
            <v>-</v>
          </cell>
          <cell r="N2220" t="str">
            <v>20141225</v>
          </cell>
        </row>
        <row r="2221">
          <cell r="C2221">
            <v>8982699520</v>
          </cell>
          <cell r="D2221" t="str">
            <v>I3JV049</v>
          </cell>
          <cell r="E2221"/>
          <cell r="F2221" t="str">
            <v>VN93 NJR</v>
          </cell>
          <cell r="G2221" t="str">
            <v>VN93 1X_2X DUMP以外</v>
          </cell>
          <cell r="H2221" t="str">
            <v>【3JV049】VN93 1X_2X DUMP以外 FR ASM 8品番新出 8982699520～9590_8982699600(KUP) _STF_INR RN 新設_8982547550(3200)</v>
          </cell>
          <cell r="I2221"/>
          <cell r="J2221" t="str">
            <v>A</v>
          </cell>
          <cell r="K2221" t="str">
            <v>BA9</v>
          </cell>
          <cell r="L2221" t="str">
            <v>○</v>
          </cell>
          <cell r="M2221" t="str">
            <v>20131226</v>
          </cell>
          <cell r="N2221" t="str">
            <v>20131226</v>
          </cell>
        </row>
        <row r="2222">
          <cell r="C2222">
            <v>8982699530</v>
          </cell>
          <cell r="D2222" t="str">
            <v>I3JV049</v>
          </cell>
          <cell r="E2222"/>
          <cell r="F2222" t="str">
            <v>VN93 NMR</v>
          </cell>
          <cell r="G2222" t="str">
            <v>VN93 1X_2X DUMP以外</v>
          </cell>
          <cell r="H2222" t="str">
            <v>【3JV049】VN93 1X_2X DUMP以外 FR ASM 8品番新出 8982699520～9590_8982699600(KUP) _STF_INR RN 新設_8982547550(3200)</v>
          </cell>
          <cell r="I2222"/>
          <cell r="J2222" t="str">
            <v>A</v>
          </cell>
          <cell r="K2222" t="str">
            <v>CS9</v>
          </cell>
          <cell r="L2222" t="str">
            <v>○</v>
          </cell>
          <cell r="M2222" t="str">
            <v>20131226</v>
          </cell>
          <cell r="N2222" t="str">
            <v>20131226</v>
          </cell>
        </row>
        <row r="2223">
          <cell r="C2223">
            <v>8982699531</v>
          </cell>
          <cell r="D2223" t="str">
            <v>I4JEL63</v>
          </cell>
          <cell r="E2223"/>
          <cell r="F2223" t="str">
            <v>VN93 NMR</v>
          </cell>
          <cell r="G2223" t="str">
            <v>VN93 1X_2X</v>
          </cell>
          <cell r="H2223" t="str">
            <v>【4JEL63】VN93 A-Gr 1_2X ｱｾｽ反映設変 SM_RH側 EXH用穴追加 FR ASM 16品番ｻ変 1生対象 8982699531 関連設変【3JV655】</v>
          </cell>
          <cell r="I2223"/>
          <cell r="J2223" t="str">
            <v>A</v>
          </cell>
          <cell r="K2223" t="str">
            <v>CS9</v>
          </cell>
          <cell r="L2223" t="str">
            <v>○</v>
          </cell>
          <cell r="M2223">
            <v>20140612</v>
          </cell>
          <cell r="N2223">
            <v>20140612</v>
          </cell>
        </row>
        <row r="2224">
          <cell r="C2224">
            <v>8982699540</v>
          </cell>
          <cell r="D2224" t="str">
            <v>I3JV049</v>
          </cell>
          <cell r="E2224"/>
          <cell r="F2224" t="str">
            <v>VN93 NLR</v>
          </cell>
          <cell r="G2224" t="str">
            <v>VN93 1X_2X DUMP以外</v>
          </cell>
          <cell r="H2224" t="str">
            <v>【3JV049】VN93 1X_2X DUMP以外 FR ASM 8品番新出 8982699520～9590_8982699600(KUP) _STF_INR RN 新設_8982547550(3200)</v>
          </cell>
          <cell r="I2224" t="str">
            <v>PA1-4141</v>
          </cell>
          <cell r="J2224" t="str">
            <v>A</v>
          </cell>
          <cell r="K2224" t="str">
            <v>CB6</v>
          </cell>
          <cell r="L2224" t="str">
            <v>○</v>
          </cell>
          <cell r="M2224" t="str">
            <v>20131226</v>
          </cell>
          <cell r="N2224" t="str">
            <v>20131226</v>
          </cell>
        </row>
        <row r="2225">
          <cell r="C2225">
            <v>8982699541</v>
          </cell>
          <cell r="D2225" t="str">
            <v>I4JEH98</v>
          </cell>
          <cell r="E2225"/>
          <cell r="F2225" t="str">
            <v>VN93 NLR</v>
          </cell>
          <cell r="G2225" t="str">
            <v>VN93 1X_2X DUMP以外</v>
          </cell>
          <cell r="H2225" t="str">
            <v>【4JEH98】VN93 A-Gr SM LH NUT追加　FR ASMサ変 8982699541　</v>
          </cell>
          <cell r="I2225" t="str">
            <v>PA1-4157</v>
          </cell>
          <cell r="J2225" t="str">
            <v>A</v>
          </cell>
          <cell r="K2225" t="str">
            <v>CB6</v>
          </cell>
          <cell r="L2225" t="str">
            <v>○</v>
          </cell>
          <cell r="M2225" t="str">
            <v>20141113</v>
          </cell>
          <cell r="N2225" t="str">
            <v>20141113</v>
          </cell>
        </row>
        <row r="2226">
          <cell r="C2226">
            <v>8982699560</v>
          </cell>
          <cell r="D2226" t="str">
            <v>I3JV049</v>
          </cell>
          <cell r="E2226"/>
          <cell r="F2226" t="str">
            <v>VN93 NKR</v>
          </cell>
          <cell r="G2226" t="str">
            <v>VN93 1X_2X DUMP以外</v>
          </cell>
          <cell r="H2226" t="str">
            <v>【3JV049】VN93 1X_2X DUMP以外 FR ASM 8品番新出 8982699520～9590_8982699600(KUP) _STF_INR RN 新設_8982547550(3200)</v>
          </cell>
          <cell r="I2226"/>
          <cell r="J2226" t="str">
            <v>A</v>
          </cell>
          <cell r="K2226" t="str">
            <v>JB1</v>
          </cell>
          <cell r="L2226" t="str">
            <v>○</v>
          </cell>
          <cell r="M2226" t="str">
            <v>20131226</v>
          </cell>
          <cell r="N2226" t="str">
            <v>20131226</v>
          </cell>
        </row>
        <row r="2227">
          <cell r="C2227">
            <v>8982699570</v>
          </cell>
          <cell r="D2227" t="str">
            <v>I3JV049</v>
          </cell>
          <cell r="E2227"/>
          <cell r="F2227" t="str">
            <v>VN93 NJS</v>
          </cell>
          <cell r="G2227" t="str">
            <v>VN93 1X_2X DUMP以外</v>
          </cell>
          <cell r="H2227" t="str">
            <v>【3JV049】VN93 1X_2X DUMP以外 FR ASM 8品番新出 8982699520～9590_8982699600(KUP) _STF_INR RN 新設_8982547550(3200)</v>
          </cell>
          <cell r="I2227" t="str">
            <v>PA1-4053/4059</v>
          </cell>
          <cell r="J2227" t="str">
            <v>A</v>
          </cell>
          <cell r="K2227" t="str">
            <v>NI1</v>
          </cell>
          <cell r="L2227" t="str">
            <v>○</v>
          </cell>
          <cell r="M2227" t="str">
            <v>20131226</v>
          </cell>
          <cell r="N2227" t="str">
            <v>20131226</v>
          </cell>
        </row>
        <row r="2228">
          <cell r="C2228">
            <v>8982699580</v>
          </cell>
          <cell r="D2228" t="str">
            <v>I3JV049</v>
          </cell>
          <cell r="E2228"/>
          <cell r="F2228" t="str">
            <v>VN93 NKR</v>
          </cell>
          <cell r="G2228" t="str">
            <v>VN93 1X_2X DUMP以外</v>
          </cell>
          <cell r="H2228" t="str">
            <v>【3JV049】VN93 1X_2X DUMP以外 FR ASM 8品番新出 8982699520～9590_8982699600(KUP) _STF_INR RN 新設_8982547550(3200)</v>
          </cell>
          <cell r="I2228"/>
          <cell r="J2228" t="str">
            <v>A</v>
          </cell>
          <cell r="K2228" t="str">
            <v>JB9</v>
          </cell>
          <cell r="L2228" t="str">
            <v>○</v>
          </cell>
          <cell r="M2228" t="str">
            <v>20131226</v>
          </cell>
          <cell r="N2228" t="str">
            <v>20131226</v>
          </cell>
        </row>
        <row r="2229">
          <cell r="C2229">
            <v>8982699590</v>
          </cell>
          <cell r="D2229" t="str">
            <v>I3JV049</v>
          </cell>
          <cell r="E2229"/>
          <cell r="F2229" t="str">
            <v>VN93 NKR</v>
          </cell>
          <cell r="G2229" t="str">
            <v>VN93 1X_2X DUMP以外</v>
          </cell>
          <cell r="H2229" t="str">
            <v>【3JV049】VN93 1X_2X DUMP以外 FR ASM 8品番新出 8982699520～9590_8982699600(KUP) _STF_INR RN 新設_8982547550(3200)</v>
          </cell>
          <cell r="I2229"/>
          <cell r="J2229" t="str">
            <v>A</v>
          </cell>
          <cell r="K2229" t="str">
            <v>KB4</v>
          </cell>
          <cell r="L2229" t="str">
            <v>○</v>
          </cell>
          <cell r="M2229" t="str">
            <v>20131226</v>
          </cell>
          <cell r="N2229" t="str">
            <v>20131226</v>
          </cell>
        </row>
        <row r="2230">
          <cell r="C2230">
            <v>8982699600</v>
          </cell>
          <cell r="D2230" t="str">
            <v>I3JV049</v>
          </cell>
          <cell r="E2230"/>
          <cell r="F2230" t="str">
            <v>VN93 NKR</v>
          </cell>
          <cell r="G2230" t="str">
            <v>VN93 1X_2X DUMP以外</v>
          </cell>
          <cell r="H2230" t="str">
            <v>【3JV049】VN93 1X_2X DUMP以外 FR ASM 8品番新出 8982699520～9590_8982699600(KUP) _STF_INR RN 新設_8982547550(3200)</v>
          </cell>
          <cell r="I2230" t="str">
            <v>PA1-4011</v>
          </cell>
          <cell r="J2230" t="str">
            <v>K</v>
          </cell>
          <cell r="K2230" t="str">
            <v>VA6</v>
          </cell>
          <cell r="L2230" t="str">
            <v>○</v>
          </cell>
          <cell r="M2230">
            <v>20140203</v>
          </cell>
          <cell r="N2230">
            <v>20140203</v>
          </cell>
        </row>
        <row r="2231">
          <cell r="C2231">
            <v>8982699601</v>
          </cell>
          <cell r="D2231" t="str">
            <v>I4JEJ02</v>
          </cell>
          <cell r="E2231"/>
          <cell r="F2231" t="str">
            <v>VN93 NKR</v>
          </cell>
          <cell r="G2231" t="str">
            <v>VN93 1X_2X DUMP以外</v>
          </cell>
          <cell r="H2231" t="str">
            <v>【4JEJ02】VN93 A-Gr 1X2X  SM溶接NUT追加により異番変更(898164457Y ⇒ 8982762260【3JV454】) FRサ変 8982699601</v>
          </cell>
          <cell r="I2231" t="str">
            <v>PA1-4147</v>
          </cell>
          <cell r="J2231" t="str">
            <v>K</v>
          </cell>
          <cell r="K2231" t="str">
            <v>VA6</v>
          </cell>
          <cell r="L2231" t="str">
            <v>○</v>
          </cell>
          <cell r="M2231" t="str">
            <v>20140728</v>
          </cell>
          <cell r="N2231" t="str">
            <v>20140728</v>
          </cell>
        </row>
        <row r="2232">
          <cell r="C2232">
            <v>8982699602</v>
          </cell>
          <cell r="D2232" t="str">
            <v>I4JET01</v>
          </cell>
          <cell r="E2232"/>
          <cell r="F2232" t="str">
            <v>VN93 NKR</v>
          </cell>
          <cell r="G2232" t="str">
            <v>VN93 1X_2X DUMP以外</v>
          </cell>
          <cell r="H2232" t="str">
            <v>【4JET01】VN93 A-Gr 1x INDP E系 K/UP SM RH 2-M12 溶接NUT追加【AAS-LD-3956】の恒久設変  対象FR 8982762251(1VA7)_8982699602(1VA8) 先行実施済_サ変のみ</v>
          </cell>
          <cell r="I2232" t="str">
            <v>PA1-4166(差換)</v>
          </cell>
          <cell r="J2232" t="str">
            <v>K</v>
          </cell>
          <cell r="K2232" t="str">
            <v>VA6</v>
          </cell>
          <cell r="L2232" t="str">
            <v>○</v>
          </cell>
          <cell r="M2232" t="str">
            <v>20150119</v>
          </cell>
          <cell r="N2232" t="str">
            <v>20150119</v>
          </cell>
        </row>
        <row r="2233">
          <cell r="C2233">
            <v>8982718450</v>
          </cell>
          <cell r="D2233" t="str">
            <v>I3JV350</v>
          </cell>
          <cell r="E2233"/>
          <cell r="F2233" t="str">
            <v>VN80 NLR</v>
          </cell>
          <cell r="G2233" t="str">
            <v>VN80 D-Gr SOP</v>
          </cell>
          <cell r="H2233" t="str">
            <v>【3JV350】VN80 D-Gr SOP FR ASM 23品番 新出 8982718450～8982738030　 SOP内示有 8982718550_8590</v>
          </cell>
          <cell r="I2233" t="str">
            <v>PA1-4128</v>
          </cell>
          <cell r="J2233" t="str">
            <v>A</v>
          </cell>
          <cell r="K2233" t="str">
            <v>CM3</v>
          </cell>
          <cell r="L2233" t="str">
            <v>○</v>
          </cell>
          <cell r="M2233" t="str">
            <v>未</v>
          </cell>
          <cell r="N2233" t="str">
            <v>未</v>
          </cell>
        </row>
        <row r="2234">
          <cell r="C2234">
            <v>8982718460</v>
          </cell>
          <cell r="D2234" t="str">
            <v>I3JV350</v>
          </cell>
          <cell r="E2234"/>
          <cell r="F2234" t="str">
            <v>VN80 NLR</v>
          </cell>
          <cell r="G2234" t="str">
            <v>VN80 D-Gr SOP</v>
          </cell>
          <cell r="H2234" t="str">
            <v>【3JV350】VN80 D-Gr SOP FR ASM 23品番 新出 8982718450～8982738030　 SOP内示有 8982718550_8590</v>
          </cell>
          <cell r="I2234" t="str">
            <v>PA1-4128</v>
          </cell>
          <cell r="J2234" t="str">
            <v>A</v>
          </cell>
          <cell r="K2234" t="str">
            <v>CT1</v>
          </cell>
          <cell r="L2234" t="str">
            <v>○</v>
          </cell>
          <cell r="M2234" t="str">
            <v>未</v>
          </cell>
          <cell r="N2234" t="str">
            <v>未</v>
          </cell>
        </row>
        <row r="2235">
          <cell r="C2235">
            <v>8982718470</v>
          </cell>
          <cell r="D2235" t="str">
            <v>I3JV350</v>
          </cell>
          <cell r="E2235"/>
          <cell r="F2235" t="str">
            <v>VN80 NLR</v>
          </cell>
          <cell r="G2235" t="str">
            <v>VN80 D-Gr SOP</v>
          </cell>
          <cell r="H2235" t="str">
            <v>【3JV350】VN80 D-Gr SOP FR ASM 23品番 新出 8982718450～8982738030　 SOP内示有 8982718550_8590</v>
          </cell>
          <cell r="I2235"/>
          <cell r="J2235" t="str">
            <v>A</v>
          </cell>
          <cell r="K2235" t="str">
            <v>CW4</v>
          </cell>
          <cell r="L2235" t="str">
            <v>○</v>
          </cell>
          <cell r="M2235" t="str">
            <v>未</v>
          </cell>
          <cell r="N2235" t="str">
            <v>未</v>
          </cell>
        </row>
        <row r="2236">
          <cell r="C2236">
            <v>8982718480</v>
          </cell>
          <cell r="D2236" t="str">
            <v>I3JV350</v>
          </cell>
          <cell r="E2236"/>
          <cell r="F2236" t="str">
            <v>未</v>
          </cell>
          <cell r="G2236" t="str">
            <v>VN80 D-Gr SOP</v>
          </cell>
          <cell r="H2236" t="str">
            <v>【3JV350】VN80 D-Gr SOP FR ASM 23品番 新出 8982718450～8982738030　 SOP内示有 8982718550_8590</v>
          </cell>
          <cell r="I2236" t="str">
            <v>PA1-4128</v>
          </cell>
          <cell r="J2236" t="str">
            <v>A</v>
          </cell>
          <cell r="K2236" t="str">
            <v>AJ1</v>
          </cell>
          <cell r="L2236" t="str">
            <v>○</v>
          </cell>
          <cell r="M2236" t="str">
            <v>20151123</v>
          </cell>
          <cell r="N2236" t="str">
            <v>20151123</v>
          </cell>
        </row>
        <row r="2237">
          <cell r="C2237">
            <v>8982718490</v>
          </cell>
          <cell r="D2237" t="str">
            <v>I3JV350</v>
          </cell>
          <cell r="E2237"/>
          <cell r="F2237" t="str">
            <v>VN80 NLR</v>
          </cell>
          <cell r="G2237" t="str">
            <v>VN80 D-Gr SOP</v>
          </cell>
          <cell r="H2237" t="str">
            <v>【3JV350】VN80 D-Gr SOP FR ASM 23品番 新出 8982718450～8982738030　 SOP内示有 8982718550_8590</v>
          </cell>
          <cell r="I2237" t="str">
            <v>PA1-4128</v>
          </cell>
          <cell r="J2237" t="str">
            <v>A</v>
          </cell>
          <cell r="K2237" t="str">
            <v>BD1</v>
          </cell>
          <cell r="L2237" t="str">
            <v>○</v>
          </cell>
          <cell r="M2237" t="str">
            <v>20150423</v>
          </cell>
          <cell r="N2237" t="str">
            <v>20150423</v>
          </cell>
        </row>
        <row r="2238">
          <cell r="C2238">
            <v>8982718500</v>
          </cell>
          <cell r="D2238" t="str">
            <v>I3JV350</v>
          </cell>
          <cell r="E2238"/>
          <cell r="F2238" t="str">
            <v>VN80 NLR</v>
          </cell>
          <cell r="G2238" t="str">
            <v>VN80 D-Gr SOP</v>
          </cell>
          <cell r="H2238" t="str">
            <v>【AAS-LD-3744】【3JV350】VN80 D-Gr SOP FR ASM 23品番 新出 8982718450～8982738030　 SOP内示有 8982718550_8590</v>
          </cell>
          <cell r="I2238" t="str">
            <v>PA1-4110</v>
          </cell>
          <cell r="J2238" t="str">
            <v>A</v>
          </cell>
          <cell r="K2238" t="str">
            <v>BQ1</v>
          </cell>
          <cell r="L2238" t="str">
            <v>○</v>
          </cell>
          <cell r="M2238" t="str">
            <v>20140807</v>
          </cell>
          <cell r="N2238" t="str">
            <v>20140807</v>
          </cell>
        </row>
        <row r="2239">
          <cell r="C2239">
            <v>8982718510</v>
          </cell>
          <cell r="D2239" t="str">
            <v>I3JV350</v>
          </cell>
          <cell r="E2239"/>
          <cell r="F2239" t="str">
            <v>VN80 NLR</v>
          </cell>
          <cell r="G2239" t="str">
            <v>VN80 D-Gr SOP</v>
          </cell>
          <cell r="H2239" t="str">
            <v>【3JV350】VN80 D-Gr SOP FR ASM 23品番 新出 8982718450～8982738030　 SOP内示有 8982718550_8590</v>
          </cell>
          <cell r="I2239"/>
          <cell r="J2239" t="str">
            <v>A</v>
          </cell>
          <cell r="K2239" t="str">
            <v>BM9</v>
          </cell>
          <cell r="L2239" t="str">
            <v>○</v>
          </cell>
          <cell r="M2239" t="str">
            <v>未</v>
          </cell>
          <cell r="N2239" t="str">
            <v>未</v>
          </cell>
        </row>
        <row r="2240">
          <cell r="C2240">
            <v>8982718520</v>
          </cell>
          <cell r="D2240" t="str">
            <v>I3JV315</v>
          </cell>
          <cell r="E2240"/>
          <cell r="F2240" t="str">
            <v>VN80 NLR</v>
          </cell>
          <cell r="G2240" t="str">
            <v>VN80-D</v>
          </cell>
          <cell r="H2240" t="str">
            <v>【3JV315】VN80 D-Gr 2X EXP(N*R) FR ASM 4品番新出 P_NO 8982718520_8530_8620_8640 【流用元 8982316621_6571_8982044422_4402】</v>
          </cell>
          <cell r="I2240" t="str">
            <v>PA1-4019</v>
          </cell>
          <cell r="J2240" t="str">
            <v>A</v>
          </cell>
          <cell r="K2240" t="str">
            <v>CU1</v>
          </cell>
          <cell r="L2240" t="str">
            <v>○</v>
          </cell>
          <cell r="M2240">
            <v>20140220</v>
          </cell>
          <cell r="N2240">
            <v>20140220</v>
          </cell>
        </row>
        <row r="2241">
          <cell r="C2241">
            <v>8982718521</v>
          </cell>
          <cell r="D2241" t="str">
            <v>I4JEM26</v>
          </cell>
          <cell r="E2241"/>
          <cell r="F2241" t="str">
            <v>VN80 NLR</v>
          </cell>
          <cell r="G2241" t="str">
            <v>VN80-D</v>
          </cell>
          <cell r="H2241" t="str">
            <v>【4JEM26】VN80 D-Gr SM穴追加_NUT変更によりFR ASM 4品番サ変 8982044393_4443_8982718521_8621 及 SM CKD W/P品番追加 8982891100～1140_1050～1090</v>
          </cell>
          <cell r="I2241" t="str">
            <v>PA1-4111</v>
          </cell>
          <cell r="J2241" t="str">
            <v>A</v>
          </cell>
          <cell r="K2241" t="str">
            <v>CU1</v>
          </cell>
          <cell r="L2241" t="str">
            <v>○</v>
          </cell>
          <cell r="M2241" t="str">
            <v>20150303</v>
          </cell>
          <cell r="N2241" t="str">
            <v>20150303</v>
          </cell>
        </row>
        <row r="2242">
          <cell r="C2242">
            <v>8982718530</v>
          </cell>
          <cell r="D2242" t="str">
            <v>I3JV315</v>
          </cell>
          <cell r="E2242"/>
          <cell r="F2242" t="str">
            <v>VN80 NLR</v>
          </cell>
          <cell r="G2242" t="str">
            <v>VN80-D</v>
          </cell>
          <cell r="H2242" t="str">
            <v>【3JV315】VN80 D-Gr 2X EXP(N*R) FR ASM 4品番新出 P_NO 8982718520_8530_8620_8640 【流用元 8982316621_6571_8982044422_4402】</v>
          </cell>
          <cell r="I2242" t="str">
            <v>PA1-4019</v>
          </cell>
          <cell r="J2242" t="str">
            <v>A</v>
          </cell>
          <cell r="K2242" t="str">
            <v xml:space="preserve"> BSB</v>
          </cell>
          <cell r="L2242" t="str">
            <v>○</v>
          </cell>
          <cell r="M2242">
            <v>20140220</v>
          </cell>
          <cell r="N2242">
            <v>20140220</v>
          </cell>
        </row>
        <row r="2243">
          <cell r="C2243">
            <v>8982718531</v>
          </cell>
          <cell r="D2243" t="str">
            <v>I4JEL04</v>
          </cell>
          <cell r="E2243"/>
          <cell r="F2243" t="str">
            <v>VN80 NLR</v>
          </cell>
          <cell r="G2243" t="str">
            <v>VN80-D</v>
          </cell>
          <cell r="H2243" t="str">
            <v>【4JEL04】VN80-D Gr 2X 1生反映 SM_INR RNF RH 溶接NUT追加によりFR ASM 2品番 サ変 8982718531_8641←0</v>
          </cell>
          <cell r="I2243" t="str">
            <v>PA1-4061/4075</v>
          </cell>
          <cell r="J2243" t="str">
            <v>A</v>
          </cell>
          <cell r="K2243" t="str">
            <v xml:space="preserve"> BSB</v>
          </cell>
          <cell r="L2243" t="str">
            <v>○</v>
          </cell>
          <cell r="M2243" t="str">
            <v>20140520</v>
          </cell>
          <cell r="N2243" t="str">
            <v>20140520</v>
          </cell>
        </row>
        <row r="2244">
          <cell r="C2244">
            <v>8982718540</v>
          </cell>
          <cell r="D2244" t="str">
            <v>I3JV350</v>
          </cell>
          <cell r="E2244"/>
          <cell r="F2244" t="str">
            <v>VN80 NMR</v>
          </cell>
          <cell r="G2244" t="str">
            <v>VN80 D-Gr SOP</v>
          </cell>
          <cell r="H2244" t="str">
            <v>【3JV350】VN80 D-Gr SOP FR ASM 23品番 新出 8982718450～8982738030　 SOP内示有 8982718550_8590</v>
          </cell>
          <cell r="I2244" t="str">
            <v>PA1-4128</v>
          </cell>
          <cell r="J2244" t="str">
            <v>A</v>
          </cell>
          <cell r="K2244" t="str">
            <v>CT1</v>
          </cell>
          <cell r="L2244" t="str">
            <v>○</v>
          </cell>
          <cell r="M2244" t="str">
            <v>未</v>
          </cell>
          <cell r="N2244" t="str">
            <v>未</v>
          </cell>
        </row>
        <row r="2245">
          <cell r="C2245">
            <v>8982718550</v>
          </cell>
          <cell r="D2245" t="str">
            <v>I3JV350</v>
          </cell>
          <cell r="E2245"/>
          <cell r="F2245" t="str">
            <v>VN80 NMR</v>
          </cell>
          <cell r="G2245" t="str">
            <v>VN80 D-Gr SOP</v>
          </cell>
          <cell r="H2245" t="str">
            <v>【AAS-LD-3744】【3JV350】VN80 D-Gr SOP FR ASM 23品番 新出 8982718450～8982738030　 SOP内示有 8982718550_8590</v>
          </cell>
          <cell r="I2245" t="str">
            <v>PA1-4110</v>
          </cell>
          <cell r="J2245" t="str">
            <v>A</v>
          </cell>
          <cell r="K2245" t="str">
            <v xml:space="preserve"> BSG</v>
          </cell>
          <cell r="L2245" t="str">
            <v>○</v>
          </cell>
          <cell r="M2245" t="str">
            <v>20140807</v>
          </cell>
          <cell r="N2245" t="str">
            <v>20140807</v>
          </cell>
        </row>
        <row r="2246">
          <cell r="C2246">
            <v>8982718560</v>
          </cell>
          <cell r="D2246" t="str">
            <v>I3JV350</v>
          </cell>
          <cell r="E2246"/>
          <cell r="F2246" t="str">
            <v>VN80 NLR</v>
          </cell>
          <cell r="G2246" t="str">
            <v>VN80 D-Gr SOP</v>
          </cell>
          <cell r="H2246" t="str">
            <v>【3JV350】VN80 D-Gr SOP FR ASM 23品番 新出 8982718450～8982738030　 SOP内示有 8982718550_8590</v>
          </cell>
          <cell r="I2246" t="str">
            <v>PA1-4128</v>
          </cell>
          <cell r="J2246" t="str">
            <v>A</v>
          </cell>
          <cell r="K2246" t="str">
            <v>CPE</v>
          </cell>
          <cell r="L2246" t="str">
            <v>○</v>
          </cell>
          <cell r="M2246" t="str">
            <v>未</v>
          </cell>
          <cell r="N2246" t="str">
            <v>未</v>
          </cell>
        </row>
        <row r="2247">
          <cell r="C2247">
            <v>8982718570</v>
          </cell>
          <cell r="D2247" t="str">
            <v>I3JV350</v>
          </cell>
          <cell r="E2247"/>
          <cell r="F2247" t="str">
            <v>VN80 NLR</v>
          </cell>
          <cell r="G2247" t="str">
            <v>VN80 D-Gr SOP</v>
          </cell>
          <cell r="H2247" t="str">
            <v>【3JV350】VN80 D-Gr SOP FR ASM 23品番 新出 8982718450～8982738030　 SOP内示有 8982718550_8590</v>
          </cell>
          <cell r="I2247"/>
          <cell r="J2247" t="str">
            <v>A</v>
          </cell>
          <cell r="K2247" t="str">
            <v>CU9</v>
          </cell>
          <cell r="L2247" t="str">
            <v>○</v>
          </cell>
          <cell r="M2247" t="str">
            <v>20150409</v>
          </cell>
          <cell r="N2247" t="str">
            <v>20150409</v>
          </cell>
        </row>
        <row r="2248">
          <cell r="C2248">
            <v>8982718580</v>
          </cell>
          <cell r="D2248" t="str">
            <v>I3JV350</v>
          </cell>
          <cell r="E2248"/>
          <cell r="F2248" t="str">
            <v>VN80 NLR</v>
          </cell>
          <cell r="G2248" t="str">
            <v>VN80 D-Gr SOP</v>
          </cell>
          <cell r="H2248" t="str">
            <v>【3JV350】VN80 D-Gr SOP FR ASM 23品番 新出 8982718450～8982738030　 SOP内示有 8982718550_8590</v>
          </cell>
          <cell r="I2248"/>
          <cell r="J2248" t="str">
            <v>A</v>
          </cell>
          <cell r="K2248" t="str">
            <v>CX1</v>
          </cell>
          <cell r="L2248" t="str">
            <v>○</v>
          </cell>
          <cell r="M2248" t="str">
            <v>未</v>
          </cell>
          <cell r="N2248" t="str">
            <v>未</v>
          </cell>
        </row>
        <row r="2249">
          <cell r="C2249">
            <v>8982718590</v>
          </cell>
          <cell r="D2249" t="str">
            <v>I3JV350</v>
          </cell>
          <cell r="E2249"/>
          <cell r="F2249" t="str">
            <v>VN80 NLR</v>
          </cell>
          <cell r="G2249" t="str">
            <v>VN80 D-Gr SOP</v>
          </cell>
          <cell r="H2249" t="str">
            <v>【AAS-LD-3744】【3JV350】VN80 D-Gr SOP FR ASM 23品番 新出 8982718450～8982738030　 SOP内示有 8982718550_8590</v>
          </cell>
          <cell r="I2249" t="str">
            <v>PA1-4110</v>
          </cell>
          <cell r="J2249" t="str">
            <v>A</v>
          </cell>
          <cell r="K2249" t="str">
            <v>CPC</v>
          </cell>
          <cell r="L2249" t="str">
            <v>○</v>
          </cell>
          <cell r="M2249" t="str">
            <v>20140807</v>
          </cell>
          <cell r="N2249" t="str">
            <v>20140807</v>
          </cell>
        </row>
        <row r="2250">
          <cell r="C2250">
            <v>8982718600</v>
          </cell>
          <cell r="D2250" t="str">
            <v>I3JV350</v>
          </cell>
          <cell r="E2250"/>
          <cell r="F2250" t="str">
            <v>VN80 NLR</v>
          </cell>
          <cell r="G2250" t="str">
            <v>VN80 D-Gr SOP</v>
          </cell>
          <cell r="H2250" t="str">
            <v>【3JV350】VN80 D-Gr SOP FR ASM 23品番 新出 8982718450～8982738030　 SOP内示有 8982718550_8590</v>
          </cell>
          <cell r="I2250" t="str">
            <v>PA1-4128</v>
          </cell>
          <cell r="J2250" t="str">
            <v>A</v>
          </cell>
          <cell r="K2250" t="str">
            <v>CU1</v>
          </cell>
          <cell r="L2250" t="str">
            <v>○</v>
          </cell>
          <cell r="M2250" t="str">
            <v>未</v>
          </cell>
          <cell r="N2250" t="str">
            <v>未</v>
          </cell>
        </row>
        <row r="2251">
          <cell r="C2251">
            <v>8982718610</v>
          </cell>
          <cell r="D2251" t="str">
            <v>I3JV350</v>
          </cell>
          <cell r="E2251"/>
          <cell r="F2251" t="str">
            <v>VN80 NLR</v>
          </cell>
          <cell r="G2251" t="str">
            <v>VN80 D-Gr SOP</v>
          </cell>
          <cell r="H2251" t="str">
            <v>【3JV350】VN80 D-Gr SOP FR ASM 23品番 新出 8982718450～8982738030　 SOP内示有 8982718550_8590</v>
          </cell>
          <cell r="I2251"/>
          <cell r="J2251" t="str">
            <v>A</v>
          </cell>
          <cell r="K2251" t="str">
            <v>CW8</v>
          </cell>
          <cell r="L2251" t="str">
            <v>○</v>
          </cell>
          <cell r="M2251" t="str">
            <v>未</v>
          </cell>
          <cell r="N2251" t="str">
            <v>未</v>
          </cell>
        </row>
        <row r="2252">
          <cell r="C2252">
            <v>8982718620</v>
          </cell>
          <cell r="D2252" t="str">
            <v>I3JV315</v>
          </cell>
          <cell r="E2252"/>
          <cell r="F2252" t="str">
            <v>VN80 NMR</v>
          </cell>
          <cell r="G2252" t="str">
            <v>VN80-D</v>
          </cell>
          <cell r="H2252" t="str">
            <v>【3JV315】VN80 D-Gr 2X EXP(N*R) FR ASM 4品番新出 P_NO 8982718520_8530_8620_8640 【流用元 8982316621_6571_8982044422_4402】</v>
          </cell>
          <cell r="I2252" t="str">
            <v>PA1-4019</v>
          </cell>
          <cell r="J2252" t="str">
            <v>A</v>
          </cell>
          <cell r="K2252" t="str">
            <v>AJ3</v>
          </cell>
          <cell r="L2252" t="str">
            <v>○</v>
          </cell>
          <cell r="M2252">
            <v>20140220</v>
          </cell>
          <cell r="N2252">
            <v>20140220</v>
          </cell>
        </row>
        <row r="2253">
          <cell r="C2253">
            <v>8982718621</v>
          </cell>
          <cell r="D2253" t="str">
            <v>I4JEM26</v>
          </cell>
          <cell r="E2253"/>
          <cell r="F2253" t="str">
            <v>VN80 NMR</v>
          </cell>
          <cell r="G2253" t="str">
            <v>VN80-D</v>
          </cell>
          <cell r="H2253" t="str">
            <v>【4JEM26】VN80 D-Gr SM穴追加_NUT変更によりFR ASM 4品番サ変 8982044393_4443_8982718521_8621 及 SM CKD W/P品番追加 8982891100～1140_1050～1090</v>
          </cell>
          <cell r="I2253" t="str">
            <v>PA1-4111</v>
          </cell>
          <cell r="J2253" t="str">
            <v>A</v>
          </cell>
          <cell r="K2253" t="str">
            <v>AJ3</v>
          </cell>
          <cell r="L2253" t="str">
            <v>○</v>
          </cell>
          <cell r="M2253" t="str">
            <v>20141006</v>
          </cell>
          <cell r="N2253" t="str">
            <v>20141006</v>
          </cell>
        </row>
        <row r="2254">
          <cell r="C2254">
            <v>8982718630</v>
          </cell>
          <cell r="D2254" t="str">
            <v>I3JV350</v>
          </cell>
          <cell r="E2254"/>
          <cell r="F2254" t="str">
            <v>VN80 NLR</v>
          </cell>
          <cell r="G2254" t="str">
            <v>VN80 D-Gr SOP</v>
          </cell>
          <cell r="H2254" t="str">
            <v>【3JV350】VN80 D-Gr SOP FR ASM 23品番 新出 8982718450～8982738030　 SOP内示有 8982718550_8590</v>
          </cell>
          <cell r="I2254" t="str">
            <v>PA1-4128</v>
          </cell>
          <cell r="J2254" t="str">
            <v>A</v>
          </cell>
          <cell r="K2254" t="str">
            <v>BD3</v>
          </cell>
          <cell r="L2254" t="str">
            <v>○</v>
          </cell>
          <cell r="M2254" t="str">
            <v>20141006</v>
          </cell>
          <cell r="N2254" t="str">
            <v>20141006</v>
          </cell>
        </row>
        <row r="2255">
          <cell r="C2255">
            <v>8982718640</v>
          </cell>
          <cell r="D2255" t="str">
            <v>I3JV315</v>
          </cell>
          <cell r="E2255"/>
          <cell r="F2255" t="str">
            <v>VN80 NMR</v>
          </cell>
          <cell r="G2255" t="str">
            <v>VN80-D</v>
          </cell>
          <cell r="H2255" t="str">
            <v>【3JV315】VN80 D-Gr 2X EXP(N*R) FR ASM 4品番新出 P_NO 8982718520_8530_8620_8640 【流用元 8982316621_6571_8982044422_4402】</v>
          </cell>
          <cell r="I2255" t="str">
            <v>PA1-4019</v>
          </cell>
          <cell r="J2255" t="str">
            <v>A</v>
          </cell>
          <cell r="K2255" t="str">
            <v>BQ4</v>
          </cell>
          <cell r="L2255" t="str">
            <v>○</v>
          </cell>
          <cell r="M2255">
            <v>20140220</v>
          </cell>
          <cell r="N2255">
            <v>20140220</v>
          </cell>
        </row>
        <row r="2256">
          <cell r="C2256">
            <v>8982718641</v>
          </cell>
          <cell r="D2256" t="str">
            <v>I4JEL04</v>
          </cell>
          <cell r="E2256"/>
          <cell r="F2256" t="str">
            <v>VN80 NMR</v>
          </cell>
          <cell r="G2256" t="str">
            <v>VN80-D</v>
          </cell>
          <cell r="H2256" t="str">
            <v>【4JEL04】VN80-D Gr 2X 1生反映 SM_INR RNF RH 溶接NUT追加によりFR ASM 2品番 サ変 8982718531_8641←0</v>
          </cell>
          <cell r="I2256" t="str">
            <v>PA1-4061/4075</v>
          </cell>
          <cell r="J2256" t="str">
            <v>A</v>
          </cell>
          <cell r="K2256" t="str">
            <v>BQ4</v>
          </cell>
          <cell r="L2256" t="str">
            <v>○</v>
          </cell>
          <cell r="M2256" t="str">
            <v>20140520</v>
          </cell>
          <cell r="N2256" t="str">
            <v>20140520</v>
          </cell>
        </row>
        <row r="2257">
          <cell r="C2257">
            <v>8982718650</v>
          </cell>
          <cell r="D2257" t="str">
            <v>I3JV350</v>
          </cell>
          <cell r="E2257"/>
          <cell r="F2257" t="str">
            <v>VN80 NLR</v>
          </cell>
          <cell r="G2257" t="str">
            <v>VN80 D-Gr SOP</v>
          </cell>
          <cell r="H2257" t="str">
            <v>【3JV350】VN80 D-Gr SOP FR ASM 23品番 新出 8982718450～8982738030　 SOP内示有 8982718550_8590</v>
          </cell>
          <cell r="I2257"/>
          <cell r="J2257" t="str">
            <v>A</v>
          </cell>
          <cell r="K2257" t="str">
            <v>BN2</v>
          </cell>
          <cell r="L2257" t="str">
            <v>○</v>
          </cell>
          <cell r="M2257" t="str">
            <v>未</v>
          </cell>
          <cell r="N2257" t="str">
            <v>未</v>
          </cell>
        </row>
        <row r="2258">
          <cell r="C2258">
            <v>8982718660</v>
          </cell>
          <cell r="D2258" t="str">
            <v>I3JV350</v>
          </cell>
          <cell r="E2258"/>
          <cell r="F2258" t="str">
            <v>VN80 NLR</v>
          </cell>
          <cell r="G2258" t="str">
            <v>VN80 D-Gr SOP</v>
          </cell>
          <cell r="H2258" t="str">
            <v>【3JV350】VN80 D-Gr SOP FR ASM 23品番 新出 8982718450～8982738030　 SOP内示有 8982718550_8590</v>
          </cell>
          <cell r="I2258" t="str">
            <v>PA1-4128</v>
          </cell>
          <cell r="J2258" t="str">
            <v>A</v>
          </cell>
          <cell r="K2258" t="str">
            <v>CPA</v>
          </cell>
          <cell r="L2258" t="str">
            <v>○</v>
          </cell>
          <cell r="M2258" t="str">
            <v>未</v>
          </cell>
          <cell r="N2258" t="str">
            <v>未</v>
          </cell>
        </row>
        <row r="2259">
          <cell r="C2259">
            <v>8982718670</v>
          </cell>
          <cell r="D2259" t="str">
            <v>I3JV350</v>
          </cell>
          <cell r="E2259"/>
          <cell r="F2259" t="str">
            <v>VN80 NLR</v>
          </cell>
          <cell r="G2259" t="str">
            <v>VN80 D-Gr SOP</v>
          </cell>
          <cell r="H2259" t="str">
            <v>【3JV350】VN80 D-Gr SOP FR ASM 23品番 新出 8982718450～8982738030　 SOP内示有 8982718550_8590</v>
          </cell>
          <cell r="I2259" t="str">
            <v>PA1-4128</v>
          </cell>
          <cell r="J2259" t="str">
            <v>A</v>
          </cell>
          <cell r="K2259" t="str">
            <v>CT8</v>
          </cell>
          <cell r="L2259" t="str">
            <v>○</v>
          </cell>
          <cell r="M2259" t="str">
            <v>未</v>
          </cell>
          <cell r="N2259" t="str">
            <v>未</v>
          </cell>
        </row>
        <row r="2260">
          <cell r="C2260">
            <v>8982718680</v>
          </cell>
          <cell r="D2260" t="str">
            <v>I3JV350</v>
          </cell>
          <cell r="E2260"/>
          <cell r="F2260" t="str">
            <v>VN80 NLR</v>
          </cell>
          <cell r="G2260" t="str">
            <v>VN80 D-Gr SOP</v>
          </cell>
          <cell r="H2260" t="str">
            <v>【3JV350】VN80 D-Gr SOP FR ASM 23品番 新出 8982718450～8982738030　 SOP内示有 8982718550_8590</v>
          </cell>
          <cell r="I2260"/>
          <cell r="J2260" t="str">
            <v>A</v>
          </cell>
          <cell r="K2260" t="str">
            <v>CW6</v>
          </cell>
          <cell r="L2260" t="str">
            <v>○</v>
          </cell>
          <cell r="M2260" t="str">
            <v>未</v>
          </cell>
          <cell r="N2260" t="str">
            <v>未</v>
          </cell>
        </row>
        <row r="2261">
          <cell r="C2261">
            <v>8982718790</v>
          </cell>
          <cell r="D2261" t="str">
            <v>I3JV307</v>
          </cell>
          <cell r="E2261"/>
          <cell r="F2261" t="str">
            <v>VN80 NPR</v>
          </cell>
          <cell r="G2261" t="str">
            <v>VN80 D-Gr</v>
          </cell>
          <cell r="H2261" t="str">
            <v>【3JV307】VN80-D EXP(N*R) FR ASM 10品番新出 8982718790～8880 BASE VN80-Aライン（-8820_8880は内示有）</v>
          </cell>
          <cell r="I2261" t="str">
            <v>PA1-4019</v>
          </cell>
          <cell r="J2261" t="str">
            <v>A</v>
          </cell>
          <cell r="K2261" t="str">
            <v>RC6</v>
          </cell>
          <cell r="L2261" t="str">
            <v>○</v>
          </cell>
          <cell r="M2261" t="str">
            <v>未</v>
          </cell>
          <cell r="N2261" t="str">
            <v>未</v>
          </cell>
        </row>
        <row r="2262">
          <cell r="C2262">
            <v>8982718800</v>
          </cell>
          <cell r="D2262" t="str">
            <v>I3JV307</v>
          </cell>
          <cell r="E2262"/>
          <cell r="F2262" t="str">
            <v>VN80 NPR</v>
          </cell>
          <cell r="G2262" t="str">
            <v>VN80 D-Gr</v>
          </cell>
          <cell r="H2262" t="str">
            <v>【3JV307】VN80-D EXP(N*R) FR ASM 10品番新出 8982718790～8880 BASE VN80-Aライン（-8820_8880は内示有）</v>
          </cell>
          <cell r="I2262" t="str">
            <v>PA1-4019</v>
          </cell>
          <cell r="J2262" t="str">
            <v>A</v>
          </cell>
          <cell r="K2262" t="str">
            <v>RC2</v>
          </cell>
          <cell r="L2262" t="str">
            <v>○</v>
          </cell>
          <cell r="M2262" t="str">
            <v>未</v>
          </cell>
          <cell r="N2262" t="str">
            <v>未</v>
          </cell>
        </row>
        <row r="2263">
          <cell r="C2263">
            <v>8982718810</v>
          </cell>
          <cell r="D2263" t="str">
            <v>I3JV307</v>
          </cell>
          <cell r="E2263"/>
          <cell r="F2263" t="str">
            <v>VN80 NPR</v>
          </cell>
          <cell r="G2263" t="str">
            <v>VN80 D-Gr</v>
          </cell>
          <cell r="H2263" t="str">
            <v>【3JV307】VN80-D EXP(N*R) FR ASM 10品番新出 8982718790～8880 BASE VN80-Aライン（-8820_8880は内示有）</v>
          </cell>
          <cell r="I2263" t="str">
            <v>PA1-4019</v>
          </cell>
          <cell r="J2263" t="str">
            <v>A</v>
          </cell>
          <cell r="K2263" t="str">
            <v>RC8</v>
          </cell>
          <cell r="L2263" t="str">
            <v>○</v>
          </cell>
          <cell r="M2263" t="str">
            <v>20160111</v>
          </cell>
          <cell r="N2263" t="str">
            <v>20160111</v>
          </cell>
        </row>
        <row r="2264">
          <cell r="C2264">
            <v>8982718820</v>
          </cell>
          <cell r="D2264" t="str">
            <v>I3JV307</v>
          </cell>
          <cell r="E2264"/>
          <cell r="F2264" t="str">
            <v>VN80 NPR</v>
          </cell>
          <cell r="G2264" t="str">
            <v>VN80 D-Gr</v>
          </cell>
          <cell r="H2264" t="str">
            <v>【3JV307】VN80-D EXP(N*R) FR ASM 10品番新出 8982718790～8880 BASE VN80-Aライン（-8820_8880は内示有）</v>
          </cell>
          <cell r="I2264" t="str">
            <v>PA1-4019</v>
          </cell>
          <cell r="J2264" t="str">
            <v>A</v>
          </cell>
          <cell r="K2264" t="str">
            <v>RB9</v>
          </cell>
          <cell r="L2264" t="str">
            <v>○</v>
          </cell>
          <cell r="M2264">
            <v>20140213</v>
          </cell>
          <cell r="N2264">
            <v>20140213</v>
          </cell>
        </row>
        <row r="2265">
          <cell r="C2265">
            <v>8982718830</v>
          </cell>
          <cell r="D2265" t="str">
            <v>I3JV307</v>
          </cell>
          <cell r="E2265"/>
          <cell r="F2265" t="str">
            <v>VN80 NPR</v>
          </cell>
          <cell r="G2265" t="str">
            <v>VN80 D-Gr</v>
          </cell>
          <cell r="H2265" t="str">
            <v>【3JV307】VN80-D EXP(N*R) FR ASM 10品番新出 8982718790～8880 BASE VN80-Aライン（-8820_8880は内示有）</v>
          </cell>
          <cell r="I2265" t="str">
            <v>PA1-4019</v>
          </cell>
          <cell r="J2265" t="str">
            <v>A</v>
          </cell>
          <cell r="K2265" t="str">
            <v>RH5</v>
          </cell>
          <cell r="L2265" t="str">
            <v>○</v>
          </cell>
          <cell r="M2265" t="str">
            <v>未</v>
          </cell>
          <cell r="N2265" t="str">
            <v>未</v>
          </cell>
        </row>
        <row r="2266">
          <cell r="C2266">
            <v>8982718840</v>
          </cell>
          <cell r="D2266" t="str">
            <v>I3JV307</v>
          </cell>
          <cell r="E2266"/>
          <cell r="F2266" t="str">
            <v>VN80 NPR</v>
          </cell>
          <cell r="G2266" t="str">
            <v>VN80 D-Gr</v>
          </cell>
          <cell r="H2266" t="str">
            <v>【3JV307】VN80-D EXP(N*R) FR ASM 10品番新出 8982718790～8880 BASE VN80-Aライン（-8820_8880は内示有）</v>
          </cell>
          <cell r="I2266" t="str">
            <v>PA1-4019</v>
          </cell>
          <cell r="J2266" t="str">
            <v>A</v>
          </cell>
          <cell r="K2266" t="str">
            <v>RG1</v>
          </cell>
          <cell r="L2266" t="str">
            <v>○</v>
          </cell>
          <cell r="M2266" t="str">
            <v>未</v>
          </cell>
          <cell r="N2266" t="str">
            <v>未</v>
          </cell>
        </row>
        <row r="2267">
          <cell r="C2267">
            <v>8982718850</v>
          </cell>
          <cell r="D2267" t="str">
            <v>I3JV307</v>
          </cell>
          <cell r="E2267"/>
          <cell r="F2267" t="str">
            <v>VN80 NPR</v>
          </cell>
          <cell r="G2267" t="str">
            <v>VN80 D-Gr</v>
          </cell>
          <cell r="H2267" t="str">
            <v>【3JV307】VN80-D EXP(N*R) FR ASM 10品番新出 8982718790～8880 BASE VN80-Aライン（-8820_8880は内示有）</v>
          </cell>
          <cell r="I2267" t="str">
            <v>PA1-4019</v>
          </cell>
          <cell r="J2267" t="str">
            <v>A</v>
          </cell>
          <cell r="K2267" t="str">
            <v>RH7</v>
          </cell>
          <cell r="L2267" t="str">
            <v>○</v>
          </cell>
          <cell r="M2267" t="str">
            <v>未</v>
          </cell>
          <cell r="N2267" t="str">
            <v>未</v>
          </cell>
        </row>
        <row r="2268">
          <cell r="C2268">
            <v>8982718860</v>
          </cell>
          <cell r="D2268" t="str">
            <v>I3JV307</v>
          </cell>
          <cell r="E2268"/>
          <cell r="F2268" t="str">
            <v>VN80 NPR</v>
          </cell>
          <cell r="G2268" t="str">
            <v>VN80 D-Gr</v>
          </cell>
          <cell r="H2268" t="str">
            <v>【3JV307】VN80-D EXP(N*R) FR ASM 10品番新出 8982718790～8880 BASE VN80-Aライン（-8820_8880は内示有）</v>
          </cell>
          <cell r="I2268" t="str">
            <v>PA1-4019</v>
          </cell>
          <cell r="J2268" t="str">
            <v>A</v>
          </cell>
          <cell r="K2268" t="str">
            <v>RG3</v>
          </cell>
          <cell r="L2268" t="str">
            <v>○</v>
          </cell>
          <cell r="M2268" t="str">
            <v>20150303</v>
          </cell>
          <cell r="N2268" t="str">
            <v>20150303</v>
          </cell>
        </row>
        <row r="2269">
          <cell r="C2269">
            <v>8982718870</v>
          </cell>
          <cell r="D2269" t="str">
            <v>I3JV307</v>
          </cell>
          <cell r="E2269"/>
          <cell r="F2269" t="str">
            <v>VN80 NPR</v>
          </cell>
          <cell r="G2269" t="str">
            <v>VN80 D-Gr</v>
          </cell>
          <cell r="H2269" t="str">
            <v>【3JV307】VN80-D EXP(N*R) FR ASM 10品番新出 8982718790～8880 BASE VN80-Aライン（-8820_8880は内示有）</v>
          </cell>
          <cell r="I2269" t="str">
            <v>PA1-4019</v>
          </cell>
          <cell r="J2269" t="str">
            <v>A</v>
          </cell>
          <cell r="K2269" t="str">
            <v>RH9</v>
          </cell>
          <cell r="L2269" t="str">
            <v>○</v>
          </cell>
          <cell r="M2269" t="str">
            <v>未</v>
          </cell>
          <cell r="N2269" t="str">
            <v>未</v>
          </cell>
        </row>
        <row r="2270">
          <cell r="C2270">
            <v>8982718880</v>
          </cell>
          <cell r="D2270" t="str">
            <v>I3JV307</v>
          </cell>
          <cell r="E2270"/>
          <cell r="F2270" t="str">
            <v>VN80 NPR</v>
          </cell>
          <cell r="G2270" t="str">
            <v>VN80 D-Gr</v>
          </cell>
          <cell r="H2270" t="str">
            <v>【3JV307】VN80-D EXP(N*R) FR ASM 10品番新出 8982718790～8880 BASE VN80-Aライン（-8820_8880は内示有）</v>
          </cell>
          <cell r="I2270" t="str">
            <v>PA1-4019</v>
          </cell>
          <cell r="J2270" t="str">
            <v>A</v>
          </cell>
          <cell r="K2270" t="str">
            <v>RG5</v>
          </cell>
          <cell r="L2270" t="str">
            <v>○</v>
          </cell>
          <cell r="M2270">
            <v>20140213</v>
          </cell>
          <cell r="N2270">
            <v>20140213</v>
          </cell>
        </row>
        <row r="2271">
          <cell r="C2271">
            <v>8982730170</v>
          </cell>
          <cell r="D2271" t="str">
            <v>I3JV292</v>
          </cell>
          <cell r="E2271"/>
          <cell r="F2271" t="str">
            <v>VN87 NPR</v>
          </cell>
          <cell r="G2271" t="str">
            <v>VN87-C</v>
          </cell>
          <cell r="H2271" t="str">
            <v>【3JV292】VN87-C NPR K研 FR ASM 8982730170 流用元 8981015721(C-LINE 1WM8)に対しSMBR入替 及 RR STB廃止</v>
          </cell>
          <cell r="I2271" t="str">
            <v>PA1-4017/PA1-4018</v>
          </cell>
          <cell r="J2271" t="str">
            <v>C</v>
          </cell>
          <cell r="K2271" t="str">
            <v>WM8</v>
          </cell>
          <cell r="L2271" t="str">
            <v>○</v>
          </cell>
          <cell r="M2271" t="str">
            <v>-</v>
          </cell>
          <cell r="N2271">
            <v>20140123</v>
          </cell>
        </row>
        <row r="2272">
          <cell r="C2272">
            <v>8982730171</v>
          </cell>
          <cell r="D2272" t="str">
            <v>I4JEG13</v>
          </cell>
          <cell r="E2272"/>
          <cell r="F2272" t="str">
            <v>VN80 NLR</v>
          </cell>
          <cell r="G2272" t="str">
            <v>VN87-C 3X</v>
          </cell>
          <cell r="H2272" t="str">
            <v xml:space="preserve">【4JEG13】VN87 C-Gr 量産設変 FR ASM 6品番サ変 8982439431_9441_9461_8982495571_5581_8982730171 及 SM W_PAINT16品番 新設 8982816140～6400 関連【3JV293】 </v>
          </cell>
          <cell r="I2272" t="str">
            <v>PA1-4066</v>
          </cell>
          <cell r="J2272" t="str">
            <v>C</v>
          </cell>
          <cell r="K2272" t="str">
            <v>CT1</v>
          </cell>
          <cell r="L2272" t="str">
            <v>○</v>
          </cell>
          <cell r="M2272" t="str">
            <v>-</v>
          </cell>
          <cell r="N2272" t="str">
            <v>未</v>
          </cell>
        </row>
        <row r="2273">
          <cell r="C2273">
            <v>8982730172</v>
          </cell>
          <cell r="D2273" t="str">
            <v>I4JES63</v>
          </cell>
          <cell r="E2273"/>
          <cell r="F2273" t="str">
            <v>VN80 NLR</v>
          </cell>
          <cell r="G2273" t="str">
            <v>VN87-C 3X</v>
          </cell>
          <cell r="H2273" t="str">
            <v>【4JES63】VN87 C-Gr NEES車 SMBR穴(型改修要)_NUT変更設変(関連 4JER55) FR ASMサ変（C-LINE） 8982439462（WKN）_8982730172(WKP_サ変前生産実績無) PP～(15年6月15日W)　</v>
          </cell>
          <cell r="I2273" t="str">
            <v>PA1-5018</v>
          </cell>
          <cell r="J2273" t="str">
            <v>C</v>
          </cell>
          <cell r="K2273" t="str">
            <v>CT1</v>
          </cell>
          <cell r="L2273" t="str">
            <v>○</v>
          </cell>
          <cell r="M2273" t="str">
            <v>-</v>
          </cell>
          <cell r="N2273" t="str">
            <v>未</v>
          </cell>
        </row>
        <row r="2274">
          <cell r="C2274">
            <v>8982735380</v>
          </cell>
          <cell r="D2274" t="str">
            <v>I3JV317</v>
          </cell>
          <cell r="E2274"/>
          <cell r="F2274" t="str">
            <v>VN80 NLR</v>
          </cell>
          <cell r="G2274" t="str">
            <v>VN80 VDS</v>
          </cell>
          <cell r="H2274" t="str">
            <v>【3JV317】VN80 VDS FR ASM 3品番新出 P_NO 8982735380_5390_5400</v>
          </cell>
          <cell r="I2274" t="str">
            <v>PA1-4030</v>
          </cell>
          <cell r="J2274" t="str">
            <v>A</v>
          </cell>
          <cell r="K2274" t="str">
            <v>CT1</v>
          </cell>
          <cell r="L2274" t="str">
            <v>○</v>
          </cell>
          <cell r="M2274" t="str">
            <v>未</v>
          </cell>
          <cell r="N2274" t="str">
            <v>未</v>
          </cell>
        </row>
        <row r="2275">
          <cell r="C2275">
            <v>8982735390</v>
          </cell>
          <cell r="D2275" t="str">
            <v>I3JV317</v>
          </cell>
          <cell r="E2275"/>
          <cell r="F2275" t="str">
            <v>VN80 NLR</v>
          </cell>
          <cell r="G2275" t="str">
            <v>VN80 VDS</v>
          </cell>
          <cell r="H2275" t="str">
            <v>【3JV317】VN80 VDS FR ASM 3品番新出 P_NO 8982735380_5390_5400</v>
          </cell>
          <cell r="I2275" t="str">
            <v>PA1-4030</v>
          </cell>
          <cell r="J2275" t="str">
            <v>A</v>
          </cell>
          <cell r="K2275" t="str">
            <v>CU1</v>
          </cell>
          <cell r="L2275" t="str">
            <v>○</v>
          </cell>
          <cell r="M2275" t="str">
            <v>20140310</v>
          </cell>
          <cell r="N2275" t="str">
            <v>20140310</v>
          </cell>
        </row>
        <row r="2276">
          <cell r="C2276">
            <v>8982735400</v>
          </cell>
          <cell r="D2276" t="str">
            <v>I3JV317</v>
          </cell>
          <cell r="E2276"/>
          <cell r="F2276" t="str">
            <v>VN80 NLR</v>
          </cell>
          <cell r="G2276" t="str">
            <v>VN80 VDS</v>
          </cell>
          <cell r="H2276" t="str">
            <v>【3JV317】VN80 VDS FR ASM 3品番新出 P_NO 8982735380_5390_5400</v>
          </cell>
          <cell r="I2276" t="str">
            <v>PA1-4030</v>
          </cell>
          <cell r="J2276" t="str">
            <v>A</v>
          </cell>
          <cell r="K2276" t="str">
            <v>CPC</v>
          </cell>
          <cell r="L2276" t="str">
            <v>○</v>
          </cell>
          <cell r="M2276" t="str">
            <v>20140310</v>
          </cell>
          <cell r="N2276" t="str">
            <v>20140310</v>
          </cell>
        </row>
        <row r="2277">
          <cell r="C2277">
            <v>8982738010</v>
          </cell>
          <cell r="D2277" t="str">
            <v>I3JV350</v>
          </cell>
          <cell r="E2277"/>
          <cell r="F2277" t="str">
            <v>VN80 NLR</v>
          </cell>
          <cell r="G2277" t="str">
            <v>VN80 D-Gr SOP</v>
          </cell>
          <cell r="H2277" t="str">
            <v>【3JV350】VN80 D-Gr SOP FR ASM 23品番 新出 8982718450～8982738030　 SOP内示有 8982718550_8590</v>
          </cell>
          <cell r="I2277" t="str">
            <v>PA1-4128</v>
          </cell>
          <cell r="J2277" t="str">
            <v>A</v>
          </cell>
          <cell r="K2277" t="str">
            <v>CT1</v>
          </cell>
          <cell r="L2277" t="str">
            <v>○</v>
          </cell>
          <cell r="M2277">
            <v>20150323</v>
          </cell>
          <cell r="N2277">
            <v>20150323</v>
          </cell>
        </row>
        <row r="2278">
          <cell r="C2278">
            <v>8982738020</v>
          </cell>
          <cell r="D2278" t="str">
            <v>I3JV350</v>
          </cell>
          <cell r="E2278"/>
          <cell r="F2278" t="str">
            <v>VN80 NLR</v>
          </cell>
          <cell r="G2278" t="str">
            <v>VN80 D-Gr SOP</v>
          </cell>
          <cell r="H2278" t="str">
            <v>【3JV350】VN80 D-Gr SOP FR ASM 23品番 新出 8982718450～8982738030　 SOP内示有 8982718550_8590</v>
          </cell>
          <cell r="I2278" t="str">
            <v>PA1-4128</v>
          </cell>
          <cell r="J2278" t="str">
            <v>A</v>
          </cell>
          <cell r="K2278" t="str">
            <v>CU1</v>
          </cell>
          <cell r="L2278" t="str">
            <v>○</v>
          </cell>
          <cell r="M2278">
            <v>20160624</v>
          </cell>
          <cell r="N2278">
            <v>20160624</v>
          </cell>
        </row>
        <row r="2279">
          <cell r="C2279">
            <v>8982738030</v>
          </cell>
          <cell r="D2279" t="str">
            <v>I3JV350</v>
          </cell>
          <cell r="E2279"/>
          <cell r="F2279" t="str">
            <v>VN80 NLR</v>
          </cell>
          <cell r="G2279" t="str">
            <v>VN80 D-Gr SOP</v>
          </cell>
          <cell r="H2279" t="str">
            <v>【3JV350】VN80 D-Gr SOP FR ASM 23品番 新出 8982718450～8982738030　 SOP内示有 8982718550_8590</v>
          </cell>
          <cell r="I2279" t="str">
            <v>PA1-4128</v>
          </cell>
          <cell r="J2279" t="str">
            <v>A</v>
          </cell>
          <cell r="K2279" t="str">
            <v>CPC</v>
          </cell>
          <cell r="L2279" t="str">
            <v>○</v>
          </cell>
          <cell r="M2279" t="str">
            <v>20150303</v>
          </cell>
          <cell r="N2279" t="str">
            <v>20150303</v>
          </cell>
        </row>
        <row r="2280">
          <cell r="C2280">
            <v>8982742420</v>
          </cell>
          <cell r="D2280" t="str">
            <v>I3JV347</v>
          </cell>
          <cell r="E2280"/>
          <cell r="F2280" t="str">
            <v>NMR</v>
          </cell>
          <cell r="G2280" t="str">
            <v>ロシア向け VDS NMR</v>
          </cell>
          <cell r="H2280" t="str">
            <v>【3JV347】ロシア向け VDS NMR ナロー系 FR ASM新出 8982742420_2430(流用元 8981753452) SKD &amp; CKD双方での設定</v>
          </cell>
          <cell r="I2280" t="str">
            <v>PA1-4076</v>
          </cell>
          <cell r="J2280" t="str">
            <v>A</v>
          </cell>
          <cell r="K2280" t="str">
            <v>CX4</v>
          </cell>
          <cell r="L2280" t="str">
            <v>○</v>
          </cell>
          <cell r="M2280" t="str">
            <v>20140703</v>
          </cell>
          <cell r="N2280" t="str">
            <v>20140703</v>
          </cell>
        </row>
        <row r="2281">
          <cell r="C2281">
            <v>8982742430</v>
          </cell>
          <cell r="D2281" t="str">
            <v>I3JV347</v>
          </cell>
          <cell r="E2281"/>
          <cell r="F2281" t="str">
            <v>NMR</v>
          </cell>
          <cell r="G2281" t="str">
            <v>ロシア向け VDS NMR</v>
          </cell>
          <cell r="H2281" t="str">
            <v>【3JV347】ロシア向け VDS NMR ナロー系 FR ASM新出 8982742420_2430(流用元 8981753452) SKD &amp; CKD双方での設定</v>
          </cell>
          <cell r="I2281" t="str">
            <v>PA1-4076</v>
          </cell>
          <cell r="J2281" t="str">
            <v>A</v>
          </cell>
          <cell r="K2281" t="str">
            <v>CX4</v>
          </cell>
          <cell r="L2281" t="str">
            <v>○</v>
          </cell>
          <cell r="M2281" t="str">
            <v>未</v>
          </cell>
          <cell r="N2281" t="str">
            <v>未</v>
          </cell>
        </row>
        <row r="2282">
          <cell r="C2282">
            <v>8982744300</v>
          </cell>
          <cell r="D2282" t="str">
            <v>I3JV353</v>
          </cell>
          <cell r="E2282"/>
          <cell r="F2282" t="str">
            <v>NPR</v>
          </cell>
          <cell r="G2282" t="str">
            <v>NPR ﾛｼｱ向けVDS</v>
          </cell>
          <cell r="H2282" t="str">
            <v>【3JV353】NPR ﾛｼｱ向けVDS 140ﾘｯﾄﾙﾀﾝｸ車 VDS FR ASM 4品番新出 8982744300_4310_4320_4330 (Cﾗｲﾝ) PP_6月初予定(4台)</v>
          </cell>
          <cell r="I2282" t="str">
            <v>PA1-4052</v>
          </cell>
          <cell r="J2282" t="str">
            <v>C</v>
          </cell>
          <cell r="K2282" t="str">
            <v>WM6</v>
          </cell>
          <cell r="L2282" t="str">
            <v>○</v>
          </cell>
          <cell r="M2282" t="str">
            <v>-</v>
          </cell>
          <cell r="N2282">
            <v>20140612</v>
          </cell>
        </row>
        <row r="2283">
          <cell r="C2283">
            <v>8982744310</v>
          </cell>
          <cell r="D2283" t="str">
            <v>I3JV353</v>
          </cell>
          <cell r="E2283"/>
          <cell r="F2283" t="str">
            <v>NPR</v>
          </cell>
          <cell r="G2283" t="str">
            <v>NPR ﾛｼｱ向けVDS</v>
          </cell>
          <cell r="H2283" t="str">
            <v>【3JV353】NPR ﾛｼｱ向けVDS 140ﾘｯﾄﾙﾀﾝｸ車 VDS FR ASM 4品番新出 8982744300_4310_4320_4330 (Cﾗｲﾝ) PP_6月初予定(4台)</v>
          </cell>
          <cell r="I2283" t="str">
            <v>PA1-4052</v>
          </cell>
          <cell r="J2283" t="str">
            <v>C</v>
          </cell>
          <cell r="K2283" t="str">
            <v>WND</v>
          </cell>
          <cell r="L2283" t="str">
            <v>○</v>
          </cell>
          <cell r="M2283" t="str">
            <v>-</v>
          </cell>
          <cell r="N2283" t="str">
            <v>未</v>
          </cell>
        </row>
        <row r="2284">
          <cell r="C2284">
            <v>8982744320</v>
          </cell>
          <cell r="D2284" t="str">
            <v>I3JV353</v>
          </cell>
          <cell r="E2284"/>
          <cell r="F2284" t="str">
            <v>NPR</v>
          </cell>
          <cell r="G2284" t="str">
            <v>NPR ﾛｼｱ向けVDS</v>
          </cell>
          <cell r="H2284" t="str">
            <v>【3JV353】NPR ﾛｼｱ向けVDS 140ﾘｯﾄﾙﾀﾝｸ車 VDS FR ASM 4品番新出 8982744300_4310_4320_4330 (Cﾗｲﾝ) PP_6月初予定(4台)</v>
          </cell>
          <cell r="I2284" t="str">
            <v>PA1-4052</v>
          </cell>
          <cell r="J2284" t="str">
            <v>C</v>
          </cell>
          <cell r="K2284" t="str">
            <v>WP4</v>
          </cell>
          <cell r="L2284" t="str">
            <v>○</v>
          </cell>
          <cell r="M2284" t="str">
            <v>-</v>
          </cell>
          <cell r="N2284">
            <v>20140612</v>
          </cell>
        </row>
        <row r="2285">
          <cell r="C2285">
            <v>8982744330</v>
          </cell>
          <cell r="D2285" t="str">
            <v>I3JV353</v>
          </cell>
          <cell r="E2285"/>
          <cell r="F2285" t="str">
            <v>NPR</v>
          </cell>
          <cell r="G2285" t="str">
            <v>NPR ﾛｼｱ向けVDS</v>
          </cell>
          <cell r="H2285" t="str">
            <v>【3JV353】NPR ﾛｼｱ向けVDS 140ﾘｯﾄﾙﾀﾝｸ車 VDS FR ASM 4品番新出 8982744300_4310_4320_4330 (Cﾗｲﾝ) PP_6月初予定(4台)</v>
          </cell>
          <cell r="I2285" t="str">
            <v>PA1-4052</v>
          </cell>
          <cell r="J2285" t="str">
            <v>C</v>
          </cell>
          <cell r="K2285" t="str">
            <v>WT4</v>
          </cell>
          <cell r="L2285" t="str">
            <v>○</v>
          </cell>
          <cell r="M2285" t="str">
            <v>-</v>
          </cell>
          <cell r="N2285">
            <v>20140612</v>
          </cell>
        </row>
        <row r="2286">
          <cell r="C2286">
            <v>8982744340</v>
          </cell>
          <cell r="D2286" t="str">
            <v>I3JV383</v>
          </cell>
          <cell r="E2286"/>
          <cell r="F2286" t="str">
            <v>EXP NQR</v>
          </cell>
          <cell r="G2286" t="str">
            <v>NQR ﾛｼｱ向けVDS</v>
          </cell>
          <cell r="H2286" t="str">
            <v>【3JV383】NQR ﾛｼｱ向けVDS 850巾 高馬力車 FR ASM 4品番新出 8982744340_4350_4360_4370 (Cﾗｲﾝ) PP_6月初予定</v>
          </cell>
          <cell r="I2286" t="str">
            <v>PA1-4065/4101</v>
          </cell>
          <cell r="J2286" t="str">
            <v>C</v>
          </cell>
          <cell r="K2286" t="str">
            <v>WH3</v>
          </cell>
          <cell r="L2286" t="str">
            <v>○</v>
          </cell>
          <cell r="M2286" t="str">
            <v>-</v>
          </cell>
          <cell r="N2286" t="str">
            <v>20140703</v>
          </cell>
        </row>
        <row r="2287">
          <cell r="C2287">
            <v>8982744350</v>
          </cell>
          <cell r="D2287" t="str">
            <v>I3JV383</v>
          </cell>
          <cell r="E2287"/>
          <cell r="F2287" t="str">
            <v>EXP NQR</v>
          </cell>
          <cell r="G2287" t="str">
            <v>NQR ﾛｼｱ向けVDS</v>
          </cell>
          <cell r="H2287" t="str">
            <v>【3JV383】NQR ﾛｼｱ向けVDS 850巾 高馬力車 FR ASM 4品番新出 8982744340_4350_4360_4370 (Cﾗｲﾝ) PP_6月初予定</v>
          </cell>
          <cell r="I2287" t="str">
            <v>PA1-4065/4101</v>
          </cell>
          <cell r="J2287" t="str">
            <v>C</v>
          </cell>
          <cell r="K2287" t="str">
            <v>WNS</v>
          </cell>
          <cell r="L2287" t="str">
            <v>○</v>
          </cell>
          <cell r="M2287" t="str">
            <v>-</v>
          </cell>
          <cell r="N2287" t="str">
            <v>20140902</v>
          </cell>
        </row>
        <row r="2288">
          <cell r="C2288">
            <v>8982744360</v>
          </cell>
          <cell r="D2288" t="str">
            <v>I3JV383</v>
          </cell>
          <cell r="E2288"/>
          <cell r="F2288" t="str">
            <v>EXP NQR</v>
          </cell>
          <cell r="G2288" t="str">
            <v>NQR ﾛｼｱ向けVDS</v>
          </cell>
          <cell r="H2288" t="str">
            <v>【3JV383】NQR ﾛｼｱ向けVDS 850巾 高馬力車 FR ASM 4品番新出 8982744340_4350_4360_4370 (Cﾗｲﾝ) PP_6月初予定</v>
          </cell>
          <cell r="I2288" t="str">
            <v>PA1-4065/4101</v>
          </cell>
          <cell r="J2288" t="str">
            <v>C</v>
          </cell>
          <cell r="K2288" t="str">
            <v>WRJ</v>
          </cell>
          <cell r="L2288" t="str">
            <v>○</v>
          </cell>
          <cell r="M2288" t="str">
            <v>-</v>
          </cell>
          <cell r="N2288" t="str">
            <v>20140902</v>
          </cell>
        </row>
        <row r="2289">
          <cell r="C2289">
            <v>8982744370</v>
          </cell>
          <cell r="D2289" t="str">
            <v>I3JV383</v>
          </cell>
          <cell r="E2289"/>
          <cell r="F2289" t="str">
            <v>EXP NQR</v>
          </cell>
          <cell r="G2289" t="str">
            <v>NQR ﾛｼｱ向けVDS</v>
          </cell>
          <cell r="H2289" t="str">
            <v>【3JV383】NQR ﾛｼｱ向けVDS 850巾 高馬力車 FR ASM 4品番新出 8982744340_4350_4360_4370 (Cﾗｲﾝ) PP_6月初予定</v>
          </cell>
          <cell r="I2289" t="str">
            <v>PA1-4065/4101</v>
          </cell>
          <cell r="J2289" t="str">
            <v>C</v>
          </cell>
          <cell r="K2289" t="str">
            <v>WU6</v>
          </cell>
          <cell r="L2289" t="str">
            <v>○</v>
          </cell>
          <cell r="M2289" t="str">
            <v>-</v>
          </cell>
          <cell r="N2289" t="str">
            <v>20140923</v>
          </cell>
        </row>
        <row r="2290">
          <cell r="C2290">
            <v>8982748840</v>
          </cell>
          <cell r="D2290" t="str">
            <v>I3JV345</v>
          </cell>
          <cell r="E2290"/>
          <cell r="F2290" t="str">
            <v>VN93 NPR</v>
          </cell>
          <cell r="G2290" t="str">
            <v>VN93-A NPR DOMｷｬﾝﾋﾟﾝｸﾞｶ-</v>
          </cell>
          <cell r="H2290" t="str">
            <v>【3JV345】VN93-A NPR DOMｷｬﾝﾋﾟﾝｸﾞｶ-用 FR ASM新出 8982748840（流用元_SB8(A-LINE)） 関連【4JEK83_INR RF追加設定 8982838750_8760 】</v>
          </cell>
          <cell r="I2290" t="str">
            <v>PA1-4089/4146</v>
          </cell>
          <cell r="J2290" t="str">
            <v>A</v>
          </cell>
          <cell r="K2290" t="str">
            <v>SB3</v>
          </cell>
          <cell r="L2290" t="str">
            <v>○</v>
          </cell>
          <cell r="M2290" t="str">
            <v>20141106</v>
          </cell>
          <cell r="N2290" t="str">
            <v>20141106</v>
          </cell>
        </row>
        <row r="2291">
          <cell r="C2291">
            <v>8982749940</v>
          </cell>
          <cell r="D2291" t="str">
            <v>I3JV361</v>
          </cell>
          <cell r="E2291"/>
          <cell r="F2291" t="str">
            <v>VN93 NHR</v>
          </cell>
          <cell r="G2291" t="str">
            <v>VN93-B</v>
          </cell>
          <cell r="H2291" t="str">
            <v>【3JV361】VN93-B Gr K研1用 FR ASM 3品番 新出 8982749940_9950_9960</v>
          </cell>
          <cell r="I2291" t="str">
            <v>PA1-4035/36/4106</v>
          </cell>
          <cell r="J2291" t="str">
            <v>A</v>
          </cell>
          <cell r="K2291" t="str">
            <v>AG6</v>
          </cell>
          <cell r="L2291" t="str">
            <v>○</v>
          </cell>
          <cell r="M2291">
            <v>20140303</v>
          </cell>
          <cell r="N2291">
            <v>20140303</v>
          </cell>
        </row>
        <row r="2292">
          <cell r="C2292">
            <v>8982749950</v>
          </cell>
          <cell r="D2292" t="str">
            <v>I3JV361</v>
          </cell>
          <cell r="E2292"/>
          <cell r="F2292" t="str">
            <v>VN93 NHR</v>
          </cell>
          <cell r="G2292" t="str">
            <v>VN93-B</v>
          </cell>
          <cell r="H2292" t="str">
            <v>【3JV361】VN93-B Gr K研1用 FR ASM 3品番 新出 8982749940_9950_9960</v>
          </cell>
          <cell r="I2292" t="str">
            <v>PA1-4035/36/4106</v>
          </cell>
          <cell r="J2292" t="str">
            <v>A</v>
          </cell>
          <cell r="K2292" t="str">
            <v>AG5</v>
          </cell>
          <cell r="L2292" t="str">
            <v>○</v>
          </cell>
          <cell r="M2292">
            <v>20140303</v>
          </cell>
          <cell r="N2292">
            <v>20140303</v>
          </cell>
        </row>
        <row r="2293">
          <cell r="C2293">
            <v>8982749960</v>
          </cell>
          <cell r="D2293" t="str">
            <v>I3JV361</v>
          </cell>
          <cell r="E2293"/>
          <cell r="F2293" t="str">
            <v>VN93 NHS</v>
          </cell>
          <cell r="G2293" t="str">
            <v>VN93-B</v>
          </cell>
          <cell r="H2293" t="str">
            <v>【3JV361】VN93-B Gr K研1用 FR ASM 3品番 新出 8982749940_9950_9960</v>
          </cell>
          <cell r="I2293"/>
          <cell r="J2293" t="str">
            <v>A</v>
          </cell>
          <cell r="K2293" t="str">
            <v>NI5</v>
          </cell>
          <cell r="L2293" t="str">
            <v>○</v>
          </cell>
          <cell r="M2293">
            <v>20140303</v>
          </cell>
          <cell r="N2293">
            <v>20140303</v>
          </cell>
        </row>
        <row r="2294">
          <cell r="C2294">
            <v>8982750130</v>
          </cell>
          <cell r="D2294" t="str">
            <v>I3JV386</v>
          </cell>
          <cell r="E2294"/>
          <cell r="F2294" t="str">
            <v>NKR</v>
          </cell>
          <cell r="G2294" t="str">
            <v>VN93 B-Gr</v>
          </cell>
          <cell r="H2294" t="str">
            <v>【3JV386】VN93 B-Gr FR ASM 33品番新出 8982750130～8982834210</v>
          </cell>
          <cell r="I2294" t="str">
            <v>PA1-4118</v>
          </cell>
          <cell r="J2294" t="str">
            <v>A</v>
          </cell>
          <cell r="K2294" t="str">
            <v>AG7</v>
          </cell>
          <cell r="L2294" t="str">
            <v>○</v>
          </cell>
          <cell r="M2294" t="str">
            <v>未</v>
          </cell>
          <cell r="N2294" t="str">
            <v>未</v>
          </cell>
        </row>
        <row r="2295">
          <cell r="C2295">
            <v>8982750140</v>
          </cell>
          <cell r="D2295" t="str">
            <v>I3JV386</v>
          </cell>
          <cell r="E2295"/>
          <cell r="F2295" t="str">
            <v>NKR</v>
          </cell>
          <cell r="G2295" t="str">
            <v>VN93 B-Gr</v>
          </cell>
          <cell r="H2295" t="str">
            <v>【3JV386】VN93 B-Gr FR ASM 33品番新出 8982750130～8982834210</v>
          </cell>
          <cell r="I2295" t="str">
            <v>PA1-4112/4106</v>
          </cell>
          <cell r="J2295" t="str">
            <v>A</v>
          </cell>
          <cell r="K2295" t="str">
            <v>BB8</v>
          </cell>
          <cell r="L2295" t="str">
            <v>○</v>
          </cell>
          <cell r="M2295" t="str">
            <v>20140603</v>
          </cell>
          <cell r="N2295" t="str">
            <v>20140603</v>
          </cell>
        </row>
        <row r="2296">
          <cell r="C2296">
            <v>8982750150</v>
          </cell>
          <cell r="D2296" t="str">
            <v>I3JV386</v>
          </cell>
          <cell r="E2296"/>
          <cell r="F2296" t="str">
            <v>NKR</v>
          </cell>
          <cell r="G2296" t="str">
            <v>VN93 B-Gr</v>
          </cell>
          <cell r="H2296" t="str">
            <v>【3JV386】VN93 B-Gr FR ASM 33品番新出 8982750130～8982834210</v>
          </cell>
          <cell r="I2296" t="str">
            <v>PA1-4117</v>
          </cell>
          <cell r="J2296" t="str">
            <v>A</v>
          </cell>
          <cell r="K2296" t="str">
            <v>BC1</v>
          </cell>
          <cell r="L2296" t="str">
            <v>○</v>
          </cell>
          <cell r="M2296" t="str">
            <v>未</v>
          </cell>
          <cell r="N2296" t="str">
            <v>未</v>
          </cell>
        </row>
        <row r="2297">
          <cell r="C2297">
            <v>8982750160</v>
          </cell>
          <cell r="D2297" t="str">
            <v>I3JV386</v>
          </cell>
          <cell r="E2297"/>
          <cell r="F2297" t="str">
            <v>NKR</v>
          </cell>
          <cell r="G2297" t="str">
            <v>VN93 B-Gr</v>
          </cell>
          <cell r="H2297" t="str">
            <v>【3JV386】VN93 B-Gr FR ASM 33品番新出 8982750130～8982834210</v>
          </cell>
          <cell r="I2297" t="str">
            <v>PA1-4118</v>
          </cell>
          <cell r="J2297" t="str">
            <v>A</v>
          </cell>
          <cell r="K2297" t="str">
            <v>AG9</v>
          </cell>
          <cell r="L2297" t="str">
            <v>○</v>
          </cell>
          <cell r="M2297" t="str">
            <v>20141204</v>
          </cell>
          <cell r="N2297" t="str">
            <v>20141204</v>
          </cell>
        </row>
        <row r="2298">
          <cell r="C2298">
            <v>8982750170</v>
          </cell>
          <cell r="D2298" t="str">
            <v>I3JV386</v>
          </cell>
          <cell r="E2298"/>
          <cell r="F2298" t="str">
            <v>NKR</v>
          </cell>
          <cell r="G2298" t="str">
            <v>VN93 B-Gr</v>
          </cell>
          <cell r="H2298" t="str">
            <v>【3JV386】VN93 B-Gr FR ASM 33品番新出 8982750130～8982834210</v>
          </cell>
          <cell r="I2298" t="str">
            <v>PA1-4127</v>
          </cell>
          <cell r="J2298" t="str">
            <v>A</v>
          </cell>
          <cell r="K2298" t="str">
            <v>AB4</v>
          </cell>
          <cell r="L2298" t="str">
            <v>○</v>
          </cell>
          <cell r="M2298" t="str">
            <v>20141021</v>
          </cell>
          <cell r="N2298" t="str">
            <v>20141020</v>
          </cell>
        </row>
        <row r="2299">
          <cell r="C2299">
            <v>8982750180</v>
          </cell>
          <cell r="D2299" t="str">
            <v>I3JV386</v>
          </cell>
          <cell r="E2299"/>
          <cell r="F2299" t="str">
            <v>NKR</v>
          </cell>
          <cell r="G2299" t="str">
            <v>VN93 B-Gr</v>
          </cell>
          <cell r="H2299" t="str">
            <v>【3JV386】VN93 B-Gr FR ASM 33品番新出 8982750130～8982834210</v>
          </cell>
          <cell r="I2299" t="str">
            <v>PA1-4127</v>
          </cell>
          <cell r="J2299" t="str">
            <v>A</v>
          </cell>
          <cell r="K2299" t="str">
            <v>AB6</v>
          </cell>
          <cell r="L2299" t="str">
            <v>○</v>
          </cell>
          <cell r="M2299" t="str">
            <v>20141021</v>
          </cell>
          <cell r="N2299" t="str">
            <v>20141020</v>
          </cell>
        </row>
        <row r="2300">
          <cell r="C2300">
            <v>8982750190</v>
          </cell>
          <cell r="D2300" t="str">
            <v>I3JV386</v>
          </cell>
          <cell r="E2300"/>
          <cell r="F2300" t="str">
            <v>NKR</v>
          </cell>
          <cell r="G2300" t="str">
            <v>VN93 B-Gr</v>
          </cell>
          <cell r="H2300" t="str">
            <v>【3JV386】VN93 B-Gr FR ASM 33品番新出 8982750130～8982834210</v>
          </cell>
          <cell r="I2300" t="str">
            <v>PA1-4127</v>
          </cell>
          <cell r="J2300" t="str">
            <v>A</v>
          </cell>
          <cell r="K2300" t="str">
            <v>AB5</v>
          </cell>
          <cell r="L2300" t="str">
            <v>○</v>
          </cell>
          <cell r="M2300" t="str">
            <v>20141021</v>
          </cell>
          <cell r="N2300" t="str">
            <v>20141020</v>
          </cell>
        </row>
        <row r="2301">
          <cell r="C2301">
            <v>8982750200</v>
          </cell>
          <cell r="D2301" t="str">
            <v>I3JV386</v>
          </cell>
          <cell r="E2301"/>
          <cell r="F2301" t="str">
            <v>NKR</v>
          </cell>
          <cell r="G2301" t="str">
            <v>VN93 B-Gr</v>
          </cell>
          <cell r="H2301" t="str">
            <v>【3JV386】VN93 B-Gr FR ASM 33品番新出 8982750130～8982834210</v>
          </cell>
          <cell r="I2301" t="str">
            <v>PA1-4127</v>
          </cell>
          <cell r="J2301" t="str">
            <v>A</v>
          </cell>
          <cell r="K2301" t="str">
            <v>AB7</v>
          </cell>
          <cell r="L2301" t="str">
            <v>○</v>
          </cell>
          <cell r="M2301" t="str">
            <v>20141103</v>
          </cell>
          <cell r="N2301" t="str">
            <v>20141103</v>
          </cell>
        </row>
        <row r="2302">
          <cell r="C2302">
            <v>8982750210</v>
          </cell>
          <cell r="D2302" t="str">
            <v>I3JV386</v>
          </cell>
          <cell r="E2302"/>
          <cell r="F2302" t="str">
            <v>NKR</v>
          </cell>
          <cell r="G2302" t="str">
            <v>VN93 B-Gr</v>
          </cell>
          <cell r="H2302" t="str">
            <v>【3JV386】VN93 B-Gr FR ASM 33品番新出 8982750130～8982834210</v>
          </cell>
          <cell r="I2302" t="str">
            <v>PA1-4118</v>
          </cell>
          <cell r="J2302" t="str">
            <v>A</v>
          </cell>
          <cell r="K2302" t="str">
            <v>AG8</v>
          </cell>
          <cell r="L2302" t="str">
            <v>○</v>
          </cell>
          <cell r="M2302" t="str">
            <v>未</v>
          </cell>
          <cell r="N2302" t="str">
            <v>未</v>
          </cell>
        </row>
        <row r="2303">
          <cell r="C2303">
            <v>8982750220</v>
          </cell>
          <cell r="D2303" t="str">
            <v>I3JV386</v>
          </cell>
          <cell r="E2303"/>
          <cell r="F2303" t="str">
            <v>NKR</v>
          </cell>
          <cell r="G2303" t="str">
            <v>VN93 B-Gr</v>
          </cell>
          <cell r="H2303" t="str">
            <v>【3JV386】VN93 B-Gr FR ASM 33品番新出 8982750130～8982834210</v>
          </cell>
          <cell r="I2303" t="str">
            <v>PA1-4118</v>
          </cell>
          <cell r="J2303" t="str">
            <v>A</v>
          </cell>
          <cell r="K2303" t="str">
            <v>AH1</v>
          </cell>
          <cell r="L2303" t="str">
            <v>○</v>
          </cell>
          <cell r="M2303" t="str">
            <v>20141204</v>
          </cell>
          <cell r="N2303" t="str">
            <v>20141204</v>
          </cell>
        </row>
        <row r="2304">
          <cell r="C2304">
            <v>8982750230</v>
          </cell>
          <cell r="D2304" t="str">
            <v>I3JV386</v>
          </cell>
          <cell r="E2304"/>
          <cell r="F2304" t="str">
            <v>NKR</v>
          </cell>
          <cell r="G2304" t="str">
            <v>VN93 B-Gr</v>
          </cell>
          <cell r="H2304" t="str">
            <v>【3JV386】VN93 B-Gr FR ASM 33品番新出 8982750130～8982834210</v>
          </cell>
          <cell r="I2304" t="str">
            <v>PA1-4117</v>
          </cell>
          <cell r="J2304" t="str">
            <v>A</v>
          </cell>
          <cell r="K2304" t="str">
            <v>BB9</v>
          </cell>
          <cell r="L2304" t="str">
            <v>○</v>
          </cell>
          <cell r="M2304" t="str">
            <v>20141204</v>
          </cell>
          <cell r="N2304" t="str">
            <v>20141204</v>
          </cell>
        </row>
        <row r="2305">
          <cell r="C2305">
            <v>8982750240</v>
          </cell>
          <cell r="D2305" t="str">
            <v>I3JV386</v>
          </cell>
          <cell r="E2305"/>
          <cell r="F2305" t="str">
            <v>NKR</v>
          </cell>
          <cell r="G2305" t="str">
            <v>VN93 B-Gr</v>
          </cell>
          <cell r="H2305" t="str">
            <v>【3JV386】VN93 B-Gr FR ASM 33品番新出 8982750130～8982834210</v>
          </cell>
          <cell r="I2305" t="str">
            <v>PA1-4117</v>
          </cell>
          <cell r="J2305" t="str">
            <v>A</v>
          </cell>
          <cell r="K2305" t="str">
            <v>BC2</v>
          </cell>
          <cell r="L2305" t="str">
            <v>○</v>
          </cell>
          <cell r="M2305" t="str">
            <v>未</v>
          </cell>
          <cell r="N2305" t="str">
            <v>未</v>
          </cell>
        </row>
        <row r="2306">
          <cell r="C2306">
            <v>8982750250</v>
          </cell>
          <cell r="D2306" t="str">
            <v>I3JV386</v>
          </cell>
          <cell r="E2306"/>
          <cell r="F2306" t="str">
            <v>NKS</v>
          </cell>
          <cell r="G2306" t="str">
            <v>VN93 B-Gr</v>
          </cell>
          <cell r="H2306" t="str">
            <v>【3JV386】VN93 B-Gr FR ASM 33品番新出 8982750130～8982834210</v>
          </cell>
          <cell r="I2306" t="str">
            <v>PA1-4103</v>
          </cell>
          <cell r="J2306" t="str">
            <v>A</v>
          </cell>
          <cell r="K2306" t="str">
            <v>MA9</v>
          </cell>
          <cell r="L2306" t="str">
            <v>○</v>
          </cell>
          <cell r="M2306" t="str">
            <v>未</v>
          </cell>
          <cell r="N2306" t="str">
            <v>未</v>
          </cell>
        </row>
        <row r="2307">
          <cell r="C2307">
            <v>8982750251</v>
          </cell>
          <cell r="D2307" t="str">
            <v>I4JEQ78</v>
          </cell>
          <cell r="E2307"/>
          <cell r="F2307" t="str">
            <v>VN93 NKS</v>
          </cell>
          <cell r="G2307" t="str">
            <v>VN93 B-Gr</v>
          </cell>
          <cell r="H2307" t="str">
            <v>【4JEQ78】VN93 B-Gr SMBR穴変更_注記変更(打刻位置追加_材質表記変更_規格NO変更など) FR ASM 4品番 サ変 8982750251～0281←0</v>
          </cell>
          <cell r="I2307" t="str">
            <v>PA1-4170</v>
          </cell>
          <cell r="J2307" t="str">
            <v>A</v>
          </cell>
          <cell r="K2307" t="str">
            <v>MA9</v>
          </cell>
          <cell r="L2307" t="str">
            <v>○</v>
          </cell>
          <cell r="M2307" t="str">
            <v>20141021</v>
          </cell>
          <cell r="N2307" t="str">
            <v>20141020</v>
          </cell>
        </row>
        <row r="2308">
          <cell r="C2308">
            <v>8982750260</v>
          </cell>
          <cell r="D2308" t="str">
            <v>I3JV386</v>
          </cell>
          <cell r="E2308"/>
          <cell r="F2308" t="str">
            <v>NKS</v>
          </cell>
          <cell r="G2308" t="str">
            <v>VN93 B-Gr</v>
          </cell>
          <cell r="H2308" t="str">
            <v>【3JV386】VN93 B-Gr FR ASM 33品番新出 8982750130～8982834210</v>
          </cell>
          <cell r="I2308" t="str">
            <v>PA1-4103</v>
          </cell>
          <cell r="J2308" t="str">
            <v>A</v>
          </cell>
          <cell r="K2308" t="str">
            <v>MB1</v>
          </cell>
          <cell r="L2308" t="str">
            <v>○</v>
          </cell>
          <cell r="M2308" t="str">
            <v>未</v>
          </cell>
          <cell r="N2308" t="str">
            <v>未</v>
          </cell>
        </row>
        <row r="2309">
          <cell r="C2309">
            <v>8982750261</v>
          </cell>
          <cell r="D2309" t="str">
            <v>I4JEQ78</v>
          </cell>
          <cell r="E2309"/>
          <cell r="F2309" t="str">
            <v>VN93 NKS</v>
          </cell>
          <cell r="G2309" t="str">
            <v>VN93 B-Gr</v>
          </cell>
          <cell r="H2309" t="str">
            <v>【4JEQ78】VN93 B-Gr SMBR穴変更_注記変更(打刻位置追加_材質表記変更_規格NO変更など) FR ASM 4品番 サ変 8982750251～0281←0</v>
          </cell>
          <cell r="I2309" t="str">
            <v>PA1-4170</v>
          </cell>
          <cell r="J2309" t="str">
            <v>A</v>
          </cell>
          <cell r="K2309" t="str">
            <v>MB1</v>
          </cell>
          <cell r="L2309" t="str">
            <v>○</v>
          </cell>
          <cell r="M2309" t="str">
            <v>20141103</v>
          </cell>
          <cell r="N2309" t="str">
            <v>20141103</v>
          </cell>
        </row>
        <row r="2310">
          <cell r="C2310">
            <v>8982750270</v>
          </cell>
          <cell r="D2310" t="str">
            <v>I3JV386</v>
          </cell>
          <cell r="E2310"/>
          <cell r="F2310" t="str">
            <v>NKS</v>
          </cell>
          <cell r="G2310" t="str">
            <v>VN93 B-Gr</v>
          </cell>
          <cell r="H2310" t="str">
            <v>【3JV386】VN93 B-Gr FR ASM 33品番新出 8982750130～8982834210</v>
          </cell>
          <cell r="I2310" t="str">
            <v>PA1-4103</v>
          </cell>
          <cell r="J2310" t="str">
            <v>A</v>
          </cell>
          <cell r="K2310" t="str">
            <v>MB2</v>
          </cell>
          <cell r="L2310" t="str">
            <v>○</v>
          </cell>
          <cell r="M2310" t="str">
            <v>未</v>
          </cell>
          <cell r="N2310" t="str">
            <v>未</v>
          </cell>
        </row>
        <row r="2311">
          <cell r="C2311">
            <v>8982750271</v>
          </cell>
          <cell r="D2311" t="str">
            <v>I4JEQ78</v>
          </cell>
          <cell r="E2311"/>
          <cell r="F2311" t="str">
            <v>VN93 NKS</v>
          </cell>
          <cell r="G2311" t="str">
            <v>VN93 B-Gr</v>
          </cell>
          <cell r="H2311" t="str">
            <v>【4JEQ78】VN93 B-Gr SMBR穴変更_注記変更(打刻位置追加_材質表記変更_規格NO変更など) FR ASM 4品番 サ変 8982750251～0281←0</v>
          </cell>
          <cell r="I2311" t="str">
            <v>PA1-4170</v>
          </cell>
          <cell r="J2311" t="str">
            <v>A</v>
          </cell>
          <cell r="K2311" t="str">
            <v>MB2</v>
          </cell>
          <cell r="L2311" t="str">
            <v>○</v>
          </cell>
          <cell r="M2311" t="str">
            <v>20141021</v>
          </cell>
          <cell r="N2311" t="str">
            <v>20141020</v>
          </cell>
        </row>
        <row r="2312">
          <cell r="C2312">
            <v>8982750280</v>
          </cell>
          <cell r="D2312" t="str">
            <v>I3JV386</v>
          </cell>
          <cell r="E2312"/>
          <cell r="F2312" t="str">
            <v>NKS</v>
          </cell>
          <cell r="G2312" t="str">
            <v>VN93 B-Gr</v>
          </cell>
          <cell r="H2312" t="str">
            <v>【3JV386】VN93 B-Gr FR ASM 33品番新出 8982750130～8982834210</v>
          </cell>
          <cell r="I2312" t="str">
            <v>PA1-4103</v>
          </cell>
          <cell r="J2312" t="str">
            <v>A</v>
          </cell>
          <cell r="K2312" t="str">
            <v>MB3</v>
          </cell>
          <cell r="L2312" t="str">
            <v>○</v>
          </cell>
          <cell r="M2312" t="str">
            <v>未</v>
          </cell>
          <cell r="N2312" t="str">
            <v>未</v>
          </cell>
        </row>
        <row r="2313">
          <cell r="C2313">
            <v>8982750281</v>
          </cell>
          <cell r="D2313" t="str">
            <v>I4JEQ78</v>
          </cell>
          <cell r="E2313"/>
          <cell r="F2313" t="str">
            <v>VN93 NKS</v>
          </cell>
          <cell r="G2313" t="str">
            <v>VN93 B-Gr</v>
          </cell>
          <cell r="H2313" t="str">
            <v>【4JEQ78】VN93 B-Gr SMBR穴変更_注記変更(打刻位置追加_材質表記変更_規格NO変更など) FR ASM 4品番 サ変 8982750251～0281←0</v>
          </cell>
          <cell r="I2313" t="str">
            <v>PA1-4170</v>
          </cell>
          <cell r="J2313" t="str">
            <v>A</v>
          </cell>
          <cell r="K2313" t="str">
            <v>MB3</v>
          </cell>
          <cell r="L2313" t="str">
            <v>○</v>
          </cell>
          <cell r="M2313" t="str">
            <v>20141103</v>
          </cell>
          <cell r="N2313" t="str">
            <v>20141103</v>
          </cell>
        </row>
        <row r="2314">
          <cell r="C2314">
            <v>8982750290</v>
          </cell>
          <cell r="D2314" t="str">
            <v>I3JV386</v>
          </cell>
          <cell r="E2314"/>
          <cell r="F2314" t="str">
            <v>NKS</v>
          </cell>
          <cell r="G2314" t="str">
            <v>VN93 B-Gr</v>
          </cell>
          <cell r="H2314" t="str">
            <v>【3JV386】VN93 B-Gr FR ASM 33品番新出 8982750130～8982834210</v>
          </cell>
          <cell r="I2314" t="str">
            <v>PA1-4105</v>
          </cell>
          <cell r="J2314" t="str">
            <v>A</v>
          </cell>
          <cell r="K2314" t="str">
            <v>NI4</v>
          </cell>
          <cell r="L2314" t="str">
            <v>○</v>
          </cell>
          <cell r="M2314" t="str">
            <v>20141204</v>
          </cell>
          <cell r="N2314" t="str">
            <v>20141204</v>
          </cell>
        </row>
        <row r="2315">
          <cell r="C2315">
            <v>8982750300</v>
          </cell>
          <cell r="D2315" t="str">
            <v>I3JV386</v>
          </cell>
          <cell r="E2315"/>
          <cell r="F2315" t="str">
            <v>NKS</v>
          </cell>
          <cell r="G2315" t="str">
            <v>VN93 B-Gr</v>
          </cell>
          <cell r="H2315" t="str">
            <v>【3JV386】VN93 B-Gr FR ASM 33品番新出 8982750130～8982834210</v>
          </cell>
          <cell r="I2315" t="str">
            <v>PA1-4105</v>
          </cell>
          <cell r="J2315" t="str">
            <v>A</v>
          </cell>
          <cell r="K2315" t="str">
            <v>NI6</v>
          </cell>
          <cell r="L2315" t="str">
            <v>○</v>
          </cell>
          <cell r="M2315" t="str">
            <v>20141103</v>
          </cell>
          <cell r="N2315" t="str">
            <v>20141103</v>
          </cell>
        </row>
        <row r="2316">
          <cell r="C2316">
            <v>8982750310</v>
          </cell>
          <cell r="D2316" t="str">
            <v>I3JV386</v>
          </cell>
          <cell r="E2316"/>
          <cell r="F2316" t="str">
            <v>NKS</v>
          </cell>
          <cell r="G2316" t="str">
            <v>VN93 B-Gr</v>
          </cell>
          <cell r="H2316" t="str">
            <v>【3JV386】VN93 B-Gr FR ASM 33品番新出 8982750130～8982834210</v>
          </cell>
          <cell r="I2316" t="str">
            <v>PA1-4105</v>
          </cell>
          <cell r="J2316" t="str">
            <v>A</v>
          </cell>
          <cell r="K2316" t="str">
            <v>NI7</v>
          </cell>
          <cell r="L2316" t="str">
            <v>○</v>
          </cell>
          <cell r="M2316" t="str">
            <v>20141021</v>
          </cell>
          <cell r="N2316" t="str">
            <v>20141020</v>
          </cell>
        </row>
        <row r="2317">
          <cell r="C2317">
            <v>8982750320</v>
          </cell>
          <cell r="D2317" t="str">
            <v>I3JV386</v>
          </cell>
          <cell r="E2317"/>
          <cell r="F2317" t="str">
            <v>NKS</v>
          </cell>
          <cell r="G2317" t="str">
            <v>VN93 B-Gr</v>
          </cell>
          <cell r="H2317" t="str">
            <v>【3JV386】VN93 B-Gr FR ASM 33品番新出 8982750130～8982834210</v>
          </cell>
          <cell r="I2317" t="str">
            <v>PA1-4105</v>
          </cell>
          <cell r="J2317" t="str">
            <v>A</v>
          </cell>
          <cell r="K2317" t="str">
            <v>NI8</v>
          </cell>
          <cell r="L2317" t="str">
            <v>○</v>
          </cell>
          <cell r="M2317" t="str">
            <v>20141209</v>
          </cell>
          <cell r="N2317" t="str">
            <v>20141204</v>
          </cell>
        </row>
        <row r="2318">
          <cell r="C2318">
            <v>8982750330</v>
          </cell>
          <cell r="D2318" t="str">
            <v>I3JV386</v>
          </cell>
          <cell r="E2318"/>
          <cell r="F2318" t="str">
            <v>NKS</v>
          </cell>
          <cell r="G2318" t="str">
            <v>VN93 B-Gr</v>
          </cell>
          <cell r="H2318" t="str">
            <v>【3JV386】VN93 B-Gr FR ASM 33品番新出 8982750130～8982834210</v>
          </cell>
          <cell r="I2318" t="str">
            <v>PA1-4105</v>
          </cell>
          <cell r="J2318" t="str">
            <v>A</v>
          </cell>
          <cell r="K2318" t="str">
            <v>NI9</v>
          </cell>
          <cell r="L2318" t="str">
            <v>○</v>
          </cell>
          <cell r="M2318" t="str">
            <v>20141216</v>
          </cell>
          <cell r="N2318" t="str">
            <v>20141216</v>
          </cell>
        </row>
        <row r="2319">
          <cell r="C2319">
            <v>8982750340</v>
          </cell>
          <cell r="D2319" t="str">
            <v>I3JV386</v>
          </cell>
          <cell r="E2319"/>
          <cell r="F2319" t="str">
            <v>NKR</v>
          </cell>
          <cell r="G2319" t="str">
            <v>VN93 B-Gr</v>
          </cell>
          <cell r="H2319" t="str">
            <v>【3JV386】VN93 B-Gr FR ASM 33品番新出 8982750130～8982834210</v>
          </cell>
          <cell r="I2319" t="str">
            <v>PA1-4117</v>
          </cell>
          <cell r="J2319" t="str">
            <v>A</v>
          </cell>
          <cell r="K2319" t="str">
            <v>BC9</v>
          </cell>
          <cell r="L2319" t="str">
            <v>○</v>
          </cell>
          <cell r="M2319">
            <v>20150224</v>
          </cell>
          <cell r="N2319">
            <v>20150224</v>
          </cell>
        </row>
        <row r="2320">
          <cell r="C2320">
            <v>8982750350</v>
          </cell>
          <cell r="D2320" t="str">
            <v>I3JV386</v>
          </cell>
          <cell r="E2320"/>
          <cell r="F2320" t="str">
            <v>NKR</v>
          </cell>
          <cell r="G2320" t="str">
            <v>VN93 B-Gr</v>
          </cell>
          <cell r="H2320" t="str">
            <v>【3JV386】VN93 B-Gr FR ASM 33品番新出 8982750130～8982834210</v>
          </cell>
          <cell r="I2320" t="str">
            <v>PA1-4117</v>
          </cell>
          <cell r="J2320" t="str">
            <v>A</v>
          </cell>
          <cell r="K2320" t="str">
            <v>BAA</v>
          </cell>
          <cell r="L2320" t="str">
            <v>○</v>
          </cell>
          <cell r="M2320" t="str">
            <v>20141225</v>
          </cell>
          <cell r="N2320" t="str">
            <v>20141225</v>
          </cell>
        </row>
        <row r="2321">
          <cell r="C2321">
            <v>8982750360</v>
          </cell>
          <cell r="D2321" t="str">
            <v>I3JV386</v>
          </cell>
          <cell r="E2321"/>
          <cell r="F2321" t="str">
            <v>NKR</v>
          </cell>
          <cell r="G2321" t="str">
            <v>VN93 B-Gr</v>
          </cell>
          <cell r="H2321" t="str">
            <v>【3JV386】VN93 B-Gr FR ASM 33品番新出 8982750130～8982834210</v>
          </cell>
          <cell r="I2321" t="str">
            <v>PA1-4117</v>
          </cell>
          <cell r="J2321" t="str">
            <v>A</v>
          </cell>
          <cell r="K2321" t="str">
            <v>BAB</v>
          </cell>
          <cell r="L2321" t="str">
            <v>○</v>
          </cell>
          <cell r="M2321" t="str">
            <v>未</v>
          </cell>
          <cell r="N2321" t="str">
            <v>未</v>
          </cell>
        </row>
        <row r="2322">
          <cell r="C2322">
            <v>8982750370</v>
          </cell>
          <cell r="D2322" t="str">
            <v>I3JV386</v>
          </cell>
          <cell r="E2322"/>
          <cell r="F2322" t="str">
            <v>NKR</v>
          </cell>
          <cell r="G2322" t="str">
            <v>VN93 B-Gr</v>
          </cell>
          <cell r="H2322" t="str">
            <v>【3JV386】VN93 B-Gr FR ASM 33品番新出 8982750130～8982834210</v>
          </cell>
          <cell r="I2322" t="str">
            <v>PA1-4117</v>
          </cell>
          <cell r="J2322" t="str">
            <v>A</v>
          </cell>
          <cell r="K2322" t="str">
            <v>BAC</v>
          </cell>
          <cell r="L2322" t="str">
            <v>○</v>
          </cell>
          <cell r="M2322" t="str">
            <v>未</v>
          </cell>
          <cell r="N2322" t="str">
            <v>未</v>
          </cell>
        </row>
        <row r="2323">
          <cell r="C2323">
            <v>8982750380</v>
          </cell>
          <cell r="D2323" t="str">
            <v>I3JV386</v>
          </cell>
          <cell r="E2323"/>
          <cell r="F2323" t="str">
            <v>NKS</v>
          </cell>
          <cell r="G2323" t="str">
            <v>VN93 B-Gr</v>
          </cell>
          <cell r="H2323" t="str">
            <v>【3JV386】VN93 B-Gr FR ASM 33品番新出 8982750130～8982834210</v>
          </cell>
          <cell r="I2323" t="str">
            <v>PA1-4105</v>
          </cell>
          <cell r="J2323" t="str">
            <v>A</v>
          </cell>
          <cell r="K2323" t="str">
            <v>NJ3</v>
          </cell>
          <cell r="L2323" t="str">
            <v>○</v>
          </cell>
          <cell r="M2323">
            <v>20150224</v>
          </cell>
          <cell r="N2323">
            <v>20150224</v>
          </cell>
        </row>
        <row r="2324">
          <cell r="C2324">
            <v>8982750390</v>
          </cell>
          <cell r="D2324" t="str">
            <v>I3JV386</v>
          </cell>
          <cell r="E2324"/>
          <cell r="F2324" t="str">
            <v>NKS</v>
          </cell>
          <cell r="G2324" t="str">
            <v>VN93 B-Gr</v>
          </cell>
          <cell r="H2324" t="str">
            <v>【3JV386】VN93 B-Gr FR ASM 33品番新出 8982750130～8982834210</v>
          </cell>
          <cell r="I2324" t="str">
            <v>PA1-4105</v>
          </cell>
          <cell r="J2324" t="str">
            <v>A</v>
          </cell>
          <cell r="K2324" t="str">
            <v>NJ4</v>
          </cell>
          <cell r="L2324" t="str">
            <v>○</v>
          </cell>
          <cell r="M2324" t="str">
            <v>20141225</v>
          </cell>
          <cell r="N2324" t="str">
            <v>20141225</v>
          </cell>
        </row>
        <row r="2325">
          <cell r="C2325">
            <v>8982750400</v>
          </cell>
          <cell r="D2325" t="str">
            <v>I3JV386</v>
          </cell>
          <cell r="E2325"/>
          <cell r="F2325" t="str">
            <v>NKS</v>
          </cell>
          <cell r="G2325" t="str">
            <v>VN93 B-Gr</v>
          </cell>
          <cell r="H2325" t="str">
            <v>【3JV386】VN93 B-Gr FR ASM 33品番新出 8982750130～8982834210</v>
          </cell>
          <cell r="I2325" t="str">
            <v>PA1-4105</v>
          </cell>
          <cell r="J2325" t="str">
            <v>A</v>
          </cell>
          <cell r="K2325" t="str">
            <v>NJ5</v>
          </cell>
          <cell r="L2325" t="str">
            <v>○</v>
          </cell>
          <cell r="M2325" t="str">
            <v>20150525</v>
          </cell>
          <cell r="N2325" t="str">
            <v>20150525</v>
          </cell>
        </row>
        <row r="2326">
          <cell r="C2326">
            <v>8982750410</v>
          </cell>
          <cell r="D2326" t="str">
            <v>I3JV386</v>
          </cell>
          <cell r="E2326"/>
          <cell r="F2326" t="str">
            <v>NKS</v>
          </cell>
          <cell r="G2326" t="str">
            <v>VN93 B-Gr</v>
          </cell>
          <cell r="H2326" t="str">
            <v>【3JV386】VN93 B-Gr FR ASM 33品番新出 8982750130～8982834210</v>
          </cell>
          <cell r="I2326" t="str">
            <v>PA1-4105</v>
          </cell>
          <cell r="J2326" t="str">
            <v>A</v>
          </cell>
          <cell r="K2326" t="str">
            <v>NJ6</v>
          </cell>
          <cell r="L2326" t="str">
            <v>○</v>
          </cell>
          <cell r="M2326" t="str">
            <v>20150525</v>
          </cell>
          <cell r="N2326" t="str">
            <v>20150525</v>
          </cell>
        </row>
        <row r="2327">
          <cell r="C2327">
            <v>8982757930</v>
          </cell>
          <cell r="D2327" t="str">
            <v>I3JV572</v>
          </cell>
          <cell r="E2327"/>
          <cell r="F2327" t="str">
            <v>NLR</v>
          </cell>
          <cell r="G2327" t="str">
            <v>NLR ﾛｼｱ向け VDS</v>
          </cell>
          <cell r="H2327" t="str">
            <v>【3JV572】NLR ﾛｼｱ向け E_ﾎｲ-ﾙﾍﾞｰｽ追加VDS FR ASM 新出 8982757930</v>
          </cell>
          <cell r="I2327" t="str">
            <v>PA1-4076</v>
          </cell>
          <cell r="J2327" t="str">
            <v>A</v>
          </cell>
          <cell r="K2327" t="str">
            <v>BSD</v>
          </cell>
          <cell r="L2327" t="str">
            <v>○</v>
          </cell>
          <cell r="M2327">
            <v>20210118</v>
          </cell>
          <cell r="N2327">
            <v>20210118</v>
          </cell>
        </row>
        <row r="2328">
          <cell r="C2328">
            <v>8982762250</v>
          </cell>
          <cell r="D2328" t="str">
            <v>I3JV454</v>
          </cell>
          <cell r="E2328"/>
          <cell r="F2328" t="str">
            <v>NKR</v>
          </cell>
          <cell r="G2328" t="str">
            <v>VN93 A-Gr 1/2X</v>
          </cell>
          <cell r="H2328" t="str">
            <v>【3JV454】VN93 A-Gr 1/2X　FR ASM 64品番新出 8982762250_8982764110～5660</v>
          </cell>
          <cell r="I2328" t="str">
            <v>PA1-4116</v>
          </cell>
          <cell r="J2328" t="str">
            <v>K</v>
          </cell>
          <cell r="K2328" t="str">
            <v>VA5</v>
          </cell>
          <cell r="L2328" t="str">
            <v>○</v>
          </cell>
          <cell r="M2328" t="str">
            <v>20140728</v>
          </cell>
          <cell r="N2328" t="str">
            <v>20140728</v>
          </cell>
        </row>
        <row r="2329">
          <cell r="C2329">
            <v>8982762251</v>
          </cell>
          <cell r="D2329" t="str">
            <v>I4JET01</v>
          </cell>
          <cell r="E2329"/>
          <cell r="F2329" t="str">
            <v>NKR</v>
          </cell>
          <cell r="G2329" t="str">
            <v>VN93 A-Gr 1/2X</v>
          </cell>
          <cell r="H2329" t="str">
            <v>【4JET01】VN93 A-Gr 1x INDP E系 K/UP SM RH 2-M12 溶接NUT追加【AAS-LD-3956】の恒久設変  対象FR 8982762251(1VA7)_8982699602(1VA8) 先行実施済_サ変のみ</v>
          </cell>
          <cell r="I2329" t="str">
            <v>PA1-4166(差換)</v>
          </cell>
          <cell r="J2329" t="str">
            <v>K</v>
          </cell>
          <cell r="K2329" t="str">
            <v>VA5</v>
          </cell>
          <cell r="L2329" t="str">
            <v>○</v>
          </cell>
          <cell r="M2329" t="str">
            <v>20150119</v>
          </cell>
          <cell r="N2329" t="str">
            <v>20150119</v>
          </cell>
        </row>
        <row r="2330">
          <cell r="C2330">
            <v>8982763650</v>
          </cell>
          <cell r="D2330" t="str">
            <v>I3JV427</v>
          </cell>
          <cell r="E2330"/>
          <cell r="F2330" t="str">
            <v>VN93 NJR</v>
          </cell>
          <cell r="G2330" t="str">
            <v>VN93 A-Gr 1X2X</v>
          </cell>
          <cell r="H2330" t="str">
            <v>【3JV427】VN93 A-Gr 1X2X K研2 FR ASM 120品番新設 代) 8982763650 ～ 8982767870 及 SMBR（8982763260～3330）_INR-RF新設（8982763340_8982767700～7740）(アセス 14-7/28以降)</v>
          </cell>
          <cell r="I2330" t="str">
            <v>PA1-4126</v>
          </cell>
          <cell r="J2330" t="str">
            <v>A</v>
          </cell>
          <cell r="K2330" t="str">
            <v>AA7</v>
          </cell>
          <cell r="L2330" t="str">
            <v>○</v>
          </cell>
          <cell r="M2330" t="str">
            <v>20140721</v>
          </cell>
          <cell r="N2330" t="str">
            <v>20140721</v>
          </cell>
        </row>
        <row r="2331">
          <cell r="C2331">
            <v>8982763660</v>
          </cell>
          <cell r="D2331" t="str">
            <v>I3JV427</v>
          </cell>
          <cell r="E2331"/>
          <cell r="F2331" t="str">
            <v>VN93 NJR</v>
          </cell>
          <cell r="G2331" t="str">
            <v>VN93 A-Gr 1X2X</v>
          </cell>
          <cell r="H2331" t="str">
            <v>【3JV427】VN93 A-Gr 1X2X K研2 FR ASM 120品番新設 代) 8982763650 ～ 8982767870 及 SMBR（8982763260～3330）_INR-RF新設（8982763340_8982767700～7740）(アセス 14-7/28以降)</v>
          </cell>
          <cell r="I2331" t="str">
            <v>PA1-4126</v>
          </cell>
          <cell r="J2331" t="str">
            <v>A</v>
          </cell>
          <cell r="K2331" t="str">
            <v>AA8</v>
          </cell>
          <cell r="L2331" t="str">
            <v>○</v>
          </cell>
          <cell r="M2331" t="str">
            <v>20140721</v>
          </cell>
          <cell r="N2331" t="str">
            <v>20140721</v>
          </cell>
        </row>
        <row r="2332">
          <cell r="C2332">
            <v>8982763670</v>
          </cell>
          <cell r="D2332" t="str">
            <v>I3JV427</v>
          </cell>
          <cell r="E2332"/>
          <cell r="F2332" t="str">
            <v>VN93 NJR</v>
          </cell>
          <cell r="G2332" t="str">
            <v>VN93 A-Gr 1X2X</v>
          </cell>
          <cell r="H2332" t="str">
            <v>【3JV427】VN93 A-Gr 1X2X K研2 FR ASM 120品番新設 代) 8982763650 ～ 8982767870 及 SMBR（8982763260～3330）_INR-RF新設（8982763340_8982767700～7740）(アセス 14-7/28以降)</v>
          </cell>
          <cell r="I2332" t="str">
            <v>PA1-4085</v>
          </cell>
          <cell r="J2332" t="str">
            <v>A</v>
          </cell>
          <cell r="K2332" t="str">
            <v>AF6</v>
          </cell>
          <cell r="L2332" t="str">
            <v>○</v>
          </cell>
          <cell r="M2332" t="str">
            <v>20141021</v>
          </cell>
          <cell r="N2332" t="str">
            <v>20141020</v>
          </cell>
        </row>
        <row r="2333">
          <cell r="C2333">
            <v>8982763680</v>
          </cell>
          <cell r="D2333" t="str">
            <v>I3JV427</v>
          </cell>
          <cell r="E2333"/>
          <cell r="F2333" t="str">
            <v>VN93 NJR</v>
          </cell>
          <cell r="G2333" t="str">
            <v>VN93 A-Gr 1X2X</v>
          </cell>
          <cell r="H2333" t="str">
            <v>【3JV427】VN93 A-Gr 1X2X K研2 FR ASM 120品番新設 代) 8982763650 ～ 8982767870 及 SMBR（8982763260～3330）_INR-RF新設（8982763340_8982767700～7740）(アセス 14-7/28以降)</v>
          </cell>
          <cell r="I2333" t="str">
            <v>PA1-4085</v>
          </cell>
          <cell r="J2333" t="str">
            <v>A</v>
          </cell>
          <cell r="K2333" t="str">
            <v>AF7</v>
          </cell>
          <cell r="L2333" t="str">
            <v>○</v>
          </cell>
          <cell r="M2333" t="str">
            <v>20141103</v>
          </cell>
          <cell r="N2333" t="str">
            <v>20141103</v>
          </cell>
        </row>
        <row r="2334">
          <cell r="C2334">
            <v>8982763690</v>
          </cell>
          <cell r="D2334" t="str">
            <v>I3JV427</v>
          </cell>
          <cell r="E2334"/>
          <cell r="F2334" t="str">
            <v>VN93 NJR</v>
          </cell>
          <cell r="G2334" t="str">
            <v>VN93 A-Gr 1X2X</v>
          </cell>
          <cell r="H2334" t="str">
            <v>【3JV427】VN93 A-Gr 1X2X K研2 FR ASM 120品番新設 代) 8982763650 ～ 8982767870 及 SMBR（8982763260～3330）_INR-RF新設（8982763340_8982767700～7740）(アセス 14-7/28以降)</v>
          </cell>
          <cell r="I2334" t="str">
            <v>PA1-4085</v>
          </cell>
          <cell r="J2334" t="str">
            <v>A</v>
          </cell>
          <cell r="K2334" t="str">
            <v>AG1</v>
          </cell>
          <cell r="L2334" t="str">
            <v>○</v>
          </cell>
          <cell r="M2334" t="str">
            <v>未</v>
          </cell>
          <cell r="N2334" t="str">
            <v>未</v>
          </cell>
        </row>
        <row r="2335">
          <cell r="C2335">
            <v>8982763700</v>
          </cell>
          <cell r="D2335" t="str">
            <v>I3JV427</v>
          </cell>
          <cell r="E2335"/>
          <cell r="F2335" t="str">
            <v>VN93 NJR</v>
          </cell>
          <cell r="G2335" t="str">
            <v>VN93 A-Gr 1X2X</v>
          </cell>
          <cell r="H2335" t="str">
            <v>【3JV427】VN93 A-Gr 1X2X K研2 FR ASM 120品番新設 代) 8982763650 ～ 8982767870 及 SMBR（8982763260～3330）_INR-RF新設（8982763340_8982767700～7740）(アセス 14-7/28以降)</v>
          </cell>
          <cell r="I2335" t="str">
            <v>PA1-4085</v>
          </cell>
          <cell r="J2335" t="str">
            <v>A</v>
          </cell>
          <cell r="K2335" t="str">
            <v>AG2</v>
          </cell>
          <cell r="L2335" t="str">
            <v>○</v>
          </cell>
          <cell r="M2335" t="str">
            <v>未</v>
          </cell>
          <cell r="N2335" t="str">
            <v>未</v>
          </cell>
        </row>
        <row r="2336">
          <cell r="C2336">
            <v>8982763710</v>
          </cell>
          <cell r="D2336" t="str">
            <v>I3JV427</v>
          </cell>
          <cell r="E2336"/>
          <cell r="F2336" t="str">
            <v>VN93 NJR</v>
          </cell>
          <cell r="G2336" t="str">
            <v>VN93 A-Gr 1X2X</v>
          </cell>
          <cell r="H2336" t="str">
            <v>【3JV427】VN93 A-Gr 1X2X K研2 FR ASM 120品番新設 代) 8982763650 ～ 8982767870 及 SMBR（8982763260～3330）_INR-RF新設（8982763340_8982767700～7740）(アセス 14-7/28以降)</v>
          </cell>
          <cell r="I2336" t="str">
            <v>PA1-4085</v>
          </cell>
          <cell r="J2336" t="str">
            <v>A</v>
          </cell>
          <cell r="K2336" t="str">
            <v>AF4</v>
          </cell>
          <cell r="L2336" t="str">
            <v>○</v>
          </cell>
          <cell r="M2336" t="str">
            <v>20140721</v>
          </cell>
          <cell r="N2336" t="str">
            <v>20140721</v>
          </cell>
        </row>
        <row r="2337">
          <cell r="C2337">
            <v>8982763720</v>
          </cell>
          <cell r="D2337" t="str">
            <v>I3JV427</v>
          </cell>
          <cell r="E2337"/>
          <cell r="F2337" t="str">
            <v>VN93 NJR</v>
          </cell>
          <cell r="G2337" t="str">
            <v>VN93 A-Gr 1X2X</v>
          </cell>
          <cell r="H2337" t="str">
            <v>【3JV427】VN93 A-Gr 1X2X K研2 FR ASM 120品番新設 代) 8982763650 ～ 8982767870 及 SMBR（8982763260～3330）_INR-RF新設（8982763340_8982767700～7740）(アセス 14-7/28以降)</v>
          </cell>
          <cell r="I2337" t="str">
            <v>PA1-4085</v>
          </cell>
          <cell r="J2337" t="str">
            <v>A</v>
          </cell>
          <cell r="K2337" t="str">
            <v>AF5</v>
          </cell>
          <cell r="L2337" t="str">
            <v>○</v>
          </cell>
          <cell r="M2337" t="str">
            <v>20140721</v>
          </cell>
          <cell r="N2337" t="str">
            <v>20140721</v>
          </cell>
        </row>
        <row r="2338">
          <cell r="C2338">
            <v>8982763730</v>
          </cell>
          <cell r="D2338" t="str">
            <v>I3JV427</v>
          </cell>
          <cell r="E2338"/>
          <cell r="F2338" t="str">
            <v>VN93 NJR</v>
          </cell>
          <cell r="G2338" t="str">
            <v>VN93 A-Gr 1X2X</v>
          </cell>
          <cell r="H2338" t="str">
            <v>【3JV427】VN93 A-Gr 1X2X K研2 FR ASM 120品番新設 代) 8982763650 ～ 8982767870 及 SMBR（8982763260～3330）_INR-RF新設（8982763340_8982767700～7740）(アセス 14-7/28以降)</v>
          </cell>
          <cell r="I2338" t="str">
            <v>PA1-4085</v>
          </cell>
          <cell r="J2338" t="str">
            <v>A</v>
          </cell>
          <cell r="K2338" t="str">
            <v>AF8</v>
          </cell>
          <cell r="L2338" t="str">
            <v>○</v>
          </cell>
          <cell r="M2338">
            <v>20150824</v>
          </cell>
          <cell r="N2338">
            <v>20150824</v>
          </cell>
        </row>
        <row r="2339">
          <cell r="C2339">
            <v>8982763740</v>
          </cell>
          <cell r="D2339" t="str">
            <v>I3JV427</v>
          </cell>
          <cell r="E2339"/>
          <cell r="F2339" t="str">
            <v>VN93 NJR</v>
          </cell>
          <cell r="G2339" t="str">
            <v>VN93 A-Gr 1X2X</v>
          </cell>
          <cell r="H2339" t="str">
            <v>【3JV427】VN93 A-Gr 1X2X K研2 FR ASM 120品番新設 代) 8982763650 ～ 8982767870 及 SMBR（8982763260～3330）_INR-RF新設（8982763340_8982767700～7740）(アセス 14-7/28以降)</v>
          </cell>
          <cell r="I2339" t="str">
            <v>PA1-4085</v>
          </cell>
          <cell r="J2339" t="str">
            <v>A</v>
          </cell>
          <cell r="K2339" t="str">
            <v>AF9</v>
          </cell>
          <cell r="L2339" t="str">
            <v>○</v>
          </cell>
          <cell r="M2339" t="str">
            <v>20150706</v>
          </cell>
          <cell r="N2339" t="str">
            <v>20150706</v>
          </cell>
        </row>
        <row r="2340">
          <cell r="C2340">
            <v>8982763750</v>
          </cell>
          <cell r="D2340" t="str">
            <v>I3JV427</v>
          </cell>
          <cell r="E2340"/>
          <cell r="F2340" t="str">
            <v>VN93 NJR</v>
          </cell>
          <cell r="G2340" t="str">
            <v>VN93 A-Gr 1X2X</v>
          </cell>
          <cell r="H2340" t="str">
            <v>【3JV427】VN93 A-Gr 1X2X K研2 FR ASM 120品番新設 代) 8982763650 ～ 8982767870 及 SMBR（8982763260～3330）_INR-RF新設（8982763340_8982767700～7740）(アセス 14-7/28以降)</v>
          </cell>
          <cell r="I2340" t="str">
            <v>PA1-4086</v>
          </cell>
          <cell r="J2340" t="str">
            <v>A</v>
          </cell>
          <cell r="K2340" t="str">
            <v>BA9</v>
          </cell>
          <cell r="L2340" t="str">
            <v>○</v>
          </cell>
          <cell r="M2340" t="str">
            <v>20141204</v>
          </cell>
          <cell r="N2340" t="str">
            <v>20141204</v>
          </cell>
        </row>
        <row r="2341">
          <cell r="C2341">
            <v>8982763760</v>
          </cell>
          <cell r="D2341" t="str">
            <v>I3JV427</v>
          </cell>
          <cell r="E2341"/>
          <cell r="F2341" t="str">
            <v>VN93 NJR</v>
          </cell>
          <cell r="G2341" t="str">
            <v>VN93 A-Gr 1X2X</v>
          </cell>
          <cell r="H2341" t="str">
            <v>【3JV427】VN93 A-Gr 1X2X K研2 FR ASM 120品番新設 代) 8982763650 ～ 8982767870 及 SMBR（8982763260～3330）_INR-RF新設（8982763340_8982767700～7740）(アセス 14-7/28以降)</v>
          </cell>
          <cell r="I2341" t="str">
            <v>PA1-4086</v>
          </cell>
          <cell r="J2341" t="str">
            <v>A</v>
          </cell>
          <cell r="K2341" t="str">
            <v>BB1</v>
          </cell>
          <cell r="L2341" t="str">
            <v>○</v>
          </cell>
          <cell r="M2341" t="str">
            <v>20141209</v>
          </cell>
          <cell r="N2341" t="str">
            <v>20141209</v>
          </cell>
        </row>
        <row r="2342">
          <cell r="C2342">
            <v>8982763770</v>
          </cell>
          <cell r="D2342" t="str">
            <v>I3JV427</v>
          </cell>
          <cell r="E2342"/>
          <cell r="F2342" t="str">
            <v>VN93 NJR</v>
          </cell>
          <cell r="G2342" t="str">
            <v>VN93 A-Gr 1X2X</v>
          </cell>
          <cell r="H2342" t="str">
            <v>【3JV427】VN93 A-Gr 1X2X K研2 FR ASM 120品番新設 代) 8982763650 ～ 8982767870 及 SMBR（8982763260～3330）_INR-RF新設（8982763340_8982767700～7740）(アセス 14-7/28以降)</v>
          </cell>
          <cell r="I2342" t="str">
            <v>PA1-4086</v>
          </cell>
          <cell r="J2342" t="str">
            <v>A</v>
          </cell>
          <cell r="K2342" t="str">
            <v>BB1</v>
          </cell>
          <cell r="L2342" t="str">
            <v>○</v>
          </cell>
          <cell r="M2342" t="str">
            <v>20140527</v>
          </cell>
          <cell r="N2342" t="str">
            <v>20140527</v>
          </cell>
        </row>
        <row r="2343">
          <cell r="C2343">
            <v>8982763780</v>
          </cell>
          <cell r="D2343" t="str">
            <v>I3JV427</v>
          </cell>
          <cell r="E2343"/>
          <cell r="F2343" t="str">
            <v>VN93 NJR</v>
          </cell>
          <cell r="G2343" t="str">
            <v>VN93 A-Gr 1X2X</v>
          </cell>
          <cell r="H2343" t="str">
            <v>【3JV427】VN93 A-Gr 1X2X K研2 FR ASM 120品番新設 代) 8982763650 ～ 8982767870 及 SMBR（8982763260～3330）_INR-RF新設（8982763340_8982767700～7740）(アセス 14-7/28以降)</v>
          </cell>
          <cell r="I2343" t="str">
            <v>PA1-4086</v>
          </cell>
          <cell r="J2343" t="str">
            <v>A</v>
          </cell>
          <cell r="K2343" t="str">
            <v>BB2</v>
          </cell>
          <cell r="L2343" t="str">
            <v>○</v>
          </cell>
          <cell r="M2343" t="str">
            <v>未</v>
          </cell>
          <cell r="N2343" t="str">
            <v>未</v>
          </cell>
        </row>
        <row r="2344">
          <cell r="C2344">
            <v>8982763790</v>
          </cell>
          <cell r="D2344" t="str">
            <v>I3JV427</v>
          </cell>
          <cell r="E2344"/>
          <cell r="F2344" t="str">
            <v>VN93 NJR</v>
          </cell>
          <cell r="G2344" t="str">
            <v>VN93 A-Gr 1X2X</v>
          </cell>
          <cell r="H2344" t="str">
            <v>【3JV427】VN93 A-Gr 1X2X K研2 FR ASM 120品番新設 代) 8982763650 ～ 8982767870 及 SMBR（8982763260～3330）_INR-RF新設（8982763340_8982767700～7740）(アセス 14-7/28以降)</v>
          </cell>
          <cell r="I2344" t="str">
            <v>PA1-4086</v>
          </cell>
          <cell r="J2344" t="str">
            <v>A</v>
          </cell>
          <cell r="K2344" t="str">
            <v>BB2</v>
          </cell>
          <cell r="L2344" t="str">
            <v>○</v>
          </cell>
          <cell r="M2344" t="str">
            <v>20140721</v>
          </cell>
          <cell r="N2344" t="str">
            <v>20140721</v>
          </cell>
        </row>
        <row r="2345">
          <cell r="C2345">
            <v>8982763800</v>
          </cell>
          <cell r="D2345" t="str">
            <v>I3JV427</v>
          </cell>
          <cell r="E2345"/>
          <cell r="F2345" t="str">
            <v>VN93 NJR</v>
          </cell>
          <cell r="G2345" t="str">
            <v>VN93 A-Gr 1X2X</v>
          </cell>
          <cell r="H2345" t="str">
            <v>【3JV427】VN93 A-Gr 1X2X K研2 FR ASM 120品番新設 代) 8982763650 ～ 8982767870 及 SMBR（8982763260～3330）_INR-RF新設（8982763340_8982767700～7740）(アセス 14-7/28以降)</v>
          </cell>
          <cell r="I2345" t="str">
            <v>PA1-4086</v>
          </cell>
          <cell r="J2345" t="str">
            <v>A</v>
          </cell>
          <cell r="K2345" t="str">
            <v>BB3</v>
          </cell>
          <cell r="L2345" t="str">
            <v>○</v>
          </cell>
          <cell r="M2345" t="str">
            <v>未</v>
          </cell>
          <cell r="N2345" t="str">
            <v>未</v>
          </cell>
        </row>
        <row r="2346">
          <cell r="C2346">
            <v>8982763810</v>
          </cell>
          <cell r="D2346" t="str">
            <v>I3JV427</v>
          </cell>
          <cell r="E2346"/>
          <cell r="F2346" t="str">
            <v>VN93 NJR</v>
          </cell>
          <cell r="G2346" t="str">
            <v>VN93 A-Gr 1X2X</v>
          </cell>
          <cell r="H2346" t="str">
            <v>【3JV427】VN93 A-Gr 1X2X K研2 FR ASM 120品番新設 代) 8982763650 ～ 8982767870 及 SMBR（8982763260～3330）_INR-RF新設（8982763340_8982767700～7740）(アセス 14-7/28以降)</v>
          </cell>
          <cell r="I2346" t="str">
            <v>PA1-4086</v>
          </cell>
          <cell r="J2346" t="str">
            <v>A</v>
          </cell>
          <cell r="K2346" t="str">
            <v>BB3</v>
          </cell>
          <cell r="L2346" t="str">
            <v>○</v>
          </cell>
          <cell r="M2346" t="str">
            <v>20141021</v>
          </cell>
          <cell r="N2346" t="str">
            <v>20141020</v>
          </cell>
        </row>
        <row r="2347">
          <cell r="C2347">
            <v>8982763820</v>
          </cell>
          <cell r="D2347" t="str">
            <v>I3JV427</v>
          </cell>
          <cell r="E2347"/>
          <cell r="F2347" t="str">
            <v>VN93 NJR</v>
          </cell>
          <cell r="G2347" t="str">
            <v>VN93 A-Gr 1X2X</v>
          </cell>
          <cell r="H2347" t="str">
            <v>【3JV427】VN93 A-Gr 1X2X K研2 FR ASM 120品番新設 代) 8982763650 ～ 8982767870 及 SMBR（8982763260～3330）_INR-RF新設（8982763340_8982767700～7740）(アセス 14-7/28以降)</v>
          </cell>
          <cell r="I2347" t="str">
            <v>PA1-4086</v>
          </cell>
          <cell r="J2347" t="str">
            <v>A</v>
          </cell>
          <cell r="K2347" t="str">
            <v>BB6</v>
          </cell>
          <cell r="L2347" t="str">
            <v>○</v>
          </cell>
          <cell r="M2347" t="str">
            <v>未</v>
          </cell>
          <cell r="N2347" t="str">
            <v>未</v>
          </cell>
        </row>
        <row r="2348">
          <cell r="C2348">
            <v>8982763830</v>
          </cell>
          <cell r="D2348" t="str">
            <v>I3JV427</v>
          </cell>
          <cell r="E2348"/>
          <cell r="F2348" t="str">
            <v>VN93 NJR</v>
          </cell>
          <cell r="G2348" t="str">
            <v>VN93 A-Gr 1X2X</v>
          </cell>
          <cell r="H2348" t="str">
            <v>【3JV427】VN93 A-Gr 1X2X K研2 FR ASM 120品番新設 代) 8982763650 ～ 8982767870 及 SMBR（8982763260～3330）_INR-RF新設（8982763340_8982767700～7740）(アセス 14-7/28以降)</v>
          </cell>
          <cell r="I2348" t="str">
            <v>PA1-4086</v>
          </cell>
          <cell r="J2348" t="str">
            <v>A</v>
          </cell>
          <cell r="K2348" t="str">
            <v>BB6</v>
          </cell>
          <cell r="L2348" t="str">
            <v>○</v>
          </cell>
          <cell r="M2348" t="str">
            <v>未</v>
          </cell>
          <cell r="N2348" t="str">
            <v>未</v>
          </cell>
        </row>
        <row r="2349">
          <cell r="C2349">
            <v>8982763840</v>
          </cell>
          <cell r="D2349" t="str">
            <v>I3JV427</v>
          </cell>
          <cell r="E2349"/>
          <cell r="F2349" t="str">
            <v>VN93 NJR</v>
          </cell>
          <cell r="G2349" t="str">
            <v>VN93 A-Gr 1X2X</v>
          </cell>
          <cell r="H2349" t="str">
            <v>【3JV427】VN93 A-Gr 1X2X K研2 FR ASM 120品番新設 代) 8982763650 ～ 8982767870 及 SMBR（8982763260～3330）_INR-RF新設（8982763340_8982767700～7740）(アセス 14-7/28以降)</v>
          </cell>
          <cell r="I2349" t="str">
            <v>PA1-4086</v>
          </cell>
          <cell r="J2349" t="str">
            <v>A</v>
          </cell>
          <cell r="K2349" t="str">
            <v>BB7</v>
          </cell>
          <cell r="L2349" t="str">
            <v>○</v>
          </cell>
          <cell r="M2349" t="str">
            <v>未</v>
          </cell>
          <cell r="N2349" t="str">
            <v>未</v>
          </cell>
        </row>
        <row r="2350">
          <cell r="C2350">
            <v>8982763850</v>
          </cell>
          <cell r="D2350" t="str">
            <v>I3JV427</v>
          </cell>
          <cell r="E2350"/>
          <cell r="F2350" t="str">
            <v>VN93 NJR</v>
          </cell>
          <cell r="G2350" t="str">
            <v>VN93 A-Gr 1X2X</v>
          </cell>
          <cell r="H2350" t="str">
            <v>【3JV427】VN93 A-Gr 1X2X K研2 FR ASM 120品番新設 代) 8982763650 ～ 8982767870 及 SMBR（8982763260～3330）_INR-RF新設（8982763340_8982767700～7740）(アセス 14-7/28以降)</v>
          </cell>
          <cell r="I2350" t="str">
            <v>PA1-4086</v>
          </cell>
          <cell r="J2350" t="str">
            <v>A</v>
          </cell>
          <cell r="K2350" t="str">
            <v>BB7</v>
          </cell>
          <cell r="L2350" t="str">
            <v>○</v>
          </cell>
          <cell r="M2350" t="str">
            <v>未</v>
          </cell>
          <cell r="N2350" t="str">
            <v>未</v>
          </cell>
        </row>
        <row r="2351">
          <cell r="C2351">
            <v>8982763860</v>
          </cell>
          <cell r="D2351" t="str">
            <v>I3JV427</v>
          </cell>
          <cell r="E2351"/>
          <cell r="F2351" t="str">
            <v>VN93 NKR</v>
          </cell>
          <cell r="G2351" t="str">
            <v>VN93 A-Gr 1X2X</v>
          </cell>
          <cell r="H2351" t="str">
            <v>【3JV427】VN93 A-Gr 1X2X K研2 FR ASM 120品番新設 代) 8982763650 ～ 8982767870 及 SMBR（8982763260～3330）_INR-RF新設（8982763340_8982767700～7740）(アセス 14-7/28以降)</v>
          </cell>
          <cell r="I2351" t="str">
            <v>PA1-4095</v>
          </cell>
          <cell r="J2351" t="str">
            <v>A</v>
          </cell>
          <cell r="K2351" t="str">
            <v>NGF</v>
          </cell>
          <cell r="L2351" t="str">
            <v>○</v>
          </cell>
          <cell r="M2351" t="str">
            <v>20141006</v>
          </cell>
          <cell r="N2351" t="str">
            <v>20141006</v>
          </cell>
        </row>
        <row r="2352">
          <cell r="C2352">
            <v>8982763870</v>
          </cell>
          <cell r="D2352" t="str">
            <v>I3JV427</v>
          </cell>
          <cell r="E2352"/>
          <cell r="F2352" t="str">
            <v>VN93 NKR</v>
          </cell>
          <cell r="G2352" t="str">
            <v>VN93 A-Gr 1X2X</v>
          </cell>
          <cell r="H2352" t="str">
            <v>【3JV427】VN93 A-Gr 1X2X K研2 FR ASM 120品番新設 代) 8982763650 ～ 8982767870 及 SMBR（8982763260～3330）_INR-RF新設（8982763340_8982767700～7740）(アセス 14-7/28以降)</v>
          </cell>
          <cell r="I2352" t="str">
            <v>PA1-4095</v>
          </cell>
          <cell r="J2352" t="str">
            <v>A</v>
          </cell>
          <cell r="K2352" t="str">
            <v>NGD</v>
          </cell>
          <cell r="L2352" t="str">
            <v>○</v>
          </cell>
          <cell r="M2352" t="str">
            <v>20140721</v>
          </cell>
          <cell r="N2352" t="str">
            <v>20140721</v>
          </cell>
        </row>
        <row r="2353">
          <cell r="C2353">
            <v>8982763880</v>
          </cell>
          <cell r="D2353" t="str">
            <v>I3JV427</v>
          </cell>
          <cell r="E2353"/>
          <cell r="F2353" t="str">
            <v>VN93 NKR</v>
          </cell>
          <cell r="G2353" t="str">
            <v>VN93 A-Gr 1X2X</v>
          </cell>
          <cell r="H2353" t="str">
            <v>【3JV427】VN93 A-Gr 1X2X K研2 FR ASM 120品番新設 代) 8982763650 ～ 8982767870 及 SMBR（8982763260～3330）_INR-RF新設（8982763340_8982767700～7740）(アセス 14-7/28以降)</v>
          </cell>
          <cell r="I2353" t="str">
            <v>PA1-4095</v>
          </cell>
          <cell r="J2353" t="str">
            <v>A</v>
          </cell>
          <cell r="K2353" t="str">
            <v>NF3</v>
          </cell>
          <cell r="L2353" t="str">
            <v>○</v>
          </cell>
          <cell r="M2353" t="str">
            <v>20141204</v>
          </cell>
          <cell r="N2353" t="str">
            <v>20141204</v>
          </cell>
        </row>
        <row r="2354">
          <cell r="C2354">
            <v>8982763890</v>
          </cell>
          <cell r="D2354" t="str">
            <v>I3JV427</v>
          </cell>
          <cell r="E2354"/>
          <cell r="F2354" t="str">
            <v>VN93 NKR</v>
          </cell>
          <cell r="G2354" t="str">
            <v>VN93 A-Gr 1X2X</v>
          </cell>
          <cell r="H2354" t="str">
            <v>【3JV427】VN93 A-Gr 1X2X K研2 FR ASM 120品番新設 代) 8982763650 ～ 8982767870 及 SMBR（8982763260～3330）_INR-RF新設（8982763340_8982767700～7740）(アセス 14-7/28以降)</v>
          </cell>
          <cell r="I2354" t="str">
            <v>PA1-4095</v>
          </cell>
          <cell r="J2354" t="str">
            <v>A</v>
          </cell>
          <cell r="K2354" t="str">
            <v>NGG</v>
          </cell>
          <cell r="L2354" t="str">
            <v>○</v>
          </cell>
          <cell r="M2354" t="str">
            <v>20141021</v>
          </cell>
          <cell r="N2354" t="str">
            <v>20141020</v>
          </cell>
        </row>
        <row r="2355">
          <cell r="C2355">
            <v>8982763900</v>
          </cell>
          <cell r="D2355" t="str">
            <v>I3JV427</v>
          </cell>
          <cell r="E2355"/>
          <cell r="F2355" t="str">
            <v>VN93 NKR</v>
          </cell>
          <cell r="G2355" t="str">
            <v>VN93 A-Gr 1X2X</v>
          </cell>
          <cell r="H2355" t="str">
            <v>【3JV427】VN93 A-Gr 1X2X K研2 FR ASM 120品番新設 代) 8982763650 ～ 8982767870 及 SMBR（8982763260～3330）_INR-RF新設（8982763340_8982767700～7740）(アセス 14-7/28以降)</v>
          </cell>
          <cell r="I2355" t="str">
            <v>PA1-4095</v>
          </cell>
          <cell r="J2355" t="str">
            <v>A</v>
          </cell>
          <cell r="K2355" t="str">
            <v>NGE</v>
          </cell>
          <cell r="L2355" t="str">
            <v>○</v>
          </cell>
          <cell r="M2355" t="str">
            <v>20140721</v>
          </cell>
          <cell r="N2355" t="str">
            <v>20140721</v>
          </cell>
        </row>
        <row r="2356">
          <cell r="C2356">
            <v>8982763910</v>
          </cell>
          <cell r="D2356" t="str">
            <v>I3JV427</v>
          </cell>
          <cell r="E2356"/>
          <cell r="F2356" t="str">
            <v>VN93 NKR</v>
          </cell>
          <cell r="G2356" t="str">
            <v>VN93 A-Gr 1X2X</v>
          </cell>
          <cell r="H2356" t="str">
            <v>【3JV427】VN93 A-Gr 1X2X K研2 FR ASM 120品番新設 代) 8982763650 ～ 8982767870 及 SMBR（8982763260～3330）_INR-RF新設（8982763340_8982767700～7740）(アセス 14-7/28以降)</v>
          </cell>
          <cell r="I2356" t="str">
            <v>PA1-4095</v>
          </cell>
          <cell r="J2356" t="str">
            <v>A</v>
          </cell>
          <cell r="K2356" t="str">
            <v>NF4</v>
          </cell>
          <cell r="L2356" t="str">
            <v>○</v>
          </cell>
          <cell r="M2356" t="str">
            <v>20141110</v>
          </cell>
          <cell r="N2356" t="str">
            <v>20141106</v>
          </cell>
        </row>
        <row r="2357">
          <cell r="C2357">
            <v>8982763920</v>
          </cell>
          <cell r="D2357" t="str">
            <v>I3JV427</v>
          </cell>
          <cell r="E2357"/>
          <cell r="F2357" t="str">
            <v>VN93 NKR</v>
          </cell>
          <cell r="G2357" t="str">
            <v>VN93 A-Gr 1X2X</v>
          </cell>
          <cell r="H2357" t="str">
            <v>【3JV427】VN93 A-Gr 1X2X K研2 FR ASM 120品番新設 代) 8982763650 ～ 8982767870 及 SMBR（8982763260～3330）_INR-RF新設（8982763340_8982767700～7740）(アセス 14-7/28以降)</v>
          </cell>
          <cell r="I2357" t="str">
            <v>PA1-4095</v>
          </cell>
          <cell r="J2357" t="str">
            <v>A</v>
          </cell>
          <cell r="K2357" t="str">
            <v>NF5</v>
          </cell>
          <cell r="L2357" t="str">
            <v>○</v>
          </cell>
          <cell r="M2357" t="str">
            <v>20141203</v>
          </cell>
          <cell r="N2357" t="str">
            <v>20140728</v>
          </cell>
        </row>
        <row r="2358">
          <cell r="C2358">
            <v>8982763930</v>
          </cell>
          <cell r="D2358" t="str">
            <v>I3JV427</v>
          </cell>
          <cell r="E2358"/>
          <cell r="F2358" t="str">
            <v>VN93 NKR</v>
          </cell>
          <cell r="G2358" t="str">
            <v>VN93 A-Gr 1X2X</v>
          </cell>
          <cell r="H2358" t="str">
            <v>【3JV427】VN93 A-Gr 1X2X K研2 FR ASM 120品番新設 代) 8982763650 ～ 8982767870 及 SMBR（8982763260～3330）_INR-RF新設（8982763340_8982767700～7740）(アセス 14-7/28以降)</v>
          </cell>
          <cell r="I2358" t="str">
            <v>PA1-4095</v>
          </cell>
          <cell r="J2358" t="str">
            <v>A</v>
          </cell>
          <cell r="K2358" t="str">
            <v>NF6</v>
          </cell>
          <cell r="L2358" t="str">
            <v>○</v>
          </cell>
          <cell r="M2358" t="str">
            <v>20150727</v>
          </cell>
          <cell r="N2358" t="str">
            <v>20150727</v>
          </cell>
        </row>
        <row r="2359">
          <cell r="C2359">
            <v>8982763940</v>
          </cell>
          <cell r="D2359" t="str">
            <v>I3JV427</v>
          </cell>
          <cell r="E2359"/>
          <cell r="F2359" t="str">
            <v>VN93 NKR</v>
          </cell>
          <cell r="G2359" t="str">
            <v>VN93 A-Gr 1X2X</v>
          </cell>
          <cell r="H2359" t="str">
            <v>【3JV427】VN93 A-Gr 1X2X K研2 FR ASM 120品番新設 代) 8982763650 ～ 8982767870 及 SMBR（8982763260～3330）_INR-RF新設（8982763340_8982767700～7740）(アセス 14-7/28以降)</v>
          </cell>
          <cell r="I2359" t="str">
            <v>PA1-4096/4159（負荷対策）</v>
          </cell>
          <cell r="J2359" t="str">
            <v>A</v>
          </cell>
          <cell r="K2359" t="str">
            <v>NA5</v>
          </cell>
          <cell r="L2359" t="str">
            <v>○</v>
          </cell>
          <cell r="M2359" t="str">
            <v>20140911</v>
          </cell>
          <cell r="N2359" t="str">
            <v>20140911</v>
          </cell>
        </row>
        <row r="2360">
          <cell r="C2360">
            <v>8982763950</v>
          </cell>
          <cell r="D2360" t="str">
            <v>I3JV427</v>
          </cell>
          <cell r="E2360"/>
          <cell r="F2360" t="str">
            <v>VN93 NKR</v>
          </cell>
          <cell r="G2360" t="str">
            <v>VN93 A-Gr 1X2X</v>
          </cell>
          <cell r="H2360" t="str">
            <v>【3JV427】VN93 A-Gr 1X2X K研2 FR ASM 120品番新設 代) 8982763650 ～ 8982767870 及 SMBR（8982763260～3330）_INR-RF新設（8982763340_8982767700～7740）(アセス 14-7/28以降)</v>
          </cell>
          <cell r="I2360" t="str">
            <v>PA1-4096</v>
          </cell>
          <cell r="J2360" t="str">
            <v>A</v>
          </cell>
          <cell r="K2360" t="str">
            <v>NA6</v>
          </cell>
          <cell r="L2360" t="str">
            <v>○</v>
          </cell>
          <cell r="M2360" t="str">
            <v>20140728</v>
          </cell>
          <cell r="N2360" t="str">
            <v>20140728</v>
          </cell>
        </row>
        <row r="2361">
          <cell r="C2361">
            <v>8982763960</v>
          </cell>
          <cell r="D2361" t="str">
            <v>I3JV427</v>
          </cell>
          <cell r="E2361"/>
          <cell r="F2361" t="str">
            <v>VN93 NKR</v>
          </cell>
          <cell r="G2361" t="str">
            <v>VN93 A-Gr 1X2X</v>
          </cell>
          <cell r="H2361" t="str">
            <v>【3JV427】VN93 A-Gr 1X2X K研2 FR ASM 120品番新設 代) 8982763650 ～ 8982767870 及 SMBR（8982763260～3330）_INR-RF新設（8982763340_8982767700～7740）(アセス 14-7/28以降)</v>
          </cell>
          <cell r="I2361" t="str">
            <v>PA1-4095</v>
          </cell>
          <cell r="J2361" t="str">
            <v>A</v>
          </cell>
          <cell r="K2361" t="str">
            <v>NF7</v>
          </cell>
          <cell r="L2361" t="str">
            <v>○</v>
          </cell>
          <cell r="M2361" t="str">
            <v>未</v>
          </cell>
          <cell r="N2361" t="str">
            <v>未</v>
          </cell>
        </row>
        <row r="2362">
          <cell r="C2362">
            <v>8982763970</v>
          </cell>
          <cell r="D2362" t="str">
            <v>I3JV427</v>
          </cell>
          <cell r="E2362"/>
          <cell r="F2362" t="str">
            <v>VN93 NKR</v>
          </cell>
          <cell r="G2362" t="str">
            <v>VN93 A-Gr 1X2X</v>
          </cell>
          <cell r="H2362" t="str">
            <v>【3JV427】VN93 A-Gr 1X2X K研2 FR ASM 120品番新設 代) 8982763650 ～ 8982767870 及 SMBR（8982763260～3330）_INR-RF新設（8982763340_8982767700～7740）(アセス 14-7/28以降)</v>
          </cell>
          <cell r="I2362" t="str">
            <v>PA1-4095</v>
          </cell>
          <cell r="J2362" t="str">
            <v>A</v>
          </cell>
          <cell r="K2362" t="str">
            <v>NF7</v>
          </cell>
          <cell r="L2362" t="str">
            <v>○</v>
          </cell>
          <cell r="M2362" t="str">
            <v>20160216</v>
          </cell>
          <cell r="N2362" t="str">
            <v>20160216</v>
          </cell>
        </row>
        <row r="2363">
          <cell r="C2363">
            <v>8982763980</v>
          </cell>
          <cell r="D2363" t="str">
            <v>I3JV427</v>
          </cell>
          <cell r="E2363"/>
          <cell r="F2363" t="str">
            <v>VN93 NKR</v>
          </cell>
          <cell r="G2363" t="str">
            <v>VN93 A-Gr 1X2X</v>
          </cell>
          <cell r="H2363" t="str">
            <v>【3JV427】VN93 A-Gr 1X2X K研2 FR ASM 120品番新設 代) 8982763650 ～ 8982767870 及 SMBR（8982763260～3330）_INR-RF新設（8982763340_8982767700～7740）(アセス 14-7/28以降)</v>
          </cell>
          <cell r="I2363" t="str">
            <v>PA1-4095</v>
          </cell>
          <cell r="J2363" t="str">
            <v>A</v>
          </cell>
          <cell r="K2363" t="str">
            <v>NF8</v>
          </cell>
          <cell r="L2363" t="str">
            <v>○</v>
          </cell>
          <cell r="M2363" t="str">
            <v>未</v>
          </cell>
          <cell r="N2363" t="str">
            <v>未</v>
          </cell>
        </row>
        <row r="2364">
          <cell r="C2364">
            <v>8982763990</v>
          </cell>
          <cell r="D2364" t="str">
            <v>I3JV427</v>
          </cell>
          <cell r="E2364"/>
          <cell r="F2364" t="str">
            <v>VN93 NKR</v>
          </cell>
          <cell r="G2364" t="str">
            <v>VN93 A-Gr 1X2X</v>
          </cell>
          <cell r="H2364" t="str">
            <v>【3JV427】VN93 A-Gr 1X2X K研2 FR ASM 120品番新設 代) 8982763650 ～ 8982767870 及 SMBR（8982763260～3330）_INR-RF新設（8982763340_8982767700～7740）(アセス 14-7/28以降)</v>
          </cell>
          <cell r="I2364" t="str">
            <v>PA1-4095</v>
          </cell>
          <cell r="J2364" t="str">
            <v>A</v>
          </cell>
          <cell r="K2364" t="str">
            <v>NF8</v>
          </cell>
          <cell r="L2364" t="str">
            <v>○</v>
          </cell>
          <cell r="M2364" t="str">
            <v>未</v>
          </cell>
          <cell r="N2364" t="str">
            <v>未</v>
          </cell>
        </row>
        <row r="2365">
          <cell r="C2365">
            <v>8982764000</v>
          </cell>
          <cell r="D2365" t="str">
            <v>I3JV426</v>
          </cell>
          <cell r="E2365"/>
          <cell r="F2365" t="str">
            <v>VN93 NKR</v>
          </cell>
          <cell r="G2365" t="str">
            <v>VN93 1,2X A-Gr</v>
          </cell>
          <cell r="H2365" t="str">
            <v>【3JV426】VN93 1,2X A-Gr K研2 FR ASM 14品番新出 8982764000～4020_4690～4720_4810～4870(K研2対象 -4010_4830)</v>
          </cell>
          <cell r="I2365" t="str">
            <v>PA1-4144</v>
          </cell>
          <cell r="J2365" t="str">
            <v>A</v>
          </cell>
          <cell r="K2365" t="str">
            <v>NG2</v>
          </cell>
          <cell r="L2365" t="str">
            <v>○</v>
          </cell>
          <cell r="M2365" t="str">
            <v>未</v>
          </cell>
          <cell r="N2365" t="str">
            <v>未</v>
          </cell>
        </row>
        <row r="2366">
          <cell r="C2366">
            <v>8982764010</v>
          </cell>
          <cell r="D2366" t="str">
            <v>I3JV426</v>
          </cell>
          <cell r="E2366"/>
          <cell r="F2366" t="str">
            <v>VN93 NKR</v>
          </cell>
          <cell r="G2366" t="str">
            <v>VN93 1,2X A-Gr</v>
          </cell>
          <cell r="H2366" t="str">
            <v>【3JV426】VN93 1,2X A-Gr K研2 FR ASM 14品番新出 8982764000～4020_4690～4720_4810～4870(K研2対象 -4010_4830)</v>
          </cell>
          <cell r="I2366" t="str">
            <v>PA1-4144</v>
          </cell>
          <cell r="J2366" t="str">
            <v>A</v>
          </cell>
          <cell r="K2366" t="str">
            <v>NG2</v>
          </cell>
          <cell r="L2366" t="str">
            <v>○</v>
          </cell>
          <cell r="M2366">
            <v>20140324</v>
          </cell>
          <cell r="N2366">
            <v>20140324</v>
          </cell>
        </row>
        <row r="2367">
          <cell r="C2367">
            <v>8982764020</v>
          </cell>
          <cell r="D2367" t="str">
            <v>I3JV426</v>
          </cell>
          <cell r="E2367"/>
          <cell r="F2367" t="str">
            <v>VN93 NKR</v>
          </cell>
          <cell r="G2367" t="str">
            <v>VN93 1,2X A-Gr</v>
          </cell>
          <cell r="H2367" t="str">
            <v>【3JV426】VN93 1,2X A-Gr K研2 FR ASM 14品番新出 8982764000～4020_4690～4720_4810～4870(K研2対象 -4010_4830)</v>
          </cell>
          <cell r="I2367" t="str">
            <v>PA1-4144</v>
          </cell>
          <cell r="J2367" t="str">
            <v>A</v>
          </cell>
          <cell r="K2367" t="str">
            <v>NG3</v>
          </cell>
          <cell r="L2367" t="str">
            <v>○</v>
          </cell>
          <cell r="M2367" t="str">
            <v>20151006</v>
          </cell>
          <cell r="N2367" t="str">
            <v>20151006</v>
          </cell>
        </row>
        <row r="2368">
          <cell r="C2368">
            <v>8982764030</v>
          </cell>
          <cell r="D2368" t="str">
            <v>I3JV427</v>
          </cell>
          <cell r="E2368"/>
          <cell r="F2368" t="str">
            <v>VN93 NJR</v>
          </cell>
          <cell r="G2368" t="str">
            <v>VN93 A-Gr 1X2X</v>
          </cell>
          <cell r="H2368" t="str">
            <v>【3JV427】VN93 A-Gr 1X2X K研2 FR ASM 120品番新設 代) 8982763650 ～ 8982767870 及 SMBR（8982763260～3330）_INR-RF新設（8982763340_8982767700～7740）(アセス 14-7/28以降)</v>
          </cell>
          <cell r="I2368" t="str">
            <v>PA1-4086</v>
          </cell>
          <cell r="J2368" t="str">
            <v>A</v>
          </cell>
          <cell r="K2368" t="str">
            <v>BB4</v>
          </cell>
          <cell r="L2368" t="str">
            <v>○</v>
          </cell>
          <cell r="M2368" t="str">
            <v>20141020</v>
          </cell>
          <cell r="N2368" t="str">
            <v>20141020</v>
          </cell>
        </row>
        <row r="2369">
          <cell r="C2369">
            <v>8982764040</v>
          </cell>
          <cell r="D2369" t="str">
            <v>I3JV427</v>
          </cell>
          <cell r="E2369"/>
          <cell r="F2369" t="str">
            <v>VN93 NJR</v>
          </cell>
          <cell r="G2369" t="str">
            <v>VN93 A-Gr 1X2X</v>
          </cell>
          <cell r="H2369" t="str">
            <v>【3JV427】VN93 A-Gr 1X2X K研2 FR ASM 120品番新設 代) 8982763650 ～ 8982767870 及 SMBR（8982763260～3330）_INR-RF新設（8982763340_8982767700～7740）(アセス 14-7/28以降)</v>
          </cell>
          <cell r="I2369" t="str">
            <v>PA1-4086</v>
          </cell>
          <cell r="J2369" t="str">
            <v>A</v>
          </cell>
          <cell r="K2369" t="str">
            <v>BB5</v>
          </cell>
          <cell r="L2369" t="str">
            <v>○</v>
          </cell>
          <cell r="M2369" t="str">
            <v>20141103</v>
          </cell>
          <cell r="N2369" t="str">
            <v>20141103</v>
          </cell>
        </row>
        <row r="2370">
          <cell r="C2370">
            <v>8982764050</v>
          </cell>
          <cell r="D2370" t="str">
            <v>I3JV427</v>
          </cell>
          <cell r="E2370"/>
          <cell r="F2370" t="str">
            <v>VN93 NKR</v>
          </cell>
          <cell r="G2370" t="str">
            <v>VN93 A-Gr 1X2X</v>
          </cell>
          <cell r="H2370" t="str">
            <v>【3JV427】VN93 A-Gr 1X2X K研2 FR ASM 120品番新設 代) 8982763650 ～ 8982767870 及 SMBR（8982763260～3330）_INR-RF新設（8982763340_8982767700～7740）(アセス 14-7/28以降)</v>
          </cell>
          <cell r="I2370" t="str">
            <v>PA1-4095</v>
          </cell>
          <cell r="J2370" t="str">
            <v>A</v>
          </cell>
          <cell r="K2370" t="str">
            <v>NF9</v>
          </cell>
          <cell r="L2370" t="str">
            <v>○</v>
          </cell>
          <cell r="M2370" t="str">
            <v>未</v>
          </cell>
          <cell r="N2370" t="str">
            <v>未</v>
          </cell>
        </row>
        <row r="2371">
          <cell r="C2371">
            <v>8982764060</v>
          </cell>
          <cell r="D2371" t="str">
            <v>I3JV427</v>
          </cell>
          <cell r="E2371"/>
          <cell r="F2371" t="str">
            <v>VN93 NKR</v>
          </cell>
          <cell r="G2371" t="str">
            <v>VN93 A-Gr 1X2X</v>
          </cell>
          <cell r="H2371" t="str">
            <v>【3JV427】VN93 A-Gr 1X2X K研2 FR ASM 120品番新設 代) 8982763650 ～ 8982767870 及 SMBR（8982763260～3330）_INR-RF新設（8982763340_8982767700～7740）(アセス 14-7/28以降)</v>
          </cell>
          <cell r="I2371" t="str">
            <v>PA1-4095</v>
          </cell>
          <cell r="J2371" t="str">
            <v>A</v>
          </cell>
          <cell r="K2371" t="str">
            <v>NF9</v>
          </cell>
          <cell r="L2371" t="str">
            <v>○</v>
          </cell>
          <cell r="M2371" t="str">
            <v>20141120</v>
          </cell>
          <cell r="N2371" t="str">
            <v>20141120</v>
          </cell>
        </row>
        <row r="2372">
          <cell r="C2372">
            <v>8982764070</v>
          </cell>
          <cell r="D2372" t="str">
            <v>I3JV427</v>
          </cell>
          <cell r="E2372"/>
          <cell r="F2372" t="str">
            <v>VN93 NKR</v>
          </cell>
          <cell r="G2372" t="str">
            <v>VN93 A-Gr 1X2X</v>
          </cell>
          <cell r="H2372" t="str">
            <v>【3JV427】VN93 A-Gr 1X2X K研2 FR ASM 120品番新設 代) 8982763650 ～ 8982767870 及 SMBR（8982763260～3330）_INR-RF新設（8982763340_8982767700～7740）(アセス 14-7/28以降)</v>
          </cell>
          <cell r="I2372" t="str">
            <v>PA1-4095</v>
          </cell>
          <cell r="J2372" t="str">
            <v>A</v>
          </cell>
          <cell r="K2372" t="str">
            <v>NG1</v>
          </cell>
          <cell r="L2372" t="str">
            <v>○</v>
          </cell>
          <cell r="M2372" t="str">
            <v>未</v>
          </cell>
          <cell r="N2372" t="str">
            <v>未</v>
          </cell>
        </row>
        <row r="2373">
          <cell r="C2373">
            <v>8982764080</v>
          </cell>
          <cell r="D2373" t="str">
            <v>I3JV427</v>
          </cell>
          <cell r="E2373"/>
          <cell r="F2373" t="str">
            <v>VN93 NKR</v>
          </cell>
          <cell r="G2373" t="str">
            <v>VN93 A-Gr 1X2X</v>
          </cell>
          <cell r="H2373" t="str">
            <v>【3JV427】VN93 A-Gr 1X2X K研2 FR ASM 120品番新設 代) 8982763650 ～ 8982767870 及 SMBR（8982763260～3330）_INR-RF新設（8982763340_8982767700～7740）(アセス 14-7/28以降)</v>
          </cell>
          <cell r="I2373" t="str">
            <v>PA1-4095</v>
          </cell>
          <cell r="J2373" t="str">
            <v>A</v>
          </cell>
          <cell r="K2373" t="str">
            <v>NG1</v>
          </cell>
          <cell r="L2373" t="str">
            <v>○</v>
          </cell>
          <cell r="M2373" t="str">
            <v>20141120</v>
          </cell>
          <cell r="N2373" t="str">
            <v>20141120</v>
          </cell>
        </row>
        <row r="2374">
          <cell r="C2374">
            <v>8982764090</v>
          </cell>
          <cell r="D2374" t="str">
            <v>I3JV427</v>
          </cell>
          <cell r="E2374"/>
          <cell r="F2374" t="str">
            <v>VN93 NKR</v>
          </cell>
          <cell r="G2374" t="str">
            <v>VN93 A-Gr 1X2X</v>
          </cell>
          <cell r="H2374" t="str">
            <v>【3JV427】VN93 A-Gr 1X2X K研2 FR ASM 120品番新設 代) 8982763650 ～ 8982767870 及 SMBR（8982763260～3330）_INR-RF新設（8982763340_8982767700～7740）(アセス 14-7/28以降)</v>
          </cell>
          <cell r="I2374" t="str">
            <v>PA1-4096</v>
          </cell>
          <cell r="J2374" t="str">
            <v>A</v>
          </cell>
          <cell r="K2374" t="str">
            <v>NA7</v>
          </cell>
          <cell r="L2374" t="str">
            <v>○</v>
          </cell>
          <cell r="M2374" t="str">
            <v>20140804</v>
          </cell>
          <cell r="N2374" t="str">
            <v>20140804</v>
          </cell>
        </row>
        <row r="2375">
          <cell r="C2375">
            <v>8982764100</v>
          </cell>
          <cell r="D2375" t="str">
            <v>I3JV427</v>
          </cell>
          <cell r="E2375"/>
          <cell r="F2375" t="str">
            <v>VN93 NKR</v>
          </cell>
          <cell r="G2375" t="str">
            <v>VN93 A-Gr 1X2X</v>
          </cell>
          <cell r="H2375" t="str">
            <v>【3JV427】VN93 A-Gr 1X2X K研2 FR ASM 120品番新設 代) 8982763650 ～ 8982767870 及 SMBR（8982763260～3330）_INR-RF新設（8982763340_8982767700～7740）(アセス 14-7/28以降)</v>
          </cell>
          <cell r="I2375" t="str">
            <v>PA1-4096</v>
          </cell>
          <cell r="J2375" t="str">
            <v>A</v>
          </cell>
          <cell r="K2375" t="str">
            <v>NA8</v>
          </cell>
          <cell r="L2375" t="str">
            <v>○</v>
          </cell>
          <cell r="M2375" t="str">
            <v>20140728</v>
          </cell>
          <cell r="N2375" t="str">
            <v>20140728</v>
          </cell>
        </row>
        <row r="2376">
          <cell r="C2376">
            <v>8982764110</v>
          </cell>
          <cell r="D2376" t="str">
            <v>I3JV454</v>
          </cell>
          <cell r="E2376"/>
          <cell r="F2376" t="str">
            <v>NKR</v>
          </cell>
          <cell r="G2376" t="str">
            <v>VN93 A-Gr 1/2X</v>
          </cell>
          <cell r="H2376" t="str">
            <v>【3JV454】VN93 A-Gr 1/2X　FR ASM 64品番新出 8982762250_8982764110～5660</v>
          </cell>
          <cell r="I2376" t="str">
            <v>PA1-4114</v>
          </cell>
          <cell r="J2376" t="str">
            <v>A</v>
          </cell>
          <cell r="K2376" t="str">
            <v>JB5</v>
          </cell>
          <cell r="L2376" t="str">
            <v>○</v>
          </cell>
          <cell r="M2376" t="str">
            <v>20140721</v>
          </cell>
          <cell r="N2376" t="str">
            <v>20140721</v>
          </cell>
        </row>
        <row r="2377">
          <cell r="C2377">
            <v>8982764120</v>
          </cell>
          <cell r="D2377" t="str">
            <v>I3JV454</v>
          </cell>
          <cell r="E2377"/>
          <cell r="F2377" t="str">
            <v>NKR</v>
          </cell>
          <cell r="G2377" t="str">
            <v>VN93 A-Gr 1/2X</v>
          </cell>
          <cell r="H2377" t="str">
            <v>【3JV454】VN93 A-Gr 1/2X　FR ASM 64品番新出 8982762250_8982764110～5660</v>
          </cell>
          <cell r="I2377" t="str">
            <v>PA1-4114</v>
          </cell>
          <cell r="J2377" t="str">
            <v>A</v>
          </cell>
          <cell r="K2377" t="str">
            <v>JB6</v>
          </cell>
          <cell r="L2377" t="str">
            <v>○</v>
          </cell>
          <cell r="M2377" t="str">
            <v>20140804</v>
          </cell>
          <cell r="N2377" t="str">
            <v>20140804</v>
          </cell>
        </row>
        <row r="2378">
          <cell r="C2378">
            <v>8982764130</v>
          </cell>
          <cell r="D2378" t="str">
            <v>I3JV454</v>
          </cell>
          <cell r="E2378"/>
          <cell r="F2378" t="str">
            <v>NKR</v>
          </cell>
          <cell r="G2378" t="str">
            <v>VN93 A-Gr 1/2X</v>
          </cell>
          <cell r="H2378" t="str">
            <v>【3JV454】VN93 A-Gr 1/2X　FR ASM 64品番新出 8982762250_8982764110～5660</v>
          </cell>
          <cell r="I2378" t="str">
            <v>PA1-4114</v>
          </cell>
          <cell r="J2378" t="str">
            <v>A</v>
          </cell>
          <cell r="K2378" t="str">
            <v>JB7</v>
          </cell>
          <cell r="L2378" t="str">
            <v>○</v>
          </cell>
          <cell r="M2378" t="str">
            <v>20141021</v>
          </cell>
          <cell r="N2378" t="str">
            <v>20141020</v>
          </cell>
        </row>
        <row r="2379">
          <cell r="C2379">
            <v>8982764140</v>
          </cell>
          <cell r="D2379" t="str">
            <v>I3JV454</v>
          </cell>
          <cell r="E2379"/>
          <cell r="F2379" t="str">
            <v>NKR</v>
          </cell>
          <cell r="G2379" t="str">
            <v>VN93 A-Gr 1/2X</v>
          </cell>
          <cell r="H2379" t="str">
            <v>【3JV454】VN93 A-Gr 1/2X　FR ASM 64品番新出 8982762250_8982764110～5660</v>
          </cell>
          <cell r="I2379" t="str">
            <v>PA1-4114</v>
          </cell>
          <cell r="J2379" t="str">
            <v>A</v>
          </cell>
          <cell r="K2379" t="str">
            <v>JB8</v>
          </cell>
          <cell r="L2379" t="str">
            <v>○</v>
          </cell>
          <cell r="M2379" t="str">
            <v>20140728</v>
          </cell>
          <cell r="N2379" t="str">
            <v>20140728</v>
          </cell>
        </row>
        <row r="2380">
          <cell r="C2380">
            <v>8982764150</v>
          </cell>
          <cell r="D2380" t="str">
            <v>I3JV454</v>
          </cell>
          <cell r="E2380"/>
          <cell r="F2380" t="str">
            <v>NKR</v>
          </cell>
          <cell r="G2380" t="str">
            <v>VN93 A-Gr 1/2X</v>
          </cell>
          <cell r="H2380" t="str">
            <v>【3JV454】VN93 A-Gr 1/2X　FR ASM 64品番新出 8982762250_8982764110～5660</v>
          </cell>
          <cell r="I2380" t="str">
            <v>PA1-4114</v>
          </cell>
          <cell r="J2380" t="str">
            <v>A</v>
          </cell>
          <cell r="K2380" t="str">
            <v>JB2</v>
          </cell>
          <cell r="L2380" t="str">
            <v>○</v>
          </cell>
          <cell r="M2380" t="str">
            <v>20141021</v>
          </cell>
          <cell r="N2380" t="str">
            <v>20141020</v>
          </cell>
        </row>
        <row r="2381">
          <cell r="C2381">
            <v>8982764160</v>
          </cell>
          <cell r="D2381" t="str">
            <v>I3JV454</v>
          </cell>
          <cell r="E2381"/>
          <cell r="F2381" t="str">
            <v>NKR</v>
          </cell>
          <cell r="G2381" t="str">
            <v>VN93 A-Gr 1/2X</v>
          </cell>
          <cell r="H2381" t="str">
            <v>【3JV454】VN93 A-Gr 1/2X　FR ASM 64品番新出 8982762250_8982764110～5660</v>
          </cell>
          <cell r="I2381" t="str">
            <v>PA1-4114</v>
          </cell>
          <cell r="J2381" t="str">
            <v>A</v>
          </cell>
          <cell r="K2381" t="str">
            <v>JB3</v>
          </cell>
          <cell r="L2381" t="str">
            <v>○</v>
          </cell>
          <cell r="M2381" t="str">
            <v>20150219</v>
          </cell>
          <cell r="N2381" t="str">
            <v>20150219</v>
          </cell>
        </row>
        <row r="2382">
          <cell r="C2382">
            <v>8982764170</v>
          </cell>
          <cell r="D2382" t="str">
            <v>I3JV454</v>
          </cell>
          <cell r="E2382"/>
          <cell r="F2382" t="str">
            <v>NKR</v>
          </cell>
          <cell r="G2382" t="str">
            <v>VN93 A-Gr 1/2X</v>
          </cell>
          <cell r="H2382" t="str">
            <v>【3JV454】VN93 A-Gr 1/2X　FR ASM 64品番新出 8982762250_8982764110～5660</v>
          </cell>
          <cell r="I2382" t="str">
            <v>PA1-4114</v>
          </cell>
          <cell r="J2382" t="str">
            <v>A</v>
          </cell>
          <cell r="K2382" t="str">
            <v>JB4</v>
          </cell>
          <cell r="L2382" t="str">
            <v>○</v>
          </cell>
          <cell r="M2382" t="str">
            <v>20150907</v>
          </cell>
          <cell r="N2382" t="str">
            <v>20150907</v>
          </cell>
        </row>
        <row r="2383">
          <cell r="C2383">
            <v>8982764180</v>
          </cell>
          <cell r="D2383" t="str">
            <v>I3JV401</v>
          </cell>
          <cell r="E2383"/>
          <cell r="F2383" t="str">
            <v>VN93 NKS</v>
          </cell>
          <cell r="G2383" t="str">
            <v>VN93 C-Gr</v>
          </cell>
          <cell r="H2383" t="str">
            <v>【3JV401】VN93 C-Gr K研1 (N*R DOM '14-IPM) FR ASM 9品番新出 8982764180～4260 (K研1対象 -4250) 関連設変【3JV426】</v>
          </cell>
          <cell r="I2383" t="str">
            <v>PA1-4100</v>
          </cell>
          <cell r="J2383" t="str">
            <v>A</v>
          </cell>
          <cell r="K2383" t="str">
            <v>NH9</v>
          </cell>
          <cell r="L2383" t="str">
            <v>○</v>
          </cell>
          <cell r="M2383" t="str">
            <v>20140721</v>
          </cell>
          <cell r="N2383" t="str">
            <v>20140721</v>
          </cell>
        </row>
        <row r="2384">
          <cell r="C2384">
            <v>8982764190</v>
          </cell>
          <cell r="D2384" t="str">
            <v>I3JV401</v>
          </cell>
          <cell r="E2384"/>
          <cell r="F2384" t="str">
            <v>VN93 NKS</v>
          </cell>
          <cell r="G2384" t="str">
            <v>VN93 C-Gr</v>
          </cell>
          <cell r="H2384" t="str">
            <v>【3JV401】VN93 C-Gr K研1 (N*R DOM '14-IPM) FR ASM 9品番新出 8982764180～4260 (K研1対象 -4250) 関連設変【3JV426】</v>
          </cell>
          <cell r="I2384" t="str">
            <v>PA1-4100</v>
          </cell>
          <cell r="J2384" t="str">
            <v>A</v>
          </cell>
          <cell r="K2384" t="str">
            <v>NH7</v>
          </cell>
          <cell r="L2384" t="str">
            <v>○</v>
          </cell>
          <cell r="M2384" t="str">
            <v>20141127</v>
          </cell>
          <cell r="N2384" t="str">
            <v>20141127</v>
          </cell>
        </row>
        <row r="2385">
          <cell r="C2385">
            <v>8982764200</v>
          </cell>
          <cell r="D2385" t="str">
            <v>I3JV401</v>
          </cell>
          <cell r="E2385"/>
          <cell r="F2385" t="str">
            <v>VN93 NKS</v>
          </cell>
          <cell r="G2385" t="str">
            <v>VN93 C-Gr</v>
          </cell>
          <cell r="H2385" t="str">
            <v>【3JV401】VN93 C-Gr K研1 (N*R DOM '14-IPM) FR ASM 9品番新出 8982764180～4260 (K研1対象 -4250) 関連設変【3JV426】</v>
          </cell>
          <cell r="I2385" t="str">
            <v>PA1-4100</v>
          </cell>
          <cell r="J2385" t="str">
            <v>A</v>
          </cell>
          <cell r="K2385" t="str">
            <v>NH7</v>
          </cell>
          <cell r="L2385" t="str">
            <v>○</v>
          </cell>
          <cell r="M2385" t="str">
            <v>20140721</v>
          </cell>
          <cell r="N2385" t="str">
            <v>20140721</v>
          </cell>
        </row>
        <row r="2386">
          <cell r="C2386">
            <v>8982764201</v>
          </cell>
          <cell r="D2386" t="str">
            <v>I4JEN82</v>
          </cell>
          <cell r="E2386"/>
          <cell r="F2386" t="str">
            <v>VN93 NKS</v>
          </cell>
          <cell r="G2386" t="str">
            <v>VN93 C-Gr</v>
          </cell>
          <cell r="H2386" t="str">
            <v>【4JEN82】VN93 A-Gr 1X2X Fホイルベース3t平ﾎﾞ搭載車型追加によりSMBR入替 FR ASMサ変 8982764201_4221 関連設変_3JV612</v>
          </cell>
          <cell r="I2386" t="str">
            <v>PA1-4137</v>
          </cell>
          <cell r="J2386" t="str">
            <v>A</v>
          </cell>
          <cell r="K2386" t="str">
            <v>NH7</v>
          </cell>
          <cell r="L2386" t="str">
            <v>○</v>
          </cell>
          <cell r="M2386" t="str">
            <v>20140901</v>
          </cell>
          <cell r="N2386" t="str">
            <v>20140901</v>
          </cell>
        </row>
        <row r="2387">
          <cell r="C2387">
            <v>8982764210</v>
          </cell>
          <cell r="D2387" t="str">
            <v>I3JV401</v>
          </cell>
          <cell r="E2387"/>
          <cell r="F2387" t="str">
            <v>VN93 NKS</v>
          </cell>
          <cell r="G2387" t="str">
            <v>VN93 C-Gr</v>
          </cell>
          <cell r="H2387" t="str">
            <v>【3JV401】VN93 C-Gr K研1 (N*R DOM '14-IPM) FR ASM 9品番新出 8982764180～4260 (K研1対象 -4250) 関連設変【3JV426】</v>
          </cell>
          <cell r="I2387" t="str">
            <v>PA1-4100</v>
          </cell>
          <cell r="J2387" t="str">
            <v>A</v>
          </cell>
          <cell r="K2387" t="str">
            <v>NH8</v>
          </cell>
          <cell r="L2387" t="str">
            <v>○</v>
          </cell>
          <cell r="M2387" t="str">
            <v>20141106</v>
          </cell>
          <cell r="N2387" t="str">
            <v>20141106</v>
          </cell>
        </row>
        <row r="2388">
          <cell r="C2388">
            <v>8982764220</v>
          </cell>
          <cell r="D2388" t="str">
            <v>I3JV401</v>
          </cell>
          <cell r="E2388"/>
          <cell r="F2388" t="str">
            <v>VN93 NKS</v>
          </cell>
          <cell r="G2388" t="str">
            <v>VN93 C-Gr</v>
          </cell>
          <cell r="H2388" t="str">
            <v>【3JV401】VN93 C-Gr K研1 (N*R DOM '14-IPM) FR ASM 9品番新出 8982764180～4260 (K研1対象 -4250) 関連設変【3JV426】</v>
          </cell>
          <cell r="I2388" t="str">
            <v>PA1-4100</v>
          </cell>
          <cell r="J2388" t="str">
            <v>A</v>
          </cell>
          <cell r="K2388" t="str">
            <v>NH8</v>
          </cell>
          <cell r="L2388" t="str">
            <v>○</v>
          </cell>
          <cell r="M2388" t="str">
            <v>20140728</v>
          </cell>
          <cell r="N2388" t="str">
            <v>20140728</v>
          </cell>
        </row>
        <row r="2389">
          <cell r="C2389">
            <v>8982764221</v>
          </cell>
          <cell r="D2389" t="str">
            <v>I4JEN82</v>
          </cell>
          <cell r="E2389"/>
          <cell r="F2389" t="str">
            <v>VN93 NKS</v>
          </cell>
          <cell r="G2389" t="str">
            <v>VN93 C-Gr</v>
          </cell>
          <cell r="H2389" t="str">
            <v>【4JEN82】VN93 A-Gr 1X2X Fホイルベース3t平ﾎﾞ搭載車型追加によりSMBR入替 FR ASMサ変 8982764201_4221 関連設変_3JV612</v>
          </cell>
          <cell r="I2389" t="str">
            <v>PA1-4137</v>
          </cell>
          <cell r="J2389" t="str">
            <v>A</v>
          </cell>
          <cell r="K2389" t="str">
            <v>NH8</v>
          </cell>
          <cell r="L2389" t="str">
            <v>○</v>
          </cell>
          <cell r="M2389" t="str">
            <v>20140901</v>
          </cell>
          <cell r="N2389" t="str">
            <v>20140901</v>
          </cell>
        </row>
        <row r="2390">
          <cell r="C2390">
            <v>8982764230</v>
          </cell>
          <cell r="D2390" t="str">
            <v>I3JV401</v>
          </cell>
          <cell r="E2390"/>
          <cell r="F2390" t="str">
            <v>VN93 NKS</v>
          </cell>
          <cell r="G2390" t="str">
            <v>VN93 C-Gr</v>
          </cell>
          <cell r="H2390" t="str">
            <v>【3JV401】VN93 C-Gr K研1 (N*R DOM '14-IPM) FR ASM 9品番新出 8982764180～4260 (K研1対象 -4250) 関連設変【3JV426】</v>
          </cell>
          <cell r="I2390" t="str">
            <v>PA1-4102</v>
          </cell>
          <cell r="J2390" t="str">
            <v>A</v>
          </cell>
          <cell r="K2390" t="str">
            <v>NL3</v>
          </cell>
          <cell r="L2390" t="str">
            <v>○</v>
          </cell>
          <cell r="M2390" t="str">
            <v>20140721</v>
          </cell>
          <cell r="N2390" t="str">
            <v>20140721</v>
          </cell>
        </row>
        <row r="2391">
          <cell r="C2391">
            <v>8982764240</v>
          </cell>
          <cell r="D2391" t="str">
            <v>I3JV401</v>
          </cell>
          <cell r="E2391"/>
          <cell r="F2391" t="str">
            <v>VN93 NKS</v>
          </cell>
          <cell r="G2391" t="str">
            <v>VN93 C-Gr</v>
          </cell>
          <cell r="H2391" t="str">
            <v>【3JV401】VN93 C-Gr K研1 (N*R DOM '14-IPM) FR ASM 9品番新出 8982764180～4260 (K研1対象 -4250) 関連設変【3JV426】</v>
          </cell>
          <cell r="I2391" t="str">
            <v>PA1-4102</v>
          </cell>
          <cell r="J2391" t="str">
            <v>A</v>
          </cell>
          <cell r="K2391" t="str">
            <v>NL4</v>
          </cell>
          <cell r="L2391" t="str">
            <v>○</v>
          </cell>
          <cell r="M2391" t="str">
            <v>20140721</v>
          </cell>
          <cell r="N2391" t="str">
            <v>20140721</v>
          </cell>
        </row>
        <row r="2392">
          <cell r="C2392">
            <v>8982764250</v>
          </cell>
          <cell r="D2392" t="str">
            <v>I3JV401</v>
          </cell>
          <cell r="E2392"/>
          <cell r="F2392" t="str">
            <v>VN93 NHS</v>
          </cell>
          <cell r="G2392" t="str">
            <v>VN93 C-Gr</v>
          </cell>
          <cell r="H2392" t="str">
            <v>【3JV401】VN93 C-Gr K研1 (N*R DOM '14-IPM) FR ASM 9品番新出 8982764180～4260 (K研1対象 -4250) 関連設変【3JV426】</v>
          </cell>
          <cell r="I2392" t="str">
            <v>PA1-4100/4053/4059</v>
          </cell>
          <cell r="J2392" t="str">
            <v>A</v>
          </cell>
          <cell r="K2392" t="str">
            <v>NI2</v>
          </cell>
          <cell r="L2392" t="str">
            <v>○</v>
          </cell>
          <cell r="M2392">
            <v>20140401</v>
          </cell>
          <cell r="N2392">
            <v>20140401</v>
          </cell>
        </row>
        <row r="2393">
          <cell r="C2393">
            <v>8982764260</v>
          </cell>
          <cell r="D2393" t="str">
            <v>I3JV401</v>
          </cell>
          <cell r="E2393"/>
          <cell r="F2393" t="str">
            <v>VN93 NHS</v>
          </cell>
          <cell r="G2393" t="str">
            <v>VN93 C-Gr</v>
          </cell>
          <cell r="H2393" t="str">
            <v>【3JV401】VN93 C-Gr K研1 (N*R DOM '14-IPM) FR ASM 9品番新出 8982764180～4260 (K研1対象 -4250) 関連設変【3JV426】</v>
          </cell>
          <cell r="I2393" t="str">
            <v>PA1-4100</v>
          </cell>
          <cell r="J2393" t="str">
            <v>A</v>
          </cell>
          <cell r="K2393" t="str">
            <v>NI3</v>
          </cell>
          <cell r="L2393" t="str">
            <v>○</v>
          </cell>
          <cell r="M2393" t="str">
            <v>20140804</v>
          </cell>
          <cell r="N2393" t="str">
            <v>20140804</v>
          </cell>
        </row>
        <row r="2394">
          <cell r="C2394">
            <v>8982764270</v>
          </cell>
          <cell r="D2394" t="str">
            <v>I3JV454</v>
          </cell>
          <cell r="E2394"/>
          <cell r="F2394" t="str">
            <v>NMS</v>
          </cell>
          <cell r="G2394" t="str">
            <v>VN93 A-Gr 1/2X</v>
          </cell>
          <cell r="H2394" t="str">
            <v>【3JV454】VN93 A-Gr 1/2X　FR ASM 64品番新出 8982762250_8982764110～5660</v>
          </cell>
          <cell r="I2394" t="str">
            <v>PA1-4155/72</v>
          </cell>
          <cell r="J2394" t="str">
            <v>A</v>
          </cell>
          <cell r="K2394" t="str">
            <v>PA9</v>
          </cell>
          <cell r="L2394" t="str">
            <v>○</v>
          </cell>
          <cell r="M2394" t="str">
            <v>未</v>
          </cell>
          <cell r="N2394" t="str">
            <v>未</v>
          </cell>
        </row>
        <row r="2395">
          <cell r="C2395">
            <v>8982764280</v>
          </cell>
          <cell r="D2395" t="str">
            <v>I3JV454</v>
          </cell>
          <cell r="E2395"/>
          <cell r="F2395" t="str">
            <v>NMS</v>
          </cell>
          <cell r="G2395" t="str">
            <v>VN93 A-Gr 1/2X</v>
          </cell>
          <cell r="H2395" t="str">
            <v>【3JV454】VN93 A-Gr 1/2X　FR ASM 64品番新出 8982762250_8982764110～5660</v>
          </cell>
          <cell r="I2395" t="str">
            <v>PA1-4155/72</v>
          </cell>
          <cell r="J2395" t="str">
            <v>A</v>
          </cell>
          <cell r="K2395" t="str">
            <v>PA9</v>
          </cell>
          <cell r="L2395" t="str">
            <v>○</v>
          </cell>
          <cell r="M2395" t="str">
            <v>20141106</v>
          </cell>
          <cell r="N2395" t="str">
            <v>20141106</v>
          </cell>
        </row>
        <row r="2396">
          <cell r="C2396">
            <v>8982764290</v>
          </cell>
          <cell r="D2396" t="str">
            <v>I3JV454</v>
          </cell>
          <cell r="E2396"/>
          <cell r="F2396" t="str">
            <v>NMS</v>
          </cell>
          <cell r="G2396" t="str">
            <v>VN93 A-Gr 1/2X</v>
          </cell>
          <cell r="H2396" t="str">
            <v>【3JV454】VN93 A-Gr 1/2X　FR ASM 64品番新出 8982762250_8982764110～5660</v>
          </cell>
          <cell r="I2396" t="str">
            <v>PA1-4155/72</v>
          </cell>
          <cell r="J2396" t="str">
            <v>A</v>
          </cell>
          <cell r="K2396" t="str">
            <v>PA9</v>
          </cell>
          <cell r="L2396" t="str">
            <v>○</v>
          </cell>
          <cell r="M2396" t="str">
            <v>未</v>
          </cell>
          <cell r="N2396" t="str">
            <v>未</v>
          </cell>
        </row>
        <row r="2397">
          <cell r="C2397">
            <v>8982764300</v>
          </cell>
          <cell r="D2397" t="str">
            <v>I3JV454</v>
          </cell>
          <cell r="E2397"/>
          <cell r="F2397" t="str">
            <v>NMS</v>
          </cell>
          <cell r="G2397" t="str">
            <v>VN93 A-Gr 1/2X</v>
          </cell>
          <cell r="H2397" t="str">
            <v>【3JV454】VN93 A-Gr 1/2X　FR ASM 64品番新出 8982762250_8982764110～5660</v>
          </cell>
          <cell r="I2397" t="str">
            <v>PA1-4155/72/78(AAS-LD-3996)</v>
          </cell>
          <cell r="J2397" t="str">
            <v>A</v>
          </cell>
          <cell r="K2397" t="str">
            <v>PA9</v>
          </cell>
          <cell r="L2397" t="str">
            <v>○</v>
          </cell>
          <cell r="M2397" t="str">
            <v>20141127</v>
          </cell>
          <cell r="N2397" t="str">
            <v>20141127</v>
          </cell>
        </row>
        <row r="2398">
          <cell r="C2398">
            <v>8982764390</v>
          </cell>
          <cell r="D2398" t="str">
            <v>I3JV454</v>
          </cell>
          <cell r="E2398"/>
          <cell r="F2398" t="str">
            <v>NMR</v>
          </cell>
          <cell r="G2398" t="str">
            <v>VN93 A-Gr 1/2X</v>
          </cell>
          <cell r="H2398" t="str">
            <v>【3JV454】VN93 A-Gr 1/2X　FR ASM 64品番新出 8982762250_8982764110～5660</v>
          </cell>
          <cell r="I2398" t="str">
            <v>PA1-4119</v>
          </cell>
          <cell r="J2398" t="str">
            <v>A</v>
          </cell>
          <cell r="K2398" t="str">
            <v>NP6</v>
          </cell>
          <cell r="L2398" t="str">
            <v>○</v>
          </cell>
          <cell r="M2398" t="str">
            <v>20140721</v>
          </cell>
          <cell r="N2398" t="str">
            <v>20140721</v>
          </cell>
        </row>
        <row r="2399">
          <cell r="C2399">
            <v>8982764400</v>
          </cell>
          <cell r="D2399" t="str">
            <v>I3JV454</v>
          </cell>
          <cell r="E2399"/>
          <cell r="F2399" t="str">
            <v>NMR</v>
          </cell>
          <cell r="G2399" t="str">
            <v>VN93 A-Gr 1/2X</v>
          </cell>
          <cell r="H2399" t="str">
            <v>【3JV454】VN93 A-Gr 1/2X　FR ASM 64品番新出 8982762250_8982764110～5660</v>
          </cell>
          <cell r="I2399" t="str">
            <v>PA1-4119</v>
          </cell>
          <cell r="J2399" t="str">
            <v>A</v>
          </cell>
          <cell r="K2399" t="str">
            <v>NP7</v>
          </cell>
          <cell r="L2399" t="str">
            <v>○</v>
          </cell>
          <cell r="M2399" t="str">
            <v>20140721</v>
          </cell>
          <cell r="N2399">
            <v>20141027</v>
          </cell>
        </row>
        <row r="2400">
          <cell r="C2400">
            <v>8982764410</v>
          </cell>
          <cell r="D2400" t="str">
            <v>I3JV454</v>
          </cell>
          <cell r="E2400"/>
          <cell r="F2400" t="str">
            <v>NMR</v>
          </cell>
          <cell r="G2400" t="str">
            <v>VN93 A-Gr 1/2X</v>
          </cell>
          <cell r="H2400" t="str">
            <v>【3JV454】VN93 A-Gr 1/2X　FR ASM 64品番新出 8982762250_8982764110～5660</v>
          </cell>
          <cell r="I2400" t="str">
            <v>PA1-4119</v>
          </cell>
          <cell r="J2400" t="str">
            <v>A</v>
          </cell>
          <cell r="K2400" t="str">
            <v>NQ3</v>
          </cell>
          <cell r="L2400" t="str">
            <v>○</v>
          </cell>
          <cell r="M2400" t="str">
            <v>20141106</v>
          </cell>
          <cell r="N2400" t="str">
            <v>20141106</v>
          </cell>
        </row>
        <row r="2401">
          <cell r="C2401">
            <v>8982764420</v>
          </cell>
          <cell r="D2401" t="str">
            <v>I3JV454</v>
          </cell>
          <cell r="E2401"/>
          <cell r="F2401" t="str">
            <v>NMR</v>
          </cell>
          <cell r="G2401" t="str">
            <v>VN93 A-Gr 1/2X</v>
          </cell>
          <cell r="H2401" t="str">
            <v>【3JV454】VN93 A-Gr 1/2X　FR ASM 64品番新出 8982762250_8982764110～5660</v>
          </cell>
          <cell r="I2401" t="str">
            <v>PA1-4119</v>
          </cell>
          <cell r="J2401" t="str">
            <v>A</v>
          </cell>
          <cell r="K2401" t="str">
            <v>NQ3【B仮】</v>
          </cell>
          <cell r="L2401" t="str">
            <v>○</v>
          </cell>
          <cell r="M2401" t="str">
            <v>20141006</v>
          </cell>
          <cell r="N2401" t="str">
            <v>20141006</v>
          </cell>
        </row>
        <row r="2402">
          <cell r="C2402">
            <v>8982764430</v>
          </cell>
          <cell r="D2402" t="str">
            <v>I3JV454</v>
          </cell>
          <cell r="E2402"/>
          <cell r="F2402" t="str">
            <v>NMR</v>
          </cell>
          <cell r="G2402" t="str">
            <v>VN93 A-Gr 1/2X</v>
          </cell>
          <cell r="H2402" t="str">
            <v>【3JV454】VN93 A-Gr 1/2X　FR ASM 64品番新出 8982762250_8982764110～5660</v>
          </cell>
          <cell r="I2402" t="str">
            <v>PA1-4119</v>
          </cell>
          <cell r="J2402" t="str">
            <v>A</v>
          </cell>
          <cell r="K2402" t="str">
            <v>NQ4</v>
          </cell>
          <cell r="L2402" t="str">
            <v>○</v>
          </cell>
          <cell r="M2402" t="str">
            <v>20150413</v>
          </cell>
          <cell r="N2402" t="str">
            <v>20150413</v>
          </cell>
        </row>
        <row r="2403">
          <cell r="C2403">
            <v>8982764440</v>
          </cell>
          <cell r="D2403" t="str">
            <v>I3JV454</v>
          </cell>
          <cell r="E2403"/>
          <cell r="F2403" t="str">
            <v>NMR</v>
          </cell>
          <cell r="G2403" t="str">
            <v>VN93 A-Gr 1/2X</v>
          </cell>
          <cell r="H2403" t="str">
            <v>【3JV454】VN93 A-Gr 1/2X　FR ASM 64品番新出 8982762250_8982764110～5660</v>
          </cell>
          <cell r="I2403" t="str">
            <v>PA1-4119</v>
          </cell>
          <cell r="J2403" t="str">
            <v>A</v>
          </cell>
          <cell r="K2403" t="str">
            <v>NQ4【B仮】</v>
          </cell>
          <cell r="L2403" t="str">
            <v>○</v>
          </cell>
          <cell r="M2403" t="str">
            <v>20141020</v>
          </cell>
          <cell r="N2403" t="str">
            <v>20141020</v>
          </cell>
        </row>
        <row r="2404">
          <cell r="C2404">
            <v>8982764450</v>
          </cell>
          <cell r="D2404" t="str">
            <v>I3JV454</v>
          </cell>
          <cell r="E2404"/>
          <cell r="F2404" t="str">
            <v>NMR</v>
          </cell>
          <cell r="G2404" t="str">
            <v>VN93 A-Gr 1/2X</v>
          </cell>
          <cell r="H2404" t="str">
            <v>【3JV454】VN93 A-Gr 1/2X　FR ASM 64品番新出 8982762250_8982764110～5660</v>
          </cell>
          <cell r="I2404" t="str">
            <v>PA1-4119</v>
          </cell>
          <cell r="J2404" t="str">
            <v>A</v>
          </cell>
          <cell r="K2404" t="str">
            <v>NP9</v>
          </cell>
          <cell r="L2404" t="str">
            <v>○</v>
          </cell>
          <cell r="M2404">
            <v>20150608</v>
          </cell>
          <cell r="N2404">
            <v>20150608</v>
          </cell>
        </row>
        <row r="2405">
          <cell r="C2405">
            <v>8982764460</v>
          </cell>
          <cell r="D2405" t="str">
            <v>I3JV454</v>
          </cell>
          <cell r="E2405"/>
          <cell r="F2405" t="str">
            <v>NMR</v>
          </cell>
          <cell r="G2405" t="str">
            <v>VN93 A-Gr 1/2X</v>
          </cell>
          <cell r="H2405" t="str">
            <v>【3JV454】VN93 A-Gr 1/2X　FR ASM 64品番新出 8982762250_8982764110～5660</v>
          </cell>
          <cell r="I2405" t="str">
            <v>PA1-4119</v>
          </cell>
          <cell r="J2405" t="str">
            <v>A</v>
          </cell>
          <cell r="K2405" t="str">
            <v>NP9【B仮】</v>
          </cell>
          <cell r="L2405" t="str">
            <v>○</v>
          </cell>
          <cell r="M2405" t="str">
            <v>20150317</v>
          </cell>
          <cell r="N2405" t="str">
            <v>20150317</v>
          </cell>
        </row>
        <row r="2406">
          <cell r="C2406">
            <v>8982764470</v>
          </cell>
          <cell r="D2406" t="str">
            <v>I3JV454</v>
          </cell>
          <cell r="E2406"/>
          <cell r="F2406" t="str">
            <v>NMR</v>
          </cell>
          <cell r="G2406" t="str">
            <v>VN93 A-Gr 1/2X</v>
          </cell>
          <cell r="H2406" t="str">
            <v>【3JV454】VN93 A-Gr 1/2X　FR ASM 64品番新出 8982762250_8982764110～5660</v>
          </cell>
          <cell r="I2406" t="str">
            <v>PA1-4119</v>
          </cell>
          <cell r="J2406" t="str">
            <v>A</v>
          </cell>
          <cell r="K2406" t="str">
            <v>NQ1</v>
          </cell>
          <cell r="L2406" t="str">
            <v>○</v>
          </cell>
          <cell r="M2406" t="str">
            <v>20141225</v>
          </cell>
          <cell r="N2406" t="str">
            <v>20141225</v>
          </cell>
        </row>
        <row r="2407">
          <cell r="C2407">
            <v>8982764480</v>
          </cell>
          <cell r="D2407" t="str">
            <v>I3JV427</v>
          </cell>
          <cell r="E2407"/>
          <cell r="F2407" t="str">
            <v>VN93 NKR</v>
          </cell>
          <cell r="G2407" t="str">
            <v>VN93 A-Gr 1X2X</v>
          </cell>
          <cell r="H2407" t="str">
            <v>【3JV427】VN93 A-Gr 1X2X K研2 FR ASM 120品番新設 代) 8982763650 ～ 8982767870 及 SMBR（8982763260～3330）_INR-RF新設（8982763340_8982767700～7740）(アセス 14-7/28以降)</v>
          </cell>
          <cell r="I2407" t="str">
            <v>PA1-4097</v>
          </cell>
          <cell r="J2407" t="str">
            <v>A</v>
          </cell>
          <cell r="K2407" t="str">
            <v>JI2</v>
          </cell>
          <cell r="L2407" t="str">
            <v>○</v>
          </cell>
          <cell r="M2407" t="str">
            <v>20140721</v>
          </cell>
          <cell r="N2407" t="str">
            <v>20140721</v>
          </cell>
        </row>
        <row r="2408">
          <cell r="C2408">
            <v>8982764490</v>
          </cell>
          <cell r="D2408" t="str">
            <v>I3JV427</v>
          </cell>
          <cell r="E2408"/>
          <cell r="F2408" t="str">
            <v>VN93 NKR</v>
          </cell>
          <cell r="G2408" t="str">
            <v>VN93 A-Gr 1X2X</v>
          </cell>
          <cell r="H2408" t="str">
            <v>【3JV427】VN93 A-Gr 1X2X K研2 FR ASM 120品番新設 代) 8982763650 ～ 8982767870 及 SMBR（8982763260～3330）_INR-RF新設（8982763340_8982767700～7740）(アセス 14-7/28以降)</v>
          </cell>
          <cell r="I2408" t="str">
            <v>PA1-4097</v>
          </cell>
          <cell r="J2408" t="str">
            <v>A</v>
          </cell>
          <cell r="K2408" t="str">
            <v>JI3</v>
          </cell>
          <cell r="L2408" t="str">
            <v>○</v>
          </cell>
          <cell r="M2408" t="str">
            <v>20140721</v>
          </cell>
          <cell r="N2408" t="str">
            <v>20140721</v>
          </cell>
        </row>
        <row r="2409">
          <cell r="C2409">
            <v>8982764500</v>
          </cell>
          <cell r="D2409" t="str">
            <v>I3JV427</v>
          </cell>
          <cell r="E2409"/>
          <cell r="F2409" t="str">
            <v>VN93 NKR</v>
          </cell>
          <cell r="G2409" t="str">
            <v>VN93 A-Gr 1X2X</v>
          </cell>
          <cell r="H2409" t="str">
            <v>【3JV427】VN93 A-Gr 1X2X K研2 FR ASM 120品番新設 代) 8982763650 ～ 8982767870 及 SMBR（8982763260～3330）_INR-RF新設（8982763340_8982767700～7740）(アセス 14-7/28以降)</v>
          </cell>
          <cell r="I2409" t="str">
            <v>PA1-4097</v>
          </cell>
          <cell r="J2409" t="str">
            <v>A</v>
          </cell>
          <cell r="K2409" t="str">
            <v>JI8</v>
          </cell>
          <cell r="L2409" t="str">
            <v>○</v>
          </cell>
          <cell r="M2409" t="str">
            <v>20150105</v>
          </cell>
          <cell r="N2409" t="str">
            <v>20150105</v>
          </cell>
        </row>
        <row r="2410">
          <cell r="C2410">
            <v>8982764510</v>
          </cell>
          <cell r="D2410" t="str">
            <v>I3JV427</v>
          </cell>
          <cell r="E2410"/>
          <cell r="F2410" t="str">
            <v>VN93 NKR</v>
          </cell>
          <cell r="G2410" t="str">
            <v>VN93 A-Gr 1X2X</v>
          </cell>
          <cell r="H2410" t="str">
            <v>【3JV427】VN93 A-Gr 1X2X K研2 FR ASM 120品番新設 代) 8982763650 ～ 8982767870 及 SMBR（8982763260～3330）_INR-RF新設（8982763340_8982767700～7740）(アセス 14-7/28以降)</v>
          </cell>
          <cell r="I2410" t="str">
            <v>PA1-4097</v>
          </cell>
          <cell r="J2410" t="str">
            <v>A</v>
          </cell>
          <cell r="K2410" t="str">
            <v>JI4</v>
          </cell>
          <cell r="L2410" t="str">
            <v>○</v>
          </cell>
          <cell r="M2410" t="str">
            <v>20141020</v>
          </cell>
          <cell r="N2410" t="str">
            <v>20141020</v>
          </cell>
        </row>
        <row r="2411">
          <cell r="C2411">
            <v>8982764520</v>
          </cell>
          <cell r="D2411" t="str">
            <v>I3JV427</v>
          </cell>
          <cell r="E2411"/>
          <cell r="F2411" t="str">
            <v>VN93 NKR</v>
          </cell>
          <cell r="G2411" t="str">
            <v>VN93 A-Gr 1X2X</v>
          </cell>
          <cell r="H2411" t="str">
            <v>【3JV427】VN93 A-Gr 1X2X K研2 FR ASM 120品番新設 代) 8982763650 ～ 8982767870 及 SMBR（8982763260～3330）_INR-RF新設（8982763340_8982767700～7740）(アセス 14-7/28以降)</v>
          </cell>
          <cell r="I2411" t="str">
            <v>PA1-4097</v>
          </cell>
          <cell r="J2411" t="str">
            <v>A</v>
          </cell>
          <cell r="K2411" t="str">
            <v>JI5</v>
          </cell>
          <cell r="L2411" t="str">
            <v>○</v>
          </cell>
          <cell r="M2411" t="str">
            <v>20141106</v>
          </cell>
          <cell r="N2411" t="str">
            <v>20141106</v>
          </cell>
        </row>
        <row r="2412">
          <cell r="C2412">
            <v>8982764530</v>
          </cell>
          <cell r="D2412" t="str">
            <v>I3JV427</v>
          </cell>
          <cell r="E2412"/>
          <cell r="F2412" t="str">
            <v>VN93 NKR</v>
          </cell>
          <cell r="G2412" t="str">
            <v>VN93 A-Gr 1X2X</v>
          </cell>
          <cell r="H2412" t="str">
            <v>【3JV427】VN93 A-Gr 1X2X K研2 FR ASM 120品番新設 代) 8982763650 ～ 8982767870 及 SMBR（8982763260～3330）_INR-RF新設（8982763340_8982767700～7740）(アセス 14-7/28以降)</v>
          </cell>
          <cell r="I2412" t="str">
            <v>PA1-4097</v>
          </cell>
          <cell r="J2412" t="str">
            <v>A</v>
          </cell>
          <cell r="K2412" t="str">
            <v>JI9</v>
          </cell>
          <cell r="L2412" t="str">
            <v>○</v>
          </cell>
          <cell r="M2412" t="str">
            <v>未</v>
          </cell>
          <cell r="N2412" t="str">
            <v>未</v>
          </cell>
        </row>
        <row r="2413">
          <cell r="C2413">
            <v>8982764540</v>
          </cell>
          <cell r="D2413" t="str">
            <v>I3JV427</v>
          </cell>
          <cell r="E2413"/>
          <cell r="F2413" t="str">
            <v>VN93 NKR</v>
          </cell>
          <cell r="G2413" t="str">
            <v>VN93 A-Gr 1X2X</v>
          </cell>
          <cell r="H2413" t="str">
            <v>【3JV427】VN93 A-Gr 1X2X K研2 FR ASM 120品番新設 代) 8982763650 ～ 8982767870 及 SMBR（8982763260～3330）_INR-RF新設（8982763340_8982767700～7740）(アセス 14-7/28以降)</v>
          </cell>
          <cell r="I2413" t="str">
            <v>PA1-4097</v>
          </cell>
          <cell r="J2413" t="str">
            <v>A</v>
          </cell>
          <cell r="K2413" t="str">
            <v>JI6</v>
          </cell>
          <cell r="L2413" t="str">
            <v>○</v>
          </cell>
          <cell r="M2413" t="str">
            <v>20141127</v>
          </cell>
          <cell r="N2413" t="str">
            <v>20141127</v>
          </cell>
        </row>
        <row r="2414">
          <cell r="C2414">
            <v>8982764550</v>
          </cell>
          <cell r="D2414" t="str">
            <v>I3JV427</v>
          </cell>
          <cell r="E2414"/>
          <cell r="F2414" t="str">
            <v>VN93 NKR</v>
          </cell>
          <cell r="G2414" t="str">
            <v>VN93 A-Gr 1X2X</v>
          </cell>
          <cell r="H2414" t="str">
            <v>【3JV427】VN93 A-Gr 1X2X K研2 FR ASM 120品番新設 代) 8982763650 ～ 8982767870 及 SMBR（8982763260～3330）_INR-RF新設（8982763340_8982767700～7740）(アセス 14-7/28以降)</v>
          </cell>
          <cell r="I2414" t="str">
            <v>PA1-4097</v>
          </cell>
          <cell r="J2414" t="str">
            <v>A</v>
          </cell>
          <cell r="K2414" t="str">
            <v>JI7</v>
          </cell>
          <cell r="L2414" t="str">
            <v>○</v>
          </cell>
          <cell r="M2414" t="str">
            <v>20141113</v>
          </cell>
          <cell r="N2414" t="str">
            <v>20141113</v>
          </cell>
        </row>
        <row r="2415">
          <cell r="C2415">
            <v>8982764560</v>
          </cell>
          <cell r="D2415" t="str">
            <v>I3JV454</v>
          </cell>
          <cell r="E2415"/>
          <cell r="F2415" t="str">
            <v>NKR</v>
          </cell>
          <cell r="G2415" t="str">
            <v>VN93 A-Gr 1/2X</v>
          </cell>
          <cell r="H2415" t="str">
            <v>【3JV454】VN93 A-Gr 1/2X　FR ASM 64品番新出 8982762250_8982764110～5660</v>
          </cell>
          <cell r="I2415" t="str">
            <v>PA1-4114</v>
          </cell>
          <cell r="J2415" t="str">
            <v>A</v>
          </cell>
          <cell r="K2415" t="str">
            <v>KB4</v>
          </cell>
          <cell r="L2415" t="str">
            <v>○</v>
          </cell>
          <cell r="M2415" t="str">
            <v>20140804</v>
          </cell>
          <cell r="N2415" t="str">
            <v>20140804</v>
          </cell>
        </row>
        <row r="2416">
          <cell r="C2416">
            <v>8982764570</v>
          </cell>
          <cell r="D2416" t="str">
            <v>I3JV454</v>
          </cell>
          <cell r="E2416"/>
          <cell r="F2416" t="str">
            <v>NKR</v>
          </cell>
          <cell r="G2416" t="str">
            <v>VN93 A-Gr 1/2X</v>
          </cell>
          <cell r="H2416" t="str">
            <v>【3JV454】VN93 A-Gr 1/2X　FR ASM 64品番新出 8982762250_8982764110～5660</v>
          </cell>
          <cell r="I2416" t="str">
            <v>PA1-4114</v>
          </cell>
          <cell r="J2416" t="str">
            <v>A</v>
          </cell>
          <cell r="K2416" t="str">
            <v>KB5</v>
          </cell>
          <cell r="L2416" t="str">
            <v>○</v>
          </cell>
          <cell r="M2416" t="str">
            <v>20141021</v>
          </cell>
          <cell r="N2416" t="str">
            <v>20141021</v>
          </cell>
        </row>
        <row r="2417">
          <cell r="C2417">
            <v>8982764580</v>
          </cell>
          <cell r="D2417" t="str">
            <v>I3JV454</v>
          </cell>
          <cell r="E2417"/>
          <cell r="F2417" t="str">
            <v>NKR</v>
          </cell>
          <cell r="G2417" t="str">
            <v>VN93 A-Gr 1/2X</v>
          </cell>
          <cell r="H2417" t="str">
            <v>【3JV454】VN93 A-Gr 1/2X　FR ASM 64品番新出 8982762250_8982764110～5660</v>
          </cell>
          <cell r="I2417" t="str">
            <v>PA1-4114</v>
          </cell>
          <cell r="J2417" t="str">
            <v>A</v>
          </cell>
          <cell r="K2417" t="str">
            <v>KB5</v>
          </cell>
          <cell r="L2417" t="str">
            <v>○</v>
          </cell>
          <cell r="M2417" t="str">
            <v>20141103</v>
          </cell>
          <cell r="N2417" t="str">
            <v>20141103</v>
          </cell>
        </row>
        <row r="2418">
          <cell r="C2418">
            <v>8982764590</v>
          </cell>
          <cell r="D2418" t="str">
            <v>I3JV454</v>
          </cell>
          <cell r="E2418"/>
          <cell r="F2418" t="str">
            <v>NKR</v>
          </cell>
          <cell r="G2418" t="str">
            <v>VN93 A-Gr 1/2X</v>
          </cell>
          <cell r="H2418" t="str">
            <v>【3JV454】VN93 A-Gr 1/2X　FR ASM 64品番新出 8982762250_8982764110～5660</v>
          </cell>
          <cell r="I2418" t="str">
            <v>PA1-4114</v>
          </cell>
          <cell r="J2418" t="str">
            <v>A</v>
          </cell>
          <cell r="K2418" t="str">
            <v>KA9</v>
          </cell>
          <cell r="L2418" t="str">
            <v>○</v>
          </cell>
          <cell r="M2418" t="str">
            <v>20141021</v>
          </cell>
          <cell r="N2418" t="str">
            <v>20141021</v>
          </cell>
        </row>
        <row r="2419">
          <cell r="C2419">
            <v>8982764600</v>
          </cell>
          <cell r="D2419" t="str">
            <v>I3JV454</v>
          </cell>
          <cell r="E2419"/>
          <cell r="F2419" t="str">
            <v>NKR</v>
          </cell>
          <cell r="G2419" t="str">
            <v>VN93 A-Gr 1/2X</v>
          </cell>
          <cell r="H2419" t="str">
            <v>【3JV454】VN93 A-Gr 1/2X　FR ASM 64品番新出 8982762250_8982764110～5660</v>
          </cell>
          <cell r="I2419" t="str">
            <v>PA1-4114</v>
          </cell>
          <cell r="J2419" t="str">
            <v>A</v>
          </cell>
          <cell r="K2419" t="str">
            <v>KB1</v>
          </cell>
          <cell r="L2419" t="str">
            <v>○</v>
          </cell>
          <cell r="M2419" t="str">
            <v>20141127</v>
          </cell>
          <cell r="N2419" t="str">
            <v>20141127</v>
          </cell>
        </row>
        <row r="2420">
          <cell r="C2420">
            <v>8982764610</v>
          </cell>
          <cell r="D2420" t="str">
            <v>I3JV454</v>
          </cell>
          <cell r="E2420"/>
          <cell r="F2420" t="str">
            <v>NKR</v>
          </cell>
          <cell r="G2420" t="str">
            <v>VN93 A-Gr 1/2X</v>
          </cell>
          <cell r="H2420" t="str">
            <v>【3JV454】VN93 A-Gr 1/2X　FR ASM 64品番新出 8982762250_8982764110～5660</v>
          </cell>
          <cell r="I2420" t="str">
            <v>PA1-4114</v>
          </cell>
          <cell r="J2420" t="str">
            <v>A</v>
          </cell>
          <cell r="K2420" t="str">
            <v>KB2</v>
          </cell>
          <cell r="L2420" t="str">
            <v>○</v>
          </cell>
          <cell r="M2420" t="str">
            <v>20141020</v>
          </cell>
          <cell r="N2420" t="str">
            <v>20141020</v>
          </cell>
        </row>
        <row r="2421">
          <cell r="C2421">
            <v>8982764620</v>
          </cell>
          <cell r="D2421" t="str">
            <v>I3JV454</v>
          </cell>
          <cell r="E2421"/>
          <cell r="F2421" t="str">
            <v>NKR</v>
          </cell>
          <cell r="G2421" t="str">
            <v>VN93 A-Gr 1/2X</v>
          </cell>
          <cell r="H2421" t="str">
            <v>【3JV454】VN93 A-Gr 1/2X　FR ASM 64品番新出 8982762250_8982764110～5660</v>
          </cell>
          <cell r="I2421" t="str">
            <v>PA1-4114</v>
          </cell>
          <cell r="J2421" t="str">
            <v>A</v>
          </cell>
          <cell r="K2421" t="str">
            <v>KB3</v>
          </cell>
          <cell r="L2421" t="str">
            <v>○</v>
          </cell>
          <cell r="M2421" t="str">
            <v>20141209</v>
          </cell>
          <cell r="N2421" t="str">
            <v>20141209</v>
          </cell>
        </row>
        <row r="2422">
          <cell r="C2422">
            <v>8982764630</v>
          </cell>
          <cell r="D2422" t="str">
            <v>I3JV454</v>
          </cell>
          <cell r="E2422"/>
          <cell r="F2422" t="str">
            <v>NKR</v>
          </cell>
          <cell r="G2422" t="str">
            <v>VN93 A-Gr 1/2X</v>
          </cell>
          <cell r="H2422" t="str">
            <v>【3JV454】VN93 A-Gr 1/2X　FR ASM 64品番新出 8982762250_8982764110～5660</v>
          </cell>
          <cell r="I2422" t="str">
            <v>PA1-4114</v>
          </cell>
          <cell r="J2422" t="str">
            <v>A</v>
          </cell>
          <cell r="K2422" t="str">
            <v>KB8</v>
          </cell>
          <cell r="L2422" t="str">
            <v>○</v>
          </cell>
          <cell r="M2422" t="str">
            <v>20141021</v>
          </cell>
          <cell r="N2422" t="str">
            <v>20141021</v>
          </cell>
        </row>
        <row r="2423">
          <cell r="C2423">
            <v>8982764640</v>
          </cell>
          <cell r="D2423" t="str">
            <v>I3JV454</v>
          </cell>
          <cell r="E2423"/>
          <cell r="F2423" t="str">
            <v>NKR</v>
          </cell>
          <cell r="G2423" t="str">
            <v>VN93 A-Gr 1/2X</v>
          </cell>
          <cell r="H2423" t="str">
            <v>【3JV454】VN93 A-Gr 1/2X　FR ASM 64品番新出 8982762250_8982764110～5660</v>
          </cell>
          <cell r="I2423" t="str">
            <v>PA1-4114</v>
          </cell>
          <cell r="J2423" t="str">
            <v>A</v>
          </cell>
          <cell r="K2423" t="str">
            <v>KB9</v>
          </cell>
          <cell r="L2423" t="str">
            <v>○</v>
          </cell>
          <cell r="M2423" t="str">
            <v>20140728</v>
          </cell>
          <cell r="N2423" t="str">
            <v>20140728</v>
          </cell>
        </row>
        <row r="2424">
          <cell r="C2424">
            <v>8982764650</v>
          </cell>
          <cell r="D2424" t="str">
            <v>I3JV454</v>
          </cell>
          <cell r="E2424"/>
          <cell r="F2424" t="str">
            <v>NKR</v>
          </cell>
          <cell r="G2424" t="str">
            <v>VN93 A-Gr 1/2X</v>
          </cell>
          <cell r="H2424" t="str">
            <v>【3JV454】VN93 A-Gr 1/2X　FR ASM 64品番新出 8982762250_8982764110～5660</v>
          </cell>
          <cell r="I2424" t="str">
            <v>PA1-4114</v>
          </cell>
          <cell r="J2424" t="str">
            <v>A</v>
          </cell>
          <cell r="K2424" t="str">
            <v>KB6</v>
          </cell>
          <cell r="L2424" t="str">
            <v>○</v>
          </cell>
          <cell r="M2424" t="str">
            <v>20141021</v>
          </cell>
          <cell r="N2424" t="str">
            <v>20141021</v>
          </cell>
        </row>
        <row r="2425">
          <cell r="C2425">
            <v>8982764651</v>
          </cell>
          <cell r="D2425" t="str">
            <v>I4JET70</v>
          </cell>
          <cell r="E2425"/>
          <cell r="F2425" t="str">
            <v>NKR</v>
          </cell>
          <cell r="G2425" t="str">
            <v>VN93 A-Gr 1/2X</v>
          </cell>
          <cell r="H2425" t="str">
            <v>【4JET70】VN93 AAS-LD-4017恒久設変　SM LH 溶接NUT追加によりFR 16品番サ設 　関連設変【3JW185_SM LH新規】</v>
          </cell>
          <cell r="I2425"/>
          <cell r="J2425" t="str">
            <v>A</v>
          </cell>
          <cell r="K2425" t="str">
            <v>KB6</v>
          </cell>
          <cell r="L2425" t="str">
            <v>○</v>
          </cell>
          <cell r="M2425" t="str">
            <v>20141225</v>
          </cell>
          <cell r="N2425" t="str">
            <v>20141225</v>
          </cell>
        </row>
        <row r="2426">
          <cell r="C2426">
            <v>8982764660</v>
          </cell>
          <cell r="D2426" t="str">
            <v>I3JV454</v>
          </cell>
          <cell r="E2426"/>
          <cell r="F2426" t="str">
            <v>NKR</v>
          </cell>
          <cell r="G2426" t="str">
            <v>VN93 A-Gr 1/2X</v>
          </cell>
          <cell r="H2426" t="str">
            <v>【3JV454】VN93 A-Gr 1/2X　FR ASM 64品番新出 8982762250_8982764110～5660</v>
          </cell>
          <cell r="I2426" t="str">
            <v>PA1-4114</v>
          </cell>
          <cell r="J2426" t="str">
            <v>A</v>
          </cell>
          <cell r="K2426" t="str">
            <v>KB7</v>
          </cell>
          <cell r="L2426" t="str">
            <v>○</v>
          </cell>
          <cell r="M2426" t="str">
            <v>未</v>
          </cell>
          <cell r="N2426" t="str">
            <v>未</v>
          </cell>
        </row>
        <row r="2427">
          <cell r="C2427">
            <v>8982764661</v>
          </cell>
          <cell r="D2427" t="str">
            <v>I4JET70</v>
          </cell>
          <cell r="E2427"/>
          <cell r="F2427" t="str">
            <v>NKR</v>
          </cell>
          <cell r="G2427" t="str">
            <v>VN93 A-Gr 1/2X</v>
          </cell>
          <cell r="H2427" t="str">
            <v>【4JET70】VN93 AAS-LD-4017恒久設変　SM LH 溶接NUT追加によりFR 16品番サ設 　関連設変【3JW185_SM LH新規】</v>
          </cell>
          <cell r="I2427" t="str">
            <v>PA1-4114/5004</v>
          </cell>
          <cell r="J2427" t="str">
            <v>A</v>
          </cell>
          <cell r="K2427" t="str">
            <v>KB7</v>
          </cell>
          <cell r="L2427" t="str">
            <v>○</v>
          </cell>
          <cell r="M2427" t="str">
            <v>20150615</v>
          </cell>
          <cell r="N2427" t="str">
            <v>20150615</v>
          </cell>
        </row>
        <row r="2428">
          <cell r="C2428">
            <v>8982764670</v>
          </cell>
          <cell r="D2428" t="str">
            <v>I3JV454</v>
          </cell>
          <cell r="E2428"/>
          <cell r="F2428" t="str">
            <v>NKR</v>
          </cell>
          <cell r="G2428" t="str">
            <v>VN93 A-Gr 1/2X</v>
          </cell>
          <cell r="H2428" t="str">
            <v>【3JV454】VN93 A-Gr 1/2X　FR ASM 64品番新出 8982762250_8982764110～5660</v>
          </cell>
          <cell r="I2428" t="str">
            <v>PA1-4114</v>
          </cell>
          <cell r="J2428" t="str">
            <v>A</v>
          </cell>
          <cell r="K2428" t="str">
            <v>KC1</v>
          </cell>
          <cell r="L2428" t="str">
            <v>○</v>
          </cell>
          <cell r="M2428" t="str">
            <v>20141106</v>
          </cell>
          <cell r="N2428" t="str">
            <v>20141106</v>
          </cell>
        </row>
        <row r="2429">
          <cell r="C2429">
            <v>8982764671</v>
          </cell>
          <cell r="D2429" t="str">
            <v>I4JET70</v>
          </cell>
          <cell r="E2429"/>
          <cell r="F2429" t="str">
            <v>NKR</v>
          </cell>
          <cell r="G2429" t="str">
            <v>VN93 A-Gr 1/2X</v>
          </cell>
          <cell r="H2429" t="str">
            <v>【4JET70】VN93 AAS-LD-4017恒久設変　SM LH 溶接NUT追加によりFR 16品番サ設 　関連設変【3JW185_SM LH新規】</v>
          </cell>
          <cell r="I2429"/>
          <cell r="J2429" t="str">
            <v>A</v>
          </cell>
          <cell r="K2429" t="str">
            <v>KC1</v>
          </cell>
          <cell r="L2429" t="str">
            <v>○</v>
          </cell>
          <cell r="M2429" t="str">
            <v>20150202</v>
          </cell>
          <cell r="N2429" t="str">
            <v>20150202</v>
          </cell>
        </row>
        <row r="2430">
          <cell r="C2430">
            <v>8982764680</v>
          </cell>
          <cell r="D2430" t="str">
            <v>I3JV454</v>
          </cell>
          <cell r="E2430"/>
          <cell r="F2430" t="str">
            <v>NKR</v>
          </cell>
          <cell r="G2430" t="str">
            <v>VN93 A-Gr 1/2X</v>
          </cell>
          <cell r="H2430" t="str">
            <v>【3JV454】VN93 A-Gr 1/2X　FR ASM 64品番新出 8982762250_8982764110～5660</v>
          </cell>
          <cell r="I2430" t="str">
            <v>PA1-4114</v>
          </cell>
          <cell r="J2430" t="str">
            <v>A</v>
          </cell>
          <cell r="K2430" t="str">
            <v>KC2</v>
          </cell>
          <cell r="L2430" t="str">
            <v>○</v>
          </cell>
          <cell r="M2430" t="str">
            <v>未</v>
          </cell>
          <cell r="N2430" t="str">
            <v>未</v>
          </cell>
        </row>
        <row r="2431">
          <cell r="C2431">
            <v>8982764681</v>
          </cell>
          <cell r="D2431" t="str">
            <v>I4JET70</v>
          </cell>
          <cell r="E2431"/>
          <cell r="F2431" t="str">
            <v>NKR</v>
          </cell>
          <cell r="G2431" t="str">
            <v>VN93 A-Gr 1/2X</v>
          </cell>
          <cell r="H2431" t="str">
            <v>【4JET70】VN93 AAS-LD-4017恒久設変　SM LH 溶接NUT追加によりFR 16品番サ設 　関連設変【3JW185_SM LH新規】</v>
          </cell>
          <cell r="I2431" t="str">
            <v>PA1-5004</v>
          </cell>
          <cell r="J2431" t="str">
            <v>A</v>
          </cell>
          <cell r="K2431" t="str">
            <v>KC2</v>
          </cell>
          <cell r="L2431" t="str">
            <v>○</v>
          </cell>
          <cell r="M2431" t="str">
            <v>20150202</v>
          </cell>
          <cell r="N2431" t="str">
            <v>20150202</v>
          </cell>
        </row>
        <row r="2432">
          <cell r="C2432">
            <v>8982764690</v>
          </cell>
          <cell r="D2432" t="str">
            <v>I3JV426</v>
          </cell>
          <cell r="E2432"/>
          <cell r="F2432" t="str">
            <v>VN93 NMR</v>
          </cell>
          <cell r="G2432" t="str">
            <v>VN93 1,2X A-Gr</v>
          </cell>
          <cell r="H2432" t="str">
            <v>【3JV426】VN93 1,2X A-Gr K研2 FR ASM 14品番新出 8982764000～4020_4690～4720_4810～4870(K研2対象 -4010_4830)</v>
          </cell>
          <cell r="I2432" t="str">
            <v>PA1-4144</v>
          </cell>
          <cell r="J2432" t="str">
            <v>A</v>
          </cell>
          <cell r="K2432" t="str">
            <v>KJ1</v>
          </cell>
          <cell r="L2432" t="str">
            <v>○</v>
          </cell>
          <cell r="M2432" t="str">
            <v>20140721</v>
          </cell>
          <cell r="N2432" t="str">
            <v>20140721</v>
          </cell>
        </row>
        <row r="2433">
          <cell r="C2433">
            <v>8982764700</v>
          </cell>
          <cell r="D2433" t="str">
            <v>I3JV426</v>
          </cell>
          <cell r="E2433"/>
          <cell r="F2433" t="str">
            <v>VN93 NMR</v>
          </cell>
          <cell r="G2433" t="str">
            <v>VN93 1,2X A-Gr</v>
          </cell>
          <cell r="H2433" t="str">
            <v>【3JV426】VN93 1,2X A-Gr K研2 FR ASM 14品番新出 8982764000～4020_4690～4720_4810～4870(K研2対象 -4010_4830)</v>
          </cell>
          <cell r="I2433" t="str">
            <v>PA1-4144</v>
          </cell>
          <cell r="J2433" t="str">
            <v>A</v>
          </cell>
          <cell r="K2433" t="str">
            <v>KJ1</v>
          </cell>
          <cell r="L2433" t="str">
            <v>○</v>
          </cell>
          <cell r="M2433" t="str">
            <v>20141021</v>
          </cell>
          <cell r="N2433" t="str">
            <v>20141021</v>
          </cell>
        </row>
        <row r="2434">
          <cell r="C2434">
            <v>8982764710</v>
          </cell>
          <cell r="D2434" t="str">
            <v>I3JV426</v>
          </cell>
          <cell r="E2434"/>
          <cell r="F2434" t="str">
            <v>VN93 NMR</v>
          </cell>
          <cell r="G2434" t="str">
            <v>VN93 1,2X A-Gr</v>
          </cell>
          <cell r="H2434" t="str">
            <v>【3JV426】VN93 1,2X A-Gr K研2 FR ASM 14品番新出 8982764000～4020_4690～4720_4810～4870(K研2対象 -4010_4830)</v>
          </cell>
          <cell r="I2434" t="str">
            <v>PA1-4144</v>
          </cell>
          <cell r="J2434" t="str">
            <v>A</v>
          </cell>
          <cell r="K2434" t="str">
            <v>KJ2</v>
          </cell>
          <cell r="L2434" t="str">
            <v>○</v>
          </cell>
          <cell r="M2434" t="str">
            <v>20140804</v>
          </cell>
          <cell r="N2434" t="str">
            <v>20140804</v>
          </cell>
        </row>
        <row r="2435">
          <cell r="C2435">
            <v>8982764720</v>
          </cell>
          <cell r="D2435" t="str">
            <v>I3JV426</v>
          </cell>
          <cell r="E2435"/>
          <cell r="F2435" t="str">
            <v>VN93 NMR</v>
          </cell>
          <cell r="G2435" t="str">
            <v>VN93 1,2X A-Gr</v>
          </cell>
          <cell r="H2435" t="str">
            <v>【3JV426】VN93 1,2X A-Gr K研2 FR ASM 14品番新出 8982764000～4020_4690～4720_4810～4870(K研2対象 -4010_4830)</v>
          </cell>
          <cell r="I2435" t="str">
            <v>PA1-4144</v>
          </cell>
          <cell r="J2435" t="str">
            <v>A</v>
          </cell>
          <cell r="K2435" t="str">
            <v>KJ2</v>
          </cell>
          <cell r="L2435" t="str">
            <v>○</v>
          </cell>
          <cell r="M2435" t="str">
            <v>20140728</v>
          </cell>
          <cell r="N2435" t="str">
            <v>20140728</v>
          </cell>
        </row>
        <row r="2436">
          <cell r="C2436">
            <v>8982764730</v>
          </cell>
          <cell r="D2436" t="str">
            <v>I3JV427</v>
          </cell>
          <cell r="E2436"/>
          <cell r="F2436" t="str">
            <v>VN93 NMR</v>
          </cell>
          <cell r="G2436" t="str">
            <v>VN93 A-Gr 1X2X</v>
          </cell>
          <cell r="H2436" t="str">
            <v>【3JV427】VN93 A-Gr 1X2X K研2 FR ASM 120品番新設 代) 8982763650 ～ 8982767870 及 SMBR（8982763260～3330）_INR-RF新設（8982763340_8982767700～7740）(アセス 14-7/28以降)</v>
          </cell>
          <cell r="I2436" t="str">
            <v>PA1-4098</v>
          </cell>
          <cell r="J2436" t="str">
            <v>A</v>
          </cell>
          <cell r="K2436" t="str">
            <v>CC1</v>
          </cell>
          <cell r="L2436" t="str">
            <v>○</v>
          </cell>
          <cell r="M2436" t="str">
            <v>20140721</v>
          </cell>
          <cell r="N2436" t="str">
            <v>20140721</v>
          </cell>
        </row>
        <row r="2437">
          <cell r="C2437">
            <v>8982764740</v>
          </cell>
          <cell r="D2437" t="str">
            <v>I3JV427</v>
          </cell>
          <cell r="E2437"/>
          <cell r="F2437" t="str">
            <v>VN93 NMR</v>
          </cell>
          <cell r="G2437" t="str">
            <v>VN93 A-Gr 1X2X</v>
          </cell>
          <cell r="H2437" t="str">
            <v>【3JV427】VN93 A-Gr 1X2X K研2 FR ASM 120品番新設 代) 8982763650 ～ 8982767870 及 SMBR（8982763260～3330）_INR-RF新設（8982763340_8982767700～7740）(アセス 14-7/28以降)</v>
          </cell>
          <cell r="I2437" t="str">
            <v>PA1-4098</v>
          </cell>
          <cell r="J2437" t="str">
            <v>A</v>
          </cell>
          <cell r="K2437" t="str">
            <v>CC2</v>
          </cell>
          <cell r="L2437" t="str">
            <v>○</v>
          </cell>
          <cell r="M2437" t="str">
            <v>20140721</v>
          </cell>
          <cell r="N2437" t="str">
            <v>20140721</v>
          </cell>
        </row>
        <row r="2438">
          <cell r="C2438">
            <v>8982764750</v>
          </cell>
          <cell r="D2438" t="str">
            <v>I3JV427</v>
          </cell>
          <cell r="E2438"/>
          <cell r="F2438" t="str">
            <v>VN93 NMR</v>
          </cell>
          <cell r="G2438" t="str">
            <v>VN93 A-Gr 1X2X</v>
          </cell>
          <cell r="H2438" t="str">
            <v>【3JV427】VN93 A-Gr 1X2X K研2 FR ASM 120品番新設 代) 8982763650 ～ 8982767870 及 SMBR（8982763260～3330）_INR-RF新設（8982763340_8982767700～7740）(アセス 14-7/28以降)</v>
          </cell>
          <cell r="I2438" t="str">
            <v>PA1-4098</v>
          </cell>
          <cell r="J2438" t="str">
            <v>A</v>
          </cell>
          <cell r="K2438" t="str">
            <v>CC3</v>
          </cell>
          <cell r="L2438" t="str">
            <v>○</v>
          </cell>
          <cell r="M2438" t="str">
            <v>20141106</v>
          </cell>
          <cell r="N2438" t="str">
            <v>20141106</v>
          </cell>
        </row>
        <row r="2439">
          <cell r="C2439">
            <v>8982764760</v>
          </cell>
          <cell r="D2439" t="str">
            <v>I3JV427</v>
          </cell>
          <cell r="E2439"/>
          <cell r="F2439" t="str">
            <v>VN93 NMR</v>
          </cell>
          <cell r="G2439" t="str">
            <v>VN93 A-Gr 1X2X</v>
          </cell>
          <cell r="H2439" t="str">
            <v>【3JV427】VN93 A-Gr 1X2X K研2 FR ASM 120品番新設 代) 8982763650 ～ 8982767870 及 SMBR（8982763260～3330）_INR-RF新設（8982763340_8982767700～7740）(アセス 14-7/28以降)</v>
          </cell>
          <cell r="I2439" t="str">
            <v>PA1-4098</v>
          </cell>
          <cell r="J2439" t="str">
            <v>A</v>
          </cell>
          <cell r="K2439" t="str">
            <v>CC4</v>
          </cell>
          <cell r="L2439" t="str">
            <v>○</v>
          </cell>
          <cell r="M2439" t="str">
            <v>20141216</v>
          </cell>
          <cell r="N2439" t="str">
            <v>20141216</v>
          </cell>
        </row>
        <row r="2440">
          <cell r="C2440">
            <v>8982764770</v>
          </cell>
          <cell r="D2440" t="str">
            <v>I3JV427</v>
          </cell>
          <cell r="E2440"/>
          <cell r="F2440" t="str">
            <v>VN93 NMR</v>
          </cell>
          <cell r="G2440" t="str">
            <v>VN93 A-Gr 1X2X</v>
          </cell>
          <cell r="H2440" t="str">
            <v>【3JV427】VN93 A-Gr 1X2X K研2 FR ASM 120品番新設 代) 8982763650 ～ 8982767870 及 SMBR（8982763260～3330）_INR-RF新設（8982763340_8982767700～7740）(アセス 14-7/28以降)</v>
          </cell>
          <cell r="I2440" t="str">
            <v>PA1-4098</v>
          </cell>
          <cell r="J2440" t="str">
            <v>A</v>
          </cell>
          <cell r="K2440" t="str">
            <v>CC5</v>
          </cell>
          <cell r="L2440" t="str">
            <v>○</v>
          </cell>
          <cell r="M2440" t="str">
            <v>未</v>
          </cell>
          <cell r="N2440" t="str">
            <v>未</v>
          </cell>
        </row>
        <row r="2441">
          <cell r="C2441">
            <v>8982764780</v>
          </cell>
          <cell r="D2441" t="str">
            <v>I3JV427</v>
          </cell>
          <cell r="E2441"/>
          <cell r="F2441" t="str">
            <v>VN93 NMR</v>
          </cell>
          <cell r="G2441" t="str">
            <v>VN93 A-Gr 1X2X</v>
          </cell>
          <cell r="H2441" t="str">
            <v>【3JV427】VN93 A-Gr 1X2X K研2 FR ASM 120品番新設 代) 8982763650 ～ 8982767870 及 SMBR（8982763260～3330）_INR-RF新設（8982763340_8982767700～7740）(アセス 14-7/28以降)</v>
          </cell>
          <cell r="I2441" t="str">
            <v>PA1-4098</v>
          </cell>
          <cell r="J2441" t="str">
            <v>A</v>
          </cell>
          <cell r="K2441" t="str">
            <v>CC6</v>
          </cell>
          <cell r="L2441" t="str">
            <v>○</v>
          </cell>
          <cell r="M2441" t="str">
            <v>未</v>
          </cell>
          <cell r="N2441" t="str">
            <v>未</v>
          </cell>
        </row>
        <row r="2442">
          <cell r="C2442">
            <v>8982764790</v>
          </cell>
          <cell r="D2442" t="str">
            <v>I3JV427</v>
          </cell>
          <cell r="E2442"/>
          <cell r="F2442" t="str">
            <v>VN93 NMR</v>
          </cell>
          <cell r="G2442" t="str">
            <v>VN93 A-Gr 1X2X</v>
          </cell>
          <cell r="H2442" t="str">
            <v>【3JV427】VN93 A-Gr 1X2X K研2 FR ASM 120品番新設 代) 8982763650 ～ 8982767870 及 SMBR（8982763260～3330）_INR-RF新設（8982763340_8982767700～7740）(アセス 14-7/28以降)</v>
          </cell>
          <cell r="I2442" t="str">
            <v>PA1-4098</v>
          </cell>
          <cell r="J2442" t="str">
            <v>A</v>
          </cell>
          <cell r="K2442" t="str">
            <v>CC7</v>
          </cell>
          <cell r="L2442" t="str">
            <v>○</v>
          </cell>
          <cell r="M2442" t="str">
            <v>未</v>
          </cell>
          <cell r="N2442" t="str">
            <v>未</v>
          </cell>
        </row>
        <row r="2443">
          <cell r="C2443">
            <v>8982764800</v>
          </cell>
          <cell r="D2443" t="str">
            <v>I3JV427</v>
          </cell>
          <cell r="E2443"/>
          <cell r="F2443" t="str">
            <v>VN93 NMR</v>
          </cell>
          <cell r="G2443" t="str">
            <v>VN93 A-Gr 1X2X</v>
          </cell>
          <cell r="H2443" t="str">
            <v>【3JV427】VN93 A-Gr 1X2X K研2 FR ASM 120品番新設 代) 8982763650 ～ 8982767870 及 SMBR（8982763260～3330）_INR-RF新設（8982763340_8982767700～7740）(アセス 14-7/28以降)</v>
          </cell>
          <cell r="I2443" t="str">
            <v>PA1-4098</v>
          </cell>
          <cell r="J2443" t="str">
            <v>A</v>
          </cell>
          <cell r="K2443" t="str">
            <v>CC8</v>
          </cell>
          <cell r="L2443" t="str">
            <v>○</v>
          </cell>
          <cell r="M2443" t="str">
            <v>未</v>
          </cell>
          <cell r="N2443" t="str">
            <v>未</v>
          </cell>
        </row>
        <row r="2444">
          <cell r="C2444">
            <v>8982764810</v>
          </cell>
          <cell r="D2444" t="str">
            <v>I3JV426</v>
          </cell>
          <cell r="E2444"/>
          <cell r="F2444" t="str">
            <v>VN93 NMR</v>
          </cell>
          <cell r="G2444" t="str">
            <v>VN93 1,2X A-Gr</v>
          </cell>
          <cell r="H2444" t="str">
            <v>【3JV426】VN93 1,2X A-Gr K研2 FR ASM 14品番新出 8982764000～4020_4690～4720_4810～4870(K研2対象 -4010_4830)</v>
          </cell>
          <cell r="I2444" t="str">
            <v>PA1-4144</v>
          </cell>
          <cell r="J2444" t="str">
            <v>A</v>
          </cell>
          <cell r="K2444" t="str">
            <v>KI8</v>
          </cell>
          <cell r="L2444" t="str">
            <v>○</v>
          </cell>
          <cell r="M2444" t="str">
            <v>20141020</v>
          </cell>
          <cell r="N2444" t="str">
            <v>20141020</v>
          </cell>
        </row>
        <row r="2445">
          <cell r="C2445">
            <v>8982764820</v>
          </cell>
          <cell r="D2445" t="str">
            <v>I3JV426</v>
          </cell>
          <cell r="E2445"/>
          <cell r="F2445" t="str">
            <v>VN93 NMR</v>
          </cell>
          <cell r="G2445" t="str">
            <v>VN93 1,2X A-Gr</v>
          </cell>
          <cell r="H2445" t="str">
            <v>【3JV426】VN93 1,2X A-Gr K研2 FR ASM 14品番新出 8982764000～4020_4690～4720_4810～4870(K研2対象 -4010_4830)</v>
          </cell>
          <cell r="I2445" t="str">
            <v>PA1-4144</v>
          </cell>
          <cell r="J2445" t="str">
            <v>A</v>
          </cell>
          <cell r="K2445" t="str">
            <v>KI9</v>
          </cell>
          <cell r="L2445" t="str">
            <v>○</v>
          </cell>
          <cell r="M2445" t="str">
            <v>20141021</v>
          </cell>
          <cell r="N2445" t="str">
            <v>20141021</v>
          </cell>
        </row>
        <row r="2446">
          <cell r="C2446">
            <v>8982764830</v>
          </cell>
          <cell r="D2446" t="str">
            <v>I3JV426</v>
          </cell>
          <cell r="E2446"/>
          <cell r="F2446" t="str">
            <v>VN93 NMR</v>
          </cell>
          <cell r="G2446" t="str">
            <v>VN93 1,2X A-Gr</v>
          </cell>
          <cell r="H2446" t="str">
            <v>【3JV426】VN93 1,2X A-Gr K研2 FR ASM 14品番新出 8982764000～4020_4690～4720_4810～4870(K研2対象 -4010_4830)</v>
          </cell>
          <cell r="I2446" t="str">
            <v>PA1-4144</v>
          </cell>
          <cell r="J2446" t="str">
            <v>A</v>
          </cell>
          <cell r="K2446" t="str">
            <v>KJ7</v>
          </cell>
          <cell r="L2446" t="str">
            <v>○</v>
          </cell>
          <cell r="M2446">
            <v>20140324</v>
          </cell>
          <cell r="N2446">
            <v>20140324</v>
          </cell>
        </row>
        <row r="2447">
          <cell r="C2447">
            <v>8982764840</v>
          </cell>
          <cell r="D2447" t="str">
            <v>I3JV426</v>
          </cell>
          <cell r="E2447"/>
          <cell r="F2447" t="str">
            <v>VN93 NMR</v>
          </cell>
          <cell r="G2447" t="str">
            <v>VN93 1,2X A-Gr</v>
          </cell>
          <cell r="H2447" t="str">
            <v>【3JV426】VN93 1,2X A-Gr K研2 FR ASM 14品番新出 8982764000～4020_4690～4720_4810～4870(K研2対象 -4010_4830)</v>
          </cell>
          <cell r="I2447" t="str">
            <v>PA1-4144</v>
          </cell>
          <cell r="J2447" t="str">
            <v>A</v>
          </cell>
          <cell r="K2447" t="str">
            <v>KJ3</v>
          </cell>
          <cell r="L2447" t="str">
            <v>○</v>
          </cell>
          <cell r="M2447" t="str">
            <v>20141021</v>
          </cell>
          <cell r="N2447" t="str">
            <v>20141021</v>
          </cell>
        </row>
        <row r="2448">
          <cell r="C2448">
            <v>8982764841</v>
          </cell>
          <cell r="D2448" t="str">
            <v>I4JET70</v>
          </cell>
          <cell r="E2448"/>
          <cell r="F2448" t="str">
            <v>VN93 NMR</v>
          </cell>
          <cell r="G2448" t="str">
            <v>VN93 1,2X A-Gr</v>
          </cell>
          <cell r="H2448" t="str">
            <v>【4JET70】VN93 AAS-LD-4017恒久設変　SM LH 溶接NUT追加によりFR 16品番サ設 　関連設変【3JW185_SM LH新規】</v>
          </cell>
          <cell r="I2448" t="str">
            <v>PA1-4182(差換え)</v>
          </cell>
          <cell r="J2448" t="str">
            <v>A</v>
          </cell>
          <cell r="K2448" t="str">
            <v>KJ3</v>
          </cell>
          <cell r="L2448" t="str">
            <v>○</v>
          </cell>
          <cell r="M2448" t="str">
            <v>20141225</v>
          </cell>
          <cell r="N2448" t="str">
            <v>20141225</v>
          </cell>
        </row>
        <row r="2449">
          <cell r="C2449">
            <v>8982764850</v>
          </cell>
          <cell r="D2449" t="str">
            <v>I3JV426</v>
          </cell>
          <cell r="E2449"/>
          <cell r="F2449" t="str">
            <v>VN93 NMR</v>
          </cell>
          <cell r="G2449" t="str">
            <v>VN93 1,2X A-Gr</v>
          </cell>
          <cell r="H2449" t="str">
            <v>【3JV426】VN93 1,2X A-Gr K研2 FR ASM 14品番新出 8982764000～4020_4690～4720_4810～4870(K研2対象 -4010_4830)</v>
          </cell>
          <cell r="I2449" t="str">
            <v>PA1-4144</v>
          </cell>
          <cell r="J2449" t="str">
            <v>A</v>
          </cell>
          <cell r="K2449" t="str">
            <v>KJ4</v>
          </cell>
          <cell r="L2449" t="str">
            <v>○</v>
          </cell>
          <cell r="M2449" t="str">
            <v>20141020</v>
          </cell>
          <cell r="N2449" t="str">
            <v>20141020</v>
          </cell>
        </row>
        <row r="2450">
          <cell r="C2450">
            <v>8982764851</v>
          </cell>
          <cell r="D2450" t="str">
            <v>I4JET70</v>
          </cell>
          <cell r="E2450"/>
          <cell r="F2450" t="str">
            <v>VN93 NMR</v>
          </cell>
          <cell r="G2450" t="str">
            <v>VN93 1,2X A-Gr</v>
          </cell>
          <cell r="H2450" t="str">
            <v>【4JET70】VN93 AAS-LD-4017恒久設変　SM LH 溶接NUT追加によりFR 16品番サ設 　関連設変【3JW185_SM LH新規】</v>
          </cell>
          <cell r="I2450"/>
          <cell r="J2450" t="str">
            <v>A</v>
          </cell>
          <cell r="K2450" t="str">
            <v>KJ4</v>
          </cell>
          <cell r="L2450" t="str">
            <v>○</v>
          </cell>
          <cell r="M2450" t="str">
            <v>20141225</v>
          </cell>
          <cell r="N2450" t="str">
            <v>20141225</v>
          </cell>
        </row>
        <row r="2451">
          <cell r="C2451">
            <v>8982764860</v>
          </cell>
          <cell r="D2451" t="str">
            <v>I3JV426</v>
          </cell>
          <cell r="E2451"/>
          <cell r="F2451" t="str">
            <v>VN93 NMR</v>
          </cell>
          <cell r="G2451" t="str">
            <v>VN93 1,2X A-Gr</v>
          </cell>
          <cell r="H2451" t="str">
            <v>【3JV426】VN93 1,2X A-Gr K研2 FR ASM 14品番新出 8982764000～4020_4690～4720_4810～4870(K研2対象 -4010_4830)</v>
          </cell>
          <cell r="I2451" t="str">
            <v>PA1-4144/4189</v>
          </cell>
          <cell r="J2451" t="str">
            <v>A</v>
          </cell>
          <cell r="K2451" t="str">
            <v>KJ5</v>
          </cell>
          <cell r="L2451" t="str">
            <v>○</v>
          </cell>
          <cell r="M2451" t="str">
            <v>未</v>
          </cell>
          <cell r="N2451" t="str">
            <v>未</v>
          </cell>
        </row>
        <row r="2452">
          <cell r="C2452">
            <v>8982764861</v>
          </cell>
          <cell r="D2452" t="str">
            <v>I4JET70</v>
          </cell>
          <cell r="E2452"/>
          <cell r="F2452" t="str">
            <v>VN93 NMR</v>
          </cell>
          <cell r="G2452" t="str">
            <v>VN93 1,2X A-Gr</v>
          </cell>
          <cell r="H2452" t="str">
            <v>【4JET70】VN93 AAS-LD-4017恒久設変　SM LH 溶接NUT追加によりFR 16品番サ設 　関連設変【3JW185_SM LH新規】</v>
          </cell>
          <cell r="I2452"/>
          <cell r="J2452" t="str">
            <v>A</v>
          </cell>
          <cell r="K2452" t="str">
            <v>KJ5</v>
          </cell>
          <cell r="L2452" t="str">
            <v>○</v>
          </cell>
          <cell r="M2452" t="str">
            <v>未</v>
          </cell>
          <cell r="N2452" t="str">
            <v>未</v>
          </cell>
        </row>
        <row r="2453">
          <cell r="C2453">
            <v>8982764870</v>
          </cell>
          <cell r="D2453" t="str">
            <v>I3JV426</v>
          </cell>
          <cell r="E2453"/>
          <cell r="F2453" t="str">
            <v>VN93 NMR</v>
          </cell>
          <cell r="G2453" t="str">
            <v>VN93 1,2X A-Gr</v>
          </cell>
          <cell r="H2453" t="str">
            <v>【3JV426】VN93 1,2X A-Gr K研2 FR ASM 14品番新出 8982764000～4020_4690～4720_4810～4870(K研2対象 -4010_4830)</v>
          </cell>
          <cell r="I2453" t="str">
            <v>PA1-4144</v>
          </cell>
          <cell r="J2453" t="str">
            <v>A</v>
          </cell>
          <cell r="K2453" t="str">
            <v>KJ6</v>
          </cell>
          <cell r="L2453" t="str">
            <v>○</v>
          </cell>
          <cell r="M2453" t="str">
            <v>未</v>
          </cell>
          <cell r="N2453" t="str">
            <v>未</v>
          </cell>
        </row>
        <row r="2454">
          <cell r="C2454">
            <v>8982764871</v>
          </cell>
          <cell r="D2454" t="str">
            <v>I4JET70</v>
          </cell>
          <cell r="E2454"/>
          <cell r="F2454" t="str">
            <v>VN93 NMR</v>
          </cell>
          <cell r="G2454" t="str">
            <v>VN93 1,2X A-Gr</v>
          </cell>
          <cell r="H2454" t="str">
            <v>【4JET70】VN93 AAS-LD-4017恒久設変　SM LH 溶接NUT追加によりFR 16品番サ設 　関連設変【3JW185_SM LH新規】</v>
          </cell>
          <cell r="I2454"/>
          <cell r="J2454" t="str">
            <v>A</v>
          </cell>
          <cell r="K2454" t="str">
            <v>KJ6</v>
          </cell>
          <cell r="L2454" t="str">
            <v>○</v>
          </cell>
          <cell r="M2454" t="str">
            <v>未</v>
          </cell>
          <cell r="N2454" t="str">
            <v>未</v>
          </cell>
        </row>
        <row r="2455">
          <cell r="C2455">
            <v>8982764880</v>
          </cell>
          <cell r="D2455" t="str">
            <v>I3JV454</v>
          </cell>
          <cell r="E2455"/>
          <cell r="F2455" t="str">
            <v>NMR</v>
          </cell>
          <cell r="G2455" t="str">
            <v>VN93 A-Gr 1/2X</v>
          </cell>
          <cell r="H2455" t="str">
            <v>【3JV454】VN93 A-Gr 1/2X　FR ASM 64品番新出 8982762250_8982764110～5660</v>
          </cell>
          <cell r="I2455" t="str">
            <v>PA1-4123</v>
          </cell>
          <cell r="J2455" t="str">
            <v>A</v>
          </cell>
          <cell r="K2455" t="str">
            <v>KI6</v>
          </cell>
          <cell r="L2455" t="str">
            <v>○</v>
          </cell>
          <cell r="M2455" t="str">
            <v>未</v>
          </cell>
          <cell r="N2455" t="str">
            <v>未</v>
          </cell>
        </row>
        <row r="2456">
          <cell r="C2456">
            <v>8982764881</v>
          </cell>
          <cell r="D2456" t="str">
            <v>I4JEN24</v>
          </cell>
          <cell r="E2456"/>
          <cell r="F2456" t="str">
            <v>NMR</v>
          </cell>
          <cell r="G2456" t="str">
            <v>VN93 A-Gr 1/2X</v>
          </cell>
          <cell r="H2456" t="str">
            <v>【4JEN24】VN93 A-Gr 構成品BK_W_CAB MTG RR入替(8980120232_0242⇒8980358511_8521)によるFR ASM 4品番サ設 8982764881_4891_8982765531_5541_SOPより反映(2014_11月～)</v>
          </cell>
          <cell r="I2456" t="str">
            <v>PA1-4140</v>
          </cell>
          <cell r="J2456" t="str">
            <v>A</v>
          </cell>
          <cell r="K2456" t="str">
            <v>KI6</v>
          </cell>
          <cell r="L2456" t="str">
            <v>○</v>
          </cell>
          <cell r="M2456" t="str">
            <v>20140728</v>
          </cell>
          <cell r="N2456" t="str">
            <v>20140728</v>
          </cell>
        </row>
        <row r="2457">
          <cell r="C2457">
            <v>8982764882</v>
          </cell>
          <cell r="D2457" t="str">
            <v>I4JEQ96</v>
          </cell>
          <cell r="E2457"/>
          <cell r="F2457" t="str">
            <v>NMR</v>
          </cell>
          <cell r="G2457" t="str">
            <v>VN93A 消防車</v>
          </cell>
          <cell r="H2457" t="str">
            <v>【4JEQ96】VN93 A-Gr 4X2 消防車 SM RH側 NUT位置変更(SM入替 898035540_542Y⇒8982975760_5770) FR ASMサ変 8982764882_4892←1 関連設変【3JV977】　</v>
          </cell>
          <cell r="I2457" t="str">
            <v>PA1-4156(FR)/4163(SM)</v>
          </cell>
          <cell r="J2457" t="str">
            <v>A</v>
          </cell>
          <cell r="K2457" t="str">
            <v>KI6</v>
          </cell>
          <cell r="L2457" t="str">
            <v>○</v>
          </cell>
          <cell r="M2457" t="str">
            <v>20141021</v>
          </cell>
          <cell r="N2457" t="str">
            <v>20141020</v>
          </cell>
        </row>
        <row r="2458">
          <cell r="C2458">
            <v>8982764890</v>
          </cell>
          <cell r="D2458" t="str">
            <v>I3JV454</v>
          </cell>
          <cell r="E2458"/>
          <cell r="F2458" t="str">
            <v>NMR</v>
          </cell>
          <cell r="G2458" t="str">
            <v>VN93 A-Gr 1/2X</v>
          </cell>
          <cell r="H2458" t="str">
            <v>【3JV454】VN93 A-Gr 1/2X　FR ASM 64品番新出 8982762250_8982764110～5660</v>
          </cell>
          <cell r="I2458" t="str">
            <v>PA1-4123</v>
          </cell>
          <cell r="J2458" t="str">
            <v>A</v>
          </cell>
          <cell r="K2458" t="str">
            <v>KI7</v>
          </cell>
          <cell r="L2458" t="str">
            <v>○</v>
          </cell>
          <cell r="M2458" t="str">
            <v>未</v>
          </cell>
          <cell r="N2458" t="str">
            <v>未</v>
          </cell>
        </row>
        <row r="2459">
          <cell r="C2459">
            <v>8982764891</v>
          </cell>
          <cell r="D2459" t="str">
            <v>I4JEN24</v>
          </cell>
          <cell r="E2459"/>
          <cell r="F2459" t="str">
            <v>NMR</v>
          </cell>
          <cell r="G2459" t="str">
            <v>VN93 A-Gr 1/2X</v>
          </cell>
          <cell r="H2459" t="str">
            <v>【4JEN24】VN93 A-Gr 構成品BK_W_CAB MTG RR入替(8980120232_0242⇒8980358511_8521)によるFR ASM 4品番サ設 8982764881_4891_8982765531_5541_SOPより反映(2014_11月～)</v>
          </cell>
          <cell r="I2459" t="str">
            <v>PA1-4140</v>
          </cell>
          <cell r="J2459" t="str">
            <v>A</v>
          </cell>
          <cell r="K2459" t="str">
            <v>KI7</v>
          </cell>
          <cell r="L2459" t="str">
            <v>○</v>
          </cell>
          <cell r="M2459" t="str">
            <v>20140728</v>
          </cell>
          <cell r="N2459" t="str">
            <v>20140728</v>
          </cell>
        </row>
        <row r="2460">
          <cell r="C2460">
            <v>8982764892</v>
          </cell>
          <cell r="D2460" t="str">
            <v>I4JEQ96</v>
          </cell>
          <cell r="E2460"/>
          <cell r="F2460" t="str">
            <v>NMR</v>
          </cell>
          <cell r="G2460" t="str">
            <v>VN93A 消防車</v>
          </cell>
          <cell r="H2460" t="str">
            <v>【4JEQ96】VN93 A-Gr 4X2 消防車 SM RH側 NUT位置変更(SM入替 898035540_542Y⇒8982975760_5770) FR ASMサ変 8982764882_4892←1 関連設変【3JV977】　</v>
          </cell>
          <cell r="I2460" t="str">
            <v>PA1-4156(FR)/4163(SM)</v>
          </cell>
          <cell r="J2460" t="str">
            <v>A</v>
          </cell>
          <cell r="K2460" t="str">
            <v>KI7</v>
          </cell>
          <cell r="L2460" t="str">
            <v>○</v>
          </cell>
          <cell r="M2460" t="str">
            <v>20141006</v>
          </cell>
          <cell r="N2460" t="str">
            <v>20141006</v>
          </cell>
        </row>
        <row r="2461">
          <cell r="C2461">
            <v>8982764900</v>
          </cell>
          <cell r="D2461" t="str">
            <v>I3JV454</v>
          </cell>
          <cell r="E2461"/>
          <cell r="F2461" t="str">
            <v>NMR</v>
          </cell>
          <cell r="G2461" t="str">
            <v>VN93 A-Gr 1/2X</v>
          </cell>
          <cell r="H2461" t="str">
            <v>【3JV454】VN93 A-Gr 1/2X　FR ASM 64品番新出 8982762250_8982764110～5660</v>
          </cell>
          <cell r="I2461" t="str">
            <v>PA1-4123</v>
          </cell>
          <cell r="J2461" t="str">
            <v>A</v>
          </cell>
          <cell r="K2461" t="str">
            <v>KJ8</v>
          </cell>
          <cell r="L2461" t="str">
            <v>○</v>
          </cell>
          <cell r="M2461" t="str">
            <v>未</v>
          </cell>
          <cell r="N2461" t="str">
            <v>未</v>
          </cell>
        </row>
        <row r="2462">
          <cell r="C2462">
            <v>8982764910</v>
          </cell>
          <cell r="D2462" t="str">
            <v>I3JV454</v>
          </cell>
          <cell r="E2462"/>
          <cell r="F2462" t="str">
            <v>NMS</v>
          </cell>
          <cell r="G2462" t="str">
            <v>VN93 A-Gr 1/2X</v>
          </cell>
          <cell r="H2462" t="str">
            <v>【3JV454】VN93 A-Gr 1/2X　FR ASM 64品番新出 8982762250_8982764110～5660</v>
          </cell>
          <cell r="I2462" t="str">
            <v>PA1-4120</v>
          </cell>
          <cell r="J2462" t="str">
            <v>A</v>
          </cell>
          <cell r="K2462" t="str">
            <v>PA9</v>
          </cell>
          <cell r="L2462" t="str">
            <v>○</v>
          </cell>
          <cell r="M2462" t="str">
            <v>20141021</v>
          </cell>
          <cell r="N2462" t="str">
            <v>20141021</v>
          </cell>
        </row>
        <row r="2463">
          <cell r="C2463">
            <v>8982764920</v>
          </cell>
          <cell r="D2463" t="str">
            <v>I3JV454</v>
          </cell>
          <cell r="E2463"/>
          <cell r="F2463" t="str">
            <v>NMS</v>
          </cell>
          <cell r="G2463" t="str">
            <v>VN93 A-Gr 1/2X</v>
          </cell>
          <cell r="H2463" t="str">
            <v>【3JV454】VN93 A-Gr 1/2X　FR ASM 64品番新出 8982762250_8982764110～5660</v>
          </cell>
          <cell r="I2463" t="str">
            <v>PA1-4120</v>
          </cell>
          <cell r="J2463" t="str">
            <v>A</v>
          </cell>
          <cell r="K2463" t="str">
            <v>PA7</v>
          </cell>
          <cell r="L2463" t="str">
            <v>○</v>
          </cell>
          <cell r="M2463" t="str">
            <v>20150105</v>
          </cell>
          <cell r="N2463" t="str">
            <v>20150105</v>
          </cell>
        </row>
        <row r="2464">
          <cell r="C2464">
            <v>8982764930</v>
          </cell>
          <cell r="D2464" t="str">
            <v>I3JV454</v>
          </cell>
          <cell r="E2464"/>
          <cell r="F2464" t="str">
            <v>NMS</v>
          </cell>
          <cell r="G2464" t="str">
            <v>VN93 A-Gr 1/2X</v>
          </cell>
          <cell r="H2464" t="str">
            <v>【3JV454】VN93 A-Gr 1/2X　FR ASM 64品番新出 8982762250_8982764110～5660</v>
          </cell>
          <cell r="I2464" t="str">
            <v>PA1-4120</v>
          </cell>
          <cell r="J2464" t="str">
            <v>A</v>
          </cell>
          <cell r="K2464" t="str">
            <v>PA9</v>
          </cell>
          <cell r="L2464" t="str">
            <v>○</v>
          </cell>
          <cell r="M2464" t="str">
            <v>20140804</v>
          </cell>
          <cell r="N2464" t="str">
            <v>20140804</v>
          </cell>
        </row>
        <row r="2465">
          <cell r="C2465">
            <v>8982764940</v>
          </cell>
          <cell r="D2465" t="str">
            <v>I3JV454</v>
          </cell>
          <cell r="E2465"/>
          <cell r="F2465" t="str">
            <v>NMS</v>
          </cell>
          <cell r="G2465" t="str">
            <v>VN93 A-Gr 1/2X</v>
          </cell>
          <cell r="H2465" t="str">
            <v>【3JV454】VN93 A-Gr 1/2X　FR ASM 64品番新出 8982762250_8982764110～5660</v>
          </cell>
          <cell r="I2465" t="str">
            <v>PA1-4120</v>
          </cell>
          <cell r="J2465" t="str">
            <v>A</v>
          </cell>
          <cell r="K2465" t="str">
            <v>PA9</v>
          </cell>
          <cell r="L2465" t="str">
            <v>○</v>
          </cell>
          <cell r="M2465" t="str">
            <v>20141020</v>
          </cell>
          <cell r="N2465" t="str">
            <v>20141020</v>
          </cell>
        </row>
        <row r="2466">
          <cell r="C2466">
            <v>8982764950</v>
          </cell>
          <cell r="D2466" t="str">
            <v>I3JV454</v>
          </cell>
          <cell r="E2466"/>
          <cell r="F2466" t="str">
            <v>NMS</v>
          </cell>
          <cell r="G2466" t="str">
            <v>VN93 A-Gr 1/2X</v>
          </cell>
          <cell r="H2466" t="str">
            <v>【3JV454】VN93 A-Gr 1/2X　FR ASM 64品番新出 8982762250_8982764110～5660</v>
          </cell>
          <cell r="I2466" t="str">
            <v>PA1-4120</v>
          </cell>
          <cell r="J2466" t="str">
            <v>A</v>
          </cell>
          <cell r="K2466" t="str">
            <v>PA9</v>
          </cell>
          <cell r="L2466" t="str">
            <v>○</v>
          </cell>
          <cell r="M2466" t="str">
            <v>20141106</v>
          </cell>
          <cell r="N2466" t="str">
            <v>20141106</v>
          </cell>
        </row>
        <row r="2467">
          <cell r="C2467">
            <v>8982764960</v>
          </cell>
          <cell r="D2467" t="str">
            <v>I3JV454</v>
          </cell>
          <cell r="E2467"/>
          <cell r="F2467" t="str">
            <v>NMS</v>
          </cell>
          <cell r="G2467" t="str">
            <v>VN93 A-Gr 1/2X</v>
          </cell>
          <cell r="H2467" t="str">
            <v>【3JV454】VN93 A-Gr 1/2X　FR ASM 64品番新出 8982762250_8982764110～5660</v>
          </cell>
          <cell r="I2467" t="str">
            <v>PA1-4120</v>
          </cell>
          <cell r="J2467" t="str">
            <v>A</v>
          </cell>
          <cell r="K2467" t="str">
            <v>PA7</v>
          </cell>
          <cell r="L2467" t="str">
            <v>○</v>
          </cell>
          <cell r="M2467" t="str">
            <v>20150615</v>
          </cell>
          <cell r="N2467" t="str">
            <v>20150615</v>
          </cell>
        </row>
        <row r="2468">
          <cell r="C2468">
            <v>8982764970</v>
          </cell>
          <cell r="D2468" t="str">
            <v>I3JV454</v>
          </cell>
          <cell r="E2468"/>
          <cell r="F2468" t="str">
            <v>NMS</v>
          </cell>
          <cell r="G2468" t="str">
            <v>VN93 A-Gr 1/2X</v>
          </cell>
          <cell r="H2468" t="str">
            <v>【3JV454】VN93 A-Gr 1/2X　FR ASM 64品番新出 8982762250_8982764110～5660</v>
          </cell>
          <cell r="I2468" t="str">
            <v>PA1-4120</v>
          </cell>
          <cell r="J2468" t="str">
            <v>A</v>
          </cell>
          <cell r="K2468" t="str">
            <v>PA8</v>
          </cell>
          <cell r="L2468" t="str">
            <v>○</v>
          </cell>
          <cell r="M2468" t="str">
            <v>20140728</v>
          </cell>
          <cell r="N2468" t="str">
            <v>20140728</v>
          </cell>
        </row>
        <row r="2469">
          <cell r="C2469">
            <v>8982764980</v>
          </cell>
          <cell r="D2469" t="str">
            <v>I3JV427</v>
          </cell>
          <cell r="E2469"/>
          <cell r="F2469" t="str">
            <v>VN93 NKR</v>
          </cell>
          <cell r="G2469" t="str">
            <v>VN93 A-Gr 1X2X</v>
          </cell>
          <cell r="H2469" t="str">
            <v>【3JV427】VN93 A-Gr 1X2X K研2 FR ASM 120品番新設 代) 8982763650 ～ 8982767870 及 SMBR（8982763260～3330）_INR-RF新設（8982763340_8982767700～7740）(アセス 14-7/28以降)</v>
          </cell>
          <cell r="I2469" t="str">
            <v>PA1-4099</v>
          </cell>
          <cell r="J2469" t="str">
            <v>A</v>
          </cell>
          <cell r="K2469" t="str">
            <v>CG6</v>
          </cell>
          <cell r="L2469" t="str">
            <v>○</v>
          </cell>
          <cell r="M2469" t="str">
            <v>未</v>
          </cell>
          <cell r="N2469" t="str">
            <v>未</v>
          </cell>
        </row>
        <row r="2470">
          <cell r="C2470">
            <v>8982764981</v>
          </cell>
          <cell r="D2470" t="str">
            <v>I4JEL63</v>
          </cell>
          <cell r="E2470"/>
          <cell r="F2470" t="str">
            <v>VN93 NKR</v>
          </cell>
          <cell r="G2470" t="str">
            <v>VN93 1X_2X</v>
          </cell>
          <cell r="H2470" t="str">
            <v>【4JEL63】VN93 A-Gr 1_2X ｱｾｽ反映設変 SM_RH側 EXH用穴追加 FR ASM 16品番ｻ変 1生対象 8982699531 関連設変【3JV655】</v>
          </cell>
          <cell r="I2470" t="str">
            <v>PA1-4136</v>
          </cell>
          <cell r="J2470" t="str">
            <v>A</v>
          </cell>
          <cell r="K2470" t="str">
            <v>CG6</v>
          </cell>
          <cell r="L2470" t="str">
            <v>○</v>
          </cell>
          <cell r="M2470" t="str">
            <v>20141020</v>
          </cell>
          <cell r="N2470" t="str">
            <v>20141020</v>
          </cell>
        </row>
        <row r="2471">
          <cell r="C2471">
            <v>8982764990</v>
          </cell>
          <cell r="D2471" t="str">
            <v>I3JV427</v>
          </cell>
          <cell r="E2471"/>
          <cell r="F2471" t="str">
            <v>VN93 NKR</v>
          </cell>
          <cell r="G2471" t="str">
            <v>VN93 A-Gr 1X2X</v>
          </cell>
          <cell r="H2471" t="str">
            <v>【3JV427】VN93 A-Gr 1X2X K研2 FR ASM 120品番新設 代) 8982763650 ～ 8982767870 及 SMBR（8982763260～3330）_INR-RF新設（8982763340_8982767700～7740）(アセス 14-7/28以降)</v>
          </cell>
          <cell r="I2471" t="str">
            <v>PA1-4099</v>
          </cell>
          <cell r="J2471" t="str">
            <v>A</v>
          </cell>
          <cell r="K2471" t="str">
            <v>CG7</v>
          </cell>
          <cell r="L2471" t="str">
            <v>○</v>
          </cell>
          <cell r="M2471" t="str">
            <v>未</v>
          </cell>
          <cell r="N2471" t="str">
            <v>未</v>
          </cell>
        </row>
        <row r="2472">
          <cell r="C2472">
            <v>8982764991</v>
          </cell>
          <cell r="D2472" t="str">
            <v>I4JEL63</v>
          </cell>
          <cell r="E2472"/>
          <cell r="F2472" t="str">
            <v>VN93 NKR</v>
          </cell>
          <cell r="G2472" t="str">
            <v>VN93 1X_2X</v>
          </cell>
          <cell r="H2472" t="str">
            <v>【4JEL63】VN93 A-Gr 1_2X ｱｾｽ反映設変 SM_RH側 EXH用穴追加 FR ASM 16品番ｻ変 1生対象 8982699531 関連設変【3JV655】</v>
          </cell>
          <cell r="I2472" t="str">
            <v>PA1-4136</v>
          </cell>
          <cell r="J2472" t="str">
            <v>A</v>
          </cell>
          <cell r="K2472" t="str">
            <v>CG7</v>
          </cell>
          <cell r="L2472" t="str">
            <v>○</v>
          </cell>
          <cell r="M2472" t="str">
            <v>20140721</v>
          </cell>
          <cell r="N2472" t="str">
            <v>20140721</v>
          </cell>
        </row>
        <row r="2473">
          <cell r="C2473">
            <v>8982765000</v>
          </cell>
          <cell r="D2473" t="str">
            <v>I3JV427</v>
          </cell>
          <cell r="E2473"/>
          <cell r="F2473" t="str">
            <v>VN93 NKR</v>
          </cell>
          <cell r="G2473" t="str">
            <v>VN93 A-Gr 1X2X</v>
          </cell>
          <cell r="H2473" t="str">
            <v>【3JV427】VN93 A-Gr 1X2X K研2 FR ASM 120品番新設 代) 8982763650 ～ 8982767870 及 SMBR（8982763260～3330）_INR-RF新設（8982763340_8982767700～7740）(アセス 14-7/28以降)</v>
          </cell>
          <cell r="I2473" t="str">
            <v>PA1-4099</v>
          </cell>
          <cell r="J2473" t="str">
            <v>A</v>
          </cell>
          <cell r="K2473" t="str">
            <v>CH1</v>
          </cell>
          <cell r="L2473" t="str">
            <v>○</v>
          </cell>
          <cell r="M2473" t="str">
            <v>未</v>
          </cell>
          <cell r="N2473" t="str">
            <v>未</v>
          </cell>
        </row>
        <row r="2474">
          <cell r="C2474">
            <v>8982765010</v>
          </cell>
          <cell r="D2474" t="str">
            <v>I3JV427</v>
          </cell>
          <cell r="E2474"/>
          <cell r="F2474" t="str">
            <v>VN93 NKR</v>
          </cell>
          <cell r="G2474" t="str">
            <v>VN93 A-Gr 1X2X</v>
          </cell>
          <cell r="H2474" t="str">
            <v>【3JV427】VN93 A-Gr 1X2X K研2 FR ASM 120品番新設 代) 8982763650 ～ 8982767870 及 SMBR（8982763260～3330）_INR-RF新設（8982763340_8982767700～7740）(アセス 14-7/28以降)</v>
          </cell>
          <cell r="I2474" t="str">
            <v>PA1-4099</v>
          </cell>
          <cell r="J2474" t="str">
            <v>A</v>
          </cell>
          <cell r="K2474" t="str">
            <v>CH2</v>
          </cell>
          <cell r="L2474" t="str">
            <v>○</v>
          </cell>
          <cell r="M2474" t="str">
            <v>未</v>
          </cell>
          <cell r="N2474" t="str">
            <v>未</v>
          </cell>
        </row>
        <row r="2475">
          <cell r="C2475">
            <v>8982765020</v>
          </cell>
          <cell r="D2475" t="str">
            <v>I3JV427</v>
          </cell>
          <cell r="E2475"/>
          <cell r="F2475" t="str">
            <v>VN93 NKR</v>
          </cell>
          <cell r="G2475" t="str">
            <v>VN93 A-Gr 1X2X</v>
          </cell>
          <cell r="H2475" t="str">
            <v>【3JV427】VN93 A-Gr 1X2X K研2 FR ASM 120品番新設 代) 8982763650 ～ 8982767870 及 SMBR（8982763260～3330）_INR-RF新設（8982763340_8982767700～7740）(アセス 14-7/28以降)</v>
          </cell>
          <cell r="I2475" t="str">
            <v>PA1-4099</v>
          </cell>
          <cell r="J2475" t="str">
            <v>A</v>
          </cell>
          <cell r="K2475" t="str">
            <v>CH5</v>
          </cell>
          <cell r="L2475" t="str">
            <v>○</v>
          </cell>
          <cell r="M2475" t="str">
            <v>未</v>
          </cell>
          <cell r="N2475" t="str">
            <v>未</v>
          </cell>
        </row>
        <row r="2476">
          <cell r="C2476">
            <v>8982765021</v>
          </cell>
          <cell r="D2476" t="str">
            <v>I4JEL63</v>
          </cell>
          <cell r="E2476"/>
          <cell r="F2476" t="str">
            <v>VN93 NKR</v>
          </cell>
          <cell r="G2476" t="str">
            <v>VN93 1X_2X</v>
          </cell>
          <cell r="H2476" t="str">
            <v>【4JEL63】VN93 A-Gr 1_2X ｱｾｽ反映設変 SM_RH側 EXH用穴追加 FR ASM 16品番ｻ変 1生対象 8982699531 関連設変【3JV655】</v>
          </cell>
          <cell r="I2476" t="str">
            <v>PA1-4136</v>
          </cell>
          <cell r="J2476" t="str">
            <v>A</v>
          </cell>
          <cell r="K2476" t="str">
            <v>CH5</v>
          </cell>
          <cell r="L2476" t="str">
            <v>○</v>
          </cell>
          <cell r="M2476" t="str">
            <v>20141021</v>
          </cell>
          <cell r="N2476" t="str">
            <v>20141020</v>
          </cell>
        </row>
        <row r="2477">
          <cell r="C2477">
            <v>8982765030</v>
          </cell>
          <cell r="D2477" t="str">
            <v>I3JV427</v>
          </cell>
          <cell r="E2477"/>
          <cell r="F2477" t="str">
            <v>VN93 NKR</v>
          </cell>
          <cell r="G2477" t="str">
            <v>VN93 A-Gr 1X2X</v>
          </cell>
          <cell r="H2477" t="str">
            <v>【3JV427】VN93 A-Gr 1X2X K研2 FR ASM 120品番新設 代) 8982763650 ～ 8982767870 及 SMBR（8982763260～3330）_INR-RF新設（8982763340_8982767700～7740）(アセス 14-7/28以降)</v>
          </cell>
          <cell r="I2477" t="str">
            <v>PA1-4099</v>
          </cell>
          <cell r="J2477" t="str">
            <v>A</v>
          </cell>
          <cell r="K2477" t="str">
            <v>CH6</v>
          </cell>
          <cell r="L2477" t="str">
            <v>○</v>
          </cell>
          <cell r="M2477" t="str">
            <v>未</v>
          </cell>
          <cell r="N2477" t="str">
            <v>未</v>
          </cell>
        </row>
        <row r="2478">
          <cell r="C2478">
            <v>8982765031</v>
          </cell>
          <cell r="D2478" t="str">
            <v>I4JEL63</v>
          </cell>
          <cell r="E2478"/>
          <cell r="F2478" t="str">
            <v>VN93 NKR</v>
          </cell>
          <cell r="G2478" t="str">
            <v>VN93 1X_2X</v>
          </cell>
          <cell r="H2478" t="str">
            <v>【4JEL63】VN93 A-Gr 1_2X ｱｾｽ反映設変 SM_RH側 EXH用穴追加 FR ASM 16品番ｻ変 1生対象 8982699531 関連設変【3JV655】</v>
          </cell>
          <cell r="I2478" t="str">
            <v>PA1-4136</v>
          </cell>
          <cell r="J2478" t="str">
            <v>A</v>
          </cell>
          <cell r="K2478" t="str">
            <v>CH6</v>
          </cell>
          <cell r="L2478" t="str">
            <v>○</v>
          </cell>
          <cell r="M2478" t="str">
            <v>20141021</v>
          </cell>
          <cell r="N2478" t="str">
            <v>20141020</v>
          </cell>
        </row>
        <row r="2479">
          <cell r="C2479">
            <v>8982765040</v>
          </cell>
          <cell r="D2479" t="str">
            <v>I3JV427</v>
          </cell>
          <cell r="E2479"/>
          <cell r="F2479" t="str">
            <v>VN93 NKR</v>
          </cell>
          <cell r="G2479" t="str">
            <v>VN93 A-Gr 1X2X</v>
          </cell>
          <cell r="H2479" t="str">
            <v>【3JV427】VN93 A-Gr 1X2X K研2 FR ASM 120品番新設 代) 8982763650 ～ 8982767870 及 SMBR（8982763260～3330）_INR-RF新設（8982763340_8982767700～7740）(アセス 14-7/28以降)</v>
          </cell>
          <cell r="I2479" t="str">
            <v>PA1-4099</v>
          </cell>
          <cell r="J2479" t="str">
            <v>A</v>
          </cell>
          <cell r="K2479" t="str">
            <v>CG8</v>
          </cell>
          <cell r="L2479" t="str">
            <v>○</v>
          </cell>
          <cell r="M2479" t="str">
            <v>20141106</v>
          </cell>
          <cell r="N2479" t="str">
            <v>20141106</v>
          </cell>
        </row>
        <row r="2480">
          <cell r="C2480">
            <v>8982765050</v>
          </cell>
          <cell r="D2480" t="str">
            <v>I3JV427</v>
          </cell>
          <cell r="E2480"/>
          <cell r="F2480" t="str">
            <v>VN93 NKR</v>
          </cell>
          <cell r="G2480" t="str">
            <v>VN93 A-Gr 1X2X</v>
          </cell>
          <cell r="H2480" t="str">
            <v>【3JV427】VN93 A-Gr 1X2X K研2 FR ASM 120品番新設 代) 8982763650 ～ 8982767870 及 SMBR（8982763260～3330）_INR-RF新設（8982763340_8982767700～7740）(アセス 14-7/28以降)</v>
          </cell>
          <cell r="I2480" t="str">
            <v>PA1-4099</v>
          </cell>
          <cell r="J2480" t="str">
            <v>A</v>
          </cell>
          <cell r="K2480" t="str">
            <v>CG9</v>
          </cell>
          <cell r="L2480" t="str">
            <v>○</v>
          </cell>
          <cell r="M2480" t="str">
            <v>20141103</v>
          </cell>
          <cell r="N2480" t="str">
            <v>20141103</v>
          </cell>
        </row>
        <row r="2481">
          <cell r="C2481">
            <v>8982765060</v>
          </cell>
          <cell r="D2481" t="str">
            <v>I3JV427</v>
          </cell>
          <cell r="E2481"/>
          <cell r="F2481" t="str">
            <v>VN93 NKR</v>
          </cell>
          <cell r="G2481" t="str">
            <v>VN93 A-Gr 1X2X</v>
          </cell>
          <cell r="H2481" t="str">
            <v>【3JV427】VN93 A-Gr 1X2X K研2 FR ASM 120品番新設 代) 8982763650 ～ 8982767870 及 SMBR（8982763260～3330）_INR-RF新設（8982763340_8982767700～7740）(アセス 14-7/28以降)</v>
          </cell>
          <cell r="I2481" t="str">
            <v>PA1-4099</v>
          </cell>
          <cell r="J2481" t="str">
            <v>A</v>
          </cell>
          <cell r="K2481" t="str">
            <v>CH3</v>
          </cell>
          <cell r="L2481" t="str">
            <v>○</v>
          </cell>
          <cell r="M2481" t="str">
            <v>未</v>
          </cell>
          <cell r="N2481" t="str">
            <v>未</v>
          </cell>
        </row>
        <row r="2482">
          <cell r="C2482">
            <v>8982765070</v>
          </cell>
          <cell r="D2482" t="str">
            <v>I3JV427</v>
          </cell>
          <cell r="E2482"/>
          <cell r="F2482" t="str">
            <v>VN93 NKR</v>
          </cell>
          <cell r="G2482" t="str">
            <v>VN93 A-Gr 1X2X</v>
          </cell>
          <cell r="H2482" t="str">
            <v>【3JV427】VN93 A-Gr 1X2X K研2 FR ASM 120品番新設 代) 8982763650 ～ 8982767870 及 SMBR（8982763260～3330）_INR-RF新設（8982763340_8982767700～7740）(アセス 14-7/28以降)</v>
          </cell>
          <cell r="I2482" t="str">
            <v>PA1-4099</v>
          </cell>
          <cell r="J2482" t="str">
            <v>A</v>
          </cell>
          <cell r="K2482" t="str">
            <v>CH4</v>
          </cell>
          <cell r="L2482" t="str">
            <v>○</v>
          </cell>
          <cell r="M2482" t="str">
            <v>未</v>
          </cell>
          <cell r="N2482" t="str">
            <v>未</v>
          </cell>
        </row>
        <row r="2483">
          <cell r="C2483">
            <v>8982765080</v>
          </cell>
          <cell r="D2483" t="str">
            <v>I3JV427</v>
          </cell>
          <cell r="E2483"/>
          <cell r="F2483" t="str">
            <v>VN93 NKR</v>
          </cell>
          <cell r="G2483" t="str">
            <v>VN93 A-Gr 1X2X</v>
          </cell>
          <cell r="H2483" t="str">
            <v>【3JV427】VN93 A-Gr 1X2X K研2 FR ASM 120品番新設 代) 8982763650 ～ 8982767870 及 SMBR（8982763260～3330）_INR-RF新設（8982763340_8982767700～7740）(アセス 14-7/28以降)</v>
          </cell>
          <cell r="I2483" t="str">
            <v>PA1-4099</v>
          </cell>
          <cell r="J2483" t="str">
            <v>A</v>
          </cell>
          <cell r="K2483" t="str">
            <v>CH7</v>
          </cell>
          <cell r="L2483" t="str">
            <v>○</v>
          </cell>
          <cell r="M2483" t="str">
            <v>未</v>
          </cell>
          <cell r="N2483" t="str">
            <v>未</v>
          </cell>
        </row>
        <row r="2484">
          <cell r="C2484">
            <v>8982765090</v>
          </cell>
          <cell r="D2484" t="str">
            <v>I3JV427</v>
          </cell>
          <cell r="E2484"/>
          <cell r="F2484" t="str">
            <v>VN93 NKR</v>
          </cell>
          <cell r="G2484" t="str">
            <v>VN93 A-Gr 1X2X</v>
          </cell>
          <cell r="H2484" t="str">
            <v>【3JV427】VN93 A-Gr 1X2X K研2 FR ASM 120品番新設 代) 8982763650 ～ 8982767870 及 SMBR（8982763260～3330）_INR-RF新設（8982763340_8982767700～7740）(アセス 14-7/28以降)</v>
          </cell>
          <cell r="I2484" t="str">
            <v>PA1-4099</v>
          </cell>
          <cell r="J2484" t="str">
            <v>A</v>
          </cell>
          <cell r="K2484" t="str">
            <v>CH8</v>
          </cell>
          <cell r="L2484" t="str">
            <v>○</v>
          </cell>
          <cell r="M2484" t="str">
            <v>未</v>
          </cell>
          <cell r="N2484" t="str">
            <v>未</v>
          </cell>
        </row>
        <row r="2485">
          <cell r="C2485">
            <v>8982765100</v>
          </cell>
          <cell r="D2485" t="str">
            <v>I3JV427</v>
          </cell>
          <cell r="E2485"/>
          <cell r="F2485" t="str">
            <v>VN93 NKR</v>
          </cell>
          <cell r="G2485" t="str">
            <v>VN93 A-Gr 1X2X</v>
          </cell>
          <cell r="H2485" t="str">
            <v>【3JV427】VN93 A-Gr 1X2X K研2 FR ASM 120品番新設 代) 8982763650 ～ 8982767870 及 SMBR（8982763260～3330）_INR-RF新設（8982763340_8982767700～7740）(アセス 14-7/28以降)</v>
          </cell>
          <cell r="I2485" t="str">
            <v>PA1-4099</v>
          </cell>
          <cell r="J2485" t="str">
            <v>A</v>
          </cell>
          <cell r="K2485" t="str">
            <v>CH9</v>
          </cell>
          <cell r="L2485" t="str">
            <v>○</v>
          </cell>
          <cell r="M2485" t="str">
            <v>未</v>
          </cell>
          <cell r="N2485" t="str">
            <v>未</v>
          </cell>
        </row>
        <row r="2486">
          <cell r="C2486">
            <v>8982765110</v>
          </cell>
          <cell r="D2486" t="str">
            <v>I3JV427</v>
          </cell>
          <cell r="E2486"/>
          <cell r="F2486" t="str">
            <v>VN93 NKR</v>
          </cell>
          <cell r="G2486" t="str">
            <v>VN93 A-Gr 1X2X</v>
          </cell>
          <cell r="H2486" t="str">
            <v>【3JV427】VN93 A-Gr 1X2X K研2 FR ASM 120品番新設 代) 8982763650 ～ 8982767870 及 SMBR（8982763260～3330）_INR-RF新設（8982763340_8982767700～7740）(アセス 14-7/28以降)</v>
          </cell>
          <cell r="I2486" t="str">
            <v>PA1-4099</v>
          </cell>
          <cell r="J2486" t="str">
            <v>A</v>
          </cell>
          <cell r="K2486" t="str">
            <v>CI1</v>
          </cell>
          <cell r="L2486" t="str">
            <v>○</v>
          </cell>
          <cell r="M2486" t="str">
            <v>未</v>
          </cell>
          <cell r="N2486" t="str">
            <v>未</v>
          </cell>
        </row>
        <row r="2487">
          <cell r="C2487">
            <v>8982765120</v>
          </cell>
          <cell r="D2487" t="str">
            <v>I3JV454</v>
          </cell>
          <cell r="E2487"/>
          <cell r="F2487" t="str">
            <v>NKR</v>
          </cell>
          <cell r="G2487" t="str">
            <v>VN93 A-Gr 1/2X</v>
          </cell>
          <cell r="H2487" t="str">
            <v>【3JV454】VN93 A-Gr 1/2X　FR ASM 64品番新出 8982762250_8982764110～5660</v>
          </cell>
          <cell r="I2487" t="str">
            <v>PA1-4114</v>
          </cell>
          <cell r="J2487" t="str">
            <v>A</v>
          </cell>
          <cell r="K2487" t="str">
            <v>LA5</v>
          </cell>
          <cell r="L2487" t="str">
            <v>○</v>
          </cell>
          <cell r="M2487" t="str">
            <v>20141020</v>
          </cell>
          <cell r="N2487" t="str">
            <v>20141020</v>
          </cell>
        </row>
        <row r="2488">
          <cell r="C2488">
            <v>8982765130</v>
          </cell>
          <cell r="D2488" t="str">
            <v>I3JV454</v>
          </cell>
          <cell r="E2488"/>
          <cell r="F2488" t="str">
            <v>NKR</v>
          </cell>
          <cell r="G2488" t="str">
            <v>VN93 A-Gr 1/2X</v>
          </cell>
          <cell r="H2488" t="str">
            <v>【3JV454】VN93 A-Gr 1/2X　FR ASM 64品番新出 8982762250_8982764110～5660</v>
          </cell>
          <cell r="I2488" t="str">
            <v>PA1-4114</v>
          </cell>
          <cell r="J2488" t="str">
            <v>A</v>
          </cell>
          <cell r="K2488" t="str">
            <v>LA6</v>
          </cell>
          <cell r="L2488" t="str">
            <v>○</v>
          </cell>
          <cell r="M2488" t="str">
            <v>20141103</v>
          </cell>
          <cell r="N2488" t="str">
            <v>20141103</v>
          </cell>
        </row>
        <row r="2489">
          <cell r="C2489">
            <v>8982765140</v>
          </cell>
          <cell r="D2489" t="str">
            <v>I3JV454</v>
          </cell>
          <cell r="E2489"/>
          <cell r="F2489" t="str">
            <v>NKR</v>
          </cell>
          <cell r="G2489" t="str">
            <v>VN93 A-Gr 1/2X</v>
          </cell>
          <cell r="H2489" t="str">
            <v>【3JV454】VN93 A-Gr 1/2X　FR ASM 64品番新出 8982762250_8982764110～5660</v>
          </cell>
          <cell r="I2489" t="str">
            <v>PA1-4114</v>
          </cell>
          <cell r="J2489" t="str">
            <v>A</v>
          </cell>
          <cell r="K2489" t="str">
            <v>LA7</v>
          </cell>
          <cell r="L2489" t="str">
            <v>○</v>
          </cell>
          <cell r="M2489" t="str">
            <v>20141020</v>
          </cell>
          <cell r="N2489" t="str">
            <v>20141020</v>
          </cell>
        </row>
        <row r="2490">
          <cell r="C2490">
            <v>8982765141</v>
          </cell>
          <cell r="D2490" t="str">
            <v>I4JET70</v>
          </cell>
          <cell r="E2490"/>
          <cell r="F2490" t="str">
            <v>NKR</v>
          </cell>
          <cell r="G2490" t="str">
            <v>VN93 A-Gr 1/2X</v>
          </cell>
          <cell r="H2490" t="str">
            <v>【4JET70】VN93 AAS-LD-4017恒久設変　SM LH 溶接NUT追加によりFR 16品番サ設 　関連設変【3JW185_SM LH新規】</v>
          </cell>
          <cell r="I2490"/>
          <cell r="J2490" t="str">
            <v>A</v>
          </cell>
          <cell r="K2490" t="str">
            <v>LA7</v>
          </cell>
          <cell r="L2490" t="str">
            <v>○</v>
          </cell>
          <cell r="M2490" t="str">
            <v>20141225</v>
          </cell>
          <cell r="N2490" t="str">
            <v>20141225</v>
          </cell>
        </row>
        <row r="2491">
          <cell r="C2491">
            <v>8982765150</v>
          </cell>
          <cell r="D2491" t="str">
            <v>I3JV454</v>
          </cell>
          <cell r="E2491"/>
          <cell r="F2491" t="str">
            <v>NKR</v>
          </cell>
          <cell r="G2491" t="str">
            <v>VN93 A-Gr 1/2X</v>
          </cell>
          <cell r="H2491" t="str">
            <v>【3JV454】VN93 A-Gr 1/2X　FR ASM 64品番新出 8982762250_8982764110～5660</v>
          </cell>
          <cell r="I2491" t="str">
            <v>PA1-4114</v>
          </cell>
          <cell r="J2491" t="str">
            <v>A</v>
          </cell>
          <cell r="K2491" t="str">
            <v>LA8</v>
          </cell>
          <cell r="L2491" t="str">
            <v>○</v>
          </cell>
          <cell r="M2491" t="str">
            <v>20141113</v>
          </cell>
          <cell r="N2491" t="str">
            <v>20141113</v>
          </cell>
        </row>
        <row r="2492">
          <cell r="C2492">
            <v>8982765151</v>
          </cell>
          <cell r="D2492" t="str">
            <v>I4JET70</v>
          </cell>
          <cell r="E2492"/>
          <cell r="F2492" t="str">
            <v>NKR</v>
          </cell>
          <cell r="G2492" t="str">
            <v>VN93 A-Gr 1/2X</v>
          </cell>
          <cell r="H2492" t="str">
            <v>【4JET70】VN93 AAS-LD-4017恒久設変　SM LH 溶接NUT追加によりFR 16品番サ設 　関連設変【3JW185_SM LH新規】</v>
          </cell>
          <cell r="I2492"/>
          <cell r="J2492" t="str">
            <v>A</v>
          </cell>
          <cell r="K2492" t="str">
            <v>LA8</v>
          </cell>
          <cell r="L2492" t="str">
            <v>○</v>
          </cell>
          <cell r="M2492" t="str">
            <v>20141225</v>
          </cell>
          <cell r="N2492" t="str">
            <v>20141225</v>
          </cell>
        </row>
        <row r="2493">
          <cell r="C2493">
            <v>8982765160</v>
          </cell>
          <cell r="D2493" t="str">
            <v>I3JV454</v>
          </cell>
          <cell r="E2493"/>
          <cell r="F2493" t="str">
            <v>NKR</v>
          </cell>
          <cell r="G2493" t="str">
            <v>VN93 A-Gr 1/2X</v>
          </cell>
          <cell r="H2493" t="str">
            <v>【3JV454】VN93 A-Gr 1/2X　FR ASM 64品番新出 8982762250_8982764110～5660</v>
          </cell>
          <cell r="I2493" t="str">
            <v>PA1-4114</v>
          </cell>
          <cell r="J2493" t="str">
            <v>A</v>
          </cell>
          <cell r="K2493" t="str">
            <v>LA9</v>
          </cell>
          <cell r="L2493" t="str">
            <v>○</v>
          </cell>
          <cell r="M2493" t="str">
            <v>20141021</v>
          </cell>
          <cell r="N2493" t="str">
            <v>20141021</v>
          </cell>
        </row>
        <row r="2494">
          <cell r="C2494">
            <v>8982765161</v>
          </cell>
          <cell r="D2494" t="str">
            <v>I4JET70</v>
          </cell>
          <cell r="E2494"/>
          <cell r="F2494" t="str">
            <v>NKR</v>
          </cell>
          <cell r="G2494" t="str">
            <v>VN93 A-Gr 1/2X</v>
          </cell>
          <cell r="H2494" t="str">
            <v>【4JET70】VN93 AAS-LD-4017恒久設変　SM LH 溶接NUT追加によりFR 16品番サ設 　関連設変【3JW185_SM LH新規】</v>
          </cell>
          <cell r="I2494"/>
          <cell r="J2494" t="str">
            <v>A</v>
          </cell>
          <cell r="K2494" t="str">
            <v>LA9</v>
          </cell>
          <cell r="L2494" t="str">
            <v>○</v>
          </cell>
          <cell r="M2494" t="str">
            <v>20141225</v>
          </cell>
          <cell r="N2494" t="str">
            <v>20141225</v>
          </cell>
        </row>
        <row r="2495">
          <cell r="C2495">
            <v>8982765170</v>
          </cell>
          <cell r="D2495" t="str">
            <v>I3JV454</v>
          </cell>
          <cell r="E2495"/>
          <cell r="F2495" t="str">
            <v>NKR</v>
          </cell>
          <cell r="G2495" t="str">
            <v>VN93 A-Gr 1/2X</v>
          </cell>
          <cell r="H2495" t="str">
            <v>【3JV454】VN93 A-Gr 1/2X　FR ASM 64品番新出 8982762250_8982764110～5660</v>
          </cell>
          <cell r="I2495" t="str">
            <v>PA1-4114</v>
          </cell>
          <cell r="J2495" t="str">
            <v>A</v>
          </cell>
          <cell r="K2495" t="str">
            <v>LB1</v>
          </cell>
          <cell r="L2495" t="str">
            <v>○</v>
          </cell>
          <cell r="M2495" t="str">
            <v>20141120</v>
          </cell>
          <cell r="N2495" t="str">
            <v>20141120</v>
          </cell>
        </row>
        <row r="2496">
          <cell r="C2496">
            <v>8982765171</v>
          </cell>
          <cell r="D2496" t="str">
            <v>I4JET70</v>
          </cell>
          <cell r="E2496"/>
          <cell r="F2496" t="str">
            <v>NKR</v>
          </cell>
          <cell r="G2496" t="str">
            <v>VN93 A-Gr 1/2X</v>
          </cell>
          <cell r="H2496" t="str">
            <v>【4JET70】VN93 AAS-LD-4017恒久設変　SM LH 溶接NUT追加によりFR 16品番サ設 　関連設変【3JW185_SM LH新規】</v>
          </cell>
          <cell r="I2496"/>
          <cell r="J2496" t="str">
            <v>A</v>
          </cell>
          <cell r="K2496" t="str">
            <v>LB1</v>
          </cell>
          <cell r="L2496" t="str">
            <v>○</v>
          </cell>
          <cell r="M2496" t="str">
            <v>20141225</v>
          </cell>
          <cell r="N2496" t="str">
            <v>20141225</v>
          </cell>
        </row>
        <row r="2497">
          <cell r="C2497">
            <v>8982765180</v>
          </cell>
          <cell r="D2497" t="str">
            <v>I3JV427</v>
          </cell>
          <cell r="E2497"/>
          <cell r="F2497" t="str">
            <v>VN93 NLR</v>
          </cell>
          <cell r="G2497" t="str">
            <v>VN93 A-Gr 1X2X</v>
          </cell>
          <cell r="H2497" t="str">
            <v>【3JV427】VN93 A-Gr 1X2X K研2 FR ASM 120品番新設 代) 8982763650 ～ 8982767870 及 SMBR（8982763260～3330）_INR-RF新設（8982763340_8982767700～7740）(アセス 14-7/28以降)</v>
          </cell>
          <cell r="I2497" t="str">
            <v>PA1-4115</v>
          </cell>
          <cell r="J2497" t="str">
            <v>A</v>
          </cell>
          <cell r="K2497" t="str">
            <v>CP1</v>
          </cell>
          <cell r="L2497" t="str">
            <v>○</v>
          </cell>
          <cell r="M2497" t="str">
            <v>未</v>
          </cell>
          <cell r="N2497" t="str">
            <v>未</v>
          </cell>
        </row>
        <row r="2498">
          <cell r="C2498">
            <v>8982765181</v>
          </cell>
          <cell r="D2498" t="str">
            <v>I4JEL63</v>
          </cell>
          <cell r="E2498"/>
          <cell r="F2498" t="str">
            <v>VN93 NLR</v>
          </cell>
          <cell r="G2498" t="str">
            <v>VN93 1X_2X</v>
          </cell>
          <cell r="H2498" t="str">
            <v>【4JEL63】VN93 A-Gr 1_2X ｱｾｽ反映設変 SM_RH側 EXH用穴追加 FR ASM 16品番ｻ変 1生対象 8982699531 関連設変【3JV655】</v>
          </cell>
          <cell r="I2498" t="str">
            <v>PA1-4136</v>
          </cell>
          <cell r="J2498" t="str">
            <v>A</v>
          </cell>
          <cell r="K2498" t="str">
            <v>CP1</v>
          </cell>
          <cell r="L2498" t="str">
            <v>○</v>
          </cell>
          <cell r="M2498" t="str">
            <v>20140721</v>
          </cell>
          <cell r="N2498" t="str">
            <v>20140721</v>
          </cell>
        </row>
        <row r="2499">
          <cell r="C2499">
            <v>8982765190</v>
          </cell>
          <cell r="D2499" t="str">
            <v>I3JV427</v>
          </cell>
          <cell r="E2499"/>
          <cell r="F2499" t="str">
            <v>VN93 NLR</v>
          </cell>
          <cell r="G2499" t="str">
            <v>VN93 A-Gr 1X2X</v>
          </cell>
          <cell r="H2499" t="str">
            <v>【3JV427】VN93 A-Gr 1X2X K研2 FR ASM 120品番新設 代) 8982763650 ～ 8982767870 及 SMBR（8982763260～3330）_INR-RF新設（8982763340_8982767700～7740）(アセス 14-7/28以降)</v>
          </cell>
          <cell r="I2499" t="str">
            <v>PA1-4115</v>
          </cell>
          <cell r="J2499" t="str">
            <v>A</v>
          </cell>
          <cell r="K2499" t="str">
            <v>CP2</v>
          </cell>
          <cell r="L2499" t="str">
            <v>○</v>
          </cell>
          <cell r="M2499" t="str">
            <v>未</v>
          </cell>
          <cell r="N2499" t="str">
            <v>未</v>
          </cell>
        </row>
        <row r="2500">
          <cell r="C2500">
            <v>8982765191</v>
          </cell>
          <cell r="D2500" t="str">
            <v>I4JEL63</v>
          </cell>
          <cell r="E2500"/>
          <cell r="F2500" t="str">
            <v>VN93 NLR</v>
          </cell>
          <cell r="G2500" t="str">
            <v>VN93 1X_2X</v>
          </cell>
          <cell r="H2500" t="str">
            <v>【4JEL63】VN93 A-Gr 1_2X ｱｾｽ反映設変 SM_RH側 EXH用穴追加 FR ASM 16品番ｻ変 1生対象 8982699531 関連設変【3JV655】</v>
          </cell>
          <cell r="I2500" t="str">
            <v>PA1-4136</v>
          </cell>
          <cell r="J2500" t="str">
            <v>A</v>
          </cell>
          <cell r="K2500" t="str">
            <v>CP2</v>
          </cell>
          <cell r="L2500" t="str">
            <v>○</v>
          </cell>
          <cell r="M2500" t="str">
            <v>20140721</v>
          </cell>
          <cell r="N2500" t="str">
            <v>20140721</v>
          </cell>
        </row>
        <row r="2501">
          <cell r="C2501">
            <v>8982765200</v>
          </cell>
          <cell r="D2501" t="str">
            <v>I3JV427</v>
          </cell>
          <cell r="E2501"/>
          <cell r="F2501" t="str">
            <v>VN93 NLR</v>
          </cell>
          <cell r="G2501" t="str">
            <v>VN93 A-Gr 1X2X</v>
          </cell>
          <cell r="H2501" t="str">
            <v>【3JV427】VN93 A-Gr 1X2X K研2 FR ASM 120品番新設 代) 8982763650 ～ 8982767870 及 SMBR（8982763260～3330）_INR-RF新設（8982763340_8982767700～7740）(アセス 14-7/28以降)</v>
          </cell>
          <cell r="I2501" t="str">
            <v>PA1-4115</v>
          </cell>
          <cell r="J2501" t="str">
            <v>A</v>
          </cell>
          <cell r="K2501" t="str">
            <v>CQ8</v>
          </cell>
          <cell r="L2501" t="str">
            <v>○</v>
          </cell>
          <cell r="M2501" t="str">
            <v>未</v>
          </cell>
          <cell r="N2501" t="str">
            <v>未</v>
          </cell>
        </row>
        <row r="2502">
          <cell r="C2502">
            <v>8982765201</v>
          </cell>
          <cell r="D2502" t="str">
            <v>I4JEL63</v>
          </cell>
          <cell r="E2502"/>
          <cell r="F2502" t="str">
            <v>VN93 NLR</v>
          </cell>
          <cell r="G2502" t="str">
            <v>VN93 1X_2X</v>
          </cell>
          <cell r="H2502" t="str">
            <v>【4JEL63】VN93 A-Gr 1_2X ｱｾｽ反映設変 SM_RH側 EXH用穴追加 FR ASM 16品番ｻ変 1生対象 8982699531 関連設変【3JV655】</v>
          </cell>
          <cell r="I2502" t="str">
            <v>PA1-4136</v>
          </cell>
          <cell r="J2502" t="str">
            <v>A</v>
          </cell>
          <cell r="K2502" t="str">
            <v>CQ8</v>
          </cell>
          <cell r="L2502" t="str">
            <v>○</v>
          </cell>
          <cell r="M2502" t="str">
            <v>20140721</v>
          </cell>
          <cell r="N2502" t="str">
            <v>20140721</v>
          </cell>
        </row>
        <row r="2503">
          <cell r="C2503">
            <v>8982765210</v>
          </cell>
          <cell r="D2503" t="str">
            <v>I3JV427</v>
          </cell>
          <cell r="E2503"/>
          <cell r="F2503" t="str">
            <v>VN93 NLR</v>
          </cell>
          <cell r="G2503" t="str">
            <v>VN93 A-Gr 1X2X</v>
          </cell>
          <cell r="H2503" t="str">
            <v>【3JV427】VN93 A-Gr 1X2X K研2 FR ASM 120品番新設 代) 8982763650 ～ 8982767870 及 SMBR（8982763260～3330）_INR-RF新設（8982763340_8982767700～7740）(アセス 14-7/28以降)</v>
          </cell>
          <cell r="I2503" t="str">
            <v>PA1-4115</v>
          </cell>
          <cell r="J2503" t="str">
            <v>A</v>
          </cell>
          <cell r="K2503" t="str">
            <v>CQ9</v>
          </cell>
          <cell r="L2503" t="str">
            <v>○</v>
          </cell>
          <cell r="M2503" t="str">
            <v>未</v>
          </cell>
          <cell r="N2503" t="str">
            <v>未</v>
          </cell>
        </row>
        <row r="2504">
          <cell r="C2504">
            <v>8982765211</v>
          </cell>
          <cell r="D2504" t="str">
            <v>I4JEL63</v>
          </cell>
          <cell r="E2504"/>
          <cell r="F2504" t="str">
            <v>VN93 NLR</v>
          </cell>
          <cell r="G2504" t="str">
            <v>VN93 1X_2X</v>
          </cell>
          <cell r="H2504" t="str">
            <v>【4JEL63】VN93 A-Gr 1_2X ｱｾｽ反映設変 SM_RH側 EXH用穴追加 FR ASM 16品番ｻ変 1生対象 8982699531 関連設変【3JV655】</v>
          </cell>
          <cell r="I2504" t="str">
            <v>PA1-4136</v>
          </cell>
          <cell r="J2504" t="str">
            <v>A</v>
          </cell>
          <cell r="K2504" t="str">
            <v>CQ9</v>
          </cell>
          <cell r="L2504" t="str">
            <v>○</v>
          </cell>
          <cell r="M2504" t="str">
            <v>20140721</v>
          </cell>
          <cell r="N2504" t="str">
            <v>20140721</v>
          </cell>
        </row>
        <row r="2505">
          <cell r="C2505">
            <v>8982765220</v>
          </cell>
          <cell r="D2505" t="str">
            <v>I3JV427</v>
          </cell>
          <cell r="E2505"/>
          <cell r="F2505" t="str">
            <v>VN93 NLR</v>
          </cell>
          <cell r="G2505" t="str">
            <v>VN93 A-Gr 1X2X</v>
          </cell>
          <cell r="H2505" t="str">
            <v>【3JV427】VN93 A-Gr 1X2X K研2 FR ASM 120品番新設 代) 8982763650 ～ 8982767870 及 SMBR（8982763260～3330）_INR-RF新設（8982763340_8982767700～7740）(アセス 14-7/28以降)</v>
          </cell>
          <cell r="I2505" t="str">
            <v>PA1-4115</v>
          </cell>
          <cell r="J2505" t="str">
            <v>A</v>
          </cell>
          <cell r="K2505" t="str">
            <v>CR1</v>
          </cell>
          <cell r="L2505" t="str">
            <v>○</v>
          </cell>
          <cell r="M2505" t="str">
            <v>20150615</v>
          </cell>
          <cell r="N2505" t="str">
            <v>20150615</v>
          </cell>
        </row>
        <row r="2506">
          <cell r="C2506">
            <v>8982765230</v>
          </cell>
          <cell r="D2506" t="str">
            <v>I3JV427</v>
          </cell>
          <cell r="E2506"/>
          <cell r="F2506" t="str">
            <v>VN93 NLR</v>
          </cell>
          <cell r="G2506" t="str">
            <v>VN93 A-Gr 1X2X</v>
          </cell>
          <cell r="H2506" t="str">
            <v>【3JV427】VN93 A-Gr 1X2X K研2 FR ASM 120品番新設 代) 8982763650 ～ 8982767870 及 SMBR（8982763260～3330）_INR-RF新設（8982763340_8982767700～7740）(アセス 14-7/28以降)</v>
          </cell>
          <cell r="I2506" t="str">
            <v>PA1-4115</v>
          </cell>
          <cell r="J2506" t="str">
            <v>A</v>
          </cell>
          <cell r="K2506" t="str">
            <v>CR2</v>
          </cell>
          <cell r="L2506" t="str">
            <v>○</v>
          </cell>
          <cell r="M2506">
            <v>20151214</v>
          </cell>
          <cell r="N2506">
            <v>20151214</v>
          </cell>
        </row>
        <row r="2507">
          <cell r="C2507">
            <v>8982765240</v>
          </cell>
          <cell r="D2507" t="str">
            <v>I3JV427</v>
          </cell>
          <cell r="E2507"/>
          <cell r="F2507" t="str">
            <v>VN93 NLR</v>
          </cell>
          <cell r="G2507" t="str">
            <v>VN93 A-Gr 1X2X</v>
          </cell>
          <cell r="H2507" t="str">
            <v>【3JV427】VN93 A-Gr 1X2X K研2 FR ASM 120品番新設 代) 8982763650 ～ 8982767870 及 SMBR（8982763260～3330）_INR-RF新設（8982763340_8982767700～7740）(アセス 14-7/28以降)</v>
          </cell>
          <cell r="I2507" t="str">
            <v>PA1-4115</v>
          </cell>
          <cell r="J2507" t="str">
            <v>A</v>
          </cell>
          <cell r="K2507" t="str">
            <v>CR9</v>
          </cell>
          <cell r="L2507" t="str">
            <v>○</v>
          </cell>
          <cell r="M2507" t="str">
            <v>20141021</v>
          </cell>
          <cell r="N2507" t="str">
            <v>20141021</v>
          </cell>
        </row>
        <row r="2508">
          <cell r="C2508">
            <v>8982765250</v>
          </cell>
          <cell r="D2508" t="str">
            <v>I3JV427</v>
          </cell>
          <cell r="E2508"/>
          <cell r="F2508" t="str">
            <v>VN93 NLR</v>
          </cell>
          <cell r="G2508" t="str">
            <v>VN93 A-Gr 1X2X</v>
          </cell>
          <cell r="H2508" t="str">
            <v>【3JV427】VN93 A-Gr 1X2X K研2 FR ASM 120品番新設 代) 8982763650 ～ 8982767870 及 SMBR（8982763260～3330）_INR-RF新設（8982763340_8982767700～7740）(アセス 14-7/28以降)</v>
          </cell>
          <cell r="I2508" t="str">
            <v>PA1-4115</v>
          </cell>
          <cell r="J2508" t="str">
            <v>A</v>
          </cell>
          <cell r="K2508" t="str">
            <v>CS1</v>
          </cell>
          <cell r="L2508" t="str">
            <v>○</v>
          </cell>
          <cell r="M2508" t="str">
            <v>20141021</v>
          </cell>
          <cell r="N2508" t="str">
            <v>20141021</v>
          </cell>
        </row>
        <row r="2509">
          <cell r="C2509">
            <v>8982765260</v>
          </cell>
          <cell r="D2509" t="str">
            <v>I3JV427</v>
          </cell>
          <cell r="E2509"/>
          <cell r="F2509" t="str">
            <v>VN93 NLR</v>
          </cell>
          <cell r="G2509" t="str">
            <v>VN93 A-Gr 1X2X</v>
          </cell>
          <cell r="H2509" t="str">
            <v>【3JV427】VN93 A-Gr 1X2X K研2 FR ASM 120品番新設 代) 8982763650 ～ 8982767870 及 SMBR（8982763260～3330）_INR-RF新設（8982763340_8982767700～7740）(アセス 14-7/28以降)</v>
          </cell>
          <cell r="I2509" t="str">
            <v>PA1-4115</v>
          </cell>
          <cell r="J2509" t="str">
            <v>A</v>
          </cell>
          <cell r="K2509" t="str">
            <v>CS2</v>
          </cell>
          <cell r="L2509" t="str">
            <v>○</v>
          </cell>
          <cell r="M2509" t="str">
            <v>未</v>
          </cell>
          <cell r="N2509" t="str">
            <v>未</v>
          </cell>
        </row>
        <row r="2510">
          <cell r="C2510">
            <v>8982765270</v>
          </cell>
          <cell r="D2510" t="str">
            <v>I3JV427</v>
          </cell>
          <cell r="E2510"/>
          <cell r="F2510" t="str">
            <v>VN93 NLR</v>
          </cell>
          <cell r="G2510" t="str">
            <v>VN93 A-Gr 1X2X</v>
          </cell>
          <cell r="H2510" t="str">
            <v>【3JV427】VN93 A-Gr 1X2X K研2 FR ASM 120品番新設 代) 8982763650 ～ 8982767870 及 SMBR（8982763260～3330）_INR-RF新設（8982763340_8982767700～7740）(アセス 14-7/28以降)</v>
          </cell>
          <cell r="I2510" t="str">
            <v>PA1-4115</v>
          </cell>
          <cell r="J2510" t="str">
            <v>A</v>
          </cell>
          <cell r="K2510" t="str">
            <v>CS3</v>
          </cell>
          <cell r="L2510" t="str">
            <v>○</v>
          </cell>
          <cell r="M2510" t="str">
            <v>未</v>
          </cell>
          <cell r="N2510" t="str">
            <v>未</v>
          </cell>
        </row>
        <row r="2511">
          <cell r="C2511">
            <v>8982765280</v>
          </cell>
          <cell r="D2511" t="str">
            <v>I3JV427</v>
          </cell>
          <cell r="E2511"/>
          <cell r="F2511" t="str">
            <v>VN93 NMR</v>
          </cell>
          <cell r="G2511" t="str">
            <v>VN93 A-Gr 1X2X</v>
          </cell>
          <cell r="H2511" t="str">
            <v>【3JV427】VN93 A-Gr 1X2X K研2 FR ASM 120品番新設 代) 8982763650 ～ 8982767870 及 SMBR（8982763260～3330）_INR-RF新設（8982763340_8982767700～7740）(アセス 14-7/28以降)</v>
          </cell>
          <cell r="I2511" t="str">
            <v>PA1-4115</v>
          </cell>
          <cell r="J2511" t="str">
            <v>A</v>
          </cell>
          <cell r="K2511" t="str">
            <v>CR3</v>
          </cell>
          <cell r="L2511" t="str">
            <v>○</v>
          </cell>
          <cell r="M2511" t="str">
            <v>未</v>
          </cell>
          <cell r="N2511" t="str">
            <v>未</v>
          </cell>
        </row>
        <row r="2512">
          <cell r="C2512">
            <v>8982765281</v>
          </cell>
          <cell r="D2512" t="str">
            <v>I4JEL63</v>
          </cell>
          <cell r="E2512"/>
          <cell r="F2512" t="str">
            <v>VN93 NMR</v>
          </cell>
          <cell r="G2512" t="str">
            <v>VN93 1X_2X</v>
          </cell>
          <cell r="H2512" t="str">
            <v>【4JEL63】VN93 A-Gr 1_2X ｱｾｽ反映設変 SM_RH側 EXH用穴追加 FR ASM 16品番ｻ変 1生対象 8982699531 関連設変【3JV655】</v>
          </cell>
          <cell r="I2512" t="str">
            <v>PA1-4136</v>
          </cell>
          <cell r="J2512" t="str">
            <v>A</v>
          </cell>
          <cell r="K2512" t="str">
            <v>CR3</v>
          </cell>
          <cell r="L2512" t="str">
            <v>○</v>
          </cell>
          <cell r="M2512" t="str">
            <v>20141020</v>
          </cell>
          <cell r="N2512" t="str">
            <v>20141020</v>
          </cell>
        </row>
        <row r="2513">
          <cell r="C2513">
            <v>8982765290</v>
          </cell>
          <cell r="D2513" t="str">
            <v>I3JV427</v>
          </cell>
          <cell r="E2513"/>
          <cell r="F2513" t="str">
            <v>VN93 NMR</v>
          </cell>
          <cell r="G2513" t="str">
            <v>VN93 A-Gr 1X2X</v>
          </cell>
          <cell r="H2513" t="str">
            <v>【3JV427】VN93 A-Gr 1X2X K研2 FR ASM 120品番新設 代) 8982763650 ～ 8982767870 及 SMBR（8982763260～3330）_INR-RF新設（8982763340_8982767700～7740）(アセス 14-7/28以降)</v>
          </cell>
          <cell r="I2513" t="str">
            <v>PA1-4115</v>
          </cell>
          <cell r="J2513" t="str">
            <v>A</v>
          </cell>
          <cell r="K2513" t="str">
            <v>CR4</v>
          </cell>
          <cell r="L2513" t="str">
            <v>○</v>
          </cell>
          <cell r="M2513" t="str">
            <v>未</v>
          </cell>
          <cell r="N2513" t="str">
            <v>未</v>
          </cell>
        </row>
        <row r="2514">
          <cell r="C2514">
            <v>8982765291</v>
          </cell>
          <cell r="D2514" t="str">
            <v>I4JEL63</v>
          </cell>
          <cell r="E2514"/>
          <cell r="F2514" t="str">
            <v>VN93 NMR</v>
          </cell>
          <cell r="G2514" t="str">
            <v>VN93 1X_2X</v>
          </cell>
          <cell r="H2514" t="str">
            <v>【4JEL63】VN93 A-Gr 1_2X ｱｾｽ反映設変 SM_RH側 EXH用穴追加 FR ASM 16品番ｻ変 1生対象 8982699531 関連設変【3JV655】</v>
          </cell>
          <cell r="I2514" t="str">
            <v>PA1-4136</v>
          </cell>
          <cell r="J2514" t="str">
            <v>A</v>
          </cell>
          <cell r="K2514" t="str">
            <v>CR4</v>
          </cell>
          <cell r="L2514" t="str">
            <v>○</v>
          </cell>
          <cell r="M2514" t="str">
            <v>20140804</v>
          </cell>
          <cell r="N2514" t="str">
            <v>20140804</v>
          </cell>
        </row>
        <row r="2515">
          <cell r="C2515">
            <v>8982765300</v>
          </cell>
          <cell r="D2515" t="str">
            <v>I3JV427</v>
          </cell>
          <cell r="E2515"/>
          <cell r="F2515" t="str">
            <v>VN93 NLR</v>
          </cell>
          <cell r="G2515" t="str">
            <v>VN93 A-Gr 1X2X</v>
          </cell>
          <cell r="H2515" t="str">
            <v>【3JV427】VN93 A-Gr 1X2X K研2 FR ASM 120品番新設 代) 8982763650 ～ 8982767870 及 SMBR（8982763260～3330）_INR-RF新設（8982763340_8982767700～7740）(アセス 14-7/28以降)</v>
          </cell>
          <cell r="I2515" t="str">
            <v>PA1-4115</v>
          </cell>
          <cell r="J2515" t="str">
            <v>A</v>
          </cell>
          <cell r="K2515" t="str">
            <v>CP9</v>
          </cell>
          <cell r="L2515" t="str">
            <v>○</v>
          </cell>
          <cell r="M2515" t="str">
            <v>未</v>
          </cell>
          <cell r="N2515" t="str">
            <v>未</v>
          </cell>
        </row>
        <row r="2516">
          <cell r="C2516">
            <v>8982765301</v>
          </cell>
          <cell r="D2516" t="str">
            <v>I4JEL63</v>
          </cell>
          <cell r="E2516"/>
          <cell r="F2516" t="str">
            <v>VN93 NLR</v>
          </cell>
          <cell r="G2516" t="str">
            <v>VN93 1X_2X</v>
          </cell>
          <cell r="H2516" t="str">
            <v>【4JEL63】VN93 A-Gr 1_2X ｱｾｽ反映設変 SM_RH側 EXH用穴追加 FR ASM 16品番ｻ変 1生対象 8982699531 関連設変【3JV655】</v>
          </cell>
          <cell r="I2516" t="str">
            <v>PA1-4136</v>
          </cell>
          <cell r="J2516" t="str">
            <v>A</v>
          </cell>
          <cell r="K2516" t="str">
            <v>CP9</v>
          </cell>
          <cell r="L2516" t="str">
            <v>○</v>
          </cell>
          <cell r="M2516" t="str">
            <v>20141006</v>
          </cell>
          <cell r="N2516" t="str">
            <v>20141006</v>
          </cell>
        </row>
        <row r="2517">
          <cell r="C2517">
            <v>8982765310</v>
          </cell>
          <cell r="D2517" t="str">
            <v>I3JV427</v>
          </cell>
          <cell r="E2517"/>
          <cell r="F2517" t="str">
            <v>VN93 NLR</v>
          </cell>
          <cell r="G2517" t="str">
            <v>VN93 A-Gr 1X2X</v>
          </cell>
          <cell r="H2517" t="str">
            <v>【3JV427】VN93 A-Gr 1X2X K研2 FR ASM 120品番新設 代) 8982763650 ～ 8982767870 及 SMBR（8982763260～3330）_INR-RF新設（8982763340_8982767700～7740）(アセス 14-7/28以降)</v>
          </cell>
          <cell r="I2517" t="str">
            <v>PA1-4115</v>
          </cell>
          <cell r="J2517" t="str">
            <v>A</v>
          </cell>
          <cell r="K2517" t="str">
            <v>CQ1</v>
          </cell>
          <cell r="L2517" t="str">
            <v>○</v>
          </cell>
          <cell r="M2517" t="str">
            <v>未</v>
          </cell>
          <cell r="N2517" t="str">
            <v>未</v>
          </cell>
        </row>
        <row r="2518">
          <cell r="C2518">
            <v>8982765311</v>
          </cell>
          <cell r="D2518" t="str">
            <v>I4JEL63</v>
          </cell>
          <cell r="E2518"/>
          <cell r="F2518" t="str">
            <v>VN93 NLR</v>
          </cell>
          <cell r="G2518" t="str">
            <v>VN93 1X_2X</v>
          </cell>
          <cell r="H2518" t="str">
            <v>【4JEL63】VN93 A-Gr 1_2X ｱｾｽ反映設変 SM_RH側 EXH用穴追加 FR ASM 16品番ｻ変 1生対象 8982699531 関連設変【3JV655】</v>
          </cell>
          <cell r="I2518" t="str">
            <v>PA1-4136</v>
          </cell>
          <cell r="J2518" t="str">
            <v>A</v>
          </cell>
          <cell r="K2518" t="str">
            <v>CQ1</v>
          </cell>
          <cell r="L2518" t="str">
            <v>○</v>
          </cell>
          <cell r="M2518" t="str">
            <v>20141021</v>
          </cell>
          <cell r="N2518" t="str">
            <v>20141021</v>
          </cell>
        </row>
        <row r="2519">
          <cell r="C2519">
            <v>8982765320</v>
          </cell>
          <cell r="D2519" t="str">
            <v>I3JV427</v>
          </cell>
          <cell r="E2519"/>
          <cell r="F2519" t="str">
            <v>VN93 NLR</v>
          </cell>
          <cell r="G2519" t="str">
            <v>VN93 A-Gr 1X2X</v>
          </cell>
          <cell r="H2519" t="str">
            <v>【3JV427】VN93 A-Gr 1X2X K研2 FR ASM 120品番新設 代) 8982763650 ～ 8982767870 及 SMBR（8982763260～3330）_INR-RF新設（8982763340_8982767700～7740）(アセス 14-7/28以降)</v>
          </cell>
          <cell r="I2519" t="str">
            <v>PA1-4115</v>
          </cell>
          <cell r="J2519" t="str">
            <v>A</v>
          </cell>
          <cell r="K2519" t="str">
            <v>CQ2</v>
          </cell>
          <cell r="L2519" t="str">
            <v>○</v>
          </cell>
          <cell r="M2519" t="str">
            <v>20141113</v>
          </cell>
          <cell r="N2519" t="str">
            <v>20141113</v>
          </cell>
        </row>
        <row r="2520">
          <cell r="C2520">
            <v>8982765330</v>
          </cell>
          <cell r="D2520" t="str">
            <v>I3JV427</v>
          </cell>
          <cell r="E2520"/>
          <cell r="F2520" t="str">
            <v>VN93 NLR</v>
          </cell>
          <cell r="G2520" t="str">
            <v>VN93 A-Gr 1X2X</v>
          </cell>
          <cell r="H2520" t="str">
            <v>【3JV427】VN93 A-Gr 1X2X K研2 FR ASM 120品番新設 代) 8982763650 ～ 8982767870 及 SMBR（8982763260～3330）_INR-RF新設（8982763340_8982767700～7740）(アセス 14-7/28以降)</v>
          </cell>
          <cell r="I2520" t="str">
            <v>PA1-4115</v>
          </cell>
          <cell r="J2520" t="str">
            <v>A</v>
          </cell>
          <cell r="K2520" t="str">
            <v>CQ3</v>
          </cell>
          <cell r="L2520" t="str">
            <v>○</v>
          </cell>
          <cell r="M2520" t="str">
            <v>20141225</v>
          </cell>
          <cell r="N2520" t="str">
            <v>20141225</v>
          </cell>
        </row>
        <row r="2521">
          <cell r="C2521">
            <v>8982765340</v>
          </cell>
          <cell r="D2521" t="str">
            <v>I3JV427</v>
          </cell>
          <cell r="E2521"/>
          <cell r="F2521" t="str">
            <v>VN93 NLR</v>
          </cell>
          <cell r="G2521" t="str">
            <v>VN93 A-Gr 1X2X</v>
          </cell>
          <cell r="H2521" t="str">
            <v>【3JV427】VN93 A-Gr 1X2X K研2 FR ASM 120品番新設 代) 8982763650 ～ 8982767870 及 SMBR（8982763260～3330）_INR-RF新設（8982763340_8982767700～7740）(アセス 14-7/28以降)</v>
          </cell>
          <cell r="I2521" t="str">
            <v>PA1-4115</v>
          </cell>
          <cell r="J2521" t="str">
            <v>A</v>
          </cell>
          <cell r="K2521" t="str">
            <v>CR5</v>
          </cell>
          <cell r="L2521" t="str">
            <v>○</v>
          </cell>
          <cell r="M2521" t="str">
            <v>未</v>
          </cell>
          <cell r="N2521" t="str">
            <v>未</v>
          </cell>
        </row>
        <row r="2522">
          <cell r="C2522">
            <v>8982765350</v>
          </cell>
          <cell r="D2522" t="str">
            <v>I3JV427</v>
          </cell>
          <cell r="E2522"/>
          <cell r="F2522" t="str">
            <v>VN93 NLR</v>
          </cell>
          <cell r="G2522" t="str">
            <v>VN93 A-Gr 1X2X</v>
          </cell>
          <cell r="H2522" t="str">
            <v>【3JV427】VN93 A-Gr 1X2X K研2 FR ASM 120品番新設 代) 8982763650 ～ 8982767870 及 SMBR（8982763260～3330）_INR-RF新設（8982763340_8982767700～7740）(アセス 14-7/28以降)</v>
          </cell>
          <cell r="I2522" t="str">
            <v>PA1-4115</v>
          </cell>
          <cell r="J2522" t="str">
            <v>A</v>
          </cell>
          <cell r="K2522" t="str">
            <v>CR6</v>
          </cell>
          <cell r="L2522" t="str">
            <v>○</v>
          </cell>
          <cell r="M2522" t="str">
            <v>未</v>
          </cell>
          <cell r="N2522" t="str">
            <v>未</v>
          </cell>
        </row>
        <row r="2523">
          <cell r="C2523">
            <v>8982765360</v>
          </cell>
          <cell r="D2523" t="str">
            <v>I3JV427</v>
          </cell>
          <cell r="E2523"/>
          <cell r="F2523" t="str">
            <v>VN93 NLR</v>
          </cell>
          <cell r="G2523" t="str">
            <v>VN93 A-Gr 1X2X</v>
          </cell>
          <cell r="H2523" t="str">
            <v>【3JV427】VN93 A-Gr 1X2X K研2 FR ASM 120品番新設 代) 8982763650 ～ 8982767870 及 SMBR（8982763260～3330）_INR-RF新設（8982763340_8982767700～7740）(アセス 14-7/28以降)</v>
          </cell>
          <cell r="I2523" t="str">
            <v>PA1-4115</v>
          </cell>
          <cell r="J2523" t="str">
            <v>A</v>
          </cell>
          <cell r="K2523" t="str">
            <v>CR7</v>
          </cell>
          <cell r="L2523" t="str">
            <v>○</v>
          </cell>
          <cell r="M2523" t="str">
            <v>未</v>
          </cell>
          <cell r="N2523" t="str">
            <v>未</v>
          </cell>
        </row>
        <row r="2524">
          <cell r="C2524">
            <v>8982765370</v>
          </cell>
          <cell r="D2524" t="str">
            <v>I3JV427</v>
          </cell>
          <cell r="E2524"/>
          <cell r="F2524" t="str">
            <v>VN93 NLR</v>
          </cell>
          <cell r="G2524" t="str">
            <v>VN93 A-Gr 1X2X</v>
          </cell>
          <cell r="H2524" t="str">
            <v>【3JV427】VN93 A-Gr 1X2X K研2 FR ASM 120品番新設 代) 8982763650 ～ 8982767870 及 SMBR（8982763260～3330）_INR-RF新設（8982763340_8982767700～7740）(アセス 14-7/28以降)</v>
          </cell>
          <cell r="I2524" t="str">
            <v>PA1-4115</v>
          </cell>
          <cell r="J2524" t="str">
            <v>A</v>
          </cell>
          <cell r="K2524" t="str">
            <v>CR8</v>
          </cell>
          <cell r="L2524" t="str">
            <v>○</v>
          </cell>
          <cell r="M2524" t="str">
            <v>未</v>
          </cell>
          <cell r="N2524" t="str">
            <v>未</v>
          </cell>
        </row>
        <row r="2525">
          <cell r="C2525">
            <v>8982765380</v>
          </cell>
          <cell r="D2525" t="str">
            <v>I3JV427</v>
          </cell>
          <cell r="E2525"/>
          <cell r="F2525" t="str">
            <v>VN93 NMR</v>
          </cell>
          <cell r="G2525" t="str">
            <v>VN93 A-Gr 1X2X</v>
          </cell>
          <cell r="H2525" t="str">
            <v>【3JV427】VN93 A-Gr 1X2X K研2 FR ASM 120品番新設 代) 8982763650 ～ 8982767870 及 SMBR（8982763260～3330）_INR-RF新設（8982763340_8982767700～7740）(アセス 14-7/28以降)</v>
          </cell>
          <cell r="I2525" t="str">
            <v>PA1-4115</v>
          </cell>
          <cell r="J2525" t="str">
            <v>A</v>
          </cell>
          <cell r="K2525" t="str">
            <v>CP3</v>
          </cell>
          <cell r="L2525" t="str">
            <v>○</v>
          </cell>
          <cell r="M2525" t="str">
            <v>未</v>
          </cell>
          <cell r="N2525" t="str">
            <v>未</v>
          </cell>
        </row>
        <row r="2526">
          <cell r="C2526">
            <v>8982765381</v>
          </cell>
          <cell r="D2526" t="str">
            <v>I4JEL63</v>
          </cell>
          <cell r="E2526"/>
          <cell r="F2526" t="str">
            <v>VN93 NMR</v>
          </cell>
          <cell r="G2526" t="str">
            <v>VN93 1X_2X</v>
          </cell>
          <cell r="H2526" t="str">
            <v>【4JEL63】VN93 A-Gr 1_2X ｱｾｽ反映設変 SM_RH側 EXH用穴追加 FR ASM 16品番ｻ変 1生対象 8982699531 関連設変【3JV655】</v>
          </cell>
          <cell r="I2526" t="str">
            <v>PA1-4136</v>
          </cell>
          <cell r="J2526" t="str">
            <v>A</v>
          </cell>
          <cell r="K2526" t="str">
            <v>CP3</v>
          </cell>
          <cell r="L2526" t="str">
            <v>○</v>
          </cell>
          <cell r="M2526" t="str">
            <v>20141006</v>
          </cell>
          <cell r="N2526" t="str">
            <v>20141006</v>
          </cell>
        </row>
        <row r="2527">
          <cell r="C2527">
            <v>8982765390</v>
          </cell>
          <cell r="D2527" t="str">
            <v>I3JV427</v>
          </cell>
          <cell r="E2527"/>
          <cell r="F2527" t="str">
            <v>VN93 NMR</v>
          </cell>
          <cell r="G2527" t="str">
            <v>VN93 A-Gr 1X2X</v>
          </cell>
          <cell r="H2527" t="str">
            <v>【3JV427】VN93 A-Gr 1X2X K研2 FR ASM 120品番新設 代) 8982763650 ～ 8982767870 及 SMBR（8982763260～3330）_INR-RF新設（8982763340_8982767700～7740）(アセス 14-7/28以降)</v>
          </cell>
          <cell r="I2527" t="str">
            <v>PA1-4115</v>
          </cell>
          <cell r="J2527" t="str">
            <v>A</v>
          </cell>
          <cell r="K2527" t="str">
            <v>CP4</v>
          </cell>
          <cell r="L2527" t="str">
            <v>○</v>
          </cell>
          <cell r="M2527" t="str">
            <v>未</v>
          </cell>
          <cell r="N2527" t="str">
            <v>未</v>
          </cell>
        </row>
        <row r="2528">
          <cell r="C2528">
            <v>8982765391</v>
          </cell>
          <cell r="D2528" t="str">
            <v>I4JEL63</v>
          </cell>
          <cell r="E2528"/>
          <cell r="F2528" t="str">
            <v>VN93 NMR</v>
          </cell>
          <cell r="G2528" t="str">
            <v>VN93 1X_2X</v>
          </cell>
          <cell r="H2528" t="str">
            <v>【4JEL63】VN93 A-Gr 1_2X ｱｾｽ反映設変 SM_RH側 EXH用穴追加 FR ASM 16品番ｻ変 1生対象 8982699531 関連設変【3JV655】</v>
          </cell>
          <cell r="I2528" t="str">
            <v>PA1-4136</v>
          </cell>
          <cell r="J2528" t="str">
            <v>A</v>
          </cell>
          <cell r="K2528" t="str">
            <v>CP4</v>
          </cell>
          <cell r="L2528" t="str">
            <v>○</v>
          </cell>
          <cell r="M2528" t="str">
            <v>20140721</v>
          </cell>
          <cell r="N2528" t="str">
            <v>20140721</v>
          </cell>
        </row>
        <row r="2529">
          <cell r="C2529">
            <v>8982765400</v>
          </cell>
          <cell r="D2529" t="str">
            <v>I3JV427</v>
          </cell>
          <cell r="E2529"/>
          <cell r="F2529" t="str">
            <v>VN93 NMR</v>
          </cell>
          <cell r="G2529" t="str">
            <v>VN93 A-Gr 1X2X</v>
          </cell>
          <cell r="H2529" t="str">
            <v>【3JV427】VN93 A-Gr 1X2X K研2 FR ASM 120品番新設 代) 8982763650 ～ 8982767870 及 SMBR（8982763260～3330）_INR-RF新設（8982763340_8982767700～7740）(アセス 14-7/28以降)</v>
          </cell>
          <cell r="I2529" t="str">
            <v>PA1-4115</v>
          </cell>
          <cell r="J2529" t="str">
            <v>A</v>
          </cell>
          <cell r="K2529" t="str">
            <v>CS8</v>
          </cell>
          <cell r="L2529" t="str">
            <v>○</v>
          </cell>
          <cell r="M2529" t="str">
            <v>未</v>
          </cell>
          <cell r="N2529" t="str">
            <v>未</v>
          </cell>
        </row>
        <row r="2530">
          <cell r="C2530">
            <v>8982765401</v>
          </cell>
          <cell r="D2530" t="str">
            <v>I4JEL63</v>
          </cell>
          <cell r="E2530"/>
          <cell r="F2530" t="str">
            <v>VN93 NMR</v>
          </cell>
          <cell r="G2530" t="str">
            <v>VN93 1X_2X</v>
          </cell>
          <cell r="H2530" t="str">
            <v>【4JEL63】VN93 A-Gr 1_2X ｱｾｽ反映設変 SM_RH側 EXH用穴追加 FR ASM 16品番ｻ変 1生対象 8982699531 関連設変【3JV655】</v>
          </cell>
          <cell r="I2530" t="str">
            <v>PA1-4136</v>
          </cell>
          <cell r="J2530" t="str">
            <v>A</v>
          </cell>
          <cell r="K2530" t="str">
            <v>CS8</v>
          </cell>
          <cell r="L2530" t="str">
            <v>○</v>
          </cell>
          <cell r="M2530" t="str">
            <v>20141020</v>
          </cell>
          <cell r="N2530" t="str">
            <v>20141020</v>
          </cell>
        </row>
        <row r="2531">
          <cell r="C2531">
            <v>8982765410</v>
          </cell>
          <cell r="D2531" t="str">
            <v>I3JV427</v>
          </cell>
          <cell r="E2531"/>
          <cell r="F2531" t="str">
            <v>VN93 NMR</v>
          </cell>
          <cell r="G2531" t="str">
            <v>VN93 A-Gr 1X2X</v>
          </cell>
          <cell r="H2531" t="str">
            <v>【3JV427】VN93 A-Gr 1X2X K研2 FR ASM 120品番新設 代) 8982763650 ～ 8982767870 及 SMBR（8982763260～3330）_INR-RF新設（8982763340_8982767700～7740）(アセス 14-7/28以降)</v>
          </cell>
          <cell r="I2531" t="str">
            <v>PA1-4115</v>
          </cell>
          <cell r="J2531" t="str">
            <v>A</v>
          </cell>
          <cell r="K2531" t="str">
            <v>CQ4</v>
          </cell>
          <cell r="L2531" t="str">
            <v>○</v>
          </cell>
          <cell r="M2531" t="str">
            <v>20150406</v>
          </cell>
          <cell r="N2531" t="str">
            <v>20150406</v>
          </cell>
        </row>
        <row r="2532">
          <cell r="C2532">
            <v>8982765420</v>
          </cell>
          <cell r="D2532" t="str">
            <v>I3JV427</v>
          </cell>
          <cell r="E2532"/>
          <cell r="F2532" t="str">
            <v>VN93 NMR</v>
          </cell>
          <cell r="G2532" t="str">
            <v>VN93 A-Gr 1X2X</v>
          </cell>
          <cell r="H2532" t="str">
            <v>【3JV427】VN93 A-Gr 1X2X K研2 FR ASM 120品番新設 代) 8982763650 ～ 8982767870 及 SMBR（8982763260～3330）_INR-RF新設（8982763340_8982767700～7740）(アセス 14-7/28以降)</v>
          </cell>
          <cell r="I2532" t="str">
            <v>PA1-4115</v>
          </cell>
          <cell r="J2532" t="str">
            <v>A</v>
          </cell>
          <cell r="K2532" t="str">
            <v>CQ5</v>
          </cell>
          <cell r="L2532" t="str">
            <v>○</v>
          </cell>
          <cell r="M2532" t="str">
            <v>20150317</v>
          </cell>
          <cell r="N2532" t="str">
            <v>20150317</v>
          </cell>
        </row>
        <row r="2533">
          <cell r="C2533">
            <v>8982765430</v>
          </cell>
          <cell r="D2533" t="str">
            <v>I3JV427</v>
          </cell>
          <cell r="E2533"/>
          <cell r="F2533" t="str">
            <v>VN93 NMR</v>
          </cell>
          <cell r="G2533" t="str">
            <v>VN93 A-Gr 1X2X</v>
          </cell>
          <cell r="H2533" t="str">
            <v>【3JV427】VN93 A-Gr 1X2X K研2 FR ASM 120品番新設 代) 8982763650 ～ 8982767870 及 SMBR（8982763260～3330）_INR-RF新設（8982763340_8982767700～7740）(アセス 14-7/28以降)</v>
          </cell>
          <cell r="I2533" t="str">
            <v>PA1-4115</v>
          </cell>
          <cell r="J2533" t="str">
            <v>A</v>
          </cell>
          <cell r="K2533" t="str">
            <v>CS4</v>
          </cell>
          <cell r="L2533" t="str">
            <v>○</v>
          </cell>
          <cell r="M2533" t="str">
            <v>未</v>
          </cell>
          <cell r="N2533" t="str">
            <v>未</v>
          </cell>
        </row>
        <row r="2534">
          <cell r="C2534">
            <v>8982765440</v>
          </cell>
          <cell r="D2534" t="str">
            <v>I3JV427</v>
          </cell>
          <cell r="E2534"/>
          <cell r="F2534" t="str">
            <v>VN93 NMR</v>
          </cell>
          <cell r="G2534" t="str">
            <v>VN93 A-Gr 1X2X</v>
          </cell>
          <cell r="H2534" t="str">
            <v>【3JV427】VN93 A-Gr 1X2X K研2 FR ASM 120品番新設 代) 8982763650 ～ 8982767870 及 SMBR（8982763260～3330）_INR-RF新設（8982763340_8982767700～7740）(アセス 14-7/28以降)</v>
          </cell>
          <cell r="I2534" t="str">
            <v>PA1-4115</v>
          </cell>
          <cell r="J2534" t="str">
            <v>A</v>
          </cell>
          <cell r="K2534" t="str">
            <v>CS5</v>
          </cell>
          <cell r="L2534" t="str">
            <v>○</v>
          </cell>
          <cell r="M2534" t="str">
            <v>未</v>
          </cell>
          <cell r="N2534" t="str">
            <v>未</v>
          </cell>
        </row>
        <row r="2535">
          <cell r="C2535">
            <v>8982765450</v>
          </cell>
          <cell r="D2535" t="str">
            <v>I3JV427</v>
          </cell>
          <cell r="E2535"/>
          <cell r="F2535" t="str">
            <v>VN93 NMR</v>
          </cell>
          <cell r="G2535" t="str">
            <v>VN93 A-Gr 1X2X</v>
          </cell>
          <cell r="H2535" t="str">
            <v>【3JV427】VN93 A-Gr 1X2X K研2 FR ASM 120品番新設 代) 8982763650 ～ 8982767870 及 SMBR（8982763260～3330）_INR-RF新設（8982763340_8982767700～7740）(アセス 14-7/28以降)</v>
          </cell>
          <cell r="I2535" t="str">
            <v>PA1-4115</v>
          </cell>
          <cell r="J2535" t="str">
            <v>A</v>
          </cell>
          <cell r="K2535" t="str">
            <v>CS6</v>
          </cell>
          <cell r="L2535" t="str">
            <v>○</v>
          </cell>
          <cell r="M2535" t="str">
            <v>未</v>
          </cell>
          <cell r="N2535" t="str">
            <v>未</v>
          </cell>
        </row>
        <row r="2536">
          <cell r="C2536">
            <v>8982765460</v>
          </cell>
          <cell r="D2536" t="str">
            <v>I3JV427</v>
          </cell>
          <cell r="E2536"/>
          <cell r="F2536" t="str">
            <v>VN93 NMR</v>
          </cell>
          <cell r="G2536" t="str">
            <v>VN93 A-Gr 1X2X</v>
          </cell>
          <cell r="H2536" t="str">
            <v>【3JV427】VN93 A-Gr 1X2X K研2 FR ASM 120品番新設 代) 8982763650 ～ 8982767870 及 SMBR（8982763260～3330）_INR-RF新設（8982763340_8982767700～7740）(アセス 14-7/28以降)</v>
          </cell>
          <cell r="I2536" t="str">
            <v>PA1-4115</v>
          </cell>
          <cell r="J2536" t="str">
            <v>A</v>
          </cell>
          <cell r="K2536" t="str">
            <v>CS7</v>
          </cell>
          <cell r="L2536" t="str">
            <v>○</v>
          </cell>
          <cell r="M2536" t="str">
            <v>未</v>
          </cell>
          <cell r="N2536" t="str">
            <v>未</v>
          </cell>
        </row>
        <row r="2537">
          <cell r="C2537">
            <v>8982765470</v>
          </cell>
          <cell r="D2537" t="str">
            <v>I3JV427</v>
          </cell>
          <cell r="E2537"/>
          <cell r="F2537" t="str">
            <v>VN93 NMR</v>
          </cell>
          <cell r="G2537" t="str">
            <v>VN93 A-Gr 1X2X</v>
          </cell>
          <cell r="H2537" t="str">
            <v>【3JV427】VN93 A-Gr 1X2X K研2 FR ASM 120品番新設 代) 8982763650 ～ 8982767870 及 SMBR（8982763260～3330）_INR-RF新設（8982763340_8982767700～7740）(アセス 14-7/28以降)</v>
          </cell>
          <cell r="I2537" t="str">
            <v>PA1-4115</v>
          </cell>
          <cell r="J2537" t="str">
            <v>A</v>
          </cell>
          <cell r="K2537" t="str">
            <v>CP7</v>
          </cell>
          <cell r="L2537" t="str">
            <v>○</v>
          </cell>
          <cell r="M2537" t="str">
            <v>20141106</v>
          </cell>
          <cell r="N2537" t="str">
            <v>20141106</v>
          </cell>
        </row>
        <row r="2538">
          <cell r="C2538">
            <v>8982765480</v>
          </cell>
          <cell r="D2538" t="str">
            <v>I3JV427</v>
          </cell>
          <cell r="E2538"/>
          <cell r="F2538" t="str">
            <v>VN93 NMR</v>
          </cell>
          <cell r="G2538" t="str">
            <v>VN93 A-Gr 1X2X</v>
          </cell>
          <cell r="H2538" t="str">
            <v>【3JV427】VN93 A-Gr 1X2X K研2 FR ASM 120品番新設 代) 8982763650 ～ 8982767870 及 SMBR（8982763260～3330）_INR-RF新設（8982763340_8982767700～7740）(アセス 14-7/28以降)</v>
          </cell>
          <cell r="I2538" t="str">
            <v>PA1-4115</v>
          </cell>
          <cell r="J2538" t="str">
            <v>A</v>
          </cell>
          <cell r="K2538" t="str">
            <v>CP8</v>
          </cell>
          <cell r="L2538" t="str">
            <v>○</v>
          </cell>
          <cell r="M2538" t="str">
            <v>未</v>
          </cell>
          <cell r="N2538" t="str">
            <v>未</v>
          </cell>
        </row>
        <row r="2539">
          <cell r="C2539">
            <v>8982765490</v>
          </cell>
          <cell r="D2539" t="str">
            <v>I3JV427</v>
          </cell>
          <cell r="E2539"/>
          <cell r="F2539" t="str">
            <v>VN93 NMR</v>
          </cell>
          <cell r="G2539" t="str">
            <v>VN93 A-Gr 1X2X</v>
          </cell>
          <cell r="H2539" t="str">
            <v>【3JV427】VN93 A-Gr 1X2X K研2 FR ASM 120品番新設 代) 8982763650 ～ 8982767870 及 SMBR（8982763260～3330）_INR-RF新設（8982763340_8982767700～7740）(アセス 14-7/28以降)</v>
          </cell>
          <cell r="I2539" t="str">
            <v>PA1-4115</v>
          </cell>
          <cell r="J2539" t="str">
            <v>A</v>
          </cell>
          <cell r="K2539" t="str">
            <v>CQ6</v>
          </cell>
          <cell r="L2539" t="str">
            <v>○</v>
          </cell>
          <cell r="M2539" t="str">
            <v>未</v>
          </cell>
          <cell r="N2539" t="str">
            <v>未</v>
          </cell>
        </row>
        <row r="2540">
          <cell r="C2540">
            <v>8982765500</v>
          </cell>
          <cell r="D2540" t="str">
            <v>I3JV427</v>
          </cell>
          <cell r="E2540"/>
          <cell r="F2540" t="str">
            <v>VN93 NMR</v>
          </cell>
          <cell r="G2540" t="str">
            <v>VN93 A-Gr 1X2X</v>
          </cell>
          <cell r="H2540" t="str">
            <v>【3JV427】VN93 A-Gr 1X2X K研2 FR ASM 120品番新設 代) 8982763650 ～ 8982767870 及 SMBR（8982763260～3330）_INR-RF新設（8982763340_8982767700～7740）(アセス 14-7/28以降)</v>
          </cell>
          <cell r="I2540" t="str">
            <v>PA1-4115</v>
          </cell>
          <cell r="J2540" t="str">
            <v>A</v>
          </cell>
          <cell r="K2540" t="str">
            <v>CQ7</v>
          </cell>
          <cell r="L2540" t="str">
            <v>○</v>
          </cell>
          <cell r="M2540" t="str">
            <v>未</v>
          </cell>
          <cell r="N2540" t="str">
            <v>未</v>
          </cell>
        </row>
        <row r="2541">
          <cell r="C2541">
            <v>8982765510</v>
          </cell>
          <cell r="D2541" t="str">
            <v>I3JV454</v>
          </cell>
          <cell r="E2541"/>
          <cell r="F2541" t="str">
            <v>NMR</v>
          </cell>
          <cell r="G2541" t="str">
            <v>VN93 A-Gr 1/2X</v>
          </cell>
          <cell r="H2541" t="str">
            <v>【3JV454】VN93 A-Gr 1/2X　FR ASM 64品番新出 8982762250_8982764110～5660</v>
          </cell>
          <cell r="I2541" t="str">
            <v>PA1-4124/PA1-4090</v>
          </cell>
          <cell r="J2541" t="str">
            <v>A</v>
          </cell>
          <cell r="K2541" t="str">
            <v>PD8</v>
          </cell>
          <cell r="L2541" t="str">
            <v>○</v>
          </cell>
          <cell r="M2541" t="str">
            <v>20140603</v>
          </cell>
          <cell r="N2541" t="str">
            <v>20140603</v>
          </cell>
        </row>
        <row r="2542">
          <cell r="C2542">
            <v>8982765520</v>
          </cell>
          <cell r="D2542" t="str">
            <v>I3JV454</v>
          </cell>
          <cell r="E2542"/>
          <cell r="F2542" t="str">
            <v>NMR</v>
          </cell>
          <cell r="G2542" t="str">
            <v>VN93 A-Gr 1/2X</v>
          </cell>
          <cell r="H2542" t="str">
            <v>【3JV454】VN93 A-Gr 1/2X　FR ASM 64品番新出 8982762250_8982764110～5660</v>
          </cell>
          <cell r="I2542" t="str">
            <v>PA1-4124</v>
          </cell>
          <cell r="J2542" t="str">
            <v>A</v>
          </cell>
          <cell r="K2542" t="str">
            <v>PD9</v>
          </cell>
          <cell r="L2542" t="str">
            <v>○</v>
          </cell>
          <cell r="M2542">
            <v>20171020</v>
          </cell>
          <cell r="N2542">
            <v>20171020</v>
          </cell>
        </row>
        <row r="2543">
          <cell r="C2543">
            <v>8982765530</v>
          </cell>
          <cell r="D2543" t="str">
            <v>I3JV427</v>
          </cell>
          <cell r="E2543"/>
          <cell r="F2543" t="str">
            <v>VN93 NLR</v>
          </cell>
          <cell r="G2543" t="str">
            <v>VN93 A-Gr 1X2X</v>
          </cell>
          <cell r="H2543" t="str">
            <v>【3JV427】VN93 A-Gr 1X2X K研2 FR ASM 120品番新設 代) 8982763650 ～ 8982767870 及 SMBR（8982763260～3330）_INR-RF新設（8982763340_8982767700～7740）(アセス 14-7/28以降)</v>
          </cell>
          <cell r="I2543" t="str">
            <v>PA1-4115</v>
          </cell>
          <cell r="J2543" t="str">
            <v>A</v>
          </cell>
          <cell r="K2543" t="str">
            <v>CP5</v>
          </cell>
          <cell r="L2543" t="str">
            <v>○</v>
          </cell>
          <cell r="M2543" t="str">
            <v>未</v>
          </cell>
          <cell r="N2543" t="str">
            <v>未</v>
          </cell>
        </row>
        <row r="2544">
          <cell r="C2544">
            <v>8982765531</v>
          </cell>
          <cell r="D2544" t="str">
            <v>I4JEN24</v>
          </cell>
          <cell r="E2544"/>
          <cell r="F2544" t="str">
            <v>VN93 NLR</v>
          </cell>
          <cell r="G2544" t="str">
            <v>VN93 A-Gr 1X2X</v>
          </cell>
          <cell r="H2544" t="str">
            <v>【4JEN24】VN93 A-Gr 構成品BK_W_CAB MTG RR入替(8980120232_0242⇒8980358511_8521)によるFR ASM 4品番サ設 8982764881_4891_8982765531_5541_SOPより反映(2014_11月～)</v>
          </cell>
          <cell r="I2544" t="str">
            <v>PA1-4140</v>
          </cell>
          <cell r="J2544" t="str">
            <v>A</v>
          </cell>
          <cell r="K2544" t="str">
            <v>CP5</v>
          </cell>
          <cell r="L2544" t="str">
            <v>○</v>
          </cell>
          <cell r="M2544" t="str">
            <v>20140728</v>
          </cell>
          <cell r="N2544" t="str">
            <v>20140728</v>
          </cell>
        </row>
        <row r="2545">
          <cell r="C2545">
            <v>8982765540</v>
          </cell>
          <cell r="D2545" t="str">
            <v>I3JV427</v>
          </cell>
          <cell r="E2545"/>
          <cell r="F2545" t="str">
            <v>VN93 NLR</v>
          </cell>
          <cell r="G2545" t="str">
            <v>VN93 A-Gr 1X2X</v>
          </cell>
          <cell r="H2545" t="str">
            <v>【3JV427】VN93 A-Gr 1X2X K研2 FR ASM 120品番新設 代) 8982763650 ～ 8982767870 及 SMBR（8982763260～3330）_INR-RF新設（8982763340_8982767700～7740）(アセス 14-7/28以降)</v>
          </cell>
          <cell r="I2545" t="str">
            <v>PA1-4115</v>
          </cell>
          <cell r="J2545" t="str">
            <v>A</v>
          </cell>
          <cell r="K2545" t="str">
            <v>CP6</v>
          </cell>
          <cell r="L2545" t="str">
            <v>○</v>
          </cell>
          <cell r="M2545" t="str">
            <v>未</v>
          </cell>
          <cell r="N2545" t="str">
            <v>未</v>
          </cell>
        </row>
        <row r="2546">
          <cell r="C2546">
            <v>8982765541</v>
          </cell>
          <cell r="D2546" t="str">
            <v>I4JEN24</v>
          </cell>
          <cell r="E2546"/>
          <cell r="F2546" t="str">
            <v>VN93 NLR</v>
          </cell>
          <cell r="G2546" t="str">
            <v>VN93 A-Gr 1X2X</v>
          </cell>
          <cell r="H2546" t="str">
            <v>【4JEN24】VN93 A-Gr 構成品BK_W_CAB MTG RR入替(8980120232_0242⇒8980358511_8521)によるFR ASM 4品番サ設 8982764881_4891_8982765531_5541_SOPより反映(2014_11月～)</v>
          </cell>
          <cell r="I2546" t="str">
            <v>PA1-4140</v>
          </cell>
          <cell r="J2546" t="str">
            <v>A</v>
          </cell>
          <cell r="K2546" t="str">
            <v>CP6</v>
          </cell>
          <cell r="L2546" t="str">
            <v>○</v>
          </cell>
          <cell r="M2546" t="str">
            <v>20141101</v>
          </cell>
          <cell r="N2546" t="str">
            <v>20141101</v>
          </cell>
        </row>
        <row r="2547">
          <cell r="C2547">
            <v>8982765550</v>
          </cell>
          <cell r="D2547" t="str">
            <v>I3JV454</v>
          </cell>
          <cell r="E2547"/>
          <cell r="F2547" t="str">
            <v>NMR</v>
          </cell>
          <cell r="G2547" t="str">
            <v>VN93 A-Gr 1/2X</v>
          </cell>
          <cell r="H2547" t="str">
            <v>【3JV454】VN93 A-Gr 1/2X　FR ASM 64品番新出 8982762250_8982764110～5660</v>
          </cell>
          <cell r="I2547" t="str">
            <v>PA1-4125</v>
          </cell>
          <cell r="J2547" t="str">
            <v>A</v>
          </cell>
          <cell r="K2547" t="str">
            <v>LK9</v>
          </cell>
          <cell r="L2547" t="str">
            <v>○</v>
          </cell>
          <cell r="M2547" t="str">
            <v>20140721</v>
          </cell>
          <cell r="N2547" t="str">
            <v>20140721</v>
          </cell>
        </row>
        <row r="2548">
          <cell r="C2548">
            <v>8982765551</v>
          </cell>
          <cell r="D2548" t="str">
            <v>I4JET70</v>
          </cell>
          <cell r="E2548"/>
          <cell r="F2548" t="str">
            <v>NMR</v>
          </cell>
          <cell r="G2548" t="str">
            <v>VN93 A-Gr 1/2X</v>
          </cell>
          <cell r="H2548" t="str">
            <v>【4JET70】VN93 AAS-LD-4017恒久設変　SM LH 溶接NUT追加によりFR 16品番サ設 　関連設変【3JW185_SM LH新規】</v>
          </cell>
          <cell r="I2548"/>
          <cell r="J2548" t="str">
            <v>A</v>
          </cell>
          <cell r="K2548" t="str">
            <v>LK9</v>
          </cell>
          <cell r="L2548" t="str">
            <v>○</v>
          </cell>
          <cell r="M2548" t="str">
            <v>20141225</v>
          </cell>
          <cell r="N2548" t="str">
            <v>20141225</v>
          </cell>
        </row>
        <row r="2549">
          <cell r="C2549">
            <v>8982765560</v>
          </cell>
          <cell r="D2549" t="str">
            <v>I3JV454</v>
          </cell>
          <cell r="E2549"/>
          <cell r="F2549" t="str">
            <v>NMR</v>
          </cell>
          <cell r="G2549" t="str">
            <v>VN93 A-Gr 1/2X</v>
          </cell>
          <cell r="H2549" t="str">
            <v>【3JV454】VN93 A-Gr 1/2X　FR ASM 64品番新出 8982762250_8982764110～5660</v>
          </cell>
          <cell r="I2549" t="str">
            <v>PA1-4125</v>
          </cell>
          <cell r="J2549" t="str">
            <v>A</v>
          </cell>
          <cell r="K2549" t="str">
            <v>LL1</v>
          </cell>
          <cell r="L2549" t="str">
            <v>○</v>
          </cell>
          <cell r="M2549" t="str">
            <v>20141020</v>
          </cell>
          <cell r="N2549" t="str">
            <v>20141020</v>
          </cell>
        </row>
        <row r="2550">
          <cell r="C2550">
            <v>8982765561</v>
          </cell>
          <cell r="D2550" t="str">
            <v>I4JET70</v>
          </cell>
          <cell r="E2550"/>
          <cell r="F2550" t="str">
            <v>NMR</v>
          </cell>
          <cell r="G2550" t="str">
            <v>VN93 A-Gr 1/2X</v>
          </cell>
          <cell r="H2550" t="str">
            <v>【4JET70】VN93 AAS-LD-4017恒久設変　SM LH 溶接NUT追加によりFR 16品番サ設 　関連設変【3JW185_SM LH新規】</v>
          </cell>
          <cell r="I2550"/>
          <cell r="J2550" t="str">
            <v>A</v>
          </cell>
          <cell r="K2550" t="str">
            <v>LL1</v>
          </cell>
          <cell r="L2550" t="str">
            <v>○</v>
          </cell>
          <cell r="M2550" t="str">
            <v>20141225</v>
          </cell>
          <cell r="N2550" t="str">
            <v>20141225</v>
          </cell>
        </row>
        <row r="2551">
          <cell r="C2551">
            <v>8982765570</v>
          </cell>
          <cell r="D2551" t="str">
            <v>I3JV454</v>
          </cell>
          <cell r="E2551"/>
          <cell r="F2551" t="str">
            <v>NMR</v>
          </cell>
          <cell r="G2551" t="str">
            <v>VN93 A-Gr 1/2X</v>
          </cell>
          <cell r="H2551" t="str">
            <v>【3JV454】VN93 A-Gr 1/2X　FR ASM 64品番新出 8982762250_8982764110～5660</v>
          </cell>
          <cell r="I2551" t="str">
            <v>PA1-4125</v>
          </cell>
          <cell r="J2551" t="str">
            <v>A</v>
          </cell>
          <cell r="K2551" t="str">
            <v>LL2</v>
          </cell>
          <cell r="L2551" t="str">
            <v>○</v>
          </cell>
          <cell r="M2551" t="str">
            <v>未</v>
          </cell>
          <cell r="N2551" t="str">
            <v>未</v>
          </cell>
        </row>
        <row r="2552">
          <cell r="C2552">
            <v>8982765571</v>
          </cell>
          <cell r="D2552" t="str">
            <v>I4JET70</v>
          </cell>
          <cell r="E2552"/>
          <cell r="F2552" t="str">
            <v>NMR</v>
          </cell>
          <cell r="G2552" t="str">
            <v>VN93 A-Gr 1/2X</v>
          </cell>
          <cell r="H2552" t="str">
            <v>【4JET70】VN93 AAS-LD-4017恒久設変　SM LH 溶接NUT追加によりFR 16品番サ設 　関連設変【3JW185_SM LH新規】</v>
          </cell>
          <cell r="I2552"/>
          <cell r="J2552" t="str">
            <v>A</v>
          </cell>
          <cell r="K2552" t="str">
            <v>LL2</v>
          </cell>
          <cell r="L2552" t="str">
            <v>○</v>
          </cell>
          <cell r="M2552" t="str">
            <v>20150210</v>
          </cell>
          <cell r="N2552" t="str">
            <v>20150210</v>
          </cell>
        </row>
        <row r="2553">
          <cell r="C2553">
            <v>8982765580</v>
          </cell>
          <cell r="D2553" t="str">
            <v>I3JV454</v>
          </cell>
          <cell r="E2553"/>
          <cell r="F2553" t="str">
            <v>NMR</v>
          </cell>
          <cell r="G2553" t="str">
            <v>VN93 A-Gr 1/2X</v>
          </cell>
          <cell r="H2553" t="str">
            <v>【3JV454】VN93 A-Gr 1/2X　FR ASM 64品番新出 8982762250_8982764110～5660</v>
          </cell>
          <cell r="I2553" t="str">
            <v>PA1-4125</v>
          </cell>
          <cell r="J2553" t="str">
            <v>A</v>
          </cell>
          <cell r="K2553" t="str">
            <v>LL3</v>
          </cell>
          <cell r="L2553" t="str">
            <v>○</v>
          </cell>
          <cell r="M2553" t="str">
            <v>未</v>
          </cell>
          <cell r="N2553" t="str">
            <v>未</v>
          </cell>
        </row>
        <row r="2554">
          <cell r="C2554">
            <v>8982765581</v>
          </cell>
          <cell r="D2554" t="str">
            <v>I4JET70</v>
          </cell>
          <cell r="E2554"/>
          <cell r="F2554" t="str">
            <v>NMR</v>
          </cell>
          <cell r="G2554" t="str">
            <v>VN93 A-Gr 1/2X</v>
          </cell>
          <cell r="H2554" t="str">
            <v>【4JET70】VN93 AAS-LD-4017恒久設変　SM LH 溶接NUT追加によりFR 16品番サ設 　関連設変【3JW185_SM LH新規】</v>
          </cell>
          <cell r="I2554" t="str">
            <v>PA1-4125/5004</v>
          </cell>
          <cell r="J2554" t="str">
            <v>A</v>
          </cell>
          <cell r="K2554" t="str">
            <v>LL3</v>
          </cell>
          <cell r="L2554" t="str">
            <v>○</v>
          </cell>
          <cell r="M2554" t="str">
            <v>20160118</v>
          </cell>
          <cell r="N2554" t="str">
            <v>20160118</v>
          </cell>
        </row>
        <row r="2555">
          <cell r="C2555">
            <v>8982765590</v>
          </cell>
          <cell r="D2555" t="str">
            <v>I3JV454</v>
          </cell>
          <cell r="E2555"/>
          <cell r="F2555" t="str">
            <v>NMS</v>
          </cell>
          <cell r="G2555" t="str">
            <v>VN93 A-Gr 1/2X</v>
          </cell>
          <cell r="H2555" t="str">
            <v>【3JV454】VN93 A-Gr 1/2X　FR ASM 64品番新出 8982762250_8982764110～5660</v>
          </cell>
          <cell r="I2555" t="str">
            <v>PA1-4121</v>
          </cell>
          <cell r="J2555" t="str">
            <v>A</v>
          </cell>
          <cell r="K2555" t="str">
            <v>PH7</v>
          </cell>
          <cell r="L2555" t="str">
            <v>○</v>
          </cell>
          <cell r="M2555" t="str">
            <v>20140728</v>
          </cell>
          <cell r="N2555" t="str">
            <v>20140728</v>
          </cell>
        </row>
        <row r="2556">
          <cell r="C2556">
            <v>8982765600</v>
          </cell>
          <cell r="D2556" t="str">
            <v>I3JV454</v>
          </cell>
          <cell r="E2556"/>
          <cell r="F2556" t="str">
            <v>NMS</v>
          </cell>
          <cell r="G2556" t="str">
            <v>VN93 A-Gr 1/2X</v>
          </cell>
          <cell r="H2556" t="str">
            <v>【3JV454】VN93 A-Gr 1/2X　FR ASM 64品番新出 8982762250_8982764110～5660</v>
          </cell>
          <cell r="I2556" t="str">
            <v>PA1-4121</v>
          </cell>
          <cell r="J2556" t="str">
            <v>A</v>
          </cell>
          <cell r="K2556" t="str">
            <v>PH8</v>
          </cell>
          <cell r="L2556" t="str">
            <v>○</v>
          </cell>
          <cell r="M2556" t="str">
            <v>20140728</v>
          </cell>
          <cell r="N2556" t="str">
            <v>20140728</v>
          </cell>
        </row>
        <row r="2557">
          <cell r="C2557">
            <v>8982765610</v>
          </cell>
          <cell r="D2557" t="str">
            <v>I3JV454</v>
          </cell>
          <cell r="E2557"/>
          <cell r="F2557" t="str">
            <v>NMS</v>
          </cell>
          <cell r="G2557" t="str">
            <v>VN93 A-Gr 1/2X</v>
          </cell>
          <cell r="H2557" t="str">
            <v>【3JV454】VN93 A-Gr 1/2X　FR ASM 64品番新出 8982762250_8982764110～5660</v>
          </cell>
          <cell r="I2557" t="str">
            <v>PA1-4121</v>
          </cell>
          <cell r="J2557" t="str">
            <v>A</v>
          </cell>
          <cell r="K2557" t="str">
            <v>PH9</v>
          </cell>
          <cell r="L2557" t="str">
            <v>○</v>
          </cell>
          <cell r="M2557" t="str">
            <v>20140721</v>
          </cell>
          <cell r="N2557" t="str">
            <v>20140721</v>
          </cell>
        </row>
        <row r="2558">
          <cell r="C2558">
            <v>8982765620</v>
          </cell>
          <cell r="D2558" t="str">
            <v>I3JV454</v>
          </cell>
          <cell r="E2558"/>
          <cell r="F2558" t="str">
            <v>NMS</v>
          </cell>
          <cell r="G2558" t="str">
            <v>VN93 A-Gr 1/2X</v>
          </cell>
          <cell r="H2558" t="str">
            <v>【3JV454】VN93 A-Gr 1/2X　FR ASM 64品番新出 8982762250_8982764110～5660</v>
          </cell>
          <cell r="I2558" t="str">
            <v>PA1-4121</v>
          </cell>
          <cell r="J2558" t="str">
            <v>A</v>
          </cell>
          <cell r="K2558" t="str">
            <v>PI1</v>
          </cell>
          <cell r="L2558" t="str">
            <v>○</v>
          </cell>
          <cell r="M2558" t="str">
            <v>20141113</v>
          </cell>
          <cell r="N2558" t="str">
            <v>20141113</v>
          </cell>
        </row>
        <row r="2559">
          <cell r="C2559">
            <v>8982765630</v>
          </cell>
          <cell r="D2559" t="str">
            <v>I3JV454</v>
          </cell>
          <cell r="E2559"/>
          <cell r="F2559" t="str">
            <v>NMS</v>
          </cell>
          <cell r="G2559" t="str">
            <v>VN93 A-Gr 1/2X</v>
          </cell>
          <cell r="H2559" t="str">
            <v>【3JV454】VN93 A-Gr 1/2X　FR ASM 64品番新出 8982762250_8982764110～5660</v>
          </cell>
          <cell r="I2559" t="str">
            <v>PA1-4121</v>
          </cell>
          <cell r="J2559" t="str">
            <v>A</v>
          </cell>
          <cell r="K2559" t="str">
            <v>PI2</v>
          </cell>
          <cell r="L2559" t="str">
            <v>○</v>
          </cell>
          <cell r="M2559" t="str">
            <v>20150105</v>
          </cell>
          <cell r="N2559" t="str">
            <v>20150105</v>
          </cell>
        </row>
        <row r="2560">
          <cell r="C2560">
            <v>8982765640</v>
          </cell>
          <cell r="D2560" t="str">
            <v>I3JV454</v>
          </cell>
          <cell r="E2560"/>
          <cell r="F2560" t="str">
            <v>NMS</v>
          </cell>
          <cell r="G2560" t="str">
            <v>VN93 A-Gr 1/2X</v>
          </cell>
          <cell r="H2560" t="str">
            <v>【3JV454】VN93 A-Gr 1/2X　FR ASM 64品番新出 8982762250_8982764110～5660</v>
          </cell>
          <cell r="I2560" t="str">
            <v>PA1-4121</v>
          </cell>
          <cell r="J2560" t="str">
            <v>A</v>
          </cell>
          <cell r="K2560" t="str">
            <v>PI3</v>
          </cell>
          <cell r="L2560" t="str">
            <v>○</v>
          </cell>
          <cell r="M2560" t="str">
            <v>20150202</v>
          </cell>
          <cell r="N2560" t="str">
            <v>20150202</v>
          </cell>
        </row>
        <row r="2561">
          <cell r="C2561">
            <v>8982765650</v>
          </cell>
          <cell r="D2561" t="str">
            <v>I3JV454</v>
          </cell>
          <cell r="E2561"/>
          <cell r="F2561" t="str">
            <v>NMS</v>
          </cell>
          <cell r="G2561" t="str">
            <v>VN93 A-Gr 1/2X</v>
          </cell>
          <cell r="H2561" t="str">
            <v>【3JV454】VN93 A-Gr 1/2X　FR ASM 64品番新出 8982762250_8982764110～5660</v>
          </cell>
          <cell r="I2561" t="str">
            <v>PA1-4121</v>
          </cell>
          <cell r="J2561" t="str">
            <v>A</v>
          </cell>
          <cell r="K2561" t="str">
            <v>PI4</v>
          </cell>
          <cell r="L2561" t="str">
            <v>○</v>
          </cell>
          <cell r="M2561" t="str">
            <v>20140728</v>
          </cell>
          <cell r="N2561" t="str">
            <v>20140728</v>
          </cell>
        </row>
        <row r="2562">
          <cell r="C2562">
            <v>8982765660</v>
          </cell>
          <cell r="D2562" t="str">
            <v>I3JV454</v>
          </cell>
          <cell r="E2562"/>
          <cell r="F2562" t="str">
            <v>NMS</v>
          </cell>
          <cell r="G2562" t="str">
            <v>VN93 A-Gr 1/2X</v>
          </cell>
          <cell r="H2562" t="str">
            <v>【3JV454】VN93 A-Gr 1/2X　FR ASM 64品番新出 8982762250_8982764110～5660</v>
          </cell>
          <cell r="I2562" t="str">
            <v>PA1-4121</v>
          </cell>
          <cell r="J2562" t="str">
            <v>A</v>
          </cell>
          <cell r="K2562" t="str">
            <v>PI5</v>
          </cell>
          <cell r="L2562" t="str">
            <v>○</v>
          </cell>
          <cell r="M2562" t="str">
            <v>20141021</v>
          </cell>
          <cell r="N2562" t="str">
            <v>20141021</v>
          </cell>
        </row>
        <row r="2563">
          <cell r="C2563">
            <v>8982767760</v>
          </cell>
          <cell r="D2563" t="str">
            <v>I3JV427</v>
          </cell>
          <cell r="E2563"/>
          <cell r="F2563" t="str">
            <v>VN93 NLR</v>
          </cell>
          <cell r="G2563" t="str">
            <v>VN93 A-Gr 1X2X</v>
          </cell>
          <cell r="H2563" t="str">
            <v>【3JV427】VN93 A-Gr 1X2X K研2 FR ASM 120品番新設 代) 8982763650 ～ 8982767870 及 SMBR（8982763260～3330）_INR-RF新設（8982763340_8982767700～7740）(アセス 14-7/28以降)</v>
          </cell>
          <cell r="I2563" t="str">
            <v>PA1-4088</v>
          </cell>
          <cell r="J2563" t="str">
            <v>A</v>
          </cell>
          <cell r="K2563" t="str">
            <v>BH2</v>
          </cell>
          <cell r="L2563" t="str">
            <v>○</v>
          </cell>
          <cell r="M2563" t="str">
            <v>20141204</v>
          </cell>
          <cell r="N2563" t="str">
            <v>20141204</v>
          </cell>
        </row>
        <row r="2564">
          <cell r="C2564">
            <v>8982767770</v>
          </cell>
          <cell r="D2564" t="str">
            <v>I3JV427</v>
          </cell>
          <cell r="E2564"/>
          <cell r="F2564" t="str">
            <v>VN93 NLR</v>
          </cell>
          <cell r="G2564" t="str">
            <v>VN93 A-Gr 1X2X</v>
          </cell>
          <cell r="H2564" t="str">
            <v>【3JV427】VN93 A-Gr 1X2X K研2 FR ASM 120品番新設 代) 8982763650 ～ 8982767870 及 SMBR（8982763260～3330）_INR-RF新設（8982763340_8982767700～7740）(アセス 14-7/28以降)</v>
          </cell>
          <cell r="I2564" t="str">
            <v>PA1-4088</v>
          </cell>
          <cell r="J2564" t="str">
            <v>A</v>
          </cell>
          <cell r="K2564" t="str">
            <v>BH2【B仮】</v>
          </cell>
          <cell r="L2564" t="str">
            <v>○</v>
          </cell>
          <cell r="M2564" t="str">
            <v>20140911</v>
          </cell>
          <cell r="N2564" t="str">
            <v>20140911</v>
          </cell>
        </row>
        <row r="2565">
          <cell r="C2565">
            <v>8982767780</v>
          </cell>
          <cell r="D2565" t="str">
            <v>I3JV427</v>
          </cell>
          <cell r="E2565"/>
          <cell r="F2565" t="str">
            <v>VN93 NLR</v>
          </cell>
          <cell r="G2565" t="str">
            <v>VN93 A-Gr 1X2X</v>
          </cell>
          <cell r="H2565" t="str">
            <v>【3JV427】VN93 A-Gr 1X2X K研2 FR ASM 120品番新設 代) 8982763650 ～ 8982767870 及 SMBR（8982763260～3330）_INR-RF新設（8982763340_8982767700～7740）(アセス 14-7/28以降)</v>
          </cell>
          <cell r="I2565" t="str">
            <v>PA1-4088</v>
          </cell>
          <cell r="J2565" t="str">
            <v>A</v>
          </cell>
          <cell r="K2565" t="str">
            <v>BH3</v>
          </cell>
          <cell r="L2565" t="str">
            <v>○</v>
          </cell>
          <cell r="M2565" t="str">
            <v>20141103</v>
          </cell>
          <cell r="N2565" t="str">
            <v>20141103</v>
          </cell>
        </row>
        <row r="2566">
          <cell r="C2566">
            <v>8982767790</v>
          </cell>
          <cell r="D2566" t="str">
            <v>I3JV427</v>
          </cell>
          <cell r="E2566"/>
          <cell r="F2566" t="str">
            <v>VN93 NLR</v>
          </cell>
          <cell r="G2566" t="str">
            <v>VN93 A-Gr 1X2X</v>
          </cell>
          <cell r="H2566" t="str">
            <v>【3JV427】VN93 A-Gr 1X2X K研2 FR ASM 120品番新設 代) 8982763650 ～ 8982767870 及 SMBR（8982763260～3330）_INR-RF新設（8982763340_8982767700～7740）(アセス 14-7/28以降)</v>
          </cell>
          <cell r="I2566" t="str">
            <v>PA1-4088</v>
          </cell>
          <cell r="J2566" t="str">
            <v>A</v>
          </cell>
          <cell r="K2566" t="str">
            <v>BH3【B仮】</v>
          </cell>
          <cell r="L2566" t="str">
            <v>○</v>
          </cell>
          <cell r="M2566" t="str">
            <v>20140911</v>
          </cell>
          <cell r="N2566" t="str">
            <v>20140911</v>
          </cell>
        </row>
        <row r="2567">
          <cell r="C2567">
            <v>8982767800</v>
          </cell>
          <cell r="D2567" t="str">
            <v>I3JV427</v>
          </cell>
          <cell r="E2567"/>
          <cell r="F2567" t="str">
            <v>VN93 NLR</v>
          </cell>
          <cell r="G2567" t="str">
            <v>VN93 A-Gr 1X2X</v>
          </cell>
          <cell r="H2567" t="str">
            <v>【3JV427】VN93 A-Gr 1X2X K研2 FR ASM 120品番新設 代) 8982763650 ～ 8982767870 及 SMBR（8982763260～3330）_INR-RF新設（8982763340_8982767700～7740）(アセス 14-7/28以降)</v>
          </cell>
          <cell r="I2567" t="str">
            <v>PA1-4088</v>
          </cell>
          <cell r="J2567" t="str">
            <v>A</v>
          </cell>
          <cell r="K2567" t="str">
            <v>BG9</v>
          </cell>
          <cell r="L2567" t="str">
            <v>○</v>
          </cell>
          <cell r="M2567" t="str">
            <v>20150219</v>
          </cell>
          <cell r="N2567" t="str">
            <v>20150219</v>
          </cell>
        </row>
        <row r="2568">
          <cell r="C2568">
            <v>8982767810</v>
          </cell>
          <cell r="D2568" t="str">
            <v>I3JV427</v>
          </cell>
          <cell r="E2568"/>
          <cell r="F2568" t="str">
            <v>VN93 NLR</v>
          </cell>
          <cell r="G2568" t="str">
            <v>VN93 A-Gr 1X2X</v>
          </cell>
          <cell r="H2568" t="str">
            <v>【3JV427】VN93 A-Gr 1X2X K研2 FR ASM 120品番新設 代) 8982763650 ～ 8982767870 及 SMBR（8982763260～3330）_INR-RF新設（8982763340_8982767700～7740）(アセス 14-7/28以降)</v>
          </cell>
          <cell r="I2568" t="str">
            <v>PA1-4088</v>
          </cell>
          <cell r="J2568" t="str">
            <v>A</v>
          </cell>
          <cell r="K2568" t="str">
            <v>BG9【B仮】</v>
          </cell>
          <cell r="L2568" t="str">
            <v>○</v>
          </cell>
          <cell r="M2568" t="str">
            <v>20150105</v>
          </cell>
          <cell r="N2568" t="str">
            <v>20150105</v>
          </cell>
        </row>
        <row r="2569">
          <cell r="C2569">
            <v>8982767820</v>
          </cell>
          <cell r="D2569" t="str">
            <v>I3JV427</v>
          </cell>
          <cell r="E2569"/>
          <cell r="F2569" t="str">
            <v>VN93 NLR</v>
          </cell>
          <cell r="G2569" t="str">
            <v>VN93 A-Gr 1X2X</v>
          </cell>
          <cell r="H2569" t="str">
            <v>【3JV427】VN93 A-Gr 1X2X K研2 FR ASM 120品番新設 代) 8982763650 ～ 8982767870 及 SMBR（8982763260～3330）_INR-RF新設（8982763340_8982767700～7740）(アセス 14-7/28以降)</v>
          </cell>
          <cell r="I2569" t="str">
            <v>PA1-4088</v>
          </cell>
          <cell r="J2569" t="str">
            <v>A</v>
          </cell>
          <cell r="K2569" t="str">
            <v>BH1</v>
          </cell>
          <cell r="L2569" t="str">
            <v>○</v>
          </cell>
          <cell r="M2569">
            <v>20150725</v>
          </cell>
          <cell r="N2569">
            <v>20160725</v>
          </cell>
        </row>
        <row r="2570">
          <cell r="C2570">
            <v>8982767830</v>
          </cell>
          <cell r="D2570" t="str">
            <v>I3JV427</v>
          </cell>
          <cell r="E2570"/>
          <cell r="F2570" t="str">
            <v>VN93 NLR</v>
          </cell>
          <cell r="G2570" t="str">
            <v>VN93 A-Gr 1X2X</v>
          </cell>
          <cell r="H2570" t="str">
            <v>【3JV427】VN93 A-Gr 1X2X K研2 FR ASM 120品番新設 代) 8982763650 ～ 8982767870 及 SMBR（8982763260～3330）_INR-RF新設（8982763340_8982767700～7740）(アセス 14-7/28以降)</v>
          </cell>
          <cell r="I2570" t="str">
            <v>PA1-4088</v>
          </cell>
          <cell r="J2570" t="str">
            <v>A</v>
          </cell>
          <cell r="K2570" t="str">
            <v>BH1【B仮】</v>
          </cell>
          <cell r="L2570" t="str">
            <v>○</v>
          </cell>
          <cell r="M2570" t="str">
            <v>20141127</v>
          </cell>
          <cell r="N2570" t="str">
            <v>20141127</v>
          </cell>
        </row>
        <row r="2571">
          <cell r="C2571">
            <v>8982767840</v>
          </cell>
          <cell r="D2571" t="str">
            <v>I3JV427</v>
          </cell>
          <cell r="E2571"/>
          <cell r="F2571" t="str">
            <v>VN93 NLR</v>
          </cell>
          <cell r="G2571" t="str">
            <v>VN93 A-Gr 1X2X</v>
          </cell>
          <cell r="H2571" t="str">
            <v>【3JV427】VN93 A-Gr 1X2X K研2 FR ASM 120品番新設 代) 8982763650 ～ 8982767870 及 SMBR（8982763260～3330）_INR-RF新設（8982763340_8982767700～7740）(アセス 14-7/28以降)</v>
          </cell>
          <cell r="I2571" t="str">
            <v>PA1-4088</v>
          </cell>
          <cell r="J2571" t="str">
            <v>A</v>
          </cell>
          <cell r="K2571" t="str">
            <v>BH4</v>
          </cell>
          <cell r="L2571" t="str">
            <v>○</v>
          </cell>
          <cell r="M2571" t="str">
            <v>20141021</v>
          </cell>
          <cell r="N2571" t="str">
            <v>20141021</v>
          </cell>
        </row>
        <row r="2572">
          <cell r="C2572">
            <v>8982767850</v>
          </cell>
          <cell r="D2572" t="str">
            <v>I3JV427</v>
          </cell>
          <cell r="E2572"/>
          <cell r="F2572" t="str">
            <v>VN93 NLR</v>
          </cell>
          <cell r="G2572" t="str">
            <v>VN93 A-Gr 1X2X</v>
          </cell>
          <cell r="H2572" t="str">
            <v>【3JV427】VN93 A-Gr 1X2X K研2 FR ASM 120品番新設 代) 8982763650 ～ 8982767870 及 SMBR（8982763260～3330）_INR-RF新設（8982763340_8982767700～7740）(アセス 14-7/28以降)</v>
          </cell>
          <cell r="I2572" t="str">
            <v>PA1-4088</v>
          </cell>
          <cell r="J2572" t="str">
            <v>A</v>
          </cell>
          <cell r="K2572" t="str">
            <v>BH4【B仮】</v>
          </cell>
          <cell r="L2572" t="str">
            <v>○</v>
          </cell>
          <cell r="M2572">
            <v>20150330</v>
          </cell>
          <cell r="N2572">
            <v>20150330</v>
          </cell>
        </row>
        <row r="2573">
          <cell r="C2573">
            <v>8982767860</v>
          </cell>
          <cell r="D2573" t="str">
            <v>I3JV427</v>
          </cell>
          <cell r="E2573"/>
          <cell r="F2573" t="str">
            <v>VN93 NLR</v>
          </cell>
          <cell r="G2573" t="str">
            <v>VN93 A-Gr 1X2X</v>
          </cell>
          <cell r="H2573" t="str">
            <v>【3JV427】VN93 A-Gr 1X2X K研2 FR ASM 120品番新設 代) 8982763650 ～ 8982767870 及 SMBR（8982763260～3330）_INR-RF新設（8982763340_8982767700～7740）(アセス 14-7/28以降)</v>
          </cell>
          <cell r="I2573" t="str">
            <v>PA1-4088</v>
          </cell>
          <cell r="J2573" t="str">
            <v>A</v>
          </cell>
          <cell r="K2573" t="str">
            <v>BH5</v>
          </cell>
          <cell r="L2573" t="str">
            <v>○</v>
          </cell>
          <cell r="M2573" t="str">
            <v>20141021</v>
          </cell>
          <cell r="N2573" t="str">
            <v>20141021</v>
          </cell>
        </row>
        <row r="2574">
          <cell r="C2574">
            <v>8982767870</v>
          </cell>
          <cell r="D2574" t="str">
            <v>I3JV427</v>
          </cell>
          <cell r="E2574"/>
          <cell r="F2574" t="str">
            <v>VN93 NLR</v>
          </cell>
          <cell r="G2574" t="str">
            <v>VN93 A-Gr 1X2X</v>
          </cell>
          <cell r="H2574" t="str">
            <v>【3JV427】VN93 A-Gr 1X2X K研2 FR ASM 120品番新設 代) 8982763650 ～ 8982767870 及 SMBR（8982763260～3330）_INR-RF新設（8982763340_8982767700～7740）(アセス 14-7/28以降)</v>
          </cell>
          <cell r="I2574" t="str">
            <v>PA1-4088</v>
          </cell>
          <cell r="J2574" t="str">
            <v>A</v>
          </cell>
          <cell r="K2574" t="str">
            <v>BH5【B仮】</v>
          </cell>
          <cell r="L2574" t="str">
            <v>○</v>
          </cell>
          <cell r="M2574" t="str">
            <v>未</v>
          </cell>
          <cell r="N2574" t="str">
            <v>未</v>
          </cell>
        </row>
        <row r="2575">
          <cell r="C2575">
            <v>8982795450</v>
          </cell>
          <cell r="D2575" t="str">
            <v>I3JV293</v>
          </cell>
          <cell r="E2575"/>
          <cell r="F2575" t="str">
            <v>NPR</v>
          </cell>
          <cell r="G2575" t="str">
            <v>VN87-C Gr 3x</v>
          </cell>
          <cell r="H2575" t="str">
            <v>【3JV293】VN87-C Gr 3x FR ASM 7品番新出 8982795450～5510　</v>
          </cell>
          <cell r="I2575" t="str">
            <v>PA1-4066</v>
          </cell>
          <cell r="J2575" t="str">
            <v>C</v>
          </cell>
          <cell r="K2575" t="str">
            <v>WA5</v>
          </cell>
          <cell r="L2575" t="str">
            <v>○</v>
          </cell>
          <cell r="M2575" t="str">
            <v>-</v>
          </cell>
          <cell r="N2575" t="str">
            <v>未</v>
          </cell>
        </row>
        <row r="2576">
          <cell r="C2576">
            <v>8982795451</v>
          </cell>
          <cell r="D2576" t="str">
            <v>I4JER55</v>
          </cell>
          <cell r="E2576"/>
          <cell r="F2576" t="str">
            <v>NPR</v>
          </cell>
          <cell r="G2576" t="str">
            <v>VN87-C Gr 3x</v>
          </cell>
          <cell r="H2576" t="str">
            <v>【4JER55】VN87 C-Gr 3X FRサ変 8982795451～5511_8982439442_8982495582　及び サウジ向けVDS FRサ変 8982917181_7191 SM穴_NUT変更 _CM 3RD入替(639Y⇒8982864240_FR 5461以外)</v>
          </cell>
          <cell r="I2576" t="str">
            <v>PA1-5032</v>
          </cell>
          <cell r="J2576" t="str">
            <v>C</v>
          </cell>
          <cell r="K2576" t="str">
            <v>WA5</v>
          </cell>
          <cell r="L2576" t="str">
            <v>○</v>
          </cell>
          <cell r="M2576" t="str">
            <v>-</v>
          </cell>
          <cell r="N2576" t="str">
            <v>未</v>
          </cell>
        </row>
        <row r="2577">
          <cell r="C2577">
            <v>8982795460</v>
          </cell>
          <cell r="D2577" t="str">
            <v>I3JV293</v>
          </cell>
          <cell r="E2577"/>
          <cell r="F2577" t="str">
            <v>NPR</v>
          </cell>
          <cell r="G2577" t="str">
            <v>VN87-C Gr 3x</v>
          </cell>
          <cell r="H2577" t="str">
            <v>【3JV293】VN87-C Gr 3x FR ASM 7品番新出 8982795450～5510　</v>
          </cell>
          <cell r="I2577" t="str">
            <v>PA1-4066</v>
          </cell>
          <cell r="J2577" t="str">
            <v>C</v>
          </cell>
          <cell r="K2577" t="str">
            <v>WA9</v>
          </cell>
          <cell r="L2577" t="str">
            <v>○</v>
          </cell>
          <cell r="M2577" t="str">
            <v>-</v>
          </cell>
          <cell r="N2577" t="str">
            <v>未</v>
          </cell>
        </row>
        <row r="2578">
          <cell r="C2578">
            <v>8982795461</v>
          </cell>
          <cell r="D2578" t="str">
            <v>I4JER55</v>
          </cell>
          <cell r="E2578"/>
          <cell r="F2578" t="str">
            <v>NPR</v>
          </cell>
          <cell r="G2578" t="str">
            <v>VN87-C Gr 3x</v>
          </cell>
          <cell r="H2578" t="str">
            <v>【4JER55】VN87 C-Gr 3X FRサ変 8982795451～5511_8982439442_8982495582　及び サウジ向けVDS FRサ変 8982917181_7191 SM穴_NUT変更 _CM 3RD入替(639Y⇒8982864240_FR 5461以外)</v>
          </cell>
          <cell r="I2578" t="str">
            <v>PA1-5032</v>
          </cell>
          <cell r="J2578" t="str">
            <v>C</v>
          </cell>
          <cell r="K2578" t="str">
            <v>WA9</v>
          </cell>
          <cell r="L2578" t="str">
            <v>○</v>
          </cell>
          <cell r="M2578" t="str">
            <v>-</v>
          </cell>
          <cell r="N2578" t="str">
            <v>未</v>
          </cell>
        </row>
        <row r="2579">
          <cell r="C2579">
            <v>8982795470</v>
          </cell>
          <cell r="D2579" t="str">
            <v>I3JV293</v>
          </cell>
          <cell r="E2579"/>
          <cell r="F2579" t="str">
            <v>NPR</v>
          </cell>
          <cell r="G2579" t="str">
            <v>VN87-C Gr 3x</v>
          </cell>
          <cell r="H2579" t="str">
            <v>【3JV293】VN87-C Gr 3x FR ASM 7品番新出 8982795450～5510　</v>
          </cell>
          <cell r="I2579" t="str">
            <v>PA1-4066</v>
          </cell>
          <cell r="J2579" t="str">
            <v>C</v>
          </cell>
          <cell r="K2579" t="str">
            <v>WE6</v>
          </cell>
          <cell r="L2579" t="str">
            <v>未</v>
          </cell>
          <cell r="M2579" t="str">
            <v>-</v>
          </cell>
          <cell r="N2579" t="str">
            <v>未</v>
          </cell>
        </row>
        <row r="2580">
          <cell r="C2580">
            <v>8982795471</v>
          </cell>
          <cell r="D2580" t="str">
            <v>I4JEL86</v>
          </cell>
          <cell r="E2580"/>
          <cell r="F2580" t="str">
            <v>NPR</v>
          </cell>
          <cell r="G2580" t="str">
            <v>VN87-C Gr 3x</v>
          </cell>
          <cell r="H2580" t="str">
            <v xml:space="preserve">【4JEL86】VN87 C-Gr 3X SMBR_穴_NUT変更 及 CM_3RD入替(898074639Y⇒8982864240_【3JV663】) FR 3品番サ変 8982439432_8982495572_8982795471 CKD CM_3RD新設_8982869340(-4240のED品) </v>
          </cell>
          <cell r="I2580" t="str">
            <v>PA1-4094</v>
          </cell>
          <cell r="J2580" t="str">
            <v>C</v>
          </cell>
          <cell r="K2580" t="str">
            <v>WE6</v>
          </cell>
          <cell r="L2580" t="str">
            <v>○</v>
          </cell>
          <cell r="M2580" t="str">
            <v>-</v>
          </cell>
          <cell r="N2580" t="str">
            <v>未</v>
          </cell>
        </row>
        <row r="2581">
          <cell r="C2581">
            <v>8982795480</v>
          </cell>
          <cell r="D2581" t="str">
            <v>I3JV293</v>
          </cell>
          <cell r="E2581"/>
          <cell r="F2581" t="str">
            <v>NPR</v>
          </cell>
          <cell r="G2581" t="str">
            <v>VN87-C Gr 3x</v>
          </cell>
          <cell r="H2581" t="str">
            <v>【3JV293】VN87-C Gr 3x FR ASM 7品番新出 8982795450～5510　</v>
          </cell>
          <cell r="I2581" t="str">
            <v>PA1-4066</v>
          </cell>
          <cell r="J2581" t="str">
            <v>C</v>
          </cell>
          <cell r="K2581" t="str">
            <v>WNH</v>
          </cell>
          <cell r="L2581" t="str">
            <v>○</v>
          </cell>
          <cell r="M2581" t="str">
            <v>-</v>
          </cell>
          <cell r="N2581" t="str">
            <v>未</v>
          </cell>
        </row>
        <row r="2582">
          <cell r="C2582">
            <v>8982795481</v>
          </cell>
          <cell r="D2582" t="str">
            <v>I4JER55</v>
          </cell>
          <cell r="E2582"/>
          <cell r="F2582" t="str">
            <v>NPR</v>
          </cell>
          <cell r="G2582" t="str">
            <v>VN87-C Gr 3x</v>
          </cell>
          <cell r="H2582" t="str">
            <v>【4JER55】VN87 C-Gr 3X FRサ変 8982795451～5511_8982439442_8982495582　及び サウジ向けVDS FRサ変 8982917181_7191 SM穴_NUT変更 _CM 3RD入替(639Y⇒8982864240_FR 5461以外)</v>
          </cell>
          <cell r="I2582" t="str">
            <v>PA1-5032</v>
          </cell>
          <cell r="J2582" t="str">
            <v>C</v>
          </cell>
          <cell r="K2582" t="str">
            <v>WNH</v>
          </cell>
          <cell r="L2582" t="str">
            <v>○</v>
          </cell>
          <cell r="M2582" t="str">
            <v>-</v>
          </cell>
          <cell r="N2582" t="str">
            <v>未</v>
          </cell>
        </row>
        <row r="2583">
          <cell r="C2583">
            <v>8982795490</v>
          </cell>
          <cell r="D2583" t="str">
            <v>I3JV293</v>
          </cell>
          <cell r="E2583"/>
          <cell r="F2583" t="str">
            <v>NPR</v>
          </cell>
          <cell r="G2583" t="str">
            <v>VN87-C Gr 3x</v>
          </cell>
          <cell r="H2583" t="str">
            <v>【3JV293】VN87-C Gr 3x FR ASM 7品番新出 8982795450～5510　</v>
          </cell>
          <cell r="I2583" t="str">
            <v>PA1-4066</v>
          </cell>
          <cell r="J2583" t="str">
            <v>C</v>
          </cell>
          <cell r="K2583" t="str">
            <v>WK7</v>
          </cell>
          <cell r="L2583" t="str">
            <v>○</v>
          </cell>
          <cell r="M2583" t="str">
            <v>-</v>
          </cell>
          <cell r="N2583" t="str">
            <v>未</v>
          </cell>
        </row>
        <row r="2584">
          <cell r="C2584">
            <v>8982795491</v>
          </cell>
          <cell r="D2584" t="str">
            <v>I4JER55</v>
          </cell>
          <cell r="E2584"/>
          <cell r="F2584" t="str">
            <v>NPR</v>
          </cell>
          <cell r="G2584" t="str">
            <v>VN87-C Gr 3x</v>
          </cell>
          <cell r="H2584" t="str">
            <v>【4JER55】VN87 C-Gr 3X FRサ変 8982795451～5511_8982439442_8982495582　及び サウジ向けVDS FRサ変 8982917181_7191 SM穴_NUT変更 _CM 3RD入替(639Y⇒8982864240_FR 5461以外)</v>
          </cell>
          <cell r="I2584" t="str">
            <v>PA1-5032</v>
          </cell>
          <cell r="J2584" t="str">
            <v>C</v>
          </cell>
          <cell r="K2584" t="str">
            <v>WK7</v>
          </cell>
          <cell r="L2584" t="str">
            <v>○</v>
          </cell>
          <cell r="M2584" t="str">
            <v>-</v>
          </cell>
          <cell r="N2584" t="str">
            <v>未</v>
          </cell>
        </row>
        <row r="2585">
          <cell r="C2585">
            <v>8982795500</v>
          </cell>
          <cell r="D2585" t="str">
            <v>I3JV293</v>
          </cell>
          <cell r="E2585"/>
          <cell r="F2585" t="str">
            <v>NPR</v>
          </cell>
          <cell r="G2585" t="str">
            <v>VN87-C Gr 3x</v>
          </cell>
          <cell r="H2585" t="str">
            <v>【3JV293】VN87-C Gr 3x FR ASM 7品番新出 8982795450～5510　</v>
          </cell>
          <cell r="I2585" t="str">
            <v>PA1-4066</v>
          </cell>
          <cell r="J2585" t="str">
            <v>C</v>
          </cell>
          <cell r="K2585" t="str">
            <v>WR9</v>
          </cell>
          <cell r="L2585" t="str">
            <v>○</v>
          </cell>
          <cell r="M2585" t="str">
            <v>-</v>
          </cell>
          <cell r="N2585" t="str">
            <v>未</v>
          </cell>
        </row>
        <row r="2586">
          <cell r="C2586">
            <v>8982795501</v>
          </cell>
          <cell r="D2586" t="str">
            <v>I4JER55</v>
          </cell>
          <cell r="E2586"/>
          <cell r="F2586" t="str">
            <v>NPR</v>
          </cell>
          <cell r="G2586" t="str">
            <v>VN87-C Gr 3x</v>
          </cell>
          <cell r="H2586" t="str">
            <v>【4JER55】VN87 C-Gr 3X FRサ変 8982795451～5511_8982439442_8982495582　及び サウジ向けVDS FRサ変 8982917181_7191 SM穴_NUT変更 _CM 3RD入替(639Y⇒8982864240_FR 5461以外)</v>
          </cell>
          <cell r="I2586" t="str">
            <v>PA1-5032</v>
          </cell>
          <cell r="J2586" t="str">
            <v>C</v>
          </cell>
          <cell r="K2586" t="str">
            <v>WR9</v>
          </cell>
          <cell r="L2586" t="str">
            <v>○</v>
          </cell>
          <cell r="M2586" t="str">
            <v>-</v>
          </cell>
          <cell r="N2586" t="str">
            <v>未</v>
          </cell>
        </row>
        <row r="2587">
          <cell r="C2587">
            <v>8982795510</v>
          </cell>
          <cell r="D2587" t="str">
            <v>I3JV293</v>
          </cell>
          <cell r="E2587"/>
          <cell r="F2587" t="str">
            <v>NPR</v>
          </cell>
          <cell r="G2587" t="str">
            <v>VN87-C Gr 3x</v>
          </cell>
          <cell r="H2587" t="str">
            <v>【3JV293】VN87-C Gr 3x FR ASM 7品番新出 8982795450～5510　</v>
          </cell>
          <cell r="I2587" t="str">
            <v>PA1-4066</v>
          </cell>
          <cell r="J2587" t="str">
            <v>C</v>
          </cell>
          <cell r="K2587" t="str">
            <v>WM3</v>
          </cell>
          <cell r="L2587" t="str">
            <v>○</v>
          </cell>
          <cell r="M2587" t="str">
            <v>-</v>
          </cell>
          <cell r="N2587" t="str">
            <v>未</v>
          </cell>
        </row>
        <row r="2588">
          <cell r="C2588">
            <v>8982795511</v>
          </cell>
          <cell r="D2588" t="str">
            <v>I4JER55</v>
          </cell>
          <cell r="E2588"/>
          <cell r="F2588" t="str">
            <v>NPR</v>
          </cell>
          <cell r="G2588" t="str">
            <v>VN87-C Gr 3x</v>
          </cell>
          <cell r="H2588" t="str">
            <v>【4JER55】VN87 C-Gr 3X FRサ変 8982795451～5511_8982439442_8982495582　及び サウジ向けVDS FRサ変 8982917181_7191 SM穴_NUT変更 _CM 3RD入替(639Y⇒8982864240_FR 5461以外)</v>
          </cell>
          <cell r="I2588" t="str">
            <v>PA1-5032</v>
          </cell>
          <cell r="J2588" t="str">
            <v>C</v>
          </cell>
          <cell r="K2588" t="str">
            <v>WM3</v>
          </cell>
          <cell r="L2588" t="str">
            <v>○</v>
          </cell>
          <cell r="M2588" t="str">
            <v>-</v>
          </cell>
          <cell r="N2588" t="str">
            <v>未</v>
          </cell>
        </row>
        <row r="2589">
          <cell r="C2589">
            <v>8982804730</v>
          </cell>
          <cell r="D2589" t="str">
            <v>I3JV386</v>
          </cell>
          <cell r="E2589"/>
          <cell r="F2589" t="str">
            <v>NKR</v>
          </cell>
          <cell r="G2589" t="str">
            <v>VN93 B-Gr</v>
          </cell>
          <cell r="H2589" t="str">
            <v>【3JV386】VN93 B-Gr FR ASM 33品番新出 8982750130～8982834210</v>
          </cell>
          <cell r="I2589" t="str">
            <v>PA1-4118</v>
          </cell>
          <cell r="J2589" t="str">
            <v>A</v>
          </cell>
          <cell r="K2589" t="str">
            <v>AG9</v>
          </cell>
          <cell r="L2589" t="str">
            <v>○</v>
          </cell>
          <cell r="M2589" t="str">
            <v>20141103</v>
          </cell>
          <cell r="N2589" t="str">
            <v>20141103</v>
          </cell>
        </row>
        <row r="2590">
          <cell r="C2590">
            <v>8982804740</v>
          </cell>
          <cell r="D2590" t="str">
            <v>I3JV386</v>
          </cell>
          <cell r="E2590"/>
          <cell r="F2590" t="str">
            <v>NKR</v>
          </cell>
          <cell r="G2590" t="str">
            <v>VN93 B-Gr</v>
          </cell>
          <cell r="H2590" t="str">
            <v>【3JV386】VN93 B-Gr FR ASM 33品番新出 8982750130～8982834210</v>
          </cell>
          <cell r="I2590" t="str">
            <v>PA1-4118</v>
          </cell>
          <cell r="J2590" t="str">
            <v>A</v>
          </cell>
          <cell r="K2590" t="str">
            <v>AH1</v>
          </cell>
          <cell r="L2590" t="str">
            <v>○</v>
          </cell>
          <cell r="M2590" t="str">
            <v>20150706</v>
          </cell>
          <cell r="N2590" t="str">
            <v>20150706</v>
          </cell>
        </row>
        <row r="2591">
          <cell r="C2591">
            <v>8982830830</v>
          </cell>
          <cell r="D2591" t="str">
            <v>I3JV612</v>
          </cell>
          <cell r="E2591"/>
          <cell r="F2591" t="str">
            <v>VN93 NMR</v>
          </cell>
          <cell r="G2591" t="str">
            <v xml:space="preserve">VN93A 1/2X F WB </v>
          </cell>
          <cell r="H2591" t="str">
            <v>【3JV612】VN93 A-Gr 1X2X Fホイルベース 15品番 新出 8982830830～0970</v>
          </cell>
          <cell r="I2591" t="str">
            <v>PA1-4145/72</v>
          </cell>
          <cell r="J2591" t="str">
            <v>A</v>
          </cell>
          <cell r="K2591" t="str">
            <v>CB6</v>
          </cell>
          <cell r="L2591" t="str">
            <v>○</v>
          </cell>
          <cell r="M2591" t="str">
            <v>未</v>
          </cell>
          <cell r="N2591" t="str">
            <v>未</v>
          </cell>
        </row>
        <row r="2592">
          <cell r="C2592">
            <v>8982830840</v>
          </cell>
          <cell r="D2592" t="str">
            <v>I3JV612</v>
          </cell>
          <cell r="E2592"/>
          <cell r="F2592" t="str">
            <v>VN93 NMR</v>
          </cell>
          <cell r="G2592" t="str">
            <v xml:space="preserve">VN93A 1/2X F WB </v>
          </cell>
          <cell r="H2592" t="str">
            <v>【3JV612】VN93 A-Gr 1X2X Fホイルベース 15品番 新出 8982830830～0970</v>
          </cell>
          <cell r="I2592" t="str">
            <v>PA1-4145/72</v>
          </cell>
          <cell r="J2592" t="str">
            <v>A</v>
          </cell>
          <cell r="K2592" t="str">
            <v>CB6</v>
          </cell>
          <cell r="L2592" t="str">
            <v>○</v>
          </cell>
          <cell r="M2592" t="str">
            <v>20141120</v>
          </cell>
          <cell r="N2592" t="str">
            <v>20141120</v>
          </cell>
        </row>
        <row r="2593">
          <cell r="C2593">
            <v>8982830850</v>
          </cell>
          <cell r="D2593" t="str">
            <v>I3JV612</v>
          </cell>
          <cell r="E2593"/>
          <cell r="F2593" t="str">
            <v>VN93 NMR</v>
          </cell>
          <cell r="G2593" t="str">
            <v xml:space="preserve">VN93A 1/2X F WB </v>
          </cell>
          <cell r="H2593" t="str">
            <v>【3JV612】VN93 A-Gr 1X2X Fホイルベース 15品番 新出 8982830830～0970</v>
          </cell>
          <cell r="I2593" t="str">
            <v>PA1-4145/72</v>
          </cell>
          <cell r="J2593" t="str">
            <v>A</v>
          </cell>
          <cell r="K2593" t="str">
            <v>CB6</v>
          </cell>
          <cell r="L2593" t="str">
            <v>○</v>
          </cell>
          <cell r="M2593" t="str">
            <v>未</v>
          </cell>
          <cell r="N2593" t="str">
            <v>未</v>
          </cell>
        </row>
        <row r="2594">
          <cell r="C2594">
            <v>8982830860</v>
          </cell>
          <cell r="D2594" t="str">
            <v>I3JV612</v>
          </cell>
          <cell r="E2594"/>
          <cell r="F2594" t="str">
            <v>VN93 NMR</v>
          </cell>
          <cell r="G2594" t="str">
            <v xml:space="preserve">VN93A 1/2X F WB </v>
          </cell>
          <cell r="H2594" t="str">
            <v>【3JV612】VN93 A-Gr 1X2X Fホイルベース 15品番 新出 8982830830～0970</v>
          </cell>
          <cell r="I2594" t="str">
            <v>PA1-4145/72</v>
          </cell>
          <cell r="J2594" t="str">
            <v>A</v>
          </cell>
          <cell r="K2594" t="str">
            <v>CB6</v>
          </cell>
          <cell r="L2594" t="str">
            <v>○</v>
          </cell>
          <cell r="M2594" t="str">
            <v>20141106</v>
          </cell>
          <cell r="N2594" t="str">
            <v>20141106</v>
          </cell>
        </row>
        <row r="2595">
          <cell r="C2595">
            <v>8982830870</v>
          </cell>
          <cell r="D2595" t="str">
            <v>I3JV612</v>
          </cell>
          <cell r="E2595"/>
          <cell r="F2595" t="str">
            <v>VN93 NMR</v>
          </cell>
          <cell r="G2595" t="str">
            <v xml:space="preserve">VN93A 1/2X F WB </v>
          </cell>
          <cell r="H2595" t="str">
            <v>【3JV612】VN93 A-Gr 1X2X Fホイルベース 15品番 新出 8982830830～0970</v>
          </cell>
          <cell r="I2595" t="str">
            <v>PA1-4145/72</v>
          </cell>
          <cell r="J2595" t="str">
            <v>A</v>
          </cell>
          <cell r="K2595" t="str">
            <v>CB6</v>
          </cell>
          <cell r="L2595" t="str">
            <v>○</v>
          </cell>
          <cell r="M2595" t="str">
            <v>未</v>
          </cell>
          <cell r="N2595" t="str">
            <v>未</v>
          </cell>
        </row>
        <row r="2596">
          <cell r="C2596">
            <v>8982830880</v>
          </cell>
          <cell r="D2596" t="str">
            <v>I3JV612</v>
          </cell>
          <cell r="E2596"/>
          <cell r="F2596" t="str">
            <v>VN93 NMR</v>
          </cell>
          <cell r="G2596" t="str">
            <v xml:space="preserve">VN93A 1/2X F WB </v>
          </cell>
          <cell r="H2596" t="str">
            <v>【3JV612】VN93 A-Gr 1X2X Fホイルベース 15品番 新出 8982830830～0970</v>
          </cell>
          <cell r="I2596" t="str">
            <v>PA1-4145/72</v>
          </cell>
          <cell r="J2596" t="str">
            <v>A</v>
          </cell>
          <cell r="K2596" t="str">
            <v>CB6</v>
          </cell>
          <cell r="L2596" t="str">
            <v>○</v>
          </cell>
          <cell r="M2596">
            <v>20170119</v>
          </cell>
          <cell r="N2596">
            <v>20170119</v>
          </cell>
        </row>
        <row r="2597">
          <cell r="C2597">
            <v>8982830890</v>
          </cell>
          <cell r="D2597" t="str">
            <v>I3JV612</v>
          </cell>
          <cell r="E2597"/>
          <cell r="F2597" t="str">
            <v>VN93 NMR</v>
          </cell>
          <cell r="G2597" t="str">
            <v xml:space="preserve">VN93A 1/2X F WB </v>
          </cell>
          <cell r="H2597" t="str">
            <v>【3JV612】VN93 A-Gr 1X2X Fホイルベース 15品番 新出 8982830830～0970</v>
          </cell>
          <cell r="I2597" t="str">
            <v>PA1-4145/72</v>
          </cell>
          <cell r="J2597" t="str">
            <v>A</v>
          </cell>
          <cell r="K2597" t="str">
            <v>CB6</v>
          </cell>
          <cell r="L2597" t="str">
            <v>○</v>
          </cell>
          <cell r="M2597" t="str">
            <v>未</v>
          </cell>
          <cell r="N2597" t="str">
            <v>未</v>
          </cell>
        </row>
        <row r="2598">
          <cell r="C2598">
            <v>8982830900</v>
          </cell>
          <cell r="D2598" t="str">
            <v>I3JV612</v>
          </cell>
          <cell r="E2598"/>
          <cell r="F2598" t="str">
            <v>VN93 NMR</v>
          </cell>
          <cell r="G2598" t="str">
            <v xml:space="preserve">VN93A 1/2X F WB </v>
          </cell>
          <cell r="H2598" t="str">
            <v>【3JV612】VN93 A-Gr 1X2X Fホイルベース 15品番 新出 8982830830～0970</v>
          </cell>
          <cell r="I2598" t="str">
            <v>PA1-4145/72</v>
          </cell>
          <cell r="J2598" t="str">
            <v>A</v>
          </cell>
          <cell r="K2598" t="str">
            <v>CB6</v>
          </cell>
          <cell r="L2598" t="str">
            <v>○</v>
          </cell>
          <cell r="M2598" t="str">
            <v>20141113</v>
          </cell>
          <cell r="N2598" t="str">
            <v>20141113</v>
          </cell>
        </row>
        <row r="2599">
          <cell r="C2599">
            <v>8982830910</v>
          </cell>
          <cell r="D2599" t="str">
            <v>I3JV612</v>
          </cell>
          <cell r="E2599"/>
          <cell r="F2599" t="str">
            <v>VN93 NMR</v>
          </cell>
          <cell r="G2599" t="str">
            <v xml:space="preserve">VN93A 1/2X F WB </v>
          </cell>
          <cell r="H2599" t="str">
            <v>【3JV612】VN93 A-Gr 1X2X Fホイルベース 15品番 新出 8982830830～0970</v>
          </cell>
          <cell r="I2599" t="str">
            <v>PA1-4145/72</v>
          </cell>
          <cell r="J2599" t="str">
            <v>A</v>
          </cell>
          <cell r="K2599" t="str">
            <v>CB6</v>
          </cell>
          <cell r="L2599" t="str">
            <v>○</v>
          </cell>
          <cell r="M2599" t="str">
            <v>未</v>
          </cell>
          <cell r="N2599" t="str">
            <v>未</v>
          </cell>
        </row>
        <row r="2600">
          <cell r="C2600">
            <v>8982830920</v>
          </cell>
          <cell r="D2600" t="str">
            <v>I3JV612</v>
          </cell>
          <cell r="E2600"/>
          <cell r="F2600" t="str">
            <v>VN93 NMR</v>
          </cell>
          <cell r="G2600" t="str">
            <v xml:space="preserve">VN93A 1/2X F WB </v>
          </cell>
          <cell r="H2600" t="str">
            <v>【3JV612】VN93 A-Gr 1X2X Fホイルベース 15品番 新出 8982830830～0970</v>
          </cell>
          <cell r="I2600" t="str">
            <v>PA1-4145/72</v>
          </cell>
          <cell r="J2600" t="str">
            <v>A</v>
          </cell>
          <cell r="K2600" t="str">
            <v>CB6</v>
          </cell>
          <cell r="L2600" t="str">
            <v>○</v>
          </cell>
          <cell r="M2600" t="str">
            <v>20141120</v>
          </cell>
          <cell r="N2600" t="str">
            <v>20141120</v>
          </cell>
        </row>
        <row r="2601">
          <cell r="C2601">
            <v>8982830930</v>
          </cell>
          <cell r="D2601" t="str">
            <v>I3JV612</v>
          </cell>
          <cell r="E2601"/>
          <cell r="F2601" t="str">
            <v>VN93 NMR</v>
          </cell>
          <cell r="G2601" t="str">
            <v xml:space="preserve">VN93A 1/2X F WB </v>
          </cell>
          <cell r="H2601" t="str">
            <v>【3JV612】VN93 A-Gr 1X2X Fホイルベース 15品番 新出 8982830830～0970</v>
          </cell>
          <cell r="I2601" t="str">
            <v>PA1-4145/72</v>
          </cell>
          <cell r="J2601" t="str">
            <v>A</v>
          </cell>
          <cell r="K2601" t="str">
            <v>CB6</v>
          </cell>
          <cell r="L2601" t="str">
            <v>○</v>
          </cell>
          <cell r="M2601" t="str">
            <v>未</v>
          </cell>
          <cell r="N2601" t="str">
            <v>未</v>
          </cell>
        </row>
        <row r="2602">
          <cell r="C2602">
            <v>8982830940</v>
          </cell>
          <cell r="D2602" t="str">
            <v>I3JV612</v>
          </cell>
          <cell r="E2602"/>
          <cell r="F2602" t="str">
            <v>VN93 NMR</v>
          </cell>
          <cell r="G2602" t="str">
            <v xml:space="preserve">VN93A 1/2X F WB </v>
          </cell>
          <cell r="H2602" t="str">
            <v>【3JV612】VN93 A-Gr 1X2X Fホイルベース 15品番 新出 8982830830～0970</v>
          </cell>
          <cell r="I2602" t="str">
            <v>PA1-4145/72</v>
          </cell>
          <cell r="J2602" t="str">
            <v>A</v>
          </cell>
          <cell r="K2602" t="str">
            <v>CB6</v>
          </cell>
          <cell r="L2602" t="str">
            <v>○</v>
          </cell>
          <cell r="M2602" t="str">
            <v>20150406</v>
          </cell>
          <cell r="N2602" t="str">
            <v>20150406</v>
          </cell>
        </row>
        <row r="2603">
          <cell r="C2603">
            <v>8982830950</v>
          </cell>
          <cell r="D2603" t="str">
            <v>I3JV612</v>
          </cell>
          <cell r="E2603"/>
          <cell r="F2603" t="str">
            <v>VN93 NMR</v>
          </cell>
          <cell r="G2603" t="str">
            <v xml:space="preserve">VN93A 1/2X F WB </v>
          </cell>
          <cell r="H2603" t="str">
            <v>【3JV612】VN93 A-Gr 1X2X Fホイルベース 15品番 新出 8982830830～0970</v>
          </cell>
          <cell r="I2603" t="str">
            <v>PA1-4145/72</v>
          </cell>
          <cell r="J2603" t="str">
            <v>A</v>
          </cell>
          <cell r="K2603" t="str">
            <v>CB6</v>
          </cell>
          <cell r="L2603" t="str">
            <v>○</v>
          </cell>
          <cell r="M2603" t="str">
            <v>未</v>
          </cell>
          <cell r="N2603" t="str">
            <v>未</v>
          </cell>
        </row>
        <row r="2604">
          <cell r="C2604">
            <v>8982830960</v>
          </cell>
          <cell r="D2604" t="str">
            <v>I3JV612</v>
          </cell>
          <cell r="E2604"/>
          <cell r="F2604" t="str">
            <v>VN93 NMR</v>
          </cell>
          <cell r="G2604" t="str">
            <v xml:space="preserve">VN93A 1/2X F WB </v>
          </cell>
          <cell r="H2604" t="str">
            <v>【3JV612】VN93 A-Gr 1X2X Fホイルベース 15品番 新出 8982830830～0970</v>
          </cell>
          <cell r="I2604" t="str">
            <v>PA1-4145/72</v>
          </cell>
          <cell r="J2604" t="str">
            <v>A</v>
          </cell>
          <cell r="K2604" t="str">
            <v>CB6</v>
          </cell>
          <cell r="L2604" t="str">
            <v>○</v>
          </cell>
          <cell r="M2604" t="str">
            <v>未</v>
          </cell>
          <cell r="N2604" t="str">
            <v>未</v>
          </cell>
        </row>
        <row r="2605">
          <cell r="C2605">
            <v>8982830970</v>
          </cell>
          <cell r="D2605" t="str">
            <v>I3JV612</v>
          </cell>
          <cell r="E2605"/>
          <cell r="F2605" t="str">
            <v>VN93 NMR</v>
          </cell>
          <cell r="G2605" t="str">
            <v xml:space="preserve">VN93A 1/2X F WB </v>
          </cell>
          <cell r="H2605" t="str">
            <v>【3JV612】VN93 A-Gr 1X2X Fホイルベース 15品番 新出 8982830830～0970</v>
          </cell>
          <cell r="I2605" t="str">
            <v>PA1-4145/72</v>
          </cell>
          <cell r="J2605" t="str">
            <v>A</v>
          </cell>
          <cell r="K2605" t="str">
            <v>CB6</v>
          </cell>
          <cell r="L2605" t="str">
            <v>○</v>
          </cell>
          <cell r="M2605" t="str">
            <v>未</v>
          </cell>
          <cell r="N2605" t="str">
            <v>未</v>
          </cell>
        </row>
        <row r="2606">
          <cell r="C2606">
            <v>8982834200</v>
          </cell>
          <cell r="D2606" t="str">
            <v>I3JV386</v>
          </cell>
          <cell r="E2606"/>
          <cell r="F2606" t="str">
            <v>NKR</v>
          </cell>
          <cell r="G2606" t="str">
            <v>VN93 B-Gr</v>
          </cell>
          <cell r="H2606" t="str">
            <v>【3JV386】VN93 B-Gr FR ASM 33品番新出 8982750130～8982834210</v>
          </cell>
          <cell r="I2606" t="str">
            <v>PA1-4117</v>
          </cell>
          <cell r="J2606" t="str">
            <v>A</v>
          </cell>
          <cell r="K2606" t="str">
            <v>BB9</v>
          </cell>
          <cell r="L2606" t="str">
            <v>○</v>
          </cell>
          <cell r="M2606" t="str">
            <v>20141216</v>
          </cell>
          <cell r="N2606" t="str">
            <v>20141216</v>
          </cell>
        </row>
        <row r="2607">
          <cell r="C2607">
            <v>8982834201</v>
          </cell>
          <cell r="D2607" t="str">
            <v>I4JEW39</v>
          </cell>
          <cell r="E2607"/>
          <cell r="F2607" t="str">
            <v>VN93 NKR</v>
          </cell>
          <cell r="G2607" t="str">
            <v>VN93B キャンピング</v>
          </cell>
          <cell r="H2607" t="str">
            <v>【4JEW39】VN93 B-Gr キャンピングカー用 BKT_BODY MTG 追加設変（8980386500_6510_各1ケ &amp; 8972070970_6個追加） FRサ変 8982834201_4211</v>
          </cell>
          <cell r="I2607" t="str">
            <v>PA1-5051</v>
          </cell>
          <cell r="J2607" t="str">
            <v>A</v>
          </cell>
          <cell r="K2607" t="str">
            <v>BB9</v>
          </cell>
          <cell r="L2607" t="str">
            <v>○</v>
          </cell>
          <cell r="M2607" t="str">
            <v>未</v>
          </cell>
          <cell r="N2607" t="str">
            <v>未</v>
          </cell>
        </row>
        <row r="2608">
          <cell r="C2608">
            <v>8982834210</v>
          </cell>
          <cell r="D2608" t="str">
            <v>I3JV386</v>
          </cell>
          <cell r="E2608"/>
          <cell r="F2608" t="str">
            <v>NKR</v>
          </cell>
          <cell r="G2608" t="str">
            <v>VN93 B-Gr</v>
          </cell>
          <cell r="H2608" t="str">
            <v>【3JV386】VN93 B-Gr FR ASM 33品番新出 8982750130～8982834210</v>
          </cell>
          <cell r="I2608" t="str">
            <v>PA1-4117</v>
          </cell>
          <cell r="J2608" t="str">
            <v>A</v>
          </cell>
          <cell r="K2608" t="str">
            <v>BAA</v>
          </cell>
          <cell r="L2608" t="str">
            <v>○</v>
          </cell>
          <cell r="M2608" t="str">
            <v>20150317</v>
          </cell>
          <cell r="N2608" t="str">
            <v>20150317</v>
          </cell>
        </row>
        <row r="2609">
          <cell r="C2609">
            <v>8982834211</v>
          </cell>
          <cell r="D2609" t="str">
            <v>I4JEW39</v>
          </cell>
          <cell r="E2609"/>
          <cell r="F2609" t="str">
            <v>VN93 NKR</v>
          </cell>
          <cell r="G2609" t="str">
            <v>VN93B キャンピング</v>
          </cell>
          <cell r="H2609" t="str">
            <v>【4JEW39】VN93 B-Gr キャンピングカー用 BKT_BODY MTG 追加設変（8980386500_6510_各1ケ &amp; 8972070970_6個追加） FRサ変 8982834201_4211</v>
          </cell>
          <cell r="I2609" t="str">
            <v>PA1-5051</v>
          </cell>
          <cell r="J2609" t="str">
            <v>A</v>
          </cell>
          <cell r="K2609" t="str">
            <v>BAA</v>
          </cell>
          <cell r="L2609" t="str">
            <v>○</v>
          </cell>
          <cell r="M2609" t="str">
            <v>20150629</v>
          </cell>
          <cell r="N2609" t="str">
            <v>20150629</v>
          </cell>
        </row>
        <row r="2610">
          <cell r="C2610">
            <v>8982854860</v>
          </cell>
          <cell r="D2610" t="str">
            <v>I14121802</v>
          </cell>
          <cell r="E2610"/>
          <cell r="F2610" t="str">
            <v>VN97 NPS</v>
          </cell>
          <cell r="G2610" t="str">
            <v>VN97-C1 AUST</v>
          </cell>
          <cell r="H2610" t="str">
            <v>【I14121802】VN97 C1-Gr SM RH NUT変更依頼【AAS-LD-4040】 RH入替 898077303Y⇒8981672460（3JR787） 対象FR 8982854860(15年1月5日Wの５台_1/19Wよりサ変反映)</v>
          </cell>
          <cell r="I2610" t="str">
            <v>PA1-4188/89</v>
          </cell>
          <cell r="J2610" t="str">
            <v>C</v>
          </cell>
          <cell r="K2610" t="str">
            <v>UE4</v>
          </cell>
          <cell r="L2610" t="str">
            <v>○</v>
          </cell>
          <cell r="M2610" t="str">
            <v>-</v>
          </cell>
          <cell r="N2610" t="str">
            <v>20141204</v>
          </cell>
        </row>
        <row r="2611">
          <cell r="C2611">
            <v>8982854861</v>
          </cell>
          <cell r="D2611" t="str">
            <v>I4JEU03</v>
          </cell>
          <cell r="E2611"/>
          <cell r="F2611" t="str">
            <v>VN97 NPS</v>
          </cell>
          <cell r="G2611" t="str">
            <v>VN97-C1豪州向</v>
          </cell>
          <cell r="H2611" t="str">
            <v>【4JEU03】VN97 C1-Gr AUST向け AAS-LD-4040 恒久設変 FRサ変 8982854861(C-LINE) _SM RH入替 8980773031⇒8981672460 及び バルク変更</v>
          </cell>
          <cell r="I2611" t="str">
            <v>PA1-5003(4188/89)</v>
          </cell>
          <cell r="J2611" t="str">
            <v>C</v>
          </cell>
          <cell r="K2611" t="str">
            <v>UE4</v>
          </cell>
          <cell r="L2611" t="str">
            <v>○</v>
          </cell>
          <cell r="M2611" t="str">
            <v>-</v>
          </cell>
          <cell r="N2611" t="str">
            <v>20141225</v>
          </cell>
        </row>
        <row r="2612">
          <cell r="C2612">
            <v>8982854862</v>
          </cell>
          <cell r="D2612" t="str">
            <v>I4JEV33</v>
          </cell>
          <cell r="E2612"/>
          <cell r="F2612" t="str">
            <v>VN97 NPS</v>
          </cell>
          <cell r="G2612"/>
          <cell r="H2612" t="str">
            <v>【4JEV33】NPS CM_2補強PL追加_FR 18品番サ変8980717484～8983055111&amp; PATC_CKD追加_8983129850 関連設変【3JW263】 CM_2ND ASM 8983083380+本体_8980140747+STB 8980335230+PAT_8983083000</v>
          </cell>
          <cell r="I2612" t="str">
            <v>PA1-5042/5050</v>
          </cell>
          <cell r="J2612" t="str">
            <v>C</v>
          </cell>
          <cell r="K2612" t="str">
            <v>UE4</v>
          </cell>
          <cell r="L2612" t="str">
            <v>○</v>
          </cell>
          <cell r="M2612" t="str">
            <v>-</v>
          </cell>
          <cell r="N2612" t="str">
            <v>20150518</v>
          </cell>
        </row>
        <row r="2613">
          <cell r="C2613">
            <v>8982855530</v>
          </cell>
          <cell r="D2613" t="str">
            <v>I14072301</v>
          </cell>
          <cell r="E2613"/>
          <cell r="F2613" t="str">
            <v>VN97</v>
          </cell>
          <cell r="G2613" t="str">
            <v>VN97-C1</v>
          </cell>
          <cell r="H2613" t="str">
            <v>【I14072301】_VN97-C1 1生(850幅) FR ASM新規設定 8982855530【AAS-LD-3709】 _流用元 8980716173(3WE3)に対しCM_3RD入替8980746394⇒8981687261 ENG UNDER COVER用 溶接NUT追加</v>
          </cell>
          <cell r="I2613" t="str">
            <v>PA1-4104</v>
          </cell>
          <cell r="J2613" t="str">
            <v>C</v>
          </cell>
          <cell r="K2613" t="str">
            <v>WE3</v>
          </cell>
          <cell r="L2613" t="str">
            <v>○</v>
          </cell>
          <cell r="M2613" t="str">
            <v>-</v>
          </cell>
          <cell r="N2613" t="str">
            <v>20140721</v>
          </cell>
        </row>
        <row r="2614">
          <cell r="C2614">
            <v>8982855531</v>
          </cell>
          <cell r="D2614" t="str">
            <v>I4JEQ36</v>
          </cell>
          <cell r="E2614"/>
          <cell r="F2614" t="str">
            <v>VN97</v>
          </cell>
          <cell r="G2614" t="str">
            <v>VN97-C1</v>
          </cell>
          <cell r="H2614" t="str">
            <v>【4JEQ36】VN97 C4-Gr 【AAS-LD-3709】恒久設変 SM NUTパタ－ン変更 &amp; CM_3RD入替（8981687260）　FR ASM 4品番 サ変 8982855531～5561(1生対象 -5530のみ)</v>
          </cell>
          <cell r="I2614" t="str">
            <v>PA1-4153/5011</v>
          </cell>
          <cell r="J2614" t="str">
            <v>C</v>
          </cell>
          <cell r="K2614" t="str">
            <v>WE3</v>
          </cell>
          <cell r="L2614" t="str">
            <v>○</v>
          </cell>
          <cell r="M2614" t="str">
            <v>-</v>
          </cell>
          <cell r="N2614" t="str">
            <v>20150105</v>
          </cell>
        </row>
        <row r="2615">
          <cell r="C2615">
            <v>8982855540</v>
          </cell>
          <cell r="D2615" t="str">
            <v>I3JV781</v>
          </cell>
          <cell r="E2615"/>
          <cell r="F2615" t="str">
            <v>VN97 NPR</v>
          </cell>
          <cell r="G2615" t="str">
            <v>VN97 C1-Gr</v>
          </cell>
          <cell r="H2615" t="str">
            <v>【3JV781】VN97 C1-Gr 3X FR ASM 4品番設定 8982855530～5560 1生対象-5530については誤記有⇒AAS-LD-3709の仕様が正　</v>
          </cell>
          <cell r="I2615" t="str">
            <v>PA1-4150</v>
          </cell>
          <cell r="J2615" t="str">
            <v>C</v>
          </cell>
          <cell r="K2615" t="str">
            <v>WP2</v>
          </cell>
          <cell r="L2615" t="str">
            <v>未</v>
          </cell>
          <cell r="M2615" t="str">
            <v>-</v>
          </cell>
          <cell r="N2615" t="str">
            <v>未</v>
          </cell>
        </row>
        <row r="2616">
          <cell r="C2616">
            <v>8982855541</v>
          </cell>
          <cell r="D2616" t="str">
            <v>I4JEQ36</v>
          </cell>
          <cell r="E2616"/>
          <cell r="F2616" t="str">
            <v>VN97 NPR</v>
          </cell>
          <cell r="G2616" t="str">
            <v>VN97 C1-Gr</v>
          </cell>
          <cell r="H2616" t="str">
            <v>【4JEQ36】VN97 C4-Gr 【AAS-LD-3709】恒久設変 SM NUTパタ－ン変更 &amp; CM_3RD入替（8981687260）　FR ASM 4品番 サ変 8982855531～5561(1生対象 -5530のみ)</v>
          </cell>
          <cell r="I2616" t="str">
            <v>PA1-4153/5011</v>
          </cell>
          <cell r="J2616" t="str">
            <v>C</v>
          </cell>
          <cell r="K2616" t="str">
            <v>WP2</v>
          </cell>
          <cell r="L2616" t="str">
            <v>○</v>
          </cell>
          <cell r="M2616" t="str">
            <v>-</v>
          </cell>
          <cell r="N2616" t="str">
            <v>20150601</v>
          </cell>
        </row>
        <row r="2617">
          <cell r="C2617">
            <v>8982855550</v>
          </cell>
          <cell r="D2617" t="str">
            <v>I3JV781</v>
          </cell>
          <cell r="E2617"/>
          <cell r="F2617" t="str">
            <v>VN97 NPR</v>
          </cell>
          <cell r="G2617" t="str">
            <v>VN97 C1-Gr</v>
          </cell>
          <cell r="H2617" t="str">
            <v>【3JV781】VN97 C1-Gr 3X FR ASM 4品番設定 8982855530～5560 1生対象-5530については誤記有⇒AAS-LD-3709の仕様が正　</v>
          </cell>
          <cell r="I2617" t="str">
            <v>PA1-4150</v>
          </cell>
          <cell r="J2617" t="str">
            <v>C</v>
          </cell>
          <cell r="K2617" t="str">
            <v>WQ3</v>
          </cell>
          <cell r="L2617" t="str">
            <v>未</v>
          </cell>
          <cell r="M2617" t="str">
            <v>-</v>
          </cell>
          <cell r="N2617" t="str">
            <v>未</v>
          </cell>
        </row>
        <row r="2618">
          <cell r="C2618">
            <v>8982855551</v>
          </cell>
          <cell r="D2618" t="str">
            <v>I4JEQ36</v>
          </cell>
          <cell r="E2618"/>
          <cell r="F2618" t="str">
            <v>VN97 NPR</v>
          </cell>
          <cell r="G2618" t="str">
            <v>VN97 C1-Gr</v>
          </cell>
          <cell r="H2618" t="str">
            <v>【4JEQ36】VN97 C4-Gr 【AAS-LD-3709】恒久設変 SM NUTパタ－ン変更 &amp; CM_3RD入替（8981687260）　FR ASM 4品番 サ変 8982855531～5561(1生対象 -5530のみ)</v>
          </cell>
          <cell r="I2618" t="str">
            <v>PA1-4153/5011</v>
          </cell>
          <cell r="J2618" t="str">
            <v>C</v>
          </cell>
          <cell r="K2618" t="str">
            <v>WQ3</v>
          </cell>
          <cell r="L2618" t="str">
            <v>○</v>
          </cell>
          <cell r="M2618" t="str">
            <v>-</v>
          </cell>
          <cell r="N2618" t="str">
            <v>20160118</v>
          </cell>
        </row>
        <row r="2619">
          <cell r="C2619">
            <v>8982855560</v>
          </cell>
          <cell r="D2619" t="str">
            <v>I3JV781</v>
          </cell>
          <cell r="E2619"/>
          <cell r="F2619" t="str">
            <v>VN97 NPR</v>
          </cell>
          <cell r="G2619" t="str">
            <v>VN97 C1-Gr</v>
          </cell>
          <cell r="H2619" t="str">
            <v>【3JV781】VN97 C1-Gr 3X FR ASM 4品番設定 8982855530～5560 1生対象-5530については誤記有⇒AAS-LD-3709の仕様が正　</v>
          </cell>
          <cell r="I2619" t="str">
            <v>PA1-4150</v>
          </cell>
          <cell r="J2619" t="str">
            <v>C</v>
          </cell>
          <cell r="K2619" t="str">
            <v>WC1</v>
          </cell>
          <cell r="L2619" t="str">
            <v>未</v>
          </cell>
          <cell r="M2619" t="str">
            <v>-</v>
          </cell>
          <cell r="N2619" t="str">
            <v>未</v>
          </cell>
        </row>
        <row r="2620">
          <cell r="C2620">
            <v>8982855561</v>
          </cell>
          <cell r="D2620" t="str">
            <v>I4JEQ36</v>
          </cell>
          <cell r="E2620"/>
          <cell r="F2620" t="str">
            <v>VN97 NPR</v>
          </cell>
          <cell r="G2620" t="str">
            <v>VN97 C1-Gr</v>
          </cell>
          <cell r="H2620" t="str">
            <v>【4JEQ36】VN97 C4-Gr 【AAS-LD-3709】恒久設変 SM NUTパタ－ン変更 &amp; CM_3RD入替（8981687260）　FR ASM 4品番 サ変 8982855531～5561(1生対象 -5530のみ)</v>
          </cell>
          <cell r="I2620" t="str">
            <v>PA1-4153/5011</v>
          </cell>
          <cell r="J2620" t="str">
            <v>C</v>
          </cell>
          <cell r="K2620" t="str">
            <v>WC1</v>
          </cell>
          <cell r="L2620" t="str">
            <v>○</v>
          </cell>
          <cell r="M2620" t="str">
            <v>-</v>
          </cell>
          <cell r="N2620" t="str">
            <v>20150409</v>
          </cell>
        </row>
        <row r="2621">
          <cell r="C2621">
            <v>8982877180</v>
          </cell>
          <cell r="D2621" t="str">
            <v>I3JW229</v>
          </cell>
          <cell r="E2621"/>
          <cell r="F2621" t="str">
            <v>VN97 NPR</v>
          </cell>
          <cell r="G2621" t="str">
            <v>VN97 D2-Gr 3X</v>
          </cell>
          <cell r="H2621" t="str">
            <v>【3JW229】VN97 D2-Gr 3X ﾄﾙｺ認証車組立イベント向け FR ASM 10品番新出 8982877180/7230/7340/7350_8982885650/5660/7890/7900_8983043120/3140 (認証車以降 S/MBR CKD予定)</v>
          </cell>
          <cell r="I2621"/>
          <cell r="J2621" t="str">
            <v>C</v>
          </cell>
          <cell r="K2621" t="str">
            <v>WF3</v>
          </cell>
          <cell r="L2621" t="str">
            <v>○</v>
          </cell>
          <cell r="M2621" t="str">
            <v>-</v>
          </cell>
          <cell r="N2621" t="str">
            <v>未</v>
          </cell>
        </row>
        <row r="2622">
          <cell r="C2622">
            <v>8982877230</v>
          </cell>
          <cell r="D2622" t="str">
            <v>I3JW229</v>
          </cell>
          <cell r="E2622"/>
          <cell r="F2622" t="str">
            <v>VN97 NPR</v>
          </cell>
          <cell r="G2622" t="str">
            <v>VN97 D2-Gr 3X</v>
          </cell>
          <cell r="H2622" t="str">
            <v>【3JW229】VN97 D2-Gr 3X ﾄﾙｺ認証車組立イベント向け FR ASM 10品番新出 8982877180/7230/7340/7350_8982885650/5660/7890/7900_8983043120/3140 (認証車以降 S/MBR CKD予定)</v>
          </cell>
          <cell r="I2622"/>
          <cell r="J2622" t="str">
            <v>C</v>
          </cell>
          <cell r="K2622" t="str">
            <v>WL4</v>
          </cell>
          <cell r="L2622" t="str">
            <v>○</v>
          </cell>
          <cell r="M2622" t="str">
            <v>-</v>
          </cell>
          <cell r="N2622" t="str">
            <v>未</v>
          </cell>
        </row>
        <row r="2623">
          <cell r="C2623">
            <v>8982877231</v>
          </cell>
          <cell r="D2623" t="str">
            <v>I4JFV77</v>
          </cell>
          <cell r="E2623"/>
          <cell r="F2623" t="str">
            <v>VL08 NPR</v>
          </cell>
          <cell r="G2623" t="str">
            <v>VN97 D2-Gr 3X</v>
          </cell>
          <cell r="H2623" t="str">
            <v>【4JFV77】VＬ08 E1-Gr  FR ASM 新出  (1Ｐ　10/2　EPDより反映)</v>
          </cell>
          <cell r="I2623"/>
          <cell r="J2623" t="str">
            <v>C</v>
          </cell>
          <cell r="K2623" t="str">
            <v>WL4</v>
          </cell>
          <cell r="L2623" t="str">
            <v>○</v>
          </cell>
          <cell r="M2623" t="str">
            <v>-</v>
          </cell>
          <cell r="N2623" t="str">
            <v>未</v>
          </cell>
        </row>
        <row r="2624">
          <cell r="C2624">
            <v>8982877340</v>
          </cell>
          <cell r="D2624" t="str">
            <v>I3JW229</v>
          </cell>
          <cell r="E2624"/>
          <cell r="F2624" t="str">
            <v>VN97 NPR</v>
          </cell>
          <cell r="G2624" t="str">
            <v>VN97 D2-Gr 3X</v>
          </cell>
          <cell r="H2624" t="str">
            <v>【3JW229】VN97 D2-Gr 3X ﾄﾙｺ認証車組立イベント向け FR ASM 10品番新出 8982877180/7230/7340/7350_8982885650/5660/7890/7900_8983043120/3140 (認証車以降 S/MBR CKD予定)</v>
          </cell>
          <cell r="I2624"/>
          <cell r="J2624" t="str">
            <v>C</v>
          </cell>
          <cell r="K2624" t="str">
            <v>2WF3</v>
          </cell>
          <cell r="L2624" t="str">
            <v>○</v>
          </cell>
          <cell r="M2624" t="str">
            <v>-</v>
          </cell>
          <cell r="N2624" t="str">
            <v>未</v>
          </cell>
        </row>
        <row r="2625">
          <cell r="C2625">
            <v>8982877350</v>
          </cell>
          <cell r="D2625" t="str">
            <v>I3JW229</v>
          </cell>
          <cell r="E2625"/>
          <cell r="F2625" t="str">
            <v>VN97 NPR</v>
          </cell>
          <cell r="G2625" t="str">
            <v>VN97 D2-Gr 3X</v>
          </cell>
          <cell r="H2625" t="str">
            <v>【3JW229】VN97 D2-Gr 3X ﾄﾙｺ認証車組立イベント向け FR ASM 10品番新出 8982877180/7230/7340/7350_8982885650/5660/7890/7900_8983043120/3140 (認証車以降 S/MBR CKD予定)</v>
          </cell>
          <cell r="I2625" t="str">
            <v>PA1-7043</v>
          </cell>
          <cell r="J2625" t="str">
            <v>C</v>
          </cell>
          <cell r="K2625" t="str">
            <v>WMF</v>
          </cell>
          <cell r="L2625" t="str">
            <v>○</v>
          </cell>
          <cell r="M2625" t="str">
            <v>-</v>
          </cell>
          <cell r="N2625">
            <v>20170619</v>
          </cell>
        </row>
        <row r="2626">
          <cell r="C2626">
            <v>8982877351</v>
          </cell>
          <cell r="D2626" t="str">
            <v>I4JFW15</v>
          </cell>
          <cell r="E2626"/>
          <cell r="F2626" t="str">
            <v>VN97 NPR</v>
          </cell>
          <cell r="G2626" t="str">
            <v>VN97 D2-Gr 3X</v>
          </cell>
          <cell r="H2626" t="str">
            <v>【4JFW15】VL08 C-Gr (シンガ/香港）量産出図</v>
          </cell>
          <cell r="I2626" t="str">
            <v>PA1-8053</v>
          </cell>
          <cell r="J2626" t="str">
            <v>C</v>
          </cell>
          <cell r="K2626" t="str">
            <v>WMF</v>
          </cell>
          <cell r="L2626" t="str">
            <v>○</v>
          </cell>
          <cell r="M2626" t="str">
            <v>-</v>
          </cell>
          <cell r="N2626">
            <v>20180531</v>
          </cell>
        </row>
        <row r="2627">
          <cell r="C2627">
            <v>8982877360</v>
          </cell>
          <cell r="D2627" t="str">
            <v>I3JW773</v>
          </cell>
          <cell r="E2627"/>
          <cell r="F2627" t="str">
            <v>VN80 NPR</v>
          </cell>
          <cell r="G2627" t="str">
            <v>VN80</v>
          </cell>
          <cell r="H2627" t="str">
            <v>【3JW773】VN97E 3Xワイド K研 FR ASM 出図遅れによる先行準備依頼【AAS-LD-4521】恒久設変 FR ASM 8983443810_8983010480_8982877360_7370(Cライン) F/ON 16/2/17</v>
          </cell>
          <cell r="I2627" t="str">
            <v>PA1-6008</v>
          </cell>
          <cell r="J2627" t="str">
            <v>C</v>
          </cell>
          <cell r="K2627" t="str">
            <v>WX1</v>
          </cell>
          <cell r="L2627" t="str">
            <v>○</v>
          </cell>
          <cell r="M2627" t="str">
            <v>-</v>
          </cell>
          <cell r="N2627" t="str">
            <v>20151224</v>
          </cell>
        </row>
        <row r="2628">
          <cell r="C2628">
            <v>8982877361</v>
          </cell>
          <cell r="D2628" t="str">
            <v>I4JGM01</v>
          </cell>
          <cell r="E2628"/>
          <cell r="F2628" t="str">
            <v>VN97 NPR</v>
          </cell>
          <cell r="G2628" t="str">
            <v>VN97 NPR</v>
          </cell>
          <cell r="H2628" t="str">
            <v>【I4JGM01】VN97 量産不具合対策 FRAME設変</v>
          </cell>
          <cell r="I2628" t="str">
            <v>PA1-8088</v>
          </cell>
          <cell r="J2628" t="str">
            <v>C</v>
          </cell>
          <cell r="K2628" t="str">
            <v>1WX1</v>
          </cell>
          <cell r="L2628" t="str">
            <v>○</v>
          </cell>
          <cell r="M2628" t="str">
            <v>-</v>
          </cell>
          <cell r="N2628">
            <v>20180730</v>
          </cell>
        </row>
        <row r="2629">
          <cell r="C2629">
            <v>8982877370</v>
          </cell>
          <cell r="D2629" t="str">
            <v>I3JW773</v>
          </cell>
          <cell r="E2629"/>
          <cell r="F2629" t="str">
            <v>VN80 NPR</v>
          </cell>
          <cell r="G2629" t="str">
            <v>VN80</v>
          </cell>
          <cell r="H2629" t="str">
            <v>【3JW773】VN97E 3Xワイド K研 FR ASM 出図遅れによる先行準備依頼【AAS-LD-4521】恒久設変 FR ASM 8983443810_8983010480_8982877360_7370(Cライン) F/ON 16/2/17</v>
          </cell>
          <cell r="I2629" t="str">
            <v>PA1-6008</v>
          </cell>
          <cell r="J2629" t="str">
            <v>C</v>
          </cell>
          <cell r="K2629" t="str">
            <v>WL2</v>
          </cell>
          <cell r="L2629" t="str">
            <v>○</v>
          </cell>
          <cell r="M2629" t="str">
            <v>-</v>
          </cell>
          <cell r="N2629" t="str">
            <v>20151224</v>
          </cell>
        </row>
        <row r="2630">
          <cell r="C2630">
            <v>8982877380</v>
          </cell>
          <cell r="D2630" t="str">
            <v>I3JX156</v>
          </cell>
          <cell r="E2630"/>
          <cell r="F2630" t="str">
            <v>NPR</v>
          </cell>
          <cell r="G2630" t="str">
            <v>VN97E-Gr</v>
          </cell>
          <cell r="H2630" t="str">
            <v>【3JX156】VN97E  1生向け 3X FR ASM 5品番新出 8982877380_7390_8983443820_3880_3890_BASE C_LINE(WN6_WN7_WH4)</v>
          </cell>
          <cell r="I2630" t="str">
            <v>PA1-8064</v>
          </cell>
          <cell r="J2630" t="str">
            <v>C</v>
          </cell>
          <cell r="K2630" t="str">
            <v>WLY</v>
          </cell>
          <cell r="L2630" t="str">
            <v>○</v>
          </cell>
          <cell r="M2630" t="str">
            <v>-</v>
          </cell>
          <cell r="N2630">
            <v>20180702</v>
          </cell>
        </row>
        <row r="2631">
          <cell r="C2631">
            <v>8982877390</v>
          </cell>
          <cell r="D2631" t="str">
            <v>I3JX156</v>
          </cell>
          <cell r="E2631"/>
          <cell r="F2631" t="str">
            <v>NPR</v>
          </cell>
          <cell r="G2631" t="str">
            <v>VN97E-Gr</v>
          </cell>
          <cell r="H2631" t="str">
            <v>【3JX156】VN97E  1生向け 3X FR ASM 5品番新出 8982877380_7390_8983443820_3880_3890_BASE C_LINE(WN6_WN7_WH4)</v>
          </cell>
          <cell r="I2631" t="str">
            <v>PA1-8046</v>
          </cell>
          <cell r="J2631" t="str">
            <v>C</v>
          </cell>
          <cell r="K2631" t="str">
            <v>WMU</v>
          </cell>
          <cell r="L2631" t="str">
            <v>○</v>
          </cell>
          <cell r="M2631" t="str">
            <v>-</v>
          </cell>
          <cell r="N2631">
            <v>20180523</v>
          </cell>
        </row>
        <row r="2632">
          <cell r="C2632">
            <v>8982877420</v>
          </cell>
          <cell r="D2632" t="str">
            <v>I3JW064</v>
          </cell>
          <cell r="E2632"/>
          <cell r="F2632" t="str">
            <v>NPS</v>
          </cell>
          <cell r="G2632"/>
          <cell r="H2632" t="str">
            <v>【3JW064】VN97C3-Gr K研 NPS FR ASM 3品番新出 8982877420_7430_7440 関連設変【4JES06_CKD及びCM_3RD】</v>
          </cell>
          <cell r="I2632" t="str">
            <v>PA1-4180/4183</v>
          </cell>
          <cell r="J2632" t="str">
            <v>C</v>
          </cell>
          <cell r="K2632" t="str">
            <v>UE5</v>
          </cell>
          <cell r="L2632" t="str">
            <v>○</v>
          </cell>
          <cell r="M2632" t="str">
            <v>-</v>
          </cell>
          <cell r="N2632" t="str">
            <v>未</v>
          </cell>
        </row>
        <row r="2633">
          <cell r="C2633">
            <v>8982877421</v>
          </cell>
          <cell r="D2633" t="str">
            <v>I4JEV33</v>
          </cell>
          <cell r="E2633"/>
          <cell r="F2633" t="str">
            <v>NPS</v>
          </cell>
          <cell r="G2633"/>
          <cell r="H2633" t="str">
            <v>【4JEV33】NPS CM_2補強PL追加_FR 18品番サ変8980717484～8983055111&amp; PATC_CKD追加_8983129850 関連設変【3JW263】 CM_2ND ASM 8983083380+本体_8980140747+STB 8980335230+PAT_8983083000</v>
          </cell>
          <cell r="I2633" t="str">
            <v>PA1-5042/5050</v>
          </cell>
          <cell r="J2633" t="str">
            <v>C</v>
          </cell>
          <cell r="K2633" t="str">
            <v>UE5</v>
          </cell>
          <cell r="L2633" t="str">
            <v>○</v>
          </cell>
          <cell r="M2633" t="str">
            <v>-</v>
          </cell>
          <cell r="N2633" t="str">
            <v>未</v>
          </cell>
        </row>
        <row r="2634">
          <cell r="C2634">
            <v>8982877430</v>
          </cell>
          <cell r="D2634" t="str">
            <v>I3JW064</v>
          </cell>
          <cell r="E2634"/>
          <cell r="F2634" t="str">
            <v>NPS</v>
          </cell>
          <cell r="G2634"/>
          <cell r="H2634" t="str">
            <v>【3JW064】VN97C3-Gr K研 NPS FR ASM 3品番新出 8982877420_7430_7440 関連設変【4JES06_CKD及びCM_3RD】</v>
          </cell>
          <cell r="I2634" t="str">
            <v>PA1-4180/4183</v>
          </cell>
          <cell r="J2634" t="str">
            <v>C</v>
          </cell>
          <cell r="K2634" t="str">
            <v>UE6</v>
          </cell>
          <cell r="L2634" t="str">
            <v>○</v>
          </cell>
          <cell r="M2634" t="str">
            <v>-</v>
          </cell>
          <cell r="N2634" t="str">
            <v>未</v>
          </cell>
        </row>
        <row r="2635">
          <cell r="C2635">
            <v>8982877431</v>
          </cell>
          <cell r="D2635" t="str">
            <v>I4JEV33</v>
          </cell>
          <cell r="E2635"/>
          <cell r="F2635" t="str">
            <v>NPS</v>
          </cell>
          <cell r="G2635"/>
          <cell r="H2635" t="str">
            <v>【4JEV33】NPS CM_2補強PL追加_FR 18品番サ変8980717484～8983055111&amp; PATC_CKD追加_8983129850 関連設変【3JW263】 CM_2ND ASM 8983083380+本体_8980140747+STB 8980335230+PAT_8983083000</v>
          </cell>
          <cell r="I2635" t="str">
            <v>PA1-5042/5050</v>
          </cell>
          <cell r="J2635" t="str">
            <v>C</v>
          </cell>
          <cell r="K2635" t="str">
            <v>UE6</v>
          </cell>
          <cell r="L2635" t="str">
            <v>○</v>
          </cell>
          <cell r="M2635" t="str">
            <v>-</v>
          </cell>
          <cell r="N2635" t="str">
            <v>未</v>
          </cell>
        </row>
        <row r="2636">
          <cell r="C2636">
            <v>8982877440</v>
          </cell>
          <cell r="D2636" t="str">
            <v>I3JW064</v>
          </cell>
          <cell r="E2636"/>
          <cell r="F2636" t="str">
            <v>NPS</v>
          </cell>
          <cell r="G2636"/>
          <cell r="H2636" t="str">
            <v>【3JW064】VN97C3-Gr K研 NPS FR ASM 3品番新出 8982877420_7430_7440 関連設変【4JES06_CKD及びCM_3RD】</v>
          </cell>
          <cell r="I2636" t="str">
            <v>PA1-4180/4183</v>
          </cell>
          <cell r="J2636" t="str">
            <v>C</v>
          </cell>
          <cell r="K2636" t="str">
            <v>UE6</v>
          </cell>
          <cell r="L2636" t="str">
            <v>○</v>
          </cell>
          <cell r="M2636" t="str">
            <v>-</v>
          </cell>
          <cell r="N2636" t="str">
            <v>未</v>
          </cell>
        </row>
        <row r="2637">
          <cell r="C2637">
            <v>8982877441</v>
          </cell>
          <cell r="D2637" t="str">
            <v>I4JEV33</v>
          </cell>
          <cell r="E2637"/>
          <cell r="F2637" t="str">
            <v>NPS</v>
          </cell>
          <cell r="G2637"/>
          <cell r="H2637" t="str">
            <v>【4JEV33】NPS CM_2補強PL追加_FR 18品番サ変8980717484～8983055111&amp; PATC_CKD追加_8983129850 関連設変【3JW263】 CM_2ND ASM 8983083380+本体_8980140747+STB 8980335230+PAT_8983083000</v>
          </cell>
          <cell r="I2637" t="str">
            <v>PA1-5042/5050</v>
          </cell>
          <cell r="J2637" t="str">
            <v>C</v>
          </cell>
          <cell r="K2637" t="str">
            <v>UE6</v>
          </cell>
          <cell r="L2637" t="str">
            <v>○</v>
          </cell>
          <cell r="M2637" t="str">
            <v>-</v>
          </cell>
          <cell r="N2637" t="str">
            <v>未</v>
          </cell>
        </row>
        <row r="2638">
          <cell r="C2638">
            <v>8982878750</v>
          </cell>
          <cell r="D2638" t="str">
            <v>I3JW180</v>
          </cell>
          <cell r="E2638"/>
          <cell r="F2638" t="str">
            <v>VN97 NPR</v>
          </cell>
          <cell r="G2638" t="str">
            <v>*</v>
          </cell>
          <cell r="H2638" t="str">
            <v>【3JW180】VN97 C1-Gｒ NPS車以外 SOP向け FR ASM 2品番新出 8982878750_8760(C-LINE) BASE 8980716173(3WE3)_6183(3WE4) 1生対象 -8760(1台)</v>
          </cell>
          <cell r="I2638" t="str">
            <v>PA1-5008/5010</v>
          </cell>
          <cell r="J2638" t="str">
            <v>C</v>
          </cell>
          <cell r="K2638" t="str">
            <v>WE3</v>
          </cell>
          <cell r="L2638" t="str">
            <v>○</v>
          </cell>
          <cell r="M2638" t="str">
            <v>-</v>
          </cell>
          <cell r="N2638" t="str">
            <v>20150409</v>
          </cell>
        </row>
        <row r="2639">
          <cell r="C2639">
            <v>8982878760</v>
          </cell>
          <cell r="D2639" t="str">
            <v>I3JW180</v>
          </cell>
          <cell r="E2639"/>
          <cell r="F2639" t="str">
            <v>VN97 NPR</v>
          </cell>
          <cell r="G2639" t="str">
            <v>*</v>
          </cell>
          <cell r="H2639" t="str">
            <v>【3JW180】VN97 C1-Gｒ NPS車以外 SOP向け FR ASM 2品番新出 8982878750_8760(C-LINE) BASE 8980716173(3WE3)_6183(3WE4) 1生対象 -8760(1台)</v>
          </cell>
          <cell r="I2639" t="str">
            <v>PA1-5008/5010</v>
          </cell>
          <cell r="J2639" t="str">
            <v>C</v>
          </cell>
          <cell r="K2639" t="str">
            <v>WE4</v>
          </cell>
          <cell r="L2639" t="str">
            <v>○</v>
          </cell>
          <cell r="M2639" t="str">
            <v>-</v>
          </cell>
          <cell r="N2639" t="str">
            <v>20150120</v>
          </cell>
        </row>
        <row r="2640">
          <cell r="C2640">
            <v>8982880980</v>
          </cell>
          <cell r="D2640" t="str">
            <v>I3JV941</v>
          </cell>
          <cell r="E2640"/>
          <cell r="F2640">
            <v>0</v>
          </cell>
          <cell r="G2640" t="str">
            <v>VN86欧州SKD</v>
          </cell>
          <cell r="H2640" t="str">
            <v>【3JV941】VN97 D2-Gr アセス トルコ向け KD FR ASM 8982880980_0990(KDにつき参考)　</v>
          </cell>
          <cell r="I2640"/>
          <cell r="J2640" t="str">
            <v>A</v>
          </cell>
          <cell r="K2640" t="str">
            <v>BQ4</v>
          </cell>
          <cell r="L2640" t="str">
            <v>未</v>
          </cell>
          <cell r="M2640" t="str">
            <v>未</v>
          </cell>
          <cell r="N2640" t="str">
            <v>未</v>
          </cell>
        </row>
        <row r="2641">
          <cell r="C2641">
            <v>8982880990</v>
          </cell>
          <cell r="D2641" t="str">
            <v>I3JV941</v>
          </cell>
          <cell r="E2641"/>
          <cell r="F2641">
            <v>0</v>
          </cell>
          <cell r="G2641" t="str">
            <v>VN86欧州SKD</v>
          </cell>
          <cell r="H2641" t="str">
            <v>【3JV941】VN97 D2-Gr アセス トルコ向け KD FR ASM 8982880980_0990(KDにつき参考)　</v>
          </cell>
          <cell r="I2641"/>
          <cell r="J2641" t="str">
            <v>A</v>
          </cell>
          <cell r="K2641" t="str">
            <v>CU1</v>
          </cell>
          <cell r="L2641" t="str">
            <v>未</v>
          </cell>
          <cell r="M2641" t="str">
            <v>未</v>
          </cell>
          <cell r="N2641" t="str">
            <v>未</v>
          </cell>
        </row>
        <row r="2642">
          <cell r="C2642">
            <v>8982881022</v>
          </cell>
          <cell r="D2642" t="str">
            <v>I4JFH78</v>
          </cell>
          <cell r="E2642"/>
          <cell r="F2642" t="str">
            <v>VN97E</v>
          </cell>
          <cell r="G2642" t="str">
            <v>VN97E-Gr</v>
          </cell>
          <cell r="H2642" t="str">
            <v>【I4JFH78】VN97 E-Gr SOP向け 新規FRAME ASM設変 8982881022, 8982881032</v>
          </cell>
          <cell r="I2642" t="str">
            <v>PA1-7032</v>
          </cell>
          <cell r="J2642" t="str">
            <v>A</v>
          </cell>
          <cell r="K2642" t="str">
            <v>CDB</v>
          </cell>
          <cell r="L2642" t="str">
            <v>○</v>
          </cell>
          <cell r="M2642">
            <v>20170508</v>
          </cell>
          <cell r="N2642">
            <v>20170508</v>
          </cell>
        </row>
        <row r="2643">
          <cell r="C2643">
            <v>8982881021</v>
          </cell>
          <cell r="D2643" t="str">
            <v>I4JFE10</v>
          </cell>
          <cell r="E2643"/>
          <cell r="F2643" t="str">
            <v>VN97E</v>
          </cell>
          <cell r="G2643" t="str">
            <v>VN97E-Gr</v>
          </cell>
          <cell r="H2643" t="str">
            <v>【4JFE10】VN97E-Gr 一生 SM-R/L NUT追加設変 FR ASM 4品番サ変 8982881021_1031_1041_1051(Aﾗｲﾝ_BASE VN80) 切換え希望 EPD = 2016/5/16(1生対象 -1031←0 確定1発=AAS受領要)</v>
          </cell>
          <cell r="I2643" t="str">
            <v>PA1-6031</v>
          </cell>
          <cell r="J2643" t="str">
            <v>A</v>
          </cell>
          <cell r="K2643" t="str">
            <v>CB6</v>
          </cell>
          <cell r="L2643" t="str">
            <v>○</v>
          </cell>
          <cell r="M2643">
            <v>20160624</v>
          </cell>
          <cell r="N2643">
            <v>20160624</v>
          </cell>
        </row>
        <row r="2644">
          <cell r="C2644">
            <v>8982881032</v>
          </cell>
          <cell r="D2644" t="str">
            <v>I4JFH78</v>
          </cell>
          <cell r="E2644"/>
          <cell r="F2644" t="str">
            <v>VN80 NLR</v>
          </cell>
          <cell r="G2644" t="str">
            <v>VN97E-Gr</v>
          </cell>
          <cell r="H2644" t="str">
            <v>【I4JFH78】VN97 E-Gr SOP向け 新規FRAME ASM設変 8982881022, 8982881032</v>
          </cell>
          <cell r="I2644" t="str">
            <v>PA1-7032</v>
          </cell>
          <cell r="J2644" t="str">
            <v>A</v>
          </cell>
          <cell r="K2644" t="str">
            <v>CDA</v>
          </cell>
          <cell r="L2644" t="str">
            <v>○</v>
          </cell>
          <cell r="M2644">
            <v>20170508</v>
          </cell>
          <cell r="N2644">
            <v>20170508</v>
          </cell>
        </row>
        <row r="2645">
          <cell r="C2645">
            <v>8982881031</v>
          </cell>
          <cell r="D2645" t="str">
            <v>I4JFE10</v>
          </cell>
          <cell r="E2645"/>
          <cell r="F2645" t="str">
            <v>VN80 NLR</v>
          </cell>
          <cell r="G2645" t="str">
            <v>VN97E-Gr</v>
          </cell>
          <cell r="H2645" t="str">
            <v>【4JFE10】VN97E-Gr 一生 SM-R/L NUT追加設変 FR ASM 4品番サ変 8982881021_1031_1041_1051(Aﾗｲﾝ_BASE VN80) 切換え希望 EPD = 2016/5/16(1生対象 -1031←0 確定1発=AAS受領要)</v>
          </cell>
          <cell r="I2645" t="str">
            <v>PA1-6031(1生)</v>
          </cell>
          <cell r="J2645" t="str">
            <v>A</v>
          </cell>
          <cell r="K2645" t="str">
            <v>CB7</v>
          </cell>
          <cell r="L2645" t="str">
            <v>○</v>
          </cell>
          <cell r="M2645">
            <v>20160426</v>
          </cell>
          <cell r="N2645">
            <v>20160426</v>
          </cell>
        </row>
        <row r="2646">
          <cell r="C2646">
            <v>8982881040</v>
          </cell>
          <cell r="D2646" t="str">
            <v>I3JW758</v>
          </cell>
          <cell r="E2646"/>
          <cell r="F2646" t="str">
            <v>VN97E</v>
          </cell>
          <cell r="G2646" t="str">
            <v>VN97E-Gr</v>
          </cell>
          <cell r="H2646" t="str">
            <v>【3JW758】VN97E-Gr 一生向け FR ASM 3品番新出 8982881020_1040_1050(Aﾗｲﾝ)</v>
          </cell>
          <cell r="I2646" t="str">
            <v>未</v>
          </cell>
          <cell r="J2646" t="str">
            <v>A</v>
          </cell>
          <cell r="K2646">
            <v>0</v>
          </cell>
          <cell r="L2646" t="str">
            <v>○</v>
          </cell>
          <cell r="M2646" t="str">
            <v>未</v>
          </cell>
          <cell r="N2646" t="str">
            <v>未</v>
          </cell>
        </row>
        <row r="2647">
          <cell r="C2647">
            <v>8982881041</v>
          </cell>
          <cell r="D2647" t="str">
            <v>I4JFE10</v>
          </cell>
          <cell r="E2647"/>
          <cell r="F2647" t="str">
            <v>VN97E</v>
          </cell>
          <cell r="G2647" t="str">
            <v>VN97E-Gr</v>
          </cell>
          <cell r="H2647" t="str">
            <v>【4JFE10】VN97E-Gr 一生 SM-R/L NUT追加設変 FR ASM 4品番サ変 8982881021_1031_1041_1051(Aﾗｲﾝ_BASE VN80) 切換え希望 EPD = 2016/5/16(1生対象 -1031←0 確定1発=AAS受領要)</v>
          </cell>
          <cell r="I2647" t="str">
            <v>PA1-6031</v>
          </cell>
          <cell r="J2647" t="str">
            <v>A</v>
          </cell>
          <cell r="K2647" t="str">
            <v>CZX</v>
          </cell>
          <cell r="L2647" t="str">
            <v>○</v>
          </cell>
          <cell r="M2647">
            <v>20180212</v>
          </cell>
          <cell r="N2647">
            <v>20180212</v>
          </cell>
        </row>
        <row r="2648">
          <cell r="C2648">
            <v>8982881050</v>
          </cell>
          <cell r="D2648" t="str">
            <v>I3JW758</v>
          </cell>
          <cell r="E2648"/>
          <cell r="F2648" t="str">
            <v>VN97E</v>
          </cell>
          <cell r="G2648" t="str">
            <v>VN97E-Gr</v>
          </cell>
          <cell r="H2648" t="str">
            <v>【3JW758】VN97E-Gr 一生向け FR ASM 3品番新出 8982881020_1040_1050(Aﾗｲﾝ)</v>
          </cell>
          <cell r="I2648" t="str">
            <v>未</v>
          </cell>
          <cell r="J2648" t="str">
            <v>A</v>
          </cell>
          <cell r="K2648" t="str">
            <v>CT2</v>
          </cell>
          <cell r="L2648" t="str">
            <v>○</v>
          </cell>
          <cell r="M2648" t="str">
            <v>未</v>
          </cell>
          <cell r="N2648" t="str">
            <v>未</v>
          </cell>
        </row>
        <row r="2649">
          <cell r="C2649">
            <v>8982881051</v>
          </cell>
          <cell r="D2649" t="str">
            <v>I4JFE10</v>
          </cell>
          <cell r="E2649"/>
          <cell r="F2649" t="str">
            <v>VN97 NMR</v>
          </cell>
          <cell r="G2649" t="str">
            <v>VN97E-Gr</v>
          </cell>
          <cell r="H2649" t="str">
            <v>【4JFE10】VN97E-Gr 一生 SM-R/L NUT追加設変 FR ASM 4品番サ変 8982881021_1031_1041_1051(Aﾗｲﾝ_BASE VN80) 切換え希望 EPD = 2016/5/16(1生対象 -1031←0 確定1発=AAS受領要)</v>
          </cell>
          <cell r="I2649" t="str">
            <v>PA1-6031</v>
          </cell>
          <cell r="J2649" t="str">
            <v>A</v>
          </cell>
          <cell r="K2649" t="str">
            <v>CZY</v>
          </cell>
          <cell r="L2649" t="str">
            <v>○</v>
          </cell>
          <cell r="M2649">
            <v>20180212</v>
          </cell>
          <cell r="N2649">
            <v>20180212</v>
          </cell>
        </row>
        <row r="2650">
          <cell r="C2650">
            <v>8982885650</v>
          </cell>
          <cell r="D2650" t="str">
            <v>I3JW229</v>
          </cell>
          <cell r="E2650"/>
          <cell r="F2650" t="str">
            <v>VN97 NNR</v>
          </cell>
          <cell r="G2650" t="str">
            <v>VN97 D2-Gr 3X</v>
          </cell>
          <cell r="H2650" t="str">
            <v>【3JW229】VN97 D2-Gr 3X ﾄﾙｺ認証車組立イベント向け FR ASM 10品番新出 8982877180/7230/7340/7350_8982885650/5660/7890/7900_8983043120/3140 (認証車以降 S/MBR CKD予定)</v>
          </cell>
          <cell r="I2650"/>
          <cell r="J2650" t="str">
            <v>A</v>
          </cell>
          <cell r="K2650" t="str">
            <v>RB9</v>
          </cell>
          <cell r="L2650" t="str">
            <v>○</v>
          </cell>
          <cell r="M2650" t="str">
            <v>未</v>
          </cell>
          <cell r="N2650" t="str">
            <v>未</v>
          </cell>
        </row>
        <row r="2651">
          <cell r="C2651">
            <v>8982885660</v>
          </cell>
          <cell r="D2651" t="str">
            <v>I3JW229</v>
          </cell>
          <cell r="E2651"/>
          <cell r="F2651" t="str">
            <v>VN97 NNR</v>
          </cell>
          <cell r="G2651" t="str">
            <v>VN97 D2-Gr 3X</v>
          </cell>
          <cell r="H2651" t="str">
            <v>【3JW229】VN97 D2-Gr 3X ﾄﾙｺ認証車組立イベント向け FR ASM 10品番新出 8982877180/7230/7340/7350_8982885650/5660/7890/7900_8983043120/3140 (認証車以降 S/MBR CKD予定)</v>
          </cell>
          <cell r="I2651"/>
          <cell r="J2651" t="str">
            <v>A</v>
          </cell>
          <cell r="K2651" t="str">
            <v>RG3</v>
          </cell>
          <cell r="L2651" t="str">
            <v>○</v>
          </cell>
          <cell r="M2651" t="str">
            <v>未</v>
          </cell>
          <cell r="N2651" t="str">
            <v>未</v>
          </cell>
        </row>
        <row r="2652">
          <cell r="C2652">
            <v>8982886520</v>
          </cell>
          <cell r="D2652" t="str">
            <v>I3JV732</v>
          </cell>
          <cell r="E2652"/>
          <cell r="F2652" t="str">
            <v>VN97 NKR</v>
          </cell>
          <cell r="G2652" t="str">
            <v>VN97-A ｼﾝｶﾞ</v>
          </cell>
          <cell r="H2652" t="str">
            <v>【3JV732】VN97 A-Gr K研 シンガポール向 新出 8982886520 流用元 8981897910(A-LINE 刻印_AH4) STIF_IN RNF片側入替のみ 6801⇒8982547550</v>
          </cell>
          <cell r="I2652" t="str">
            <v>PA1-4130/4107</v>
          </cell>
          <cell r="J2652" t="str">
            <v>A</v>
          </cell>
          <cell r="K2652" t="str">
            <v>確認中</v>
          </cell>
          <cell r="L2652" t="str">
            <v>○</v>
          </cell>
          <cell r="M2652" t="str">
            <v>20140804</v>
          </cell>
          <cell r="N2652" t="str">
            <v>20140804</v>
          </cell>
        </row>
        <row r="2653">
          <cell r="C2653">
            <v>8982886521</v>
          </cell>
          <cell r="D2653" t="str">
            <v>I4JER80</v>
          </cell>
          <cell r="E2653"/>
          <cell r="F2653" t="str">
            <v>VN97 NKR</v>
          </cell>
          <cell r="G2653" t="str">
            <v>VN97-A ｼﾝｶﾞ</v>
          </cell>
          <cell r="H2653" t="str">
            <v>【4JER80】VN97 A-Gr シンガポール向け SM_NUT変更(89819696Y_697Y⇒898300040Y_041Y)により FR ASMサ変 8982886521 関連 4JES24　</v>
          </cell>
          <cell r="I2653" t="str">
            <v>PA1-4162/4171</v>
          </cell>
          <cell r="J2653" t="str">
            <v>A</v>
          </cell>
          <cell r="K2653" t="str">
            <v>確認中</v>
          </cell>
          <cell r="L2653" t="str">
            <v>○</v>
          </cell>
          <cell r="M2653" t="str">
            <v>20141106</v>
          </cell>
          <cell r="N2653" t="str">
            <v>20141106</v>
          </cell>
        </row>
        <row r="2654">
          <cell r="C2654">
            <v>8982887890</v>
          </cell>
          <cell r="D2654" t="str">
            <v>I3JW229</v>
          </cell>
          <cell r="E2654"/>
          <cell r="F2654" t="str">
            <v>VN97 NNR</v>
          </cell>
          <cell r="G2654" t="str">
            <v>VN97 D2-Gr 3X</v>
          </cell>
          <cell r="H2654" t="str">
            <v>【3JW229】VN97 D2-Gr 3X ﾄﾙｺ認証車組立イベント向け FR ASM 10品番新出 8982877180/7230/7340/7350_8982885650/5660/7890/7900_8983043120/3140 (認証車以降 S/MBR CKD予定)</v>
          </cell>
          <cell r="I2654"/>
          <cell r="J2654" t="str">
            <v>A</v>
          </cell>
          <cell r="K2654" t="str">
            <v>RC8</v>
          </cell>
          <cell r="L2654" t="str">
            <v>○</v>
          </cell>
          <cell r="M2654" t="str">
            <v>未</v>
          </cell>
          <cell r="N2654" t="str">
            <v>未</v>
          </cell>
        </row>
        <row r="2655">
          <cell r="C2655">
            <v>8982887900</v>
          </cell>
          <cell r="D2655" t="str">
            <v>I3JW229</v>
          </cell>
          <cell r="E2655"/>
          <cell r="F2655" t="str">
            <v>VN97 NNR</v>
          </cell>
          <cell r="G2655" t="str">
            <v>VN97 D2-Gr 3X</v>
          </cell>
          <cell r="H2655" t="str">
            <v>【3JW229】VN97 D2-Gr 3X ﾄﾙｺ認証車組立イベント向け FR ASM 10品番新出 8982877180/7230/7340/7350_8982885650/5660/7890/7900_8983043120/3140 (認証車以降 S/MBR CKD予定)</v>
          </cell>
          <cell r="I2655"/>
          <cell r="J2655" t="str">
            <v>A</v>
          </cell>
          <cell r="K2655" t="str">
            <v>RH7</v>
          </cell>
          <cell r="L2655" t="str">
            <v>○</v>
          </cell>
          <cell r="M2655" t="str">
            <v>未</v>
          </cell>
          <cell r="N2655" t="str">
            <v>未</v>
          </cell>
        </row>
        <row r="2656">
          <cell r="C2656">
            <v>8982892450</v>
          </cell>
          <cell r="D2656" t="str">
            <v>I3JV823</v>
          </cell>
          <cell r="E2656"/>
          <cell r="F2656" t="str">
            <v>VL05 NMR</v>
          </cell>
          <cell r="G2656" t="str">
            <v>VL05 A_Gr_</v>
          </cell>
          <cell r="H2656" t="str">
            <v>【3JV823】VL05 A_Gr_NMR FR ASM 新設 8982892450_2460 流用元 KICK_UP 刻印【VA3】8980233154に対しBK_FLEX HOSE RR追加 8980408140 及 CM_2ND入替 2811⇒8980384192（2460のみ）　　　　アセス2450のみ F_ON 10月6日</v>
          </cell>
          <cell r="I2656" t="str">
            <v>PA1-4139/4138/4164</v>
          </cell>
          <cell r="J2656" t="str">
            <v>K</v>
          </cell>
          <cell r="K2656" t="str">
            <v>VA3</v>
          </cell>
          <cell r="L2656" t="str">
            <v>○</v>
          </cell>
          <cell r="M2656" t="str">
            <v>20140804</v>
          </cell>
          <cell r="N2656" t="str">
            <v>20140804</v>
          </cell>
        </row>
        <row r="2657">
          <cell r="C2657">
            <v>8982892460</v>
          </cell>
          <cell r="D2657" t="str">
            <v>I3JV823</v>
          </cell>
          <cell r="E2657"/>
          <cell r="F2657" t="str">
            <v>VL05 NMR</v>
          </cell>
          <cell r="G2657" t="str">
            <v>*</v>
          </cell>
          <cell r="H2657" t="str">
            <v>【3JV823】VL05 A_Gr_NMR FR ASM 新設 8982892450_2460 流用元 KICK_UP 刻印【VA3】8980233154に対しBK_FLEX HOSE RR追加 8980408140 及 CM_2ND入替 2811⇒8980384192（2460のみ）　　　　アセス2450のみ F_ON 10月6日</v>
          </cell>
          <cell r="I2657"/>
          <cell r="J2657" t="str">
            <v>A</v>
          </cell>
          <cell r="K2657" t="str">
            <v>VA3</v>
          </cell>
          <cell r="L2657" t="str">
            <v>○</v>
          </cell>
          <cell r="M2657" t="str">
            <v>未</v>
          </cell>
          <cell r="N2657" t="str">
            <v>未</v>
          </cell>
        </row>
        <row r="2658">
          <cell r="C2658">
            <v>8982901851</v>
          </cell>
          <cell r="D2658" t="str">
            <v>I4JFP16</v>
          </cell>
          <cell r="E2658"/>
          <cell r="F2658" t="str">
            <v>VN80 NPR</v>
          </cell>
          <cell r="G2658" t="str">
            <v>VN98A</v>
          </cell>
          <cell r="H2658" t="str">
            <v>【I4JFP16】VN98 NNR87 FRAME ASM設変　3rd C/MBR SPACER一体化</v>
          </cell>
          <cell r="I2658" t="str">
            <v>PA1-7019</v>
          </cell>
          <cell r="J2658" t="str">
            <v>A</v>
          </cell>
          <cell r="K2658" t="str">
            <v>REQ</v>
          </cell>
          <cell r="L2658" t="str">
            <v>○</v>
          </cell>
          <cell r="M2658">
            <v>20170313</v>
          </cell>
          <cell r="N2658">
            <v>20170313</v>
          </cell>
        </row>
        <row r="2659">
          <cell r="C2659">
            <v>8982917170</v>
          </cell>
          <cell r="D2659" t="str">
            <v>I3JV828</v>
          </cell>
          <cell r="E2659"/>
          <cell r="F2659" t="str">
            <v>NQR</v>
          </cell>
          <cell r="G2659" t="str">
            <v>VN87C-Gr</v>
          </cell>
          <cell r="H2659" t="str">
            <v>【3JV828】ｻｳｼﾞｱﾗﾋﾞｱ向け VDS FR ASM 4品番新出 8982917920～7950(SOP_14_10_13W) 及 VN87C-Gr SKD 3品番新出 8982917170_7180_7190(PP_15_1_12W)</v>
          </cell>
          <cell r="I2659" t="str">
            <v>PA1-4154/5031</v>
          </cell>
          <cell r="J2659" t="str">
            <v>C</v>
          </cell>
          <cell r="K2659" t="str">
            <v>WE6</v>
          </cell>
          <cell r="L2659" t="str">
            <v>○</v>
          </cell>
          <cell r="M2659" t="str">
            <v>-</v>
          </cell>
          <cell r="N2659" t="str">
            <v>未</v>
          </cell>
        </row>
        <row r="2660">
          <cell r="C2660">
            <v>8982917180</v>
          </cell>
          <cell r="D2660" t="str">
            <v>I3JV828</v>
          </cell>
          <cell r="E2660"/>
          <cell r="F2660" t="str">
            <v>NQR</v>
          </cell>
          <cell r="G2660" t="str">
            <v>ｻｳｼﾞ向 VDS</v>
          </cell>
          <cell r="H2660" t="str">
            <v>【3JV828】ｻｳｼﾞｱﾗﾋﾞｱ向け VDS FR ASM 4品番新出 8982917920～7950(SOP_14_10_13W) 及 VN87C-Gr SKD 3品番新出 8982917170_7180_7190(PP_15_1_12W)</v>
          </cell>
          <cell r="I2660" t="str">
            <v>PA1-4154/5031</v>
          </cell>
          <cell r="J2660" t="str">
            <v>C</v>
          </cell>
          <cell r="K2660" t="str">
            <v>WNH</v>
          </cell>
          <cell r="L2660" t="str">
            <v>○</v>
          </cell>
          <cell r="M2660" t="str">
            <v>-</v>
          </cell>
          <cell r="N2660" t="str">
            <v>未</v>
          </cell>
        </row>
        <row r="2661">
          <cell r="C2661">
            <v>8982917181</v>
          </cell>
          <cell r="D2661" t="str">
            <v>I4JER55</v>
          </cell>
          <cell r="E2661"/>
          <cell r="F2661" t="str">
            <v>NQR</v>
          </cell>
          <cell r="G2661" t="str">
            <v>ｻｳｼﾞ向 VDS</v>
          </cell>
          <cell r="H2661" t="str">
            <v>【4JER55】VN87 C-Gr 3X FRサ変 8982795451～5511_8982439442_8982495582　及び サウジ向けVDS FRサ変 8982917181_7191 SM穴_NUT変更 _CM 3RD入替(639Y⇒8982864240_FR 5461以外)</v>
          </cell>
          <cell r="I2661" t="str">
            <v>PA1-4169/5031</v>
          </cell>
          <cell r="J2661" t="str">
            <v>C</v>
          </cell>
          <cell r="K2661" t="str">
            <v>WNH</v>
          </cell>
          <cell r="L2661" t="str">
            <v>○</v>
          </cell>
          <cell r="M2661" t="str">
            <v>-</v>
          </cell>
          <cell r="N2661" t="str">
            <v>未</v>
          </cell>
        </row>
        <row r="2662">
          <cell r="C2662">
            <v>8982917190</v>
          </cell>
          <cell r="D2662" t="str">
            <v>I3JV828</v>
          </cell>
          <cell r="E2662"/>
          <cell r="F2662" t="str">
            <v>NQR</v>
          </cell>
          <cell r="G2662" t="str">
            <v>ｻｳｼﾞ向 VDS</v>
          </cell>
          <cell r="H2662" t="str">
            <v>【3JV828】ｻｳｼﾞｱﾗﾋﾞｱ向け VDS FR ASM 4品番新出 8982917920～7950(SOP_14_10_13W) 及 VN87C-Gr SKD 3品番新出 8982917170_7180_7190(PP_15_1_12W)</v>
          </cell>
          <cell r="I2662" t="str">
            <v>PA1-4154/5031</v>
          </cell>
          <cell r="J2662" t="str">
            <v>C</v>
          </cell>
          <cell r="K2662" t="str">
            <v>WR9</v>
          </cell>
          <cell r="L2662" t="str">
            <v>○</v>
          </cell>
          <cell r="M2662" t="str">
            <v>-</v>
          </cell>
          <cell r="N2662" t="str">
            <v>未</v>
          </cell>
        </row>
        <row r="2663">
          <cell r="C2663">
            <v>8982917191</v>
          </cell>
          <cell r="D2663" t="str">
            <v>I4JER55</v>
          </cell>
          <cell r="E2663"/>
          <cell r="F2663" t="str">
            <v>NQR</v>
          </cell>
          <cell r="G2663" t="str">
            <v>ｻｳｼﾞ向 VDS</v>
          </cell>
          <cell r="H2663" t="str">
            <v>【4JER55】VN87 C-Gr 3X FRサ変 8982795451～5511_8982439442_8982495582　及び サウジ向けVDS FRサ変 8982917181_7191 SM穴_NUT変更 _CM 3RD入替(639Y⇒8982864240_FR 5461以外)</v>
          </cell>
          <cell r="I2663" t="str">
            <v>PA1-4169/5031</v>
          </cell>
          <cell r="J2663" t="str">
            <v>C</v>
          </cell>
          <cell r="K2663" t="str">
            <v>WR9</v>
          </cell>
          <cell r="L2663" t="str">
            <v>○</v>
          </cell>
          <cell r="M2663" t="str">
            <v>-</v>
          </cell>
          <cell r="N2663" t="str">
            <v>未</v>
          </cell>
        </row>
        <row r="2664">
          <cell r="C2664">
            <v>8982917920</v>
          </cell>
          <cell r="D2664" t="str">
            <v>I3JV828</v>
          </cell>
          <cell r="E2664"/>
          <cell r="F2664" t="str">
            <v>NQR</v>
          </cell>
          <cell r="G2664" t="str">
            <v>ｻｳｼﾞVDS</v>
          </cell>
          <cell r="H2664" t="str">
            <v>【3JV828】ｻｳｼﾞｱﾗﾋﾞｱ向け VDS FR ASM 4品番新出 8982917920～7950(SOP_14_10_13W) 及 VN87C-Gr SKD 3品番新出 8982917170_7180_7190(PP_15_1_12W)</v>
          </cell>
          <cell r="I2664" t="str">
            <v>PA1-4154/5031</v>
          </cell>
          <cell r="J2664" t="str">
            <v>C</v>
          </cell>
          <cell r="K2664" t="str">
            <v>WE6</v>
          </cell>
          <cell r="L2664" t="str">
            <v>○</v>
          </cell>
          <cell r="M2664" t="str">
            <v>-</v>
          </cell>
          <cell r="N2664" t="str">
            <v>20150406</v>
          </cell>
        </row>
        <row r="2665">
          <cell r="C2665">
            <v>8982917930</v>
          </cell>
          <cell r="D2665" t="str">
            <v>I3JV828</v>
          </cell>
          <cell r="E2665"/>
          <cell r="F2665" t="str">
            <v>NQR</v>
          </cell>
          <cell r="G2665" t="str">
            <v>ｻｳｼﾞVDS</v>
          </cell>
          <cell r="H2665" t="str">
            <v>【3JV828】ｻｳｼﾞｱﾗﾋﾞｱ向け VDS FR ASM 4品番新出 8982917920～7950(SOP_14_10_13W) 及 VN87C-Gr SKD 3品番新出 8982917170_7180_7190(PP_15_1_12W)</v>
          </cell>
          <cell r="I2665" t="str">
            <v>PA1-4154/5031</v>
          </cell>
          <cell r="J2665" t="str">
            <v>C</v>
          </cell>
          <cell r="K2665" t="str">
            <v>WNH</v>
          </cell>
          <cell r="L2665" t="str">
            <v>○</v>
          </cell>
          <cell r="M2665" t="str">
            <v>-</v>
          </cell>
          <cell r="N2665" t="str">
            <v>20140923</v>
          </cell>
        </row>
        <row r="2666">
          <cell r="C2666">
            <v>8982917940</v>
          </cell>
          <cell r="D2666" t="str">
            <v>I3JV828</v>
          </cell>
          <cell r="E2666"/>
          <cell r="F2666" t="str">
            <v>NQR</v>
          </cell>
          <cell r="G2666" t="str">
            <v>ｻｳｼﾞVDS</v>
          </cell>
          <cell r="H2666" t="str">
            <v>【3JV828】ｻｳｼﾞｱﾗﾋﾞｱ向け VDS FR ASM 4品番新出 8982917920～7950(SOP_14_10_13W) 及 VN87C-Gr SKD 3品番新出 8982917170_7180_7190(PP_15_1_12W)</v>
          </cell>
          <cell r="I2666" t="str">
            <v>PA1-4154/5031</v>
          </cell>
          <cell r="J2666" t="str">
            <v>C</v>
          </cell>
          <cell r="K2666" t="str">
            <v>WR9</v>
          </cell>
          <cell r="L2666" t="str">
            <v>○</v>
          </cell>
          <cell r="M2666" t="str">
            <v>-</v>
          </cell>
          <cell r="N2666" t="str">
            <v>20140923</v>
          </cell>
        </row>
        <row r="2667">
          <cell r="C2667">
            <v>8982917950</v>
          </cell>
          <cell r="D2667" t="str">
            <v>I3JV828</v>
          </cell>
          <cell r="E2667"/>
          <cell r="F2667" t="str">
            <v>NQR</v>
          </cell>
          <cell r="G2667" t="str">
            <v>ｻｳｼﾞVDS</v>
          </cell>
          <cell r="H2667" t="str">
            <v>【3JV828】ｻｳｼﾞｱﾗﾋﾞｱ向け VDS FR ASM 4品番新出 8982917920～7950(SOP_14_10_13W) 及 VN87C-Gr SKD 3品番新出 8982917170_7180_7190(PP_15_1_12W)</v>
          </cell>
          <cell r="I2667" t="str">
            <v>PA1-4154/5031</v>
          </cell>
          <cell r="J2667" t="str">
            <v>C</v>
          </cell>
          <cell r="K2667" t="str">
            <v>WNN</v>
          </cell>
          <cell r="L2667" t="str">
            <v>○</v>
          </cell>
          <cell r="M2667" t="str">
            <v>-</v>
          </cell>
          <cell r="N2667" t="str">
            <v>未</v>
          </cell>
        </row>
        <row r="2668">
          <cell r="C2668">
            <v>8983001700</v>
          </cell>
          <cell r="D2668" t="str">
            <v>I3JW076</v>
          </cell>
          <cell r="E2668"/>
          <cell r="F2668" t="str">
            <v>VN97 NMR</v>
          </cell>
          <cell r="G2668" t="str">
            <v>VN97-D4 ﾛｼｱ_ﾁﾘ VDS</v>
          </cell>
          <cell r="H2668" t="str">
            <v xml:space="preserve">【3JW076】VN97 D4-Gr 2X ﾁﾘ・ﾛｼｱ向けK研用(15年1月予定) FR ASM 8品番新出 8983001700_1720_1730_1740_1750_1760_1770_1780(A-LINE) </v>
          </cell>
          <cell r="I2668" t="str">
            <v>PA1-4184</v>
          </cell>
          <cell r="J2668" t="str">
            <v>A</v>
          </cell>
          <cell r="K2668" t="str">
            <v>AI6</v>
          </cell>
          <cell r="L2668" t="str">
            <v>○</v>
          </cell>
          <cell r="M2668" t="str">
            <v>20141204</v>
          </cell>
          <cell r="N2668" t="str">
            <v>20141204</v>
          </cell>
        </row>
        <row r="2669">
          <cell r="C2669">
            <v>8983001720</v>
          </cell>
          <cell r="D2669" t="str">
            <v>I3JW076</v>
          </cell>
          <cell r="E2669"/>
          <cell r="F2669" t="str">
            <v>VN97 NMR</v>
          </cell>
          <cell r="G2669" t="str">
            <v>VN97-D4 ﾛｼｱ_ﾁﾘ VDS</v>
          </cell>
          <cell r="H2669" t="str">
            <v xml:space="preserve">【3JW076】VN97 D4-Gr 2X ﾁﾘ・ﾛｼｱ向けK研用(15年1月予定) FR ASM 8品番新出 8983001700_1720_1730_1740_1750_1760_1770_1780(A-LINE) </v>
          </cell>
          <cell r="I2669" t="str">
            <v>PA1-4184</v>
          </cell>
          <cell r="J2669" t="str">
            <v>A</v>
          </cell>
          <cell r="K2669" t="str">
            <v>BL7</v>
          </cell>
          <cell r="L2669" t="str">
            <v>○</v>
          </cell>
          <cell r="M2669" t="str">
            <v>20141204</v>
          </cell>
          <cell r="N2669" t="str">
            <v>20141204</v>
          </cell>
        </row>
        <row r="2670">
          <cell r="C2670">
            <v>8983001721</v>
          </cell>
          <cell r="D2670" t="str">
            <v>I4JEV68</v>
          </cell>
          <cell r="E2670"/>
          <cell r="F2670" t="str">
            <v>VN97 NMR</v>
          </cell>
          <cell r="G2670" t="str">
            <v>VN97D4</v>
          </cell>
          <cell r="H2670" t="str">
            <v>【4JEV68】VN97D4 K研3 S/MBR LH スペアタイヤBRKT用溶接NUT追加(8983006920⇒8982366200) FR サ変 8983001721(15W確定⇒F/ON 5/18W)</v>
          </cell>
          <cell r="I2670" t="str">
            <v>PA1-5038</v>
          </cell>
          <cell r="J2670" t="str">
            <v>A</v>
          </cell>
          <cell r="K2670" t="str">
            <v>BL7</v>
          </cell>
          <cell r="L2670" t="str">
            <v>○</v>
          </cell>
          <cell r="M2670" t="str">
            <v>20150406</v>
          </cell>
          <cell r="N2670" t="str">
            <v>20150406</v>
          </cell>
        </row>
        <row r="2671">
          <cell r="C2671">
            <v>8983001730</v>
          </cell>
          <cell r="D2671" t="str">
            <v>I3JW076</v>
          </cell>
          <cell r="E2671"/>
          <cell r="F2671" t="str">
            <v>VN97 NMR</v>
          </cell>
          <cell r="G2671" t="str">
            <v>VN97-D4 ﾛｼｱ_ﾁﾘ VDS</v>
          </cell>
          <cell r="H2671" t="str">
            <v xml:space="preserve">【3JW076】VN97 D4-Gr 2X ﾁﾘ・ﾛｼｱ向けK研用(15年1月予定) FR ASM 8品番新出 8983001700_1720_1730_1740_1750_1760_1770_1780(A-LINE) </v>
          </cell>
          <cell r="I2671" t="str">
            <v>PA1-4184</v>
          </cell>
          <cell r="J2671" t="str">
            <v>A</v>
          </cell>
          <cell r="K2671" t="str">
            <v>AQ1</v>
          </cell>
          <cell r="L2671" t="str">
            <v>○</v>
          </cell>
          <cell r="M2671" t="str">
            <v>未</v>
          </cell>
          <cell r="N2671" t="str">
            <v>未</v>
          </cell>
        </row>
        <row r="2672">
          <cell r="C2672">
            <v>8983001740</v>
          </cell>
          <cell r="D2672" t="str">
            <v>I3JW076</v>
          </cell>
          <cell r="E2672"/>
          <cell r="F2672" t="str">
            <v>VN97 NMR</v>
          </cell>
          <cell r="G2672" t="str">
            <v>VN97-D4 ﾛｼｱ_ﾁﾘ VDS</v>
          </cell>
          <cell r="H2672" t="str">
            <v xml:space="preserve">【3JW076】VN97 D4-Gr 2X ﾁﾘ・ﾛｼｱ向けK研用(15年1月予定) FR ASM 8品番新出 8983001700_1720_1730_1740_1750_1760_1770_1780(A-LINE) </v>
          </cell>
          <cell r="I2672" t="str">
            <v>PA1-4184</v>
          </cell>
          <cell r="J2672" t="str">
            <v>A</v>
          </cell>
          <cell r="K2672" t="str">
            <v>AQ2</v>
          </cell>
          <cell r="L2672" t="str">
            <v>○</v>
          </cell>
          <cell r="M2672" t="str">
            <v>20150706</v>
          </cell>
          <cell r="N2672" t="str">
            <v>20150706</v>
          </cell>
        </row>
        <row r="2673">
          <cell r="C2673">
            <v>8983001750</v>
          </cell>
          <cell r="D2673" t="str">
            <v>I3JW076</v>
          </cell>
          <cell r="E2673"/>
          <cell r="F2673" t="str">
            <v>VN97 NMR</v>
          </cell>
          <cell r="G2673" t="str">
            <v>VN97-D4 ﾛｼｱ_ﾁﾘ VDS</v>
          </cell>
          <cell r="H2673" t="str">
            <v xml:space="preserve">【3JW076】VN97 D4-Gr 2X ﾁﾘ・ﾛｼｱ向けK研用(15年1月予定) FR ASM 8品番新出 8983001700_1720_1730_1740_1750_1760_1770_1780(A-LINE) </v>
          </cell>
          <cell r="I2673" t="str">
            <v>PA1-4184</v>
          </cell>
          <cell r="J2673" t="str">
            <v>A</v>
          </cell>
          <cell r="K2673" t="str">
            <v>CX4</v>
          </cell>
          <cell r="L2673" t="str">
            <v>○</v>
          </cell>
          <cell r="M2673" t="str">
            <v>20141204</v>
          </cell>
          <cell r="N2673" t="str">
            <v>20141204</v>
          </cell>
        </row>
        <row r="2674">
          <cell r="C2674">
            <v>8983001760</v>
          </cell>
          <cell r="D2674" t="str">
            <v>I3JW076</v>
          </cell>
          <cell r="E2674"/>
          <cell r="F2674" t="str">
            <v>VN97 NMR</v>
          </cell>
          <cell r="G2674" t="str">
            <v>VN97-D4 ﾛｼｱ_ﾁﾘ VDS</v>
          </cell>
          <cell r="H2674" t="str">
            <v xml:space="preserve">【3JW076】VN97 D4-Gr 2X ﾁﾘ・ﾛｼｱ向けK研用(15年1月予定) FR ASM 8品番新出 8983001700_1720_1730_1740_1750_1760_1770_1780(A-LINE) </v>
          </cell>
          <cell r="I2674" t="str">
            <v>PA1-4184</v>
          </cell>
          <cell r="J2674" t="str">
            <v>A</v>
          </cell>
          <cell r="K2674" t="str">
            <v>CX4</v>
          </cell>
          <cell r="L2674" t="str">
            <v>○</v>
          </cell>
          <cell r="M2674" t="str">
            <v>未</v>
          </cell>
          <cell r="N2674" t="str">
            <v>未</v>
          </cell>
        </row>
        <row r="2675">
          <cell r="C2675">
            <v>8983001770</v>
          </cell>
          <cell r="D2675" t="str">
            <v>I3JW076</v>
          </cell>
          <cell r="E2675"/>
          <cell r="F2675" t="str">
            <v>VN97 NMR</v>
          </cell>
          <cell r="G2675" t="str">
            <v>VN97-D4 ﾛｼｱ_ﾁﾘ VDS</v>
          </cell>
          <cell r="H2675" t="str">
            <v xml:space="preserve">【3JW076】VN97 D4-Gr 2X ﾁﾘ・ﾛｼｱ向けK研用(15年1月予定) FR ASM 8品番新出 8983001700_1720_1730_1740_1750_1760_1770_1780(A-LINE) </v>
          </cell>
          <cell r="I2675" t="str">
            <v>PA1-4184</v>
          </cell>
          <cell r="J2675" t="str">
            <v>A</v>
          </cell>
          <cell r="K2675" t="str">
            <v>CX4</v>
          </cell>
          <cell r="L2675" t="str">
            <v>○</v>
          </cell>
          <cell r="M2675" t="str">
            <v>20141204</v>
          </cell>
          <cell r="N2675" t="str">
            <v>20141204</v>
          </cell>
        </row>
        <row r="2676">
          <cell r="C2676">
            <v>8983001780</v>
          </cell>
          <cell r="D2676" t="str">
            <v>I3JW076</v>
          </cell>
          <cell r="E2676"/>
          <cell r="F2676" t="str">
            <v>VN97 NMR</v>
          </cell>
          <cell r="G2676" t="str">
            <v>VN97-D4 ﾛｼｱ_ﾁﾘ VDS</v>
          </cell>
          <cell r="H2676" t="str">
            <v xml:space="preserve">【3JW076】VN97 D4-Gr 2X ﾁﾘ・ﾛｼｱ向けK研用(15年1月予定) FR ASM 8品番新出 8983001700_1720_1730_1740_1750_1760_1770_1780(A-LINE) </v>
          </cell>
          <cell r="I2676" t="str">
            <v>PA1-4184</v>
          </cell>
          <cell r="J2676" t="str">
            <v>A</v>
          </cell>
          <cell r="K2676" t="str">
            <v>CX4</v>
          </cell>
          <cell r="L2676" t="str">
            <v>○</v>
          </cell>
          <cell r="M2676" t="str">
            <v>未</v>
          </cell>
          <cell r="N2676" t="str">
            <v>未</v>
          </cell>
        </row>
        <row r="2677">
          <cell r="C2677">
            <v>8983006630</v>
          </cell>
          <cell r="D2677" t="str">
            <v>I3JW091</v>
          </cell>
          <cell r="E2677"/>
          <cell r="F2677" t="str">
            <v>NJR85AN-EE6WYSP</v>
          </cell>
          <cell r="G2677" t="str">
            <v>VDS シンガ</v>
          </cell>
          <cell r="H2677" t="str">
            <v>【3JW091】VDS シンガポール向け FR ASM 2品番新設 8983006630_6640　</v>
          </cell>
          <cell r="I2677" t="str">
            <v>PA1-4174/4175</v>
          </cell>
          <cell r="J2677" t="str">
            <v>A</v>
          </cell>
          <cell r="K2677" t="str">
            <v>AG6</v>
          </cell>
          <cell r="L2677" t="str">
            <v>○</v>
          </cell>
          <cell r="M2677" t="str">
            <v>20141216</v>
          </cell>
          <cell r="N2677" t="str">
            <v>20141216</v>
          </cell>
        </row>
        <row r="2678">
          <cell r="C2678">
            <v>8983006640</v>
          </cell>
          <cell r="D2678" t="str">
            <v>I3JW091</v>
          </cell>
          <cell r="E2678"/>
          <cell r="F2678" t="str">
            <v>NHR85AN-EC4AYSP</v>
          </cell>
          <cell r="G2678" t="str">
            <v>VDS シンガ</v>
          </cell>
          <cell r="H2678" t="str">
            <v>【3JW091】VDS シンガポール向け FR ASM 2品番新設 8983006630_6640　</v>
          </cell>
          <cell r="I2678" t="str">
            <v>PA1-4174/4175</v>
          </cell>
          <cell r="J2678" t="str">
            <v>A</v>
          </cell>
          <cell r="K2678" t="str">
            <v>BB5</v>
          </cell>
          <cell r="L2678" t="str">
            <v>○</v>
          </cell>
          <cell r="M2678" t="str">
            <v>20141120</v>
          </cell>
          <cell r="N2678" t="str">
            <v>20141120</v>
          </cell>
        </row>
        <row r="2679">
          <cell r="C2679">
            <v>8983007000</v>
          </cell>
          <cell r="D2679" t="str">
            <v>I3JW211</v>
          </cell>
          <cell r="E2679"/>
          <cell r="F2679" t="str">
            <v>VN97 NPR</v>
          </cell>
          <cell r="G2679" t="str">
            <v>VN97 D4-Gr</v>
          </cell>
          <cell r="H2679" t="str">
            <v>【3JW211】VN97 D4-Gr K研2,K研3向け FR ASM 15品番新出 8983007000_7010_8983023850_8983040110～0200_3240_3250 内示有_7010のみ</v>
          </cell>
          <cell r="I2679" t="str">
            <v>PA1-5039/64</v>
          </cell>
          <cell r="J2679" t="str">
            <v>C</v>
          </cell>
          <cell r="K2679" t="str">
            <v>WP4</v>
          </cell>
          <cell r="L2679" t="str">
            <v>○</v>
          </cell>
          <cell r="M2679" t="str">
            <v>-</v>
          </cell>
          <cell r="N2679" t="str">
            <v>未</v>
          </cell>
        </row>
        <row r="2680">
          <cell r="C2680">
            <v>8983007010</v>
          </cell>
          <cell r="D2680" t="str">
            <v>I3JW211</v>
          </cell>
          <cell r="E2680"/>
          <cell r="F2680" t="str">
            <v>VN97 NPR</v>
          </cell>
          <cell r="G2680" t="str">
            <v>VN97 D4-Gr</v>
          </cell>
          <cell r="H2680" t="str">
            <v>【3JW211】VN97 D4-Gr K研2,K研3向け FR ASM 15品番新出 8983007000_7010_8983023850_8983040110～0200_3240_3250 内示有_7010のみ</v>
          </cell>
          <cell r="I2680" t="str">
            <v>PA1-5034/37</v>
          </cell>
          <cell r="J2680" t="str">
            <v>C</v>
          </cell>
          <cell r="K2680" t="str">
            <v>WM6</v>
          </cell>
          <cell r="L2680" t="str">
            <v>○</v>
          </cell>
          <cell r="M2680" t="str">
            <v>-</v>
          </cell>
          <cell r="N2680" t="str">
            <v>20150303</v>
          </cell>
        </row>
        <row r="2681">
          <cell r="C2681">
            <v>8983007020</v>
          </cell>
          <cell r="D2681" t="str">
            <v>I3JW177</v>
          </cell>
          <cell r="E2681"/>
          <cell r="F2681" t="str">
            <v>NPR</v>
          </cell>
          <cell r="G2681" t="str">
            <v>VN97 D4-Gr 2X ﾛｼｱ/ﾁﾘ</v>
          </cell>
          <cell r="H2681" t="str">
            <v xml:space="preserve">【3JW177】VN97 D4-Gr 2X ﾛｼｱ/ﾁﾘ K研用=8983007020(Cﾗｲﾝ) D5-Gr 3X 台湾 1生用 8983024010(Cﾗｲﾝ) 【AAS-LD-4023_4024】の恒久設変 </v>
          </cell>
          <cell r="I2681" t="str">
            <v>PA1-4093/5016</v>
          </cell>
          <cell r="J2681" t="str">
            <v>C</v>
          </cell>
          <cell r="K2681" t="str">
            <v>WE6</v>
          </cell>
          <cell r="L2681" t="str">
            <v>○</v>
          </cell>
          <cell r="M2681" t="str">
            <v>-</v>
          </cell>
          <cell r="N2681" t="str">
            <v>20141209</v>
          </cell>
        </row>
        <row r="2682">
          <cell r="C2682">
            <v>8983010480</v>
          </cell>
          <cell r="D2682" t="str">
            <v>I3JW773</v>
          </cell>
          <cell r="E2682"/>
          <cell r="F2682" t="str">
            <v>VN58 NPR</v>
          </cell>
          <cell r="G2682" t="str">
            <v>VN58-D</v>
          </cell>
          <cell r="H2682" t="str">
            <v>【3JW773】VN97E 3Xワイド K研 FR ASM 出図遅れによる先行準備依頼【AAS-LD-4521】恒久設変 FR ASM 8983443810_8983010480_8982877360_7370(Cライン) F/ON 16/2/17</v>
          </cell>
          <cell r="I2682" t="str">
            <v>PA1-6008</v>
          </cell>
          <cell r="J2682" t="str">
            <v>C</v>
          </cell>
          <cell r="K2682" t="str">
            <v>WC2</v>
          </cell>
          <cell r="L2682" t="str">
            <v>○</v>
          </cell>
          <cell r="M2682" t="str">
            <v>-</v>
          </cell>
          <cell r="N2682" t="str">
            <v>20151224</v>
          </cell>
        </row>
        <row r="2683">
          <cell r="C2683">
            <v>8983024010</v>
          </cell>
          <cell r="D2683" t="str">
            <v>I3JW177</v>
          </cell>
          <cell r="E2683"/>
          <cell r="F2683" t="str">
            <v>EXP850NP</v>
          </cell>
          <cell r="G2683" t="str">
            <v>VN97D5-Gr 3X 台湾</v>
          </cell>
          <cell r="H2683" t="str">
            <v xml:space="preserve">【3JW177】VN97 D4-Gr 2X ﾛｼｱ/ﾁﾘ K研用=8983007020(Cﾗｲﾝ) D5-Gr 3X 台湾 1生用 8983024010(Cﾗｲﾝ) 【AAS-LD-4023_4024】の恒久設変 </v>
          </cell>
          <cell r="I2683" t="str">
            <v>PA1-4093/5016</v>
          </cell>
          <cell r="J2683" t="str">
            <v>C</v>
          </cell>
          <cell r="K2683" t="str">
            <v>WK6</v>
          </cell>
          <cell r="L2683" t="str">
            <v>○</v>
          </cell>
          <cell r="M2683" t="str">
            <v>-</v>
          </cell>
          <cell r="N2683" t="str">
            <v>20141209</v>
          </cell>
        </row>
        <row r="2684">
          <cell r="C2684">
            <v>8983040110</v>
          </cell>
          <cell r="D2684" t="str">
            <v>I3JW211</v>
          </cell>
          <cell r="E2684"/>
          <cell r="F2684" t="str">
            <v>VN97 NPR</v>
          </cell>
          <cell r="G2684" t="str">
            <v>VN97 D4-Gr</v>
          </cell>
          <cell r="H2684" t="str">
            <v>【3JW211】VN97 D4-Gr K研2,K研3向け FR ASM 15品番新出 8983007000_7010_8983023850_8983040110～0200_3240_3250 内示有_7010のみ</v>
          </cell>
          <cell r="I2684" t="str">
            <v>PA1-5039/64</v>
          </cell>
          <cell r="J2684" t="str">
            <v>C</v>
          </cell>
          <cell r="K2684" t="str">
            <v>WM6</v>
          </cell>
          <cell r="L2684" t="str">
            <v>○</v>
          </cell>
          <cell r="M2684" t="str">
            <v>-</v>
          </cell>
          <cell r="N2684" t="str">
            <v>20150629</v>
          </cell>
        </row>
        <row r="2685">
          <cell r="C2685">
            <v>8983040120</v>
          </cell>
          <cell r="D2685" t="str">
            <v>I3JW211</v>
          </cell>
          <cell r="E2685"/>
          <cell r="F2685" t="str">
            <v>VN97 NPR</v>
          </cell>
          <cell r="G2685" t="str">
            <v>VN97 D4-Gr</v>
          </cell>
          <cell r="H2685" t="str">
            <v>【3JW211】VN97 D4-Gr K研2,K研3向け FR ASM 15品番新出 8983007000_7010_8983023850_8983040110～0200_3240_3250 内示有_7010のみ</v>
          </cell>
          <cell r="I2685" t="str">
            <v>PA1-5039/64</v>
          </cell>
          <cell r="J2685" t="str">
            <v>C</v>
          </cell>
          <cell r="K2685" t="str">
            <v>WP4</v>
          </cell>
          <cell r="L2685" t="str">
            <v>○</v>
          </cell>
          <cell r="M2685" t="str">
            <v>-</v>
          </cell>
          <cell r="N2685" t="str">
            <v>20150803</v>
          </cell>
        </row>
        <row r="2686">
          <cell r="C2686">
            <v>8983040130</v>
          </cell>
          <cell r="D2686" t="str">
            <v>I3JW211</v>
          </cell>
          <cell r="E2686"/>
          <cell r="F2686" t="str">
            <v>VN97 NPR</v>
          </cell>
          <cell r="G2686" t="str">
            <v>VN97 D4-Gr</v>
          </cell>
          <cell r="H2686" t="str">
            <v>【3JW211】VN97 D4-Gr K研2,K研3向け FR ASM 15品番新出 8983007000_7010_8983023850_8983040110～0200_3240_3250 内示有_7010のみ</v>
          </cell>
          <cell r="I2686" t="str">
            <v>PA1-5039/64</v>
          </cell>
          <cell r="J2686" t="str">
            <v>C</v>
          </cell>
          <cell r="K2686" t="str">
            <v>WT4</v>
          </cell>
          <cell r="L2686" t="str">
            <v>○</v>
          </cell>
          <cell r="M2686" t="str">
            <v>-</v>
          </cell>
          <cell r="N2686" t="str">
            <v>20160216</v>
          </cell>
        </row>
        <row r="2687">
          <cell r="C2687">
            <v>8983040140</v>
          </cell>
          <cell r="D2687" t="str">
            <v>I3JW211</v>
          </cell>
          <cell r="E2687"/>
          <cell r="F2687" t="str">
            <v>VN97 NPR</v>
          </cell>
          <cell r="G2687" t="str">
            <v>VN97 D4-Gr</v>
          </cell>
          <cell r="H2687" t="str">
            <v>【3JW211】VN97 D4-Gr K研2,K研3向け FR ASM 15品番新出 8983007000_7010_8983023850_8983040110～0200_3240_3250 内示有_7010のみ</v>
          </cell>
          <cell r="I2687" t="str">
            <v>PA1-5039/64</v>
          </cell>
          <cell r="J2687" t="str">
            <v>C</v>
          </cell>
          <cell r="K2687" t="str">
            <v>WT4</v>
          </cell>
          <cell r="L2687" t="str">
            <v>○</v>
          </cell>
          <cell r="M2687" t="str">
            <v>-</v>
          </cell>
          <cell r="N2687" t="str">
            <v>20150803</v>
          </cell>
        </row>
        <row r="2688">
          <cell r="C2688">
            <v>8983040150</v>
          </cell>
          <cell r="D2688" t="str">
            <v>I3JW211</v>
          </cell>
          <cell r="E2688"/>
          <cell r="F2688" t="str">
            <v>VN97 NPS</v>
          </cell>
          <cell r="G2688" t="str">
            <v>VN97 D4-Gr</v>
          </cell>
          <cell r="H2688" t="str">
            <v>【3JW211】VN97 D4-Gr K研2,K研3向け FR ASM 15品番新出 8983007000_7010_8983023850_8983040110～0200_3240_3250 内示有_7010のみ</v>
          </cell>
          <cell r="I2688" t="str">
            <v>PA1-5039/64</v>
          </cell>
          <cell r="J2688" t="str">
            <v>C</v>
          </cell>
          <cell r="K2688" t="str">
            <v>UE3</v>
          </cell>
          <cell r="L2688" t="str">
            <v>○</v>
          </cell>
          <cell r="M2688" t="str">
            <v>-</v>
          </cell>
          <cell r="N2688" t="str">
            <v>20150427</v>
          </cell>
        </row>
        <row r="2689">
          <cell r="C2689">
            <v>8983040151</v>
          </cell>
          <cell r="D2689" t="str">
            <v>I4JEV33</v>
          </cell>
          <cell r="E2689"/>
          <cell r="F2689" t="str">
            <v>VN97 NPS</v>
          </cell>
          <cell r="G2689"/>
          <cell r="H2689" t="str">
            <v>【4JEV33】NPS CM_2補強PL追加_FR 18品番サ変8980717484～8983055111&amp; PATC_CKD追加_8983129850 関連設変【3JW263】 CM_2ND ASM 8983083380+本体_8980140747+STB 8980335230+PAT_8983083000</v>
          </cell>
          <cell r="I2689" t="str">
            <v>PA1-5042/5050</v>
          </cell>
          <cell r="J2689" t="str">
            <v>C</v>
          </cell>
          <cell r="K2689" t="str">
            <v>UE3</v>
          </cell>
          <cell r="L2689" t="str">
            <v>○</v>
          </cell>
          <cell r="M2689" t="str">
            <v>-</v>
          </cell>
          <cell r="N2689" t="str">
            <v>20150518</v>
          </cell>
        </row>
        <row r="2690">
          <cell r="C2690">
            <v>8983040160</v>
          </cell>
          <cell r="D2690" t="str">
            <v>I3JW211</v>
          </cell>
          <cell r="E2690"/>
          <cell r="F2690" t="str">
            <v>VN97 NPR</v>
          </cell>
          <cell r="G2690" t="str">
            <v>VN97 D4-Gr</v>
          </cell>
          <cell r="H2690" t="str">
            <v>【3JW211】VN97 D4-Gr K研2,K研3向け FR ASM 15品番新出 8983007000_7010_8983023850_8983040110～0200_3240_3250 内示有_7010のみ</v>
          </cell>
          <cell r="I2690" t="str">
            <v>PA1-5039/64</v>
          </cell>
          <cell r="J2690" t="str">
            <v>C</v>
          </cell>
          <cell r="K2690" t="str">
            <v>WRA</v>
          </cell>
          <cell r="L2690" t="str">
            <v>○</v>
          </cell>
          <cell r="M2690" t="str">
            <v>-</v>
          </cell>
          <cell r="N2690" t="str">
            <v>20150629</v>
          </cell>
        </row>
        <row r="2691">
          <cell r="C2691">
            <v>8983040170</v>
          </cell>
          <cell r="D2691" t="str">
            <v>I3JW211</v>
          </cell>
          <cell r="E2691"/>
          <cell r="F2691" t="str">
            <v>VN97 NQR</v>
          </cell>
          <cell r="G2691" t="str">
            <v>VN97 D4-Gr</v>
          </cell>
          <cell r="H2691" t="str">
            <v>【3JW211】VN97 D4-Gr K研2,K研3向け FR ASM 15品番新出 8983007000_7010_8983023850_8983040110～0200_3240_3250 内示有_7010のみ</v>
          </cell>
          <cell r="I2691" t="str">
            <v>PA1-5039/64</v>
          </cell>
          <cell r="J2691" t="str">
            <v>C</v>
          </cell>
          <cell r="K2691" t="str">
            <v>WNN</v>
          </cell>
          <cell r="L2691" t="str">
            <v>○</v>
          </cell>
          <cell r="M2691" t="str">
            <v>-</v>
          </cell>
          <cell r="N2691" t="str">
            <v>未</v>
          </cell>
        </row>
        <row r="2692">
          <cell r="C2692">
            <v>8983040180</v>
          </cell>
          <cell r="D2692" t="str">
            <v>I3JW211</v>
          </cell>
          <cell r="E2692"/>
          <cell r="F2692" t="str">
            <v>VN97 NQR</v>
          </cell>
          <cell r="G2692" t="str">
            <v>VN97 D4-Gr</v>
          </cell>
          <cell r="H2692" t="str">
            <v>【3JW211】VN97 D4-Gr K研2,K研3向け FR ASM 15品番新出 8983007000_7010_8983023850_8983040110～0200_3240_3250 内示有_7010のみ</v>
          </cell>
          <cell r="I2692" t="str">
            <v>PA1-5039/64</v>
          </cell>
          <cell r="J2692" t="str">
            <v>C</v>
          </cell>
          <cell r="K2692" t="str">
            <v>WRG</v>
          </cell>
          <cell r="L2692" t="str">
            <v>○</v>
          </cell>
          <cell r="M2692" t="str">
            <v>-</v>
          </cell>
          <cell r="N2692">
            <v>20180122</v>
          </cell>
        </row>
        <row r="2693">
          <cell r="C2693">
            <v>8983040190</v>
          </cell>
          <cell r="D2693" t="str">
            <v>I3JW211</v>
          </cell>
          <cell r="E2693"/>
          <cell r="F2693" t="str">
            <v>VN97 NQR</v>
          </cell>
          <cell r="G2693" t="str">
            <v>VN97 D4-Gr</v>
          </cell>
          <cell r="H2693" t="str">
            <v>【3JW211】VN97 D4-Gr K研2,K研3向け FR ASM 15品番新出 8983007000_7010_8983023850_8983040110～0200_3240_3250 内示有_7010のみ</v>
          </cell>
          <cell r="I2693" t="str">
            <v>PA1-5039/64</v>
          </cell>
          <cell r="J2693" t="str">
            <v>C</v>
          </cell>
          <cell r="K2693" t="str">
            <v>WNQ</v>
          </cell>
          <cell r="L2693" t="str">
            <v>○</v>
          </cell>
          <cell r="M2693" t="str">
            <v>-</v>
          </cell>
          <cell r="N2693" t="str">
            <v>未</v>
          </cell>
        </row>
        <row r="2694">
          <cell r="C2694">
            <v>8983040200</v>
          </cell>
          <cell r="D2694" t="str">
            <v>I3JW211</v>
          </cell>
          <cell r="E2694"/>
          <cell r="F2694" t="str">
            <v>VN97 NQR</v>
          </cell>
          <cell r="G2694" t="str">
            <v>VN97 D4-Gr</v>
          </cell>
          <cell r="H2694" t="str">
            <v>【3JW211】VN97 D4-Gr K研2,K研3向け FR ASM 15品番新出 8983007000_7010_8983023850_8983040110～0200_3240_3250 内示有_7010のみ</v>
          </cell>
          <cell r="I2694" t="str">
            <v>PA1-5034/37</v>
          </cell>
          <cell r="J2694" t="str">
            <v>C</v>
          </cell>
          <cell r="K2694" t="str">
            <v>WRJ</v>
          </cell>
          <cell r="L2694" t="str">
            <v>○</v>
          </cell>
          <cell r="M2694" t="str">
            <v>-</v>
          </cell>
          <cell r="N2694">
            <v>20150312</v>
          </cell>
        </row>
        <row r="2695">
          <cell r="C2695">
            <v>8983043120</v>
          </cell>
          <cell r="D2695" t="str">
            <v>I3JW229</v>
          </cell>
          <cell r="E2695"/>
          <cell r="F2695" t="str">
            <v>VN97 NPR</v>
          </cell>
          <cell r="G2695" t="str">
            <v>VN97 D2-Gr 3X</v>
          </cell>
          <cell r="H2695" t="str">
            <v>【3JW229】VN97 D2-Gr 3X ﾄﾙｺ認証車組立イベント向け FR ASM 10品番新出 8982877180/7230/7340/7350_8982885650/5660/7890/7900_8983043120/3140 (認証車以降 S/MBR CKD予定)</v>
          </cell>
          <cell r="I2695"/>
          <cell r="J2695" t="str">
            <v>C</v>
          </cell>
          <cell r="K2695" t="str">
            <v>2WF3</v>
          </cell>
          <cell r="L2695" t="str">
            <v>○</v>
          </cell>
          <cell r="M2695" t="str">
            <v>-</v>
          </cell>
          <cell r="N2695" t="str">
            <v>未</v>
          </cell>
        </row>
        <row r="2696">
          <cell r="C2696">
            <v>8983043140</v>
          </cell>
          <cell r="D2696" t="str">
            <v>I3JW229</v>
          </cell>
          <cell r="E2696"/>
          <cell r="F2696" t="str">
            <v>VN97 NPR</v>
          </cell>
          <cell r="G2696" t="str">
            <v>VN97 D2-Gr 3X</v>
          </cell>
          <cell r="H2696" t="str">
            <v>【3JW229】VN97 D2-Gr 3X ﾄﾙｺ認証車組立イベント向け FR ASM 10品番新出 8982877180/7230/7340/7350_8982885650/5660/7890/7900_8983043120/3140 (認証車以降 S/MBR CKD予定)</v>
          </cell>
          <cell r="I2696"/>
          <cell r="J2696" t="str">
            <v>C</v>
          </cell>
          <cell r="K2696" t="str">
            <v>WF3</v>
          </cell>
          <cell r="L2696" t="str">
            <v>○</v>
          </cell>
          <cell r="M2696" t="str">
            <v>-</v>
          </cell>
          <cell r="N2696" t="str">
            <v>未</v>
          </cell>
        </row>
        <row r="2697">
          <cell r="C2697">
            <v>8983043240</v>
          </cell>
          <cell r="D2697" t="str">
            <v>I3JW211</v>
          </cell>
          <cell r="E2697"/>
          <cell r="F2697" t="str">
            <v>VN97 NPR</v>
          </cell>
          <cell r="G2697" t="str">
            <v>VN97 D4-Gr</v>
          </cell>
          <cell r="H2697" t="str">
            <v>【3JW211】VN97 D4-Gr K研2,K研3向け FR ASM 15品番新出 8983007000_7010_8983023850_8983040110～0200_3240_3250 内示有_7010のみ</v>
          </cell>
          <cell r="I2697" t="str">
            <v>PA1-5039/64</v>
          </cell>
          <cell r="J2697" t="str">
            <v>C</v>
          </cell>
          <cell r="K2697" t="str">
            <v>WE6</v>
          </cell>
          <cell r="L2697" t="str">
            <v>○</v>
          </cell>
          <cell r="M2697" t="str">
            <v>-</v>
          </cell>
          <cell r="N2697" t="str">
            <v>20160111</v>
          </cell>
        </row>
        <row r="2698">
          <cell r="C2698">
            <v>8983043250</v>
          </cell>
          <cell r="D2698" t="str">
            <v>I3JW211</v>
          </cell>
          <cell r="E2698"/>
          <cell r="F2698" t="str">
            <v>VN97 NPR</v>
          </cell>
          <cell r="G2698" t="str">
            <v>VN97 D4-Gr</v>
          </cell>
          <cell r="H2698" t="str">
            <v>【3JW211】VN97 D4-Gr K研2,K研3向け FR ASM 15品番新出 8983007000_7010_8983023850_8983040110～0200_3240_3250 内示有_7010のみ</v>
          </cell>
          <cell r="I2698" t="str">
            <v>PA1-5039/64</v>
          </cell>
          <cell r="J2698" t="str">
            <v>C</v>
          </cell>
          <cell r="K2698" t="str">
            <v>WM6</v>
          </cell>
          <cell r="L2698" t="str">
            <v>○</v>
          </cell>
          <cell r="M2698" t="str">
            <v>-</v>
          </cell>
          <cell r="N2698">
            <v>20160201</v>
          </cell>
        </row>
        <row r="2699">
          <cell r="C2699">
            <v>8983045470</v>
          </cell>
          <cell r="D2699" t="str">
            <v>I3JW181</v>
          </cell>
          <cell r="E2699"/>
          <cell r="F2699" t="str">
            <v>NMS</v>
          </cell>
          <cell r="G2699" t="str">
            <v>VN93 A-Gr 1/2X</v>
          </cell>
          <cell r="H2699" t="str">
            <v>【3JW181】VN93 A-Gr 1X2X AAS-LD-3996_3997_3999 恒久設変 8983045470_5480_5490_5500  関連設変【4JET57_INR RFサ変】</v>
          </cell>
          <cell r="I2699" t="str">
            <v>PA1-4185(差換)</v>
          </cell>
          <cell r="J2699" t="str">
            <v>A</v>
          </cell>
          <cell r="K2699" t="str">
            <v>PA9</v>
          </cell>
          <cell r="L2699" t="str">
            <v>○</v>
          </cell>
          <cell r="M2699" t="str">
            <v>20141209</v>
          </cell>
          <cell r="N2699" t="str">
            <v>20141209</v>
          </cell>
        </row>
        <row r="2700">
          <cell r="C2700">
            <v>8983045480</v>
          </cell>
          <cell r="D2700" t="str">
            <v>I3JW181</v>
          </cell>
          <cell r="E2700"/>
          <cell r="F2700" t="str">
            <v>NMS</v>
          </cell>
          <cell r="G2700" t="str">
            <v>VN93 A-Gr 1/2X</v>
          </cell>
          <cell r="H2700" t="str">
            <v>【3JW181】VN93 A-Gr 1X2X AAS-LD-3996_3997_3999 恒久設変 8983045470_5480_5490_5500  関連設変【4JET57_INR RFサ変】</v>
          </cell>
          <cell r="I2700" t="str">
            <v>PA1-4185(差換)</v>
          </cell>
          <cell r="J2700" t="str">
            <v>A</v>
          </cell>
          <cell r="K2700" t="str">
            <v>PA9</v>
          </cell>
          <cell r="L2700" t="str">
            <v>○</v>
          </cell>
          <cell r="M2700">
            <v>20151020</v>
          </cell>
          <cell r="N2700" t="str">
            <v>20151013</v>
          </cell>
        </row>
        <row r="2701">
          <cell r="C2701">
            <v>8983045490</v>
          </cell>
          <cell r="D2701" t="str">
            <v>I3JW181</v>
          </cell>
          <cell r="E2701"/>
          <cell r="F2701" t="str">
            <v>NMS</v>
          </cell>
          <cell r="G2701" t="str">
            <v>VN93 A-Gr 1/2X</v>
          </cell>
          <cell r="H2701" t="str">
            <v>【3JW181】VN93 A-Gr 1X2X AAS-LD-3996_3997_3999 恒久設変 8983045470_5480_5490_5500  関連設変【4JET57_INR RFサ変】</v>
          </cell>
          <cell r="I2701" t="str">
            <v>PA1-4185(差換)</v>
          </cell>
          <cell r="J2701" t="str">
            <v>A</v>
          </cell>
          <cell r="K2701" t="str">
            <v>PA9</v>
          </cell>
          <cell r="L2701" t="str">
            <v>○</v>
          </cell>
          <cell r="M2701" t="str">
            <v>20141209</v>
          </cell>
          <cell r="N2701" t="str">
            <v>20141209</v>
          </cell>
        </row>
        <row r="2702">
          <cell r="C2702">
            <v>8983045500</v>
          </cell>
          <cell r="D2702" t="str">
            <v>I3JW181</v>
          </cell>
          <cell r="E2702"/>
          <cell r="F2702" t="str">
            <v>NMS</v>
          </cell>
          <cell r="G2702" t="str">
            <v>VN93 A-Gr 1/2X</v>
          </cell>
          <cell r="H2702" t="str">
            <v>【3JW181】VN93 A-Gr 1X2X AAS-LD-3996_3997_3999 恒久設変 8983045470_5480_5490_5500  関連設変【4JET57_INR RFサ変】</v>
          </cell>
          <cell r="I2702" t="str">
            <v>PA1-4185(差換)</v>
          </cell>
          <cell r="J2702" t="str">
            <v>A</v>
          </cell>
          <cell r="K2702" t="str">
            <v>PA9</v>
          </cell>
          <cell r="L2702" t="str">
            <v>○</v>
          </cell>
          <cell r="M2702" t="str">
            <v>20150120</v>
          </cell>
          <cell r="N2702" t="str">
            <v>20150120</v>
          </cell>
        </row>
        <row r="2703">
          <cell r="C2703">
            <v>8983055100</v>
          </cell>
          <cell r="D2703" t="str">
            <v>I3JW193</v>
          </cell>
          <cell r="E2703"/>
          <cell r="F2703" t="str">
            <v>VN97 NPS</v>
          </cell>
          <cell r="G2703" t="str">
            <v>VN97 C1</v>
          </cell>
          <cell r="H2703" t="str">
            <v>【3JW193】VN97 C1-Gr FR ASM 2品番新出 8983055100_5110(C-LINE) *-5011はFR対象外</v>
          </cell>
          <cell r="I2703" t="str">
            <v>PA1-5012/13</v>
          </cell>
          <cell r="J2703" t="str">
            <v>C</v>
          </cell>
          <cell r="K2703" t="str">
            <v>UE4</v>
          </cell>
          <cell r="L2703" t="str">
            <v>○</v>
          </cell>
          <cell r="M2703" t="str">
            <v>-</v>
          </cell>
          <cell r="N2703" t="str">
            <v>未</v>
          </cell>
        </row>
        <row r="2704">
          <cell r="C2704">
            <v>8983055101</v>
          </cell>
          <cell r="D2704" t="str">
            <v>I4JEV33</v>
          </cell>
          <cell r="E2704"/>
          <cell r="F2704" t="str">
            <v>VN97 NPS</v>
          </cell>
          <cell r="G2704" t="str">
            <v>VN97 C1</v>
          </cell>
          <cell r="H2704" t="str">
            <v>【4JEV33】NPS CM_2補強PL追加_FR 18品番サ変8980717484～8983055111&amp; PATC_CKD追加_8983129850 関連設変【3JW263】 CM_2ND ASM 8983083380+本体_8980140747+STB 8980335230+PAT_8983083000</v>
          </cell>
          <cell r="I2704" t="str">
            <v>PA1-5042/5050</v>
          </cell>
          <cell r="J2704" t="str">
            <v>C</v>
          </cell>
          <cell r="K2704" t="str">
            <v>UE4</v>
          </cell>
          <cell r="L2704" t="str">
            <v>○</v>
          </cell>
          <cell r="M2704" t="str">
            <v>-</v>
          </cell>
          <cell r="N2704" t="str">
            <v>未</v>
          </cell>
        </row>
        <row r="2705">
          <cell r="C2705">
            <v>8983055110</v>
          </cell>
          <cell r="D2705" t="str">
            <v>I3JW193</v>
          </cell>
          <cell r="E2705"/>
          <cell r="F2705" t="str">
            <v>VN97 NPS</v>
          </cell>
          <cell r="G2705" t="str">
            <v>VN97 C1</v>
          </cell>
          <cell r="H2705" t="str">
            <v>【3JW193】VN97 C1-Gr FR ASM 2品番新出 8983055100_5110(C-LINE) *-5011はFR対象外</v>
          </cell>
          <cell r="I2705" t="str">
            <v>FR対象外</v>
          </cell>
          <cell r="J2705" t="str">
            <v>C</v>
          </cell>
          <cell r="K2705" t="str">
            <v>UE6</v>
          </cell>
          <cell r="L2705" t="str">
            <v>○</v>
          </cell>
          <cell r="M2705" t="str">
            <v>-</v>
          </cell>
          <cell r="N2705" t="str">
            <v>未</v>
          </cell>
        </row>
        <row r="2706">
          <cell r="C2706">
            <v>8983055111</v>
          </cell>
          <cell r="D2706" t="str">
            <v>I4JEV33</v>
          </cell>
          <cell r="E2706"/>
          <cell r="F2706" t="str">
            <v>VN97 NPS</v>
          </cell>
          <cell r="G2706" t="str">
            <v>VN97 C1</v>
          </cell>
          <cell r="H2706" t="str">
            <v>【4JEV33】NPS CM_2補強PL追加_FR 18品番サ変8980717484～8983055111&amp; PATC_CKD追加_8983129850 関連設変【3JW263】 CM_2ND ASM 8983083380+本体_8980140747+STB 8980335230+PAT_8983083000</v>
          </cell>
          <cell r="I2706" t="str">
            <v>PA1-5042/5050</v>
          </cell>
          <cell r="J2706" t="str">
            <v>C</v>
          </cell>
          <cell r="K2706" t="str">
            <v>UE6</v>
          </cell>
          <cell r="L2706" t="str">
            <v>○</v>
          </cell>
          <cell r="M2706" t="str">
            <v>-</v>
          </cell>
          <cell r="N2706" t="str">
            <v>未</v>
          </cell>
        </row>
        <row r="2707">
          <cell r="C2707">
            <v>8983062140</v>
          </cell>
          <cell r="D2707" t="str">
            <v>I4JEX20</v>
          </cell>
          <cell r="E2707"/>
          <cell r="F2707" t="str">
            <v>NPR</v>
          </cell>
          <cell r="G2707" t="str">
            <v>VN96-US</v>
          </cell>
          <cell r="H2707" t="str">
            <v>【4JEX20】VN96 NPR H-H/W 1生向け PLATE_STUD(8980616500)設定漏れ追加依頼【AAS-LD-4316】の恒久設変 対象FR 8983062140～2170 （EPD_6/22W F/ON 7/6W）PA1-5033</v>
          </cell>
          <cell r="I2707" t="str">
            <v>PA1-5033(1生)_PA1-5021/5024</v>
          </cell>
          <cell r="J2707" t="str">
            <v>C</v>
          </cell>
          <cell r="K2707" t="str">
            <v>ZA7</v>
          </cell>
          <cell r="L2707" t="str">
            <v>○</v>
          </cell>
          <cell r="M2707" t="str">
            <v>-</v>
          </cell>
          <cell r="N2707" t="str">
            <v>20150210</v>
          </cell>
        </row>
        <row r="2708">
          <cell r="C2708">
            <v>8983062150</v>
          </cell>
          <cell r="D2708" t="str">
            <v>I4JEX20</v>
          </cell>
          <cell r="E2708"/>
          <cell r="F2708" t="str">
            <v>NPR</v>
          </cell>
          <cell r="G2708" t="str">
            <v>VN96-US</v>
          </cell>
          <cell r="H2708" t="str">
            <v>【4JEX20】VN96 NPR H-H/W 1生向け PLATE_STUD(8980616500)設定漏れ追加依頼【AAS-LD-4316】の恒久設変 対象FR 8983062140～2170 （EPD_6/22W F/ON 7/6W）PA1-5033</v>
          </cell>
          <cell r="I2708" t="str">
            <v>PA1-5033(1生)_PA1-5021/5024</v>
          </cell>
          <cell r="J2708" t="str">
            <v>C</v>
          </cell>
          <cell r="K2708" t="str">
            <v>ZE7</v>
          </cell>
          <cell r="L2708" t="str">
            <v>○</v>
          </cell>
          <cell r="M2708" t="str">
            <v>-</v>
          </cell>
          <cell r="N2708" t="str">
            <v>20151013</v>
          </cell>
        </row>
        <row r="2709">
          <cell r="C2709">
            <v>8983062160</v>
          </cell>
          <cell r="D2709" t="str">
            <v>I4JEX20</v>
          </cell>
          <cell r="E2709"/>
          <cell r="F2709" t="str">
            <v>NPR</v>
          </cell>
          <cell r="G2709" t="str">
            <v>VN96-US</v>
          </cell>
          <cell r="H2709" t="str">
            <v>【4JEX20】VN96 NPR H-H/W 1生向け PLATE_STUD(8980616500)設定漏れ追加依頼【AAS-LD-4316】の恒久設変 対象FR 8983062140～2170 （EPD_6/22W F/ON 7/6W）PA1-5033</v>
          </cell>
          <cell r="I2709" t="str">
            <v>PA1-5033(1生)_PA1-5021/5024</v>
          </cell>
          <cell r="J2709" t="str">
            <v>C</v>
          </cell>
          <cell r="K2709" t="str">
            <v>ZL1</v>
          </cell>
          <cell r="L2709" t="str">
            <v>○</v>
          </cell>
          <cell r="M2709" t="str">
            <v>-</v>
          </cell>
          <cell r="N2709" t="str">
            <v>20150210</v>
          </cell>
        </row>
        <row r="2710">
          <cell r="C2710">
            <v>8983062170</v>
          </cell>
          <cell r="D2710" t="str">
            <v>I4JEX20</v>
          </cell>
          <cell r="E2710"/>
          <cell r="F2710" t="str">
            <v>NPR</v>
          </cell>
          <cell r="G2710" t="str">
            <v>VN96-US</v>
          </cell>
          <cell r="H2710" t="str">
            <v>【4JEX20】VN96 NPR H-H/W 1生向け PLATE_STUD(8980616500)設定漏れ追加依頼【AAS-LD-4316】の恒久設変 対象FR 8983062140～2170 （EPD_6/22W F/ON 7/6W）PA1-5033</v>
          </cell>
          <cell r="I2710" t="str">
            <v>PA1-5033(1生)_PA1-5021/5024</v>
          </cell>
          <cell r="J2710" t="str">
            <v>C</v>
          </cell>
          <cell r="K2710" t="str">
            <v>ZT1</v>
          </cell>
          <cell r="L2710" t="str">
            <v>○</v>
          </cell>
          <cell r="M2710" t="str">
            <v>-</v>
          </cell>
          <cell r="N2710" t="str">
            <v>20150210</v>
          </cell>
        </row>
        <row r="2711">
          <cell r="C2711">
            <v>8983089210</v>
          </cell>
          <cell r="D2711" t="str">
            <v>I3JW239</v>
          </cell>
          <cell r="E2711"/>
          <cell r="F2711" t="str">
            <v>NPR</v>
          </cell>
          <cell r="G2711" t="str">
            <v>湾岸向け VDS</v>
          </cell>
          <cell r="H2711" t="str">
            <v>【3JW239】湾岸向け VDS 新出FR ASM 8983089210 流用元 Cライン 8981063253(5WN2) 露払い 2015_5月 SOP 6月</v>
          </cell>
          <cell r="I2711" t="str">
            <v>PA1-5035/36</v>
          </cell>
          <cell r="J2711" t="str">
            <v>C</v>
          </cell>
          <cell r="K2711" t="str">
            <v>WN2</v>
          </cell>
          <cell r="L2711" t="str">
            <v>○</v>
          </cell>
          <cell r="M2711" t="str">
            <v>-</v>
          </cell>
          <cell r="N2711" t="str">
            <v>20150317</v>
          </cell>
        </row>
        <row r="2712">
          <cell r="C2712">
            <v>8983150630</v>
          </cell>
          <cell r="D2712" t="str">
            <v>I3JW340</v>
          </cell>
          <cell r="E2712"/>
          <cell r="F2712" t="str">
            <v>VN58  090NPR</v>
          </cell>
          <cell r="G2712" t="str">
            <v>VN97C1-Gr NPS車以外</v>
          </cell>
          <cell r="H2712" t="str">
            <v>【3JW340】VN97C1-Gr NPS車以外 SOP向 FR ASM 9品番新出(C-LINE) 8983150630～0700_8983152560(内示有 6車型はAAS対応)　</v>
          </cell>
          <cell r="I2712" t="str">
            <v>PA1-5043/44</v>
          </cell>
          <cell r="J2712" t="str">
            <v>C</v>
          </cell>
          <cell r="K2712" t="str">
            <v>WG6</v>
          </cell>
          <cell r="L2712" t="str">
            <v>○</v>
          </cell>
          <cell r="M2712" t="str">
            <v>-</v>
          </cell>
          <cell r="N2712" t="str">
            <v>20150420</v>
          </cell>
        </row>
        <row r="2713">
          <cell r="C2713">
            <v>8983150640</v>
          </cell>
          <cell r="D2713" t="str">
            <v>I3JW340</v>
          </cell>
          <cell r="E2713"/>
          <cell r="F2713" t="str">
            <v>EXP850NP</v>
          </cell>
          <cell r="G2713" t="str">
            <v>VN97C1-Gr NPS車以外</v>
          </cell>
          <cell r="H2713" t="str">
            <v>【3JW340】VN97C1-Gr NPS車以外 SOP向 FR ASM 9品番新出(C-LINE) 8983150630～0700_8983152560(内示有 6車型はAAS対応)　</v>
          </cell>
          <cell r="I2713" t="str">
            <v>PA1-5043/44</v>
          </cell>
          <cell r="J2713" t="str">
            <v>C</v>
          </cell>
          <cell r="K2713" t="str">
            <v>WF1</v>
          </cell>
          <cell r="L2713" t="str">
            <v>○</v>
          </cell>
          <cell r="M2713" t="str">
            <v>-</v>
          </cell>
          <cell r="N2713" t="str">
            <v>未</v>
          </cell>
        </row>
        <row r="2714">
          <cell r="C2714">
            <v>8983150650</v>
          </cell>
          <cell r="D2714" t="str">
            <v>I3JW340</v>
          </cell>
          <cell r="E2714"/>
          <cell r="F2714" t="str">
            <v>EXP850NP</v>
          </cell>
          <cell r="G2714" t="str">
            <v>VN97C1-Gr NPS車以外</v>
          </cell>
          <cell r="H2714" t="str">
            <v>【3JW340】VN97C1-Gr NPS車以外 SOP向 FR ASM 9品番新出(C-LINE) 8983150630～0700_8983152560(内示有 6車型はAAS対応)　</v>
          </cell>
          <cell r="I2714" t="str">
            <v>PA1-5043/44</v>
          </cell>
          <cell r="J2714" t="str">
            <v>C</v>
          </cell>
          <cell r="K2714" t="str">
            <v>WF2</v>
          </cell>
          <cell r="L2714" t="str">
            <v>○</v>
          </cell>
          <cell r="M2714" t="str">
            <v>-</v>
          </cell>
          <cell r="N2714" t="str">
            <v>20150420</v>
          </cell>
        </row>
        <row r="2715">
          <cell r="C2715">
            <v>8983150660</v>
          </cell>
          <cell r="D2715" t="str">
            <v>I3JW340</v>
          </cell>
          <cell r="E2715"/>
          <cell r="F2715" t="str">
            <v>EXP850NP</v>
          </cell>
          <cell r="G2715" t="str">
            <v>VN97C1-Gr NPS車以外</v>
          </cell>
          <cell r="H2715" t="str">
            <v>【3JW340】VN97C1-Gr NPS車以外 SOP向 FR ASM 9品番新出(C-LINE) 8983150630～0700_8983152560(内示有 6車型はAAS対応)　</v>
          </cell>
          <cell r="I2715" t="str">
            <v>PA1-5043/44</v>
          </cell>
          <cell r="J2715" t="str">
            <v>C</v>
          </cell>
          <cell r="K2715" t="str">
            <v>WQ3</v>
          </cell>
          <cell r="L2715" t="str">
            <v>○</v>
          </cell>
          <cell r="M2715" t="str">
            <v>-</v>
          </cell>
          <cell r="N2715" t="str">
            <v>20150420</v>
          </cell>
        </row>
        <row r="2716">
          <cell r="C2716">
            <v>8983150661</v>
          </cell>
          <cell r="D2716" t="str">
            <v>I4JEX84</v>
          </cell>
          <cell r="E2716"/>
          <cell r="F2716" t="str">
            <v>EXP850NP</v>
          </cell>
          <cell r="G2716" t="str">
            <v>VN97C1-Gr NPS車以外</v>
          </cell>
          <cell r="H2716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16" t="str">
            <v>PA1-5049</v>
          </cell>
          <cell r="J2716" t="str">
            <v>C</v>
          </cell>
          <cell r="K2716" t="str">
            <v>WQ3</v>
          </cell>
          <cell r="L2716" t="str">
            <v>○</v>
          </cell>
          <cell r="M2716" t="str">
            <v>-</v>
          </cell>
          <cell r="N2716" t="str">
            <v>20150616</v>
          </cell>
        </row>
        <row r="2717">
          <cell r="C2717">
            <v>8983150670</v>
          </cell>
          <cell r="D2717" t="str">
            <v>I3JW340</v>
          </cell>
          <cell r="E2717"/>
          <cell r="F2717" t="str">
            <v>EXP850NP</v>
          </cell>
          <cell r="G2717" t="str">
            <v>VN97C1-Gr NPS車以外</v>
          </cell>
          <cell r="H2717" t="str">
            <v>【3JW340】VN97C1-Gr NPS車以外 SOP向 FR ASM 9品番新出(C-LINE) 8983150630～0700_8983152560(内示有 6車型はAAS対応)　</v>
          </cell>
          <cell r="I2717" t="str">
            <v>PA1-5043/44</v>
          </cell>
          <cell r="J2717" t="str">
            <v>C</v>
          </cell>
          <cell r="K2717" t="str">
            <v>WQ3</v>
          </cell>
          <cell r="L2717" t="str">
            <v>○</v>
          </cell>
          <cell r="M2717" t="str">
            <v>-</v>
          </cell>
          <cell r="N2717" t="str">
            <v>未</v>
          </cell>
        </row>
        <row r="2718">
          <cell r="C2718">
            <v>8983150671</v>
          </cell>
          <cell r="D2718" t="str">
            <v>I4JEX84</v>
          </cell>
          <cell r="E2718"/>
          <cell r="F2718" t="str">
            <v>EXP850NP</v>
          </cell>
          <cell r="G2718" t="str">
            <v>VN97C1-Gr NPS車以外</v>
          </cell>
          <cell r="H2718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18" t="str">
            <v>PA1-5049</v>
          </cell>
          <cell r="J2718" t="str">
            <v>C</v>
          </cell>
          <cell r="K2718" t="str">
            <v>WQ3</v>
          </cell>
          <cell r="L2718" t="str">
            <v>○</v>
          </cell>
          <cell r="M2718" t="str">
            <v>-</v>
          </cell>
          <cell r="N2718" t="str">
            <v>未</v>
          </cell>
        </row>
        <row r="2719">
          <cell r="C2719">
            <v>8983150680</v>
          </cell>
          <cell r="D2719" t="str">
            <v>I3JW340</v>
          </cell>
          <cell r="E2719"/>
          <cell r="F2719" t="str">
            <v>EXP850NP</v>
          </cell>
          <cell r="G2719" t="str">
            <v>VN97C1-Gr NPS車以外</v>
          </cell>
          <cell r="H2719" t="str">
            <v>【3JW340】VN97C1-Gr NPS車以外 SOP向 FR ASM 9品番新出(C-LINE) 8983150630～0700_8983152560(内示有 6車型はAAS対応)　</v>
          </cell>
          <cell r="I2719" t="str">
            <v>PA1-5043/44</v>
          </cell>
          <cell r="J2719" t="str">
            <v>C</v>
          </cell>
          <cell r="K2719" t="str">
            <v>WQ4</v>
          </cell>
          <cell r="L2719" t="str">
            <v>○</v>
          </cell>
          <cell r="M2719" t="str">
            <v>-</v>
          </cell>
          <cell r="N2719" t="str">
            <v>20150420</v>
          </cell>
        </row>
        <row r="2720">
          <cell r="C2720">
            <v>8983150690</v>
          </cell>
          <cell r="D2720" t="str">
            <v>I3JW340</v>
          </cell>
          <cell r="E2720"/>
          <cell r="F2720" t="str">
            <v>NPR</v>
          </cell>
          <cell r="G2720" t="str">
            <v>VN97C1-Gr NPS車以外</v>
          </cell>
          <cell r="H2720" t="str">
            <v>【3JW340】VN97C1-Gr NPS車以外 SOP向 FR ASM 9品番新出(C-LINE) 8983150630～0700_8983152560(内示有 6車型はAAS対応)　</v>
          </cell>
          <cell r="I2720" t="str">
            <v>PA1-5043/44/5047</v>
          </cell>
          <cell r="J2720" t="str">
            <v>C</v>
          </cell>
          <cell r="K2720" t="str">
            <v>WP7</v>
          </cell>
          <cell r="L2720" t="str">
            <v>○</v>
          </cell>
          <cell r="M2720" t="str">
            <v>-</v>
          </cell>
          <cell r="N2720" t="str">
            <v>20150420</v>
          </cell>
        </row>
        <row r="2721">
          <cell r="C2721">
            <v>8983150691</v>
          </cell>
          <cell r="D2721" t="str">
            <v>I4JEX65</v>
          </cell>
          <cell r="E2721"/>
          <cell r="F2721" t="str">
            <v>NPR</v>
          </cell>
          <cell r="G2721" t="str">
            <v>VN97C1-Gr NPS車以外</v>
          </cell>
          <cell r="H2721" t="str">
            <v>【4JEX65】VN97C1 Gr BRKT;FR STABI追加依頼【AAS-LD-4305】の恒久設変 対象FRサ変 ASM 8983150691_2561_ 8983150701(内示無) 但し 4JEX84にて再度サ変</v>
          </cell>
          <cell r="I2721" t="str">
            <v>PA1-5049</v>
          </cell>
          <cell r="J2721" t="str">
            <v>C</v>
          </cell>
          <cell r="K2721" t="str">
            <v>WP7</v>
          </cell>
          <cell r="L2721" t="str">
            <v>○</v>
          </cell>
          <cell r="M2721" t="str">
            <v>-</v>
          </cell>
          <cell r="N2721" t="str">
            <v>未</v>
          </cell>
        </row>
        <row r="2722">
          <cell r="C2722">
            <v>8983150692</v>
          </cell>
          <cell r="D2722" t="str">
            <v>I4JEX84</v>
          </cell>
          <cell r="E2722"/>
          <cell r="F2722" t="str">
            <v>NPR</v>
          </cell>
          <cell r="G2722" t="str">
            <v>VN97C1-Gr NPS車以外</v>
          </cell>
          <cell r="H2722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22" t="str">
            <v>PA1-5049</v>
          </cell>
          <cell r="J2722" t="str">
            <v>C</v>
          </cell>
          <cell r="K2722" t="str">
            <v>WP7</v>
          </cell>
          <cell r="L2722" t="str">
            <v>○</v>
          </cell>
          <cell r="M2722" t="str">
            <v>-</v>
          </cell>
          <cell r="N2722" t="str">
            <v>20150616</v>
          </cell>
        </row>
        <row r="2723">
          <cell r="C2723">
            <v>8983150700</v>
          </cell>
          <cell r="D2723" t="str">
            <v>I3JW340</v>
          </cell>
          <cell r="E2723"/>
          <cell r="F2723" t="str">
            <v>NPR</v>
          </cell>
          <cell r="G2723" t="str">
            <v>VN97C1-Gr NPS車以外</v>
          </cell>
          <cell r="H2723" t="str">
            <v>【3JW340】VN97C1-Gr NPS車以外 SOP向 FR ASM 9品番新出(C-LINE) 8983150630～0700_8983152560(内示有 6車型はAAS対応)　STB追加AAS-LD-4305有</v>
          </cell>
          <cell r="I2723" t="str">
            <v>PA1-5043/44/5047</v>
          </cell>
          <cell r="J2723" t="str">
            <v>C</v>
          </cell>
          <cell r="K2723" t="str">
            <v>WP7</v>
          </cell>
          <cell r="L2723" t="str">
            <v>○</v>
          </cell>
          <cell r="M2723" t="str">
            <v>-</v>
          </cell>
          <cell r="N2723" t="str">
            <v>未</v>
          </cell>
        </row>
        <row r="2724">
          <cell r="C2724">
            <v>8983150701</v>
          </cell>
          <cell r="D2724" t="str">
            <v>I4JEX65</v>
          </cell>
          <cell r="E2724"/>
          <cell r="F2724" t="str">
            <v>NPR</v>
          </cell>
          <cell r="G2724" t="str">
            <v>VN97C1-Gr NPS車以外</v>
          </cell>
          <cell r="H2724" t="str">
            <v>【4JEX65】VN97C1 Gr BRKT;FR STABI追加依頼【AAS-LD-4305】の恒久設変 対象FRサ変 ASM 8983150691_2561_ 8983150701(内示無) 但し 4JEX84にて再度サ変</v>
          </cell>
          <cell r="I2724" t="str">
            <v>PA1-5049</v>
          </cell>
          <cell r="J2724" t="str">
            <v>C</v>
          </cell>
          <cell r="K2724" t="str">
            <v>WP7</v>
          </cell>
          <cell r="L2724" t="str">
            <v>○</v>
          </cell>
          <cell r="M2724" t="str">
            <v>-</v>
          </cell>
          <cell r="N2724" t="str">
            <v>未</v>
          </cell>
        </row>
        <row r="2725">
          <cell r="C2725">
            <v>8983150702</v>
          </cell>
          <cell r="D2725" t="str">
            <v>I4JEX84</v>
          </cell>
          <cell r="E2725"/>
          <cell r="F2725" t="str">
            <v>NPR</v>
          </cell>
          <cell r="G2725" t="str">
            <v>VN97C1-Gr NPS車以外</v>
          </cell>
          <cell r="H2725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25" t="str">
            <v>PA1-5049</v>
          </cell>
          <cell r="J2725" t="str">
            <v>C</v>
          </cell>
          <cell r="K2725" t="str">
            <v>WP7</v>
          </cell>
          <cell r="L2725" t="str">
            <v>○</v>
          </cell>
          <cell r="M2725" t="str">
            <v>-</v>
          </cell>
          <cell r="N2725" t="str">
            <v>未</v>
          </cell>
        </row>
        <row r="2726">
          <cell r="C2726">
            <v>8983152560</v>
          </cell>
          <cell r="D2726" t="str">
            <v>I3JW340</v>
          </cell>
          <cell r="E2726"/>
          <cell r="F2726" t="str">
            <v>NPR</v>
          </cell>
          <cell r="G2726" t="str">
            <v>VN97C1-Gr NPS車以外</v>
          </cell>
          <cell r="H2726" t="str">
            <v>【3JW340】VN97C1-Gr NPS車以外 SOP向 FR ASM 9品番新出(C-LINE) 8983150630～0700_8983152560(内示有 6車型はAAS対応)　</v>
          </cell>
          <cell r="I2726" t="str">
            <v>PA1-5043/44/5047</v>
          </cell>
          <cell r="J2726" t="str">
            <v>C</v>
          </cell>
          <cell r="K2726" t="str">
            <v>WP8</v>
          </cell>
          <cell r="L2726" t="str">
            <v>○</v>
          </cell>
          <cell r="M2726" t="str">
            <v>-</v>
          </cell>
          <cell r="N2726" t="str">
            <v>20150420</v>
          </cell>
        </row>
        <row r="2727">
          <cell r="C2727">
            <v>8983152561</v>
          </cell>
          <cell r="D2727" t="str">
            <v>I4JEX65</v>
          </cell>
          <cell r="E2727"/>
          <cell r="F2727" t="str">
            <v>NPR</v>
          </cell>
          <cell r="G2727" t="str">
            <v>VN97C1-Gr NPS車以外</v>
          </cell>
          <cell r="H2727" t="str">
            <v>【4JEX65】VN97C1 Gr BRKT;FR STABI追加依頼【AAS-LD-4305】の恒久設変 対象FRサ変 ASM 8983150691_2561_ 8983150701(内示無) 但し 4JEX84にて再度サ変</v>
          </cell>
          <cell r="I2727" t="str">
            <v>PA1-5049</v>
          </cell>
          <cell r="J2727" t="str">
            <v>C</v>
          </cell>
          <cell r="K2727" t="str">
            <v>WP8</v>
          </cell>
          <cell r="L2727" t="str">
            <v>○</v>
          </cell>
          <cell r="M2727" t="str">
            <v>-</v>
          </cell>
          <cell r="N2727" t="str">
            <v>未</v>
          </cell>
        </row>
        <row r="2728">
          <cell r="C2728">
            <v>8983152562</v>
          </cell>
          <cell r="D2728" t="str">
            <v>I4JEX84</v>
          </cell>
          <cell r="E2728"/>
          <cell r="F2728" t="str">
            <v>NPR</v>
          </cell>
          <cell r="G2728" t="str">
            <v>VN97C1-Gr NPS車以外</v>
          </cell>
          <cell r="H2728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28" t="str">
            <v>PA1-5049</v>
          </cell>
          <cell r="J2728" t="str">
            <v>C</v>
          </cell>
          <cell r="K2728" t="str">
            <v>WP8</v>
          </cell>
          <cell r="L2728" t="str">
            <v>○</v>
          </cell>
          <cell r="M2728" t="str">
            <v>-</v>
          </cell>
          <cell r="N2728" t="str">
            <v>20150616</v>
          </cell>
        </row>
        <row r="2729">
          <cell r="C2729">
            <v>8983152570</v>
          </cell>
          <cell r="D2729" t="str">
            <v>I3JW416</v>
          </cell>
          <cell r="E2729"/>
          <cell r="F2729" t="str">
            <v>EXP850NP</v>
          </cell>
          <cell r="G2729"/>
          <cell r="H2729" t="str">
            <v>【3JW416】VN97D6_Gr ロシア K研 FR新出 8983152570(K_WB) BASE 8980717504(C-LINE 3UE3_H_WB) CM_4/5 新規 8983229600(PL追加＆本体穴追加) *研試 5JX2669100と類似</v>
          </cell>
          <cell r="I2729" t="str">
            <v>PA1-5056</v>
          </cell>
          <cell r="J2729" t="str">
            <v>C</v>
          </cell>
          <cell r="K2729" t="str">
            <v>UE3</v>
          </cell>
          <cell r="L2729" t="str">
            <v>○</v>
          </cell>
          <cell r="M2729" t="str">
            <v>-</v>
          </cell>
          <cell r="N2729" t="str">
            <v>20150622</v>
          </cell>
        </row>
        <row r="2730">
          <cell r="C2730">
            <v>8983152571</v>
          </cell>
          <cell r="D2730" t="str">
            <v>I4JEZ48</v>
          </cell>
          <cell r="E2730"/>
          <cell r="F2730" t="str">
            <v>EXP850NP</v>
          </cell>
          <cell r="G2730" t="str">
            <v>VN97D6 NPS K_WB</v>
          </cell>
          <cell r="H2730" t="str">
            <v>【4JEZ48】VN97D6 NPS K_WB 1生用 FR ASMサ変 8983152571←0(SM LH NUT位置変更)　F_ON 11_16WK</v>
          </cell>
          <cell r="I2730" t="str">
            <v>PA1-5072</v>
          </cell>
          <cell r="J2730" t="str">
            <v>C</v>
          </cell>
          <cell r="K2730" t="str">
            <v>UE3</v>
          </cell>
          <cell r="L2730" t="str">
            <v>○</v>
          </cell>
          <cell r="M2730" t="str">
            <v>-</v>
          </cell>
          <cell r="N2730" t="str">
            <v>20150929</v>
          </cell>
        </row>
        <row r="2731">
          <cell r="C2731">
            <v>8983152572</v>
          </cell>
          <cell r="D2731" t="str">
            <v>I4JFA76</v>
          </cell>
          <cell r="E2731"/>
          <cell r="F2731" t="str">
            <v>EXP850NP</v>
          </cell>
          <cell r="G2731" t="str">
            <v>VN97D6 NPS K_WB</v>
          </cell>
          <cell r="H2731" t="str">
            <v>【4JFA76】VN97 C5-Gr SOP NPS 7.5ton ECR反映設変 1)GUSSET_4/5TH共通化 2) GUSSET;PATCH溶接パタ－ン統一 3) CM_4/5構成品長尺PL公差抹消  【対象FR 8983152572～5372】　</v>
          </cell>
          <cell r="I2731" t="str">
            <v>PA1-5083/5078</v>
          </cell>
          <cell r="J2731" t="str">
            <v>C</v>
          </cell>
          <cell r="K2731" t="str">
            <v>UE3</v>
          </cell>
          <cell r="L2731" t="str">
            <v>○</v>
          </cell>
          <cell r="M2731" t="str">
            <v>-</v>
          </cell>
          <cell r="N2731" t="str">
            <v>20151130</v>
          </cell>
        </row>
        <row r="2732">
          <cell r="C2732">
            <v>8983161200</v>
          </cell>
          <cell r="D2732" t="str">
            <v>I3JW314</v>
          </cell>
          <cell r="E2732"/>
          <cell r="F2732" t="str">
            <v>VN67 08.5NPR</v>
          </cell>
          <cell r="G2732" t="str">
            <v>*</v>
          </cell>
          <cell r="H2732" t="str">
            <v>【3JW314】VDS ベトナム向け CNG NQRバス FR ASM新設 8983161200_2170(BASE Cライン 8981514950(WR7)_8981649051(WRB))</v>
          </cell>
          <cell r="I2732"/>
          <cell r="J2732" t="str">
            <v>C</v>
          </cell>
          <cell r="K2732" t="str">
            <v>WR7</v>
          </cell>
          <cell r="L2732" t="str">
            <v>○</v>
          </cell>
          <cell r="M2732" t="str">
            <v>-</v>
          </cell>
          <cell r="N2732" t="str">
            <v>未</v>
          </cell>
        </row>
        <row r="2733">
          <cell r="C2733">
            <v>8983162170</v>
          </cell>
          <cell r="D2733" t="str">
            <v>I3JW314</v>
          </cell>
          <cell r="E2733"/>
          <cell r="F2733" t="str">
            <v>NPR</v>
          </cell>
          <cell r="G2733" t="str">
            <v>*</v>
          </cell>
          <cell r="H2733" t="str">
            <v>【3JW314】VDS ベトナム向け CNG NQRバス FR ASM新設 8983161200_2170(BASE Cライン 8981514950(WR7)_8981649051(WRB))</v>
          </cell>
          <cell r="I2733"/>
          <cell r="J2733" t="str">
            <v>C</v>
          </cell>
          <cell r="K2733" t="str">
            <v>WRB</v>
          </cell>
          <cell r="L2733" t="str">
            <v>○</v>
          </cell>
          <cell r="M2733" t="str">
            <v>-</v>
          </cell>
          <cell r="N2733" t="str">
            <v>未</v>
          </cell>
        </row>
        <row r="2734">
          <cell r="C2734">
            <v>8983176380</v>
          </cell>
          <cell r="D2734" t="str">
            <v>I3JW341</v>
          </cell>
          <cell r="E2734"/>
          <cell r="F2734" t="str">
            <v>NMR</v>
          </cell>
          <cell r="G2734" t="str">
            <v>NMR ｳｽﾞﾍﾞｷｽﾀﾝ向けVDS</v>
          </cell>
          <cell r="H2734" t="str">
            <v>【3JW341】NMR ｳｽﾞﾍﾞｷｽﾀﾝ向けVDS FR ASM 2品番新出 P_NO 8983176380_6390(A-LINE) BASEに対し RR/STB追加 PP 15/9月～ SOP 10月予定</v>
          </cell>
          <cell r="I2734"/>
          <cell r="J2734" t="str">
            <v>A</v>
          </cell>
          <cell r="K2734" t="str">
            <v>BM2</v>
          </cell>
          <cell r="L2734" t="str">
            <v>○</v>
          </cell>
          <cell r="M2734" t="str">
            <v>未</v>
          </cell>
          <cell r="N2734" t="str">
            <v>未</v>
          </cell>
        </row>
        <row r="2735">
          <cell r="C2735">
            <v>8983176390</v>
          </cell>
          <cell r="D2735" t="str">
            <v>I3JW341</v>
          </cell>
          <cell r="E2735"/>
          <cell r="F2735" t="str">
            <v>NMR</v>
          </cell>
          <cell r="G2735" t="str">
            <v>NMR ｳｽﾞﾍﾞｷｽﾀﾝ向けVDS</v>
          </cell>
          <cell r="H2735" t="str">
            <v>【3JW341】NMR ｳｽﾞﾍﾞｷｽﾀﾝ向けVDS FR ASM 2品番新出 P_NO 8983176380_6390(A-LINE) BASEに対し RR/STB追加 PP 15/9月～ SOP 10月予定</v>
          </cell>
          <cell r="I2735"/>
          <cell r="J2735" t="str">
            <v>A</v>
          </cell>
          <cell r="K2735" t="str">
            <v>CV5</v>
          </cell>
          <cell r="L2735" t="str">
            <v>○</v>
          </cell>
          <cell r="M2735" t="str">
            <v>未</v>
          </cell>
          <cell r="N2735" t="str">
            <v>未</v>
          </cell>
        </row>
        <row r="2736">
          <cell r="C2736">
            <v>8983179120</v>
          </cell>
          <cell r="D2736" t="str">
            <v>I3JW343</v>
          </cell>
          <cell r="E2736"/>
          <cell r="F2736" t="str">
            <v>VN97 NPR</v>
          </cell>
          <cell r="G2736" t="str">
            <v>*</v>
          </cell>
          <cell r="H2736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36" t="str">
            <v>PA1-5067</v>
          </cell>
          <cell r="J2736" t="str">
            <v>C</v>
          </cell>
          <cell r="K2736" t="str">
            <v>WQ7</v>
          </cell>
          <cell r="L2736" t="str">
            <v>○</v>
          </cell>
          <cell r="M2736" t="str">
            <v>-</v>
          </cell>
          <cell r="N2736" t="str">
            <v>未</v>
          </cell>
        </row>
        <row r="2737">
          <cell r="C2737">
            <v>8983179130</v>
          </cell>
          <cell r="D2737" t="str">
            <v>I3JW343</v>
          </cell>
          <cell r="E2737"/>
          <cell r="F2737" t="str">
            <v>VN97 NQR</v>
          </cell>
          <cell r="G2737" t="str">
            <v>VN69　ｺﾛﾝﾋﾞｱ向けﾊﾞｽ/技計：PA1-0009</v>
          </cell>
          <cell r="H2737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37" t="str">
            <v>PA1-5067</v>
          </cell>
          <cell r="J2737" t="str">
            <v>C</v>
          </cell>
          <cell r="K2737">
            <v>0</v>
          </cell>
          <cell r="L2737" t="str">
            <v>○</v>
          </cell>
          <cell r="M2737" t="str">
            <v>-</v>
          </cell>
          <cell r="N2737" t="str">
            <v>未</v>
          </cell>
        </row>
        <row r="2738">
          <cell r="C2738">
            <v>8983179140</v>
          </cell>
          <cell r="D2738" t="str">
            <v>I3JW343</v>
          </cell>
          <cell r="E2738"/>
          <cell r="F2738" t="str">
            <v>VN97 NPR</v>
          </cell>
          <cell r="G2738" t="str">
            <v>I3JR924</v>
          </cell>
          <cell r="H2738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38" t="str">
            <v>PA1-5067</v>
          </cell>
          <cell r="J2738" t="str">
            <v>C</v>
          </cell>
          <cell r="K2738" t="str">
            <v>WU3</v>
          </cell>
          <cell r="L2738" t="str">
            <v>○</v>
          </cell>
          <cell r="M2738" t="str">
            <v>-</v>
          </cell>
          <cell r="N2738" t="str">
            <v>未</v>
          </cell>
        </row>
        <row r="2739">
          <cell r="C2739">
            <v>8983179150</v>
          </cell>
          <cell r="D2739" t="str">
            <v>I3JW343</v>
          </cell>
          <cell r="E2739"/>
          <cell r="F2739" t="str">
            <v>VN97 NPR</v>
          </cell>
          <cell r="G2739" t="str">
            <v>VN53-FT STABI追加サ変</v>
          </cell>
          <cell r="H2739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39" t="str">
            <v>PA1-1021</v>
          </cell>
          <cell r="J2739" t="str">
            <v>C</v>
          </cell>
          <cell r="K2739" t="str">
            <v>WE7</v>
          </cell>
          <cell r="L2739" t="str">
            <v>○</v>
          </cell>
          <cell r="M2739" t="str">
            <v>-</v>
          </cell>
          <cell r="N2739">
            <v>20210226</v>
          </cell>
        </row>
        <row r="2740">
          <cell r="C2740">
            <v>8983179160</v>
          </cell>
          <cell r="D2740" t="str">
            <v>I3JW343</v>
          </cell>
          <cell r="E2740"/>
          <cell r="F2740" t="str">
            <v>VN97 NPR</v>
          </cell>
          <cell r="G2740" t="str">
            <v>*</v>
          </cell>
          <cell r="H2740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40" t="str">
            <v>PA1-5067</v>
          </cell>
          <cell r="J2740" t="str">
            <v>C</v>
          </cell>
          <cell r="K2740" t="str">
            <v>WG1</v>
          </cell>
          <cell r="L2740" t="str">
            <v>○</v>
          </cell>
          <cell r="M2740" t="str">
            <v>-</v>
          </cell>
          <cell r="N2740" t="str">
            <v>未</v>
          </cell>
        </row>
        <row r="2741">
          <cell r="C2741">
            <v>8983179170</v>
          </cell>
          <cell r="D2741" t="str">
            <v>I3JW343</v>
          </cell>
          <cell r="E2741"/>
          <cell r="F2741" t="str">
            <v>VN97 NQR</v>
          </cell>
          <cell r="G2741" t="str">
            <v>VN73</v>
          </cell>
          <cell r="H2741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41" t="str">
            <v>PA1-5067</v>
          </cell>
          <cell r="J2741" t="str">
            <v>C</v>
          </cell>
          <cell r="K2741" t="str">
            <v>WRH</v>
          </cell>
          <cell r="L2741" t="str">
            <v>○</v>
          </cell>
          <cell r="M2741" t="str">
            <v>-</v>
          </cell>
          <cell r="N2741" t="str">
            <v>未</v>
          </cell>
        </row>
        <row r="2742">
          <cell r="C2742">
            <v>8983179180</v>
          </cell>
          <cell r="D2742" t="str">
            <v>I3JW343</v>
          </cell>
          <cell r="E2742"/>
          <cell r="F2742" t="str">
            <v>VN97 NQR</v>
          </cell>
          <cell r="G2742" t="str">
            <v>VN73</v>
          </cell>
          <cell r="H2742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42" t="str">
            <v>PA1-5067</v>
          </cell>
          <cell r="J2742" t="str">
            <v>C</v>
          </cell>
          <cell r="K2742" t="str">
            <v>WU5</v>
          </cell>
          <cell r="L2742" t="str">
            <v>○</v>
          </cell>
          <cell r="M2742" t="str">
            <v>-</v>
          </cell>
          <cell r="N2742" t="str">
            <v>未</v>
          </cell>
        </row>
        <row r="2743">
          <cell r="C2743">
            <v>8983179190</v>
          </cell>
          <cell r="D2743" t="str">
            <v>I3JW343</v>
          </cell>
          <cell r="E2743"/>
          <cell r="F2743" t="str">
            <v>VN97 NQR</v>
          </cell>
          <cell r="G2743" t="str">
            <v>VN73</v>
          </cell>
          <cell r="H2743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43" t="str">
            <v>PA1-5067</v>
          </cell>
          <cell r="J2743" t="str">
            <v>C</v>
          </cell>
          <cell r="K2743" t="str">
            <v>WNP</v>
          </cell>
          <cell r="L2743" t="str">
            <v>○</v>
          </cell>
          <cell r="M2743" t="str">
            <v>-</v>
          </cell>
          <cell r="N2743" t="str">
            <v>未</v>
          </cell>
        </row>
        <row r="2744">
          <cell r="C2744">
            <v>8983179200</v>
          </cell>
          <cell r="D2744" t="str">
            <v>I4JGY97</v>
          </cell>
          <cell r="E2744"/>
          <cell r="F2744" t="str">
            <v>VN97 NPR</v>
          </cell>
          <cell r="G2744" t="str">
            <v>VN73</v>
          </cell>
          <cell r="H2744" t="str">
            <v>【I4JGY97】VL01/VN97/VN73 3X 誤記訂正 同番設変</v>
          </cell>
          <cell r="I2744" t="str">
            <v>PA1-5067</v>
          </cell>
          <cell r="J2744" t="str">
            <v>C</v>
          </cell>
          <cell r="K2744" t="str">
            <v>WU5</v>
          </cell>
          <cell r="L2744" t="str">
            <v>○</v>
          </cell>
          <cell r="M2744" t="str">
            <v>-</v>
          </cell>
          <cell r="N2744" t="str">
            <v>未</v>
          </cell>
        </row>
        <row r="2745">
          <cell r="C2745">
            <v>8983199480</v>
          </cell>
          <cell r="D2745" t="str">
            <v>I3JW363</v>
          </cell>
          <cell r="E2745"/>
          <cell r="F2745" t="str">
            <v>VL05 NPR</v>
          </cell>
          <cell r="G2745" t="str">
            <v>*</v>
          </cell>
          <cell r="H2745" t="str">
            <v>【3JW363】VL05 B-Gr アルジェリア向け FR ASM新出 8983199480 (BASE 8981161280_A-LINE)</v>
          </cell>
          <cell r="I2745" t="str">
            <v>PA1-5066</v>
          </cell>
          <cell r="J2745" t="str">
            <v>A</v>
          </cell>
          <cell r="K2745" t="str">
            <v>RG7</v>
          </cell>
          <cell r="L2745" t="str">
            <v>○</v>
          </cell>
          <cell r="M2745" t="str">
            <v>未</v>
          </cell>
          <cell r="N2745" t="str">
            <v>未</v>
          </cell>
        </row>
        <row r="2746">
          <cell r="C2746">
            <v>8983228430</v>
          </cell>
          <cell r="D2746" t="str">
            <v>I3JW409</v>
          </cell>
          <cell r="E2746"/>
          <cell r="F2746" t="str">
            <v>VN65NMR</v>
          </cell>
          <cell r="G2746" t="str">
            <v>*</v>
          </cell>
          <cell r="H2746" t="str">
            <v>【3JW409】ﾊﾟﾌﾟｱﾆｭ-ｷﾞﾞﾆｱ向けVDS K/UP FR ASM新設 8983228430 BASE 8981052902(VA4)</v>
          </cell>
          <cell r="I2746" t="str">
            <v>PA1-5059</v>
          </cell>
          <cell r="J2746" t="str">
            <v>K</v>
          </cell>
          <cell r="K2746" t="str">
            <v>VA4</v>
          </cell>
          <cell r="L2746" t="str">
            <v>○</v>
          </cell>
          <cell r="M2746" t="str">
            <v>20150727</v>
          </cell>
          <cell r="N2746" t="str">
            <v>20150727</v>
          </cell>
        </row>
        <row r="2747">
          <cell r="C2747">
            <v>8983277440</v>
          </cell>
          <cell r="D2747" t="str">
            <v>I3JW478</v>
          </cell>
          <cell r="E2747"/>
          <cell r="F2747" t="str">
            <v>VN73 NQR</v>
          </cell>
          <cell r="G2747" t="str">
            <v>VN97D5 3X</v>
          </cell>
          <cell r="H2747" t="str">
            <v>【3JW478】VN97D5_Gr 3X SOP向け FR ASM 6品番新出 8983277440～7490(C-LINE 流用元 WH3_WNQ_WRJ) 関連設変【4JEY35】 SM CKD 8983287000～7080　</v>
          </cell>
          <cell r="I2747" t="str">
            <v>PA1-5061</v>
          </cell>
          <cell r="J2747" t="str">
            <v>C</v>
          </cell>
          <cell r="K2747" t="str">
            <v>WH3</v>
          </cell>
          <cell r="L2747" t="str">
            <v>○</v>
          </cell>
          <cell r="M2747" t="str">
            <v>-</v>
          </cell>
          <cell r="N2747" t="str">
            <v>未</v>
          </cell>
        </row>
        <row r="2748">
          <cell r="C2748">
            <v>8983277450</v>
          </cell>
          <cell r="D2748" t="str">
            <v>I3JW478</v>
          </cell>
          <cell r="E2748"/>
          <cell r="F2748" t="str">
            <v>VN73 NQR</v>
          </cell>
          <cell r="G2748" t="str">
            <v>VN97D5 3X</v>
          </cell>
          <cell r="H2748" t="str">
            <v>【3JW478】VN97D5_Gr 3X SOP向け FR ASM 6品番新出 8983277440～7490(C-LINE 流用元 WH3_WNQ_WRJ) 関連設変【4JEY35】 SM CKD 8983287000～7080　</v>
          </cell>
          <cell r="I2748" t="str">
            <v>PA1-5061</v>
          </cell>
          <cell r="J2748" t="str">
            <v>C</v>
          </cell>
          <cell r="K2748" t="str">
            <v>WH3</v>
          </cell>
          <cell r="L2748" t="str">
            <v>○</v>
          </cell>
          <cell r="M2748" t="str">
            <v>-</v>
          </cell>
          <cell r="N2748">
            <v>20150818</v>
          </cell>
        </row>
        <row r="2749">
          <cell r="C2749">
            <v>8983277460</v>
          </cell>
          <cell r="D2749" t="str">
            <v>I3JW478</v>
          </cell>
          <cell r="E2749"/>
          <cell r="F2749" t="str">
            <v>VN73 NQR</v>
          </cell>
          <cell r="G2749" t="str">
            <v>VN97D5 3X</v>
          </cell>
          <cell r="H2749" t="str">
            <v>【3JW478】VN97D5_Gr 3X SOP向け FR ASM 6品番新出 8983277440～7490(C-LINE 流用元 WH3_WNQ_WRJ) 関連設変【4JEY35】 SM CKD 8983287000～7080　</v>
          </cell>
          <cell r="I2749" t="str">
            <v>PA1-5061</v>
          </cell>
          <cell r="J2749" t="str">
            <v>C</v>
          </cell>
          <cell r="K2749" t="str">
            <v>WNQ</v>
          </cell>
          <cell r="L2749" t="str">
            <v>○</v>
          </cell>
          <cell r="M2749" t="str">
            <v>-</v>
          </cell>
          <cell r="N2749" t="str">
            <v>未</v>
          </cell>
        </row>
        <row r="2750">
          <cell r="C2750">
            <v>8983277470</v>
          </cell>
          <cell r="D2750" t="str">
            <v>I3JW478</v>
          </cell>
          <cell r="E2750"/>
          <cell r="F2750" t="str">
            <v>VN73 NQR</v>
          </cell>
          <cell r="G2750" t="str">
            <v>VN97D5 3X</v>
          </cell>
          <cell r="H2750" t="str">
            <v>【3JW478】VN97D5_Gr 3X SOP向け FR ASM 6品番新出 8983277440～7490(C-LINE 流用元 WH3_WNQ_WRJ) 関連設変【4JEY35】 SM CKD 8983287000～7080　</v>
          </cell>
          <cell r="I2750" t="str">
            <v>PA1-5061</v>
          </cell>
          <cell r="J2750" t="str">
            <v>C</v>
          </cell>
          <cell r="K2750" t="str">
            <v>WNQ</v>
          </cell>
          <cell r="L2750" t="str">
            <v>○</v>
          </cell>
          <cell r="M2750" t="str">
            <v>-</v>
          </cell>
          <cell r="N2750">
            <v>20160201</v>
          </cell>
        </row>
        <row r="2751">
          <cell r="C2751">
            <v>8983277480</v>
          </cell>
          <cell r="D2751" t="str">
            <v>I3JW478</v>
          </cell>
          <cell r="E2751"/>
          <cell r="F2751" t="str">
            <v>VN73 NQR</v>
          </cell>
          <cell r="G2751" t="str">
            <v>VN97D5 3X</v>
          </cell>
          <cell r="H2751" t="str">
            <v>【3JW478】VN97D5_Gr 3X SOP向け FR ASM 6品番新出 8983277440～7490(C-LINE 流用元 WH3_WNQ_WRJ) 関連設変【4JEY35】 SM CKD 8983287000～7080　</v>
          </cell>
          <cell r="I2751" t="str">
            <v>PA1-5061</v>
          </cell>
          <cell r="J2751" t="str">
            <v>C</v>
          </cell>
          <cell r="K2751" t="str">
            <v>WRJ</v>
          </cell>
          <cell r="L2751" t="str">
            <v>○</v>
          </cell>
          <cell r="M2751" t="str">
            <v>-</v>
          </cell>
          <cell r="N2751" t="str">
            <v>未</v>
          </cell>
        </row>
        <row r="2752">
          <cell r="C2752">
            <v>8983277490</v>
          </cell>
          <cell r="D2752" t="str">
            <v>I3JW478</v>
          </cell>
          <cell r="E2752"/>
          <cell r="F2752" t="str">
            <v>VN73 NQR</v>
          </cell>
          <cell r="G2752" t="str">
            <v>VN97D5 3X</v>
          </cell>
          <cell r="H2752" t="str">
            <v>【3JW478】VN97D5_Gr 3X SOP向け FR ASM 6品番新出 8983277440～7490(C-LINE 流用元 WH3_WNQ_WRJ) 関連設変【4JEY35】 SM CKD 8983287000～7080　</v>
          </cell>
          <cell r="I2752" t="str">
            <v>PA1-5061</v>
          </cell>
          <cell r="J2752" t="str">
            <v>C</v>
          </cell>
          <cell r="K2752" t="str">
            <v>WRJ</v>
          </cell>
          <cell r="L2752" t="str">
            <v>○</v>
          </cell>
          <cell r="M2752" t="str">
            <v>-</v>
          </cell>
          <cell r="N2752">
            <v>20150818</v>
          </cell>
        </row>
        <row r="2753">
          <cell r="C2753">
            <v>8983279050</v>
          </cell>
          <cell r="D2753" t="str">
            <v>I3JW480</v>
          </cell>
          <cell r="E2753"/>
          <cell r="F2753" t="str">
            <v>VDS NMR</v>
          </cell>
          <cell r="G2753" t="str">
            <v>エクアドル向け VDS</v>
          </cell>
          <cell r="H2753" t="str">
            <v>【3JW480】エクアドル向け VDS FR ASM 2品番新出 8983279050_9060 流用元 Aﾗｲﾝ 1BR9_1BS1に対し CM_2ND入替(支給品) 8980882811⇒ 8980384192 関連設変【4JEY68】PA1-5065</v>
          </cell>
          <cell r="I2753" t="str">
            <v>PA1-5065</v>
          </cell>
          <cell r="J2753" t="str">
            <v>A</v>
          </cell>
          <cell r="K2753" t="str">
            <v>BL7</v>
          </cell>
          <cell r="L2753" t="str">
            <v>○</v>
          </cell>
          <cell r="M2753" t="str">
            <v>未</v>
          </cell>
          <cell r="N2753" t="str">
            <v>未</v>
          </cell>
        </row>
        <row r="2754">
          <cell r="C2754">
            <v>8983279060</v>
          </cell>
          <cell r="D2754" t="str">
            <v>I3JW480</v>
          </cell>
          <cell r="E2754"/>
          <cell r="F2754" t="str">
            <v>VDS NMR</v>
          </cell>
          <cell r="G2754" t="str">
            <v>エクアドル向け VDS</v>
          </cell>
          <cell r="H2754" t="str">
            <v>【3JW480】エクアドル向け VDS FR ASM 2品番新出 8983279050_9060 流用元 Aﾗｲﾝ 1BR9_1BS1に対し CM_2ND入替(支給品) 8980882811⇒ 8980384192 関連設変【4JEY68】PA1-5065</v>
          </cell>
          <cell r="I2754" t="str">
            <v>PA1-5065</v>
          </cell>
          <cell r="J2754" t="str">
            <v>A</v>
          </cell>
          <cell r="K2754" t="str">
            <v>BM2</v>
          </cell>
          <cell r="L2754" t="str">
            <v>○</v>
          </cell>
          <cell r="M2754" t="str">
            <v>未</v>
          </cell>
          <cell r="N2754" t="str">
            <v>未</v>
          </cell>
        </row>
        <row r="2755">
          <cell r="C2755">
            <v>8983295310</v>
          </cell>
          <cell r="D2755" t="str">
            <v>I3JW512</v>
          </cell>
          <cell r="E2755"/>
          <cell r="F2755" t="str">
            <v>VN58 NPR</v>
          </cell>
          <cell r="G2755" t="str">
            <v>VN97C5/D6</v>
          </cell>
          <cell r="H2755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55" t="str">
            <v>PA1-5069</v>
          </cell>
          <cell r="J2755" t="str">
            <v>C</v>
          </cell>
          <cell r="K2755" t="str">
            <v>UE5</v>
          </cell>
          <cell r="L2755" t="str">
            <v>○</v>
          </cell>
          <cell r="M2755" t="str">
            <v>-</v>
          </cell>
          <cell r="N2755" t="str">
            <v>20151006</v>
          </cell>
        </row>
        <row r="2756">
          <cell r="C2756">
            <v>8983295311</v>
          </cell>
          <cell r="D2756" t="str">
            <v>I4JEZ72</v>
          </cell>
          <cell r="E2756"/>
          <cell r="F2756" t="str">
            <v>VN58 NPR</v>
          </cell>
          <cell r="G2756" t="str">
            <v>VN97 C5</v>
          </cell>
          <cell r="H2756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56"/>
          <cell r="J2756" t="str">
            <v>C</v>
          </cell>
          <cell r="K2756" t="str">
            <v>UE5</v>
          </cell>
          <cell r="L2756" t="str">
            <v>未</v>
          </cell>
          <cell r="M2756" t="str">
            <v>-</v>
          </cell>
          <cell r="N2756" t="str">
            <v>未</v>
          </cell>
        </row>
        <row r="2757">
          <cell r="C2757">
            <v>8983295312</v>
          </cell>
          <cell r="D2757" t="str">
            <v>I4JFA76</v>
          </cell>
          <cell r="E2757"/>
          <cell r="F2757" t="str">
            <v>VN58 NPR</v>
          </cell>
          <cell r="G2757" t="str">
            <v>VN97 C5</v>
          </cell>
          <cell r="H2757" t="str">
            <v>【4JFA76】VN97 C5-Gr SOP NPS 7.5ton ECR反映設変 1)GUSSET_4/5TH共通化 2) GUSSET;PATCH溶接パタ－ン統一 3) CM_4/5構成品長尺PL公差抹消  【対象FR 8983152572～5372】　</v>
          </cell>
          <cell r="I2757" t="str">
            <v>PA1-5083/5078</v>
          </cell>
          <cell r="J2757" t="str">
            <v>C</v>
          </cell>
          <cell r="K2757" t="str">
            <v>UE5</v>
          </cell>
          <cell r="L2757" t="str">
            <v>○</v>
          </cell>
          <cell r="M2757" t="str">
            <v>-</v>
          </cell>
          <cell r="N2757" t="str">
            <v>20151123</v>
          </cell>
        </row>
        <row r="2758">
          <cell r="C2758">
            <v>8983295320</v>
          </cell>
          <cell r="D2758" t="str">
            <v>I3JW512</v>
          </cell>
          <cell r="E2758"/>
          <cell r="F2758" t="str">
            <v>VN97 NPS</v>
          </cell>
          <cell r="G2758" t="str">
            <v>VN97C5/D6</v>
          </cell>
          <cell r="H2758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58" t="str">
            <v>PA1-5069</v>
          </cell>
          <cell r="J2758" t="str">
            <v>C</v>
          </cell>
          <cell r="K2758" t="str">
            <v>UE4</v>
          </cell>
          <cell r="L2758" t="str">
            <v>○</v>
          </cell>
          <cell r="M2758" t="str">
            <v>-</v>
          </cell>
          <cell r="N2758" t="str">
            <v>未</v>
          </cell>
        </row>
        <row r="2759">
          <cell r="C2759">
            <v>8983295321</v>
          </cell>
          <cell r="D2759" t="str">
            <v>I4JEZ72</v>
          </cell>
          <cell r="E2759"/>
          <cell r="F2759" t="str">
            <v>VN97 NPS</v>
          </cell>
          <cell r="G2759" t="str">
            <v>VN97 C5</v>
          </cell>
          <cell r="H2759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59"/>
          <cell r="J2759" t="str">
            <v>C</v>
          </cell>
          <cell r="K2759" t="str">
            <v>UE4</v>
          </cell>
          <cell r="L2759" t="str">
            <v>未</v>
          </cell>
          <cell r="M2759" t="str">
            <v>-</v>
          </cell>
          <cell r="N2759" t="str">
            <v>未</v>
          </cell>
        </row>
        <row r="2760">
          <cell r="C2760">
            <v>8983295322</v>
          </cell>
          <cell r="D2760" t="str">
            <v>I4JFA76</v>
          </cell>
          <cell r="E2760"/>
          <cell r="F2760" t="str">
            <v>VN97 NPS</v>
          </cell>
          <cell r="G2760" t="str">
            <v>VN97 C5</v>
          </cell>
          <cell r="H2760" t="str">
            <v>【4JFA76】VN97 C5-Gr SOP NPS 7.5ton ECR反映設変 1)GUSSET_4/5TH共通化 2) GUSSET;PATCH溶接パタ－ン統一 3) CM_4/5構成品長尺PL公差抹消  【対象FR 8983152572～5372】　</v>
          </cell>
          <cell r="I2760" t="str">
            <v>PA1-5083/5078</v>
          </cell>
          <cell r="J2760" t="str">
            <v>C</v>
          </cell>
          <cell r="K2760" t="str">
            <v>UE4</v>
          </cell>
          <cell r="L2760" t="str">
            <v>○</v>
          </cell>
          <cell r="M2760" t="str">
            <v>-</v>
          </cell>
          <cell r="N2760" t="str">
            <v>20151123</v>
          </cell>
        </row>
        <row r="2761">
          <cell r="C2761">
            <v>8983295330</v>
          </cell>
          <cell r="D2761" t="str">
            <v>I3JW512</v>
          </cell>
          <cell r="E2761"/>
          <cell r="F2761" t="str">
            <v>NPS</v>
          </cell>
          <cell r="G2761" t="str">
            <v>VN97C5/D6</v>
          </cell>
          <cell r="H2761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61" t="str">
            <v>PA1-5069</v>
          </cell>
          <cell r="J2761" t="str">
            <v>C</v>
          </cell>
          <cell r="K2761" t="str">
            <v>UE5</v>
          </cell>
          <cell r="L2761" t="str">
            <v>○</v>
          </cell>
          <cell r="M2761" t="str">
            <v>-</v>
          </cell>
          <cell r="N2761" t="str">
            <v>未</v>
          </cell>
        </row>
        <row r="2762">
          <cell r="C2762">
            <v>8983295331</v>
          </cell>
          <cell r="D2762" t="str">
            <v>I4JEZ72</v>
          </cell>
          <cell r="E2762"/>
          <cell r="F2762" t="str">
            <v>NPS</v>
          </cell>
          <cell r="G2762" t="str">
            <v>VN97 C5</v>
          </cell>
          <cell r="H2762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62"/>
          <cell r="J2762" t="str">
            <v>C</v>
          </cell>
          <cell r="K2762" t="str">
            <v>UE5</v>
          </cell>
          <cell r="L2762" t="str">
            <v>未</v>
          </cell>
          <cell r="M2762" t="str">
            <v>-</v>
          </cell>
          <cell r="N2762" t="str">
            <v>未</v>
          </cell>
        </row>
        <row r="2763">
          <cell r="C2763">
            <v>8983295332</v>
          </cell>
          <cell r="D2763" t="str">
            <v>I4JFA76</v>
          </cell>
          <cell r="E2763"/>
          <cell r="F2763" t="str">
            <v>NPS</v>
          </cell>
          <cell r="G2763" t="str">
            <v>VN97 C5</v>
          </cell>
          <cell r="H2763" t="str">
            <v>【4JFA76】VN97 C5-Gr SOP NPS 7.5ton ECR反映設変 1)GUSSET_4/5TH共通化 2) GUSSET;PATCH溶接パタ－ン統一 3) CM_4/5構成品長尺PL公差抹消  【対象FR 8983152572～5372】　</v>
          </cell>
          <cell r="I2763" t="str">
            <v>PA1-5083/5078</v>
          </cell>
          <cell r="J2763" t="str">
            <v>C</v>
          </cell>
          <cell r="K2763" t="str">
            <v>UE5</v>
          </cell>
          <cell r="L2763" t="str">
            <v>○</v>
          </cell>
          <cell r="M2763" t="str">
            <v>-</v>
          </cell>
          <cell r="N2763" t="str">
            <v>未</v>
          </cell>
        </row>
        <row r="2764">
          <cell r="C2764">
            <v>8983295340</v>
          </cell>
          <cell r="D2764" t="str">
            <v>I3JW512</v>
          </cell>
          <cell r="E2764"/>
          <cell r="F2764" t="str">
            <v>NPS</v>
          </cell>
          <cell r="G2764" t="str">
            <v>VN97C5/D6</v>
          </cell>
          <cell r="H2764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64" t="str">
            <v>PA1-5069</v>
          </cell>
          <cell r="J2764" t="str">
            <v>C</v>
          </cell>
          <cell r="K2764" t="str">
            <v>UE6</v>
          </cell>
          <cell r="L2764" t="str">
            <v>○</v>
          </cell>
          <cell r="M2764" t="str">
            <v>-</v>
          </cell>
          <cell r="N2764" t="str">
            <v>未</v>
          </cell>
        </row>
        <row r="2765">
          <cell r="C2765">
            <v>8983295341</v>
          </cell>
          <cell r="D2765" t="str">
            <v>I4JEZ72</v>
          </cell>
          <cell r="E2765"/>
          <cell r="F2765" t="str">
            <v>NPS</v>
          </cell>
          <cell r="G2765" t="str">
            <v>VN97 C5</v>
          </cell>
          <cell r="H2765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65"/>
          <cell r="J2765" t="str">
            <v>C</v>
          </cell>
          <cell r="K2765" t="str">
            <v>UE6</v>
          </cell>
          <cell r="L2765" t="str">
            <v>未</v>
          </cell>
          <cell r="M2765" t="str">
            <v>-</v>
          </cell>
          <cell r="N2765" t="str">
            <v>未</v>
          </cell>
        </row>
        <row r="2766">
          <cell r="C2766">
            <v>8983295342</v>
          </cell>
          <cell r="D2766" t="str">
            <v>I4JFA76</v>
          </cell>
          <cell r="E2766"/>
          <cell r="F2766" t="str">
            <v>NPS</v>
          </cell>
          <cell r="G2766" t="str">
            <v>VN97 C5</v>
          </cell>
          <cell r="H2766" t="str">
            <v>【4JFA76】VN97 C5-Gr SOP NPS 7.5ton ECR反映設変 1)GUSSET_4/5TH共通化 2) GUSSET;PATCH溶接パタ－ン統一 3) CM_4/5構成品長尺PL公差抹消  【対象FR 8983152572～5372】　</v>
          </cell>
          <cell r="I2766" t="str">
            <v>PA1-5083/5078</v>
          </cell>
          <cell r="J2766" t="str">
            <v>C</v>
          </cell>
          <cell r="K2766" t="str">
            <v>UE6</v>
          </cell>
          <cell r="L2766" t="str">
            <v>○</v>
          </cell>
          <cell r="M2766" t="str">
            <v>-</v>
          </cell>
          <cell r="N2766" t="str">
            <v>未</v>
          </cell>
        </row>
        <row r="2767">
          <cell r="C2767">
            <v>8983295350</v>
          </cell>
          <cell r="D2767" t="str">
            <v>I3JW512</v>
          </cell>
          <cell r="E2767"/>
          <cell r="F2767" t="str">
            <v>NPS</v>
          </cell>
          <cell r="G2767" t="str">
            <v>VN97C5/D6</v>
          </cell>
          <cell r="H2767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67" t="str">
            <v>PA1-5069</v>
          </cell>
          <cell r="J2767" t="str">
            <v>C</v>
          </cell>
          <cell r="K2767" t="str">
            <v>UE6</v>
          </cell>
          <cell r="L2767" t="str">
            <v>○</v>
          </cell>
          <cell r="M2767" t="str">
            <v>-</v>
          </cell>
          <cell r="N2767" t="str">
            <v>20150929</v>
          </cell>
        </row>
        <row r="2768">
          <cell r="C2768">
            <v>8983295351</v>
          </cell>
          <cell r="D2768" t="str">
            <v>I4JEZ72</v>
          </cell>
          <cell r="E2768"/>
          <cell r="F2768" t="str">
            <v>NPS</v>
          </cell>
          <cell r="G2768" t="str">
            <v>VN97 C5</v>
          </cell>
          <cell r="H2768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68"/>
          <cell r="J2768" t="str">
            <v>C</v>
          </cell>
          <cell r="K2768" t="str">
            <v>UE6</v>
          </cell>
          <cell r="L2768" t="str">
            <v>未</v>
          </cell>
          <cell r="M2768" t="str">
            <v>-</v>
          </cell>
          <cell r="N2768" t="str">
            <v>未</v>
          </cell>
        </row>
        <row r="2769">
          <cell r="C2769">
            <v>8983295352</v>
          </cell>
          <cell r="D2769" t="str">
            <v>I4JFA76</v>
          </cell>
          <cell r="E2769"/>
          <cell r="F2769" t="str">
            <v>NPS</v>
          </cell>
          <cell r="G2769" t="str">
            <v>VN97 C5</v>
          </cell>
          <cell r="H2769" t="str">
            <v>【4JFA76】VN97 C5-Gr SOP NPS 7.5ton ECR反映設変 1)GUSSET_4/5TH共通化 2) GUSSET;PATCH溶接パタ－ン統一 3) CM_4/5構成品長尺PL公差抹消  【対象FR 8983152572～5372】　</v>
          </cell>
          <cell r="I2769" t="str">
            <v>PA1-5083/5078</v>
          </cell>
          <cell r="J2769" t="str">
            <v>C</v>
          </cell>
          <cell r="K2769" t="str">
            <v>UE6</v>
          </cell>
          <cell r="L2769" t="str">
            <v>○</v>
          </cell>
          <cell r="M2769" t="str">
            <v>-</v>
          </cell>
          <cell r="N2769" t="str">
            <v>未</v>
          </cell>
        </row>
        <row r="2770">
          <cell r="C2770">
            <v>8983295360</v>
          </cell>
          <cell r="D2770" t="str">
            <v>I3JW512</v>
          </cell>
          <cell r="E2770"/>
          <cell r="F2770" t="str">
            <v>VN97 NPS</v>
          </cell>
          <cell r="G2770" t="str">
            <v>VN97C5/D6</v>
          </cell>
          <cell r="H2770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70" t="str">
            <v>PA1-5069</v>
          </cell>
          <cell r="J2770" t="str">
            <v>C</v>
          </cell>
          <cell r="K2770" t="str">
            <v>UE3</v>
          </cell>
          <cell r="L2770" t="str">
            <v>○</v>
          </cell>
          <cell r="M2770" t="str">
            <v>-</v>
          </cell>
          <cell r="N2770" t="str">
            <v>20150929</v>
          </cell>
        </row>
        <row r="2771">
          <cell r="C2771">
            <v>8983295361</v>
          </cell>
          <cell r="D2771" t="str">
            <v>I4JEZ72</v>
          </cell>
          <cell r="E2771"/>
          <cell r="F2771" t="str">
            <v>VN97 NPS</v>
          </cell>
          <cell r="G2771" t="str">
            <v>VN97 C5</v>
          </cell>
          <cell r="H2771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71"/>
          <cell r="J2771" t="str">
            <v>C</v>
          </cell>
          <cell r="K2771" t="str">
            <v>UE3</v>
          </cell>
          <cell r="L2771" t="str">
            <v>未</v>
          </cell>
          <cell r="M2771" t="str">
            <v>-</v>
          </cell>
          <cell r="N2771" t="str">
            <v>未</v>
          </cell>
        </row>
        <row r="2772">
          <cell r="C2772">
            <v>8983295362</v>
          </cell>
          <cell r="D2772" t="str">
            <v>I4JFA76</v>
          </cell>
          <cell r="E2772"/>
          <cell r="F2772" t="str">
            <v>VN97 NPS</v>
          </cell>
          <cell r="G2772" t="str">
            <v>VN97 C5</v>
          </cell>
          <cell r="H2772" t="str">
            <v>【4JFA76】VN97 C5-Gr SOP NPS 7.5ton ECR反映設変 1)GUSSET_4/5TH共通化 2) GUSSET;PATCH溶接パタ－ン統一 3) CM_4/5構成品長尺PL公差抹消  【対象FR 8983152572～5372】　</v>
          </cell>
          <cell r="I2772" t="str">
            <v>PA1-5083/5078</v>
          </cell>
          <cell r="J2772" t="str">
            <v>C</v>
          </cell>
          <cell r="K2772" t="str">
            <v>UE3</v>
          </cell>
          <cell r="L2772" t="str">
            <v>○</v>
          </cell>
          <cell r="M2772" t="str">
            <v>-</v>
          </cell>
          <cell r="N2772" t="str">
            <v>20151130</v>
          </cell>
        </row>
        <row r="2773">
          <cell r="C2773">
            <v>8983295370</v>
          </cell>
          <cell r="D2773" t="str">
            <v>I3JW512</v>
          </cell>
          <cell r="E2773"/>
          <cell r="F2773" t="str">
            <v>VN97 NPS</v>
          </cell>
          <cell r="G2773" t="str">
            <v>VN97C5/D6</v>
          </cell>
          <cell r="H2773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73" t="str">
            <v>PA1-5069</v>
          </cell>
          <cell r="J2773" t="str">
            <v>C</v>
          </cell>
          <cell r="K2773" t="str">
            <v>UE6</v>
          </cell>
          <cell r="L2773" t="str">
            <v>○</v>
          </cell>
          <cell r="M2773" t="str">
            <v>-</v>
          </cell>
          <cell r="N2773" t="str">
            <v>未</v>
          </cell>
        </row>
        <row r="2774">
          <cell r="C2774">
            <v>8983295371</v>
          </cell>
          <cell r="D2774" t="str">
            <v>I4JEZ72</v>
          </cell>
          <cell r="E2774"/>
          <cell r="F2774" t="str">
            <v>VN97 NPS</v>
          </cell>
          <cell r="G2774" t="str">
            <v>VN97 C5</v>
          </cell>
          <cell r="H2774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74"/>
          <cell r="J2774" t="str">
            <v>C</v>
          </cell>
          <cell r="K2774" t="str">
            <v>UE6</v>
          </cell>
          <cell r="L2774" t="str">
            <v>未</v>
          </cell>
          <cell r="M2774" t="str">
            <v>-</v>
          </cell>
          <cell r="N2774" t="str">
            <v>未</v>
          </cell>
        </row>
        <row r="2775">
          <cell r="C2775">
            <v>8983295372</v>
          </cell>
          <cell r="D2775" t="str">
            <v>I4JFA76</v>
          </cell>
          <cell r="E2775"/>
          <cell r="F2775" t="str">
            <v>VN97 NPS</v>
          </cell>
          <cell r="G2775" t="str">
            <v>VN97 C5</v>
          </cell>
          <cell r="H2775" t="str">
            <v>【4JFA76】VN97 C5-Gr SOP NPS 7.5ton ECR反映設変 1)GUSSET_4/5TH共通化 2) GUSSET;PATCH溶接パタ－ン統一 3) CM_4/5構成品長尺PL公差抹消  【対象FR 8983152572～5372】　</v>
          </cell>
          <cell r="I2775" t="str">
            <v>PA1-5083/5078</v>
          </cell>
          <cell r="J2775" t="str">
            <v>C</v>
          </cell>
          <cell r="K2775" t="str">
            <v>UE6</v>
          </cell>
          <cell r="L2775" t="str">
            <v>○</v>
          </cell>
          <cell r="M2775" t="str">
            <v>-</v>
          </cell>
          <cell r="N2775" t="str">
            <v>未</v>
          </cell>
        </row>
        <row r="2776">
          <cell r="C2776">
            <v>8983313070</v>
          </cell>
          <cell r="D2776" t="str">
            <v>I3JW520</v>
          </cell>
          <cell r="E2776"/>
          <cell r="F2776" t="str">
            <v>EXP NPR</v>
          </cell>
          <cell r="G2776" t="str">
            <v>フィリピンVDS</v>
          </cell>
          <cell r="H2776" t="str">
            <v>【3JW520】フィリピン向け VDS FR ASM新出 8983313070 15-11-2W PP予定 BASE 8980715251(A-LINE 刻印 RL5)関連 4JEY73(CKD設定)</v>
          </cell>
          <cell r="I2776" t="str">
            <v>PA1-5074</v>
          </cell>
          <cell r="J2776" t="str">
            <v>A</v>
          </cell>
          <cell r="K2776" t="str">
            <v>RL4</v>
          </cell>
          <cell r="L2776" t="str">
            <v>○</v>
          </cell>
          <cell r="M2776" t="str">
            <v>未</v>
          </cell>
          <cell r="N2776" t="str">
            <v>未</v>
          </cell>
        </row>
        <row r="2777">
          <cell r="C2777">
            <v>8983353192</v>
          </cell>
          <cell r="D2777" t="str">
            <v>I4JFM58</v>
          </cell>
          <cell r="E2777"/>
          <cell r="F2777" t="str">
            <v>VN98</v>
          </cell>
          <cell r="G2777" t="str">
            <v>VN98A-Gr</v>
          </cell>
          <cell r="H2777" t="str">
            <v>【I4JFM58】VN98 A-Gr HARNESS BRACKET用溶接NUT 追加　34品番　サ変</v>
          </cell>
          <cell r="I2777" t="str">
            <v>PA1-7009</v>
          </cell>
          <cell r="J2777" t="str">
            <v>A</v>
          </cell>
          <cell r="K2777" t="str">
            <v>CPZ</v>
          </cell>
          <cell r="L2777" t="str">
            <v>○</v>
          </cell>
          <cell r="M2777">
            <v>20161226</v>
          </cell>
          <cell r="N2777">
            <v>20161226</v>
          </cell>
        </row>
        <row r="2778">
          <cell r="C2778">
            <v>8983353202</v>
          </cell>
          <cell r="D2778" t="str">
            <v>I4JFM58</v>
          </cell>
          <cell r="E2778"/>
          <cell r="F2778" t="str">
            <v>VN98</v>
          </cell>
          <cell r="G2778" t="str">
            <v>VN98A-Gr</v>
          </cell>
          <cell r="H2778" t="str">
            <v>【I4JFM58】VN98 A-Gr HARNESS BRACKET用溶接NUT 追加　34品番　サ変</v>
          </cell>
          <cell r="I2778"/>
          <cell r="J2778" t="str">
            <v>A</v>
          </cell>
          <cell r="K2778" t="str">
            <v>CT1</v>
          </cell>
          <cell r="L2778" t="str">
            <v>○</v>
          </cell>
          <cell r="M2778" t="str">
            <v>未</v>
          </cell>
          <cell r="N2778" t="str">
            <v>未</v>
          </cell>
        </row>
        <row r="2779">
          <cell r="C2779">
            <v>8983353212</v>
          </cell>
          <cell r="D2779" t="str">
            <v>I4JFM58</v>
          </cell>
          <cell r="E2779"/>
          <cell r="F2779" t="str">
            <v>VN98</v>
          </cell>
          <cell r="G2779" t="str">
            <v>VN98A-Gr</v>
          </cell>
          <cell r="H2779" t="str">
            <v>【I4JFM58】VN98 A-Gr HARNESS BRACKET用溶接NUT 追加　34品番　サ変</v>
          </cell>
          <cell r="I2779"/>
          <cell r="J2779" t="str">
            <v>A</v>
          </cell>
          <cell r="K2779" t="str">
            <v>CT1</v>
          </cell>
          <cell r="L2779" t="str">
            <v>○</v>
          </cell>
          <cell r="M2779" t="str">
            <v>未</v>
          </cell>
          <cell r="N2779" t="str">
            <v>未</v>
          </cell>
        </row>
        <row r="2780">
          <cell r="C2780">
            <v>8983353221</v>
          </cell>
          <cell r="D2780" t="str">
            <v>I4JFM58</v>
          </cell>
          <cell r="E2780"/>
          <cell r="F2780" t="str">
            <v>VN98</v>
          </cell>
          <cell r="G2780" t="str">
            <v>VN98A-Gr</v>
          </cell>
          <cell r="H2780" t="str">
            <v>【I4JFM58】VN98 A-Gr HARNESS BRACKET用溶接NUT 追加　34品番　サ変</v>
          </cell>
          <cell r="I2780" t="str">
            <v>PA1-7009</v>
          </cell>
          <cell r="J2780" t="str">
            <v>A</v>
          </cell>
          <cell r="K2780" t="str">
            <v>AI9</v>
          </cell>
          <cell r="L2780" t="str">
            <v>○</v>
          </cell>
          <cell r="M2780">
            <v>20170323</v>
          </cell>
          <cell r="N2780">
            <v>20170323</v>
          </cell>
        </row>
        <row r="2781">
          <cell r="C2781">
            <v>8983353231</v>
          </cell>
          <cell r="D2781" t="str">
            <v>I4JFM58</v>
          </cell>
          <cell r="E2781"/>
          <cell r="F2781" t="str">
            <v>VN98</v>
          </cell>
          <cell r="G2781" t="str">
            <v>VN98A-Gr</v>
          </cell>
          <cell r="H2781" t="str">
            <v>【I4JFM58】VN98 A-Gr HARNESS BRACKET用溶接NUT 追加　34品番　サ変</v>
          </cell>
          <cell r="I2781" t="str">
            <v>PA1-7009</v>
          </cell>
          <cell r="J2781" t="str">
            <v>A</v>
          </cell>
          <cell r="K2781" t="str">
            <v>BDB</v>
          </cell>
          <cell r="L2781" t="str">
            <v>○</v>
          </cell>
          <cell r="M2781">
            <v>20170403</v>
          </cell>
          <cell r="N2781">
            <v>20170403</v>
          </cell>
        </row>
        <row r="2782">
          <cell r="C2782">
            <v>8983353241</v>
          </cell>
          <cell r="D2782" t="str">
            <v>I4JFM58</v>
          </cell>
          <cell r="E2782"/>
          <cell r="F2782" t="str">
            <v>VN98</v>
          </cell>
          <cell r="G2782" t="str">
            <v>VN98A-Gr</v>
          </cell>
          <cell r="H2782" t="str">
            <v>【I4JFM58】VN98 A-Gr HARNESS BRACKET用溶接NUT 追加　34品番　サ変</v>
          </cell>
          <cell r="I2782" t="str">
            <v>PA1-7009</v>
          </cell>
          <cell r="J2782" t="str">
            <v>A</v>
          </cell>
          <cell r="K2782" t="str">
            <v>BSK</v>
          </cell>
          <cell r="L2782" t="str">
            <v>○</v>
          </cell>
          <cell r="M2782">
            <v>20170227</v>
          </cell>
          <cell r="N2782">
            <v>20170227</v>
          </cell>
        </row>
        <row r="2783">
          <cell r="C2783">
            <v>8983353292</v>
          </cell>
          <cell r="D2783" t="str">
            <v>I4JFM58</v>
          </cell>
          <cell r="E2783"/>
          <cell r="F2783" t="str">
            <v>VN98</v>
          </cell>
          <cell r="G2783" t="str">
            <v>VN98A-Gr</v>
          </cell>
          <cell r="H2783" t="str">
            <v>【I4JFM58】VN98 A-Gr HARNESS BRACKET用溶接NUT 追加　34品番　サ変</v>
          </cell>
          <cell r="I2783"/>
          <cell r="J2783" t="str">
            <v>A</v>
          </cell>
          <cell r="K2783" t="str">
            <v>CPE</v>
          </cell>
          <cell r="L2783" t="str">
            <v>○</v>
          </cell>
          <cell r="M2783" t="str">
            <v>未</v>
          </cell>
          <cell r="N2783" t="str">
            <v>未</v>
          </cell>
        </row>
        <row r="2784">
          <cell r="C2784">
            <v>8983353302</v>
          </cell>
          <cell r="D2784" t="str">
            <v>I4JFM58</v>
          </cell>
          <cell r="E2784"/>
          <cell r="F2784" t="str">
            <v>VN98</v>
          </cell>
          <cell r="G2784" t="str">
            <v>VN98A-Gr</v>
          </cell>
          <cell r="H2784" t="str">
            <v>【I4JFM58】VN98 A-Gr HARNESS BRACKET用溶接NUT 追加　34品番　サ変</v>
          </cell>
          <cell r="I2784" t="str">
            <v>PA1-7009</v>
          </cell>
          <cell r="J2784" t="str">
            <v>A</v>
          </cell>
          <cell r="K2784" t="str">
            <v>CWT</v>
          </cell>
          <cell r="L2784" t="str">
            <v>○</v>
          </cell>
          <cell r="M2784">
            <v>20170306</v>
          </cell>
          <cell r="N2784">
            <v>20170306</v>
          </cell>
        </row>
        <row r="2785">
          <cell r="C2785">
            <v>8983353312</v>
          </cell>
          <cell r="D2785" t="str">
            <v>I4JFM58</v>
          </cell>
          <cell r="E2785"/>
          <cell r="F2785" t="str">
            <v>VN98</v>
          </cell>
          <cell r="G2785" t="str">
            <v>VN98A-Gr</v>
          </cell>
          <cell r="H2785" t="str">
            <v>【I4JFM58】VN98 A-Gr HARNESS BRACKET用溶接NUT 追加　34品番　サ変</v>
          </cell>
          <cell r="I2785" t="str">
            <v>PA1-7009</v>
          </cell>
          <cell r="J2785" t="str">
            <v>A</v>
          </cell>
          <cell r="K2785" t="str">
            <v>CL1</v>
          </cell>
          <cell r="L2785" t="str">
            <v>○</v>
          </cell>
          <cell r="M2785">
            <v>20170306</v>
          </cell>
          <cell r="N2785">
            <v>20170306</v>
          </cell>
        </row>
        <row r="2786">
          <cell r="C2786">
            <v>8983353322</v>
          </cell>
          <cell r="D2786" t="str">
            <v>I4JFM58</v>
          </cell>
          <cell r="E2786"/>
          <cell r="F2786" t="str">
            <v>VN98</v>
          </cell>
          <cell r="G2786" t="str">
            <v>VN98A-Gr</v>
          </cell>
          <cell r="H2786" t="str">
            <v>【I4JFM58】VN98 A-Gr HARNESS BRACKET用溶接NUT 追加　34品番　サ変</v>
          </cell>
          <cell r="I2786" t="str">
            <v>PA1-7009</v>
          </cell>
          <cell r="J2786" t="str">
            <v>A</v>
          </cell>
          <cell r="K2786" t="str">
            <v>CWU</v>
          </cell>
          <cell r="L2786" t="str">
            <v>○</v>
          </cell>
          <cell r="M2786">
            <v>20170227</v>
          </cell>
          <cell r="N2786">
            <v>20170227</v>
          </cell>
        </row>
        <row r="2787">
          <cell r="C2787">
            <v>8983353332</v>
          </cell>
          <cell r="D2787" t="str">
            <v>I4JFM58</v>
          </cell>
          <cell r="E2787"/>
          <cell r="F2787" t="str">
            <v>VN98</v>
          </cell>
          <cell r="G2787" t="str">
            <v>VN98A-Gr</v>
          </cell>
          <cell r="H2787" t="str">
            <v>【I4JFM58】VN98 A-Gr HARNESS BRACKET用溶接NUT 追加　34品番　サ変</v>
          </cell>
          <cell r="I2787" t="str">
            <v>PA1-7009</v>
          </cell>
          <cell r="J2787" t="str">
            <v>A</v>
          </cell>
          <cell r="K2787" t="str">
            <v xml:space="preserve"> CNP</v>
          </cell>
          <cell r="L2787" t="str">
            <v>○</v>
          </cell>
          <cell r="M2787">
            <v>20170306</v>
          </cell>
          <cell r="N2787">
            <v>20170306</v>
          </cell>
        </row>
        <row r="2788">
          <cell r="C2788">
            <v>8983353342</v>
          </cell>
          <cell r="D2788" t="str">
            <v>I4JFM58</v>
          </cell>
          <cell r="E2788"/>
          <cell r="F2788" t="str">
            <v>VN98</v>
          </cell>
          <cell r="G2788" t="str">
            <v>VN98A-Gr</v>
          </cell>
          <cell r="H2788" t="str">
            <v>【I4JFM58】VN98 A-Gr HARNESS BRACKET用溶接NUT 追加　34品番　サ変</v>
          </cell>
          <cell r="I2788" t="str">
            <v>PA1-7009</v>
          </cell>
          <cell r="J2788" t="str">
            <v>A</v>
          </cell>
          <cell r="K2788" t="str">
            <v>CF9</v>
          </cell>
          <cell r="L2788" t="str">
            <v>○</v>
          </cell>
          <cell r="M2788">
            <v>20170227</v>
          </cell>
          <cell r="N2788">
            <v>20170227</v>
          </cell>
        </row>
        <row r="2789">
          <cell r="C2789">
            <v>8983353351</v>
          </cell>
          <cell r="D2789" t="str">
            <v>I4JFM58</v>
          </cell>
          <cell r="E2789"/>
          <cell r="F2789" t="str">
            <v>VN98</v>
          </cell>
          <cell r="G2789" t="str">
            <v>VN98A-Gr</v>
          </cell>
          <cell r="H2789" t="str">
            <v>【I4JFM58】VN98 A-Gr HARNESS BRACKET用溶接NUT 追加　34品番　サ変</v>
          </cell>
          <cell r="I2789" t="str">
            <v>PA1-7009</v>
          </cell>
          <cell r="J2789" t="str">
            <v>A</v>
          </cell>
          <cell r="K2789" t="str">
            <v>AI7</v>
          </cell>
          <cell r="L2789" t="str">
            <v>○</v>
          </cell>
          <cell r="M2789">
            <v>20170306</v>
          </cell>
          <cell r="N2789">
            <v>20170306</v>
          </cell>
        </row>
        <row r="2790">
          <cell r="C2790">
            <v>8983353361</v>
          </cell>
          <cell r="D2790" t="str">
            <v>I4JFM58</v>
          </cell>
          <cell r="E2790"/>
          <cell r="F2790" t="str">
            <v>VN98</v>
          </cell>
          <cell r="G2790" t="str">
            <v>VN98A-Gr</v>
          </cell>
          <cell r="H2790" t="str">
            <v>【I4JFM58】VN98 A-Gr HARNESS BRACKET用溶接NUT 追加　34品番　サ変</v>
          </cell>
          <cell r="I2790" t="str">
            <v>PA1-7009</v>
          </cell>
          <cell r="J2790" t="str">
            <v>A</v>
          </cell>
          <cell r="K2790" t="str">
            <v>BD9</v>
          </cell>
          <cell r="L2790" t="str">
            <v>○</v>
          </cell>
          <cell r="M2790">
            <v>20170227</v>
          </cell>
          <cell r="N2790">
            <v>20170227</v>
          </cell>
        </row>
        <row r="2791">
          <cell r="C2791">
            <v>8983353371</v>
          </cell>
          <cell r="D2791" t="str">
            <v>I4JFM58</v>
          </cell>
          <cell r="E2791"/>
          <cell r="F2791" t="str">
            <v>VN98</v>
          </cell>
          <cell r="G2791" t="str">
            <v>VN98A-Gr</v>
          </cell>
          <cell r="H2791" t="str">
            <v>【I4JFM58】VN98 A-Gr HARNESS BRACKET用溶接NUT 追加　34品番　サ変</v>
          </cell>
          <cell r="I2791" t="str">
            <v>PA1-6077</v>
          </cell>
          <cell r="J2791" t="str">
            <v>A</v>
          </cell>
          <cell r="K2791" t="str">
            <v>BSM</v>
          </cell>
          <cell r="L2791" t="str">
            <v>○</v>
          </cell>
          <cell r="M2791">
            <v>20161226</v>
          </cell>
          <cell r="N2791">
            <v>20161226</v>
          </cell>
        </row>
        <row r="2792">
          <cell r="C2792">
            <v>8983353382</v>
          </cell>
          <cell r="D2792" t="str">
            <v>I4JFM58</v>
          </cell>
          <cell r="E2792"/>
          <cell r="F2792" t="str">
            <v>VN98</v>
          </cell>
          <cell r="G2792" t="str">
            <v>VN98A-Gr</v>
          </cell>
          <cell r="H2792" t="str">
            <v>【I4JFM58】VN98 A-Gr HARNESS BRACKET用溶接NUT 追加　34品番　サ変</v>
          </cell>
          <cell r="I2792"/>
          <cell r="J2792" t="str">
            <v>A</v>
          </cell>
          <cell r="K2792" t="str">
            <v>CPA</v>
          </cell>
          <cell r="L2792" t="str">
            <v>○</v>
          </cell>
          <cell r="M2792" t="str">
            <v>未</v>
          </cell>
          <cell r="N2792" t="str">
            <v>未</v>
          </cell>
        </row>
        <row r="2793">
          <cell r="C2793">
            <v>8983353392</v>
          </cell>
          <cell r="D2793" t="str">
            <v>I4JFM58</v>
          </cell>
          <cell r="E2793"/>
          <cell r="F2793" t="str">
            <v>VN98</v>
          </cell>
          <cell r="G2793" t="str">
            <v>VN98A-Gr</v>
          </cell>
          <cell r="H2793" t="str">
            <v>【I4JFM58】VN98 A-Gr HARNESS BRACKET用溶接NUT 追加　34品番　サ変</v>
          </cell>
          <cell r="I2793"/>
          <cell r="J2793" t="str">
            <v>A</v>
          </cell>
          <cell r="K2793" t="str">
            <v>CT8</v>
          </cell>
          <cell r="L2793" t="str">
            <v>○</v>
          </cell>
          <cell r="M2793" t="str">
            <v>未</v>
          </cell>
          <cell r="N2793" t="str">
            <v>未</v>
          </cell>
        </row>
        <row r="2794">
          <cell r="C2794">
            <v>8983353291</v>
          </cell>
          <cell r="D2794" t="str">
            <v>I4JFJ28</v>
          </cell>
          <cell r="E2794"/>
          <cell r="F2794" t="str">
            <v>VN98</v>
          </cell>
          <cell r="G2794" t="str">
            <v>VN98A-Gr</v>
          </cell>
          <cell r="H2794" t="str">
            <v>【I4JFJ28】VN98 A/CL用溶接NUT設定 FRAME ASM 8983353291_3301_3381_3391, 8983471681_1691_1751_1761 サ変</v>
          </cell>
          <cell r="I2794" t="str">
            <v>PA1-6024(VN98A K研）</v>
          </cell>
          <cell r="J2794" t="str">
            <v>A</v>
          </cell>
          <cell r="K2794" t="str">
            <v>CPE</v>
          </cell>
          <cell r="L2794" t="str">
            <v>○</v>
          </cell>
          <cell r="M2794" t="str">
            <v>未</v>
          </cell>
          <cell r="N2794" t="str">
            <v>未</v>
          </cell>
        </row>
        <row r="2795">
          <cell r="C2795">
            <v>8983353301</v>
          </cell>
          <cell r="D2795" t="str">
            <v>I4JFJ28</v>
          </cell>
          <cell r="E2795"/>
          <cell r="F2795" t="str">
            <v>VN98</v>
          </cell>
          <cell r="G2795" t="str">
            <v>VN98A-Gr</v>
          </cell>
          <cell r="H2795" t="str">
            <v>【I4JFJ28】VN98 A/CL用溶接NUT設定 FRAME ASM 8983353291_3301_3381_3391, 8983471681_1691_1751_1761 サ変</v>
          </cell>
          <cell r="I2795"/>
          <cell r="J2795" t="str">
            <v>A</v>
          </cell>
          <cell r="K2795" t="str">
            <v>CU9</v>
          </cell>
          <cell r="L2795" t="str">
            <v>○</v>
          </cell>
          <cell r="M2795" t="str">
            <v>未</v>
          </cell>
          <cell r="N2795" t="str">
            <v>未</v>
          </cell>
        </row>
        <row r="2796">
          <cell r="C2796">
            <v>8983353381</v>
          </cell>
          <cell r="D2796" t="str">
            <v>I4JFJ28</v>
          </cell>
          <cell r="E2796"/>
          <cell r="F2796" t="str">
            <v>VN98</v>
          </cell>
          <cell r="G2796" t="str">
            <v>VN98A-Gr</v>
          </cell>
          <cell r="H2796" t="str">
            <v>【I4JFJ28】VN98 A/CL用溶接NUT設定 FRAME ASM 8983353291_3301_3381_3391, 8983471681_1691_1751_1761 サ変</v>
          </cell>
          <cell r="I2796"/>
          <cell r="J2796" t="str">
            <v>A</v>
          </cell>
          <cell r="K2796" t="str">
            <v>CPA</v>
          </cell>
          <cell r="L2796" t="str">
            <v>○</v>
          </cell>
          <cell r="M2796" t="str">
            <v>未</v>
          </cell>
          <cell r="N2796" t="str">
            <v>未</v>
          </cell>
        </row>
        <row r="2797">
          <cell r="C2797">
            <v>8983353391</v>
          </cell>
          <cell r="D2797" t="str">
            <v>I4JFJ28</v>
          </cell>
          <cell r="E2797"/>
          <cell r="F2797" t="str">
            <v>VN98</v>
          </cell>
          <cell r="G2797" t="str">
            <v>VN98A-Gr</v>
          </cell>
          <cell r="H2797" t="str">
            <v>【I4JFJ28】VN98 A/CL用溶接NUT設定 FRAME ASM 8983353291_3301_3381_3391, 8983471681_1691_1751_1761 サ変</v>
          </cell>
          <cell r="I2797"/>
          <cell r="J2797" t="str">
            <v>A</v>
          </cell>
          <cell r="K2797" t="str">
            <v>CT8</v>
          </cell>
          <cell r="L2797" t="str">
            <v>○</v>
          </cell>
          <cell r="M2797" t="str">
            <v>未</v>
          </cell>
          <cell r="N2797" t="str">
            <v>未</v>
          </cell>
        </row>
        <row r="2798">
          <cell r="C2798">
            <v>8983368680</v>
          </cell>
          <cell r="D2798" t="str">
            <v>I3JW631</v>
          </cell>
          <cell r="E2798"/>
          <cell r="F2798" t="str">
            <v>NPR</v>
          </cell>
          <cell r="G2798" t="str">
            <v>セブンVDS</v>
          </cell>
          <cell r="H2798" t="str">
            <v>【3JW631】セブンイレブン特注車VDS FR ASM新出 8983368680(MT)_8690(NESS) BASE Aﾗｲﾝ RKG_RKHに対しRR_STB無仕様 注意_山下ｺﾞﾑ製 RUB変更は後日ﾗﾝﾁｪﾝ予定(8972543870⇒8983350390) SOP 15_11_09</v>
          </cell>
          <cell r="I2798" t="str">
            <v>PA1-5076</v>
          </cell>
          <cell r="J2798" t="str">
            <v>A</v>
          </cell>
          <cell r="K2798" t="str">
            <v>RKE</v>
          </cell>
          <cell r="L2798" t="str">
            <v>○</v>
          </cell>
          <cell r="M2798">
            <v>20151103</v>
          </cell>
          <cell r="N2798">
            <v>20151103</v>
          </cell>
        </row>
        <row r="2799">
          <cell r="C2799">
            <v>8983368690</v>
          </cell>
          <cell r="D2799" t="str">
            <v>I3JW631</v>
          </cell>
          <cell r="E2799"/>
          <cell r="F2799" t="str">
            <v>NPR</v>
          </cell>
          <cell r="G2799" t="str">
            <v>セブンVDS</v>
          </cell>
          <cell r="H2799" t="str">
            <v>【3JW631】セブンイレブン特注車VDS FR ASM新出 8983368680(MT)_8690(NESS) BASE Aﾗｲﾝ RKG_RKHに対しRR_STB無仕様 注意_山下ｺﾞﾑ製 RUB変更は後日ﾗﾝﾁｪﾝ予定(8972543870⇒8983350390) SOP 15_11_09</v>
          </cell>
          <cell r="I2799" t="str">
            <v>PA1-5076</v>
          </cell>
          <cell r="J2799" t="str">
            <v>A</v>
          </cell>
          <cell r="K2799" t="str">
            <v>RKF</v>
          </cell>
          <cell r="L2799" t="str">
            <v>○</v>
          </cell>
          <cell r="M2799" t="str">
            <v>20151130</v>
          </cell>
          <cell r="N2799" t="str">
            <v>20151130</v>
          </cell>
        </row>
        <row r="2800">
          <cell r="C2800">
            <v>8983434950</v>
          </cell>
          <cell r="D2800" t="str">
            <v>I3JW726</v>
          </cell>
          <cell r="E2800"/>
          <cell r="F2800" t="str">
            <v>VDS NKR</v>
          </cell>
          <cell r="G2800" t="str">
            <v>教習車向けVDS_NKR</v>
          </cell>
          <cell r="H2800" t="str">
            <v>【3JW726】教習車向けVDS_NKR FR ASM 2品番新出 8983434950_4960 BASE VN93(A-LINE ND7_ND8)8982764050_4060に対しRR B/M追加(8972070970=6ケ)　SOP 16_3月(月産40台)</v>
          </cell>
          <cell r="I2800" t="str">
            <v>PA1-6007</v>
          </cell>
          <cell r="J2800" t="str">
            <v>A</v>
          </cell>
          <cell r="K2800" t="str">
            <v>NF9</v>
          </cell>
          <cell r="L2800" t="str">
            <v>○</v>
          </cell>
          <cell r="M2800" t="str">
            <v>未</v>
          </cell>
          <cell r="N2800" t="str">
            <v>未</v>
          </cell>
        </row>
        <row r="2801">
          <cell r="C2801">
            <v>8983434960</v>
          </cell>
          <cell r="D2801" t="str">
            <v>I3JW726</v>
          </cell>
          <cell r="E2801"/>
          <cell r="F2801" t="str">
            <v>VDS NKR</v>
          </cell>
          <cell r="G2801" t="str">
            <v>教習車向けVDS_NKR</v>
          </cell>
          <cell r="H2801" t="str">
            <v>【3JW726】教習車向けVDS_NKR FR ASM 2品番新出 8983434950_4960 BASE VN93(A-LINE ND7_ND8)8982764050_4060に対しRR B/M追加(8972070970=6ケ)　SOP 16_3月(月産40台)</v>
          </cell>
          <cell r="I2801" t="str">
            <v>PA1-6007</v>
          </cell>
          <cell r="J2801" t="str">
            <v>A</v>
          </cell>
          <cell r="K2801" t="str">
            <v>NF9</v>
          </cell>
          <cell r="L2801" t="str">
            <v>○</v>
          </cell>
          <cell r="M2801">
            <v>20151221</v>
          </cell>
          <cell r="N2801">
            <v>20151221</v>
          </cell>
        </row>
        <row r="2802">
          <cell r="C2802">
            <v>8983443801</v>
          </cell>
          <cell r="D2802" t="str">
            <v>I4JFL07</v>
          </cell>
          <cell r="E2802"/>
          <cell r="F2802" t="str">
            <v>VN58 NPR</v>
          </cell>
          <cell r="G2802" t="str">
            <v>VN97E-Gr</v>
          </cell>
          <cell r="H2802" t="str">
            <v>【I4JFL07】VN97 E-Gr. FRAME ASM変更　8982877401/7041/3801/3841</v>
          </cell>
          <cell r="I2802" t="str">
            <v>PA1-6052</v>
          </cell>
          <cell r="J2802" t="str">
            <v>C</v>
          </cell>
          <cell r="K2802" t="str">
            <v>WC9</v>
          </cell>
          <cell r="L2802" t="str">
            <v>○</v>
          </cell>
          <cell r="M2802" t="str">
            <v>-</v>
          </cell>
          <cell r="N2802">
            <v>20180220</v>
          </cell>
        </row>
        <row r="2803">
          <cell r="C2803">
            <v>8983443810</v>
          </cell>
          <cell r="D2803" t="str">
            <v>I3JW773</v>
          </cell>
          <cell r="E2803"/>
          <cell r="F2803" t="str">
            <v>VN58 NPR</v>
          </cell>
          <cell r="G2803" t="str">
            <v>VN58-D</v>
          </cell>
          <cell r="H2803" t="str">
            <v>【3JW773】VN97E 3Xワイド K研 FR ASM 出図遅れによる先行準備依頼【AAS-LD-4521】恒久設変 FR ASM 8983443810_8983010480_8982877360_7370(Cライン) F/ON 16/2/17</v>
          </cell>
          <cell r="I2803" t="str">
            <v>PA1-6008</v>
          </cell>
          <cell r="J2803" t="str">
            <v>C</v>
          </cell>
          <cell r="K2803" t="str">
            <v>WC2</v>
          </cell>
          <cell r="L2803" t="str">
            <v>○</v>
          </cell>
          <cell r="M2803" t="str">
            <v>-</v>
          </cell>
          <cell r="N2803" t="str">
            <v>20151224</v>
          </cell>
        </row>
        <row r="2804">
          <cell r="C2804">
            <v>8983443820</v>
          </cell>
          <cell r="D2804" t="str">
            <v>I3JX156</v>
          </cell>
          <cell r="E2804"/>
          <cell r="F2804" t="str">
            <v>VN80 NPR</v>
          </cell>
          <cell r="G2804" t="str">
            <v>VN97E-Gr</v>
          </cell>
          <cell r="H2804" t="str">
            <v>【3JX156】VN97E  1生向け 3X FR ASM 5品番新出 8982877380_7390_8983443820_3880_3890_BASE C_LINE(WN6_WN7_WH4)</v>
          </cell>
          <cell r="I2804" t="str">
            <v>PA1-6030</v>
          </cell>
          <cell r="J2804" t="str">
            <v>C</v>
          </cell>
          <cell r="K2804" t="str">
            <v>WHC</v>
          </cell>
          <cell r="L2804" t="str">
            <v>○</v>
          </cell>
          <cell r="M2804" t="str">
            <v>-</v>
          </cell>
          <cell r="N2804" t="str">
            <v>20160516</v>
          </cell>
        </row>
        <row r="2805">
          <cell r="C2805">
            <v>8983443821</v>
          </cell>
          <cell r="D2805" t="str">
            <v>I4JGM01</v>
          </cell>
          <cell r="E2805"/>
          <cell r="F2805" t="str">
            <v>VN97 NPR</v>
          </cell>
          <cell r="G2805" t="str">
            <v>VN97E-Gr</v>
          </cell>
          <cell r="H2805" t="str">
            <v>【I4JGM01】VN97 量産不具合対策 FRAME設変</v>
          </cell>
          <cell r="I2805" t="str">
            <v>PA1-8088</v>
          </cell>
          <cell r="J2805" t="str">
            <v>C</v>
          </cell>
          <cell r="K2805" t="str">
            <v>1WHC</v>
          </cell>
          <cell r="L2805" t="str">
            <v>○</v>
          </cell>
          <cell r="M2805" t="str">
            <v>-</v>
          </cell>
          <cell r="N2805">
            <v>20180730</v>
          </cell>
        </row>
        <row r="2806">
          <cell r="C2806">
            <v>8983443880</v>
          </cell>
          <cell r="D2806" t="str">
            <v>I3JX156</v>
          </cell>
          <cell r="E2806"/>
          <cell r="F2806" t="str">
            <v>NPR</v>
          </cell>
          <cell r="G2806" t="str">
            <v>VN97E-Gr</v>
          </cell>
          <cell r="H2806" t="str">
            <v>【3JX156】VN97E  1生向け 3X FR ASM 5品番新出 8982877380_7390_8983443820_3880_3890_BASE C_LINE(WN6_WN7_WH4)</v>
          </cell>
          <cell r="I2806"/>
          <cell r="J2806" t="str">
            <v>C</v>
          </cell>
          <cell r="K2806" t="str">
            <v>WN6</v>
          </cell>
          <cell r="L2806" t="str">
            <v>○</v>
          </cell>
          <cell r="M2806" t="str">
            <v>-</v>
          </cell>
          <cell r="N2806" t="str">
            <v>未</v>
          </cell>
        </row>
        <row r="2807">
          <cell r="C2807">
            <v>8983443881</v>
          </cell>
          <cell r="D2807" t="str">
            <v>I4JFW15</v>
          </cell>
          <cell r="E2807"/>
          <cell r="F2807" t="str">
            <v>NPR</v>
          </cell>
          <cell r="G2807" t="str">
            <v>VN97E-Gr</v>
          </cell>
          <cell r="H2807" t="str">
            <v xml:space="preserve">【4JFW15】VL08　Ｃ-Ｇｒ（シンガ/香港）量産出図 </v>
          </cell>
          <cell r="I2807" t="str">
            <v>PA1-7084</v>
          </cell>
          <cell r="J2807" t="str">
            <v>C</v>
          </cell>
          <cell r="K2807" t="str">
            <v>WMK</v>
          </cell>
          <cell r="L2807" t="str">
            <v>○</v>
          </cell>
          <cell r="M2807" t="str">
            <v>-</v>
          </cell>
          <cell r="N2807">
            <v>20171108</v>
          </cell>
        </row>
        <row r="2808">
          <cell r="C2808">
            <v>8983443890</v>
          </cell>
          <cell r="D2808" t="str">
            <v>I3JX156</v>
          </cell>
          <cell r="E2808"/>
          <cell r="F2808" t="str">
            <v>NPR</v>
          </cell>
          <cell r="G2808" t="str">
            <v>VN97E-Gr</v>
          </cell>
          <cell r="H2808" t="str">
            <v>【3JX156】VN97E  1生向け 3X FR ASM 5品番新出 8982877380_7390_8983443820_3880_3890_BASE C_LINE(WN6_WN7_WH4)</v>
          </cell>
          <cell r="I2808"/>
          <cell r="J2808" t="str">
            <v>C</v>
          </cell>
          <cell r="K2808" t="str">
            <v>WN7</v>
          </cell>
          <cell r="L2808" t="str">
            <v>○</v>
          </cell>
          <cell r="M2808" t="str">
            <v>-</v>
          </cell>
          <cell r="N2808" t="str">
            <v>未</v>
          </cell>
        </row>
        <row r="2809">
          <cell r="C2809">
            <v>8983443891</v>
          </cell>
          <cell r="D2809" t="str">
            <v>I4JFW15</v>
          </cell>
          <cell r="E2809"/>
          <cell r="F2809" t="str">
            <v>VL08 NPR</v>
          </cell>
          <cell r="G2809" t="str">
            <v>VN97E-Gr</v>
          </cell>
          <cell r="H2809" t="str">
            <v xml:space="preserve">【4JFW15】VL08　Ｃ-Ｇｒ（シンガ/香港）量産出図 </v>
          </cell>
          <cell r="I2809" t="str">
            <v>PA1-8063</v>
          </cell>
          <cell r="J2809" t="str">
            <v>C</v>
          </cell>
          <cell r="K2809" t="str">
            <v>WMQ</v>
          </cell>
          <cell r="L2809" t="str">
            <v>○</v>
          </cell>
          <cell r="M2809" t="str">
            <v>-</v>
          </cell>
          <cell r="N2809">
            <v>20190529</v>
          </cell>
        </row>
        <row r="2810">
          <cell r="C2810">
            <v>8983448780</v>
          </cell>
          <cell r="D2810" t="str">
            <v>I3JW781</v>
          </cell>
          <cell r="E2810"/>
          <cell r="F2810" t="str">
            <v>VN77 NPR</v>
          </cell>
          <cell r="G2810" t="str">
            <v>VL07</v>
          </cell>
          <cell r="H2810" t="str">
            <v>【3JW781】VL07北米DIE車 ① C-Gr FR ASM新出 FR 8983448890_8900_8910(BASE VN77-WIV Aライン)_②A/B-Gr(ENG_4H_4J) FR 8983448780～8880(BASE VN96_US Cライン) 関連 4JFB22_AAS-LD-4537</v>
          </cell>
          <cell r="I2810" t="str">
            <v>PA1-6026</v>
          </cell>
          <cell r="J2810" t="str">
            <v>C</v>
          </cell>
          <cell r="K2810" t="str">
            <v>ZA7</v>
          </cell>
          <cell r="L2810" t="str">
            <v>○</v>
          </cell>
          <cell r="M2810" t="str">
            <v>-</v>
          </cell>
          <cell r="N2810" t="str">
            <v>20160223</v>
          </cell>
        </row>
        <row r="2811">
          <cell r="C2811">
            <v>8983448790</v>
          </cell>
          <cell r="D2811" t="str">
            <v>I3JW781</v>
          </cell>
          <cell r="E2811"/>
          <cell r="F2811" t="str">
            <v>VN77 NPR</v>
          </cell>
          <cell r="G2811" t="str">
            <v>VL07</v>
          </cell>
          <cell r="H2811" t="str">
            <v>【3JW781】VL07北米DIE車 ① C-Gr FR ASM新出 FR 8983448890_8900_8910(BASE VN77-WIV Aライン)_②A/B-Gr(ENG_4H_4J) FR 8983448780～8880(BASE VN96_US Cライン) 関連 4JFB22_AAS-LD-4537</v>
          </cell>
          <cell r="I2811" t="str">
            <v>PA1-6026</v>
          </cell>
          <cell r="J2811" t="str">
            <v>C</v>
          </cell>
          <cell r="K2811" t="str">
            <v>ZF2</v>
          </cell>
          <cell r="L2811" t="str">
            <v>○</v>
          </cell>
          <cell r="M2811" t="str">
            <v>-</v>
          </cell>
          <cell r="N2811">
            <v>20161205</v>
          </cell>
        </row>
        <row r="2812">
          <cell r="C2812">
            <v>8983448800</v>
          </cell>
          <cell r="D2812" t="str">
            <v>I3JW781</v>
          </cell>
          <cell r="E2812"/>
          <cell r="F2812" t="str">
            <v>VN77 NPR</v>
          </cell>
          <cell r="G2812" t="str">
            <v>VL07</v>
          </cell>
          <cell r="H2812" t="str">
            <v>【3JW781】VL07北米DIE車 ① C-Gr FR ASM新出 FR 8983448890_8900_8910(BASE VN77-WIV Aライン)_②A/B-Gr(ENG_4H_4J) FR 8983448780～8880(BASE VN96_US Cライン) 関連 4JFB22_AAS-LD-4537</v>
          </cell>
          <cell r="I2812" t="str">
            <v>PA1-6026</v>
          </cell>
          <cell r="J2812" t="str">
            <v>C</v>
          </cell>
          <cell r="K2812" t="str">
            <v>ZL1</v>
          </cell>
          <cell r="L2812" t="str">
            <v>○</v>
          </cell>
          <cell r="M2812" t="str">
            <v>-</v>
          </cell>
          <cell r="N2812" t="str">
            <v>20160223</v>
          </cell>
        </row>
        <row r="2813">
          <cell r="C2813">
            <v>8983448810</v>
          </cell>
          <cell r="D2813" t="str">
            <v>I3JW781</v>
          </cell>
          <cell r="E2813"/>
          <cell r="F2813" t="str">
            <v>VN77 NPR</v>
          </cell>
          <cell r="G2813" t="str">
            <v>VL07</v>
          </cell>
          <cell r="H2813" t="str">
            <v>【3JW781】VL07北米DIE車 ① C-Gr FR ASM新出 FR 8983448890_8900_8910(BASE VN77-WIV Aライン)_②A/B-Gr(ENG_4H_4J) FR 8983448780～8880(BASE VN96_US Cライン) 関連 4JFB22_AAS-LD-4537</v>
          </cell>
          <cell r="I2813" t="str">
            <v>PA1-6026</v>
          </cell>
          <cell r="J2813" t="str">
            <v>C</v>
          </cell>
          <cell r="K2813" t="str">
            <v>ZL9</v>
          </cell>
          <cell r="L2813" t="str">
            <v>○</v>
          </cell>
          <cell r="M2813" t="str">
            <v>-</v>
          </cell>
          <cell r="N2813">
            <v>20161205</v>
          </cell>
        </row>
        <row r="2814">
          <cell r="C2814">
            <v>8983448820</v>
          </cell>
          <cell r="D2814" t="str">
            <v>I3JW781</v>
          </cell>
          <cell r="E2814"/>
          <cell r="F2814" t="str">
            <v>VN77 NPR</v>
          </cell>
          <cell r="G2814" t="str">
            <v>VL07</v>
          </cell>
          <cell r="H2814" t="str">
            <v>【3JW781】VL07北米DIE車 ① C-Gr FR ASM新出 FR 8983448890_8900_8910(BASE VN77-WIV Aライン)_②A/B-Gr(ENG_4H_4J) FR 8983448780～8880(BASE VN96_US Cライン) 関連 4JFB22_AAS-LD-4537</v>
          </cell>
          <cell r="I2814" t="str">
            <v>PA1-6026</v>
          </cell>
          <cell r="J2814" t="str">
            <v>C</v>
          </cell>
          <cell r="K2814" t="str">
            <v>ZTA</v>
          </cell>
          <cell r="L2814" t="str">
            <v>○</v>
          </cell>
          <cell r="M2814" t="str">
            <v>-</v>
          </cell>
          <cell r="N2814">
            <v>20161205</v>
          </cell>
        </row>
        <row r="2815">
          <cell r="C2815">
            <v>8983448830</v>
          </cell>
          <cell r="D2815" t="str">
            <v>I3JW781</v>
          </cell>
          <cell r="E2815"/>
          <cell r="F2815" t="str">
            <v>VN77 NPR</v>
          </cell>
          <cell r="G2815" t="str">
            <v>VL07</v>
          </cell>
          <cell r="H2815" t="str">
            <v>【3JW781】VL07北米DIE車 ① C-Gr FR ASM新出 FR 8983448890_8900_8910(BASE VN77-WIV Aライン)_②A/B-Gr(ENG_4H_4J) FR 8983448780～8880(BASE VN96_US Cライン) 関連 4JFB22_AAS-LD-4537</v>
          </cell>
          <cell r="I2815" t="str">
            <v>PA1-6026</v>
          </cell>
          <cell r="J2815" t="str">
            <v>C</v>
          </cell>
          <cell r="K2815" t="str">
            <v>ZB7</v>
          </cell>
          <cell r="L2815" t="str">
            <v>○</v>
          </cell>
          <cell r="M2815" t="str">
            <v>-</v>
          </cell>
          <cell r="N2815" t="str">
            <v>20160223</v>
          </cell>
        </row>
        <row r="2816">
          <cell r="C2816">
            <v>8983448840</v>
          </cell>
          <cell r="D2816" t="str">
            <v>I3JW781</v>
          </cell>
          <cell r="E2816"/>
          <cell r="F2816" t="str">
            <v>VN77 NPR</v>
          </cell>
          <cell r="G2816" t="str">
            <v>VL07</v>
          </cell>
          <cell r="H2816" t="str">
            <v>【3JW781】VL07北米DIE車 ① C-Gr FR ASM新出 FR 8983448890_8900_8910(BASE VN77-WIV Aライン)_②A/B-Gr(ENG_4H_4J) FR 8983448780～8880(BASE VN96_US Cライン) 関連 4JFB22_AAS-LD-4537</v>
          </cell>
          <cell r="I2816" t="str">
            <v>PA1-6026</v>
          </cell>
          <cell r="J2816" t="str">
            <v>C</v>
          </cell>
          <cell r="K2816" t="str">
            <v>ZT3</v>
          </cell>
          <cell r="L2816" t="str">
            <v>○</v>
          </cell>
          <cell r="M2816" t="str">
            <v>-</v>
          </cell>
          <cell r="N2816" t="str">
            <v>20160223</v>
          </cell>
        </row>
        <row r="2817">
          <cell r="C2817">
            <v>8983448850</v>
          </cell>
          <cell r="D2817" t="str">
            <v>I3JW781</v>
          </cell>
          <cell r="E2817"/>
          <cell r="F2817" t="str">
            <v>NPR</v>
          </cell>
          <cell r="G2817" t="str">
            <v>VL07</v>
          </cell>
          <cell r="H2817" t="str">
            <v>【3JW781】VL07北米DIE車 ① C-Gr FR ASM新出 FR 8983448890_8900_8910(BASE VN77-WIV Aライン)_②A/B-Gr(ENG_4H_4J) FR 8983448780～8880(BASE VN96_US Cライン) 関連 4JFB22_AAS-LD-4537</v>
          </cell>
          <cell r="I2817" t="str">
            <v>PA1-6026</v>
          </cell>
          <cell r="J2817" t="str">
            <v>C</v>
          </cell>
          <cell r="K2817" t="str">
            <v>ZB9</v>
          </cell>
          <cell r="L2817" t="str">
            <v>○</v>
          </cell>
          <cell r="M2817" t="str">
            <v>-</v>
          </cell>
          <cell r="N2817">
            <v>20160812</v>
          </cell>
        </row>
        <row r="2818">
          <cell r="C2818">
            <v>8983448860</v>
          </cell>
          <cell r="D2818" t="str">
            <v>I3JW781</v>
          </cell>
          <cell r="E2818"/>
          <cell r="F2818" t="str">
            <v>NPR</v>
          </cell>
          <cell r="G2818" t="str">
            <v>VL07</v>
          </cell>
          <cell r="H2818" t="str">
            <v>【3JW781】VL07北米DIE車 ① C-Gr FR ASM新出 FR 8983448890_8900_8910(BASE VN77-WIV Aライン)_②A/B-Gr(ENG_4H_4J) FR 8983448780～8880(BASE VN96_US Cライン) 関連 4JFB22_AAS-LD-4537</v>
          </cell>
          <cell r="I2818" t="str">
            <v>PA1-6026</v>
          </cell>
          <cell r="J2818" t="str">
            <v>C</v>
          </cell>
          <cell r="K2818" t="str">
            <v>ZF3</v>
          </cell>
          <cell r="L2818" t="str">
            <v>○</v>
          </cell>
          <cell r="M2818" t="str">
            <v>-</v>
          </cell>
          <cell r="N2818">
            <v>20160829</v>
          </cell>
        </row>
        <row r="2819">
          <cell r="C2819">
            <v>8983448870</v>
          </cell>
          <cell r="D2819" t="str">
            <v>I3JW781</v>
          </cell>
          <cell r="E2819"/>
          <cell r="F2819" t="str">
            <v>NPR</v>
          </cell>
          <cell r="G2819" t="str">
            <v>VL07</v>
          </cell>
          <cell r="H2819" t="str">
            <v>【3JW781】VL07北米DIE車 ① C-Gr FR ASM新出 FR 8983448890_8900_8910(BASE VN77-WIV Aライン)_②A/B-Gr(ENG_4H_4J) FR 8983448780～8880(BASE VN96_US Cライン) 関連 4JFB22_AAS-LD-4537</v>
          </cell>
          <cell r="I2819" t="str">
            <v>PA1-6026/6009(K研)</v>
          </cell>
          <cell r="J2819" t="str">
            <v>C</v>
          </cell>
          <cell r="K2819" t="str">
            <v>ZL1</v>
          </cell>
          <cell r="L2819" t="str">
            <v>○</v>
          </cell>
          <cell r="M2819" t="str">
            <v>-</v>
          </cell>
          <cell r="N2819" t="str">
            <v>20160118</v>
          </cell>
        </row>
        <row r="2820">
          <cell r="C2820">
            <v>8983448880</v>
          </cell>
          <cell r="D2820" t="str">
            <v>I3JW781</v>
          </cell>
          <cell r="E2820"/>
          <cell r="F2820" t="str">
            <v>NPR</v>
          </cell>
          <cell r="G2820" t="str">
            <v>VL07</v>
          </cell>
          <cell r="H2820" t="str">
            <v>【3JW781】VL07北米DIE車 ① C-Gr FR ASM新出 FR 8983448890_8900_8910(BASE VN77-WIV Aライン)_②A/B-Gr(ENG_4H_4J) FR 8983448780～8880(BASE VN96_US Cライン) 関連 4JFB22_AAS-LD-4537</v>
          </cell>
          <cell r="I2820" t="str">
            <v>PA1-6026</v>
          </cell>
          <cell r="J2820" t="str">
            <v>C</v>
          </cell>
          <cell r="K2820" t="str">
            <v>ZTC</v>
          </cell>
          <cell r="L2820" t="str">
            <v>○</v>
          </cell>
          <cell r="M2820" t="str">
            <v>-</v>
          </cell>
          <cell r="N2820">
            <v>20160829</v>
          </cell>
        </row>
        <row r="2821">
          <cell r="C2821">
            <v>8983448890</v>
          </cell>
          <cell r="D2821" t="str">
            <v>I3JW781</v>
          </cell>
          <cell r="E2821"/>
          <cell r="F2821" t="str">
            <v>VN71 NPR</v>
          </cell>
          <cell r="G2821" t="str">
            <v>VL07</v>
          </cell>
          <cell r="H2821" t="str">
            <v>【3JW781】VL07北米DIE車 ① C-Gr FR ASM新出 FR 8983448890_8900_8910(BASE VN77-WIV Aライン)_②A/B-Gr(ENG_4H_4J) FR 8983448780～8880(BASE VN96_US Cライン) 関連 4JFB22_AAS-LD-4537</v>
          </cell>
          <cell r="I2821" t="str">
            <v>PA1-7007</v>
          </cell>
          <cell r="J2821" t="str">
            <v>C</v>
          </cell>
          <cell r="K2821" t="str">
            <v>QD2</v>
          </cell>
          <cell r="L2821" t="str">
            <v>○</v>
          </cell>
          <cell r="M2821" t="str">
            <v>-</v>
          </cell>
          <cell r="N2821" t="str">
            <v>未</v>
          </cell>
        </row>
        <row r="2822">
          <cell r="C2822">
            <v>8983448900</v>
          </cell>
          <cell r="D2822" t="str">
            <v>I3JW781</v>
          </cell>
          <cell r="E2822"/>
          <cell r="F2822" t="str">
            <v>VN71 NPR</v>
          </cell>
          <cell r="G2822" t="str">
            <v>VL07</v>
          </cell>
          <cell r="H2822" t="str">
            <v>【3JW781】VL07北米DIE車 ① C-Gr FR ASM新出 FR 8983448890_8900_8910(BASE VN77-WIV Aライン)_②A/B-Gr(ENG_4H_4J) FR 8983448780～8880(BASE VN96_US Cライン) 関連 4JFB22_AAS-LD-4537</v>
          </cell>
          <cell r="I2822" t="str">
            <v>PA1-7007</v>
          </cell>
          <cell r="J2822" t="str">
            <v>A</v>
          </cell>
          <cell r="K2822" t="str">
            <v>QK3</v>
          </cell>
          <cell r="L2822" t="str">
            <v>○</v>
          </cell>
          <cell r="M2822" t="str">
            <v>20160118</v>
          </cell>
          <cell r="N2822" t="str">
            <v>20160118</v>
          </cell>
        </row>
        <row r="2823">
          <cell r="C2823">
            <v>8983448910</v>
          </cell>
          <cell r="D2823" t="str">
            <v>I3JW781</v>
          </cell>
          <cell r="E2823"/>
          <cell r="F2823" t="str">
            <v>VN71 NPR</v>
          </cell>
          <cell r="G2823" t="str">
            <v>VL07</v>
          </cell>
          <cell r="H2823" t="str">
            <v>【3JW781】VL07北米DIE車 ① C-Gr FR ASM新出 FR 8983448890_8900_8910(BASE VN77-WIV Aライン)_②A/B-Gr(ENG_4H_4J) FR 8983448780～8880(BASE VN96_US Cライン) 関連 4JFB22_AAS-LD-4537</v>
          </cell>
          <cell r="I2823" t="str">
            <v>PA1-7007</v>
          </cell>
          <cell r="J2823" t="str">
            <v>A</v>
          </cell>
          <cell r="K2823" t="str">
            <v>QK4</v>
          </cell>
          <cell r="L2823" t="str">
            <v>○</v>
          </cell>
          <cell r="M2823">
            <v>20170130</v>
          </cell>
          <cell r="N2823">
            <v>20170130</v>
          </cell>
        </row>
        <row r="2824">
          <cell r="C2824">
            <v>8983453730</v>
          </cell>
          <cell r="D2824" t="str">
            <v>I3JW953</v>
          </cell>
          <cell r="E2824"/>
          <cell r="F2824" t="str">
            <v>NPS</v>
          </cell>
          <cell r="G2824" t="str">
            <v>VN99B 高型NPS</v>
          </cell>
          <cell r="H2824" t="str">
            <v>【3JW953】VN99 B-Gr 高型4駆NPS K研向け FR ASM 2品番新出 8983453730_3740 &amp; CM_ENG新設　8983499700(K研_5JX2807270) FR流用元 8983295312 Cﾗｲﾝ_UEE</v>
          </cell>
          <cell r="I2824" t="str">
            <v>PA1-6043</v>
          </cell>
          <cell r="J2824" t="str">
            <v>C</v>
          </cell>
          <cell r="K2824" t="str">
            <v>UEM</v>
          </cell>
          <cell r="L2824" t="str">
            <v>○</v>
          </cell>
          <cell r="M2824" t="str">
            <v>-</v>
          </cell>
          <cell r="N2824" t="str">
            <v>20160307</v>
          </cell>
        </row>
        <row r="2825">
          <cell r="C2825">
            <v>8983453740</v>
          </cell>
          <cell r="D2825" t="str">
            <v>I3JW953</v>
          </cell>
          <cell r="E2825"/>
          <cell r="F2825" t="str">
            <v>VN58 NPR</v>
          </cell>
          <cell r="G2825" t="str">
            <v>VN99B 高型NPS</v>
          </cell>
          <cell r="H2825" t="str">
            <v>【3JW953】VN99 B-Gr 高型4駆NPS K研向け FR ASM 2品番新出 8983453730_3740 &amp; CM_ENG新設　8983499700(K研_5JX2807270) FR流用元 8983295312 Cﾗｲﾝ_UEE</v>
          </cell>
          <cell r="I2825" t="str">
            <v>未</v>
          </cell>
          <cell r="J2825" t="str">
            <v>C</v>
          </cell>
          <cell r="K2825" t="str">
            <v>UE5</v>
          </cell>
          <cell r="L2825" t="str">
            <v>○</v>
          </cell>
          <cell r="M2825" t="str">
            <v>-</v>
          </cell>
          <cell r="N2825" t="str">
            <v>未</v>
          </cell>
        </row>
        <row r="2826">
          <cell r="C2826">
            <v>8983453731</v>
          </cell>
          <cell r="D2826" t="str">
            <v>I4JFD79</v>
          </cell>
          <cell r="E2826"/>
          <cell r="F2826" t="str">
            <v>VN99 NPS</v>
          </cell>
          <cell r="G2826" t="str">
            <v>VN99B 高型NPS</v>
          </cell>
          <cell r="H2826" t="str">
            <v>【I4JFD79】VN99 高型NPS FRAME ASM8983453731/3741 組立て性改善反映</v>
          </cell>
          <cell r="I2826" t="str">
            <v>PA1-6043</v>
          </cell>
          <cell r="J2826" t="str">
            <v>C</v>
          </cell>
          <cell r="K2826" t="str">
            <v>UEM</v>
          </cell>
          <cell r="L2826" t="str">
            <v>○</v>
          </cell>
          <cell r="M2826" t="str">
            <v>-</v>
          </cell>
          <cell r="N2826">
            <v>20160916</v>
          </cell>
        </row>
        <row r="2827">
          <cell r="C2827">
            <v>8983453741</v>
          </cell>
          <cell r="D2827" t="str">
            <v>I4JFD79</v>
          </cell>
          <cell r="E2827"/>
          <cell r="F2827" t="str">
            <v>VN99 NPS</v>
          </cell>
          <cell r="G2827" t="str">
            <v>VN99B 高型NPS</v>
          </cell>
          <cell r="H2827" t="str">
            <v>【I4JFD79】VN99 高型NPS FRAME ASM8983453731/3741 組立て性改善反映</v>
          </cell>
          <cell r="I2827" t="str">
            <v>未</v>
          </cell>
          <cell r="J2827" t="str">
            <v>C</v>
          </cell>
          <cell r="K2827" t="str">
            <v>UE5</v>
          </cell>
          <cell r="L2827" t="str">
            <v>○</v>
          </cell>
          <cell r="M2827" t="str">
            <v>-</v>
          </cell>
          <cell r="N2827" t="str">
            <v>未</v>
          </cell>
        </row>
        <row r="2828">
          <cell r="C2828">
            <v>8983471632</v>
          </cell>
          <cell r="D2828" t="str">
            <v>I4JFM58</v>
          </cell>
          <cell r="E2828"/>
          <cell r="F2828" t="str">
            <v>VN80 NLR</v>
          </cell>
          <cell r="G2828" t="str">
            <v>VN98A-Gr</v>
          </cell>
          <cell r="H2828" t="str">
            <v>【I4JFM58】VN98 A-Gr HARNESS BRACKET用溶接NUT 追加　34品番　サ変</v>
          </cell>
          <cell r="I2828"/>
          <cell r="J2828" t="str">
            <v>A</v>
          </cell>
          <cell r="K2828" t="str">
            <v>CM3</v>
          </cell>
          <cell r="L2828" t="str">
            <v>○</v>
          </cell>
          <cell r="M2828" t="str">
            <v>未</v>
          </cell>
          <cell r="N2828" t="str">
            <v>未</v>
          </cell>
        </row>
        <row r="2829">
          <cell r="C2829">
            <v>8983471642</v>
          </cell>
          <cell r="D2829" t="str">
            <v>I4JFM58</v>
          </cell>
          <cell r="E2829"/>
          <cell r="F2829" t="str">
            <v>VN80 NLR</v>
          </cell>
          <cell r="G2829" t="str">
            <v>VN98A-Gr</v>
          </cell>
          <cell r="H2829" t="str">
            <v>【I4JFM58】VN98 A-Gr HARNESS BRACKET用溶接NUT 追加　34品番　サ変</v>
          </cell>
          <cell r="I2829"/>
          <cell r="J2829" t="str">
            <v>A</v>
          </cell>
          <cell r="K2829" t="str">
            <v>CT1</v>
          </cell>
          <cell r="L2829" t="str">
            <v>○</v>
          </cell>
          <cell r="M2829" t="str">
            <v>未</v>
          </cell>
          <cell r="N2829" t="str">
            <v>未</v>
          </cell>
        </row>
        <row r="2830">
          <cell r="C2830">
            <v>8983471651</v>
          </cell>
          <cell r="D2830" t="str">
            <v>I4JFM58</v>
          </cell>
          <cell r="E2830"/>
          <cell r="F2830" t="str">
            <v>VN80 NLR</v>
          </cell>
          <cell r="G2830" t="str">
            <v>VN98A-Gr</v>
          </cell>
          <cell r="H2830" t="str">
            <v>【I4JFM58】VN98 A-Gr HARNESS BRACKET用溶接NUT 追加　34品番　サ変</v>
          </cell>
          <cell r="I2830"/>
          <cell r="J2830" t="str">
            <v>A</v>
          </cell>
          <cell r="K2830" t="str">
            <v>AJ1</v>
          </cell>
          <cell r="L2830" t="str">
            <v>○</v>
          </cell>
          <cell r="M2830" t="str">
            <v>未</v>
          </cell>
          <cell r="N2830" t="str">
            <v>未</v>
          </cell>
        </row>
        <row r="2831">
          <cell r="C2831">
            <v>8983471661</v>
          </cell>
          <cell r="D2831" t="str">
            <v>I4JFM58</v>
          </cell>
          <cell r="E2831"/>
          <cell r="F2831" t="str">
            <v>VN80 NLR</v>
          </cell>
          <cell r="G2831" t="str">
            <v>VN98A-Gr</v>
          </cell>
          <cell r="H2831" t="str">
            <v>【I4JFM58】VN98 A-Gr HARNESS BRACKET用溶接NUT 追加　34品番　サ変</v>
          </cell>
          <cell r="I2831"/>
          <cell r="J2831" t="str">
            <v>A</v>
          </cell>
          <cell r="K2831" t="str">
            <v>BD1</v>
          </cell>
          <cell r="L2831" t="str">
            <v>○</v>
          </cell>
          <cell r="M2831" t="str">
            <v>未</v>
          </cell>
          <cell r="N2831" t="str">
            <v>未</v>
          </cell>
        </row>
        <row r="2832">
          <cell r="C2832">
            <v>8983471671</v>
          </cell>
          <cell r="D2832" t="str">
            <v>I4JFM58</v>
          </cell>
          <cell r="E2832"/>
          <cell r="F2832" t="str">
            <v>VN80 NLR</v>
          </cell>
          <cell r="G2832" t="str">
            <v>VN98A-Gr</v>
          </cell>
          <cell r="H2832" t="str">
            <v>【I4JFM58】VN98 A-Gr HARNESS BRACKET用溶接NUT 追加　34品番　サ変</v>
          </cell>
          <cell r="I2832" t="str">
            <v>PA1-7009</v>
          </cell>
          <cell r="J2832" t="str">
            <v>A</v>
          </cell>
          <cell r="K2832" t="str">
            <v>BSN</v>
          </cell>
          <cell r="L2832" t="str">
            <v>○</v>
          </cell>
          <cell r="M2832">
            <v>20170313</v>
          </cell>
          <cell r="N2832">
            <v>20170313</v>
          </cell>
        </row>
        <row r="2833">
          <cell r="C2833">
            <v>8983471682</v>
          </cell>
          <cell r="D2833" t="str">
            <v>I4JFM58</v>
          </cell>
          <cell r="E2833"/>
          <cell r="F2833" t="str">
            <v>VN80 NLR</v>
          </cell>
          <cell r="G2833" t="str">
            <v>VN98A-Gr</v>
          </cell>
          <cell r="H2833" t="str">
            <v>【I4JFM58】VN98 A-Gr HARNESS BRACKET用溶接NUT 追加　34品番　サ変</v>
          </cell>
          <cell r="I2833"/>
          <cell r="J2833" t="str">
            <v>A</v>
          </cell>
          <cell r="K2833" t="str">
            <v>CPE</v>
          </cell>
          <cell r="L2833" t="str">
            <v>○</v>
          </cell>
          <cell r="M2833" t="str">
            <v>未</v>
          </cell>
          <cell r="N2833" t="str">
            <v>未</v>
          </cell>
        </row>
        <row r="2834">
          <cell r="C2834">
            <v>8983471692</v>
          </cell>
          <cell r="D2834" t="str">
            <v>I4JFM58</v>
          </cell>
          <cell r="E2834"/>
          <cell r="F2834" t="str">
            <v>VN80 NLR</v>
          </cell>
          <cell r="G2834" t="str">
            <v>VN98A-Gr</v>
          </cell>
          <cell r="H2834" t="str">
            <v>【I4JFM58】VN98 A-Gr HARNESS BRACKET用溶接NUT 追加　34品番　サ変</v>
          </cell>
          <cell r="I2834"/>
          <cell r="J2834" t="str">
            <v>A</v>
          </cell>
          <cell r="K2834" t="str">
            <v>CU9</v>
          </cell>
          <cell r="L2834" t="str">
            <v>○</v>
          </cell>
          <cell r="M2834" t="str">
            <v>20160321</v>
          </cell>
          <cell r="N2834" t="str">
            <v>20160321</v>
          </cell>
        </row>
        <row r="2835">
          <cell r="C2835">
            <v>8983471702</v>
          </cell>
          <cell r="D2835" t="str">
            <v>I4JFM58</v>
          </cell>
          <cell r="E2835"/>
          <cell r="F2835" t="str">
            <v>VN80 NLR</v>
          </cell>
          <cell r="G2835" t="str">
            <v>VN98A-Gr</v>
          </cell>
          <cell r="H2835" t="str">
            <v>【I4JFM58】VN98 A-Gr HARNESS BRACKET用溶接NUT 追加　34品番　サ変</v>
          </cell>
          <cell r="I2835" t="str">
            <v>PA1-7009</v>
          </cell>
          <cell r="J2835" t="str">
            <v>A</v>
          </cell>
          <cell r="K2835" t="str">
            <v>CL5</v>
          </cell>
          <cell r="L2835" t="str">
            <v>○</v>
          </cell>
          <cell r="M2835">
            <v>20180129</v>
          </cell>
          <cell r="N2835">
            <v>20180129</v>
          </cell>
        </row>
        <row r="2836">
          <cell r="C2836">
            <v>8983471712</v>
          </cell>
          <cell r="D2836" t="str">
            <v>I4JFM58</v>
          </cell>
          <cell r="E2836"/>
          <cell r="F2836" t="str">
            <v>VN80 NLR</v>
          </cell>
          <cell r="G2836" t="str">
            <v>VN98A-Gr</v>
          </cell>
          <cell r="H2836" t="str">
            <v>【I4JFM58】VN98 A-Gr HARNESS BRACKET用溶接NUT 追加　34品番　サ変</v>
          </cell>
          <cell r="I2836"/>
          <cell r="J2836" t="str">
            <v>A</v>
          </cell>
          <cell r="K2836" t="str">
            <v>CU1</v>
          </cell>
          <cell r="L2836" t="str">
            <v>○</v>
          </cell>
          <cell r="M2836" t="str">
            <v>未</v>
          </cell>
          <cell r="N2836" t="str">
            <v>未</v>
          </cell>
        </row>
        <row r="2837">
          <cell r="C2837">
            <v>8983471721</v>
          </cell>
          <cell r="D2837" t="str">
            <v>I4JFM58</v>
          </cell>
          <cell r="E2837"/>
          <cell r="F2837" t="str">
            <v>VN80 NMR</v>
          </cell>
          <cell r="G2837" t="str">
            <v>VN98A-Gr</v>
          </cell>
          <cell r="H2837" t="str">
            <v>【I4JFM58】VN98 A-Gr HARNESS BRACKET用溶接NUT 追加　34品番　サ変</v>
          </cell>
          <cell r="I2837" t="str">
            <v>PA1-7009</v>
          </cell>
          <cell r="J2837" t="str">
            <v>A</v>
          </cell>
          <cell r="K2837" t="str">
            <v>AI8</v>
          </cell>
          <cell r="L2837" t="str">
            <v>○</v>
          </cell>
          <cell r="M2837">
            <v>20170313</v>
          </cell>
          <cell r="N2837">
            <v>20170313</v>
          </cell>
        </row>
        <row r="2838">
          <cell r="C2838">
            <v>8983471731</v>
          </cell>
          <cell r="D2838" t="str">
            <v>I4JFM58</v>
          </cell>
          <cell r="E2838"/>
          <cell r="F2838" t="str">
            <v>VN80 NLR</v>
          </cell>
          <cell r="G2838" t="str">
            <v>VN98A-Gr</v>
          </cell>
          <cell r="H2838" t="str">
            <v>【I4JFM58】VN98 A-Gr HARNESS BRACKET用溶接NUT 追加　34品番　サ変</v>
          </cell>
          <cell r="I2838" t="str">
            <v>PA1-7009</v>
          </cell>
          <cell r="J2838" t="str">
            <v>A</v>
          </cell>
          <cell r="K2838" t="str">
            <v>BDA</v>
          </cell>
          <cell r="L2838" t="str">
            <v>○</v>
          </cell>
          <cell r="M2838">
            <v>20170313</v>
          </cell>
          <cell r="N2838">
            <v>20170313</v>
          </cell>
        </row>
        <row r="2839">
          <cell r="C2839">
            <v>8983471741</v>
          </cell>
          <cell r="D2839" t="str">
            <v>I4JFM58</v>
          </cell>
          <cell r="E2839"/>
          <cell r="F2839" t="str">
            <v>VN80 NMR</v>
          </cell>
          <cell r="G2839" t="str">
            <v>VN98A-Gr</v>
          </cell>
          <cell r="H2839" t="str">
            <v>【I4JFM58】VN98 A-Gr HARNESS BRACKET用溶接NUT 追加　34品番　サ変</v>
          </cell>
          <cell r="I2839" t="str">
            <v>PA1-7009</v>
          </cell>
          <cell r="J2839" t="str">
            <v>A</v>
          </cell>
          <cell r="K2839" t="str">
            <v>BSL</v>
          </cell>
          <cell r="L2839" t="str">
            <v>○</v>
          </cell>
          <cell r="M2839">
            <v>20170926</v>
          </cell>
          <cell r="N2839">
            <v>20170926</v>
          </cell>
        </row>
        <row r="2840">
          <cell r="C2840">
            <v>8983471752</v>
          </cell>
          <cell r="D2840" t="str">
            <v>I4JFM58</v>
          </cell>
          <cell r="E2840"/>
          <cell r="F2840" t="str">
            <v>VN80 NLR</v>
          </cell>
          <cell r="G2840" t="str">
            <v>VN98A-Gr</v>
          </cell>
          <cell r="H2840" t="str">
            <v>【I4JFM58】VN98 A-Gr HARNESS BRACKET用溶接NUT 追加　34品番　サ変</v>
          </cell>
          <cell r="I2840"/>
          <cell r="J2840" t="str">
            <v>A</v>
          </cell>
          <cell r="K2840" t="str">
            <v>CPA</v>
          </cell>
          <cell r="L2840" t="str">
            <v>○</v>
          </cell>
          <cell r="M2840" t="str">
            <v>未</v>
          </cell>
          <cell r="N2840" t="str">
            <v>未</v>
          </cell>
        </row>
        <row r="2841">
          <cell r="C2841">
            <v>8983471762</v>
          </cell>
          <cell r="D2841" t="str">
            <v>I4JFM58</v>
          </cell>
          <cell r="E2841"/>
          <cell r="F2841" t="str">
            <v>VN80 NLR</v>
          </cell>
          <cell r="G2841" t="str">
            <v>VN98A-Gr</v>
          </cell>
          <cell r="H2841" t="str">
            <v>【I4JFM58】VN98 A-Gr HARNESS BRACKET用溶接NUT 追加　34品番　サ変</v>
          </cell>
          <cell r="I2841"/>
          <cell r="J2841" t="str">
            <v>A</v>
          </cell>
          <cell r="K2841" t="str">
            <v>CT8</v>
          </cell>
          <cell r="L2841" t="str">
            <v>○</v>
          </cell>
          <cell r="M2841" t="str">
            <v>未</v>
          </cell>
          <cell r="N2841" t="str">
            <v>未</v>
          </cell>
        </row>
        <row r="2842">
          <cell r="C2842">
            <v>8983471681</v>
          </cell>
          <cell r="D2842" t="str">
            <v>I4JFJ28</v>
          </cell>
          <cell r="E2842"/>
          <cell r="F2842" t="str">
            <v>VN80 NLR</v>
          </cell>
          <cell r="G2842" t="str">
            <v>VN98A-Gr</v>
          </cell>
          <cell r="H2842" t="str">
            <v>【I4JFJ28】VN98 A/CL用溶接NUT設定 FRAME ASM 8983353291_3301_3381_3391, 8983471681_1691_1751_1761 サ変</v>
          </cell>
          <cell r="I2842"/>
          <cell r="J2842" t="str">
            <v>A</v>
          </cell>
          <cell r="K2842" t="str">
            <v>CPE</v>
          </cell>
          <cell r="L2842" t="str">
            <v>○</v>
          </cell>
          <cell r="M2842" t="str">
            <v>未</v>
          </cell>
          <cell r="N2842" t="str">
            <v>未</v>
          </cell>
        </row>
        <row r="2843">
          <cell r="C2843">
            <v>8983471691</v>
          </cell>
          <cell r="D2843" t="str">
            <v>I4JFJ28</v>
          </cell>
          <cell r="E2843"/>
          <cell r="F2843" t="str">
            <v>VN80 NLR</v>
          </cell>
          <cell r="G2843" t="str">
            <v>VN98A-Gr</v>
          </cell>
          <cell r="H2843" t="str">
            <v>【I4JFJ28】VN98 A/CL用溶接NUT設定 FRAME ASM 8983353291_3301_3381_3391, 8983471681_1691_1751_1761 サ変</v>
          </cell>
          <cell r="I2843"/>
          <cell r="J2843" t="str">
            <v>A</v>
          </cell>
          <cell r="K2843" t="str">
            <v>CU9</v>
          </cell>
          <cell r="L2843" t="str">
            <v>○</v>
          </cell>
          <cell r="M2843" t="str">
            <v>未</v>
          </cell>
          <cell r="N2843" t="str">
            <v>未</v>
          </cell>
        </row>
        <row r="2844">
          <cell r="C2844">
            <v>8983471751</v>
          </cell>
          <cell r="D2844" t="str">
            <v>I4JFJ28</v>
          </cell>
          <cell r="E2844"/>
          <cell r="F2844" t="str">
            <v>VN80 NLR</v>
          </cell>
          <cell r="G2844" t="str">
            <v>VN98A-Gr</v>
          </cell>
          <cell r="H2844" t="str">
            <v>【I4JFJ28】VN98 A/CL用溶接NUT設定 FRAME ASM 8983353291_3301_3381_3391, 8983471681_1691_1751_1761 サ変</v>
          </cell>
          <cell r="I2844"/>
          <cell r="J2844" t="str">
            <v>A</v>
          </cell>
          <cell r="K2844" t="str">
            <v>CPA</v>
          </cell>
          <cell r="L2844" t="str">
            <v>○</v>
          </cell>
          <cell r="M2844" t="str">
            <v>未</v>
          </cell>
          <cell r="N2844" t="str">
            <v>未</v>
          </cell>
        </row>
        <row r="2845">
          <cell r="C2845">
            <v>8983471761</v>
          </cell>
          <cell r="D2845" t="str">
            <v>I4JFM58</v>
          </cell>
          <cell r="E2845"/>
          <cell r="F2845" t="str">
            <v>VN80 NLR</v>
          </cell>
          <cell r="G2845" t="str">
            <v>VN98A-Gr</v>
          </cell>
          <cell r="H2845" t="str">
            <v>【I4JFM58】VN98 A-Gr HARNESS BRACKET用溶接NUT 追加　34品番　サ変</v>
          </cell>
          <cell r="I2845"/>
          <cell r="J2845" t="str">
            <v>A</v>
          </cell>
          <cell r="K2845" t="str">
            <v>CT8</v>
          </cell>
          <cell r="L2845" t="str">
            <v>○</v>
          </cell>
          <cell r="M2845" t="str">
            <v>未</v>
          </cell>
          <cell r="N2845" t="str">
            <v>未</v>
          </cell>
        </row>
        <row r="2846">
          <cell r="C2846">
            <v>8983471772</v>
          </cell>
          <cell r="D2846" t="str">
            <v>I4JFM58</v>
          </cell>
          <cell r="E2846"/>
          <cell r="F2846" t="str">
            <v>VN80 NLR</v>
          </cell>
          <cell r="G2846" t="str">
            <v>VN98A-Gr</v>
          </cell>
          <cell r="H2846" t="str">
            <v>【I4JFM58】VN98 A-Gr HARNESS BRACKET用溶接NUT 追加　34品番　サ変</v>
          </cell>
          <cell r="I2846"/>
          <cell r="J2846" t="str">
            <v>A</v>
          </cell>
          <cell r="K2846" t="str">
            <v>CT1</v>
          </cell>
          <cell r="L2846" t="str">
            <v>○</v>
          </cell>
          <cell r="M2846" t="str">
            <v>未</v>
          </cell>
          <cell r="N2846" t="str">
            <v>未</v>
          </cell>
        </row>
        <row r="2847">
          <cell r="C2847">
            <v>8983471782</v>
          </cell>
          <cell r="D2847" t="str">
            <v>I4JFM58</v>
          </cell>
          <cell r="E2847"/>
          <cell r="F2847" t="str">
            <v>VN80 NLR</v>
          </cell>
          <cell r="G2847" t="str">
            <v>VN98A-Gr</v>
          </cell>
          <cell r="H2847" t="str">
            <v>【I4JFM58】VN98 A-Gr HARNESS BRACKET用溶接NUT 追加　34品番　サ変</v>
          </cell>
          <cell r="I2847" t="str">
            <v>PA1-7009</v>
          </cell>
          <cell r="J2847" t="str">
            <v>A</v>
          </cell>
          <cell r="K2847" t="str">
            <v>CFB</v>
          </cell>
          <cell r="L2847" t="str">
            <v>○</v>
          </cell>
          <cell r="M2847">
            <v>20170313</v>
          </cell>
          <cell r="N2847">
            <v>20170313</v>
          </cell>
        </row>
        <row r="2848">
          <cell r="C2848">
            <v>8983471792</v>
          </cell>
          <cell r="D2848" t="str">
            <v>I4JFM58</v>
          </cell>
          <cell r="E2848"/>
          <cell r="F2848" t="str">
            <v>VN80 NLR</v>
          </cell>
          <cell r="G2848" t="str">
            <v>VN98A-Gr</v>
          </cell>
          <cell r="H2848" t="str">
            <v>【I4JFM58】VN98 A-Gr HARNESS BRACKET用溶接NUT 追加　34品番　サ変</v>
          </cell>
          <cell r="I2848" t="str">
            <v>PA1-7009</v>
          </cell>
          <cell r="J2848" t="str">
            <v>A</v>
          </cell>
          <cell r="K2848" t="str">
            <v>CNQ</v>
          </cell>
          <cell r="L2848" t="str">
            <v>○</v>
          </cell>
          <cell r="M2848">
            <v>20171003</v>
          </cell>
          <cell r="N2848">
            <v>20171003</v>
          </cell>
        </row>
        <row r="2849">
          <cell r="C2849">
            <v>8972058522</v>
          </cell>
          <cell r="D2849"/>
          <cell r="E2849"/>
          <cell r="F2849" t="str">
            <v>990NKR55</v>
          </cell>
          <cell r="G2849" t="str">
            <v>*</v>
          </cell>
          <cell r="H2849"/>
          <cell r="I2849"/>
          <cell r="J2849" t="str">
            <v>B</v>
          </cell>
          <cell r="K2849" t="str">
            <v>K57</v>
          </cell>
          <cell r="L2849" t="str">
            <v>○</v>
          </cell>
          <cell r="M2849">
            <v>20031111</v>
          </cell>
          <cell r="N2849" t="str">
            <v>-</v>
          </cell>
        </row>
        <row r="2850">
          <cell r="C2850">
            <v>8972058622</v>
          </cell>
          <cell r="D2850"/>
          <cell r="E2850"/>
          <cell r="F2850" t="str">
            <v>990NKR55</v>
          </cell>
          <cell r="G2850" t="str">
            <v>*</v>
          </cell>
          <cell r="H2850"/>
          <cell r="I2850"/>
          <cell r="J2850" t="str">
            <v>B</v>
          </cell>
          <cell r="K2850" t="str">
            <v>M16</v>
          </cell>
          <cell r="L2850" t="str">
            <v>○</v>
          </cell>
          <cell r="M2850">
            <v>20031103</v>
          </cell>
          <cell r="N2850" t="str">
            <v>-</v>
          </cell>
        </row>
        <row r="2851">
          <cell r="C2851">
            <v>8972058692</v>
          </cell>
          <cell r="D2851"/>
          <cell r="E2851"/>
          <cell r="F2851" t="str">
            <v>990NKR55</v>
          </cell>
          <cell r="G2851" t="str">
            <v>VN79-研試</v>
          </cell>
          <cell r="H2851"/>
          <cell r="I2851"/>
          <cell r="J2851" t="str">
            <v>B</v>
          </cell>
          <cell r="K2851" t="str">
            <v>K14</v>
          </cell>
          <cell r="L2851" t="str">
            <v>○</v>
          </cell>
          <cell r="M2851">
            <v>20031104</v>
          </cell>
          <cell r="N2851" t="str">
            <v>-</v>
          </cell>
        </row>
        <row r="2852">
          <cell r="C2852">
            <v>8972058733</v>
          </cell>
          <cell r="D2852" t="str">
            <v>未受領</v>
          </cell>
          <cell r="E2852"/>
          <cell r="F2852"/>
          <cell r="G2852" t="str">
            <v>ﾏﾚ-ｼｱ向け 追加設定(イラン向けのｻ変仕様)</v>
          </cell>
          <cell r="H2852" t="str">
            <v>*100Ｐ設定無(12-19Wより内示発生/（旧型100P CODE = BDLLJ、刻印= 4L42)=サ変未受領(S/M RHに1-Φ9追加のみ？))</v>
          </cell>
          <cell r="I2852"/>
          <cell r="J2852" t="str">
            <v>F</v>
          </cell>
          <cell r="K2852" t="str">
            <v>4L42</v>
          </cell>
          <cell r="L2852" t="str">
            <v>○</v>
          </cell>
          <cell r="M2852">
            <v>20120416</v>
          </cell>
          <cell r="N2852" t="str">
            <v>-</v>
          </cell>
        </row>
        <row r="2853">
          <cell r="C2853">
            <v>8972058782</v>
          </cell>
          <cell r="D2853"/>
          <cell r="E2853"/>
          <cell r="F2853" t="str">
            <v>133 NHR/</v>
          </cell>
          <cell r="G2853" t="str">
            <v>VN79研試</v>
          </cell>
          <cell r="H2853"/>
          <cell r="I2853"/>
          <cell r="J2853" t="str">
            <v>B</v>
          </cell>
          <cell r="K2853" t="str">
            <v xml:space="preserve"> M22</v>
          </cell>
          <cell r="L2853" t="str">
            <v>○</v>
          </cell>
          <cell r="M2853" t="str">
            <v>-</v>
          </cell>
          <cell r="N2853" t="str">
            <v>-</v>
          </cell>
        </row>
        <row r="2854">
          <cell r="C2854">
            <v>8972058793</v>
          </cell>
          <cell r="D2854"/>
          <cell r="E2854"/>
          <cell r="F2854" t="str">
            <v>990NKR55</v>
          </cell>
          <cell r="G2854" t="str">
            <v>*</v>
          </cell>
          <cell r="H2854"/>
          <cell r="I2854"/>
          <cell r="J2854" t="str">
            <v>B</v>
          </cell>
          <cell r="K2854" t="str">
            <v>M32</v>
          </cell>
          <cell r="L2854" t="str">
            <v>○</v>
          </cell>
          <cell r="M2854">
            <v>20031110</v>
          </cell>
          <cell r="N2854" t="str">
            <v>-</v>
          </cell>
        </row>
        <row r="2855">
          <cell r="C2855">
            <v>8972108872</v>
          </cell>
          <cell r="D2855"/>
          <cell r="E2855"/>
          <cell r="F2855" t="str">
            <v>990NHR55</v>
          </cell>
          <cell r="G2855" t="str">
            <v>*</v>
          </cell>
          <cell r="H2855"/>
          <cell r="I2855"/>
          <cell r="J2855" t="str">
            <v>B</v>
          </cell>
          <cell r="K2855" t="str">
            <v>K81</v>
          </cell>
          <cell r="L2855" t="str">
            <v>○</v>
          </cell>
          <cell r="M2855">
            <v>20031104</v>
          </cell>
          <cell r="N2855" t="str">
            <v>-</v>
          </cell>
        </row>
        <row r="2856">
          <cell r="C2856">
            <v>8972108882</v>
          </cell>
          <cell r="D2856"/>
          <cell r="E2856"/>
          <cell r="F2856" t="str">
            <v>990NHR55</v>
          </cell>
          <cell r="G2856" t="str">
            <v>*</v>
          </cell>
          <cell r="H2856"/>
          <cell r="I2856"/>
          <cell r="J2856" t="str">
            <v>B</v>
          </cell>
          <cell r="K2856" t="str">
            <v>K12</v>
          </cell>
          <cell r="L2856" t="str">
            <v>○</v>
          </cell>
          <cell r="M2856">
            <v>20031106</v>
          </cell>
          <cell r="N2856" t="str">
            <v>-</v>
          </cell>
        </row>
        <row r="2857">
          <cell r="C2857">
            <v>8972108943</v>
          </cell>
          <cell r="D2857"/>
          <cell r="E2857"/>
          <cell r="F2857" t="str">
            <v>729 NHR</v>
          </cell>
          <cell r="G2857" t="str">
            <v>サービス?</v>
          </cell>
          <cell r="H2857"/>
          <cell r="I2857"/>
          <cell r="J2857" t="str">
            <v>B</v>
          </cell>
          <cell r="K2857" t="str">
            <v>4K39</v>
          </cell>
          <cell r="L2857" t="str">
            <v>○</v>
          </cell>
          <cell r="M2857">
            <v>20050307</v>
          </cell>
          <cell r="N2857" t="str">
            <v>-</v>
          </cell>
        </row>
        <row r="2858">
          <cell r="C2858">
            <v>8973086820</v>
          </cell>
          <cell r="D2858"/>
          <cell r="E2858"/>
          <cell r="F2858" t="str">
            <v>990NKR69</v>
          </cell>
          <cell r="G2858" t="str">
            <v>VN76ﾍﾞﾄﾅﾑ向け研試</v>
          </cell>
          <cell r="H2858"/>
          <cell r="I2858"/>
          <cell r="J2858" t="str">
            <v>B</v>
          </cell>
          <cell r="K2858" t="str">
            <v>1L68</v>
          </cell>
          <cell r="L2858" t="str">
            <v>○</v>
          </cell>
          <cell r="M2858">
            <v>20110114</v>
          </cell>
          <cell r="N2858" t="str">
            <v>-</v>
          </cell>
        </row>
        <row r="2859">
          <cell r="C2859">
            <v>8973521593</v>
          </cell>
          <cell r="D2859"/>
          <cell r="E2859"/>
          <cell r="F2859" t="str">
            <v>030NKR66</v>
          </cell>
          <cell r="G2859" t="str">
            <v>*</v>
          </cell>
          <cell r="H2859"/>
          <cell r="I2859"/>
          <cell r="J2859" t="str">
            <v>B</v>
          </cell>
          <cell r="K2859" t="str">
            <v>K65</v>
          </cell>
          <cell r="L2859" t="str">
            <v>○</v>
          </cell>
          <cell r="M2859">
            <v>20100518</v>
          </cell>
          <cell r="N2859" t="str">
            <v>-</v>
          </cell>
        </row>
        <row r="2860">
          <cell r="C2860">
            <v>8973521701</v>
          </cell>
          <cell r="D2860"/>
          <cell r="E2860"/>
          <cell r="F2860" t="str">
            <v>030NKR66</v>
          </cell>
          <cell r="G2860" t="str">
            <v>*</v>
          </cell>
          <cell r="H2860" t="str">
            <v>【AAS-LD-3511】中近東向け 100P（B_LINE）溶接NUT追加依頼 対象FR 8973521701(SMBR RLにNUT追加 1L39⇒2L39 5/12W～)_ 8973521761(SM L_RNF_INR RHにNUT追加2M78⇒3M78 5/6W～) *4/21Wのオーダ無</v>
          </cell>
          <cell r="I2860" t="str">
            <v>PA1-4050(AAS)</v>
          </cell>
          <cell r="J2860" t="str">
            <v>B</v>
          </cell>
          <cell r="K2860" t="str">
            <v>L39</v>
          </cell>
          <cell r="L2860" t="str">
            <v>○</v>
          </cell>
          <cell r="M2860">
            <v>20031110</v>
          </cell>
          <cell r="N2860" t="str">
            <v>-</v>
          </cell>
        </row>
        <row r="2861">
          <cell r="C2861">
            <v>8973521702</v>
          </cell>
          <cell r="D2861" t="str">
            <v>I4JEJ69</v>
          </cell>
          <cell r="E2861"/>
          <cell r="F2861" t="str">
            <v>030NKR66</v>
          </cell>
          <cell r="G2861" t="str">
            <v>中近東</v>
          </cell>
          <cell r="H2861" t="str">
            <v>【4JEJ69】中近東向け100P 溶接NUT 追加AAS-LD-3511恒久設変 FR ASM新規 8982810910_0920(流用元 8973521701_1761に対しRR SPR FT入替) FRサ変 8973521702_1762(SM入替 8982810930～60_RR SPR FT入替 1564⇒6040_RF CTR RH入替 8982814130)　</v>
          </cell>
          <cell r="I2861" t="str">
            <v>PA1-4067(SM)</v>
          </cell>
          <cell r="J2861" t="str">
            <v>B</v>
          </cell>
          <cell r="K2861" t="str">
            <v>L39</v>
          </cell>
          <cell r="L2861" t="str">
            <v>○</v>
          </cell>
          <cell r="M2861">
            <v>20140612</v>
          </cell>
          <cell r="N2861" t="str">
            <v>-</v>
          </cell>
        </row>
        <row r="2862">
          <cell r="C2862">
            <v>8973521761</v>
          </cell>
          <cell r="D2862"/>
          <cell r="E2862"/>
          <cell r="F2862" t="str">
            <v>030NKR66</v>
          </cell>
          <cell r="G2862" t="str">
            <v>*</v>
          </cell>
          <cell r="H2862" t="str">
            <v>【AAS-LD-3511】中近東向け 100P（B_LINE）溶接NUT追加依頼 対象FR 8973521701(SMBR RLにNUT追加 1L39⇒2L39 5/12W～)_ 8973521761(SM L_RNF_INR RHにNUT追加2M78⇒3M78 5/6W～) *4/21Wのオーダ無</v>
          </cell>
          <cell r="I2862" t="str">
            <v>PA1-4050(AAS)</v>
          </cell>
          <cell r="J2862" t="str">
            <v>B</v>
          </cell>
          <cell r="K2862" t="str">
            <v>M78</v>
          </cell>
          <cell r="L2862" t="str">
            <v>○</v>
          </cell>
          <cell r="M2862">
            <v>20031030</v>
          </cell>
          <cell r="N2862" t="str">
            <v>-</v>
          </cell>
        </row>
        <row r="2863">
          <cell r="C2863">
            <v>8973521762</v>
          </cell>
          <cell r="D2863" t="str">
            <v>I4JEJ69</v>
          </cell>
          <cell r="E2863"/>
          <cell r="F2863" t="str">
            <v>030NKR66</v>
          </cell>
          <cell r="G2863" t="str">
            <v>中近東</v>
          </cell>
          <cell r="H2863" t="str">
            <v>【4JEJ69】中近東向け100P 溶接NUT 追加AAS-LD-3511恒久設変 FR ASM新規 8982810910_0920(流用元 8973521701_1761に対しRR SPR FT入替) FRサ変 8973521702_1762(SM入替 8982810930～60_RR SPR FT入替 1564⇒6040_RF CTR RH入替 8982814130)　</v>
          </cell>
          <cell r="I2863" t="str">
            <v>PA1-4067(SM)</v>
          </cell>
          <cell r="J2863" t="str">
            <v>B</v>
          </cell>
          <cell r="K2863" t="str">
            <v>M78</v>
          </cell>
          <cell r="L2863" t="str">
            <v>○</v>
          </cell>
          <cell r="M2863">
            <v>20140612</v>
          </cell>
          <cell r="N2863" t="str">
            <v>-</v>
          </cell>
        </row>
        <row r="2864">
          <cell r="C2864">
            <v>8973521771</v>
          </cell>
          <cell r="D2864"/>
          <cell r="E2864"/>
          <cell r="F2864" t="str">
            <v>030NKR66</v>
          </cell>
          <cell r="G2864" t="str">
            <v>*</v>
          </cell>
          <cell r="H2864"/>
          <cell r="I2864"/>
          <cell r="J2864" t="str">
            <v>B</v>
          </cell>
          <cell r="K2864" t="str">
            <v>1M55</v>
          </cell>
          <cell r="L2864" t="str">
            <v>○</v>
          </cell>
          <cell r="M2864">
            <v>20031110</v>
          </cell>
          <cell r="N2864" t="str">
            <v>-</v>
          </cell>
        </row>
        <row r="2865">
          <cell r="C2865">
            <v>8973560640</v>
          </cell>
          <cell r="D2865"/>
          <cell r="E2865"/>
          <cell r="F2865" t="str">
            <v>VN79 NKR</v>
          </cell>
          <cell r="G2865" t="str">
            <v>VN79研試</v>
          </cell>
          <cell r="H2865"/>
          <cell r="I2865"/>
          <cell r="J2865" t="str">
            <v>B</v>
          </cell>
          <cell r="K2865" t="str">
            <v xml:space="preserve"> X72</v>
          </cell>
          <cell r="L2865" t="str">
            <v>○</v>
          </cell>
          <cell r="M2865">
            <v>20110228</v>
          </cell>
          <cell r="N2865" t="str">
            <v>-</v>
          </cell>
        </row>
        <row r="2866">
          <cell r="C2866">
            <v>8973574140</v>
          </cell>
          <cell r="D2866"/>
          <cell r="E2866"/>
          <cell r="F2866" t="str">
            <v>VN79 NKR</v>
          </cell>
          <cell r="G2866" t="str">
            <v>VN79研試</v>
          </cell>
          <cell r="H2866"/>
          <cell r="I2866"/>
          <cell r="J2866" t="str">
            <v>B</v>
          </cell>
          <cell r="K2866" t="str">
            <v xml:space="preserve"> X71</v>
          </cell>
          <cell r="L2866" t="str">
            <v>○</v>
          </cell>
          <cell r="M2866">
            <v>20110228</v>
          </cell>
          <cell r="N2866" t="str">
            <v>-</v>
          </cell>
        </row>
        <row r="2867">
          <cell r="C2867">
            <v>8973608951</v>
          </cell>
          <cell r="D2867"/>
          <cell r="E2867"/>
          <cell r="F2867" t="str">
            <v>030NPR66</v>
          </cell>
          <cell r="G2867"/>
          <cell r="H2867"/>
          <cell r="I2867"/>
          <cell r="J2867" t="str">
            <v>B</v>
          </cell>
          <cell r="K2867" t="str">
            <v>1S47</v>
          </cell>
          <cell r="L2867" t="str">
            <v>○</v>
          </cell>
          <cell r="M2867">
            <v>20080324</v>
          </cell>
          <cell r="N2867" t="str">
            <v>-</v>
          </cell>
        </row>
        <row r="2868">
          <cell r="C2868">
            <v>8973609001</v>
          </cell>
          <cell r="D2868" t="str">
            <v>I20080804D</v>
          </cell>
          <cell r="E2868"/>
          <cell r="F2868" t="str">
            <v>030NPR66</v>
          </cell>
          <cell r="G2868" t="str">
            <v>*</v>
          </cell>
          <cell r="H2868"/>
          <cell r="I2868"/>
          <cell r="J2868" t="str">
            <v>B</v>
          </cell>
          <cell r="K2868" t="str">
            <v>S75</v>
          </cell>
          <cell r="L2868" t="str">
            <v>○</v>
          </cell>
          <cell r="M2868">
            <v>20040816</v>
          </cell>
          <cell r="N2868" t="str">
            <v>-</v>
          </cell>
        </row>
        <row r="2869">
          <cell r="C2869">
            <v>8980035081</v>
          </cell>
          <cell r="D2869"/>
          <cell r="E2869"/>
          <cell r="F2869" t="str">
            <v>VN39</v>
          </cell>
          <cell r="G2869"/>
          <cell r="H2869"/>
          <cell r="I2869"/>
          <cell r="J2869" t="str">
            <v>C</v>
          </cell>
          <cell r="K2869" t="str">
            <v>3Z01</v>
          </cell>
          <cell r="L2869" t="str">
            <v>○</v>
          </cell>
          <cell r="M2869">
            <v>20071015</v>
          </cell>
          <cell r="N2869">
            <v>20071015</v>
          </cell>
        </row>
        <row r="2870">
          <cell r="C2870">
            <v>8981246680</v>
          </cell>
          <cell r="D2870"/>
          <cell r="E2870"/>
          <cell r="F2870" t="str">
            <v>VN79 NKR</v>
          </cell>
          <cell r="G2870" t="str">
            <v>VN79研試</v>
          </cell>
          <cell r="H2870"/>
          <cell r="I2870"/>
          <cell r="J2870" t="str">
            <v>B</v>
          </cell>
          <cell r="K2870" t="str">
            <v xml:space="preserve"> X70</v>
          </cell>
          <cell r="L2870" t="str">
            <v>○</v>
          </cell>
          <cell r="M2870">
            <v>20110228</v>
          </cell>
          <cell r="N2870" t="str">
            <v>-</v>
          </cell>
        </row>
        <row r="2871">
          <cell r="C2871">
            <v>8982190540</v>
          </cell>
          <cell r="D2871" t="str">
            <v>I4JEW57</v>
          </cell>
          <cell r="E2871"/>
          <cell r="F2871" t="str">
            <v>VN76 QKR</v>
          </cell>
          <cell r="G2871" t="str">
            <v>VN76(100P)-GCC平ボ</v>
          </cell>
          <cell r="H2871" t="str">
            <v>【VN76-GCC平ボ】 QKR 3JT782 *100P FR 3品番(流用元に対しS/M穴違い)  8982190540/8982194500(流用元 8973086820(刻印=1L68/SM=KG5A))、8982190550(流用元 8972058793(刻印=6M32/SM=KL5))</v>
          </cell>
          <cell r="I2871"/>
          <cell r="J2871" t="str">
            <v>B</v>
          </cell>
          <cell r="K2871" t="str">
            <v xml:space="preserve"> L90</v>
          </cell>
          <cell r="L2871" t="str">
            <v>○</v>
          </cell>
          <cell r="M2871">
            <v>20120523</v>
          </cell>
          <cell r="N2871" t="str">
            <v>-</v>
          </cell>
        </row>
        <row r="2872">
          <cell r="C2872">
            <v>8982190550</v>
          </cell>
          <cell r="D2872" t="str">
            <v>3JT782</v>
          </cell>
          <cell r="E2872"/>
          <cell r="F2872" t="str">
            <v>VN76 QKR</v>
          </cell>
          <cell r="G2872" t="str">
            <v>VN76(100P)-GCC平ボ</v>
          </cell>
          <cell r="H2872" t="str">
            <v>【VN76-GCC平ボ】 QKR 3JT782 *100P FR 3品番(流用元に対しS/M穴違い)  8982190540/8982194500(流用元 8973086820(刻印=1L68/SM=KG5A))、8982190550(流用元 8972058793(刻印=6M32/SM=KL5))</v>
          </cell>
          <cell r="I2872"/>
          <cell r="J2872" t="str">
            <v>F</v>
          </cell>
          <cell r="K2872" t="str">
            <v xml:space="preserve"> M90</v>
          </cell>
          <cell r="L2872" t="str">
            <v>○</v>
          </cell>
          <cell r="M2872">
            <v>20120523</v>
          </cell>
          <cell r="N2872" t="str">
            <v>-</v>
          </cell>
        </row>
        <row r="2873">
          <cell r="C2873">
            <v>8982190551</v>
          </cell>
          <cell r="D2873" t="str">
            <v>4JDQ44</v>
          </cell>
          <cell r="E2873"/>
          <cell r="F2873" t="str">
            <v>VN76 QKR</v>
          </cell>
          <cell r="G2873" t="str">
            <v>VN76(100P)-GCC平ボ</v>
          </cell>
          <cell r="H2873" t="str">
            <v>【VN76-GCC平ボ】*100Pベース VN76 QKR H-WB車 S_MBR RHに2-穴追加 FR ASMサ変 8982190551(37W=9/10W～)</v>
          </cell>
          <cell r="I2873"/>
          <cell r="J2873" t="str">
            <v>F</v>
          </cell>
          <cell r="K2873" t="str">
            <v xml:space="preserve"> M90</v>
          </cell>
          <cell r="L2873" t="str">
            <v>○</v>
          </cell>
          <cell r="M2873">
            <v>20120903</v>
          </cell>
          <cell r="N2873" t="str">
            <v>-</v>
          </cell>
        </row>
        <row r="2874">
          <cell r="C2874">
            <v>8982194500</v>
          </cell>
          <cell r="D2874"/>
          <cell r="E2874"/>
          <cell r="F2874" t="str">
            <v>VN76 QKR</v>
          </cell>
          <cell r="G2874" t="str">
            <v>VN76(100P)-GCC平ボ</v>
          </cell>
          <cell r="H2874" t="str">
            <v>【VN76-GCC平ボ】 QKR 3JT782 *100P FR 3品番(流用元に対しS/M穴違い)  8982190540/8982194500(流用元 8973086820(刻印=1L68/SM=KG5A))、8982190550(流用元 8972058793(刻印=6M32/SM=KL5))</v>
          </cell>
          <cell r="I2874"/>
          <cell r="J2874" t="str">
            <v>B</v>
          </cell>
          <cell r="K2874" t="str">
            <v xml:space="preserve"> L91</v>
          </cell>
          <cell r="L2874" t="str">
            <v>○</v>
          </cell>
          <cell r="M2874">
            <v>20120609</v>
          </cell>
          <cell r="N2874" t="str">
            <v>-</v>
          </cell>
        </row>
        <row r="2875">
          <cell r="C2875">
            <v>8982407110</v>
          </cell>
          <cell r="D2875" t="str">
            <v>I4JDW93</v>
          </cell>
          <cell r="E2875"/>
          <cell r="F2875" t="str">
            <v>VN76 N*R</v>
          </cell>
          <cell r="G2875" t="str">
            <v>VN79-研試</v>
          </cell>
          <cell r="H2875" t="str">
            <v>【4JDW93】VN76 NQR 湾岸向け 100Pベース 露払い_8月19日～_SOP 9月16日  FR ASM 新出 (RR SINGL TIRE GVW4.55t) 8982407110 *流用元 8972058692(刻印=4K14)に対し、NUT変更 &amp; S/MBR穴変更</v>
          </cell>
          <cell r="I2875"/>
          <cell r="J2875" t="str">
            <v>B</v>
          </cell>
          <cell r="K2875" t="str">
            <v>K14</v>
          </cell>
          <cell r="L2875" t="str">
            <v>○</v>
          </cell>
          <cell r="M2875">
            <v>20130613</v>
          </cell>
          <cell r="N2875" t="str">
            <v>-</v>
          </cell>
        </row>
        <row r="2876">
          <cell r="C2876">
            <v>8982454860</v>
          </cell>
          <cell r="D2876" t="str">
            <v>I4JEF29</v>
          </cell>
          <cell r="E2876"/>
          <cell r="F2876" t="str">
            <v>990NKR55</v>
          </cell>
          <cell r="G2876" t="str">
            <v>*</v>
          </cell>
          <cell r="H2876" t="str">
            <v>【4JEF29】VN87 B-Gr 100Pﾍﾞｰｽ(B-LINE)  FR ASM 4品番新設 8982454910(1生対象_流用元K17)_4860(元6M32)_4880(元L91)_4890(元L90) 流用元に対し1)SM穴変更_2)ENG CMR入替 8942461277⇒8971659231_3)RNF ENG SUPT IN LH入替 8943702281⇒8982511880</v>
          </cell>
          <cell r="I2876" t="str">
            <v>PA1-4054/4057</v>
          </cell>
          <cell r="J2876" t="str">
            <v>未</v>
          </cell>
          <cell r="K2876" t="str">
            <v>M32</v>
          </cell>
          <cell r="L2876" t="str">
            <v>○</v>
          </cell>
          <cell r="M2876" t="str">
            <v>-</v>
          </cell>
          <cell r="N2876" t="str">
            <v>-</v>
          </cell>
        </row>
        <row r="2877">
          <cell r="C2877">
            <v>8982454861</v>
          </cell>
          <cell r="D2877" t="str">
            <v>I4JEG44</v>
          </cell>
          <cell r="E2877"/>
          <cell r="F2877" t="str">
            <v>990NKR55</v>
          </cell>
          <cell r="G2877" t="str">
            <v xml:space="preserve">VN87 B-Gr </v>
          </cell>
          <cell r="H2877" t="str">
            <v>【4JEG44】VN87 B-Gr 1生AAS QKR 恒久設変 FR 5品番サ変 8982454861_4871_4881_4891_4911 SM LH側 NUT追加_RH側 穴番号104【無】_FR -4911のみ異番（8982854130）</v>
          </cell>
          <cell r="I2877" t="str">
            <v>PA1-4079(SM)/PA1-4054</v>
          </cell>
          <cell r="J2877" t="str">
            <v>未</v>
          </cell>
          <cell r="K2877" t="str">
            <v>M32</v>
          </cell>
          <cell r="L2877" t="str">
            <v>○</v>
          </cell>
          <cell r="M2877" t="str">
            <v>-</v>
          </cell>
          <cell r="N2877" t="str">
            <v>-</v>
          </cell>
        </row>
        <row r="2878">
          <cell r="C2878">
            <v>8982454870</v>
          </cell>
          <cell r="D2878" t="str">
            <v>I4JEB29</v>
          </cell>
          <cell r="E2878"/>
          <cell r="F2878" t="str">
            <v>QKR</v>
          </cell>
          <cell r="G2878" t="str">
            <v>*</v>
          </cell>
          <cell r="H2878" t="str">
            <v>【4JEB29】VN87 B-Gr 100Pベース FR ASM新規出図 8982454870 BASE　892058793(Bﾗｲﾝ_M32)に対し 1）SMBR RL変更 2) ENG MTG CMBR変更 8971659231 3) RNF ENG SUPT IN LH変更 8982511880(協和 現行に対しNUT追加)</v>
          </cell>
          <cell r="I2878"/>
          <cell r="J2878" t="str">
            <v>B</v>
          </cell>
          <cell r="K2878" t="str">
            <v>M32</v>
          </cell>
          <cell r="L2878" t="str">
            <v>○</v>
          </cell>
          <cell r="M2878" t="str">
            <v>-</v>
          </cell>
          <cell r="N2878" t="str">
            <v>-</v>
          </cell>
        </row>
        <row r="2879">
          <cell r="C2879">
            <v>8982454871</v>
          </cell>
          <cell r="D2879" t="str">
            <v>I4JEG44</v>
          </cell>
          <cell r="E2879"/>
          <cell r="F2879" t="str">
            <v>QKR</v>
          </cell>
          <cell r="G2879" t="str">
            <v xml:space="preserve">VN87 B-Gr </v>
          </cell>
          <cell r="H2879" t="str">
            <v>【4JEG44】VN87 B-Gr 1生AAS QKR 恒久設変 FR 5品番サ変 8982454861_4871_4881_4891_4911 SM LH側 NUT追加_RH側 穴番号104【無】_FR -4911のみ異番（8982854130）</v>
          </cell>
          <cell r="I2879" t="str">
            <v>PA1-4079(SM)</v>
          </cell>
          <cell r="J2879" t="str">
            <v>B</v>
          </cell>
          <cell r="K2879" t="str">
            <v>M32</v>
          </cell>
          <cell r="L2879" t="str">
            <v>○</v>
          </cell>
          <cell r="M2879" t="str">
            <v>-</v>
          </cell>
          <cell r="N2879" t="str">
            <v>-</v>
          </cell>
        </row>
        <row r="2880">
          <cell r="C2880">
            <v>8982454880</v>
          </cell>
          <cell r="D2880" t="str">
            <v>I4JEF29</v>
          </cell>
          <cell r="E2880"/>
          <cell r="F2880" t="str">
            <v>VN76 QKR</v>
          </cell>
          <cell r="G2880" t="str">
            <v>VN76(100P)-GCC平ボ</v>
          </cell>
          <cell r="H2880" t="str">
            <v>【4JEF29】VN87 B-Gr 100Pﾍﾞｰｽ(B-LINE)  FR ASM 4品番新設 8982454910(1生対象_流用元K17)_4860(元6M32)_4880(元L91)_4890(元L90) 流用元に対し1)SM穴変更_2)ENG CMR入替 8942461277⇒8971659231_3)RNF ENG SUPT IN LH入替 8943702281⇒8982511880</v>
          </cell>
          <cell r="I2880" t="str">
            <v>PA1-4054/4057</v>
          </cell>
          <cell r="J2880" t="str">
            <v>未</v>
          </cell>
          <cell r="K2880" t="str">
            <v xml:space="preserve"> L92</v>
          </cell>
          <cell r="L2880" t="str">
            <v>○</v>
          </cell>
          <cell r="M2880" t="str">
            <v>-</v>
          </cell>
          <cell r="N2880" t="str">
            <v>-</v>
          </cell>
        </row>
        <row r="2881">
          <cell r="C2881">
            <v>8982454881</v>
          </cell>
          <cell r="D2881" t="str">
            <v>I4JEG44</v>
          </cell>
          <cell r="E2881"/>
          <cell r="F2881" t="str">
            <v>VN76 QKR</v>
          </cell>
          <cell r="G2881" t="str">
            <v xml:space="preserve">VN87 B-Gr </v>
          </cell>
          <cell r="H2881" t="str">
            <v>【4JEG44】VN87 B-Gr 1生AAS QKR 恒久設変 FR 5品番サ変 8982454861_4871_4881_4891_4911 SM LH側 NUT追加_RH側 穴番号104【無】_FR -4911のみ異番（8982854130）</v>
          </cell>
          <cell r="I2881" t="str">
            <v>PA1-4079(SM)/PA1-4054</v>
          </cell>
          <cell r="J2881" t="str">
            <v>未</v>
          </cell>
          <cell r="K2881" t="str">
            <v xml:space="preserve"> L92</v>
          </cell>
          <cell r="L2881" t="str">
            <v>○</v>
          </cell>
          <cell r="M2881" t="str">
            <v>-</v>
          </cell>
          <cell r="N2881" t="str">
            <v>-</v>
          </cell>
        </row>
        <row r="2882">
          <cell r="C2882">
            <v>8982454890</v>
          </cell>
          <cell r="D2882" t="str">
            <v>I4JEF29</v>
          </cell>
          <cell r="E2882"/>
          <cell r="F2882" t="str">
            <v>VN76 QKR</v>
          </cell>
          <cell r="G2882" t="str">
            <v>VN76(100P)-GCC平ボ</v>
          </cell>
          <cell r="H2882" t="str">
            <v>【4JEF29】VN87 B-Gr 100Pﾍﾞｰｽ(B-LINE)  FR ASM 4品番新設 8982454910(1生対象_流用元K17)_4860(元6M32)_4880(元L91)_4890(元L90) 流用元に対し1)SM穴変更_2)ENG CMR入替 8942461277⇒8971659231_3)RNF ENG SUPT IN LH入替 8943702281⇒8982511880</v>
          </cell>
          <cell r="I2882" t="str">
            <v>PA1-4054/4057</v>
          </cell>
          <cell r="J2882" t="str">
            <v>未</v>
          </cell>
          <cell r="K2882">
            <v>0</v>
          </cell>
          <cell r="L2882" t="str">
            <v>○</v>
          </cell>
          <cell r="M2882" t="str">
            <v>-</v>
          </cell>
          <cell r="N2882" t="str">
            <v>-</v>
          </cell>
        </row>
        <row r="2883">
          <cell r="C2883">
            <v>8982454891</v>
          </cell>
          <cell r="D2883" t="str">
            <v>I4JEG44</v>
          </cell>
          <cell r="E2883"/>
          <cell r="F2883" t="str">
            <v>VN76 QKR</v>
          </cell>
          <cell r="G2883" t="str">
            <v xml:space="preserve">VN87 B-Gr </v>
          </cell>
          <cell r="H2883" t="str">
            <v>【4JEG44】VN87 B-Gr 1生AAS QKR 恒久設変 FR 5品番サ変 8982454861_4871_4881_4891_4911 SM LH側 NUT追加_RH側 穴番号104【無】_FR -4911のみ異番（8982854130）</v>
          </cell>
          <cell r="I2883" t="str">
            <v>PA1-4079(SM)</v>
          </cell>
          <cell r="J2883" t="str">
            <v>未</v>
          </cell>
          <cell r="K2883">
            <v>0</v>
          </cell>
          <cell r="L2883" t="str">
            <v>○</v>
          </cell>
          <cell r="M2883" t="str">
            <v>-</v>
          </cell>
          <cell r="N2883" t="str">
            <v>-</v>
          </cell>
        </row>
        <row r="2884">
          <cell r="C2884">
            <v>8982454900</v>
          </cell>
          <cell r="D2884" t="str">
            <v>I4JEC16</v>
          </cell>
          <cell r="E2884"/>
          <cell r="F2884" t="str">
            <v>VN87 QKR</v>
          </cell>
          <cell r="G2884" t="str">
            <v>VN87-B K研</v>
          </cell>
          <cell r="H2884" t="str">
            <v>【4JEC16】VN87-B QKR 100Pベース K研  FR ASM 新出 8982454900 及 RF_ENG SUPT CKD追加設定 8982540530 *流用元 8972058692(刻印=4K14)に対し_S/MBR LH 1-Φ9穴追加 &amp; 1-NUT追加 2) ENG MTG CM入替 8942461277⇒8971659231　3)RF ENG_SUPT INR LH入替 8943702281⇒8982511880</v>
          </cell>
          <cell r="I2884"/>
          <cell r="J2884" t="str">
            <v>B</v>
          </cell>
          <cell r="K2884" t="str">
            <v>K14</v>
          </cell>
          <cell r="L2884" t="str">
            <v>○</v>
          </cell>
          <cell r="M2884">
            <v>20130903</v>
          </cell>
          <cell r="N2884" t="str">
            <v>-</v>
          </cell>
        </row>
        <row r="2885">
          <cell r="C2885">
            <v>8982454901</v>
          </cell>
          <cell r="D2885" t="str">
            <v>I4JED58</v>
          </cell>
          <cell r="E2885"/>
          <cell r="F2885" t="str">
            <v>VN87 QKR</v>
          </cell>
          <cell r="G2885" t="str">
            <v>VN87-B K研</v>
          </cell>
          <cell r="H2885" t="str">
            <v>【4JED56】VN87 B-Gr FR ASM ｻ変 8982211691_8982507341_7351←0 *BK_H/B CBL NUT/PLは追加保留（PNO 8982601170 FR_8982211691）及 SMBR W/PAINT設定 8982603840～3880 計5品番</v>
          </cell>
          <cell r="I2885"/>
          <cell r="J2885" t="str">
            <v>B</v>
          </cell>
          <cell r="K2885" t="str">
            <v>K14</v>
          </cell>
          <cell r="L2885" t="str">
            <v>○</v>
          </cell>
          <cell r="M2885">
            <v>20131104</v>
          </cell>
          <cell r="N2885" t="str">
            <v>-</v>
          </cell>
        </row>
        <row r="2886">
          <cell r="C2886">
            <v>8982454910</v>
          </cell>
          <cell r="D2886" t="str">
            <v>I4JEF29</v>
          </cell>
          <cell r="E2886"/>
          <cell r="F2886" t="str">
            <v>VN76 N*R</v>
          </cell>
          <cell r="G2886" t="str">
            <v>VN79-研試</v>
          </cell>
          <cell r="H2886" t="str">
            <v>【4JEF29】VN87 B-Gr 100Pﾍﾞｰｽ(B-LINE)  FR ASM 4品番新設 8982454910(1生対象_流用元K17)_4860(元6M32)_4880(元L91)_4890(元L90) 流用元に対し1)SM穴変更_2)ENG CMR入替 8942461277⇒8971659231_3)RNF ENG SUPT IN LH入替 8943702281⇒8982511880</v>
          </cell>
          <cell r="I2886" t="str">
            <v>PA1-4054/4057</v>
          </cell>
          <cell r="J2886" t="str">
            <v>B</v>
          </cell>
          <cell r="K2886" t="str">
            <v>K14</v>
          </cell>
          <cell r="L2886" t="str">
            <v>○</v>
          </cell>
          <cell r="M2886">
            <v>20140204</v>
          </cell>
          <cell r="N2886" t="str">
            <v>-</v>
          </cell>
        </row>
        <row r="2887">
          <cell r="C2887">
            <v>8982454911</v>
          </cell>
          <cell r="D2887" t="str">
            <v>I4JEG44</v>
          </cell>
          <cell r="E2887"/>
          <cell r="F2887" t="str">
            <v>VN76 N*R</v>
          </cell>
          <cell r="G2887" t="str">
            <v xml:space="preserve">VN87 B-Gr </v>
          </cell>
          <cell r="H2887" t="str">
            <v>【4JEG44】VN87 B-Gr 1生AAS QKR 恒久設変 FR 5品番サ変 8982454861_4871_4881_4891_4911 SM LH側 NUT追加_RH側 穴番号104【無】_FR -4911のみ異番（8982854130）</v>
          </cell>
          <cell r="I2887" t="str">
            <v>PA1-4079(SM)</v>
          </cell>
          <cell r="J2887" t="str">
            <v>B</v>
          </cell>
          <cell r="K2887" t="str">
            <v>K14</v>
          </cell>
          <cell r="L2887" t="str">
            <v>○</v>
          </cell>
          <cell r="M2887" t="str">
            <v>20141225</v>
          </cell>
          <cell r="N2887" t="str">
            <v>-</v>
          </cell>
        </row>
        <row r="2888">
          <cell r="C2888">
            <v>8982461610</v>
          </cell>
          <cell r="D2888" t="str">
            <v>I4JDZ31</v>
          </cell>
          <cell r="E2888"/>
          <cell r="F2888" t="str">
            <v>QKR</v>
          </cell>
          <cell r="G2888" t="str">
            <v>*</v>
          </cell>
          <cell r="H2888" t="str">
            <v>VDS QKR 一般向け平ボ車型追加 FR ASM 追加設定　8982461610　＊流用元 8972058622(刻印＝M16)に対しSMBR入替(既存品)8970936241_6252 ⇒ 8982190581_0590　</v>
          </cell>
          <cell r="I2888"/>
          <cell r="J2888" t="str">
            <v>B</v>
          </cell>
          <cell r="K2888" t="str">
            <v>M16</v>
          </cell>
          <cell r="L2888" t="str">
            <v>○</v>
          </cell>
          <cell r="M2888">
            <v>20130708</v>
          </cell>
          <cell r="N2888" t="str">
            <v>-</v>
          </cell>
        </row>
        <row r="2889">
          <cell r="C2889">
            <v>8982810910</v>
          </cell>
          <cell r="D2889" t="str">
            <v>I4JEJ69</v>
          </cell>
          <cell r="E2889"/>
          <cell r="F2889" t="str">
            <v>030NKR66</v>
          </cell>
          <cell r="G2889" t="str">
            <v>中近東</v>
          </cell>
          <cell r="H2889" t="str">
            <v>【4JEJ69】中近東向け100P 溶接NUT 追加AAS-LD-3511恒久設変 FR ASM新規 8982810910_0920(流用元 8973521701_1761に対しRR SPR FT入替) FRサ変 8973521702_1762(SM入替 8982810930～60_RR SPR FT入替 1564⇒6040_RF CTR RH入替 8982814130)　</v>
          </cell>
          <cell r="I2889" t="str">
            <v>PA1-4069(FR)</v>
          </cell>
          <cell r="J2889" t="str">
            <v>F</v>
          </cell>
          <cell r="K2889" t="str">
            <v>L39</v>
          </cell>
          <cell r="L2889" t="str">
            <v>○</v>
          </cell>
          <cell r="M2889">
            <v>20140612</v>
          </cell>
          <cell r="N2889" t="str">
            <v>-</v>
          </cell>
        </row>
        <row r="2890">
          <cell r="C2890">
            <v>8982810920</v>
          </cell>
          <cell r="D2890" t="str">
            <v>I4JEJ69</v>
          </cell>
          <cell r="E2890"/>
          <cell r="F2890" t="str">
            <v>030NKR66</v>
          </cell>
          <cell r="G2890" t="str">
            <v>中近東</v>
          </cell>
          <cell r="H2890" t="str">
            <v>【4JEJ69】中近東向け100P 溶接NUT 追加AAS-LD-3511恒久設変 FR ASM新規 8982810910_0920(流用元 8973521701_1761に対しRR SPR FT入替) FRサ変 8973521702_1762(SM入替 8982810930～60_RR SPR FT入替 1564⇒6040_RF CTR RH入替 8982814130)　</v>
          </cell>
          <cell r="I2890" t="str">
            <v>PA1-4069(FR)</v>
          </cell>
          <cell r="J2890" t="str">
            <v>F</v>
          </cell>
          <cell r="K2890" t="str">
            <v>M78</v>
          </cell>
          <cell r="L2890" t="str">
            <v>○</v>
          </cell>
          <cell r="M2890">
            <v>20140612</v>
          </cell>
          <cell r="N2890" t="str">
            <v>-</v>
          </cell>
        </row>
        <row r="2891">
          <cell r="C2891">
            <v>8983055470</v>
          </cell>
          <cell r="D2891" t="str">
            <v>I4JET71</v>
          </cell>
          <cell r="E2891"/>
          <cell r="F2891" t="str">
            <v>990NKR55</v>
          </cell>
          <cell r="G2891" t="str">
            <v>*</v>
          </cell>
          <cell r="H2891" t="str">
            <v>【4JET71】VDS 100P QKR E-WB平ボ車 RHD仕様FR ASM追加設定 8983055470 BASE 8972058522(4K57)に対しSM入替　8970933092_3100 ⇒ 8982407120_7130(既存品 単品_KE1)</v>
          </cell>
          <cell r="I2891" t="str">
            <v>PA1-5007</v>
          </cell>
          <cell r="J2891" t="str">
            <v>B</v>
          </cell>
          <cell r="K2891" t="str">
            <v>K82</v>
          </cell>
          <cell r="L2891" t="str">
            <v>○</v>
          </cell>
          <cell r="M2891">
            <v>20170320</v>
          </cell>
          <cell r="N2891" t="str">
            <v>-</v>
          </cell>
        </row>
        <row r="2892">
          <cell r="C2892">
            <v>8983129810</v>
          </cell>
          <cell r="D2892" t="str">
            <v>I4JEW57</v>
          </cell>
          <cell r="E2892"/>
          <cell r="F2892" t="str">
            <v>990NKR55</v>
          </cell>
          <cell r="G2892" t="str">
            <v>VN79-研試</v>
          </cell>
          <cell r="H2892" t="str">
            <v>【4JEW57】VDS(VN87) 100P メキシコ向け HIDDEN VIN追加設定 FR 8983129810 (BASE 8972058692(4K14)) SM RH新設 8983196400(刻印部 平面度確保)</v>
          </cell>
          <cell r="I2892" t="str">
            <v>PA1-5046</v>
          </cell>
          <cell r="J2892" t="str">
            <v>B</v>
          </cell>
          <cell r="K2892" t="str">
            <v>K14</v>
          </cell>
          <cell r="L2892" t="str">
            <v>○</v>
          </cell>
          <cell r="M2892" t="str">
            <v>20150518</v>
          </cell>
          <cell r="N2892" t="str">
            <v>-</v>
          </cell>
        </row>
        <row r="2893">
          <cell r="C2893">
            <v>8983010481</v>
          </cell>
          <cell r="D2893" t="str">
            <v>I4JFE73</v>
          </cell>
          <cell r="E2893"/>
          <cell r="F2893" t="str">
            <v>VN58 NPR</v>
          </cell>
          <cell r="G2893" t="str">
            <v>VN97 E-Gr</v>
          </cell>
          <cell r="H2893" t="str">
            <v>【I4JFE73】VN97 E-Gr 香港向けFRAME ASM変更 サ変FR8983010481-8983443811,SM8983452611/2811 SOP16-8-29～</v>
          </cell>
          <cell r="I2893" t="str">
            <v>PA1-6052</v>
          </cell>
          <cell r="J2893" t="str">
            <v>C</v>
          </cell>
          <cell r="K2893" t="str">
            <v>WC8</v>
          </cell>
          <cell r="L2893" t="str">
            <v>○</v>
          </cell>
          <cell r="M2893" t="str">
            <v>-</v>
          </cell>
          <cell r="N2893">
            <v>20190726</v>
          </cell>
        </row>
        <row r="2894">
          <cell r="C2894">
            <v>8983443811</v>
          </cell>
          <cell r="D2894" t="str">
            <v>I4JFE73</v>
          </cell>
          <cell r="E2894"/>
          <cell r="F2894" t="str">
            <v>VN97 NPR</v>
          </cell>
          <cell r="G2894"/>
          <cell r="H2894" t="str">
            <v>【I4JFE73】VN97 E-Gr 香港向けFRAME ASM変更 サ変FR8983010481-8983443811,SM8983452611/2811 SOP16-8-29～</v>
          </cell>
          <cell r="I2894" t="str">
            <v>PA1-6052</v>
          </cell>
          <cell r="J2894" t="str">
            <v>C</v>
          </cell>
          <cell r="K2894" t="str">
            <v>WCA</v>
          </cell>
          <cell r="L2894" t="str">
            <v>○</v>
          </cell>
          <cell r="M2894" t="str">
            <v>-</v>
          </cell>
          <cell r="N2894">
            <v>20180927</v>
          </cell>
        </row>
        <row r="2895">
          <cell r="C2895">
            <v>8982877400</v>
          </cell>
          <cell r="D2895" t="str">
            <v>I3JX226</v>
          </cell>
          <cell r="E2895"/>
          <cell r="F2895" t="str">
            <v>NPR</v>
          </cell>
          <cell r="G2895" t="str">
            <v>VN97 E-Gr</v>
          </cell>
          <cell r="H2895" t="str">
            <v>VN97 E-Gr 3X SOP'16-9 FR新規出図 8982877400_7410,8983007040,8983443800_30_40_50_60_70,SM新規、3CM8983597260 SOP16-8-29</v>
          </cell>
          <cell r="I2895" t="str">
            <v>PA1-6042</v>
          </cell>
          <cell r="J2895" t="str">
            <v>C</v>
          </cell>
          <cell r="K2895" t="str">
            <v>WPS</v>
          </cell>
          <cell r="L2895" t="str">
            <v>○</v>
          </cell>
          <cell r="M2895" t="str">
            <v>-</v>
          </cell>
          <cell r="N2895">
            <v>20160708</v>
          </cell>
        </row>
        <row r="2896">
          <cell r="C2896">
            <v>8982877401</v>
          </cell>
          <cell r="D2896" t="str">
            <v>I4JFL07</v>
          </cell>
          <cell r="E2896"/>
          <cell r="F2896" t="str">
            <v>VN97 NPR</v>
          </cell>
          <cell r="G2896" t="str">
            <v>VN97 E-Gr</v>
          </cell>
          <cell r="H2896" t="str">
            <v>【I4JFL07】VN97 E-Gr. FRAME ASM変更　8982877401/7041/3801/3841</v>
          </cell>
          <cell r="I2896" t="str">
            <v>未</v>
          </cell>
          <cell r="J2896" t="str">
            <v>C</v>
          </cell>
          <cell r="K2896" t="str">
            <v>WPS</v>
          </cell>
          <cell r="L2896" t="str">
            <v>○</v>
          </cell>
          <cell r="M2896" t="str">
            <v>-</v>
          </cell>
          <cell r="N2896">
            <v>20180723</v>
          </cell>
        </row>
        <row r="2897">
          <cell r="C2897">
            <v>8982877410</v>
          </cell>
          <cell r="D2897" t="str">
            <v>I3JX226</v>
          </cell>
          <cell r="E2897"/>
          <cell r="F2897" t="str">
            <v>NPR</v>
          </cell>
          <cell r="G2897" t="str">
            <v>VN97 E-Gr</v>
          </cell>
          <cell r="H2897" t="str">
            <v>VN97 E-Gr 3X SOP'16-9 FR新規出図 8982877400_7410,8983007040,8983443800_30_40_50_60_70,SM新規、3CM8983597260 SOP16-8-29</v>
          </cell>
          <cell r="I2897" t="str">
            <v>PA1-6052</v>
          </cell>
          <cell r="J2897" t="str">
            <v>C</v>
          </cell>
          <cell r="K2897" t="str">
            <v>WPT</v>
          </cell>
          <cell r="L2897" t="str">
            <v>○</v>
          </cell>
          <cell r="M2897" t="str">
            <v>-</v>
          </cell>
          <cell r="N2897">
            <v>20181119</v>
          </cell>
        </row>
        <row r="2898">
          <cell r="C2898">
            <v>8983007040</v>
          </cell>
          <cell r="D2898" t="str">
            <v>I3JX226</v>
          </cell>
          <cell r="E2898"/>
          <cell r="F2898" t="str">
            <v>VN58 NPR</v>
          </cell>
          <cell r="G2898" t="str">
            <v>VN97 E-Gr</v>
          </cell>
          <cell r="H2898" t="str">
            <v>VN97 E-Gr 3X SOP'16-9 FR新規出図 8982877400_7410,8983007040,8983443800_30_40_50_60_70,SM新規、3CM8983597260 SOP16-8-29</v>
          </cell>
          <cell r="I2898"/>
          <cell r="J2898" t="str">
            <v>C</v>
          </cell>
          <cell r="K2898" t="str">
            <v>WC1</v>
          </cell>
          <cell r="L2898" t="str">
            <v>○</v>
          </cell>
          <cell r="M2898" t="str">
            <v>-</v>
          </cell>
          <cell r="N2898">
            <v>20160624</v>
          </cell>
        </row>
        <row r="2899">
          <cell r="C2899">
            <v>8983007041</v>
          </cell>
          <cell r="D2899" t="str">
            <v>I4JFL07</v>
          </cell>
          <cell r="E2899"/>
          <cell r="F2899" t="str">
            <v>VN97 NPR</v>
          </cell>
          <cell r="G2899" t="str">
            <v>VN97 E-Gr</v>
          </cell>
          <cell r="H2899" t="str">
            <v>VN97 E-Gr 3X SOP'16-9 FR新規出図 8982877400_7410,8983007040,8983443800_30_40_50_60_70,SM新規、3CM8983597260 SOP16-8-29</v>
          </cell>
          <cell r="I2899" t="str">
            <v>PA1-6052</v>
          </cell>
          <cell r="J2899" t="str">
            <v>C</v>
          </cell>
          <cell r="K2899">
            <v>0</v>
          </cell>
          <cell r="L2899" t="str">
            <v>○</v>
          </cell>
          <cell r="M2899" t="str">
            <v>-</v>
          </cell>
          <cell r="N2899" t="str">
            <v>未</v>
          </cell>
        </row>
        <row r="2900">
          <cell r="C2900">
            <v>8983443800</v>
          </cell>
          <cell r="D2900" t="str">
            <v>I3JX226</v>
          </cell>
          <cell r="E2900"/>
          <cell r="F2900" t="str">
            <v>VN58 NPR</v>
          </cell>
          <cell r="G2900" t="str">
            <v>VN97 E-Gr</v>
          </cell>
          <cell r="H2900" t="str">
            <v>VN97 E-Gr 3X SOP'16-9 FR新規出図 8982877400_7410,8983007040,8983443800_30_40_50_60_70,SM新規、3CM8983597260 SOP16-8-29</v>
          </cell>
          <cell r="I2900"/>
          <cell r="J2900" t="str">
            <v>C</v>
          </cell>
          <cell r="K2900" t="str">
            <v>WC1</v>
          </cell>
          <cell r="L2900" t="str">
            <v>○</v>
          </cell>
          <cell r="M2900" t="str">
            <v>-</v>
          </cell>
          <cell r="N2900">
            <v>20160624</v>
          </cell>
        </row>
        <row r="2901">
          <cell r="C2901">
            <v>8983443830</v>
          </cell>
          <cell r="D2901" t="str">
            <v>I3JX226</v>
          </cell>
          <cell r="E2901"/>
          <cell r="F2901" t="str">
            <v>VN97 NPR</v>
          </cell>
          <cell r="G2901" t="str">
            <v>VN97 E-Gr</v>
          </cell>
          <cell r="H2901" t="str">
            <v>VN97 E-Gr 3X SOP'16-9 FR新規出図 8982877400_7410,8983007040,8983443800_30_40_50_60_70,SM新規、3CM8983597260 SOP16-8-29</v>
          </cell>
          <cell r="I2901" t="str">
            <v>PA1-6052</v>
          </cell>
          <cell r="J2901" t="str">
            <v>C</v>
          </cell>
          <cell r="K2901" t="str">
            <v>WHD</v>
          </cell>
          <cell r="L2901" t="str">
            <v>○</v>
          </cell>
          <cell r="M2901" t="str">
            <v>-</v>
          </cell>
          <cell r="N2901">
            <v>20171024</v>
          </cell>
        </row>
        <row r="2902">
          <cell r="C2902">
            <v>8983443840</v>
          </cell>
          <cell r="D2902" t="str">
            <v>I3JX226</v>
          </cell>
          <cell r="E2902"/>
          <cell r="F2902" t="str">
            <v>VN80 NPR</v>
          </cell>
          <cell r="G2902" t="str">
            <v>VN97 E-Gr</v>
          </cell>
          <cell r="H2902" t="str">
            <v>VN97 E-Gr 3X SOP'16-9 FR新規出図 8982877400_7410,8983007040,8983443800_30_40_50_60_70,SM新規、3CM8983597260 SOP16-8-29</v>
          </cell>
          <cell r="I2902" t="str">
            <v>PA1-6042</v>
          </cell>
          <cell r="J2902" t="str">
            <v>C</v>
          </cell>
          <cell r="K2902" t="str">
            <v>WO1</v>
          </cell>
          <cell r="L2902" t="str">
            <v>○</v>
          </cell>
          <cell r="M2902" t="str">
            <v>-</v>
          </cell>
          <cell r="N2902">
            <v>20160708</v>
          </cell>
        </row>
        <row r="2903">
          <cell r="C2903">
            <v>8983443841</v>
          </cell>
          <cell r="D2903" t="str">
            <v>I4JFL07</v>
          </cell>
          <cell r="E2903"/>
          <cell r="F2903" t="str">
            <v>VN97 NPR</v>
          </cell>
          <cell r="G2903" t="str">
            <v>VN97 E-Gr</v>
          </cell>
          <cell r="H2903" t="str">
            <v>VN97 E-Gr 3X SOP'16-9 FR新規出図 8982877400_7410,8983007040,8983443800_30_40_50_60_70,SM新規、3CM8983597260 SOP16-8-29</v>
          </cell>
          <cell r="I2903" t="str">
            <v>PA1-6052</v>
          </cell>
          <cell r="J2903" t="str">
            <v>C</v>
          </cell>
          <cell r="K2903" t="str">
            <v>WO1</v>
          </cell>
          <cell r="L2903" t="str">
            <v>○</v>
          </cell>
          <cell r="M2903" t="str">
            <v>-</v>
          </cell>
          <cell r="N2903" t="str">
            <v>未</v>
          </cell>
        </row>
        <row r="2904">
          <cell r="C2904">
            <v>8983443842</v>
          </cell>
          <cell r="D2904" t="str">
            <v>I4JFW15</v>
          </cell>
          <cell r="E2904"/>
          <cell r="F2904" t="str">
            <v>VL08 C-Gr</v>
          </cell>
          <cell r="G2904" t="str">
            <v>VN08 C-Gr</v>
          </cell>
          <cell r="H2904" t="str">
            <v>【I4FW15】VL08 C-Gr (シンガ/香港）量産出図</v>
          </cell>
          <cell r="I2904" t="str">
            <v>PA1-8063</v>
          </cell>
          <cell r="J2904" t="str">
            <v>C</v>
          </cell>
          <cell r="K2904" t="str">
            <v>WMM</v>
          </cell>
          <cell r="L2904" t="str">
            <v>○</v>
          </cell>
          <cell r="M2904" t="str">
            <v>-</v>
          </cell>
          <cell r="N2904">
            <v>20180625</v>
          </cell>
        </row>
        <row r="2905">
          <cell r="C2905">
            <v>8983443843</v>
          </cell>
          <cell r="D2905" t="str">
            <v>I4JGM01</v>
          </cell>
          <cell r="E2905"/>
          <cell r="F2905" t="str">
            <v>VN97 NPR</v>
          </cell>
          <cell r="G2905" t="str">
            <v>VN08 C-Gr</v>
          </cell>
          <cell r="H2905" t="str">
            <v>【I4JGM01】VN97 量産不具合対策 FRAME設変</v>
          </cell>
          <cell r="I2905" t="str">
            <v>PA1-8063</v>
          </cell>
          <cell r="J2905" t="str">
            <v>C</v>
          </cell>
          <cell r="K2905" t="str">
            <v>1WMM</v>
          </cell>
          <cell r="L2905" t="str">
            <v>○</v>
          </cell>
          <cell r="M2905" t="str">
            <v>-</v>
          </cell>
          <cell r="N2905">
            <v>20180730</v>
          </cell>
        </row>
        <row r="2906">
          <cell r="C2906">
            <v>8983443850</v>
          </cell>
          <cell r="D2906" t="str">
            <v>I3JX226</v>
          </cell>
          <cell r="E2906"/>
          <cell r="F2906">
            <v>0</v>
          </cell>
          <cell r="G2906" t="str">
            <v>VN97 E-Gr</v>
          </cell>
          <cell r="H2906" t="str">
            <v>【I3JX226】VN97 E-Gr 3X SOP'16-9 FR新規出図 8982877400_7410,8983007040,8983443800_30_40_50_60_70,SM新規、3CM8983597260 SOP16-8-29</v>
          </cell>
          <cell r="I2906" t="str">
            <v>PA1-6052</v>
          </cell>
          <cell r="J2906" t="str">
            <v>C</v>
          </cell>
          <cell r="K2906" t="str">
            <v>WO2</v>
          </cell>
          <cell r="L2906" t="str">
            <v>○</v>
          </cell>
          <cell r="M2906" t="str">
            <v>-</v>
          </cell>
          <cell r="N2906" t="str">
            <v>未</v>
          </cell>
        </row>
        <row r="2907">
          <cell r="C2907">
            <v>8983443851</v>
          </cell>
          <cell r="D2907" t="str">
            <v>I4JFW15</v>
          </cell>
          <cell r="E2907"/>
          <cell r="F2907" t="str">
            <v>VL08 C-Gr</v>
          </cell>
          <cell r="G2907" t="str">
            <v>VN08 C-Gr</v>
          </cell>
          <cell r="H2907" t="str">
            <v>【I4FW15】VL08 C-Gr (シンガ/香港）量産出図</v>
          </cell>
          <cell r="I2907" t="str">
            <v>PA1-8063</v>
          </cell>
          <cell r="J2907" t="str">
            <v>C</v>
          </cell>
          <cell r="K2907" t="str">
            <v>WLW</v>
          </cell>
          <cell r="L2907" t="str">
            <v>○</v>
          </cell>
          <cell r="M2907" t="str">
            <v>-</v>
          </cell>
          <cell r="N2907">
            <v>20180702</v>
          </cell>
        </row>
        <row r="2908">
          <cell r="C2908">
            <v>8983443860</v>
          </cell>
          <cell r="D2908" t="str">
            <v>I3JX226</v>
          </cell>
          <cell r="E2908"/>
          <cell r="F2908" t="str">
            <v>NPR</v>
          </cell>
          <cell r="G2908" t="str">
            <v>VN97 E-Gr</v>
          </cell>
          <cell r="H2908" t="str">
            <v>VN97 E-Gr 3X SOP'16-9 FR新規出図 8982877400_7410,8983007040,8983443800_30_40_50_60_70,SM新規、3CM8983597260 SOP16-8-29</v>
          </cell>
          <cell r="I2908" t="str">
            <v>PA1-6042</v>
          </cell>
          <cell r="J2908" t="str">
            <v>C</v>
          </cell>
          <cell r="K2908" t="str">
            <v>WFA</v>
          </cell>
          <cell r="L2908" t="str">
            <v>○</v>
          </cell>
          <cell r="M2908" t="str">
            <v>-</v>
          </cell>
          <cell r="N2908">
            <v>20160715</v>
          </cell>
        </row>
        <row r="2909">
          <cell r="C2909">
            <v>8983443870</v>
          </cell>
          <cell r="D2909" t="str">
            <v>I3JX226</v>
          </cell>
          <cell r="E2909"/>
          <cell r="F2909" t="str">
            <v>VN97 NPR</v>
          </cell>
          <cell r="G2909" t="str">
            <v>VN97 E-Gr</v>
          </cell>
          <cell r="H2909" t="str">
            <v>VN97 E-Gr 3X SOP'16-9 FR新規出図 8982877400_7410,8983007040,8983443800_30_40_50_60_70,SM新規、3CM8983597260 SOP16-8-29</v>
          </cell>
          <cell r="I2909" t="str">
            <v>PA1-6052</v>
          </cell>
          <cell r="J2909" t="str">
            <v>C</v>
          </cell>
          <cell r="K2909" t="str">
            <v>WFB</v>
          </cell>
          <cell r="L2909" t="str">
            <v>○</v>
          </cell>
          <cell r="M2909" t="str">
            <v>-</v>
          </cell>
          <cell r="N2909">
            <v>20181119</v>
          </cell>
        </row>
        <row r="2910">
          <cell r="C2910">
            <v>8983023850</v>
          </cell>
          <cell r="D2910" t="str">
            <v>I3JW211</v>
          </cell>
          <cell r="E2910"/>
          <cell r="F2910" t="str">
            <v>VN97 NPR</v>
          </cell>
          <cell r="G2910" t="str">
            <v>VN97 D4-Gr</v>
          </cell>
          <cell r="H2910" t="str">
            <v>【3JW211】VN97 D4-Gr K研2,K研3向け FR ASM 15品番新出 8983007000_7010_8983023850_8983040110～0200_3240_3250 内示有_7010のみ</v>
          </cell>
          <cell r="I2910" t="str">
            <v>PA1-5039/64</v>
          </cell>
          <cell r="J2910" t="str">
            <v>C</v>
          </cell>
          <cell r="K2910" t="str">
            <v>WED</v>
          </cell>
          <cell r="L2910" t="str">
            <v>○</v>
          </cell>
          <cell r="M2910" t="str">
            <v>-</v>
          </cell>
          <cell r="N2910">
            <v>20160715</v>
          </cell>
        </row>
        <row r="2911">
          <cell r="C2911">
            <v>8983631680</v>
          </cell>
          <cell r="D2911" t="str">
            <v>I3JX361</v>
          </cell>
          <cell r="E2911"/>
          <cell r="F2911" t="str">
            <v>NMR</v>
          </cell>
          <cell r="G2911" t="str">
            <v>VDS台湾向</v>
          </cell>
          <cell r="H2911" t="str">
            <v xml:space="preserve">【I3JX361】小型台湾向け F-W/B VDS 新規出図8983631680_1690 </v>
          </cell>
          <cell r="I2911" t="str">
            <v>PA1-6041</v>
          </cell>
          <cell r="J2911" t="str">
            <v>A</v>
          </cell>
          <cell r="K2911" t="str">
            <v>CFC</v>
          </cell>
          <cell r="L2911" t="str">
            <v>○</v>
          </cell>
          <cell r="M2911">
            <v>20160811</v>
          </cell>
          <cell r="N2911">
            <v>20160811</v>
          </cell>
        </row>
        <row r="2912">
          <cell r="C2912">
            <v>8983631690</v>
          </cell>
          <cell r="D2912" t="str">
            <v>I3JX361</v>
          </cell>
          <cell r="E2912"/>
          <cell r="F2912" t="str">
            <v>NMR</v>
          </cell>
          <cell r="G2912" t="str">
            <v>VDS台湾向</v>
          </cell>
          <cell r="H2912" t="str">
            <v xml:space="preserve">【I3JX361】小型台湾向け F-W/B VDS 新規出図8983631680_1690 </v>
          </cell>
          <cell r="I2912" t="str">
            <v>PA1-6041</v>
          </cell>
          <cell r="J2912" t="str">
            <v>A</v>
          </cell>
          <cell r="K2912" t="str">
            <v>CFD</v>
          </cell>
          <cell r="L2912" t="str">
            <v>○</v>
          </cell>
          <cell r="M2912">
            <v>20160811</v>
          </cell>
          <cell r="N2912">
            <v>20160811</v>
          </cell>
        </row>
        <row r="2913">
          <cell r="C2913">
            <v>8983663781</v>
          </cell>
          <cell r="D2913" t="str">
            <v>I4JFP21</v>
          </cell>
          <cell r="E2913"/>
          <cell r="F2913" t="str">
            <v>NMR</v>
          </cell>
          <cell r="G2913" t="str">
            <v>GCC DUMP</v>
          </cell>
          <cell r="H2913" t="str">
            <v>【I4JFP21】VDS GCC向け K-UP DUMP溶接NUT追加 FRAME サ変 　8983663781</v>
          </cell>
          <cell r="I2913" t="str">
            <v>PA1-7013</v>
          </cell>
          <cell r="J2913" t="str">
            <v>K</v>
          </cell>
          <cell r="K2913" t="str">
            <v>VAC</v>
          </cell>
          <cell r="L2913" t="str">
            <v>○</v>
          </cell>
          <cell r="M2913">
            <v>20170220</v>
          </cell>
          <cell r="N2913">
            <v>20170220</v>
          </cell>
        </row>
        <row r="2914">
          <cell r="C2914">
            <v>8982901823</v>
          </cell>
          <cell r="D2914" t="str">
            <v>I4JFU37</v>
          </cell>
          <cell r="E2914"/>
          <cell r="F2914" t="str">
            <v>VN98 NPR</v>
          </cell>
          <cell r="G2914" t="str">
            <v>VN98 A-Gr</v>
          </cell>
          <cell r="H2914" t="str">
            <v>【I4JFU37】VN98 A-Gr RZ4E-ENG+F-WB車 FRAME ASM変更</v>
          </cell>
          <cell r="I2914" t="str">
            <v>PA1-7056</v>
          </cell>
          <cell r="J2914" t="str">
            <v>A</v>
          </cell>
          <cell r="K2914" t="str">
            <v>1REB</v>
          </cell>
          <cell r="L2914" t="str">
            <v>○</v>
          </cell>
          <cell r="M2914">
            <v>20170724</v>
          </cell>
          <cell r="N2914">
            <v>20170724</v>
          </cell>
        </row>
        <row r="2915">
          <cell r="C2915">
            <v>8983721950</v>
          </cell>
          <cell r="D2915" t="str">
            <v>I3JX569</v>
          </cell>
          <cell r="E2915"/>
          <cell r="F2915" t="str">
            <v>VL05 NPR</v>
          </cell>
          <cell r="G2915" t="str">
            <v>VL05 C-Gr</v>
          </cell>
          <cell r="H2915" t="str">
            <v>【I3JX569】VL05 C-Gr向け FRAME ASM 新規出図　ｱﾙｼﾞｪﾘｱ向け 8983721950/1960/1970</v>
          </cell>
          <cell r="I2915" t="str">
            <v>PA1-6048</v>
          </cell>
          <cell r="J2915" t="str">
            <v>C</v>
          </cell>
          <cell r="K2915" t="str">
            <v>WEJ</v>
          </cell>
          <cell r="L2915" t="str">
            <v>○</v>
          </cell>
          <cell r="M2915" t="str">
            <v>-</v>
          </cell>
          <cell r="N2915">
            <v>20161010</v>
          </cell>
        </row>
        <row r="2916">
          <cell r="C2916">
            <v>8982374540</v>
          </cell>
          <cell r="D2916" t="str">
            <v>I3JU361</v>
          </cell>
          <cell r="E2916"/>
          <cell r="F2916" t="str">
            <v>VN78 NMR</v>
          </cell>
          <cell r="G2916" t="str">
            <v>VN78 E1-Gr 南ア</v>
          </cell>
          <cell r="H2916" t="str">
            <v xml:space="preserve">【I3JU361】FRAMEでの納入設定有りの為、図面再送付。VN78 E1-Gr (N*R)SOUTH AFRICA 新規出図 </v>
          </cell>
          <cell r="I2916" t="str">
            <v>PA1-6063</v>
          </cell>
          <cell r="J2916" t="str">
            <v>A</v>
          </cell>
          <cell r="K2916" t="str">
            <v>BQA</v>
          </cell>
          <cell r="L2916" t="str">
            <v>○</v>
          </cell>
          <cell r="M2916">
            <v>20161121</v>
          </cell>
          <cell r="N2916">
            <v>20161121</v>
          </cell>
        </row>
        <row r="2917">
          <cell r="C2917">
            <v>8983707030</v>
          </cell>
          <cell r="D2917" t="str">
            <v>I3JY039</v>
          </cell>
          <cell r="E2917"/>
          <cell r="F2917" t="str">
            <v>VL08 NPR</v>
          </cell>
          <cell r="G2917" t="str">
            <v>VL08 A-Gr (ASR向け）</v>
          </cell>
          <cell r="H2917" t="str">
            <v>【I3JY039】VL08 A-Gr向け 3X 新規FRAME ASM出図</v>
          </cell>
          <cell r="I2917" t="str">
            <v>PA1-8059</v>
          </cell>
          <cell r="J2917" t="str">
            <v>A</v>
          </cell>
          <cell r="K2917" t="str">
            <v>SBC</v>
          </cell>
          <cell r="L2917" t="str">
            <v>○</v>
          </cell>
          <cell r="M2917">
            <v>20180702</v>
          </cell>
          <cell r="N2917">
            <v>20180702</v>
          </cell>
        </row>
        <row r="2918">
          <cell r="C2918">
            <v>8983707040</v>
          </cell>
          <cell r="D2918" t="str">
            <v>I3JY039</v>
          </cell>
          <cell r="E2918"/>
          <cell r="F2918" t="str">
            <v>VL08 NPR</v>
          </cell>
          <cell r="G2918" t="str">
            <v>VL08 A-Gr (ASR向け）</v>
          </cell>
          <cell r="H2918" t="str">
            <v>【I3JY039】VL08 A-Gr向け 3X 新規FRAME ASM出図</v>
          </cell>
          <cell r="I2918" t="str">
            <v>PA1-8059</v>
          </cell>
          <cell r="J2918" t="str">
            <v>A</v>
          </cell>
          <cell r="K2918" t="str">
            <v>SBD</v>
          </cell>
          <cell r="L2918" t="str">
            <v>○</v>
          </cell>
          <cell r="M2918">
            <v>20180702</v>
          </cell>
          <cell r="N2918">
            <v>20180702</v>
          </cell>
        </row>
        <row r="2919">
          <cell r="C2919">
            <v>8983707050</v>
          </cell>
          <cell r="D2919" t="str">
            <v>I3JY039</v>
          </cell>
          <cell r="E2919"/>
          <cell r="F2919" t="str">
            <v>VL08 NPR</v>
          </cell>
          <cell r="G2919" t="str">
            <v>VL08 A-Gr (ASR向け）</v>
          </cell>
          <cell r="H2919" t="str">
            <v>【I3JY039】VL08 A-Gr向け 3X 新規FRAME ASM出図</v>
          </cell>
          <cell r="I2919" t="str">
            <v>PA1-8059</v>
          </cell>
          <cell r="J2919" t="str">
            <v>A</v>
          </cell>
          <cell r="K2919" t="str">
            <v>SSC</v>
          </cell>
          <cell r="L2919" t="str">
            <v>○</v>
          </cell>
          <cell r="M2919">
            <v>20180702</v>
          </cell>
          <cell r="N2919">
            <v>20180702</v>
          </cell>
        </row>
        <row r="2920">
          <cell r="C2920">
            <v>8983707060</v>
          </cell>
          <cell r="D2920" t="str">
            <v>I3JY039</v>
          </cell>
          <cell r="E2920"/>
          <cell r="F2920" t="str">
            <v>VL08 NPR</v>
          </cell>
          <cell r="G2920" t="str">
            <v>VL08 A-Gr (ASR向け）</v>
          </cell>
          <cell r="H2920" t="str">
            <v>【I3JY039】VL08 A-Gr向け 3X 新規FRAME ASM出図</v>
          </cell>
          <cell r="I2920" t="str">
            <v>PA1-8059</v>
          </cell>
          <cell r="J2920" t="str">
            <v>A</v>
          </cell>
          <cell r="K2920" t="str">
            <v>SSD</v>
          </cell>
          <cell r="L2920" t="str">
            <v>○</v>
          </cell>
          <cell r="M2920">
            <v>20180709</v>
          </cell>
          <cell r="N2920">
            <v>20180709</v>
          </cell>
        </row>
        <row r="2921">
          <cell r="C2921">
            <v>8983707070</v>
          </cell>
          <cell r="D2921" t="str">
            <v>I3JY039</v>
          </cell>
          <cell r="E2921"/>
          <cell r="F2921" t="str">
            <v>VL08 NPR</v>
          </cell>
          <cell r="G2921" t="str">
            <v>VL08 A-Gr (ASR向け）</v>
          </cell>
          <cell r="H2921" t="str">
            <v>【I3JY039】VL08 A-Gr向け 3X 新規FRAME ASM出図</v>
          </cell>
          <cell r="I2921" t="str">
            <v>PA1-8059</v>
          </cell>
          <cell r="J2921" t="str">
            <v>A</v>
          </cell>
          <cell r="K2921" t="str">
            <v>SSE</v>
          </cell>
          <cell r="L2921" t="str">
            <v>○</v>
          </cell>
          <cell r="M2921">
            <v>20180709</v>
          </cell>
          <cell r="N2921">
            <v>20180709</v>
          </cell>
        </row>
        <row r="2922">
          <cell r="C2922">
            <v>8983707080</v>
          </cell>
          <cell r="D2922" t="str">
            <v>I3JY039</v>
          </cell>
          <cell r="E2922"/>
          <cell r="F2922" t="str">
            <v>VL08 NPR</v>
          </cell>
          <cell r="G2922" t="str">
            <v>VL08 A-Gr (ASR向け）</v>
          </cell>
          <cell r="H2922" t="str">
            <v>【I3JY039】VL08 A-Gr向け 3X 新規FRAME ASM出図</v>
          </cell>
          <cell r="I2922" t="str">
            <v>PA1-8059</v>
          </cell>
          <cell r="J2922" t="str">
            <v>A</v>
          </cell>
          <cell r="K2922" t="str">
            <v>SSF</v>
          </cell>
          <cell r="L2922" t="str">
            <v>○</v>
          </cell>
          <cell r="M2922">
            <v>20180709</v>
          </cell>
          <cell r="N2922">
            <v>20180709</v>
          </cell>
        </row>
        <row r="2923">
          <cell r="C2923">
            <v>8983707071</v>
          </cell>
          <cell r="D2923" t="str">
            <v>I4JGM42</v>
          </cell>
          <cell r="E2923"/>
          <cell r="F2923" t="str">
            <v>VL08 NPR</v>
          </cell>
          <cell r="G2923" t="str">
            <v>VL08 A-Gr (ASR向け）</v>
          </cell>
          <cell r="H2923" t="str">
            <v>【I4JGM42】VL08 A3-Gr FRAME 不具合対策 設変</v>
          </cell>
          <cell r="I2923" t="str">
            <v>PA1-8059</v>
          </cell>
          <cell r="J2923" t="str">
            <v>A</v>
          </cell>
          <cell r="K2923" t="str">
            <v>SSE</v>
          </cell>
          <cell r="L2923" t="str">
            <v>○</v>
          </cell>
          <cell r="M2923">
            <v>20180820</v>
          </cell>
          <cell r="N2923">
            <v>20180820</v>
          </cell>
        </row>
        <row r="2924">
          <cell r="C2924">
            <v>8983707081</v>
          </cell>
          <cell r="D2924" t="str">
            <v>I4JGM42</v>
          </cell>
          <cell r="E2924"/>
          <cell r="F2924" t="str">
            <v>VL08 NPR</v>
          </cell>
          <cell r="G2924" t="str">
            <v>VL08 A-Gr (ASR向け）</v>
          </cell>
          <cell r="H2924" t="str">
            <v>【I4JGM42】VL08 A3-Gr FRAME 不具合対策 設変</v>
          </cell>
          <cell r="I2924" t="str">
            <v>PA1-8059</v>
          </cell>
          <cell r="J2924" t="str">
            <v>A</v>
          </cell>
          <cell r="K2924" t="str">
            <v>SSF</v>
          </cell>
          <cell r="L2924" t="str">
            <v>○</v>
          </cell>
          <cell r="M2924">
            <v>20180820</v>
          </cell>
          <cell r="N2924">
            <v>20180820</v>
          </cell>
        </row>
        <row r="2925">
          <cell r="C2925">
            <v>8983707090</v>
          </cell>
          <cell r="D2925" t="str">
            <v>I3JX576</v>
          </cell>
          <cell r="E2925"/>
          <cell r="F2925" t="str">
            <v>VL08 NPR</v>
          </cell>
          <cell r="G2925" t="str">
            <v>VL08 A-Gr (ASR向け）</v>
          </cell>
          <cell r="H2925" t="str">
            <v>【I3JX576】VL08 A-Gr オーストラリア向け K研 3X FRAME ASM 新規出図　8983707090/7100/7340/7350/7550</v>
          </cell>
          <cell r="I2925" t="str">
            <v>PA1-6072</v>
          </cell>
          <cell r="J2925" t="str">
            <v>A</v>
          </cell>
          <cell r="K2925" t="str">
            <v>SW8</v>
          </cell>
          <cell r="L2925" t="str">
            <v>○</v>
          </cell>
          <cell r="M2925">
            <v>20161213</v>
          </cell>
          <cell r="N2925">
            <v>20161213</v>
          </cell>
        </row>
        <row r="2926">
          <cell r="C2926">
            <v>8983707100</v>
          </cell>
          <cell r="D2926" t="str">
            <v>I3JX576</v>
          </cell>
          <cell r="E2926"/>
          <cell r="F2926" t="str">
            <v>VL08 NPR</v>
          </cell>
          <cell r="G2926" t="str">
            <v>VL08 A-Gr (ASR向け）</v>
          </cell>
          <cell r="H2926" t="str">
            <v>【I3JX576】VL08 A-Gr オーストラリア向け K研 3X FRAME ASM 新規出図　8983707090/7100/7340/7350/7550</v>
          </cell>
          <cell r="I2926" t="str">
            <v>PA1-6072</v>
          </cell>
          <cell r="J2926" t="str">
            <v>A</v>
          </cell>
          <cell r="K2926" t="str">
            <v>SW9</v>
          </cell>
          <cell r="L2926" t="str">
            <v>○</v>
          </cell>
          <cell r="M2926">
            <v>20161213</v>
          </cell>
          <cell r="N2926">
            <v>20161213</v>
          </cell>
        </row>
        <row r="2927">
          <cell r="C2927">
            <v>8983707130</v>
          </cell>
          <cell r="D2927" t="str">
            <v>I3JY887</v>
          </cell>
          <cell r="E2927"/>
          <cell r="F2927" t="str">
            <v>VL08 NPR</v>
          </cell>
          <cell r="G2927" t="str">
            <v>VL08 C3-Gr</v>
          </cell>
          <cell r="H2927" t="str">
            <v>【I3JY887】VL08 C3-Gr向け 新規出図</v>
          </cell>
          <cell r="I2927" t="str">
            <v>未</v>
          </cell>
          <cell r="J2927" t="str">
            <v>C</v>
          </cell>
          <cell r="K2927" t="str">
            <v>WBA</v>
          </cell>
          <cell r="L2927" t="str">
            <v>○</v>
          </cell>
          <cell r="M2927" t="str">
            <v>-</v>
          </cell>
          <cell r="N2927">
            <v>20171201</v>
          </cell>
        </row>
        <row r="2928">
          <cell r="C2928">
            <v>8983707140</v>
          </cell>
          <cell r="D2928" t="str">
            <v>I3JY887</v>
          </cell>
          <cell r="E2928"/>
          <cell r="F2928" t="str">
            <v>VL08 NPR</v>
          </cell>
          <cell r="G2928" t="str">
            <v>VL08 C3-Gr</v>
          </cell>
          <cell r="H2928" t="str">
            <v>【I3JY887】VL08 C3-Gr向け 新規出図</v>
          </cell>
          <cell r="I2928" t="str">
            <v>PA1-9168</v>
          </cell>
          <cell r="J2928" t="str">
            <v>C</v>
          </cell>
          <cell r="K2928" t="str">
            <v>WCH</v>
          </cell>
          <cell r="L2928" t="str">
            <v>○</v>
          </cell>
          <cell r="M2928" t="str">
            <v>-</v>
          </cell>
          <cell r="N2928">
            <v>20190819</v>
          </cell>
        </row>
        <row r="2929">
          <cell r="C2929">
            <v>8983707150</v>
          </cell>
          <cell r="D2929" t="str">
            <v>I3JZ050</v>
          </cell>
          <cell r="E2929"/>
          <cell r="F2929" t="str">
            <v>VL08 NPR</v>
          </cell>
          <cell r="G2929" t="str">
            <v>VL08 C3-Gr</v>
          </cell>
          <cell r="H2929" t="str">
            <v>【I3JZ050】VL08 C3-Gr 1生向け 3X FRAME ASM 新規出図</v>
          </cell>
          <cell r="I2929" t="str">
            <v>未</v>
          </cell>
          <cell r="J2929" t="str">
            <v>C</v>
          </cell>
          <cell r="K2929" t="str">
            <v>WHE</v>
          </cell>
          <cell r="L2929" t="str">
            <v>○</v>
          </cell>
          <cell r="M2929" t="str">
            <v>-</v>
          </cell>
          <cell r="N2929">
            <v>20180530</v>
          </cell>
        </row>
        <row r="2930">
          <cell r="C2930">
            <v>8983707151</v>
          </cell>
          <cell r="D2930" t="str">
            <v>I4JGM01</v>
          </cell>
          <cell r="E2930"/>
          <cell r="F2930" t="str">
            <v>VL08 NPR</v>
          </cell>
          <cell r="G2930" t="str">
            <v>VL08 C3-Gr</v>
          </cell>
          <cell r="H2930" t="str">
            <v>【I4JGM01】VN97 量産不具合対策 FRAME設変</v>
          </cell>
          <cell r="I2930" t="str">
            <v>PA1-8088</v>
          </cell>
          <cell r="J2930" t="str">
            <v>C</v>
          </cell>
          <cell r="K2930" t="str">
            <v>1WHE</v>
          </cell>
          <cell r="L2930" t="str">
            <v>○</v>
          </cell>
          <cell r="M2930" t="str">
            <v>-</v>
          </cell>
          <cell r="N2930">
            <v>20180731</v>
          </cell>
        </row>
        <row r="2931">
          <cell r="C2931">
            <v>8983707160</v>
          </cell>
          <cell r="D2931" t="str">
            <v>I3JZ050</v>
          </cell>
          <cell r="E2931"/>
          <cell r="F2931" t="str">
            <v>VL08 NPR</v>
          </cell>
          <cell r="G2931" t="str">
            <v>VL08 C3-Gr</v>
          </cell>
          <cell r="H2931" t="str">
            <v>【I3JZ050】VL08 C3-Gr 1生向け 3X FRAME ASM 新規出図</v>
          </cell>
          <cell r="I2931" t="str">
            <v>未</v>
          </cell>
          <cell r="J2931" t="str">
            <v>C</v>
          </cell>
          <cell r="K2931" t="str">
            <v>WHF</v>
          </cell>
          <cell r="L2931" t="str">
            <v>○</v>
          </cell>
          <cell r="M2931" t="str">
            <v>-</v>
          </cell>
          <cell r="N2931">
            <v>20180530</v>
          </cell>
        </row>
        <row r="2932">
          <cell r="C2932">
            <v>8983707170</v>
          </cell>
          <cell r="D2932" t="str">
            <v>I3JY887</v>
          </cell>
          <cell r="E2932"/>
          <cell r="F2932" t="str">
            <v>VL08 NPR</v>
          </cell>
          <cell r="G2932" t="str">
            <v>VL08 C3-Gr</v>
          </cell>
          <cell r="H2932" t="str">
            <v>【I3JY887】VL08 C3-Gr向け 新規出図</v>
          </cell>
          <cell r="I2932" t="str">
            <v>PA1-9168</v>
          </cell>
          <cell r="J2932" t="str">
            <v>C</v>
          </cell>
          <cell r="K2932" t="str">
            <v>WXJ</v>
          </cell>
          <cell r="L2932" t="str">
            <v>○</v>
          </cell>
          <cell r="M2932" t="str">
            <v>-</v>
          </cell>
          <cell r="N2932">
            <v>20190819</v>
          </cell>
        </row>
        <row r="2933">
          <cell r="C2933">
            <v>8983707350</v>
          </cell>
          <cell r="D2933" t="str">
            <v>I3JX576</v>
          </cell>
          <cell r="E2933"/>
          <cell r="F2933" t="str">
            <v>VL08 NPR</v>
          </cell>
          <cell r="G2933" t="str">
            <v>VL08 A-Gr (ASR向け）</v>
          </cell>
          <cell r="H2933" t="str">
            <v>【I3JX576】VL08 A-Gr オーストラリア向け K研 3X FRAME ASM 新規出図　8983707090/7100/7340/7350/7550</v>
          </cell>
          <cell r="I2933" t="str">
            <v>PA1-6071</v>
          </cell>
          <cell r="J2933" t="str">
            <v>C</v>
          </cell>
          <cell r="K2933" t="str">
            <v>WCD</v>
          </cell>
          <cell r="L2933" t="str">
            <v>○</v>
          </cell>
          <cell r="M2933" t="str">
            <v>-</v>
          </cell>
          <cell r="N2933">
            <v>20161213</v>
          </cell>
        </row>
        <row r="2934">
          <cell r="C2934">
            <v>8983707360</v>
          </cell>
          <cell r="D2934" t="str">
            <v>I3JY039</v>
          </cell>
          <cell r="E2934"/>
          <cell r="F2934" t="str">
            <v>VL08 NPR</v>
          </cell>
          <cell r="G2934" t="str">
            <v>VL08 A-Gr (ASR向け）</v>
          </cell>
          <cell r="H2934" t="str">
            <v>【I3JY039】VL08 A-Gr向け 3X 新規FRAME ASM出図</v>
          </cell>
          <cell r="I2934" t="str">
            <v>PA1-8070</v>
          </cell>
          <cell r="J2934" t="str">
            <v>C</v>
          </cell>
          <cell r="K2934" t="str">
            <v>WGC</v>
          </cell>
          <cell r="L2934" t="str">
            <v>○</v>
          </cell>
          <cell r="M2934" t="str">
            <v>-</v>
          </cell>
          <cell r="N2934">
            <v>20181217</v>
          </cell>
        </row>
        <row r="2935">
          <cell r="C2935">
            <v>8983707370</v>
          </cell>
          <cell r="D2935" t="str">
            <v>I3JY039</v>
          </cell>
          <cell r="E2935"/>
          <cell r="F2935" t="str">
            <v>VL08 NPR</v>
          </cell>
          <cell r="G2935" t="str">
            <v>VL08 A-Gr (ASR向け）</v>
          </cell>
          <cell r="H2935" t="str">
            <v>【I3JY039】VL08 A-Gr向け 3X 新規FRAME ASM出図</v>
          </cell>
          <cell r="I2935" t="str">
            <v>PA1-8070</v>
          </cell>
          <cell r="J2935" t="str">
            <v>C</v>
          </cell>
          <cell r="K2935" t="str">
            <v xml:space="preserve"> WEP</v>
          </cell>
          <cell r="L2935" t="str">
            <v>○</v>
          </cell>
          <cell r="M2935" t="str">
            <v>-</v>
          </cell>
          <cell r="N2935">
            <v>20190715</v>
          </cell>
        </row>
        <row r="2936">
          <cell r="C2936">
            <v>8983707390</v>
          </cell>
          <cell r="D2936" t="str">
            <v>I3JY039</v>
          </cell>
          <cell r="E2936"/>
          <cell r="F2936" t="str">
            <v>VL08 NPR</v>
          </cell>
          <cell r="G2936" t="str">
            <v>VL08 A-Gr (ASR向け）</v>
          </cell>
          <cell r="H2936" t="str">
            <v>【I3JY039】VL08 A-Gr向け 3X 新規FRAME ASM出図</v>
          </cell>
          <cell r="I2936" t="str">
            <v>PA1-8070</v>
          </cell>
          <cell r="J2936" t="str">
            <v>C</v>
          </cell>
          <cell r="K2936" t="str">
            <v xml:space="preserve"> WEN</v>
          </cell>
          <cell r="L2936" t="str">
            <v>○</v>
          </cell>
          <cell r="M2936" t="str">
            <v>-</v>
          </cell>
          <cell r="N2936">
            <v>20180702</v>
          </cell>
        </row>
        <row r="2937">
          <cell r="C2937">
            <v>8983707400</v>
          </cell>
          <cell r="D2937" t="str">
            <v>I3JY039</v>
          </cell>
          <cell r="E2937"/>
          <cell r="F2937" t="str">
            <v>VL08 NPR</v>
          </cell>
          <cell r="G2937" t="str">
            <v>VL08 A-Gr (ASR向け）</v>
          </cell>
          <cell r="H2937" t="str">
            <v>【I3JY039】VL08 A-Gr向け 3X 新規FRAME ASM出図</v>
          </cell>
          <cell r="I2937" t="str">
            <v>PA1-8070</v>
          </cell>
          <cell r="J2937" t="str">
            <v>C</v>
          </cell>
          <cell r="K2937" t="str">
            <v>WQF</v>
          </cell>
          <cell r="L2937" t="str">
            <v>○</v>
          </cell>
          <cell r="M2937" t="str">
            <v>-</v>
          </cell>
          <cell r="N2937">
            <v>20180709</v>
          </cell>
        </row>
        <row r="2938">
          <cell r="C2938">
            <v>8983707410</v>
          </cell>
          <cell r="D2938" t="str">
            <v>I3JY039</v>
          </cell>
          <cell r="E2938"/>
          <cell r="F2938" t="str">
            <v>VL08 NPR</v>
          </cell>
          <cell r="G2938" t="str">
            <v>VL08 A-Gr (ASR向け）</v>
          </cell>
          <cell r="H2938" t="str">
            <v>【I3JY039】VL08 A-Gr向け 3X 新規FRAME ASM出図</v>
          </cell>
          <cell r="I2938" t="str">
            <v>PA1-8070</v>
          </cell>
          <cell r="J2938" t="str">
            <v>C</v>
          </cell>
          <cell r="K2938" t="str">
            <v>WQD</v>
          </cell>
          <cell r="L2938" t="str">
            <v>○</v>
          </cell>
          <cell r="M2938" t="str">
            <v>-</v>
          </cell>
          <cell r="N2938">
            <v>20180711</v>
          </cell>
        </row>
        <row r="2939">
          <cell r="C2939">
            <v>8983707420</v>
          </cell>
          <cell r="D2939" t="str">
            <v>I3JY039</v>
          </cell>
          <cell r="E2939"/>
          <cell r="F2939" t="str">
            <v>VL08 NPR</v>
          </cell>
          <cell r="G2939" t="str">
            <v>VL08 A-Gr (ASR向け）</v>
          </cell>
          <cell r="H2939" t="str">
            <v>【I3JY039】VL08 A-Gr向け 3X 新規FRAME ASM出図</v>
          </cell>
          <cell r="I2939" t="str">
            <v>PA1-8070</v>
          </cell>
          <cell r="J2939" t="str">
            <v>C</v>
          </cell>
          <cell r="K2939" t="str">
            <v xml:space="preserve"> WNA</v>
          </cell>
          <cell r="L2939" t="str">
            <v>○</v>
          </cell>
          <cell r="M2939" t="str">
            <v>-</v>
          </cell>
          <cell r="N2939">
            <v>20210301</v>
          </cell>
        </row>
        <row r="2940">
          <cell r="C2940">
            <v>8983707430</v>
          </cell>
          <cell r="D2940" t="str">
            <v>I3JY039</v>
          </cell>
          <cell r="E2940"/>
          <cell r="F2940" t="str">
            <v>VL08 NPR</v>
          </cell>
          <cell r="G2940" t="str">
            <v>VL08 A-Gr (ASR向け）</v>
          </cell>
          <cell r="H2940" t="str">
            <v>【I3JY039】VL08 A-Gr向け 3X 新規FRAME ASM出図</v>
          </cell>
          <cell r="I2940" t="str">
            <v>PA1-8070</v>
          </cell>
          <cell r="J2940" t="str">
            <v>C</v>
          </cell>
          <cell r="K2940" t="str">
            <v>WMZ</v>
          </cell>
          <cell r="L2940" t="str">
            <v>○</v>
          </cell>
          <cell r="M2940" t="str">
            <v>-</v>
          </cell>
          <cell r="N2940">
            <v>20180711</v>
          </cell>
        </row>
        <row r="2941">
          <cell r="C2941">
            <v>8983707440</v>
          </cell>
          <cell r="D2941" t="str">
            <v>I3JY039</v>
          </cell>
          <cell r="E2941"/>
          <cell r="F2941" t="str">
            <v>VL08 NPR</v>
          </cell>
          <cell r="G2941" t="str">
            <v>VL08 A-Gr (ASR向け）</v>
          </cell>
          <cell r="H2941" t="str">
            <v>【I3JY039】VL08 A-Gr向け 3X 新規FRAME ASM出図</v>
          </cell>
          <cell r="I2941" t="str">
            <v>PA1-8070</v>
          </cell>
          <cell r="J2941" t="str">
            <v>C</v>
          </cell>
          <cell r="K2941" t="str">
            <v>WQE</v>
          </cell>
          <cell r="L2941" t="str">
            <v>○</v>
          </cell>
          <cell r="M2941" t="str">
            <v>-</v>
          </cell>
          <cell r="N2941">
            <v>20180705</v>
          </cell>
        </row>
        <row r="2942">
          <cell r="C2942">
            <v>8983707450</v>
          </cell>
          <cell r="D2942" t="str">
            <v>I3JY039</v>
          </cell>
          <cell r="E2942"/>
          <cell r="F2942" t="str">
            <v>VL08 NPR</v>
          </cell>
          <cell r="G2942" t="str">
            <v>VL08 A-Gr (ASR向け）</v>
          </cell>
          <cell r="H2942" t="str">
            <v>【I3JY039】VL08 A-Gr向け 3X 新規FRAME ASM出図</v>
          </cell>
          <cell r="I2942" t="str">
            <v>PA1-8070</v>
          </cell>
          <cell r="J2942" t="str">
            <v>C</v>
          </cell>
          <cell r="K2942" t="str">
            <v xml:space="preserve"> WQC</v>
          </cell>
          <cell r="L2942" t="str">
            <v>○</v>
          </cell>
          <cell r="M2942" t="str">
            <v>-</v>
          </cell>
          <cell r="N2942">
            <v>20180702</v>
          </cell>
        </row>
        <row r="2943">
          <cell r="C2943">
            <v>8983707460</v>
          </cell>
          <cell r="D2943" t="str">
            <v>I3JY039</v>
          </cell>
          <cell r="E2943"/>
          <cell r="F2943" t="str">
            <v>VL08 NPR</v>
          </cell>
          <cell r="G2943" t="str">
            <v>VL08 A-Gr (ASR向け）</v>
          </cell>
          <cell r="H2943" t="str">
            <v>【I3JY039】VL08 A-Gr向け 3X 新規FRAME ASM出図</v>
          </cell>
          <cell r="I2943" t="str">
            <v>PA1-8070</v>
          </cell>
          <cell r="J2943" t="str">
            <v>C</v>
          </cell>
          <cell r="K2943" t="str">
            <v>WGD</v>
          </cell>
          <cell r="L2943" t="str">
            <v>○</v>
          </cell>
          <cell r="M2943" t="str">
            <v>-</v>
          </cell>
          <cell r="N2943">
            <v>20180706</v>
          </cell>
        </row>
        <row r="2944">
          <cell r="C2944">
            <v>8983707470</v>
          </cell>
          <cell r="D2944" t="str">
            <v>I3JY039</v>
          </cell>
          <cell r="E2944"/>
          <cell r="F2944" t="str">
            <v>VL08 NPR</v>
          </cell>
          <cell r="G2944" t="str">
            <v>VL08 A-Gr (ASR向け）</v>
          </cell>
          <cell r="H2944" t="str">
            <v>【I3JY039】VL08 A-Gr向け 3X 新規FRAME ASM出図</v>
          </cell>
          <cell r="I2944" t="str">
            <v>PA1-8070</v>
          </cell>
          <cell r="J2944" t="str">
            <v>C</v>
          </cell>
          <cell r="K2944" t="str">
            <v xml:space="preserve"> WFE</v>
          </cell>
          <cell r="L2944" t="str">
            <v>○</v>
          </cell>
          <cell r="M2944" t="str">
            <v>-</v>
          </cell>
          <cell r="N2944">
            <v>20180702</v>
          </cell>
        </row>
        <row r="2945">
          <cell r="C2945">
            <v>8983707480</v>
          </cell>
          <cell r="D2945" t="str">
            <v>I3JY039</v>
          </cell>
          <cell r="E2945"/>
          <cell r="F2945" t="str">
            <v>VL08 NPR</v>
          </cell>
          <cell r="G2945" t="str">
            <v>VL08 A-Gr (ASR向け）</v>
          </cell>
          <cell r="H2945" t="str">
            <v>【I3JY039】VL08 A-Gr向け 3X 新規FRAME ASM出図</v>
          </cell>
          <cell r="I2945" t="str">
            <v>PA1-8070</v>
          </cell>
          <cell r="J2945" t="str">
            <v>C</v>
          </cell>
          <cell r="K2945" t="str">
            <v>WLZ</v>
          </cell>
          <cell r="L2945" t="str">
            <v>○</v>
          </cell>
          <cell r="M2945" t="str">
            <v>-</v>
          </cell>
          <cell r="N2945">
            <v>20210222</v>
          </cell>
        </row>
        <row r="2946">
          <cell r="C2946">
            <v>8983707490</v>
          </cell>
          <cell r="D2946" t="str">
            <v>I3JY039</v>
          </cell>
          <cell r="E2946"/>
          <cell r="F2946" t="str">
            <v>VL08 NPR</v>
          </cell>
          <cell r="G2946" t="str">
            <v>VL08 A-Gr (ASR向け）</v>
          </cell>
          <cell r="H2946" t="str">
            <v>【I3JY039】VL08 A-Gr向け 3X 新規FRAME ASM出図</v>
          </cell>
          <cell r="I2946" t="str">
            <v>PA1-8070</v>
          </cell>
          <cell r="J2946" t="str">
            <v>C</v>
          </cell>
          <cell r="K2946" t="str">
            <v>WLG</v>
          </cell>
          <cell r="L2946" t="str">
            <v>○</v>
          </cell>
          <cell r="M2946" t="str">
            <v>-</v>
          </cell>
          <cell r="N2946">
            <v>20180711</v>
          </cell>
        </row>
        <row r="2947">
          <cell r="C2947">
            <v>8983707500</v>
          </cell>
          <cell r="D2947" t="str">
            <v>I3JY039</v>
          </cell>
          <cell r="E2947"/>
          <cell r="F2947" t="str">
            <v>VL08 NPR</v>
          </cell>
          <cell r="G2947" t="str">
            <v>VL08 A-Gr (ASR向け）</v>
          </cell>
          <cell r="H2947" t="str">
            <v>【I3JY039】VL08 A-Gr向け 3X 新規FRAME ASM出図</v>
          </cell>
          <cell r="I2947" t="str">
            <v>PA1-8070</v>
          </cell>
          <cell r="J2947" t="str">
            <v>C</v>
          </cell>
          <cell r="K2947" t="str">
            <v>WTA</v>
          </cell>
          <cell r="L2947" t="str">
            <v>○</v>
          </cell>
          <cell r="M2947" t="str">
            <v>-</v>
          </cell>
          <cell r="N2947">
            <v>20180705</v>
          </cell>
        </row>
        <row r="2948">
          <cell r="C2948">
            <v>8983707510</v>
          </cell>
          <cell r="D2948" t="str">
            <v>I3JY039</v>
          </cell>
          <cell r="E2948"/>
          <cell r="F2948" t="str">
            <v>VL08 NPR</v>
          </cell>
          <cell r="G2948" t="str">
            <v>VL08 A-Gr</v>
          </cell>
          <cell r="H2948" t="str">
            <v>【I3JY039】VL08 A-Gr向け 3X 新規FRAME ASM出図</v>
          </cell>
          <cell r="I2948" t="str">
            <v>PA1-8070</v>
          </cell>
          <cell r="J2948" t="str">
            <v>C</v>
          </cell>
          <cell r="K2948" t="str">
            <v xml:space="preserve"> WSF</v>
          </cell>
          <cell r="L2948" t="str">
            <v>○</v>
          </cell>
          <cell r="M2948" t="str">
            <v>-</v>
          </cell>
          <cell r="N2948">
            <v>20180702</v>
          </cell>
        </row>
        <row r="2949">
          <cell r="C2949">
            <v>8983707520</v>
          </cell>
          <cell r="D2949" t="str">
            <v>I3JY039</v>
          </cell>
          <cell r="E2949"/>
          <cell r="F2949" t="str">
            <v>VL08 NPR</v>
          </cell>
          <cell r="G2949" t="str">
            <v>VL08 A-Gr</v>
          </cell>
          <cell r="H2949" t="str">
            <v>【I3JY039】VL08 A-Gr向け 3X 新規FRAME ASM出図</v>
          </cell>
          <cell r="I2949" t="str">
            <v>PA1-8070</v>
          </cell>
          <cell r="J2949" t="str">
            <v>C</v>
          </cell>
          <cell r="K2949" t="str">
            <v>WTB</v>
          </cell>
          <cell r="L2949" t="str">
            <v>○</v>
          </cell>
          <cell r="M2949" t="str">
            <v>-</v>
          </cell>
          <cell r="N2949">
            <v>20180712</v>
          </cell>
        </row>
        <row r="2950">
          <cell r="C2950">
            <v>8983707530</v>
          </cell>
          <cell r="D2950" t="str">
            <v>I3JY039</v>
          </cell>
          <cell r="E2950"/>
          <cell r="F2950" t="str">
            <v>VL08 NPR</v>
          </cell>
          <cell r="G2950" t="str">
            <v>VL08 A-Gr</v>
          </cell>
          <cell r="H2950" t="str">
            <v>【I3JY039】VL08 A-Gr向け 3X 新規FRAME ASM出図</v>
          </cell>
          <cell r="I2950" t="str">
            <v>PA1-8070</v>
          </cell>
          <cell r="J2950" t="str">
            <v>C</v>
          </cell>
          <cell r="K2950" t="str">
            <v>WTC</v>
          </cell>
          <cell r="L2950" t="str">
            <v>○</v>
          </cell>
          <cell r="M2950" t="str">
            <v>-</v>
          </cell>
          <cell r="N2950">
            <v>20180712</v>
          </cell>
        </row>
        <row r="2951">
          <cell r="C2951">
            <v>8983707540</v>
          </cell>
          <cell r="D2951" t="str">
            <v>I3JY039</v>
          </cell>
          <cell r="E2951"/>
          <cell r="F2951" t="str">
            <v>VL08 NPS</v>
          </cell>
          <cell r="G2951" t="str">
            <v>VL08 A-Gr</v>
          </cell>
          <cell r="H2951" t="str">
            <v>【I3JY039】VL08 A-Gr向け 3X 新規FRAME ASM出図</v>
          </cell>
          <cell r="I2951" t="str">
            <v>PA1-8001</v>
          </cell>
          <cell r="J2951" t="str">
            <v>C</v>
          </cell>
          <cell r="K2951" t="str">
            <v>UER</v>
          </cell>
          <cell r="L2951" t="str">
            <v>○</v>
          </cell>
          <cell r="M2951" t="str">
            <v>-</v>
          </cell>
          <cell r="N2951">
            <v>20180115</v>
          </cell>
        </row>
        <row r="2952">
          <cell r="C2952">
            <v>8983707550</v>
          </cell>
          <cell r="D2952" t="str">
            <v>I3JX576</v>
          </cell>
          <cell r="E2952"/>
          <cell r="F2952" t="str">
            <v>VL08 NPR</v>
          </cell>
          <cell r="G2952" t="str">
            <v>VL08 A-Gr (ASR向け）</v>
          </cell>
          <cell r="H2952" t="str">
            <v>【I3JX576】VL08 A-Gr オーストラリア向け K研 3X FRAME ASM 新規出図　8983707090/7100/7340/7350/7550</v>
          </cell>
          <cell r="I2952" t="str">
            <v>PA1-6071</v>
          </cell>
          <cell r="J2952" t="str">
            <v>C</v>
          </cell>
          <cell r="K2952" t="str">
            <v>UEN</v>
          </cell>
          <cell r="L2952" t="str">
            <v>○</v>
          </cell>
          <cell r="M2952" t="str">
            <v>-</v>
          </cell>
          <cell r="N2952">
            <v>20161213</v>
          </cell>
        </row>
        <row r="2953">
          <cell r="C2953">
            <v>8983707551</v>
          </cell>
          <cell r="D2953" t="str">
            <v>I4JFZ57</v>
          </cell>
          <cell r="E2953"/>
          <cell r="F2953" t="str">
            <v>VL08 NPS</v>
          </cell>
          <cell r="G2953" t="str">
            <v>VL08 A-Gr</v>
          </cell>
          <cell r="H2953" t="str">
            <v>【I4JFZ57】VL08 A-Gr FUEL HOSE用溶接NUT追加</v>
          </cell>
          <cell r="I2953" t="str">
            <v>PA1-8035</v>
          </cell>
          <cell r="J2953" t="str">
            <v>C</v>
          </cell>
          <cell r="K2953" t="str">
            <v>1UEN</v>
          </cell>
          <cell r="L2953" t="str">
            <v>○</v>
          </cell>
          <cell r="M2953" t="str">
            <v>-</v>
          </cell>
          <cell r="N2953">
            <v>20180517</v>
          </cell>
        </row>
        <row r="2954">
          <cell r="C2954">
            <v>8983707560</v>
          </cell>
          <cell r="D2954" t="str">
            <v>I3JY039</v>
          </cell>
          <cell r="E2954"/>
          <cell r="F2954" t="str">
            <v>VL08 NPS</v>
          </cell>
          <cell r="G2954" t="str">
            <v>VL08 A-Gr</v>
          </cell>
          <cell r="H2954" t="str">
            <v>【I3JY039】VL08 A-Gr向け 3X 新規FRAME ASM出図</v>
          </cell>
          <cell r="I2954" t="str">
            <v>PA1-8031</v>
          </cell>
          <cell r="J2954" t="str">
            <v>C</v>
          </cell>
          <cell r="K2954" t="str">
            <v>UET</v>
          </cell>
          <cell r="L2954" t="str">
            <v>○</v>
          </cell>
          <cell r="M2954" t="str">
            <v>-</v>
          </cell>
          <cell r="N2954">
            <v>20180517</v>
          </cell>
        </row>
        <row r="2955">
          <cell r="C2955">
            <v>8983707570</v>
          </cell>
          <cell r="D2955" t="str">
            <v>I3JY039</v>
          </cell>
          <cell r="E2955"/>
          <cell r="F2955" t="str">
            <v>VL08 NPS</v>
          </cell>
          <cell r="G2955" t="str">
            <v>VL08 A-Gr</v>
          </cell>
          <cell r="H2955" t="str">
            <v>【I3JY039】VL08 A-Gr向け 3X 新規FRAME ASM出図</v>
          </cell>
          <cell r="I2955" t="str">
            <v>PA1-8070</v>
          </cell>
          <cell r="J2955" t="str">
            <v>C</v>
          </cell>
          <cell r="K2955" t="str">
            <v>UEV</v>
          </cell>
          <cell r="L2955" t="str">
            <v>○</v>
          </cell>
          <cell r="M2955" t="str">
            <v>-</v>
          </cell>
          <cell r="N2955" t="str">
            <v>未</v>
          </cell>
        </row>
        <row r="2956">
          <cell r="C2956">
            <v>8983707590</v>
          </cell>
          <cell r="D2956" t="str">
            <v>I3JY039</v>
          </cell>
          <cell r="E2956"/>
          <cell r="F2956" t="str">
            <v>VL08 NPS</v>
          </cell>
          <cell r="G2956" t="str">
            <v>VL08 A-Gr</v>
          </cell>
          <cell r="H2956" t="str">
            <v>【I3JY039】VL08 A-Gr向け 3X 新規FRAME ASM出図</v>
          </cell>
          <cell r="I2956" t="str">
            <v>PA1-8070</v>
          </cell>
          <cell r="J2956" t="str">
            <v>C</v>
          </cell>
          <cell r="K2956" t="str">
            <v>UEW</v>
          </cell>
          <cell r="L2956" t="str">
            <v>○</v>
          </cell>
          <cell r="M2956" t="str">
            <v>-</v>
          </cell>
          <cell r="N2956" t="str">
            <v>未</v>
          </cell>
        </row>
        <row r="2957">
          <cell r="C2957">
            <v>8983707340</v>
          </cell>
          <cell r="D2957" t="str">
            <v>I3JX576</v>
          </cell>
          <cell r="E2957"/>
          <cell r="F2957" t="str">
            <v>VL08 NPR</v>
          </cell>
          <cell r="G2957" t="str">
            <v>VL08 A-Gr (ASR向け）</v>
          </cell>
          <cell r="H2957" t="str">
            <v>【I3JX576】VL08 A-Gr オーストラリア向け K研 3X FRAME ASM 新規出図　8983707090/7100/7340/7350/7550</v>
          </cell>
          <cell r="I2957" t="str">
            <v>PA1-6071</v>
          </cell>
          <cell r="J2957" t="str">
            <v>C</v>
          </cell>
          <cell r="K2957" t="str">
            <v>WCC</v>
          </cell>
          <cell r="L2957" t="str">
            <v>○</v>
          </cell>
          <cell r="M2957" t="str">
            <v>-</v>
          </cell>
          <cell r="N2957">
            <v>20161213</v>
          </cell>
        </row>
        <row r="2958">
          <cell r="C2958">
            <v>8983707341</v>
          </cell>
          <cell r="D2958" t="str">
            <v>I4JFW22</v>
          </cell>
          <cell r="E2958"/>
          <cell r="F2958" t="str">
            <v>VL08 NPR</v>
          </cell>
          <cell r="G2958" t="str">
            <v>VL08 A-Gr (ASR向け）</v>
          </cell>
          <cell r="H2958" t="str">
            <v>【I4JFW22】VL08 A-Gr FRAME ASM ECR設変</v>
          </cell>
          <cell r="I2958" t="str">
            <v>未</v>
          </cell>
          <cell r="J2958" t="str">
            <v>C</v>
          </cell>
          <cell r="K2958"/>
          <cell r="L2958" t="str">
            <v>○</v>
          </cell>
          <cell r="M2958" t="str">
            <v>-</v>
          </cell>
          <cell r="N2958" t="str">
            <v>未</v>
          </cell>
        </row>
        <row r="2959">
          <cell r="C2959">
            <v>8983707342</v>
          </cell>
          <cell r="D2959" t="str">
            <v>I4JGF32</v>
          </cell>
          <cell r="E2959"/>
          <cell r="F2959" t="str">
            <v>VL08 NPR</v>
          </cell>
          <cell r="G2959" t="str">
            <v>VL08 A-Gr (ASR向け）</v>
          </cell>
          <cell r="H2959" t="str">
            <v>【I4JGF32】VL08 A-Gr FAME ASMへのF/Hose BRKT用溶接NUT追加</v>
          </cell>
          <cell r="I2959" t="str">
            <v>PA1-8140</v>
          </cell>
          <cell r="J2959" t="str">
            <v>C</v>
          </cell>
          <cell r="K2959" t="str">
            <v>1WCC</v>
          </cell>
          <cell r="L2959" t="str">
            <v>○</v>
          </cell>
          <cell r="M2959" t="str">
            <v>-</v>
          </cell>
          <cell r="N2959">
            <v>20181029</v>
          </cell>
        </row>
        <row r="2960">
          <cell r="C2960">
            <v>8983707343</v>
          </cell>
          <cell r="D2960" t="str">
            <v>I4JHA74</v>
          </cell>
          <cell r="E2960"/>
          <cell r="F2960" t="str">
            <v>VL08 NPR</v>
          </cell>
          <cell r="G2960" t="str">
            <v>VL08 A-Gr (ASR向け）</v>
          </cell>
          <cell r="H2960" t="str">
            <v>【I4JHA74】VL08 A-Gr　SOP向けサ変出図</v>
          </cell>
          <cell r="I2960" t="str">
            <v>PA1-1049</v>
          </cell>
          <cell r="J2960" t="str">
            <v>C</v>
          </cell>
          <cell r="K2960" t="str">
            <v>2WCC</v>
          </cell>
          <cell r="L2960" t="str">
            <v>○</v>
          </cell>
          <cell r="M2960" t="str">
            <v>-</v>
          </cell>
          <cell r="N2960">
            <v>20210409</v>
          </cell>
        </row>
        <row r="2961">
          <cell r="C2961">
            <v>8983353191</v>
          </cell>
          <cell r="D2961" t="str">
            <v>I4JFL81</v>
          </cell>
          <cell r="E2961"/>
          <cell r="F2961" t="str">
            <v>VL08 NPR</v>
          </cell>
          <cell r="G2961" t="str">
            <v>VN98 A-Gr F,H-W/B</v>
          </cell>
          <cell r="H2961" t="str">
            <v>【I4JFL81】VN98 A-Gr F,H-W/B F/TANK用PATCH削除　FRAME サ変　PP～の反映　8983353191/3201/3211/3311/3321/3331/3341,8983471631/1641/1701/1711/1771/1781/1791</v>
          </cell>
          <cell r="I2961" t="str">
            <v>未</v>
          </cell>
          <cell r="J2961" t="str">
            <v>A</v>
          </cell>
          <cell r="K2961" t="str">
            <v>CPZ</v>
          </cell>
          <cell r="L2961" t="str">
            <v>○</v>
          </cell>
          <cell r="M2961" t="str">
            <v>未</v>
          </cell>
          <cell r="N2961" t="str">
            <v>未</v>
          </cell>
        </row>
        <row r="2962">
          <cell r="C2962">
            <v>8983721990</v>
          </cell>
          <cell r="D2962" t="str">
            <v>I3JX575</v>
          </cell>
          <cell r="E2962"/>
          <cell r="F2962" t="str">
            <v>EXP NQR</v>
          </cell>
          <cell r="G2962" t="str">
            <v>VDS GCC 3X</v>
          </cell>
          <cell r="H2962" t="str">
            <v>【I3JX575】GCC向け 3X VDS 新規FAME ASM出図　8983721980/1990</v>
          </cell>
          <cell r="I2962" t="str">
            <v>PA1-6061</v>
          </cell>
          <cell r="J2962" t="str">
            <v>C</v>
          </cell>
          <cell r="K2962" t="str">
            <v xml:space="preserve"> WRZ  </v>
          </cell>
          <cell r="L2962" t="str">
            <v>○</v>
          </cell>
          <cell r="M2962" t="str">
            <v>-</v>
          </cell>
          <cell r="N2962">
            <v>20161212</v>
          </cell>
        </row>
        <row r="2963">
          <cell r="C2963">
            <v>8983631660</v>
          </cell>
          <cell r="D2963" t="str">
            <v>I3JX336</v>
          </cell>
          <cell r="E2963"/>
          <cell r="F2963" t="str">
            <v>VL08 NMS</v>
          </cell>
          <cell r="G2963" t="str">
            <v>VL08 E2-Gr　ロシア</v>
          </cell>
          <cell r="H2963" t="str">
            <v>【I3JX336】VL08 E2-Gr FRAME ASM 新規出図　8983631660/1670　ロシア向け、非新軽量　1生='17/6月、SOP=17/7月</v>
          </cell>
          <cell r="I2963" t="str">
            <v>PA1-8145</v>
          </cell>
          <cell r="J2963" t="str">
            <v>A</v>
          </cell>
          <cell r="K2963" t="str">
            <v>NN9</v>
          </cell>
          <cell r="L2963" t="str">
            <v>○</v>
          </cell>
          <cell r="M2963">
            <v>20181029</v>
          </cell>
          <cell r="N2963">
            <v>20181029</v>
          </cell>
        </row>
        <row r="2964">
          <cell r="C2964">
            <v>8983631670</v>
          </cell>
          <cell r="D2964" t="str">
            <v>I3JX336</v>
          </cell>
          <cell r="E2964"/>
          <cell r="F2964" t="str">
            <v>VL08 NMS</v>
          </cell>
          <cell r="G2964" t="str">
            <v>VL08 E2-Gr　ロシア</v>
          </cell>
          <cell r="H2964" t="str">
            <v>【I3JX336】VL08 E2-Gr FRAME ASM 新規出図　8983631660/1670　ロシア向け、非新軽量　1生='17/6月、SOP=17/7月</v>
          </cell>
          <cell r="I2964" t="str">
            <v>PA1-7003</v>
          </cell>
          <cell r="J2964" t="str">
            <v>A</v>
          </cell>
          <cell r="K2964" t="str">
            <v>PJ5</v>
          </cell>
          <cell r="L2964" t="str">
            <v>○</v>
          </cell>
          <cell r="M2964">
            <v>20170130</v>
          </cell>
          <cell r="N2964">
            <v>20170130</v>
          </cell>
        </row>
        <row r="2965">
          <cell r="C2965">
            <v>8983713100</v>
          </cell>
          <cell r="D2965" t="str">
            <v>I3JX558</v>
          </cell>
          <cell r="E2965"/>
          <cell r="F2965" t="str">
            <v>NMR</v>
          </cell>
          <cell r="G2965" t="str">
            <v>VDS ｳｽﾞﾍﾞｷｽﾀﾝ</v>
          </cell>
          <cell r="H2965" t="str">
            <v>【I3JX558】ウズベキスタン向け 法規対応 VDS 新規出図　8983713090/3100, 8983714430/4440</v>
          </cell>
          <cell r="I2965" t="str">
            <v>PA1-7004</v>
          </cell>
          <cell r="J2965" t="str">
            <v>A</v>
          </cell>
          <cell r="K2965" t="str">
            <v>CTP</v>
          </cell>
          <cell r="L2965" t="str">
            <v>○</v>
          </cell>
          <cell r="M2965">
            <v>20170209</v>
          </cell>
          <cell r="N2965">
            <v>20170209</v>
          </cell>
        </row>
        <row r="2966">
          <cell r="C2966">
            <v>8983817371</v>
          </cell>
          <cell r="D2966" t="str">
            <v>I4JFP94</v>
          </cell>
          <cell r="E2966"/>
          <cell r="F2966" t="str">
            <v>VN98 NMR</v>
          </cell>
          <cell r="G2966" t="str">
            <v>VN98 A-Gr SOP</v>
          </cell>
          <cell r="H2966" t="str">
            <v>【I4JFP94】AIR BAG LESS仕様 FRAME ASM H/HOSE BRKT用溶接NUT追加　FRAME　サ変</v>
          </cell>
          <cell r="I2966" t="str">
            <v>PA1-7016</v>
          </cell>
          <cell r="J2966" t="str">
            <v>A</v>
          </cell>
          <cell r="K2966" t="str">
            <v>BLH</v>
          </cell>
          <cell r="L2966" t="str">
            <v>○</v>
          </cell>
          <cell r="M2966">
            <v>20170302</v>
          </cell>
          <cell r="N2966">
            <v>20170302</v>
          </cell>
        </row>
        <row r="2967">
          <cell r="C2967">
            <v>8983817381</v>
          </cell>
          <cell r="D2967" t="str">
            <v>I4JFP94</v>
          </cell>
          <cell r="E2967"/>
          <cell r="F2967" t="str">
            <v>VN98 NMR</v>
          </cell>
          <cell r="G2967" t="str">
            <v>VN98 A-Gr SOP</v>
          </cell>
          <cell r="H2967" t="str">
            <v>【I4JFP94】AIR BAG LESS仕様 FRAME ASM H/HOSE BRKT用溶接NUT追加　FRAME　サ変</v>
          </cell>
          <cell r="I2967" t="str">
            <v>PA1-7016</v>
          </cell>
          <cell r="J2967" t="str">
            <v>A</v>
          </cell>
          <cell r="K2967" t="str">
            <v>CDC</v>
          </cell>
          <cell r="L2967" t="str">
            <v>○</v>
          </cell>
          <cell r="M2967">
            <v>20170302</v>
          </cell>
          <cell r="N2967">
            <v>20170302</v>
          </cell>
        </row>
        <row r="2968">
          <cell r="C2968">
            <v>8983817391</v>
          </cell>
          <cell r="D2968" t="str">
            <v>I4JFP94</v>
          </cell>
          <cell r="E2968"/>
          <cell r="F2968" t="str">
            <v>VN98 NMR</v>
          </cell>
          <cell r="G2968" t="str">
            <v>VN98 A-Gr SOP</v>
          </cell>
          <cell r="H2968" t="str">
            <v>【I4JFP94】AIR BAG LESS仕様 FRAME ASM H/HOSE BRKT用溶接NUT追加　FRAME　サ変</v>
          </cell>
          <cell r="I2968" t="str">
            <v>PA1-7016</v>
          </cell>
          <cell r="J2968" t="str">
            <v>A</v>
          </cell>
          <cell r="K2968" t="str">
            <v>CWZ</v>
          </cell>
          <cell r="L2968" t="str">
            <v>○</v>
          </cell>
          <cell r="M2968">
            <v>20170302</v>
          </cell>
          <cell r="N2968">
            <v>20170302</v>
          </cell>
        </row>
        <row r="2969">
          <cell r="C2969">
            <v>8983707380</v>
          </cell>
          <cell r="D2969" t="str">
            <v>I3JX961</v>
          </cell>
          <cell r="E2969"/>
          <cell r="F2969" t="str">
            <v>VL08 NPR</v>
          </cell>
          <cell r="G2969" t="str">
            <v>VL08 A-Gr ASR</v>
          </cell>
          <cell r="H2969" t="str">
            <v>【I3JX961】VL08 A-Gr 3X オーストラリア向け 追加車型 新規出図　非新軽量</v>
          </cell>
          <cell r="I2969" t="str">
            <v>PA1-7023</v>
          </cell>
          <cell r="J2969" t="str">
            <v>C</v>
          </cell>
          <cell r="K2969" t="str">
            <v>WEK</v>
          </cell>
          <cell r="L2969" t="str">
            <v>○</v>
          </cell>
          <cell r="M2969" t="str">
            <v>-</v>
          </cell>
          <cell r="N2969">
            <v>20170403</v>
          </cell>
        </row>
        <row r="2970">
          <cell r="C2970">
            <v>8983754330</v>
          </cell>
          <cell r="D2970" t="str">
            <v>I3JX721</v>
          </cell>
          <cell r="E2970"/>
          <cell r="F2970" t="str">
            <v>NPR</v>
          </cell>
          <cell r="G2970" t="str">
            <v>VDS ｳｽﾞﾍﾞｷｽﾀﾝ CNG BUS</v>
          </cell>
          <cell r="H2970" t="str">
            <v>【I3JX721】VDS ウズベキスタン向け CNG BUS FRAME ASM設定 新規出図　8983754330　S/MBR CKD設定　8983787710/7720</v>
          </cell>
          <cell r="I2970" t="str">
            <v>PA1-7015</v>
          </cell>
          <cell r="J2970" t="str">
            <v>C</v>
          </cell>
          <cell r="K2970" t="str">
            <v>XN4</v>
          </cell>
          <cell r="L2970" t="str">
            <v>○</v>
          </cell>
          <cell r="M2970" t="str">
            <v>-</v>
          </cell>
          <cell r="N2970">
            <v>20170302</v>
          </cell>
        </row>
        <row r="2971">
          <cell r="C2971">
            <v>8983671092</v>
          </cell>
          <cell r="D2971" t="str">
            <v>I4JFR14</v>
          </cell>
          <cell r="E2971"/>
          <cell r="F2971" t="str">
            <v>VL08 軽量</v>
          </cell>
          <cell r="G2971" t="str">
            <v>VL08 NMR</v>
          </cell>
          <cell r="H2971" t="str">
            <v>【I4JFR14】　VL08 FRAME ASM 1生向け設変　FRAME　サ変</v>
          </cell>
          <cell r="I2971" t="str">
            <v>PA1-7035</v>
          </cell>
          <cell r="J2971" t="str">
            <v>D</v>
          </cell>
          <cell r="K2971" t="str">
            <v>XXQ</v>
          </cell>
          <cell r="L2971" t="str">
            <v>○</v>
          </cell>
          <cell r="M2971" t="str">
            <v>-</v>
          </cell>
          <cell r="N2971" t="str">
            <v>-</v>
          </cell>
        </row>
        <row r="2972">
          <cell r="C2972">
            <v>8983671100</v>
          </cell>
          <cell r="D2972" t="str">
            <v>I3JX852</v>
          </cell>
          <cell r="E2972"/>
          <cell r="F2972" t="str">
            <v>VL08 軽量</v>
          </cell>
          <cell r="G2972" t="str">
            <v>VL08 NMR/NKR</v>
          </cell>
          <cell r="H2972" t="str">
            <v>【I3JX852】VL08 新軽量フレーム 1生向け 新規出図</v>
          </cell>
          <cell r="I2972" t="str">
            <v>未</v>
          </cell>
          <cell r="J2972" t="str">
            <v>D</v>
          </cell>
          <cell r="K2972"/>
          <cell r="L2972" t="str">
            <v>未</v>
          </cell>
          <cell r="M2972" t="str">
            <v>-</v>
          </cell>
          <cell r="N2972" t="str">
            <v>-</v>
          </cell>
        </row>
        <row r="2973">
          <cell r="C2973">
            <v>8983671191</v>
          </cell>
          <cell r="D2973" t="str">
            <v>I4JFR14</v>
          </cell>
          <cell r="E2973"/>
          <cell r="F2973" t="str">
            <v>VL08 軽量</v>
          </cell>
          <cell r="G2973" t="str">
            <v>VL08 NMR/NKR</v>
          </cell>
          <cell r="H2973" t="str">
            <v>【I4JFR14】　VL08 FRAME ASM 1生向け設変　FRAME　サ変</v>
          </cell>
          <cell r="I2973" t="str">
            <v>PA1-7035</v>
          </cell>
          <cell r="J2973" t="str">
            <v>D</v>
          </cell>
          <cell r="K2973" t="str">
            <v>XXP</v>
          </cell>
          <cell r="L2973" t="str">
            <v>○</v>
          </cell>
          <cell r="M2973" t="str">
            <v>-</v>
          </cell>
          <cell r="N2973" t="str">
            <v>-</v>
          </cell>
        </row>
        <row r="2974">
          <cell r="C2974">
            <v>8983671211</v>
          </cell>
          <cell r="D2974" t="str">
            <v>I4JFR14</v>
          </cell>
          <cell r="E2974"/>
          <cell r="F2974" t="str">
            <v>VL08 軽量</v>
          </cell>
          <cell r="G2974" t="str">
            <v>VL08 NMR/NKR</v>
          </cell>
          <cell r="H2974" t="str">
            <v>【I4JFR14】　VL08 FRAME ASM 1生向け設変　FRAME　サ変</v>
          </cell>
          <cell r="I2974" t="str">
            <v>PA1-7035</v>
          </cell>
          <cell r="J2974" t="str">
            <v>D</v>
          </cell>
          <cell r="K2974" t="str">
            <v>XXK</v>
          </cell>
          <cell r="L2974" t="str">
            <v>○</v>
          </cell>
          <cell r="M2974" t="str">
            <v>-</v>
          </cell>
          <cell r="N2974" t="str">
            <v>-</v>
          </cell>
        </row>
        <row r="2975">
          <cell r="C2975">
            <v>8983671221</v>
          </cell>
          <cell r="D2975" t="str">
            <v>I4JFR14</v>
          </cell>
          <cell r="E2975"/>
          <cell r="F2975" t="str">
            <v>VL08 軽量</v>
          </cell>
          <cell r="G2975" t="str">
            <v>VL08 NMR/NKR</v>
          </cell>
          <cell r="H2975" t="str">
            <v>【I4JFR14】　VL08 FRAME ASM 1生向け設変　FRAME　サ変</v>
          </cell>
          <cell r="I2975" t="str">
            <v>PA1-7035</v>
          </cell>
          <cell r="J2975" t="str">
            <v>D</v>
          </cell>
          <cell r="K2975" t="str">
            <v>XXM</v>
          </cell>
          <cell r="L2975" t="str">
            <v>○</v>
          </cell>
          <cell r="M2975" t="str">
            <v>-</v>
          </cell>
          <cell r="N2975" t="str">
            <v>-</v>
          </cell>
        </row>
        <row r="2976">
          <cell r="C2976">
            <v>8983671280</v>
          </cell>
          <cell r="D2976" t="str">
            <v>I3JX852</v>
          </cell>
          <cell r="E2976"/>
          <cell r="F2976" t="str">
            <v>VL08 軽量</v>
          </cell>
          <cell r="G2976" t="str">
            <v>VL08 NMR/NKR</v>
          </cell>
          <cell r="H2976" t="str">
            <v>【I3JX852】VL08 新軽量フレーム 1生向け 新規出図</v>
          </cell>
          <cell r="I2976" t="str">
            <v>未</v>
          </cell>
          <cell r="J2976" t="str">
            <v>D</v>
          </cell>
          <cell r="K2976"/>
          <cell r="L2976" t="str">
            <v>未</v>
          </cell>
          <cell r="M2976" t="str">
            <v>-</v>
          </cell>
          <cell r="N2976" t="str">
            <v>-</v>
          </cell>
        </row>
        <row r="2977">
          <cell r="C2977">
            <v>8983715382</v>
          </cell>
          <cell r="D2977" t="str">
            <v>I4JFT41</v>
          </cell>
          <cell r="E2977"/>
          <cell r="F2977" t="str">
            <v>VL08 軽量</v>
          </cell>
          <cell r="G2977" t="str">
            <v>VL08 新軽量</v>
          </cell>
          <cell r="H2977" t="str">
            <v>【I4JFT41】VL08 FRAME ASM 及び内容品 設変</v>
          </cell>
          <cell r="I2977" t="str">
            <v>未</v>
          </cell>
          <cell r="J2977" t="str">
            <v>D</v>
          </cell>
          <cell r="K2977" t="str">
            <v>XXL</v>
          </cell>
          <cell r="L2977" t="str">
            <v>○</v>
          </cell>
          <cell r="M2977" t="str">
            <v>-</v>
          </cell>
          <cell r="N2977" t="str">
            <v>-</v>
          </cell>
        </row>
        <row r="2978">
          <cell r="C2978">
            <v>8983715383</v>
          </cell>
          <cell r="D2978" t="str">
            <v>I4JFU53</v>
          </cell>
          <cell r="E2978"/>
          <cell r="F2978" t="str">
            <v>VL08 軽量</v>
          </cell>
          <cell r="G2978" t="str">
            <v>VL08 新軽量</v>
          </cell>
          <cell r="H2978" t="str">
            <v>【I4JFU53】VL08 FRAME ASM AAS-LD-5672の恒久設変図面</v>
          </cell>
          <cell r="I2978" t="str">
            <v>PA1-7075</v>
          </cell>
          <cell r="J2978" t="str">
            <v>D</v>
          </cell>
          <cell r="K2978" t="str">
            <v>DA1</v>
          </cell>
          <cell r="L2978" t="str">
            <v>○</v>
          </cell>
          <cell r="M2978" t="str">
            <v>-</v>
          </cell>
          <cell r="N2978" t="str">
            <v>-</v>
          </cell>
        </row>
        <row r="2979">
          <cell r="C2979">
            <v>8983715384</v>
          </cell>
          <cell r="D2979" t="str">
            <v>I4JFZ72</v>
          </cell>
          <cell r="E2979"/>
          <cell r="F2979" t="str">
            <v>VL08 軽量</v>
          </cell>
          <cell r="G2979" t="str">
            <v>VL08 新軽量</v>
          </cell>
          <cell r="H2979" t="str">
            <v>【I4JFZ72】VL08 FRAME内容品 設変　（AAS-　正式反映）</v>
          </cell>
          <cell r="I2979" t="str">
            <v>PA1-7087</v>
          </cell>
          <cell r="J2979" t="str">
            <v>D</v>
          </cell>
          <cell r="K2979" t="str">
            <v>DA1</v>
          </cell>
          <cell r="L2979" t="str">
            <v>○</v>
          </cell>
          <cell r="M2979" t="str">
            <v>-</v>
          </cell>
          <cell r="N2979" t="str">
            <v>-</v>
          </cell>
        </row>
        <row r="2980">
          <cell r="C2980">
            <v>8983825880</v>
          </cell>
          <cell r="D2980" t="str">
            <v>AAS-5880△6</v>
          </cell>
          <cell r="E2980"/>
          <cell r="F2980" t="str">
            <v>VL08-C3</v>
          </cell>
          <cell r="G2980" t="str">
            <v>VL08-C3</v>
          </cell>
          <cell r="H2980" t="str">
            <v>【Ｉ17110801】VL08　C3-Gr　先行手配AAS</v>
          </cell>
          <cell r="I2980" t="str">
            <v>PA1-7101</v>
          </cell>
          <cell r="J2980" t="str">
            <v>C</v>
          </cell>
          <cell r="K2980" t="str">
            <v>XNR</v>
          </cell>
          <cell r="L2980" t="str">
            <v>△</v>
          </cell>
          <cell r="M2980" t="str">
            <v>-</v>
          </cell>
          <cell r="N2980">
            <v>20171201</v>
          </cell>
        </row>
        <row r="2981">
          <cell r="C2981">
            <v>8983825890</v>
          </cell>
          <cell r="D2981" t="str">
            <v>AAS-5880△6</v>
          </cell>
          <cell r="E2981"/>
          <cell r="F2981" t="str">
            <v>VL08-C3</v>
          </cell>
          <cell r="G2981" t="str">
            <v>VL08-C3</v>
          </cell>
          <cell r="H2981" t="str">
            <v>【Ｉ17110801】VL08　C3-Gr　先行手配AAS</v>
          </cell>
          <cell r="I2981" t="str">
            <v>PA1-7099</v>
          </cell>
          <cell r="J2981" t="str">
            <v>C</v>
          </cell>
          <cell r="K2981" t="str">
            <v>XJA</v>
          </cell>
          <cell r="L2981" t="str">
            <v>○</v>
          </cell>
          <cell r="M2981" t="str">
            <v>-</v>
          </cell>
          <cell r="N2981">
            <v>20171124</v>
          </cell>
        </row>
        <row r="2982">
          <cell r="C2982">
            <v>8983825910</v>
          </cell>
          <cell r="D2982" t="str">
            <v>I3JZ050</v>
          </cell>
          <cell r="E2982"/>
          <cell r="F2982" t="str">
            <v>VL08-C3</v>
          </cell>
          <cell r="G2982" t="str">
            <v>VL08-C3</v>
          </cell>
          <cell r="H2982" t="str">
            <v>【I3JZ050】VL08 C3-Gr 1生向け 3X FRAME ASM 新規出図</v>
          </cell>
          <cell r="I2982" t="str">
            <v>未</v>
          </cell>
          <cell r="J2982" t="str">
            <v>C</v>
          </cell>
          <cell r="K2982" t="str">
            <v>WQB</v>
          </cell>
          <cell r="L2982" t="str">
            <v>○</v>
          </cell>
          <cell r="M2982" t="str">
            <v>-</v>
          </cell>
          <cell r="N2982">
            <v>20180530</v>
          </cell>
        </row>
        <row r="2983">
          <cell r="C2983">
            <v>8984887450</v>
          </cell>
          <cell r="D2983" t="str">
            <v>I3JZ050</v>
          </cell>
          <cell r="E2983"/>
          <cell r="F2983" t="str">
            <v>VL08-C3</v>
          </cell>
          <cell r="G2983" t="str">
            <v>VL08-C3</v>
          </cell>
          <cell r="H2983" t="str">
            <v>【I3JZ050】VL08 C3-Gr 1生向け 3X FRAME ASM 新規出図</v>
          </cell>
          <cell r="I2983" t="str">
            <v>未</v>
          </cell>
          <cell r="J2983" t="str">
            <v>C</v>
          </cell>
          <cell r="K2983" t="str">
            <v>WLU</v>
          </cell>
          <cell r="L2983" t="str">
            <v>○</v>
          </cell>
          <cell r="M2983" t="str">
            <v>-</v>
          </cell>
          <cell r="N2983">
            <v>20180530</v>
          </cell>
        </row>
        <row r="2984">
          <cell r="C2984">
            <v>8983825960</v>
          </cell>
          <cell r="D2984" t="str">
            <v>I3JY472+AAS-5758</v>
          </cell>
          <cell r="E2984"/>
          <cell r="F2984" t="str">
            <v>VL08-E2</v>
          </cell>
          <cell r="G2984" t="str">
            <v>VL08-E2</v>
          </cell>
          <cell r="H2984"/>
          <cell r="I2984" t="str">
            <v>PA1-7069</v>
          </cell>
          <cell r="J2984" t="str">
            <v>C</v>
          </cell>
          <cell r="K2984" t="str">
            <v>WJC</v>
          </cell>
          <cell r="L2984" t="str">
            <v>○</v>
          </cell>
          <cell r="M2984" t="str">
            <v>-</v>
          </cell>
          <cell r="N2984">
            <v>20171010</v>
          </cell>
        </row>
        <row r="2985">
          <cell r="C2985">
            <v>8983826080</v>
          </cell>
          <cell r="D2985" t="str">
            <v>+AAS-5881
3JY726</v>
          </cell>
          <cell r="E2985"/>
          <cell r="F2985" t="str">
            <v>VL08 非C3</v>
          </cell>
          <cell r="G2985" t="str">
            <v>VL08 非C3</v>
          </cell>
          <cell r="H2985" t="str">
            <v>【I3JY726】VL08 C3-Gr 恒久設変</v>
          </cell>
          <cell r="I2985" t="str">
            <v>PA1-7071</v>
          </cell>
          <cell r="J2985" t="str">
            <v>C</v>
          </cell>
          <cell r="K2985" t="str">
            <v>WMH</v>
          </cell>
          <cell r="L2985" t="str">
            <v>○</v>
          </cell>
          <cell r="M2985" t="str">
            <v>-</v>
          </cell>
          <cell r="N2985">
            <v>20171016</v>
          </cell>
        </row>
        <row r="2986">
          <cell r="C2986">
            <v>8983826081</v>
          </cell>
          <cell r="D2986" t="str">
            <v>I4JGF65</v>
          </cell>
          <cell r="E2986"/>
          <cell r="F2986" t="str">
            <v>VL08 非C3</v>
          </cell>
          <cell r="G2986" t="str">
            <v>VL08 非C3</v>
          </cell>
          <cell r="H2986" t="str">
            <v>【I4JGF65】VL08 C3-Gr FRAME ASM設計変更　1生向け出図</v>
          </cell>
          <cell r="I2986" t="str">
            <v>PA1-8039</v>
          </cell>
          <cell r="J2986" t="str">
            <v>C</v>
          </cell>
          <cell r="K2986" t="str">
            <v>1WMH</v>
          </cell>
          <cell r="L2986" t="str">
            <v>○</v>
          </cell>
          <cell r="M2986" t="str">
            <v>-</v>
          </cell>
          <cell r="N2986">
            <v>20180530</v>
          </cell>
        </row>
        <row r="2987">
          <cell r="C2987">
            <v>8983826120</v>
          </cell>
          <cell r="D2987" t="str">
            <v>+AAS-5881
3JY726</v>
          </cell>
          <cell r="E2987"/>
          <cell r="F2987" t="str">
            <v>VL08 非C3</v>
          </cell>
          <cell r="G2987" t="str">
            <v>VL08 非C3</v>
          </cell>
          <cell r="H2987" t="str">
            <v>【I3JY726】VL08 C3-Gr 恒久設変</v>
          </cell>
          <cell r="I2987" t="str">
            <v>PA1-7071</v>
          </cell>
          <cell r="J2987" t="str">
            <v>C</v>
          </cell>
          <cell r="K2987" t="str">
            <v>WMJ</v>
          </cell>
          <cell r="L2987" t="str">
            <v>○</v>
          </cell>
          <cell r="M2987" t="str">
            <v>-</v>
          </cell>
          <cell r="N2987">
            <v>20171016</v>
          </cell>
        </row>
        <row r="2988">
          <cell r="C2988">
            <v>8983826121</v>
          </cell>
          <cell r="D2988" t="str">
            <v>I4JGF65</v>
          </cell>
          <cell r="E2988"/>
          <cell r="F2988" t="str">
            <v>VL08 非C3</v>
          </cell>
          <cell r="G2988" t="str">
            <v>VL08 非C3</v>
          </cell>
          <cell r="H2988" t="str">
            <v>【I4JGF65】VL08 C3-Gr FRAME ASM設計変更　1生向け出図</v>
          </cell>
          <cell r="I2988" t="str">
            <v>未</v>
          </cell>
          <cell r="J2988" t="str">
            <v>C</v>
          </cell>
          <cell r="K2988"/>
          <cell r="L2988" t="str">
            <v>○</v>
          </cell>
          <cell r="M2988" t="str">
            <v>-</v>
          </cell>
          <cell r="N2988" t="str">
            <v>未</v>
          </cell>
        </row>
        <row r="2989">
          <cell r="C2989">
            <v>8983880420</v>
          </cell>
          <cell r="D2989" t="str">
            <v>I3JX869</v>
          </cell>
          <cell r="E2989"/>
          <cell r="F2989" t="str">
            <v>VL14 NPR</v>
          </cell>
          <cell r="G2989" t="str">
            <v>VL14 NPR　US ガソリン</v>
          </cell>
          <cell r="H2989" t="str">
            <v>【I3JX869】US向け ガソリン車 VL14 FRAME ASM 新規出図</v>
          </cell>
          <cell r="I2989" t="str">
            <v>PA1-7025</v>
          </cell>
          <cell r="J2989" t="str">
            <v>C</v>
          </cell>
          <cell r="K2989" t="str">
            <v>YA3</v>
          </cell>
          <cell r="L2989" t="str">
            <v>○</v>
          </cell>
          <cell r="M2989" t="str">
            <v>-</v>
          </cell>
          <cell r="N2989">
            <v>20170410</v>
          </cell>
        </row>
        <row r="2990">
          <cell r="C2990">
            <v>8983880430</v>
          </cell>
          <cell r="D2990" t="str">
            <v>I3JX869</v>
          </cell>
          <cell r="E2990"/>
          <cell r="F2990" t="str">
            <v>VL14 NPR</v>
          </cell>
          <cell r="G2990" t="str">
            <v>VL14 NPR　US ガソリン</v>
          </cell>
          <cell r="H2990" t="str">
            <v>【I3JX869】US向け ガソリン車 VL14 FRAME ASM 新規出図</v>
          </cell>
          <cell r="I2990" t="str">
            <v>PA1-7025</v>
          </cell>
          <cell r="J2990" t="str">
            <v>C</v>
          </cell>
          <cell r="K2990" t="str">
            <v>YE3</v>
          </cell>
          <cell r="L2990" t="str">
            <v>○</v>
          </cell>
          <cell r="M2990" t="str">
            <v>-</v>
          </cell>
          <cell r="N2990">
            <v>20170406</v>
          </cell>
        </row>
        <row r="2991">
          <cell r="C2991">
            <v>8983880440</v>
          </cell>
          <cell r="D2991" t="str">
            <v>I3JX869</v>
          </cell>
          <cell r="E2991"/>
          <cell r="F2991" t="str">
            <v>VL14 NPR</v>
          </cell>
          <cell r="G2991" t="str">
            <v>VL14 NPR　US ガソリン</v>
          </cell>
          <cell r="H2991" t="str">
            <v>【I3JX869】US向け ガソリン車 VL14 FRAME ASM 新規出図</v>
          </cell>
          <cell r="I2991" t="str">
            <v>PA1-7025</v>
          </cell>
          <cell r="J2991" t="str">
            <v>C</v>
          </cell>
          <cell r="K2991" t="str">
            <v>YK5</v>
          </cell>
          <cell r="L2991" t="str">
            <v>○</v>
          </cell>
          <cell r="M2991" t="str">
            <v>-</v>
          </cell>
          <cell r="N2991">
            <v>20170406</v>
          </cell>
        </row>
        <row r="2992">
          <cell r="C2992">
            <v>8983880450</v>
          </cell>
          <cell r="D2992" t="str">
            <v>I3JX869</v>
          </cell>
          <cell r="E2992"/>
          <cell r="F2992" t="str">
            <v>VL14 NPR</v>
          </cell>
          <cell r="G2992" t="str">
            <v>VL14 NPR　US ガソリン</v>
          </cell>
          <cell r="H2992" t="str">
            <v>【I3JX869】US向け ガソリン車 VL14 FRAME ASM 新規出図</v>
          </cell>
          <cell r="I2992" t="str">
            <v>PA1-7025</v>
          </cell>
          <cell r="J2992" t="str">
            <v>C</v>
          </cell>
          <cell r="K2992" t="str">
            <v>YS5</v>
          </cell>
          <cell r="L2992" t="str">
            <v>○</v>
          </cell>
          <cell r="M2992" t="str">
            <v>-</v>
          </cell>
          <cell r="N2992">
            <v>20170406</v>
          </cell>
        </row>
        <row r="2993">
          <cell r="C2993">
            <v>8983880460</v>
          </cell>
          <cell r="D2993" t="str">
            <v>I3JX869</v>
          </cell>
          <cell r="E2993"/>
          <cell r="F2993" t="str">
            <v>VL14 NPR</v>
          </cell>
          <cell r="G2993" t="str">
            <v>VL14 NPR　US ガソリン</v>
          </cell>
          <cell r="H2993" t="str">
            <v>【I3JX869】US向け ガソリン車 VL14 FRAME ASM 新規出図</v>
          </cell>
          <cell r="I2993" t="str">
            <v>PA1-7025</v>
          </cell>
          <cell r="J2993" t="str">
            <v>C</v>
          </cell>
          <cell r="K2993" t="str">
            <v>YK6</v>
          </cell>
          <cell r="L2993" t="str">
            <v>○</v>
          </cell>
          <cell r="M2993" t="str">
            <v>-</v>
          </cell>
          <cell r="N2993">
            <v>20170406</v>
          </cell>
        </row>
        <row r="2994">
          <cell r="C2994">
            <v>8983880470</v>
          </cell>
          <cell r="D2994" t="str">
            <v>I3JX869</v>
          </cell>
          <cell r="E2994"/>
          <cell r="F2994" t="str">
            <v>VL14 NPR</v>
          </cell>
          <cell r="G2994" t="str">
            <v>VL14 NPR　US ガソリン</v>
          </cell>
          <cell r="H2994" t="str">
            <v>【I3JX869】US向け ガソリン車 VL14 FRAME ASM 新規出図</v>
          </cell>
          <cell r="I2994" t="str">
            <v>PA1-7025</v>
          </cell>
          <cell r="J2994" t="str">
            <v>C</v>
          </cell>
          <cell r="K2994" t="str">
            <v>YS6</v>
          </cell>
          <cell r="L2994" t="str">
            <v>○</v>
          </cell>
          <cell r="M2994" t="str">
            <v>-</v>
          </cell>
          <cell r="N2994">
            <v>20170406</v>
          </cell>
        </row>
        <row r="2995">
          <cell r="C2995">
            <v>8983654650</v>
          </cell>
          <cell r="D2995" t="str">
            <v>I3JY164</v>
          </cell>
          <cell r="E2995"/>
          <cell r="F2995" t="str">
            <v>VL04 NPR</v>
          </cell>
          <cell r="G2995" t="str">
            <v>VL04 NPR</v>
          </cell>
          <cell r="H2995" t="str">
            <v>【I3JY164】VL04 A-Gr 3X 新規FRAME ASM出図　AAS-LD-5389の恒久設変図面</v>
          </cell>
          <cell r="I2995" t="str">
            <v>PA1-7038</v>
          </cell>
          <cell r="J2995" t="str">
            <v>A</v>
          </cell>
          <cell r="K2995" t="str">
            <v>RAY</v>
          </cell>
          <cell r="L2995" t="str">
            <v>○</v>
          </cell>
          <cell r="M2995">
            <v>20170522</v>
          </cell>
          <cell r="N2995">
            <v>20170522</v>
          </cell>
        </row>
        <row r="2996">
          <cell r="C2996">
            <v>8983654651</v>
          </cell>
          <cell r="D2996" t="str">
            <v>I4JFY19</v>
          </cell>
          <cell r="E2996"/>
          <cell r="F2996" t="str">
            <v>VL04 NPR</v>
          </cell>
          <cell r="G2996" t="str">
            <v>VL04 NPR</v>
          </cell>
          <cell r="H2996" t="str">
            <v>【I4JFY19】VL04 A/B-Gr FRAME ASM 変更</v>
          </cell>
          <cell r="I2996" t="str">
            <v>PA1-8011</v>
          </cell>
          <cell r="J2996" t="str">
            <v>A</v>
          </cell>
          <cell r="K2996" t="str">
            <v>RAY</v>
          </cell>
          <cell r="L2996" t="str">
            <v>○</v>
          </cell>
          <cell r="M2996">
            <v>20171124</v>
          </cell>
          <cell r="N2996">
            <v>20171124</v>
          </cell>
        </row>
        <row r="2997">
          <cell r="C2997">
            <v>8983654652</v>
          </cell>
          <cell r="D2997" t="str">
            <v>I4JGH56</v>
          </cell>
          <cell r="E2997"/>
          <cell r="F2997" t="str">
            <v>VL04 NPR</v>
          </cell>
          <cell r="G2997" t="str">
            <v>VL04 NPR</v>
          </cell>
          <cell r="H2997" t="str">
            <v>【I4JGH56】VL04 A-Gr FRAME ASM 量産設変</v>
          </cell>
          <cell r="I2997" t="str">
            <v>PA1-8062</v>
          </cell>
          <cell r="J2997" t="str">
            <v>A</v>
          </cell>
          <cell r="K2997" t="str">
            <v>1RAY</v>
          </cell>
          <cell r="L2997" t="str">
            <v>○</v>
          </cell>
          <cell r="M2997">
            <v>20180702</v>
          </cell>
          <cell r="N2997">
            <v>20180702</v>
          </cell>
        </row>
        <row r="2998">
          <cell r="C2998">
            <v>8983654660</v>
          </cell>
          <cell r="D2998" t="str">
            <v>I3JY164</v>
          </cell>
          <cell r="E2998"/>
          <cell r="F2998" t="str">
            <v>VL04 NPR</v>
          </cell>
          <cell r="G2998" t="str">
            <v>VL04 NPR</v>
          </cell>
          <cell r="H2998" t="str">
            <v>【I3JY164】VL04 A-Gr 3X 新規FRAME ASM出図　AAS-LD-5389の恒久設変図面</v>
          </cell>
          <cell r="I2998" t="str">
            <v>PA1-7038</v>
          </cell>
          <cell r="J2998" t="str">
            <v>A</v>
          </cell>
          <cell r="K2998" t="str">
            <v>RAZ</v>
          </cell>
          <cell r="L2998" t="str">
            <v>○</v>
          </cell>
          <cell r="M2998">
            <v>20170522</v>
          </cell>
          <cell r="N2998">
            <v>20170522</v>
          </cell>
        </row>
        <row r="2999">
          <cell r="C2999">
            <v>8983654662</v>
          </cell>
          <cell r="D2999" t="str">
            <v>I4JGH56</v>
          </cell>
          <cell r="E2999"/>
          <cell r="F2999" t="str">
            <v>VL04 NPR</v>
          </cell>
          <cell r="G2999" t="str">
            <v>VL04 NPR</v>
          </cell>
          <cell r="H2999" t="str">
            <v>【I4JGH56】VL04 A-Gr FRAME ASM 量産設変</v>
          </cell>
          <cell r="I2999" t="str">
            <v>PA1-8062</v>
          </cell>
          <cell r="J2999" t="str">
            <v>A</v>
          </cell>
          <cell r="K2999" t="str">
            <v>1RAZ</v>
          </cell>
          <cell r="L2999" t="str">
            <v>○</v>
          </cell>
          <cell r="M2999">
            <v>20191028</v>
          </cell>
          <cell r="N2999">
            <v>20191028</v>
          </cell>
        </row>
        <row r="3000">
          <cell r="C3000">
            <v>8983654691</v>
          </cell>
          <cell r="D3000" t="str">
            <v>I4JFV06</v>
          </cell>
          <cell r="E3000"/>
          <cell r="F3000" t="str">
            <v>VL04 NPR</v>
          </cell>
          <cell r="G3000" t="str">
            <v>VL04 NPR</v>
          </cell>
          <cell r="H3000" t="str">
            <v>【I4JFV06】VL04 A-Gr K研2 FRAME ASM　サ変　8983654691/8983654701</v>
          </cell>
          <cell r="I3000" t="str">
            <v>PA1-7060</v>
          </cell>
          <cell r="J3000" t="str">
            <v>A</v>
          </cell>
          <cell r="K3000" t="str">
            <v>RDZ</v>
          </cell>
          <cell r="L3000" t="str">
            <v>○</v>
          </cell>
          <cell r="M3000">
            <v>20170908</v>
          </cell>
          <cell r="N3000">
            <v>20170908</v>
          </cell>
        </row>
        <row r="3001">
          <cell r="C3001">
            <v>8983654692</v>
          </cell>
          <cell r="D3001" t="str">
            <v>I4JGC48</v>
          </cell>
          <cell r="E3001"/>
          <cell r="F3001" t="str">
            <v>VL04 NPR</v>
          </cell>
          <cell r="G3001" t="str">
            <v>VL04 NPR</v>
          </cell>
          <cell r="H3001" t="str">
            <v>【I4JGC48】VL04 A/B-Gr FRAME ASM 変更</v>
          </cell>
          <cell r="I3001" t="str">
            <v>PA1-8015</v>
          </cell>
          <cell r="J3001" t="str">
            <v>A</v>
          </cell>
          <cell r="K3001" t="str">
            <v>RDZ</v>
          </cell>
          <cell r="L3001" t="str">
            <v>○</v>
          </cell>
          <cell r="M3001">
            <v>20171109</v>
          </cell>
          <cell r="N3001">
            <v>20171109</v>
          </cell>
        </row>
        <row r="3002">
          <cell r="C3002">
            <v>8983654693</v>
          </cell>
          <cell r="D3002" t="str">
            <v>I4JGH56</v>
          </cell>
          <cell r="E3002"/>
          <cell r="F3002" t="str">
            <v>VL04 NPR</v>
          </cell>
          <cell r="G3002" t="str">
            <v>VL04 NPR</v>
          </cell>
          <cell r="H3002" t="str">
            <v>【I4JGH56】VL04 A-Gr FRAME ASM 量産設変</v>
          </cell>
          <cell r="I3002" t="str">
            <v>PA1-8062</v>
          </cell>
          <cell r="J3002" t="str">
            <v>A</v>
          </cell>
          <cell r="K3002" t="str">
            <v>1RDZ</v>
          </cell>
          <cell r="L3002" t="str">
            <v>○</v>
          </cell>
          <cell r="M3002">
            <v>20180702</v>
          </cell>
          <cell r="N3002">
            <v>20180702</v>
          </cell>
        </row>
        <row r="3003">
          <cell r="C3003">
            <v>8983654701</v>
          </cell>
          <cell r="D3003" t="str">
            <v>I4JFV06</v>
          </cell>
          <cell r="E3003"/>
          <cell r="F3003" t="str">
            <v>VL04 NPR</v>
          </cell>
          <cell r="G3003" t="str">
            <v>VL04 NPR</v>
          </cell>
          <cell r="H3003" t="str">
            <v>【I4JFV06】VL04 A-Gr K研2 FRAME ASM　サ変　8983654691/8983654701</v>
          </cell>
          <cell r="I3003" t="str">
            <v>PA1-7060</v>
          </cell>
          <cell r="J3003" t="str">
            <v>A</v>
          </cell>
          <cell r="K3003" t="str">
            <v>RP1</v>
          </cell>
          <cell r="L3003" t="str">
            <v>○</v>
          </cell>
          <cell r="M3003">
            <v>20170908</v>
          </cell>
          <cell r="N3003">
            <v>20170908</v>
          </cell>
        </row>
        <row r="3004">
          <cell r="C3004">
            <v>8983654702</v>
          </cell>
          <cell r="D3004" t="str">
            <v>I4JFY19</v>
          </cell>
          <cell r="E3004"/>
          <cell r="F3004" t="str">
            <v>VL04 NPR</v>
          </cell>
          <cell r="G3004" t="str">
            <v>VL04 NPR</v>
          </cell>
          <cell r="H3004" t="str">
            <v>【I4JFY19】VL04 A/B-Gr FRAME ASM 変更</v>
          </cell>
          <cell r="I3004" t="str">
            <v>PA1-7088</v>
          </cell>
          <cell r="J3004" t="str">
            <v>A</v>
          </cell>
          <cell r="K3004" t="str">
            <v>RP1</v>
          </cell>
          <cell r="L3004" t="str">
            <v>○</v>
          </cell>
          <cell r="M3004">
            <v>20171109</v>
          </cell>
          <cell r="N3004">
            <v>20171109</v>
          </cell>
        </row>
        <row r="3005">
          <cell r="C3005">
            <v>8983654703</v>
          </cell>
          <cell r="D3005" t="str">
            <v>I4JGH56</v>
          </cell>
          <cell r="E3005"/>
          <cell r="F3005" t="str">
            <v>VL04 NPR</v>
          </cell>
          <cell r="G3005" t="str">
            <v>VL04 NPR</v>
          </cell>
          <cell r="H3005" t="str">
            <v>【I4JGH56】VL04 A-Gr FRAME ASM 量産設変</v>
          </cell>
          <cell r="I3005" t="str">
            <v>PA1-8062</v>
          </cell>
          <cell r="J3005" t="str">
            <v>A</v>
          </cell>
          <cell r="K3005" t="str">
            <v>1RP1</v>
          </cell>
          <cell r="L3005" t="str">
            <v>○</v>
          </cell>
          <cell r="M3005">
            <v>20180716</v>
          </cell>
          <cell r="N3005">
            <v>20180716</v>
          </cell>
        </row>
        <row r="3006">
          <cell r="C3006">
            <v>8983656170</v>
          </cell>
          <cell r="D3006" t="str">
            <v>I3JY164</v>
          </cell>
          <cell r="E3006"/>
          <cell r="F3006" t="str">
            <v>VL04 NPR</v>
          </cell>
          <cell r="G3006" t="str">
            <v>VL04 NPR</v>
          </cell>
          <cell r="H3006" t="str">
            <v>【I3JY164】VL04 A-Gr 3X 新規FRAME ASM出図　AAS-LD-5389の恒久設変図面</v>
          </cell>
          <cell r="I3006" t="str">
            <v>PA1-7034</v>
          </cell>
          <cell r="J3006" t="str">
            <v>C</v>
          </cell>
          <cell r="K3006" t="str">
            <v>WWA</v>
          </cell>
          <cell r="L3006" t="str">
            <v>○</v>
          </cell>
          <cell r="M3006" t="str">
            <v>-</v>
          </cell>
          <cell r="N3006">
            <v>20170522</v>
          </cell>
        </row>
        <row r="3007">
          <cell r="C3007">
            <v>8983656171</v>
          </cell>
          <cell r="D3007" t="str">
            <v>I4JGB66</v>
          </cell>
          <cell r="E3007"/>
          <cell r="F3007" t="str">
            <v>VL04 NPR</v>
          </cell>
          <cell r="G3007" t="str">
            <v>VL04 NPR</v>
          </cell>
          <cell r="H3007" t="str">
            <v>【I4JGB66】VL04 A-Gr FRAME ASM変更(850幅)</v>
          </cell>
          <cell r="I3007" t="str">
            <v>PA1-8008</v>
          </cell>
          <cell r="J3007" t="str">
            <v>C</v>
          </cell>
          <cell r="K3007" t="str">
            <v>1WWA</v>
          </cell>
          <cell r="L3007" t="str">
            <v>○</v>
          </cell>
          <cell r="M3007" t="str">
            <v>-</v>
          </cell>
          <cell r="N3007">
            <v>20180208</v>
          </cell>
        </row>
        <row r="3008">
          <cell r="C3008">
            <v>8983655520</v>
          </cell>
          <cell r="D3008" t="str">
            <v>I3JY886</v>
          </cell>
          <cell r="E3008"/>
          <cell r="F3008" t="str">
            <v>VL04 NPR</v>
          </cell>
          <cell r="G3008" t="str">
            <v>VL04 NPR</v>
          </cell>
          <cell r="H3008" t="str">
            <v>【I3JY886】VL04 A/B-GR向け FRAME ASM 新規出図</v>
          </cell>
          <cell r="I3008" t="str">
            <v>PA1-8015</v>
          </cell>
          <cell r="J3008" t="str">
            <v>A</v>
          </cell>
          <cell r="K3008" t="str">
            <v>RPN</v>
          </cell>
          <cell r="L3008" t="str">
            <v>○</v>
          </cell>
          <cell r="M3008">
            <v>20180220</v>
          </cell>
          <cell r="N3008">
            <v>20180220</v>
          </cell>
        </row>
        <row r="3009">
          <cell r="C3009">
            <v>8983655521</v>
          </cell>
          <cell r="D3009" t="str">
            <v>I4JGH56</v>
          </cell>
          <cell r="E3009"/>
          <cell r="F3009" t="str">
            <v>VL04 NPR</v>
          </cell>
          <cell r="G3009" t="str">
            <v>VL04 NPR</v>
          </cell>
          <cell r="H3009" t="str">
            <v>【I4JGH56】VL04 A-Gr FRAME ASM 量産設変</v>
          </cell>
          <cell r="I3009" t="str">
            <v>PA1-8062</v>
          </cell>
          <cell r="J3009" t="str">
            <v>A</v>
          </cell>
          <cell r="K3009" t="str">
            <v>1RPN</v>
          </cell>
          <cell r="L3009" t="str">
            <v>○</v>
          </cell>
          <cell r="M3009">
            <v>20180702</v>
          </cell>
          <cell r="N3009">
            <v>20180702</v>
          </cell>
        </row>
        <row r="3010">
          <cell r="C3010">
            <v>8983655530</v>
          </cell>
          <cell r="D3010" t="str">
            <v>I3JY418</v>
          </cell>
          <cell r="E3010"/>
          <cell r="F3010" t="str">
            <v>VL04 NPR</v>
          </cell>
          <cell r="G3010" t="str">
            <v>VL04 NPR</v>
          </cell>
          <cell r="H3010" t="str">
            <v>【I3JY418】VL04 A-Gr 3X FRAME ASM 新規出図 8983655530</v>
          </cell>
          <cell r="I3010" t="str">
            <v>PA1-7061</v>
          </cell>
          <cell r="J3010" t="str">
            <v>A</v>
          </cell>
          <cell r="K3010" t="str">
            <v>ＲＰ2</v>
          </cell>
          <cell r="L3010" t="str">
            <v>○</v>
          </cell>
          <cell r="M3010">
            <v>20170908</v>
          </cell>
          <cell r="N3010">
            <v>20170908</v>
          </cell>
        </row>
        <row r="3011">
          <cell r="C3011">
            <v>8983655531</v>
          </cell>
          <cell r="D3011" t="str">
            <v>I4JFY19</v>
          </cell>
          <cell r="E3011"/>
          <cell r="F3011" t="str">
            <v>VL04 NPR</v>
          </cell>
          <cell r="G3011" t="str">
            <v>VL04 NPR</v>
          </cell>
          <cell r="H3011" t="str">
            <v>【I4JFＹ19】VL04 A-Gr K研2 FRAME ASM　サ変　</v>
          </cell>
          <cell r="I3011" t="str">
            <v>PA1-8015</v>
          </cell>
          <cell r="J3011" t="str">
            <v>A</v>
          </cell>
          <cell r="K3011" t="str">
            <v>ＲＰ2</v>
          </cell>
          <cell r="L3011" t="str">
            <v>○</v>
          </cell>
          <cell r="M3011">
            <v>20180220</v>
          </cell>
          <cell r="N3011">
            <v>20180220</v>
          </cell>
        </row>
        <row r="3012">
          <cell r="C3012">
            <v>8983655532</v>
          </cell>
          <cell r="D3012" t="str">
            <v>I4JGH56</v>
          </cell>
          <cell r="E3012"/>
          <cell r="F3012" t="str">
            <v>VL04 NPR</v>
          </cell>
          <cell r="G3012" t="str">
            <v>VL04 NPR</v>
          </cell>
          <cell r="H3012" t="str">
            <v>【I4JGH56】VL04 A-Gr FRAME ASM 量産設変</v>
          </cell>
          <cell r="I3012" t="str">
            <v>PA1-8062</v>
          </cell>
          <cell r="J3012" t="str">
            <v>A</v>
          </cell>
          <cell r="K3012" t="str">
            <v>1RP2</v>
          </cell>
          <cell r="L3012" t="str">
            <v>○</v>
          </cell>
          <cell r="M3012">
            <v>20180706</v>
          </cell>
          <cell r="N3012">
            <v>20180706</v>
          </cell>
        </row>
        <row r="3013">
          <cell r="C3013">
            <v>8983655540</v>
          </cell>
          <cell r="D3013" t="str">
            <v>I3JY886</v>
          </cell>
          <cell r="E3013"/>
          <cell r="F3013" t="str">
            <v>VL04 NPR</v>
          </cell>
          <cell r="G3013" t="str">
            <v>VL04 NPR</v>
          </cell>
          <cell r="H3013" t="str">
            <v>【I3JY886】VL04 A/B-GR向け FRAME ASM 新規出図</v>
          </cell>
          <cell r="I3013" t="str">
            <v>PA1-8015</v>
          </cell>
          <cell r="J3013" t="str">
            <v>A</v>
          </cell>
          <cell r="K3013" t="str">
            <v>RPP</v>
          </cell>
          <cell r="L3013" t="str">
            <v>○</v>
          </cell>
          <cell r="M3013" t="str">
            <v>未</v>
          </cell>
          <cell r="N3013" t="str">
            <v>未</v>
          </cell>
        </row>
        <row r="3014">
          <cell r="C3014">
            <v>8983655550</v>
          </cell>
          <cell r="D3014" t="str">
            <v>I3JY886</v>
          </cell>
          <cell r="E3014"/>
          <cell r="F3014" t="str">
            <v>VL04 NPR</v>
          </cell>
          <cell r="G3014" t="str">
            <v>VL04 NPR</v>
          </cell>
          <cell r="H3014" t="str">
            <v>【I3JY886】VL04 A/B-GR向け FRAME ASM 新規出図</v>
          </cell>
          <cell r="I3014" t="str">
            <v>PA1-8015</v>
          </cell>
          <cell r="J3014" t="str">
            <v>A</v>
          </cell>
          <cell r="K3014" t="str">
            <v>RPQ</v>
          </cell>
          <cell r="L3014" t="str">
            <v>○</v>
          </cell>
          <cell r="M3014" t="str">
            <v>未</v>
          </cell>
          <cell r="N3014" t="str">
            <v>未</v>
          </cell>
        </row>
        <row r="3015">
          <cell r="C3015">
            <v>8983655570</v>
          </cell>
          <cell r="D3015" t="str">
            <v>I3JY886</v>
          </cell>
          <cell r="E3015"/>
          <cell r="F3015" t="str">
            <v>VL04 NPR</v>
          </cell>
          <cell r="G3015" t="str">
            <v>VL04 NPR</v>
          </cell>
          <cell r="H3015" t="str">
            <v>【I3JY886】VL04 A/B-GR向け FRAME ASM 新規出図</v>
          </cell>
          <cell r="I3015" t="str">
            <v>PA1-8015</v>
          </cell>
          <cell r="J3015" t="str">
            <v>A</v>
          </cell>
          <cell r="K3015" t="str">
            <v>RQH</v>
          </cell>
          <cell r="L3015" t="str">
            <v>○</v>
          </cell>
          <cell r="M3015">
            <v>20180305</v>
          </cell>
          <cell r="N3015">
            <v>20180305</v>
          </cell>
        </row>
        <row r="3016">
          <cell r="C3016">
            <v>8983655571</v>
          </cell>
          <cell r="D3016" t="str">
            <v>I4JGH56</v>
          </cell>
          <cell r="E3016"/>
          <cell r="F3016" t="str">
            <v>VL04 NPR</v>
          </cell>
          <cell r="G3016" t="str">
            <v>VL04 NPR</v>
          </cell>
          <cell r="H3016" t="str">
            <v>【I4JGH56】VL04 A-Gr FRAME ASM 量産設変</v>
          </cell>
          <cell r="I3016" t="str">
            <v>PA1-8062</v>
          </cell>
          <cell r="J3016" t="str">
            <v>A</v>
          </cell>
          <cell r="K3016" t="str">
            <v>1RQH</v>
          </cell>
          <cell r="L3016" t="str">
            <v>○</v>
          </cell>
          <cell r="M3016">
            <v>20180808</v>
          </cell>
          <cell r="N3016">
            <v>20180808</v>
          </cell>
        </row>
        <row r="3017">
          <cell r="C3017">
            <v>8983655580</v>
          </cell>
          <cell r="D3017" t="str">
            <v>I3JY886</v>
          </cell>
          <cell r="E3017"/>
          <cell r="F3017" t="str">
            <v>VL04 NPR</v>
          </cell>
          <cell r="G3017" t="str">
            <v>VL04 NPR</v>
          </cell>
          <cell r="H3017" t="str">
            <v>【I3JY886】VL04 A/B-GR向け FRAME ASM 新規出図</v>
          </cell>
          <cell r="I3017" t="str">
            <v>PA1-8015</v>
          </cell>
          <cell r="J3017" t="str">
            <v>A</v>
          </cell>
          <cell r="K3017" t="str">
            <v>RQJ</v>
          </cell>
          <cell r="L3017" t="str">
            <v>○</v>
          </cell>
          <cell r="M3017">
            <v>20180314</v>
          </cell>
          <cell r="N3017">
            <v>20180314</v>
          </cell>
        </row>
        <row r="3018">
          <cell r="C3018">
            <v>8983655581</v>
          </cell>
          <cell r="D3018" t="str">
            <v>I4JGH56</v>
          </cell>
          <cell r="E3018"/>
          <cell r="F3018" t="str">
            <v>VL04 NPR</v>
          </cell>
          <cell r="G3018" t="str">
            <v>VL04 NPR</v>
          </cell>
          <cell r="H3018" t="str">
            <v>【I4JGH56】VL04 A-Gr FRAME ASM 量産設変</v>
          </cell>
          <cell r="I3018" t="str">
            <v>PA1-8062</v>
          </cell>
          <cell r="J3018" t="str">
            <v>A</v>
          </cell>
          <cell r="K3018" t="str">
            <v>RQJ</v>
          </cell>
          <cell r="L3018" t="str">
            <v>○</v>
          </cell>
          <cell r="M3018">
            <v>20181119</v>
          </cell>
          <cell r="N3018">
            <v>20181119</v>
          </cell>
        </row>
        <row r="3019">
          <cell r="C3019">
            <v>8983655600</v>
          </cell>
          <cell r="D3019" t="str">
            <v>I3JY886</v>
          </cell>
          <cell r="E3019"/>
          <cell r="F3019" t="str">
            <v>VL04 NPR</v>
          </cell>
          <cell r="G3019" t="str">
            <v>VL04 NPR</v>
          </cell>
          <cell r="H3019" t="str">
            <v>【I3JY886】VL04 A/B-GR向け FRAME ASM 新規出図</v>
          </cell>
          <cell r="I3019" t="str">
            <v>PA1-8015</v>
          </cell>
          <cell r="J3019" t="str">
            <v>A</v>
          </cell>
          <cell r="K3019" t="str">
            <v>RQK</v>
          </cell>
          <cell r="L3019" t="str">
            <v>○</v>
          </cell>
          <cell r="M3019">
            <v>20180220</v>
          </cell>
          <cell r="N3019">
            <v>20180220</v>
          </cell>
        </row>
        <row r="3020">
          <cell r="C3020">
            <v>8983655601</v>
          </cell>
          <cell r="D3020" t="str">
            <v>I4JGH56</v>
          </cell>
          <cell r="E3020"/>
          <cell r="F3020" t="str">
            <v>VL04 NPR</v>
          </cell>
          <cell r="G3020" t="str">
            <v>VL04 NPR</v>
          </cell>
          <cell r="H3020" t="str">
            <v>【I4JGH56】VL04 A-Gr FRAME ASM 量産設変</v>
          </cell>
          <cell r="I3020" t="str">
            <v>PA1-8062</v>
          </cell>
          <cell r="J3020" t="str">
            <v>A</v>
          </cell>
          <cell r="K3020" t="str">
            <v>1RQK</v>
          </cell>
          <cell r="L3020" t="str">
            <v>○</v>
          </cell>
          <cell r="M3020">
            <v>20180706</v>
          </cell>
          <cell r="N3020">
            <v>20180706</v>
          </cell>
        </row>
        <row r="3021">
          <cell r="C3021">
            <v>8983655610</v>
          </cell>
          <cell r="D3021" t="str">
            <v>I3JY886</v>
          </cell>
          <cell r="E3021"/>
          <cell r="F3021" t="str">
            <v>VL04 NPR</v>
          </cell>
          <cell r="G3021" t="str">
            <v>VL04 NPR</v>
          </cell>
          <cell r="H3021" t="str">
            <v>【I3JY886】VL04 A/B-GR向け FRAME ASM 新規出図</v>
          </cell>
          <cell r="I3021" t="str">
            <v>PA1-8015</v>
          </cell>
          <cell r="J3021" t="str">
            <v>A</v>
          </cell>
          <cell r="K3021" t="str">
            <v>RQL</v>
          </cell>
          <cell r="L3021" t="str">
            <v>○</v>
          </cell>
          <cell r="M3021">
            <v>20180220</v>
          </cell>
          <cell r="N3021">
            <v>20180220</v>
          </cell>
        </row>
        <row r="3022">
          <cell r="C3022">
            <v>8983655611</v>
          </cell>
          <cell r="D3022" t="str">
            <v>I4JGH56</v>
          </cell>
          <cell r="E3022"/>
          <cell r="F3022" t="str">
            <v>VL04 NPR</v>
          </cell>
          <cell r="G3022" t="str">
            <v>VL04 NPR</v>
          </cell>
          <cell r="H3022" t="str">
            <v>【I4JGH56】VL04 A-Gr FRAME ASM 量産設変</v>
          </cell>
          <cell r="I3022" t="str">
            <v>PA1-8062</v>
          </cell>
          <cell r="J3022" t="str">
            <v>A</v>
          </cell>
          <cell r="K3022" t="str">
            <v>1RQL</v>
          </cell>
          <cell r="L3022" t="str">
            <v>○</v>
          </cell>
          <cell r="M3022">
            <v>20181029</v>
          </cell>
          <cell r="N3022">
            <v>20181029</v>
          </cell>
        </row>
        <row r="3023">
          <cell r="C3023">
            <v>8983654720</v>
          </cell>
          <cell r="D3023" t="str">
            <v>I3JY886</v>
          </cell>
          <cell r="E3023"/>
          <cell r="F3023" t="str">
            <v>VL04 NPR</v>
          </cell>
          <cell r="G3023" t="str">
            <v>VL04 NPR</v>
          </cell>
          <cell r="H3023" t="str">
            <v>【I3JY886】VL04 A/B-GR向け FRAME ASM 新規出図</v>
          </cell>
          <cell r="I3023" t="str">
            <v>PA1-8015</v>
          </cell>
          <cell r="J3023" t="str">
            <v>A</v>
          </cell>
          <cell r="K3023" t="str">
            <v>RPF</v>
          </cell>
          <cell r="L3023" t="str">
            <v>○</v>
          </cell>
          <cell r="M3023">
            <v>20180312</v>
          </cell>
          <cell r="N3023">
            <v>20180312</v>
          </cell>
        </row>
        <row r="3024">
          <cell r="C3024">
            <v>8983654721</v>
          </cell>
          <cell r="D3024" t="str">
            <v>I4JGH56</v>
          </cell>
          <cell r="E3024"/>
          <cell r="F3024" t="str">
            <v>VL04 NPR</v>
          </cell>
          <cell r="G3024" t="str">
            <v>VL04 NPR</v>
          </cell>
          <cell r="H3024" t="str">
            <v>【I4JGH56】VL04 A-Gr FRAME ASM 量産設変</v>
          </cell>
          <cell r="I3024" t="str">
            <v>PA1-8062</v>
          </cell>
          <cell r="J3024" t="str">
            <v>A</v>
          </cell>
          <cell r="K3024" t="str">
            <v>1RPF</v>
          </cell>
          <cell r="L3024" t="str">
            <v>○</v>
          </cell>
          <cell r="M3024">
            <v>20180626</v>
          </cell>
          <cell r="N3024">
            <v>20180626</v>
          </cell>
        </row>
        <row r="3025">
          <cell r="C3025">
            <v>8983654730</v>
          </cell>
          <cell r="D3025" t="str">
            <v>I3JY886</v>
          </cell>
          <cell r="E3025"/>
          <cell r="F3025" t="str">
            <v>VL04 NPR</v>
          </cell>
          <cell r="G3025" t="str">
            <v>VL04 NPR</v>
          </cell>
          <cell r="H3025" t="str">
            <v>【I3JY886】VL04 A/B-GR向け FRAME ASM 新規出図</v>
          </cell>
          <cell r="I3025" t="str">
            <v>PA1-8015</v>
          </cell>
          <cell r="J3025" t="str">
            <v>A</v>
          </cell>
          <cell r="K3025" t="str">
            <v>RQG</v>
          </cell>
          <cell r="L3025" t="str">
            <v>○</v>
          </cell>
          <cell r="M3025">
            <v>20180305</v>
          </cell>
          <cell r="N3025">
            <v>20180305</v>
          </cell>
        </row>
        <row r="3026">
          <cell r="C3026">
            <v>8983654731</v>
          </cell>
          <cell r="D3026" t="str">
            <v>I4JGH56</v>
          </cell>
          <cell r="E3026"/>
          <cell r="F3026" t="str">
            <v>VL04 NPR</v>
          </cell>
          <cell r="G3026" t="str">
            <v>VL04 NPR</v>
          </cell>
          <cell r="H3026" t="str">
            <v>【I4JGH56】VL04 A-Gr FRAME ASM 量産設変</v>
          </cell>
          <cell r="I3026" t="str">
            <v>PA1-8062</v>
          </cell>
          <cell r="J3026" t="str">
            <v>A</v>
          </cell>
          <cell r="K3026" t="str">
            <v>1RQG</v>
          </cell>
          <cell r="L3026" t="str">
            <v>○</v>
          </cell>
          <cell r="M3026">
            <v>20180702</v>
          </cell>
          <cell r="N3026">
            <v>20180702</v>
          </cell>
        </row>
        <row r="3027">
          <cell r="C3027">
            <v>8983654740</v>
          </cell>
          <cell r="D3027" t="str">
            <v>I3JY886</v>
          </cell>
          <cell r="E3027"/>
          <cell r="F3027" t="str">
            <v>VL04 NPR</v>
          </cell>
          <cell r="G3027" t="str">
            <v>VL04 NPR</v>
          </cell>
          <cell r="H3027" t="str">
            <v>【I3JY886】VL04 A/B-GR向け FRAME ASM 新規出図</v>
          </cell>
          <cell r="I3027" t="str">
            <v>PA1-8015</v>
          </cell>
          <cell r="J3027" t="str">
            <v>A</v>
          </cell>
          <cell r="K3027" t="str">
            <v>RPH</v>
          </cell>
          <cell r="L3027" t="str">
            <v>○</v>
          </cell>
          <cell r="M3027">
            <v>20180329</v>
          </cell>
          <cell r="N3027">
            <v>20180329</v>
          </cell>
        </row>
        <row r="3028">
          <cell r="C3028">
            <v>8983654741</v>
          </cell>
          <cell r="D3028" t="str">
            <v>I4JGH56</v>
          </cell>
          <cell r="E3028"/>
          <cell r="F3028" t="str">
            <v>VL04 NPR</v>
          </cell>
          <cell r="G3028" t="str">
            <v>VL04 NPR</v>
          </cell>
          <cell r="H3028" t="str">
            <v>【I4JGH56】VL04 A-Gr FRAME ASM 量産設変</v>
          </cell>
          <cell r="I3028" t="str">
            <v>PA1-8062</v>
          </cell>
          <cell r="J3028" t="str">
            <v>A</v>
          </cell>
          <cell r="K3028" t="str">
            <v>1RPH</v>
          </cell>
          <cell r="L3028" t="str">
            <v>○</v>
          </cell>
          <cell r="M3028">
            <v>20180906</v>
          </cell>
          <cell r="N3028">
            <v>20180906</v>
          </cell>
        </row>
        <row r="3029">
          <cell r="C3029">
            <v>8974823340</v>
          </cell>
          <cell r="D3029" t="str">
            <v>I3JY886</v>
          </cell>
          <cell r="E3029"/>
          <cell r="F3029" t="str">
            <v>VL04 NPR</v>
          </cell>
          <cell r="G3029" t="str">
            <v>VL04 NPR</v>
          </cell>
          <cell r="H3029" t="str">
            <v>【I3JY886】VL04 A/B-GR向け FRAME ASM 新規出図</v>
          </cell>
          <cell r="I3029" t="str">
            <v>PA1-8015</v>
          </cell>
          <cell r="J3029" t="str">
            <v>A</v>
          </cell>
          <cell r="K3029" t="str">
            <v>RBH</v>
          </cell>
          <cell r="L3029" t="str">
            <v>○</v>
          </cell>
          <cell r="M3029">
            <v>20180314</v>
          </cell>
          <cell r="N3029">
            <v>20180314</v>
          </cell>
        </row>
        <row r="3030">
          <cell r="C3030">
            <v>8974823341</v>
          </cell>
          <cell r="D3030" t="str">
            <v>I4JGH56</v>
          </cell>
          <cell r="E3030"/>
          <cell r="F3030" t="str">
            <v>VL04 NPR</v>
          </cell>
          <cell r="G3030" t="str">
            <v>VL04 NPR</v>
          </cell>
          <cell r="H3030" t="str">
            <v>【I4JGH56】VL04 A-Gr FRAME ASM 量産設変</v>
          </cell>
          <cell r="I3030" t="str">
            <v>PA1-8062</v>
          </cell>
          <cell r="J3030" t="str">
            <v>A</v>
          </cell>
          <cell r="K3030" t="str">
            <v>1RBH</v>
          </cell>
          <cell r="L3030" t="str">
            <v>○</v>
          </cell>
          <cell r="M3030">
            <v>20180623</v>
          </cell>
          <cell r="N3030">
            <v>20180623</v>
          </cell>
        </row>
        <row r="3031">
          <cell r="C3031">
            <v>8974823401</v>
          </cell>
          <cell r="D3031" t="str">
            <v>I4JGH56</v>
          </cell>
          <cell r="E3031"/>
          <cell r="F3031" t="str">
            <v>VL04 NPR</v>
          </cell>
          <cell r="G3031" t="str">
            <v>VL04 NPR</v>
          </cell>
          <cell r="H3031" t="str">
            <v>【I4JGH56】VL04 A-Gr FRAME ASM 量産設変</v>
          </cell>
          <cell r="I3031" t="str">
            <v>PA1-8062</v>
          </cell>
          <cell r="J3031" t="str">
            <v>A</v>
          </cell>
          <cell r="K3031" t="str">
            <v>1RBP</v>
          </cell>
          <cell r="L3031" t="str">
            <v>○</v>
          </cell>
          <cell r="M3031">
            <v>20201021</v>
          </cell>
          <cell r="N3031">
            <v>20201021</v>
          </cell>
        </row>
        <row r="3032">
          <cell r="C3032">
            <v>8983926660</v>
          </cell>
          <cell r="D3032" t="str">
            <v>I3JY420/AAS-5655</v>
          </cell>
          <cell r="E3032"/>
          <cell r="F3032" t="str">
            <v>VL04 NMR</v>
          </cell>
          <cell r="G3032" t="str">
            <v>VL04 NMR</v>
          </cell>
          <cell r="H3032" t="str">
            <v>【I3JY420】VL04 A-Gr 非新軽量　K研2向け FRAME ASM 新規出図 8983926660</v>
          </cell>
          <cell r="I3032" t="str">
            <v>PA1-7053</v>
          </cell>
          <cell r="J3032" t="str">
            <v>A</v>
          </cell>
          <cell r="K3032" t="str">
            <v>KD8</v>
          </cell>
          <cell r="L3032" t="str">
            <v>○</v>
          </cell>
          <cell r="M3032">
            <v>20170908</v>
          </cell>
          <cell r="N3032">
            <v>20170908</v>
          </cell>
        </row>
        <row r="3033">
          <cell r="C3033">
            <v>8983926661</v>
          </cell>
          <cell r="D3033" t="str">
            <v>I4JFS96</v>
          </cell>
          <cell r="E3033"/>
          <cell r="F3033" t="str">
            <v>VL04 NMR</v>
          </cell>
          <cell r="G3033" t="str">
            <v>VL04 NMR</v>
          </cell>
          <cell r="H3033" t="str">
            <v>【I3JY420】VL04 A-Gr 非新軽量　K研2向け FRAME ASM 新規出図 8983926660</v>
          </cell>
          <cell r="I3033" t="str">
            <v>未</v>
          </cell>
          <cell r="J3033" t="str">
            <v>A</v>
          </cell>
          <cell r="K3033" t="str">
            <v>KD8</v>
          </cell>
          <cell r="L3033" t="str">
            <v>未</v>
          </cell>
          <cell r="M3033" t="str">
            <v>未</v>
          </cell>
          <cell r="N3033" t="str">
            <v>未</v>
          </cell>
        </row>
        <row r="3034">
          <cell r="C3034">
            <v>8983926662</v>
          </cell>
          <cell r="D3034" t="str">
            <v>I4JGB83</v>
          </cell>
          <cell r="E3034"/>
          <cell r="F3034" t="str">
            <v>VL04 NMR</v>
          </cell>
          <cell r="G3034" t="str">
            <v>VL04 NMR</v>
          </cell>
          <cell r="H3034" t="str">
            <v>AAS-LD-6186 【I4JGB83】VL04 A-Gr 1生対象外 溶接NUT追加削除</v>
          </cell>
          <cell r="I3034" t="str">
            <v>PA1-8015</v>
          </cell>
          <cell r="J3034" t="str">
            <v>A</v>
          </cell>
          <cell r="K3034" t="str">
            <v>KDB</v>
          </cell>
          <cell r="L3034" t="str">
            <v>○</v>
          </cell>
          <cell r="M3034" t="str">
            <v>未</v>
          </cell>
          <cell r="N3034" t="str">
            <v>未</v>
          </cell>
        </row>
        <row r="3035">
          <cell r="C3035">
            <v>8983926663</v>
          </cell>
          <cell r="D3035" t="str">
            <v>I4JGF92</v>
          </cell>
          <cell r="E3035"/>
          <cell r="F3035" t="str">
            <v>VL04 NMR</v>
          </cell>
          <cell r="G3035" t="str">
            <v>VL04 NMR</v>
          </cell>
          <cell r="H3035" t="str">
            <v>【I4JGF92】VL04 A-Gr 尿素タンクサポートBRKT 溶接NUT追加 AAS-LD-6186の恒久設変</v>
          </cell>
          <cell r="I3035" t="str">
            <v>PA1-8037</v>
          </cell>
          <cell r="J3035" t="str">
            <v>A</v>
          </cell>
          <cell r="K3035" t="str">
            <v>1KDB</v>
          </cell>
          <cell r="L3035" t="str">
            <v>○</v>
          </cell>
          <cell r="M3035">
            <v>20180709</v>
          </cell>
          <cell r="N3035">
            <v>20180709</v>
          </cell>
        </row>
        <row r="3036">
          <cell r="C3036">
            <v>8983707580</v>
          </cell>
          <cell r="D3036" t="str">
            <v>I3JX961</v>
          </cell>
          <cell r="E3036"/>
          <cell r="F3036" t="str">
            <v>VL08 NPS</v>
          </cell>
          <cell r="G3036" t="str">
            <v>VL08 NPS</v>
          </cell>
          <cell r="H3036" t="str">
            <v>【I3JX961】VL08 A-Gr 3X オーストラリア向け 追加車型 新規出図　非新軽量</v>
          </cell>
          <cell r="I3036" t="str">
            <v>PA1-7023</v>
          </cell>
          <cell r="J3036" t="str">
            <v>C</v>
          </cell>
          <cell r="K3036" t="str">
            <v>UEP</v>
          </cell>
          <cell r="L3036" t="str">
            <v>○</v>
          </cell>
          <cell r="M3036" t="str">
            <v>-</v>
          </cell>
          <cell r="N3036">
            <v>20170403</v>
          </cell>
        </row>
        <row r="3037">
          <cell r="C3037">
            <v>8983707581</v>
          </cell>
          <cell r="D3037" t="str">
            <v>I4JFR72</v>
          </cell>
          <cell r="E3037"/>
          <cell r="F3037" t="str">
            <v>VL08 NPS</v>
          </cell>
          <cell r="G3037" t="str">
            <v>VL08 NPS</v>
          </cell>
          <cell r="H3037" t="str">
            <v>【I4JFR72】VL08 A-Gr 非新軽量 FRAME ASM 量産設変</v>
          </cell>
          <cell r="I3037" t="str">
            <v>PA1-8038</v>
          </cell>
          <cell r="J3037" t="str">
            <v>C</v>
          </cell>
          <cell r="K3037" t="str">
            <v>1UEP</v>
          </cell>
          <cell r="L3037" t="str">
            <v>○</v>
          </cell>
          <cell r="M3037" t="str">
            <v>-</v>
          </cell>
          <cell r="N3037">
            <v>20180427</v>
          </cell>
        </row>
        <row r="3038">
          <cell r="C3038">
            <v>8983906380</v>
          </cell>
          <cell r="D3038" t="str">
            <v>I3JX942</v>
          </cell>
          <cell r="E3038"/>
          <cell r="F3038" t="str">
            <v>VL01 NPR</v>
          </cell>
          <cell r="G3038" t="str">
            <v>VL01 NPR</v>
          </cell>
          <cell r="H3038" t="str">
            <v>【I3JX942】VL01 C-Gr 3X 新規FRAME ASM出図 AAS-LD-5333の恒久設変</v>
          </cell>
          <cell r="I3038" t="str">
            <v>PA1-7026</v>
          </cell>
          <cell r="J3038" t="str">
            <v>C</v>
          </cell>
          <cell r="K3038" t="str">
            <v>WCE</v>
          </cell>
          <cell r="L3038" t="str">
            <v>○</v>
          </cell>
          <cell r="M3038" t="str">
            <v>-</v>
          </cell>
          <cell r="N3038">
            <v>20170417</v>
          </cell>
        </row>
        <row r="3039">
          <cell r="C3039">
            <v>8983906430</v>
          </cell>
          <cell r="D3039" t="str">
            <v>I3JX942</v>
          </cell>
          <cell r="E3039"/>
          <cell r="F3039" t="str">
            <v>VL01 NPR</v>
          </cell>
          <cell r="G3039" t="str">
            <v>VL01 NPR</v>
          </cell>
          <cell r="H3039"/>
          <cell r="I3039" t="str">
            <v>PA1-7026</v>
          </cell>
          <cell r="J3039" t="str">
            <v>C</v>
          </cell>
          <cell r="K3039" t="str">
            <v>WJA</v>
          </cell>
          <cell r="L3039" t="str">
            <v>○</v>
          </cell>
          <cell r="M3039" t="str">
            <v>-</v>
          </cell>
          <cell r="N3039">
            <v>20170417</v>
          </cell>
        </row>
        <row r="3040">
          <cell r="C3040">
            <v>8983906440</v>
          </cell>
          <cell r="D3040" t="str">
            <v>I3JX942</v>
          </cell>
          <cell r="E3040"/>
          <cell r="F3040" t="str">
            <v>VL01 NPR</v>
          </cell>
          <cell r="G3040" t="str">
            <v>VL01 NPR</v>
          </cell>
          <cell r="H3040" t="str">
            <v>【I3JX942】VL01 C-Gr 3X 新規FRAME ASM出図 AAS-LD-5333の恒久設変</v>
          </cell>
          <cell r="I3040" t="str">
            <v>PA1-7026</v>
          </cell>
          <cell r="J3040" t="str">
            <v>C</v>
          </cell>
          <cell r="K3040" t="str">
            <v>WJB</v>
          </cell>
          <cell r="L3040" t="str">
            <v>○</v>
          </cell>
          <cell r="M3040" t="str">
            <v>-</v>
          </cell>
          <cell r="N3040">
            <v>20170417</v>
          </cell>
        </row>
        <row r="3041">
          <cell r="C3041">
            <v>8983906441</v>
          </cell>
          <cell r="D3041" t="str">
            <v>I4JＦW20</v>
          </cell>
          <cell r="E3041"/>
          <cell r="F3041" t="str">
            <v>VL01 NPR</v>
          </cell>
          <cell r="G3041" t="str">
            <v>VL01 NPR</v>
          </cell>
          <cell r="H3041" t="str">
            <v>【I3JX942】VL01 C-Gr 3X 新規FRAME ASM出図 AAS-LD-5333の恒久設変</v>
          </cell>
          <cell r="I3041" t="str">
            <v>PA1-8021</v>
          </cell>
          <cell r="J3041" t="str">
            <v>C</v>
          </cell>
          <cell r="K3041" t="str">
            <v>WJB</v>
          </cell>
          <cell r="L3041" t="str">
            <v>○</v>
          </cell>
          <cell r="M3041" t="str">
            <v>-</v>
          </cell>
          <cell r="N3041">
            <v>20180313</v>
          </cell>
        </row>
        <row r="3042">
          <cell r="C3042">
            <v>8983906590</v>
          </cell>
          <cell r="D3042" t="str">
            <v>I3JX942</v>
          </cell>
          <cell r="E3042"/>
          <cell r="F3042" t="str">
            <v>VL01 NPR</v>
          </cell>
          <cell r="G3042" t="str">
            <v>VL01 NPR</v>
          </cell>
          <cell r="H3042" t="str">
            <v>【I3JX942】VL01 C-Gr 3X 新規FRAME ASM出図 AAS-LD-5333の恒久設変</v>
          </cell>
          <cell r="I3042" t="str">
            <v>PA1-7026</v>
          </cell>
          <cell r="J3042" t="str">
            <v>C</v>
          </cell>
          <cell r="K3042" t="str">
            <v>WME</v>
          </cell>
          <cell r="L3042" t="str">
            <v>○</v>
          </cell>
          <cell r="M3042" t="str">
            <v>-</v>
          </cell>
          <cell r="N3042">
            <v>20170417</v>
          </cell>
        </row>
        <row r="3043">
          <cell r="C3043">
            <v>8983906591</v>
          </cell>
          <cell r="D3043" t="str">
            <v>I4JHA65</v>
          </cell>
          <cell r="E3043"/>
          <cell r="F3043" t="str">
            <v>VL01 NPR</v>
          </cell>
          <cell r="G3043" t="str">
            <v>VL01 NPR</v>
          </cell>
          <cell r="H3043" t="str">
            <v>【I4JHA65】VL01 湾岸向け 3X STABI削除設変</v>
          </cell>
          <cell r="I3043" t="str">
            <v>PA1-9114</v>
          </cell>
          <cell r="J3043" t="str">
            <v>C</v>
          </cell>
          <cell r="K3043" t="str">
            <v>1WME</v>
          </cell>
          <cell r="L3043" t="str">
            <v>○</v>
          </cell>
          <cell r="M3043" t="str">
            <v>-</v>
          </cell>
          <cell r="N3043">
            <v>20190529</v>
          </cell>
        </row>
        <row r="3044">
          <cell r="C3044">
            <v>8983926610</v>
          </cell>
          <cell r="D3044" t="str">
            <v>I3JX938+AAS5655/5696</v>
          </cell>
          <cell r="E3044"/>
          <cell r="F3044" t="str">
            <v>VL04 NKR</v>
          </cell>
          <cell r="G3044" t="str">
            <v>VL04 NKR</v>
          </cell>
          <cell r="H3044" t="str">
            <v>【I3JX938】VL04 A-Gr K研向け FRAME ASM 新規出図　非新軽量FRAME</v>
          </cell>
          <cell r="I3044" t="str">
            <v>PA1-7037/53</v>
          </cell>
          <cell r="J3044" t="str">
            <v>A</v>
          </cell>
          <cell r="K3044" t="str">
            <v>JCA</v>
          </cell>
          <cell r="L3044" t="str">
            <v>○</v>
          </cell>
          <cell r="M3044">
            <v>20170522</v>
          </cell>
          <cell r="N3044">
            <v>20170522</v>
          </cell>
        </row>
        <row r="3045">
          <cell r="C3045">
            <v>8983926611</v>
          </cell>
          <cell r="D3045" t="str">
            <v>I4JFS96</v>
          </cell>
          <cell r="E3045"/>
          <cell r="F3045" t="str">
            <v>VL04 NKR</v>
          </cell>
          <cell r="G3045" t="str">
            <v>VL04 NKR</v>
          </cell>
          <cell r="H3045" t="str">
            <v>【I4JFS96】</v>
          </cell>
          <cell r="I3045" t="str">
            <v>PA1-7086</v>
          </cell>
          <cell r="J3045" t="str">
            <v>A</v>
          </cell>
          <cell r="K3045" t="str">
            <v>JCA</v>
          </cell>
          <cell r="L3045" t="str">
            <v>○</v>
          </cell>
          <cell r="M3045">
            <v>20171109</v>
          </cell>
          <cell r="N3045">
            <v>20171109</v>
          </cell>
        </row>
        <row r="3046">
          <cell r="C3046">
            <v>8983926612</v>
          </cell>
          <cell r="D3046" t="str">
            <v>I4JGB83</v>
          </cell>
          <cell r="E3046"/>
          <cell r="F3046" t="str">
            <v>VL04 NKR</v>
          </cell>
          <cell r="G3046" t="str">
            <v>VL04 NKR</v>
          </cell>
          <cell r="H3046" t="str">
            <v>【I4JGB83】VL04 A-Gr 1生対象外 溶接NUT追加削除</v>
          </cell>
          <cell r="I3046" t="str">
            <v>PA1-8015</v>
          </cell>
          <cell r="J3046" t="str">
            <v>A</v>
          </cell>
          <cell r="K3046" t="str">
            <v>1JCA</v>
          </cell>
          <cell r="L3046" t="str">
            <v>○</v>
          </cell>
          <cell r="M3046">
            <v>20180314</v>
          </cell>
          <cell r="N3046">
            <v>20180314</v>
          </cell>
        </row>
        <row r="3047">
          <cell r="C3047">
            <v>8983926621</v>
          </cell>
          <cell r="D3047" t="str">
            <v>I4JFS96</v>
          </cell>
          <cell r="E3047"/>
          <cell r="F3047" t="str">
            <v>VL04 NKR</v>
          </cell>
          <cell r="G3047" t="str">
            <v>VL04 NKR</v>
          </cell>
          <cell r="H3047"/>
          <cell r="I3047"/>
          <cell r="J3047" t="str">
            <v>A</v>
          </cell>
          <cell r="K3047"/>
          <cell r="L3047" t="str">
            <v>未</v>
          </cell>
          <cell r="M3047" t="str">
            <v>未</v>
          </cell>
          <cell r="N3047" t="str">
            <v>未</v>
          </cell>
        </row>
        <row r="3048">
          <cell r="C3048">
            <v>8983926622</v>
          </cell>
          <cell r="D3048" t="str">
            <v>I4JGB83</v>
          </cell>
          <cell r="E3048"/>
          <cell r="F3048" t="str">
            <v>VL04 NKR</v>
          </cell>
          <cell r="G3048" t="str">
            <v>VL04 NKR</v>
          </cell>
          <cell r="H3048" t="str">
            <v>【I4JGB83】VL04 A-Gr 1生対象外 溶接NUT追加削除</v>
          </cell>
          <cell r="I3048" t="str">
            <v>PA1-8072</v>
          </cell>
          <cell r="J3048" t="str">
            <v>A</v>
          </cell>
          <cell r="K3048" t="str">
            <v>XJC</v>
          </cell>
          <cell r="L3048" t="str">
            <v>○</v>
          </cell>
          <cell r="M3048">
            <v>20180326</v>
          </cell>
          <cell r="N3048">
            <v>20180326</v>
          </cell>
        </row>
        <row r="3049">
          <cell r="C3049">
            <v>8983926623</v>
          </cell>
          <cell r="D3049" t="str">
            <v>I4JGH73</v>
          </cell>
          <cell r="E3049"/>
          <cell r="F3049" t="str">
            <v>VL04 NKR</v>
          </cell>
          <cell r="G3049" t="str">
            <v>VL04 NKR</v>
          </cell>
          <cell r="H3049" t="str">
            <v>【I4JGH73】VL04 A-Gr SCRタンクサポートBRKT用 溶接NUT設定</v>
          </cell>
          <cell r="I3049" t="str">
            <v>PA1-8085</v>
          </cell>
          <cell r="J3049" t="str">
            <v>A</v>
          </cell>
          <cell r="K3049" t="str">
            <v>1JJC</v>
          </cell>
          <cell r="L3049" t="str">
            <v>○</v>
          </cell>
          <cell r="M3049">
            <v>20180723</v>
          </cell>
          <cell r="N3049">
            <v>20180723</v>
          </cell>
        </row>
        <row r="3050">
          <cell r="C3050">
            <v>8983926631</v>
          </cell>
          <cell r="D3050" t="str">
            <v>I4JFS96</v>
          </cell>
          <cell r="E3050"/>
          <cell r="F3050" t="str">
            <v>VL04 NKR</v>
          </cell>
          <cell r="G3050" t="str">
            <v>VL04 NKR</v>
          </cell>
          <cell r="H3050"/>
          <cell r="I3050"/>
          <cell r="J3050" t="str">
            <v>A</v>
          </cell>
          <cell r="K3050"/>
          <cell r="L3050" t="str">
            <v>未</v>
          </cell>
          <cell r="M3050" t="str">
            <v>未</v>
          </cell>
          <cell r="N3050" t="str">
            <v>未</v>
          </cell>
        </row>
        <row r="3051">
          <cell r="C3051">
            <v>8983926632</v>
          </cell>
          <cell r="D3051" t="str">
            <v>I4JGB83</v>
          </cell>
          <cell r="E3051"/>
          <cell r="F3051" t="str">
            <v>VL04 NKR</v>
          </cell>
          <cell r="G3051" t="str">
            <v>VL04 NKR</v>
          </cell>
          <cell r="H3051" t="str">
            <v>【I4JGB83】VL04 A-Gr 1生対象外 溶接NUT追加削除</v>
          </cell>
          <cell r="I3051" t="str">
            <v>未</v>
          </cell>
          <cell r="J3051" t="str">
            <v>A</v>
          </cell>
          <cell r="K3051"/>
          <cell r="L3051" t="str">
            <v>○</v>
          </cell>
          <cell r="M3051" t="str">
            <v>未</v>
          </cell>
          <cell r="N3051" t="str">
            <v>未</v>
          </cell>
        </row>
        <row r="3052">
          <cell r="C3052">
            <v>8983926633</v>
          </cell>
          <cell r="D3052" t="str">
            <v>I4JGE34</v>
          </cell>
          <cell r="E3052"/>
          <cell r="F3052" t="str">
            <v>VL04 NKR</v>
          </cell>
          <cell r="G3052" t="str">
            <v>VL04 NKR</v>
          </cell>
          <cell r="H3052" t="str">
            <v>【I4JGE34】VL04 A-Gr SOP向け設変 延長ハーネスNUT追加 FRAME サ変</v>
          </cell>
          <cell r="I3052" t="str">
            <v>PA1-8015</v>
          </cell>
          <cell r="J3052" t="str">
            <v>A</v>
          </cell>
          <cell r="K3052" t="str">
            <v>KDD</v>
          </cell>
          <cell r="L3052" t="str">
            <v>○</v>
          </cell>
          <cell r="M3052">
            <v>20180313</v>
          </cell>
          <cell r="N3052">
            <v>20180313</v>
          </cell>
        </row>
        <row r="3053">
          <cell r="C3053">
            <v>8983926641</v>
          </cell>
          <cell r="D3053" t="str">
            <v>I4JFS96</v>
          </cell>
          <cell r="E3053"/>
          <cell r="F3053" t="str">
            <v>VL04 NKR</v>
          </cell>
          <cell r="G3053" t="str">
            <v>VL04 NKR</v>
          </cell>
          <cell r="H3053"/>
          <cell r="I3053"/>
          <cell r="J3053" t="str">
            <v>A</v>
          </cell>
          <cell r="K3053"/>
          <cell r="L3053" t="str">
            <v>未</v>
          </cell>
          <cell r="M3053" t="str">
            <v>未</v>
          </cell>
          <cell r="N3053" t="str">
            <v>未</v>
          </cell>
        </row>
        <row r="3054">
          <cell r="C3054">
            <v>8983926642</v>
          </cell>
          <cell r="D3054" t="str">
            <v>I4JGB83</v>
          </cell>
          <cell r="E3054"/>
          <cell r="F3054" t="str">
            <v>VL04 NKR</v>
          </cell>
          <cell r="G3054" t="str">
            <v>VL04 NKR</v>
          </cell>
          <cell r="H3054" t="str">
            <v>【I4JGB83】VL04 A-Gr 1生対象外 溶接NUT追加削除</v>
          </cell>
          <cell r="I3054" t="str">
            <v>PA1-8015</v>
          </cell>
          <cell r="J3054" t="str">
            <v>A</v>
          </cell>
          <cell r="K3054" t="str">
            <v>KDE</v>
          </cell>
          <cell r="L3054" t="str">
            <v>○</v>
          </cell>
          <cell r="M3054">
            <v>20180530</v>
          </cell>
          <cell r="N3054">
            <v>20180530</v>
          </cell>
        </row>
        <row r="3055">
          <cell r="C3055">
            <v>8983926650</v>
          </cell>
          <cell r="D3055" t="str">
            <v>I3JX938</v>
          </cell>
          <cell r="E3055"/>
          <cell r="F3055" t="str">
            <v>VL04 NKR</v>
          </cell>
          <cell r="G3055" t="str">
            <v>VL04 NKR</v>
          </cell>
          <cell r="H3055" t="str">
            <v>【I3JX938】VL04 A-Gr K研向け FRAME ASM 新規出図　非新軽量FRAME</v>
          </cell>
          <cell r="I3055" t="str">
            <v>PA1-7037</v>
          </cell>
          <cell r="J3055" t="str">
            <v>A</v>
          </cell>
          <cell r="K3055" t="str">
            <v>KDA</v>
          </cell>
          <cell r="L3055" t="str">
            <v>○</v>
          </cell>
          <cell r="M3055">
            <v>20170522</v>
          </cell>
          <cell r="N3055">
            <v>20170522</v>
          </cell>
        </row>
        <row r="3056">
          <cell r="C3056">
            <v>8983926651</v>
          </cell>
          <cell r="D3056" t="str">
            <v>I4JFS96</v>
          </cell>
          <cell r="E3056"/>
          <cell r="F3056" t="str">
            <v>VL04 NKR</v>
          </cell>
          <cell r="G3056" t="str">
            <v>VL04 NKR</v>
          </cell>
          <cell r="H3056"/>
          <cell r="I3056"/>
          <cell r="J3056" t="str">
            <v>A</v>
          </cell>
          <cell r="K3056" t="str">
            <v>KDA</v>
          </cell>
          <cell r="L3056" t="str">
            <v>未</v>
          </cell>
          <cell r="M3056" t="str">
            <v>未</v>
          </cell>
          <cell r="N3056" t="str">
            <v>未</v>
          </cell>
        </row>
        <row r="3057">
          <cell r="C3057">
            <v>8983926652</v>
          </cell>
          <cell r="D3057" t="str">
            <v>I4JGB83</v>
          </cell>
          <cell r="E3057"/>
          <cell r="F3057" t="str">
            <v>VL04 NKR</v>
          </cell>
          <cell r="G3057" t="str">
            <v>VL04 NKR</v>
          </cell>
          <cell r="H3057" t="str">
            <v>AAS-LD-6186 【I4JGB83】VL04 A-Gr 1生対象外 溶接NUT追加削除</v>
          </cell>
          <cell r="I3057" t="str">
            <v>未</v>
          </cell>
          <cell r="J3057" t="str">
            <v>A</v>
          </cell>
          <cell r="K3057"/>
          <cell r="L3057" t="str">
            <v>○</v>
          </cell>
          <cell r="M3057" t="str">
            <v>未</v>
          </cell>
          <cell r="N3057" t="str">
            <v>未</v>
          </cell>
        </row>
        <row r="3058">
          <cell r="C3058">
            <v>8983926653</v>
          </cell>
          <cell r="D3058" t="str">
            <v>I4JGF92</v>
          </cell>
          <cell r="E3058"/>
          <cell r="F3058" t="str">
            <v>VL04 NKR</v>
          </cell>
          <cell r="G3058" t="str">
            <v>VL04 NKR</v>
          </cell>
          <cell r="H3058" t="str">
            <v>【I4JGF92】VL04 A-Gr 尿素タンクサポートBRKT 溶接NUT追加 AAS-LD-6186の恒久設変</v>
          </cell>
          <cell r="I3058" t="str">
            <v>PA1-8037</v>
          </cell>
          <cell r="J3058" t="str">
            <v>A</v>
          </cell>
          <cell r="K3058" t="str">
            <v>KDA</v>
          </cell>
          <cell r="L3058" t="str">
            <v>○</v>
          </cell>
          <cell r="M3058">
            <v>20180514</v>
          </cell>
          <cell r="N3058">
            <v>20180514</v>
          </cell>
        </row>
        <row r="3059">
          <cell r="C3059">
            <v>8983926672</v>
          </cell>
          <cell r="D3059" t="str">
            <v>I4JGB83</v>
          </cell>
          <cell r="E3059"/>
          <cell r="F3059" t="str">
            <v>VL04 NKR</v>
          </cell>
          <cell r="G3059" t="str">
            <v>VL04 NKR</v>
          </cell>
          <cell r="H3059" t="str">
            <v>【I4JGB83】VL04 A-Gr 1生対象外 溶接NUT追加削除</v>
          </cell>
          <cell r="I3059" t="str">
            <v>未</v>
          </cell>
          <cell r="J3059" t="str">
            <v>A</v>
          </cell>
          <cell r="K3059"/>
          <cell r="L3059" t="str">
            <v>○</v>
          </cell>
          <cell r="M3059" t="str">
            <v>未</v>
          </cell>
          <cell r="N3059" t="str">
            <v>未</v>
          </cell>
        </row>
        <row r="3060">
          <cell r="C3060">
            <v>8983926673</v>
          </cell>
          <cell r="D3060" t="str">
            <v>I4JGE34</v>
          </cell>
          <cell r="E3060"/>
          <cell r="F3060" t="str">
            <v>VL04 NKR</v>
          </cell>
          <cell r="G3060" t="str">
            <v>VL04 NKR</v>
          </cell>
          <cell r="H3060" t="str">
            <v>【I4JGE34】VL04 A-Gr SOP向け設変 延長ハーネスNUT追加 FRAME サ変</v>
          </cell>
          <cell r="I3060" t="str">
            <v>PA1-8015</v>
          </cell>
          <cell r="J3060" t="str">
            <v>A</v>
          </cell>
          <cell r="K3060" t="str">
            <v>LB9</v>
          </cell>
          <cell r="L3060" t="str">
            <v>○</v>
          </cell>
          <cell r="M3060">
            <v>20180514</v>
          </cell>
          <cell r="N3060">
            <v>20180514</v>
          </cell>
        </row>
        <row r="3061">
          <cell r="C3061">
            <v>8983926671</v>
          </cell>
          <cell r="D3061" t="str">
            <v>I4JFS96</v>
          </cell>
          <cell r="E3061"/>
          <cell r="F3061" t="str">
            <v>VL04 NKR</v>
          </cell>
          <cell r="G3061" t="str">
            <v>VL04 NKR</v>
          </cell>
          <cell r="H3061"/>
          <cell r="I3061"/>
          <cell r="J3061" t="str">
            <v>A</v>
          </cell>
          <cell r="K3061"/>
          <cell r="L3061" t="str">
            <v>未</v>
          </cell>
          <cell r="M3061" t="str">
            <v>未</v>
          </cell>
          <cell r="N3061" t="str">
            <v>未</v>
          </cell>
        </row>
        <row r="3062">
          <cell r="C3062">
            <v>8983926680</v>
          </cell>
          <cell r="D3062" t="str">
            <v>I3JX938</v>
          </cell>
          <cell r="E3062"/>
          <cell r="F3062" t="str">
            <v>VL04 NKR</v>
          </cell>
          <cell r="G3062" t="str">
            <v>VL04 NKR</v>
          </cell>
          <cell r="H3062" t="str">
            <v>【I3JX938】VL04 A-Gr K研向け FRAME ASM 新規出図　非新軽量FRAME</v>
          </cell>
          <cell r="I3062" t="str">
            <v>PA1-7037</v>
          </cell>
          <cell r="J3062" t="str">
            <v>A</v>
          </cell>
          <cell r="K3062" t="str">
            <v>LB8</v>
          </cell>
          <cell r="L3062" t="str">
            <v>○</v>
          </cell>
          <cell r="M3062">
            <v>20170522</v>
          </cell>
          <cell r="N3062">
            <v>20180329</v>
          </cell>
        </row>
        <row r="3063">
          <cell r="C3063">
            <v>8983926681</v>
          </cell>
          <cell r="D3063" t="str">
            <v>I4JFS96</v>
          </cell>
          <cell r="E3063"/>
          <cell r="F3063" t="str">
            <v>VL04 NKR</v>
          </cell>
          <cell r="G3063" t="str">
            <v>VL04 NKR</v>
          </cell>
          <cell r="H3063"/>
          <cell r="I3063"/>
          <cell r="J3063" t="str">
            <v>A</v>
          </cell>
          <cell r="K3063" t="str">
            <v>LB8</v>
          </cell>
          <cell r="L3063" t="str">
            <v>未</v>
          </cell>
          <cell r="M3063" t="str">
            <v>未</v>
          </cell>
          <cell r="N3063" t="str">
            <v>未</v>
          </cell>
        </row>
        <row r="3064">
          <cell r="C3064">
            <v>8983926682</v>
          </cell>
          <cell r="D3064" t="str">
            <v>I4JGB83</v>
          </cell>
          <cell r="E3064"/>
          <cell r="F3064" t="str">
            <v>VL04 NKR</v>
          </cell>
          <cell r="G3064" t="str">
            <v>VL04 NKR</v>
          </cell>
          <cell r="H3064" t="str">
            <v>【I4JGB83】VL04 A-Gr 1生対象外 溶接NUT追加削除</v>
          </cell>
          <cell r="I3064" t="str">
            <v>PA1-8015</v>
          </cell>
          <cell r="J3064" t="str">
            <v>A</v>
          </cell>
          <cell r="K3064" t="str">
            <v>LB8</v>
          </cell>
          <cell r="L3064" t="str">
            <v>○</v>
          </cell>
          <cell r="M3064">
            <v>20180329</v>
          </cell>
          <cell r="N3064">
            <v>20170522</v>
          </cell>
        </row>
        <row r="3065">
          <cell r="C3065">
            <v>8983984810</v>
          </cell>
          <cell r="D3065" t="str">
            <v>I3JY153</v>
          </cell>
          <cell r="E3065"/>
          <cell r="F3065" t="str">
            <v>VL08 NPR</v>
          </cell>
          <cell r="G3065" t="str">
            <v>VL08 NPR</v>
          </cell>
          <cell r="H3065" t="str">
            <v>【I3JY153】VL08 F-Gr向け FRAME ASM 新規出図  AAS-LD-5396の恒久設変</v>
          </cell>
          <cell r="I3065" t="str">
            <v>PA1-7033</v>
          </cell>
          <cell r="J3065" t="str">
            <v>C</v>
          </cell>
          <cell r="K3065" t="str">
            <v>WKY</v>
          </cell>
          <cell r="L3065" t="str">
            <v>○</v>
          </cell>
          <cell r="M3065" t="str">
            <v>-</v>
          </cell>
          <cell r="N3065">
            <v>20170508</v>
          </cell>
        </row>
        <row r="3066">
          <cell r="C3066">
            <v>8983984830</v>
          </cell>
          <cell r="D3066" t="str">
            <v>I3JY380</v>
          </cell>
          <cell r="E3066"/>
          <cell r="F3066" t="str">
            <v>VL08 NPR</v>
          </cell>
          <cell r="G3066" t="str">
            <v>VL08 NPR</v>
          </cell>
          <cell r="H3066" t="str">
            <v>【I3JY380】VL08 F-Gr 1生向け 新規FRAME ASM出図　非新軽量FRAME</v>
          </cell>
          <cell r="I3066" t="str">
            <v>PA1-9092</v>
          </cell>
          <cell r="J3066" t="str">
            <v>C</v>
          </cell>
          <cell r="K3066" t="str">
            <v>WQV</v>
          </cell>
          <cell r="L3066" t="str">
            <v>○</v>
          </cell>
          <cell r="M3066" t="str">
            <v>-</v>
          </cell>
          <cell r="N3066">
            <v>20190507</v>
          </cell>
        </row>
        <row r="3067">
          <cell r="C3067">
            <v>8983984840</v>
          </cell>
          <cell r="D3067" t="str">
            <v>I4JFX57</v>
          </cell>
          <cell r="E3067"/>
          <cell r="F3067" t="str">
            <v>VL08 NPR</v>
          </cell>
          <cell r="G3067" t="str">
            <v>VL08 NPR</v>
          </cell>
          <cell r="H3067" t="str">
            <v>【I4JFX57】VL08 F-Gr FRAME ASM設変</v>
          </cell>
          <cell r="I3067" t="str">
            <v>PA1-9093</v>
          </cell>
          <cell r="J3067" t="str">
            <v>C</v>
          </cell>
          <cell r="K3067" t="str">
            <v>WSJ</v>
          </cell>
          <cell r="L3067" t="str">
            <v>○</v>
          </cell>
          <cell r="M3067" t="str">
            <v>-</v>
          </cell>
          <cell r="N3067">
            <v>20190506</v>
          </cell>
        </row>
        <row r="3068">
          <cell r="C3068">
            <v>8983867570</v>
          </cell>
          <cell r="D3068" t="str">
            <v>I3JX909</v>
          </cell>
          <cell r="E3068"/>
          <cell r="F3068" t="str">
            <v>VL01 NMR</v>
          </cell>
          <cell r="G3068" t="str">
            <v>VL01 NMR</v>
          </cell>
          <cell r="H3068" t="str">
            <v>【I3JX909】VL01 C-Gr 2X 新規出図　ｲﾝﾄﾞﾈｼｱ製　MID REINF有り</v>
          </cell>
          <cell r="I3068" t="str">
            <v>(PA1-7072)TRY技計</v>
          </cell>
          <cell r="J3068" t="str">
            <v>A</v>
          </cell>
          <cell r="K3068" t="str">
            <v>9XUE</v>
          </cell>
          <cell r="L3068" t="str">
            <v>○</v>
          </cell>
          <cell r="M3068">
            <v>20171020</v>
          </cell>
          <cell r="N3068">
            <v>20171020</v>
          </cell>
        </row>
        <row r="3069">
          <cell r="C3069">
            <v>8983867571</v>
          </cell>
          <cell r="D3069" t="str">
            <v>I4JGD48</v>
          </cell>
          <cell r="E3069"/>
          <cell r="F3069" t="str">
            <v>VL01 NMR</v>
          </cell>
          <cell r="G3069" t="str">
            <v>VL01 NMR</v>
          </cell>
          <cell r="H3069" t="str">
            <v>【I4JGD48】VL01 C-Gr 2X NUT追加</v>
          </cell>
          <cell r="I3069" t="str">
            <v>PA1-8104</v>
          </cell>
          <cell r="J3069" t="str">
            <v>A</v>
          </cell>
          <cell r="K3069" t="str">
            <v>KDJ</v>
          </cell>
          <cell r="L3069" t="str">
            <v>○</v>
          </cell>
          <cell r="M3069">
            <v>20180922</v>
          </cell>
          <cell r="N3069">
            <v>20180922</v>
          </cell>
        </row>
        <row r="3070">
          <cell r="C3070">
            <v>8983867580</v>
          </cell>
          <cell r="D3070" t="str">
            <v>I3JX909</v>
          </cell>
          <cell r="E3070"/>
          <cell r="F3070" t="str">
            <v>VL01 NMR</v>
          </cell>
          <cell r="G3070" t="str">
            <v>VL01 NMR</v>
          </cell>
          <cell r="H3070" t="str">
            <v>【I3JX909】VL01 C-Gr 2X 新規出図　ｲﾝﾄﾞﾈｼｱ製　MID REINF有り</v>
          </cell>
          <cell r="I3070" t="str">
            <v>未</v>
          </cell>
          <cell r="J3070" t="str">
            <v>A</v>
          </cell>
          <cell r="K3070"/>
          <cell r="L3070" t="str">
            <v>○</v>
          </cell>
          <cell r="M3070" t="str">
            <v>未</v>
          </cell>
          <cell r="N3070" t="str">
            <v>未</v>
          </cell>
        </row>
        <row r="3071">
          <cell r="C3071">
            <v>8983867581</v>
          </cell>
          <cell r="D3071" t="str">
            <v>I4JGD48</v>
          </cell>
          <cell r="E3071"/>
          <cell r="F3071" t="str">
            <v>VL01 NMR</v>
          </cell>
          <cell r="G3071" t="str">
            <v>VL01 NMR</v>
          </cell>
          <cell r="H3071" t="str">
            <v>【I4JGD48】VL01 C-Gr 2X NUT追加</v>
          </cell>
          <cell r="I3071" t="str">
            <v>PA1-8147</v>
          </cell>
          <cell r="J3071" t="str">
            <v>A</v>
          </cell>
          <cell r="K3071" t="str">
            <v>LE1</v>
          </cell>
          <cell r="L3071" t="str">
            <v>○</v>
          </cell>
          <cell r="M3071">
            <v>20181109</v>
          </cell>
          <cell r="N3071">
            <v>20181109</v>
          </cell>
        </row>
        <row r="3072">
          <cell r="C3072">
            <v>8983867590</v>
          </cell>
          <cell r="D3072" t="str">
            <v>I3JX909</v>
          </cell>
          <cell r="E3072"/>
          <cell r="F3072" t="str">
            <v>VL01 NMR</v>
          </cell>
          <cell r="G3072" t="str">
            <v>VL01 NMR</v>
          </cell>
          <cell r="H3072" t="str">
            <v>【I3JX909】VL01 C-Gr 2X 新規出図　ｲﾝﾄﾞﾈｼｱ製　MID REINF有り</v>
          </cell>
          <cell r="I3072" t="str">
            <v>PA1-7041</v>
          </cell>
          <cell r="J3072" t="str">
            <v>A</v>
          </cell>
          <cell r="K3072" t="str">
            <v>LLA</v>
          </cell>
          <cell r="L3072" t="str">
            <v>○</v>
          </cell>
          <cell r="M3072">
            <v>20170619</v>
          </cell>
          <cell r="N3072">
            <v>20170619</v>
          </cell>
        </row>
        <row r="3073">
          <cell r="C3073">
            <v>8983867600</v>
          </cell>
          <cell r="D3073" t="str">
            <v>I3JX909</v>
          </cell>
          <cell r="E3073"/>
          <cell r="F3073" t="str">
            <v>VL01 NMR</v>
          </cell>
          <cell r="G3073" t="str">
            <v>VL01 NMR</v>
          </cell>
          <cell r="H3073" t="str">
            <v>【I3JX909】VL01 C-Gr 2X 新規出図　ｲﾝﾄﾞﾈｼｱ製　MID REINF有り</v>
          </cell>
          <cell r="I3073" t="str">
            <v>PA1-8017</v>
          </cell>
          <cell r="J3073" t="str">
            <v>A</v>
          </cell>
          <cell r="K3073" t="str">
            <v>VAD</v>
          </cell>
          <cell r="L3073" t="str">
            <v>○</v>
          </cell>
          <cell r="M3073">
            <v>20180226</v>
          </cell>
          <cell r="N3073">
            <v>20180226</v>
          </cell>
        </row>
        <row r="3074">
          <cell r="C3074">
            <v>8983984790</v>
          </cell>
          <cell r="D3074" t="str">
            <v>I3JY380</v>
          </cell>
          <cell r="E3074"/>
          <cell r="F3074" t="str">
            <v>VL08 NPR</v>
          </cell>
          <cell r="G3074" t="str">
            <v>VL08 FGｒ</v>
          </cell>
          <cell r="H3074" t="str">
            <v>【I3JY380】VL08 F-Gr 1生向け 新規FRAME ASM出図　非新軽量FRAME</v>
          </cell>
          <cell r="I3074" t="str">
            <v>PA1-7077</v>
          </cell>
          <cell r="J3074" t="str">
            <v>C</v>
          </cell>
          <cell r="K3074" t="str">
            <v>WEL</v>
          </cell>
          <cell r="L3074" t="str">
            <v>○</v>
          </cell>
          <cell r="M3074" t="str">
            <v>-</v>
          </cell>
          <cell r="N3074">
            <v>20171030</v>
          </cell>
        </row>
        <row r="3075">
          <cell r="C3075">
            <v>8983998820</v>
          </cell>
          <cell r="D3075" t="str">
            <v>I3JX909</v>
          </cell>
          <cell r="E3075"/>
          <cell r="F3075" t="str">
            <v>VL01 NMR</v>
          </cell>
          <cell r="G3075" t="str">
            <v>VL01 NMR</v>
          </cell>
          <cell r="H3075" t="str">
            <v>【I3JX909】VL01 C-Gr 2X 新規出図　ｲﾝﾄﾞﾈｼｱ製　MID REINF有り</v>
          </cell>
          <cell r="I3075" t="str">
            <v>未</v>
          </cell>
          <cell r="J3075" t="str">
            <v>A</v>
          </cell>
          <cell r="K3075"/>
          <cell r="L3075" t="str">
            <v>○</v>
          </cell>
          <cell r="M3075" t="str">
            <v>未</v>
          </cell>
          <cell r="N3075" t="str">
            <v>未</v>
          </cell>
        </row>
        <row r="3076">
          <cell r="C3076">
            <v>8983998821</v>
          </cell>
          <cell r="D3076" t="str">
            <v>I4JGD48</v>
          </cell>
          <cell r="E3076"/>
          <cell r="F3076" t="str">
            <v>VL01 NMR</v>
          </cell>
          <cell r="G3076" t="str">
            <v>VL01 NMR</v>
          </cell>
          <cell r="H3076" t="str">
            <v>【I4JGD48】VL01 C-Gr 2X NUT追加</v>
          </cell>
          <cell r="I3076" t="str">
            <v>PA1-8164</v>
          </cell>
          <cell r="J3076" t="str">
            <v>A</v>
          </cell>
          <cell r="K3076" t="str">
            <v>LE2</v>
          </cell>
          <cell r="L3076" t="str">
            <v>○</v>
          </cell>
          <cell r="M3076">
            <v>20181220</v>
          </cell>
          <cell r="N3076">
            <v>20181220</v>
          </cell>
        </row>
        <row r="3077">
          <cell r="C3077">
            <v>8983998830</v>
          </cell>
          <cell r="D3077" t="str">
            <v>I3JX909</v>
          </cell>
          <cell r="E3077"/>
          <cell r="F3077" t="str">
            <v>VL01 NMR</v>
          </cell>
          <cell r="G3077" t="str">
            <v>VL01 NMR</v>
          </cell>
          <cell r="H3077" t="str">
            <v>【I3JX909】VL01 C-Gr 2X 新規出図　ｲﾝﾄﾞﾈｼｱ製　MID REINF有り</v>
          </cell>
          <cell r="I3077" t="str">
            <v>未</v>
          </cell>
          <cell r="J3077" t="str">
            <v>A</v>
          </cell>
          <cell r="K3077"/>
          <cell r="L3077" t="str">
            <v>○</v>
          </cell>
          <cell r="M3077" t="str">
            <v>未</v>
          </cell>
          <cell r="N3077" t="str">
            <v>未</v>
          </cell>
        </row>
        <row r="3078">
          <cell r="C3078">
            <v>8983906940</v>
          </cell>
          <cell r="D3078" t="str">
            <v>I3JY286</v>
          </cell>
          <cell r="E3078"/>
          <cell r="F3078" t="str">
            <v>VL01 NMR</v>
          </cell>
          <cell r="G3078" t="str">
            <v>VL01 NPR</v>
          </cell>
          <cell r="H3078" t="str">
            <v>【I3JY286】VL01 C-Gr FRAME ASM 新規出図 8983906940/8984857940 AAS-LD-5449の恒久設変</v>
          </cell>
          <cell r="I3078" t="str">
            <v>PA1-7039</v>
          </cell>
          <cell r="J3078" t="str">
            <v>C</v>
          </cell>
          <cell r="K3078" t="str">
            <v>WKZ</v>
          </cell>
          <cell r="L3078" t="str">
            <v>○</v>
          </cell>
          <cell r="M3078" t="str">
            <v>-</v>
          </cell>
          <cell r="N3078">
            <v>20170525</v>
          </cell>
        </row>
        <row r="3079">
          <cell r="C3079">
            <v>8983906950</v>
          </cell>
          <cell r="D3079" t="str">
            <v>I3JY604</v>
          </cell>
          <cell r="E3079"/>
          <cell r="F3079" t="str">
            <v>VL01 NMR</v>
          </cell>
          <cell r="G3079" t="str">
            <v>VL01 NPR</v>
          </cell>
          <cell r="H3079" t="str">
            <v>【I3JY604】VL01 C-Gr向け 新規量産図面出図</v>
          </cell>
          <cell r="I3079" t="str">
            <v>PA1-7109</v>
          </cell>
          <cell r="J3079" t="str">
            <v>C</v>
          </cell>
          <cell r="K3079" t="str">
            <v>WPW</v>
          </cell>
          <cell r="L3079" t="str">
            <v>○</v>
          </cell>
          <cell r="M3079" t="str">
            <v>-</v>
          </cell>
          <cell r="N3079">
            <v>20171223</v>
          </cell>
        </row>
        <row r="3080">
          <cell r="C3080">
            <v>8983906960</v>
          </cell>
          <cell r="D3080" t="str">
            <v>I3JY604</v>
          </cell>
          <cell r="E3080"/>
          <cell r="F3080" t="str">
            <v>VL01 NMR</v>
          </cell>
          <cell r="G3080" t="str">
            <v>VL01 NPR</v>
          </cell>
          <cell r="H3080" t="str">
            <v>【I3JY604】VL01 C-Gr向け 新規量産図面出図</v>
          </cell>
          <cell r="I3080" t="str">
            <v>PA1-7109</v>
          </cell>
          <cell r="J3080" t="str">
            <v>C</v>
          </cell>
          <cell r="K3080" t="str">
            <v>WSD</v>
          </cell>
          <cell r="L3080" t="str">
            <v>○</v>
          </cell>
          <cell r="M3080" t="str">
            <v>-</v>
          </cell>
          <cell r="N3080" t="str">
            <v>未</v>
          </cell>
        </row>
        <row r="3081">
          <cell r="C3081">
            <v>8983906970</v>
          </cell>
          <cell r="D3081" t="str">
            <v>I3JY604</v>
          </cell>
          <cell r="E3081"/>
          <cell r="F3081" t="str">
            <v>VL01 NMR</v>
          </cell>
          <cell r="G3081" t="str">
            <v>VL01 NPR</v>
          </cell>
          <cell r="H3081" t="str">
            <v>【I3JY604】VL01 C-Gr向け 新規量産図面出図</v>
          </cell>
          <cell r="I3081" t="str">
            <v>PA1-7109</v>
          </cell>
          <cell r="J3081" t="str">
            <v>C</v>
          </cell>
          <cell r="K3081" t="str">
            <v>WEM</v>
          </cell>
          <cell r="L3081" t="str">
            <v>○</v>
          </cell>
          <cell r="M3081" t="str">
            <v>-</v>
          </cell>
          <cell r="N3081" t="str">
            <v>未</v>
          </cell>
        </row>
        <row r="3082">
          <cell r="C3082">
            <v>8984857940</v>
          </cell>
          <cell r="D3082" t="str">
            <v>I3JY286</v>
          </cell>
          <cell r="E3082"/>
          <cell r="F3082" t="str">
            <v>VL01 NQR</v>
          </cell>
          <cell r="G3082" t="str">
            <v>VL01 NPR</v>
          </cell>
          <cell r="H3082" t="str">
            <v>【I3JY286】VL01 C-Gr FRAME ASM 新規出図 8983906940/8984857940 AAS-LD-5449の恒久設変</v>
          </cell>
          <cell r="I3082" t="str">
            <v>PA1-7039</v>
          </cell>
          <cell r="J3082" t="str">
            <v>C</v>
          </cell>
          <cell r="K3082" t="str">
            <v>WNV</v>
          </cell>
          <cell r="L3082" t="str">
            <v>○</v>
          </cell>
          <cell r="M3082" t="str">
            <v>-</v>
          </cell>
          <cell r="N3082">
            <v>20170525</v>
          </cell>
        </row>
        <row r="3083">
          <cell r="C3083">
            <v>8984857941</v>
          </cell>
          <cell r="D3083" t="str">
            <v>I4JFW20</v>
          </cell>
          <cell r="E3083"/>
          <cell r="F3083" t="str">
            <v>VL01 NQR</v>
          </cell>
          <cell r="G3083" t="str">
            <v>VL01 NPR</v>
          </cell>
          <cell r="H3083" t="str">
            <v>【I4JFW20】VL01 C1-Gr/C2-Gr FRAME ASM設変</v>
          </cell>
          <cell r="I3083" t="str">
            <v>PA1-8021</v>
          </cell>
          <cell r="J3083" t="str">
            <v>C</v>
          </cell>
          <cell r="K3083" t="str">
            <v>WNV</v>
          </cell>
          <cell r="L3083" t="str">
            <v>○</v>
          </cell>
          <cell r="M3083" t="str">
            <v>-</v>
          </cell>
          <cell r="N3083">
            <v>20190211</v>
          </cell>
        </row>
        <row r="3084">
          <cell r="C3084">
            <v>8984857960</v>
          </cell>
          <cell r="D3084" t="str">
            <v>I3JY604</v>
          </cell>
          <cell r="E3084"/>
          <cell r="F3084" t="str">
            <v>VL01 NMR</v>
          </cell>
          <cell r="G3084" t="str">
            <v>VL01 NPR</v>
          </cell>
          <cell r="H3084" t="str">
            <v>【I3JY604】VL01 C-Gr向け 新規量産図面出図</v>
          </cell>
          <cell r="I3084" t="str">
            <v>PA1-7109</v>
          </cell>
          <cell r="J3084" t="str">
            <v>C</v>
          </cell>
          <cell r="K3084" t="str">
            <v>WRQ</v>
          </cell>
          <cell r="L3084" t="str">
            <v>○</v>
          </cell>
          <cell r="M3084" t="str">
            <v>-</v>
          </cell>
          <cell r="N3084">
            <v>20180924</v>
          </cell>
        </row>
        <row r="3085">
          <cell r="C3085">
            <v>8983991350</v>
          </cell>
          <cell r="D3085" t="str">
            <v>I3JY010</v>
          </cell>
          <cell r="E3085"/>
          <cell r="F3085" t="str">
            <v>VDS NPR</v>
          </cell>
          <cell r="G3085" t="str">
            <v>VDS NPR</v>
          </cell>
          <cell r="H3085" t="str">
            <v>【I3JY010】トリニダードトバゴ向けVDS　8983991350</v>
          </cell>
          <cell r="I3085" t="str">
            <v>PA1-7046</v>
          </cell>
          <cell r="J3085" t="str">
            <v>C</v>
          </cell>
          <cell r="K3085" t="str">
            <v>WMG</v>
          </cell>
          <cell r="L3085" t="str">
            <v>○</v>
          </cell>
          <cell r="M3085" t="str">
            <v>-</v>
          </cell>
          <cell r="N3085">
            <v>20170703</v>
          </cell>
        </row>
        <row r="3086">
          <cell r="C3086">
            <v>8984852880</v>
          </cell>
          <cell r="D3086" t="str">
            <v>I3JY231</v>
          </cell>
          <cell r="E3086"/>
          <cell r="F3086" t="str">
            <v>VDS NMR</v>
          </cell>
          <cell r="G3086" t="str">
            <v>VDS NMR</v>
          </cell>
          <cell r="H3086" t="str">
            <v>【I3JY231】チリ向けVDS FRAME ASM 新規出図</v>
          </cell>
          <cell r="I3086" t="str">
            <v>PA1-7051</v>
          </cell>
          <cell r="J3086" t="str">
            <v>A</v>
          </cell>
          <cell r="K3086" t="str">
            <v>AT5</v>
          </cell>
          <cell r="L3086" t="str">
            <v>○</v>
          </cell>
          <cell r="M3086">
            <v>20180115</v>
          </cell>
          <cell r="N3086">
            <v>20180115</v>
          </cell>
        </row>
        <row r="3087">
          <cell r="C3087">
            <v>8984852881</v>
          </cell>
          <cell r="D3087" t="str">
            <v>I4JGK19</v>
          </cell>
          <cell r="E3087"/>
          <cell r="F3087" t="str">
            <v>NL08 NML</v>
          </cell>
          <cell r="G3087" t="str">
            <v>NL08 NML</v>
          </cell>
          <cell r="H3087" t="str">
            <v>【I4JGK19】VL08 D-Gr (メキシコ)  量産設変</v>
          </cell>
          <cell r="I3087" t="str">
            <v>PA1-8086</v>
          </cell>
          <cell r="J3087" t="str">
            <v>A</v>
          </cell>
          <cell r="K3087" t="str">
            <v>1AT5</v>
          </cell>
          <cell r="L3087" t="str">
            <v>○</v>
          </cell>
          <cell r="M3087" t="str">
            <v>未</v>
          </cell>
          <cell r="N3087" t="str">
            <v>未</v>
          </cell>
        </row>
        <row r="3088">
          <cell r="C3088">
            <v>8984852890</v>
          </cell>
          <cell r="D3088" t="str">
            <v>I3JY231</v>
          </cell>
          <cell r="E3088"/>
          <cell r="F3088" t="str">
            <v>VDS NMR</v>
          </cell>
          <cell r="G3088" t="str">
            <v>VDS NMR</v>
          </cell>
          <cell r="H3088" t="str">
            <v>【I3JY231】チリ向けVDS FRAME ASM 新規出図</v>
          </cell>
          <cell r="I3088" t="str">
            <v>PA1-7051</v>
          </cell>
          <cell r="J3088" t="str">
            <v>A</v>
          </cell>
          <cell r="K3088" t="str">
            <v>AT6</v>
          </cell>
          <cell r="L3088" t="str">
            <v>○</v>
          </cell>
          <cell r="M3088">
            <v>20180115</v>
          </cell>
          <cell r="N3088">
            <v>20180115</v>
          </cell>
        </row>
        <row r="3089">
          <cell r="C3089">
            <v>8984852900</v>
          </cell>
          <cell r="D3089" t="str">
            <v>I3JY231</v>
          </cell>
          <cell r="E3089"/>
          <cell r="F3089" t="str">
            <v>VDS NMR</v>
          </cell>
          <cell r="G3089" t="str">
            <v>VDS NMR</v>
          </cell>
          <cell r="H3089" t="str">
            <v>【I3JY231】チリ向けVDS FRAME ASM 新規出図</v>
          </cell>
          <cell r="I3089" t="str">
            <v>PA1-7051</v>
          </cell>
          <cell r="J3089" t="str">
            <v>A</v>
          </cell>
          <cell r="K3089" t="str">
            <v>CTQ</v>
          </cell>
          <cell r="L3089" t="str">
            <v>○</v>
          </cell>
          <cell r="M3089">
            <v>20170630</v>
          </cell>
          <cell r="N3089">
            <v>20170619</v>
          </cell>
        </row>
        <row r="3090">
          <cell r="C3090">
            <v>8984852901</v>
          </cell>
          <cell r="D3090" t="str">
            <v>I4JGK19</v>
          </cell>
          <cell r="E3090"/>
          <cell r="F3090" t="str">
            <v>VL08 NMR</v>
          </cell>
          <cell r="G3090" t="str">
            <v>NL08 NMR</v>
          </cell>
          <cell r="H3090" t="str">
            <v>【I4JGK19】VL08 D-Gr (メキシコ)  量産設変</v>
          </cell>
          <cell r="I3090" t="str">
            <v>PA1-8086</v>
          </cell>
          <cell r="J3090" t="str">
            <v>A</v>
          </cell>
          <cell r="K3090" t="str">
            <v>1CTQ</v>
          </cell>
          <cell r="L3090" t="str">
            <v>○</v>
          </cell>
          <cell r="M3090">
            <v>20180801</v>
          </cell>
          <cell r="N3090">
            <v>20180801</v>
          </cell>
        </row>
        <row r="3091">
          <cell r="C3091">
            <v>8983671072</v>
          </cell>
          <cell r="D3091" t="str">
            <v>I4JFT41</v>
          </cell>
          <cell r="E3091"/>
          <cell r="F3091" t="str">
            <v>VL08 NMR</v>
          </cell>
          <cell r="G3091" t="str">
            <v>VL08 新軽量</v>
          </cell>
          <cell r="H3091" t="str">
            <v>【I4JFT41】VL08 FRAME ASM 及び内容品 設変 （新軽量FRAME）</v>
          </cell>
          <cell r="I3091" t="str">
            <v>未</v>
          </cell>
          <cell r="J3091" t="str">
            <v>D</v>
          </cell>
          <cell r="K3091" t="str">
            <v>DA2</v>
          </cell>
          <cell r="L3091" t="str">
            <v>○</v>
          </cell>
          <cell r="M3091" t="str">
            <v>-</v>
          </cell>
          <cell r="N3091" t="str">
            <v>-</v>
          </cell>
        </row>
        <row r="3092">
          <cell r="C3092">
            <v>8983671073</v>
          </cell>
          <cell r="D3092" t="str">
            <v>I4JFY60</v>
          </cell>
          <cell r="E3092"/>
          <cell r="F3092" t="str">
            <v>VL08 NMR</v>
          </cell>
          <cell r="G3092" t="str">
            <v>VL08 新軽量</v>
          </cell>
          <cell r="H3092" t="str">
            <v>【I4JFY60】VL08 FRAME ASM 及び内容品 設変 （新軽量FRAME）</v>
          </cell>
          <cell r="I3092" t="str">
            <v>未</v>
          </cell>
          <cell r="J3092" t="str">
            <v>D</v>
          </cell>
          <cell r="K3092"/>
          <cell r="L3092" t="str">
            <v>○</v>
          </cell>
          <cell r="M3092" t="str">
            <v>-</v>
          </cell>
          <cell r="N3092" t="str">
            <v>-</v>
          </cell>
        </row>
        <row r="3093">
          <cell r="C3093">
            <v>8983671074</v>
          </cell>
          <cell r="D3093" t="str">
            <v>I4JGH96</v>
          </cell>
          <cell r="E3093"/>
          <cell r="F3093" t="str">
            <v>VL08 NMR</v>
          </cell>
          <cell r="G3093" t="str">
            <v>VL08 新軽量</v>
          </cell>
          <cell r="H3093" t="str">
            <v>【I4JGH96】VL08 B1-Gr 軽量FRAME ASM設変 1生向け</v>
          </cell>
          <cell r="I3093" t="str">
            <v>PA1-8095</v>
          </cell>
          <cell r="J3093" t="str">
            <v>D</v>
          </cell>
          <cell r="K3093" t="str">
            <v>DA2</v>
          </cell>
          <cell r="L3093" t="str">
            <v>○</v>
          </cell>
          <cell r="M3093" t="str">
            <v>-</v>
          </cell>
          <cell r="N3093" t="str">
            <v>-</v>
          </cell>
        </row>
        <row r="3094">
          <cell r="C3094">
            <v>8983671081</v>
          </cell>
          <cell r="D3094" t="str">
            <v>I4JFT41</v>
          </cell>
          <cell r="E3094"/>
          <cell r="F3094" t="str">
            <v>VL08 NMR</v>
          </cell>
          <cell r="G3094" t="str">
            <v>VL08 新軽量</v>
          </cell>
          <cell r="H3094" t="str">
            <v>【I4JFT41】VL08 FRAME ASM 及び内容品 設変 （新軽量FRAME）</v>
          </cell>
          <cell r="I3094" t="str">
            <v>未</v>
          </cell>
          <cell r="J3094" t="str">
            <v>D</v>
          </cell>
          <cell r="K3094" t="str">
            <v>DA3</v>
          </cell>
          <cell r="L3094" t="str">
            <v>○</v>
          </cell>
          <cell r="M3094" t="str">
            <v>-</v>
          </cell>
          <cell r="N3094" t="str">
            <v>-</v>
          </cell>
        </row>
        <row r="3095">
          <cell r="C3095">
            <v>8983671082</v>
          </cell>
          <cell r="D3095" t="str">
            <v>I4JFY60</v>
          </cell>
          <cell r="E3095"/>
          <cell r="F3095" t="str">
            <v>VL08 NMR</v>
          </cell>
          <cell r="G3095" t="str">
            <v>VL08 新軽量</v>
          </cell>
          <cell r="H3095" t="str">
            <v>【I4JFY60】VL08 FRAME ASM 及び内容品 設変 （新軽量FRAME）</v>
          </cell>
          <cell r="I3095" t="str">
            <v>未</v>
          </cell>
          <cell r="J3095" t="str">
            <v>D</v>
          </cell>
          <cell r="K3095"/>
          <cell r="L3095" t="str">
            <v>○</v>
          </cell>
          <cell r="M3095" t="str">
            <v>-</v>
          </cell>
          <cell r="N3095" t="str">
            <v>-</v>
          </cell>
        </row>
        <row r="3096">
          <cell r="C3096">
            <v>8983671083</v>
          </cell>
          <cell r="D3096" t="str">
            <v>I4JGH96</v>
          </cell>
          <cell r="E3096"/>
          <cell r="F3096" t="str">
            <v>VL08 NMR</v>
          </cell>
          <cell r="G3096" t="str">
            <v>VL08 新軽量</v>
          </cell>
          <cell r="H3096" t="str">
            <v>【I4JGH96】VL08 B1-Gr 軽量FRAME ASM設変 1生向け</v>
          </cell>
          <cell r="I3096" t="str">
            <v>PA1-8095</v>
          </cell>
          <cell r="J3096" t="str">
            <v>D</v>
          </cell>
          <cell r="K3096" t="str">
            <v>DA3</v>
          </cell>
          <cell r="L3096" t="str">
            <v>○</v>
          </cell>
          <cell r="M3096" t="str">
            <v>-</v>
          </cell>
          <cell r="N3096" t="str">
            <v>-</v>
          </cell>
        </row>
        <row r="3097">
          <cell r="C3097">
            <v>8983671093</v>
          </cell>
          <cell r="D3097" t="str">
            <v>I4JFT41</v>
          </cell>
          <cell r="E3097"/>
          <cell r="F3097" t="str">
            <v>VL08 NMR</v>
          </cell>
          <cell r="G3097" t="str">
            <v>VL08 新軽量</v>
          </cell>
          <cell r="H3097" t="str">
            <v>【I4JFT41】VL08 FRAME ASM 及び内容品 設変 （新軽量FRAME）</v>
          </cell>
          <cell r="I3097" t="str">
            <v>未</v>
          </cell>
          <cell r="J3097" t="str">
            <v>D</v>
          </cell>
          <cell r="K3097" t="str">
            <v>DA4</v>
          </cell>
          <cell r="L3097" t="str">
            <v>○</v>
          </cell>
          <cell r="M3097" t="str">
            <v>-</v>
          </cell>
          <cell r="N3097" t="str">
            <v>-</v>
          </cell>
        </row>
        <row r="3098">
          <cell r="C3098">
            <v>8983671094</v>
          </cell>
          <cell r="D3098" t="str">
            <v>I4JFY60</v>
          </cell>
          <cell r="E3098"/>
          <cell r="F3098" t="str">
            <v>VL08 NMR</v>
          </cell>
          <cell r="G3098" t="str">
            <v>VL08 新軽量</v>
          </cell>
          <cell r="H3098" t="str">
            <v>【I4JFY60】VL08 FRAME ASM 及び内容品 設変 （新軽量FRAME）</v>
          </cell>
          <cell r="I3098" t="str">
            <v>未</v>
          </cell>
          <cell r="J3098" t="str">
            <v>D</v>
          </cell>
          <cell r="K3098"/>
          <cell r="L3098" t="str">
            <v>○</v>
          </cell>
          <cell r="M3098" t="str">
            <v>-</v>
          </cell>
          <cell r="N3098" t="str">
            <v>-</v>
          </cell>
        </row>
        <row r="3099">
          <cell r="C3099">
            <v>8983671095</v>
          </cell>
          <cell r="D3099" t="str">
            <v>I4JGC96</v>
          </cell>
          <cell r="E3099"/>
          <cell r="F3099" t="str">
            <v>VL08 NMR</v>
          </cell>
          <cell r="G3099" t="str">
            <v>VL08 新軽量</v>
          </cell>
          <cell r="H3099" t="str">
            <v>【I4JGC96】VL08 B1-Gr 軽量FRAME ASM設変　AAS-LD-6100の恒久設変　PPイベント('18/6月より反映）</v>
          </cell>
          <cell r="I3099" t="str">
            <v>未</v>
          </cell>
          <cell r="J3099" t="str">
            <v>D</v>
          </cell>
          <cell r="K3099"/>
          <cell r="L3099" t="str">
            <v>○</v>
          </cell>
          <cell r="M3099" t="str">
            <v>-</v>
          </cell>
          <cell r="N3099" t="str">
            <v>-</v>
          </cell>
        </row>
        <row r="3100">
          <cell r="C3100">
            <v>8983671096</v>
          </cell>
          <cell r="D3100" t="str">
            <v>I4JGH96</v>
          </cell>
          <cell r="E3100"/>
          <cell r="F3100" t="str">
            <v>VL08 NMR</v>
          </cell>
          <cell r="G3100" t="str">
            <v>VL08 新軽量</v>
          </cell>
          <cell r="H3100" t="str">
            <v>【I4JGH96】VL08 B1-Gr 軽量FRAME ASM設変 1生向け</v>
          </cell>
          <cell r="I3100" t="str">
            <v>PA1-8095</v>
          </cell>
          <cell r="J3100" t="str">
            <v>D</v>
          </cell>
          <cell r="K3100" t="str">
            <v>DA4</v>
          </cell>
          <cell r="L3100" t="str">
            <v>○</v>
          </cell>
          <cell r="M3100" t="str">
            <v>-</v>
          </cell>
          <cell r="N3100" t="str">
            <v>-</v>
          </cell>
        </row>
        <row r="3101">
          <cell r="C3101">
            <v>8983671101</v>
          </cell>
          <cell r="D3101" t="str">
            <v>I4JFT41</v>
          </cell>
          <cell r="E3101"/>
          <cell r="F3101" t="str">
            <v>VL08 NMR</v>
          </cell>
          <cell r="G3101" t="str">
            <v>VL08 新軽量</v>
          </cell>
          <cell r="H3101" t="str">
            <v>【I4JFT41】VL08 FRAME ASM 及び内容品 設変 （新軽量FRAME）</v>
          </cell>
          <cell r="I3101" t="str">
            <v>未</v>
          </cell>
          <cell r="J3101" t="str">
            <v>D</v>
          </cell>
          <cell r="K3101" t="str">
            <v>DA5</v>
          </cell>
          <cell r="L3101" t="str">
            <v>○</v>
          </cell>
          <cell r="M3101" t="str">
            <v>-</v>
          </cell>
          <cell r="N3101" t="str">
            <v>-</v>
          </cell>
        </row>
        <row r="3102">
          <cell r="C3102">
            <v>8983671102</v>
          </cell>
          <cell r="D3102" t="str">
            <v>I4JFY60</v>
          </cell>
          <cell r="E3102"/>
          <cell r="F3102" t="str">
            <v>VL08 NMR</v>
          </cell>
          <cell r="G3102" t="str">
            <v>VL08 新軽量</v>
          </cell>
          <cell r="H3102" t="str">
            <v>【I4JFY60】VL08 FRAME ASM 及び内容品 設変 （新軽量FRAME）</v>
          </cell>
          <cell r="I3102" t="str">
            <v>未</v>
          </cell>
          <cell r="J3102" t="str">
            <v>D</v>
          </cell>
          <cell r="K3102"/>
          <cell r="L3102" t="str">
            <v>○</v>
          </cell>
          <cell r="M3102" t="str">
            <v>-</v>
          </cell>
          <cell r="N3102" t="str">
            <v>-</v>
          </cell>
        </row>
        <row r="3103">
          <cell r="C3103">
            <v>8983671103</v>
          </cell>
          <cell r="D3103" t="str">
            <v>I4JGC96</v>
          </cell>
          <cell r="E3103"/>
          <cell r="F3103" t="str">
            <v>VL08 NMR</v>
          </cell>
          <cell r="G3103" t="str">
            <v>VL08 新軽量</v>
          </cell>
          <cell r="H3103" t="str">
            <v>【I4JGC96】VL08 B1-Gr 軽量FRAME ASM設変　AAS-LD-6100の恒久設変　PPイベント('18/6月より反映）</v>
          </cell>
          <cell r="I3103" t="str">
            <v>未</v>
          </cell>
          <cell r="J3103" t="str">
            <v>D</v>
          </cell>
          <cell r="K3103"/>
          <cell r="L3103" t="str">
            <v>○</v>
          </cell>
          <cell r="M3103" t="str">
            <v>-</v>
          </cell>
          <cell r="N3103" t="str">
            <v>-</v>
          </cell>
        </row>
        <row r="3104">
          <cell r="C3104">
            <v>8983671104</v>
          </cell>
          <cell r="D3104" t="str">
            <v>I4JGH96</v>
          </cell>
          <cell r="E3104"/>
          <cell r="F3104" t="str">
            <v>VL08 NMR</v>
          </cell>
          <cell r="G3104" t="str">
            <v>VL08 新軽量</v>
          </cell>
          <cell r="H3104" t="str">
            <v>【I4JGH96】VL08 B1-Gr 軽量FRAME ASM設変 1生向け</v>
          </cell>
          <cell r="I3104" t="str">
            <v>PA1-8095</v>
          </cell>
          <cell r="J3104" t="str">
            <v>D</v>
          </cell>
          <cell r="K3104" t="str">
            <v>DA5</v>
          </cell>
          <cell r="L3104" t="str">
            <v>○</v>
          </cell>
          <cell r="M3104" t="str">
            <v>-</v>
          </cell>
          <cell r="N3104" t="str">
            <v>-</v>
          </cell>
        </row>
        <row r="3105">
          <cell r="C3105">
            <v>8983671111</v>
          </cell>
          <cell r="D3105" t="str">
            <v>I4JFT41</v>
          </cell>
          <cell r="E3105"/>
          <cell r="F3105" t="str">
            <v>VL08 NMR</v>
          </cell>
          <cell r="G3105" t="str">
            <v>VL08 新軽量</v>
          </cell>
          <cell r="H3105" t="str">
            <v>【I4JFT41】VL08 FRAME ASM 及び内容品 設変 （新軽量FRAME）</v>
          </cell>
          <cell r="I3105" t="str">
            <v>未</v>
          </cell>
          <cell r="J3105" t="str">
            <v>D</v>
          </cell>
          <cell r="K3105" t="str">
            <v>EA1</v>
          </cell>
          <cell r="L3105" t="str">
            <v>○</v>
          </cell>
          <cell r="M3105" t="str">
            <v>-</v>
          </cell>
          <cell r="N3105" t="str">
            <v>-</v>
          </cell>
        </row>
        <row r="3106">
          <cell r="C3106">
            <v>8983671112</v>
          </cell>
          <cell r="D3106" t="str">
            <v>I4JFY60</v>
          </cell>
          <cell r="E3106"/>
          <cell r="F3106" t="str">
            <v>VL08 NMR</v>
          </cell>
          <cell r="G3106" t="str">
            <v>VL08 新軽量</v>
          </cell>
          <cell r="H3106" t="str">
            <v>【I4JFY60】VL08 FRAME ASM 及び内容品 設変 （新軽量FRAME）</v>
          </cell>
          <cell r="I3106" t="str">
            <v>未</v>
          </cell>
          <cell r="J3106" t="str">
            <v>D</v>
          </cell>
          <cell r="K3106"/>
          <cell r="L3106" t="str">
            <v>○</v>
          </cell>
          <cell r="M3106" t="str">
            <v>-</v>
          </cell>
          <cell r="N3106" t="str">
            <v>-</v>
          </cell>
        </row>
        <row r="3107">
          <cell r="C3107">
            <v>8983671121</v>
          </cell>
          <cell r="D3107" t="str">
            <v>I4JFT41</v>
          </cell>
          <cell r="E3107"/>
          <cell r="F3107" t="str">
            <v>VL08 NMR</v>
          </cell>
          <cell r="G3107" t="str">
            <v>VL08 新軽量</v>
          </cell>
          <cell r="H3107" t="str">
            <v>【I4JFT41】VL08 FRAME ASM 及び内容品 設変 （新軽量FRAME）</v>
          </cell>
          <cell r="I3107" t="str">
            <v>未</v>
          </cell>
          <cell r="J3107" t="str">
            <v>D</v>
          </cell>
          <cell r="K3107" t="str">
            <v>EA2</v>
          </cell>
          <cell r="L3107" t="str">
            <v>○</v>
          </cell>
          <cell r="M3107" t="str">
            <v>-</v>
          </cell>
          <cell r="N3107" t="str">
            <v>-</v>
          </cell>
        </row>
        <row r="3108">
          <cell r="C3108">
            <v>8983671122</v>
          </cell>
          <cell r="D3108" t="str">
            <v>I4JFY60</v>
          </cell>
          <cell r="E3108"/>
          <cell r="F3108" t="str">
            <v>VL08 NMR</v>
          </cell>
          <cell r="G3108" t="str">
            <v>VL08 新軽量</v>
          </cell>
          <cell r="H3108" t="str">
            <v>【I4JFY60】VL08 FRAME ASM 及び内容品 設変 （新軽量FRAME）</v>
          </cell>
          <cell r="I3108" t="str">
            <v>未</v>
          </cell>
          <cell r="J3108" t="str">
            <v>D</v>
          </cell>
          <cell r="K3108"/>
          <cell r="L3108" t="str">
            <v>○</v>
          </cell>
          <cell r="M3108" t="str">
            <v>-</v>
          </cell>
          <cell r="N3108" t="str">
            <v>-</v>
          </cell>
        </row>
        <row r="3109">
          <cell r="C3109">
            <v>8983671131</v>
          </cell>
          <cell r="D3109" t="str">
            <v>I4JFT41</v>
          </cell>
          <cell r="E3109"/>
          <cell r="F3109" t="str">
            <v>VL08 NMR</v>
          </cell>
          <cell r="G3109" t="str">
            <v>VL08 新軽量</v>
          </cell>
          <cell r="H3109" t="str">
            <v>【I4JFT41】VL08 FRAME ASM 及び内容品 設変 （新軽量FRAME）</v>
          </cell>
          <cell r="I3109" t="str">
            <v>PA1-7073</v>
          </cell>
          <cell r="J3109" t="str">
            <v>D</v>
          </cell>
          <cell r="K3109" t="str">
            <v>FA1</v>
          </cell>
          <cell r="L3109" t="str">
            <v>○</v>
          </cell>
          <cell r="M3109" t="str">
            <v>-</v>
          </cell>
          <cell r="N3109" t="str">
            <v>-</v>
          </cell>
        </row>
        <row r="3110">
          <cell r="C3110">
            <v>8983671132</v>
          </cell>
          <cell r="D3110" t="str">
            <v>I4JFY60</v>
          </cell>
          <cell r="E3110"/>
          <cell r="F3110" t="str">
            <v>VL08 NMR</v>
          </cell>
          <cell r="G3110" t="str">
            <v>VL08 新軽量</v>
          </cell>
          <cell r="H3110" t="str">
            <v>【I4JFY60】VL08 FRAME ASM 及び内容品 設変 （新軽量FRAME）</v>
          </cell>
          <cell r="I3110" t="str">
            <v>未</v>
          </cell>
          <cell r="J3110" t="str">
            <v>D</v>
          </cell>
          <cell r="K3110"/>
          <cell r="L3110" t="str">
            <v>○</v>
          </cell>
          <cell r="M3110" t="str">
            <v>-</v>
          </cell>
          <cell r="N3110" t="str">
            <v>-</v>
          </cell>
        </row>
        <row r="3111">
          <cell r="C3111">
            <v>8983671133</v>
          </cell>
          <cell r="D3111" t="str">
            <v>I4JGH96</v>
          </cell>
          <cell r="E3111"/>
          <cell r="F3111" t="str">
            <v>VL08 NMR</v>
          </cell>
          <cell r="G3111" t="str">
            <v>VL08 新軽量</v>
          </cell>
          <cell r="H3111" t="str">
            <v>VL08 B1-GR 軽量FRAME ASM設変 1生向け</v>
          </cell>
          <cell r="I3111" t="str">
            <v>未</v>
          </cell>
          <cell r="J3111" t="str">
            <v>D</v>
          </cell>
          <cell r="K3111" t="str">
            <v>XNV</v>
          </cell>
          <cell r="L3111" t="str">
            <v>○</v>
          </cell>
          <cell r="M3111" t="str">
            <v>-</v>
          </cell>
          <cell r="N3111" t="str">
            <v>-</v>
          </cell>
        </row>
        <row r="3112">
          <cell r="C3112">
            <v>8983671134</v>
          </cell>
          <cell r="D3112" t="str">
            <v>I4JGK72</v>
          </cell>
          <cell r="E3112"/>
          <cell r="F3112" t="str">
            <v>VL08 NMR</v>
          </cell>
          <cell r="G3112" t="str">
            <v>VL08 新軽量</v>
          </cell>
          <cell r="H3112" t="str">
            <v>【I4JGK72】VL08 B1-Gr SOP向け 軽量FRAME設変</v>
          </cell>
          <cell r="I3112" t="str">
            <v>PA1-8095</v>
          </cell>
          <cell r="J3112" t="str">
            <v>D</v>
          </cell>
          <cell r="K3112" t="str">
            <v>FA1</v>
          </cell>
          <cell r="L3112" t="str">
            <v>○</v>
          </cell>
          <cell r="M3112" t="str">
            <v>-</v>
          </cell>
          <cell r="N3112" t="str">
            <v>-</v>
          </cell>
        </row>
        <row r="3113">
          <cell r="C3113">
            <v>8983671141</v>
          </cell>
          <cell r="D3113" t="str">
            <v>I4JFT41</v>
          </cell>
          <cell r="E3113"/>
          <cell r="F3113" t="str">
            <v>VL08 NMR</v>
          </cell>
          <cell r="G3113" t="str">
            <v>VL08 新軽量</v>
          </cell>
          <cell r="H3113" t="str">
            <v>【I4JFT41】VL08 FRAME ASM 及び内容品 設変 （新軽量FRAME）</v>
          </cell>
          <cell r="I3113" t="str">
            <v>未</v>
          </cell>
          <cell r="J3113" t="str">
            <v>D</v>
          </cell>
          <cell r="K3113" t="str">
            <v>FA2</v>
          </cell>
          <cell r="L3113" t="str">
            <v>○</v>
          </cell>
          <cell r="M3113" t="str">
            <v>-</v>
          </cell>
          <cell r="N3113" t="str">
            <v>-</v>
          </cell>
        </row>
        <row r="3114">
          <cell r="C3114">
            <v>8983671142</v>
          </cell>
          <cell r="D3114" t="str">
            <v>I4JFY60</v>
          </cell>
          <cell r="E3114"/>
          <cell r="F3114" t="str">
            <v>VL08 NMR</v>
          </cell>
          <cell r="G3114" t="str">
            <v>VL08 新軽量</v>
          </cell>
          <cell r="H3114" t="str">
            <v>【I4JFY60】VL08 FRAME ASM 及び内容品 設変 （新軽量FRAME）</v>
          </cell>
          <cell r="I3114" t="str">
            <v>未</v>
          </cell>
          <cell r="J3114" t="str">
            <v>D</v>
          </cell>
          <cell r="K3114"/>
          <cell r="L3114" t="str">
            <v>○</v>
          </cell>
          <cell r="M3114" t="str">
            <v>-</v>
          </cell>
          <cell r="N3114" t="str">
            <v>-</v>
          </cell>
        </row>
        <row r="3115">
          <cell r="C3115">
            <v>8983671151</v>
          </cell>
          <cell r="D3115" t="str">
            <v>I4JFT41</v>
          </cell>
          <cell r="E3115"/>
          <cell r="F3115" t="str">
            <v>VL08 NMR</v>
          </cell>
          <cell r="G3115" t="str">
            <v>VL08 新軽量</v>
          </cell>
          <cell r="H3115" t="str">
            <v>【I4JFT41】VL08 FRAME ASM 及び内容品 設変 （新軽量FRAME）</v>
          </cell>
          <cell r="I3115" t="str">
            <v>未</v>
          </cell>
          <cell r="J3115" t="str">
            <v>D</v>
          </cell>
          <cell r="K3115" t="str">
            <v>FA3</v>
          </cell>
          <cell r="L3115" t="str">
            <v>○</v>
          </cell>
          <cell r="M3115" t="str">
            <v>-</v>
          </cell>
          <cell r="N3115" t="str">
            <v>-</v>
          </cell>
        </row>
        <row r="3116">
          <cell r="C3116">
            <v>8983671152</v>
          </cell>
          <cell r="D3116" t="str">
            <v>I4JFY60</v>
          </cell>
          <cell r="E3116"/>
          <cell r="F3116" t="str">
            <v>VL08 NMR</v>
          </cell>
          <cell r="G3116" t="str">
            <v>VL08 新軽量</v>
          </cell>
          <cell r="H3116" t="str">
            <v>【I4JFY60】VL08 FRAME ASM 及び内容品 設変 （新軽量FRAME）</v>
          </cell>
          <cell r="I3116" t="str">
            <v>未</v>
          </cell>
          <cell r="J3116" t="str">
            <v>D</v>
          </cell>
          <cell r="K3116"/>
          <cell r="L3116" t="str">
            <v>○</v>
          </cell>
          <cell r="M3116" t="str">
            <v>-</v>
          </cell>
          <cell r="N3116" t="str">
            <v>-</v>
          </cell>
        </row>
        <row r="3117">
          <cell r="C3117">
            <v>8983671154</v>
          </cell>
          <cell r="D3117" t="str">
            <v>I4JGK72</v>
          </cell>
          <cell r="E3117"/>
          <cell r="F3117" t="str">
            <v>VL08 NMR</v>
          </cell>
          <cell r="G3117" t="str">
            <v>VL08 新軽量</v>
          </cell>
          <cell r="H3117" t="str">
            <v>【I4JGK72】VL08 B1-Gr SOP向け 軽量FRAME設変</v>
          </cell>
          <cell r="I3117" t="str">
            <v>PA1-8095</v>
          </cell>
          <cell r="J3117" t="str">
            <v>D</v>
          </cell>
          <cell r="K3117" t="str">
            <v>FA3</v>
          </cell>
          <cell r="L3117" t="str">
            <v>○</v>
          </cell>
          <cell r="M3117" t="str">
            <v>-</v>
          </cell>
          <cell r="N3117" t="str">
            <v>-</v>
          </cell>
        </row>
        <row r="3118">
          <cell r="C3118">
            <v>8983671264</v>
          </cell>
          <cell r="D3118" t="str">
            <v>I4JGK72</v>
          </cell>
          <cell r="E3118"/>
          <cell r="F3118" t="str">
            <v>VL08 NMR</v>
          </cell>
          <cell r="G3118" t="str">
            <v>VL08 新軽量</v>
          </cell>
          <cell r="H3118" t="str">
            <v>【I4JGK72】VL08 B1-Gr SOP向け 軽量FRAME設変</v>
          </cell>
          <cell r="I3118" t="str">
            <v>PA1-8095</v>
          </cell>
          <cell r="J3118" t="str">
            <v>D</v>
          </cell>
          <cell r="K3118" t="str">
            <v>EA5</v>
          </cell>
          <cell r="L3118" t="str">
            <v>○</v>
          </cell>
          <cell r="M3118" t="str">
            <v>-</v>
          </cell>
          <cell r="N3118" t="str">
            <v>-</v>
          </cell>
        </row>
        <row r="3119">
          <cell r="C3119">
            <v>8983671162</v>
          </cell>
          <cell r="D3119" t="str">
            <v>I4JFT41</v>
          </cell>
          <cell r="E3119"/>
          <cell r="F3119" t="str">
            <v>VL08 NMR</v>
          </cell>
          <cell r="G3119" t="str">
            <v>VL08 新軽量</v>
          </cell>
          <cell r="H3119" t="str">
            <v>【I4JFT41】VL08 FRAME ASM 及び内容品 設変 （新軽量FRAME）</v>
          </cell>
          <cell r="I3119" t="str">
            <v>未</v>
          </cell>
          <cell r="J3119" t="str">
            <v>D</v>
          </cell>
          <cell r="K3119"/>
          <cell r="L3119" t="str">
            <v>未</v>
          </cell>
          <cell r="M3119" t="str">
            <v>-</v>
          </cell>
          <cell r="N3119" t="str">
            <v>-</v>
          </cell>
        </row>
        <row r="3120">
          <cell r="C3120">
            <v>8983671163</v>
          </cell>
          <cell r="D3120" t="str">
            <v>I4JFY60</v>
          </cell>
          <cell r="E3120"/>
          <cell r="F3120" t="str">
            <v>VL08 NMR</v>
          </cell>
          <cell r="G3120" t="str">
            <v>VL08 新軽量</v>
          </cell>
          <cell r="H3120" t="str">
            <v>【I4JFY60】VL08 FRAME ASM 及び内容品 設変 （新軽量FRAME）</v>
          </cell>
          <cell r="I3120" t="str">
            <v>未</v>
          </cell>
          <cell r="J3120" t="str">
            <v>D</v>
          </cell>
          <cell r="K3120"/>
          <cell r="L3120" t="str">
            <v>○</v>
          </cell>
          <cell r="M3120" t="str">
            <v>-</v>
          </cell>
          <cell r="N3120" t="str">
            <v>-</v>
          </cell>
        </row>
        <row r="3121">
          <cell r="C3121">
            <v>8983671164</v>
          </cell>
          <cell r="D3121" t="str">
            <v>I4JGC96</v>
          </cell>
          <cell r="E3121"/>
          <cell r="F3121" t="str">
            <v>VL08 NMR</v>
          </cell>
          <cell r="G3121" t="str">
            <v>VL08 新軽量</v>
          </cell>
          <cell r="H3121" t="str">
            <v>【I4JGC96】VL08 B1-Gr 軽量FRAME ASM設変　AAS-LD-6100の恒久設変　PPイベント('18/6月より反映）</v>
          </cell>
          <cell r="I3121" t="str">
            <v>未</v>
          </cell>
          <cell r="J3121" t="str">
            <v>D</v>
          </cell>
          <cell r="K3121"/>
          <cell r="L3121" t="str">
            <v>○</v>
          </cell>
          <cell r="M3121" t="str">
            <v>-</v>
          </cell>
          <cell r="N3121" t="str">
            <v>-</v>
          </cell>
        </row>
        <row r="3122">
          <cell r="C3122">
            <v>8983671171</v>
          </cell>
          <cell r="D3122" t="str">
            <v>I4JFT41</v>
          </cell>
          <cell r="E3122"/>
          <cell r="F3122" t="str">
            <v>VL08 NMR</v>
          </cell>
          <cell r="G3122" t="str">
            <v>VL08 新軽量</v>
          </cell>
          <cell r="H3122" t="str">
            <v>【I4JFT41】VL08 FRAME ASM 及び内容品 設変 （新軽量FRAME）</v>
          </cell>
          <cell r="I3122" t="str">
            <v>未</v>
          </cell>
          <cell r="J3122" t="str">
            <v>D</v>
          </cell>
          <cell r="K3122" t="str">
            <v>FA6</v>
          </cell>
          <cell r="L3122" t="str">
            <v>○</v>
          </cell>
          <cell r="M3122" t="str">
            <v>-</v>
          </cell>
          <cell r="N3122" t="str">
            <v>-</v>
          </cell>
        </row>
        <row r="3123">
          <cell r="C3123">
            <v>8983671181</v>
          </cell>
          <cell r="D3123" t="str">
            <v>I4JFT41</v>
          </cell>
          <cell r="E3123"/>
          <cell r="F3123" t="str">
            <v>VL08 NMR</v>
          </cell>
          <cell r="G3123" t="str">
            <v>VL08 新軽量</v>
          </cell>
          <cell r="H3123" t="str">
            <v>【I4JFT41】VL08 FRAME ASM 及び内容品 設変 （新軽量FRAME）</v>
          </cell>
          <cell r="I3123" t="str">
            <v>未</v>
          </cell>
          <cell r="J3123" t="str">
            <v>D</v>
          </cell>
          <cell r="K3123" t="str">
            <v>FA7</v>
          </cell>
          <cell r="L3123" t="str">
            <v>○</v>
          </cell>
          <cell r="M3123" t="str">
            <v>-</v>
          </cell>
          <cell r="N3123" t="str">
            <v>-</v>
          </cell>
        </row>
        <row r="3124">
          <cell r="C3124">
            <v>8983671182</v>
          </cell>
          <cell r="D3124" t="str">
            <v>I4JFY60</v>
          </cell>
          <cell r="E3124"/>
          <cell r="F3124" t="str">
            <v>VL08 NMR</v>
          </cell>
          <cell r="G3124" t="str">
            <v>VL08 新軽量</v>
          </cell>
          <cell r="H3124" t="str">
            <v>【I4JFY60】VL08 FRAME ASM 及び内容品 設変 （新軽量FRAME）</v>
          </cell>
          <cell r="I3124" t="str">
            <v>未</v>
          </cell>
          <cell r="J3124" t="str">
            <v>D</v>
          </cell>
          <cell r="K3124"/>
          <cell r="L3124" t="str">
            <v>○</v>
          </cell>
          <cell r="M3124" t="str">
            <v>-</v>
          </cell>
          <cell r="N3124" t="str">
            <v>-</v>
          </cell>
        </row>
        <row r="3125">
          <cell r="C3125">
            <v>8983671183</v>
          </cell>
          <cell r="D3125" t="str">
            <v>I4JGC96</v>
          </cell>
          <cell r="E3125"/>
          <cell r="F3125" t="str">
            <v>VL08 NMR</v>
          </cell>
          <cell r="G3125" t="str">
            <v>VL08 新軽量</v>
          </cell>
          <cell r="H3125" t="str">
            <v>【I4JGC96】VL08 B1-Gr 軽量FRAME ASM設変　AAS-LD-6100の恒久設変　PPイベント('18/6月より反映）</v>
          </cell>
          <cell r="I3125" t="str">
            <v>未</v>
          </cell>
          <cell r="J3125" t="str">
            <v>D</v>
          </cell>
          <cell r="K3125"/>
          <cell r="L3125" t="str">
            <v>○</v>
          </cell>
          <cell r="M3125" t="str">
            <v>-</v>
          </cell>
          <cell r="N3125" t="str">
            <v>-</v>
          </cell>
        </row>
        <row r="3126">
          <cell r="C3126">
            <v>8983671192</v>
          </cell>
          <cell r="D3126" t="str">
            <v>I4JFT41</v>
          </cell>
          <cell r="E3126"/>
          <cell r="F3126" t="str">
            <v>VL08 NMR</v>
          </cell>
          <cell r="G3126" t="str">
            <v>VL08 新軽量</v>
          </cell>
          <cell r="H3126" t="str">
            <v>【I4JFT41】VL08 FRAME ASM 及び内容品 設変 （新軽量FRAME）</v>
          </cell>
          <cell r="I3126" t="str">
            <v>未</v>
          </cell>
          <cell r="J3126" t="str">
            <v>D</v>
          </cell>
          <cell r="K3126" t="str">
            <v>DA6</v>
          </cell>
          <cell r="L3126" t="str">
            <v>○</v>
          </cell>
          <cell r="M3126" t="str">
            <v>-</v>
          </cell>
          <cell r="N3126" t="str">
            <v>-</v>
          </cell>
        </row>
        <row r="3127">
          <cell r="C3127">
            <v>8983671193</v>
          </cell>
          <cell r="D3127" t="str">
            <v>I4JFY60</v>
          </cell>
          <cell r="E3127"/>
          <cell r="F3127" t="str">
            <v>VL08 NMR</v>
          </cell>
          <cell r="G3127" t="str">
            <v>VL08 新軽量</v>
          </cell>
          <cell r="H3127" t="str">
            <v>【I4JFY60】VL08 FRAME ASM 及び内容品 設変 （新軽量FRAME）</v>
          </cell>
          <cell r="I3127" t="str">
            <v>未</v>
          </cell>
          <cell r="J3127" t="str">
            <v>D</v>
          </cell>
          <cell r="K3127"/>
          <cell r="L3127" t="str">
            <v>○</v>
          </cell>
          <cell r="M3127" t="str">
            <v>-</v>
          </cell>
          <cell r="N3127" t="str">
            <v>-</v>
          </cell>
        </row>
        <row r="3128">
          <cell r="C3128">
            <v>8983671194</v>
          </cell>
          <cell r="D3128" t="str">
            <v>I4JGH96</v>
          </cell>
          <cell r="E3128"/>
          <cell r="F3128" t="str">
            <v>VL08 NMR</v>
          </cell>
          <cell r="G3128" t="str">
            <v>VL08 新軽量</v>
          </cell>
          <cell r="H3128" t="str">
            <v>【I4JGH96】VL08 B1-Gr 軽量FRAME ASM設変 1生向け</v>
          </cell>
          <cell r="I3128" t="str">
            <v>PA1-8095</v>
          </cell>
          <cell r="J3128" t="str">
            <v>D</v>
          </cell>
          <cell r="K3128" t="str">
            <v>DA6</v>
          </cell>
          <cell r="L3128" t="str">
            <v>○</v>
          </cell>
          <cell r="M3128" t="str">
            <v>-</v>
          </cell>
          <cell r="N3128" t="str">
            <v>-</v>
          </cell>
        </row>
        <row r="3129">
          <cell r="C3129">
            <v>8983671201</v>
          </cell>
          <cell r="D3129" t="str">
            <v>I4JFT41</v>
          </cell>
          <cell r="E3129"/>
          <cell r="F3129" t="str">
            <v>VL08 NMR</v>
          </cell>
          <cell r="G3129" t="str">
            <v>VL08 新軽量</v>
          </cell>
          <cell r="H3129" t="str">
            <v>【I4JFT41】VL08 FRAME ASM 及び内容品 設変 （新軽量FRAME）</v>
          </cell>
          <cell r="I3129" t="str">
            <v>未</v>
          </cell>
          <cell r="J3129" t="str">
            <v>D</v>
          </cell>
          <cell r="K3129" t="str">
            <v>DA7</v>
          </cell>
          <cell r="L3129" t="str">
            <v>○</v>
          </cell>
          <cell r="M3129" t="str">
            <v>-</v>
          </cell>
          <cell r="N3129" t="str">
            <v>-</v>
          </cell>
        </row>
        <row r="3130">
          <cell r="C3130">
            <v>8983671202</v>
          </cell>
          <cell r="D3130" t="str">
            <v>I4JFY60</v>
          </cell>
          <cell r="E3130"/>
          <cell r="F3130" t="str">
            <v>VL08 NMR</v>
          </cell>
          <cell r="G3130" t="str">
            <v>VL08 新軽量</v>
          </cell>
          <cell r="H3130" t="str">
            <v>【I4JFY60】VL08 FRAME ASM 及び内容品 設変 （新軽量FRAME）</v>
          </cell>
          <cell r="I3130" t="str">
            <v>未</v>
          </cell>
          <cell r="J3130" t="str">
            <v>D</v>
          </cell>
          <cell r="K3130"/>
          <cell r="L3130" t="str">
            <v>○</v>
          </cell>
          <cell r="M3130" t="str">
            <v>-</v>
          </cell>
          <cell r="N3130" t="str">
            <v>-</v>
          </cell>
        </row>
        <row r="3131">
          <cell r="C3131">
            <v>8983671212</v>
          </cell>
          <cell r="D3131" t="str">
            <v>I4JFT41</v>
          </cell>
          <cell r="E3131"/>
          <cell r="F3131" t="str">
            <v>VL08 NMR</v>
          </cell>
          <cell r="G3131" t="str">
            <v>VL08 新軽量</v>
          </cell>
          <cell r="H3131" t="str">
            <v>【I4JFT41】VL08 FRAME ASM 及び内容品 設変 （新軽量FRAME）</v>
          </cell>
          <cell r="I3131" t="str">
            <v>PA1-7073</v>
          </cell>
          <cell r="J3131" t="str">
            <v>D</v>
          </cell>
          <cell r="K3131" t="str">
            <v>DA8</v>
          </cell>
          <cell r="L3131" t="str">
            <v>○</v>
          </cell>
          <cell r="M3131" t="str">
            <v>-</v>
          </cell>
          <cell r="N3131" t="str">
            <v>-</v>
          </cell>
        </row>
        <row r="3132">
          <cell r="C3132">
            <v>8983671213</v>
          </cell>
          <cell r="D3132" t="str">
            <v>I4JFY60</v>
          </cell>
          <cell r="E3132"/>
          <cell r="F3132" t="str">
            <v>VL08 NMR</v>
          </cell>
          <cell r="G3132" t="str">
            <v>VL08 新軽量</v>
          </cell>
          <cell r="H3132" t="str">
            <v>【I4JFY60】VL08 FRAME ASM 及び内容品 設変 （新軽量FRAME）</v>
          </cell>
          <cell r="I3132" t="str">
            <v>未</v>
          </cell>
          <cell r="J3132" t="str">
            <v>D</v>
          </cell>
          <cell r="K3132"/>
          <cell r="L3132" t="str">
            <v>○</v>
          </cell>
          <cell r="M3132" t="str">
            <v>-</v>
          </cell>
          <cell r="N3132" t="str">
            <v>-</v>
          </cell>
        </row>
        <row r="3133">
          <cell r="C3133">
            <v>8983671214</v>
          </cell>
          <cell r="D3133" t="str">
            <v>I4JGC96
AAS-6394</v>
          </cell>
          <cell r="E3133"/>
          <cell r="F3133" t="str">
            <v>VL08 NMR</v>
          </cell>
          <cell r="G3133" t="str">
            <v>VL08 新軽量</v>
          </cell>
          <cell r="H3133" t="str">
            <v>【I4JGC96】VL08 B1-Gr 軽量FRAME ASM設変　AAS-LD-6100の恒久設変　PPイベント('18/6月より反映）</v>
          </cell>
          <cell r="I3133" t="str">
            <v>未</v>
          </cell>
          <cell r="J3133" t="str">
            <v>D</v>
          </cell>
          <cell r="K3133"/>
          <cell r="L3133" t="str">
            <v>○</v>
          </cell>
          <cell r="M3133" t="str">
            <v>-</v>
          </cell>
          <cell r="N3133" t="str">
            <v>-</v>
          </cell>
        </row>
        <row r="3134">
          <cell r="C3134">
            <v>8983671215</v>
          </cell>
          <cell r="D3134" t="str">
            <v>I4JGH96</v>
          </cell>
          <cell r="E3134"/>
          <cell r="F3134" t="str">
            <v>VL08 NMR</v>
          </cell>
          <cell r="G3134" t="str">
            <v>VL08 新軽量</v>
          </cell>
          <cell r="H3134" t="str">
            <v>【I4JGH96】VL08 B1-Gr 軽量FRAME ASM設変 1生向け</v>
          </cell>
          <cell r="I3134" t="str">
            <v>PA1-8095</v>
          </cell>
          <cell r="J3134" t="str">
            <v>D</v>
          </cell>
          <cell r="K3134" t="str">
            <v>DA8</v>
          </cell>
          <cell r="L3134" t="str">
            <v>○</v>
          </cell>
          <cell r="M3134" t="str">
            <v>-</v>
          </cell>
          <cell r="N3134" t="str">
            <v>-</v>
          </cell>
        </row>
        <row r="3135">
          <cell r="C3135">
            <v>8983671222</v>
          </cell>
          <cell r="D3135" t="str">
            <v>I4JFT41</v>
          </cell>
          <cell r="E3135"/>
          <cell r="F3135" t="str">
            <v>VL08 NMR</v>
          </cell>
          <cell r="G3135" t="str">
            <v>VL08 新軽量</v>
          </cell>
          <cell r="H3135" t="str">
            <v>【I4JFT41】VL08 FRAME ASM 及び内容品 設変 （新軽量FRAME）</v>
          </cell>
          <cell r="I3135" t="str">
            <v>未</v>
          </cell>
          <cell r="J3135" t="str">
            <v>D</v>
          </cell>
          <cell r="K3135" t="str">
            <v>DA9</v>
          </cell>
          <cell r="L3135" t="str">
            <v>○</v>
          </cell>
          <cell r="M3135" t="str">
            <v>-</v>
          </cell>
          <cell r="N3135" t="str">
            <v>-</v>
          </cell>
        </row>
        <row r="3136">
          <cell r="C3136">
            <v>8983671223</v>
          </cell>
          <cell r="D3136" t="str">
            <v>I4JFY60</v>
          </cell>
          <cell r="E3136"/>
          <cell r="F3136" t="str">
            <v>VL08 NMR</v>
          </cell>
          <cell r="G3136" t="str">
            <v>VL08 新軽量</v>
          </cell>
          <cell r="H3136" t="str">
            <v>【I4JFY60】VL08 FRAME ASM 及び内容品 設変 （新軽量FRAME）</v>
          </cell>
          <cell r="I3136" t="str">
            <v>未</v>
          </cell>
          <cell r="J3136" t="str">
            <v>D</v>
          </cell>
          <cell r="K3136"/>
          <cell r="L3136" t="str">
            <v>○</v>
          </cell>
          <cell r="M3136" t="str">
            <v>-</v>
          </cell>
          <cell r="N3136" t="str">
            <v>-</v>
          </cell>
        </row>
        <row r="3137">
          <cell r="C3137">
            <v>8983671224</v>
          </cell>
          <cell r="D3137" t="str">
            <v>I4JGC96
AAS-6394</v>
          </cell>
          <cell r="E3137"/>
          <cell r="F3137" t="str">
            <v>VL08 NMR</v>
          </cell>
          <cell r="G3137" t="str">
            <v>VL08 新軽量</v>
          </cell>
          <cell r="H3137" t="str">
            <v>【I4JGC96】VL08 B1-Gr 軽量FRAME ASM設変　AAS-LD-6100の恒久設変　PPイベント('18/6月より反映）</v>
          </cell>
          <cell r="I3137" t="str">
            <v>未</v>
          </cell>
          <cell r="J3137" t="str">
            <v>D</v>
          </cell>
          <cell r="K3137"/>
          <cell r="L3137" t="str">
            <v>○</v>
          </cell>
          <cell r="M3137" t="str">
            <v>-</v>
          </cell>
          <cell r="N3137" t="str">
            <v>-</v>
          </cell>
        </row>
        <row r="3138">
          <cell r="C3138">
            <v>8983671225</v>
          </cell>
          <cell r="D3138" t="str">
            <v>未受領</v>
          </cell>
          <cell r="E3138"/>
          <cell r="F3138" t="str">
            <v>VL08 NMR</v>
          </cell>
          <cell r="G3138" t="str">
            <v>VL08 新軽量</v>
          </cell>
          <cell r="H3138"/>
          <cell r="I3138" t="str">
            <v>未</v>
          </cell>
          <cell r="J3138" t="str">
            <v>D</v>
          </cell>
          <cell r="K3138" t="str">
            <v>DA9</v>
          </cell>
          <cell r="L3138" t="str">
            <v>○</v>
          </cell>
          <cell r="M3138" t="str">
            <v>-</v>
          </cell>
          <cell r="N3138" t="str">
            <v>-</v>
          </cell>
        </row>
        <row r="3139">
          <cell r="C3139">
            <v>8983671241</v>
          </cell>
          <cell r="D3139" t="str">
            <v>I4JFT41</v>
          </cell>
          <cell r="E3139"/>
          <cell r="F3139" t="str">
            <v>VL08 NMR</v>
          </cell>
          <cell r="G3139" t="str">
            <v>VL08 新軽量</v>
          </cell>
          <cell r="H3139" t="str">
            <v>【I4JFT41】VL08 FRAME ASM 及び内容品 設変 （新軽量FRAME）</v>
          </cell>
          <cell r="I3139" t="str">
            <v>未</v>
          </cell>
          <cell r="J3139" t="str">
            <v>D</v>
          </cell>
          <cell r="K3139" t="str">
            <v>EA3</v>
          </cell>
          <cell r="L3139" t="str">
            <v>○</v>
          </cell>
          <cell r="M3139" t="str">
            <v>-</v>
          </cell>
          <cell r="N3139" t="str">
            <v>-</v>
          </cell>
        </row>
        <row r="3140">
          <cell r="C3140">
            <v>8983671242</v>
          </cell>
          <cell r="D3140" t="str">
            <v>I4JFY60</v>
          </cell>
          <cell r="E3140"/>
          <cell r="F3140" t="str">
            <v>VL08 NMR</v>
          </cell>
          <cell r="G3140" t="str">
            <v>VL08 新軽量</v>
          </cell>
          <cell r="H3140" t="str">
            <v>【I4JFY60】VL08 FRAME ASM 及び内容品 設変 （新軽量FRAME）</v>
          </cell>
          <cell r="I3140" t="str">
            <v>未</v>
          </cell>
          <cell r="J3140" t="str">
            <v>D</v>
          </cell>
          <cell r="K3140"/>
          <cell r="L3140" t="str">
            <v>○</v>
          </cell>
          <cell r="M3140" t="str">
            <v>-</v>
          </cell>
          <cell r="N3140" t="str">
            <v>-</v>
          </cell>
        </row>
        <row r="3141">
          <cell r="C3141">
            <v>8983671243</v>
          </cell>
          <cell r="D3141" t="str">
            <v>I4JGH96</v>
          </cell>
          <cell r="E3141"/>
          <cell r="F3141" t="str">
            <v>VL08 NMR</v>
          </cell>
          <cell r="G3141" t="str">
            <v>VL08 新軽量</v>
          </cell>
          <cell r="H3141" t="str">
            <v>【I4JGH96】VL08 B1-Gr 軽量FRAME ASM設変 1生向け</v>
          </cell>
          <cell r="I3141" t="str">
            <v>未</v>
          </cell>
          <cell r="J3141" t="str">
            <v>D</v>
          </cell>
          <cell r="K3141"/>
          <cell r="L3141" t="str">
            <v>未</v>
          </cell>
          <cell r="M3141" t="str">
            <v>-</v>
          </cell>
          <cell r="N3141" t="str">
            <v>-</v>
          </cell>
        </row>
        <row r="3142">
          <cell r="C3142">
            <v>8983671244</v>
          </cell>
          <cell r="D3142" t="str">
            <v>I4JGK72</v>
          </cell>
          <cell r="E3142"/>
          <cell r="F3142" t="str">
            <v>VL08 NMR</v>
          </cell>
          <cell r="G3142" t="str">
            <v>VL08 新軽量</v>
          </cell>
          <cell r="H3142" t="str">
            <v>【I4JGK72】VL08 B1-Gr SOP向け 軽量FRAME設変</v>
          </cell>
          <cell r="I3142" t="str">
            <v>PA1-8095</v>
          </cell>
          <cell r="J3142" t="str">
            <v>D</v>
          </cell>
          <cell r="K3142" t="str">
            <v>EA3</v>
          </cell>
          <cell r="L3142" t="str">
            <v>○</v>
          </cell>
          <cell r="M3142" t="str">
            <v>-</v>
          </cell>
          <cell r="N3142" t="str">
            <v>-</v>
          </cell>
        </row>
        <row r="3143">
          <cell r="C3143">
            <v>8983671251</v>
          </cell>
          <cell r="D3143" t="str">
            <v>I4JFT41</v>
          </cell>
          <cell r="E3143"/>
          <cell r="F3143" t="str">
            <v>VL08 NMR</v>
          </cell>
          <cell r="G3143" t="str">
            <v>VL08 新軽量</v>
          </cell>
          <cell r="H3143" t="str">
            <v>【I4JFT41】VL08 FRAME ASM 及び内容品 設変 （新軽量FRAME）</v>
          </cell>
          <cell r="I3143" t="str">
            <v>PA1-7073</v>
          </cell>
          <cell r="J3143" t="str">
            <v>D</v>
          </cell>
          <cell r="K3143" t="str">
            <v>EA4</v>
          </cell>
          <cell r="L3143" t="str">
            <v>○</v>
          </cell>
          <cell r="M3143" t="str">
            <v>-</v>
          </cell>
          <cell r="N3143" t="str">
            <v>-</v>
          </cell>
        </row>
        <row r="3144">
          <cell r="C3144">
            <v>8983671252</v>
          </cell>
          <cell r="D3144" t="str">
            <v>I4JFY60</v>
          </cell>
          <cell r="E3144"/>
          <cell r="F3144" t="str">
            <v>VL08 NMR</v>
          </cell>
          <cell r="G3144" t="str">
            <v>VL08 新軽量</v>
          </cell>
          <cell r="H3144" t="str">
            <v>【I4JFY60】VL08 FRAME ASM 及び内容品 設変 （新軽量FRAME）</v>
          </cell>
          <cell r="I3144"/>
          <cell r="J3144" t="str">
            <v>D</v>
          </cell>
          <cell r="K3144" t="str">
            <v>EA4</v>
          </cell>
          <cell r="L3144" t="str">
            <v>○</v>
          </cell>
          <cell r="M3144" t="str">
            <v>-</v>
          </cell>
          <cell r="N3144" t="str">
            <v>-</v>
          </cell>
        </row>
        <row r="3145">
          <cell r="C3145">
            <v>8983671253</v>
          </cell>
          <cell r="D3145" t="str">
            <v>I4JGK72</v>
          </cell>
          <cell r="E3145"/>
          <cell r="F3145" t="str">
            <v>VL08 NMR</v>
          </cell>
          <cell r="G3145" t="str">
            <v>VL08 新軽量</v>
          </cell>
          <cell r="H3145" t="str">
            <v>【I4JGK72】VL08 B1-Gr SOP向け 軽量FRAME設変</v>
          </cell>
          <cell r="I3145" t="str">
            <v>PA1-8095</v>
          </cell>
          <cell r="J3145" t="str">
            <v>D</v>
          </cell>
          <cell r="K3145" t="str">
            <v>EA4</v>
          </cell>
          <cell r="L3145" t="str">
            <v>未</v>
          </cell>
          <cell r="M3145" t="str">
            <v>-</v>
          </cell>
          <cell r="N3145" t="str">
            <v>-</v>
          </cell>
        </row>
        <row r="3146">
          <cell r="C3146">
            <v>8983671261</v>
          </cell>
          <cell r="D3146" t="str">
            <v>I4JFT41</v>
          </cell>
          <cell r="E3146"/>
          <cell r="F3146" t="str">
            <v>VL08 NMR</v>
          </cell>
          <cell r="G3146" t="str">
            <v>VL08 新軽量</v>
          </cell>
          <cell r="H3146" t="str">
            <v>【I4JFT41】VL08 FRAME ASM 及び内容品 設変 （新軽量FRAME）</v>
          </cell>
          <cell r="I3146" t="str">
            <v>未</v>
          </cell>
          <cell r="J3146" t="str">
            <v>D</v>
          </cell>
          <cell r="K3146" t="str">
            <v>EA5</v>
          </cell>
          <cell r="L3146" t="str">
            <v>○</v>
          </cell>
          <cell r="M3146" t="str">
            <v>-</v>
          </cell>
          <cell r="N3146" t="str">
            <v>-</v>
          </cell>
        </row>
        <row r="3147">
          <cell r="C3147">
            <v>8983671262</v>
          </cell>
          <cell r="D3147" t="str">
            <v>I4JFY60</v>
          </cell>
          <cell r="E3147"/>
          <cell r="F3147" t="str">
            <v>VL08 NMR</v>
          </cell>
          <cell r="G3147" t="str">
            <v>VL08 新軽量</v>
          </cell>
          <cell r="H3147" t="str">
            <v>【I4JFY60】VL08 FRAME ASM 及び内容品 設変 （新軽量FRAME）</v>
          </cell>
          <cell r="I3147" t="str">
            <v>未</v>
          </cell>
          <cell r="J3147" t="str">
            <v>D</v>
          </cell>
          <cell r="K3147"/>
          <cell r="L3147" t="str">
            <v>○</v>
          </cell>
          <cell r="M3147" t="str">
            <v>-</v>
          </cell>
          <cell r="N3147" t="str">
            <v>-</v>
          </cell>
        </row>
        <row r="3148">
          <cell r="C3148">
            <v>8983671281</v>
          </cell>
          <cell r="D3148" t="str">
            <v>I4JFT41</v>
          </cell>
          <cell r="E3148"/>
          <cell r="F3148" t="str">
            <v>VL08 NMR</v>
          </cell>
          <cell r="G3148" t="str">
            <v>VL08 新軽量</v>
          </cell>
          <cell r="H3148" t="str">
            <v>【I4JFT41】VL08 FRAME ASM 及び内容品 設変 （新軽量FRAME）</v>
          </cell>
          <cell r="I3148" t="str">
            <v>未</v>
          </cell>
          <cell r="J3148" t="str">
            <v>D</v>
          </cell>
          <cell r="K3148" t="str">
            <v>FA9</v>
          </cell>
          <cell r="L3148" t="str">
            <v>○</v>
          </cell>
          <cell r="M3148" t="str">
            <v>-</v>
          </cell>
          <cell r="N3148" t="str">
            <v>-</v>
          </cell>
        </row>
        <row r="3149">
          <cell r="C3149">
            <v>8983671282</v>
          </cell>
          <cell r="D3149" t="str">
            <v>I4JFY60</v>
          </cell>
          <cell r="E3149"/>
          <cell r="F3149" t="str">
            <v>VL08 NMR</v>
          </cell>
          <cell r="G3149" t="str">
            <v>VL08 新軽量</v>
          </cell>
          <cell r="H3149" t="str">
            <v>【I4JFY60】VL08 FRAME ASM 及び内容品 設変 （新軽量FRAME）</v>
          </cell>
          <cell r="I3149" t="str">
            <v>未</v>
          </cell>
          <cell r="J3149" t="str">
            <v>D</v>
          </cell>
          <cell r="K3149"/>
          <cell r="L3149" t="str">
            <v>○</v>
          </cell>
          <cell r="M3149" t="str">
            <v>-</v>
          </cell>
          <cell r="N3149" t="str">
            <v>-</v>
          </cell>
        </row>
        <row r="3150">
          <cell r="C3150">
            <v>8983671284</v>
          </cell>
          <cell r="D3150" t="str">
            <v>I4JGK72</v>
          </cell>
          <cell r="E3150"/>
          <cell r="F3150" t="str">
            <v>VL08 NMR</v>
          </cell>
          <cell r="G3150" t="str">
            <v>VL08 新軽量</v>
          </cell>
          <cell r="H3150" t="str">
            <v>【I4JGK72】VL08 B1-Gr SOP向け 軽量FRAME設変</v>
          </cell>
          <cell r="I3150" t="str">
            <v>PA1-8095</v>
          </cell>
          <cell r="J3150" t="str">
            <v>D</v>
          </cell>
          <cell r="K3150" t="str">
            <v>FA9</v>
          </cell>
          <cell r="L3150" t="str">
            <v>○</v>
          </cell>
          <cell r="M3150" t="str">
            <v>-</v>
          </cell>
          <cell r="N3150" t="str">
            <v>-</v>
          </cell>
        </row>
        <row r="3151">
          <cell r="C3151">
            <v>8983671291</v>
          </cell>
          <cell r="D3151" t="str">
            <v>I4JFT41</v>
          </cell>
          <cell r="E3151"/>
          <cell r="F3151" t="str">
            <v>VL08 NMR</v>
          </cell>
          <cell r="G3151" t="str">
            <v>VL08 新軽量</v>
          </cell>
          <cell r="H3151" t="str">
            <v>【I4JFT41】VL08 FRAME ASM 及び内容品 設変 （新軽量FRAME）</v>
          </cell>
          <cell r="I3151" t="str">
            <v>未</v>
          </cell>
          <cell r="J3151" t="str">
            <v>D</v>
          </cell>
          <cell r="K3151" t="str">
            <v>FB1</v>
          </cell>
          <cell r="L3151" t="str">
            <v>○</v>
          </cell>
          <cell r="M3151" t="str">
            <v>-</v>
          </cell>
          <cell r="N3151" t="str">
            <v>-</v>
          </cell>
        </row>
        <row r="3152">
          <cell r="C3152">
            <v>8983671292</v>
          </cell>
          <cell r="D3152" t="str">
            <v>I4JFY60</v>
          </cell>
          <cell r="E3152"/>
          <cell r="F3152" t="str">
            <v>VL08 NMR</v>
          </cell>
          <cell r="G3152" t="str">
            <v>VL08 新軽量</v>
          </cell>
          <cell r="H3152" t="str">
            <v>【I4JFY60】VL08 FRAME ASM 及び内容品 設変 （新軽量FRAME）</v>
          </cell>
          <cell r="I3152" t="str">
            <v>未</v>
          </cell>
          <cell r="J3152" t="str">
            <v>D</v>
          </cell>
          <cell r="K3152" t="str">
            <v>XNY</v>
          </cell>
          <cell r="L3152" t="str">
            <v>○</v>
          </cell>
          <cell r="M3152" t="str">
            <v>-</v>
          </cell>
          <cell r="N3152" t="str">
            <v>-</v>
          </cell>
        </row>
        <row r="3153">
          <cell r="C3153">
            <v>8983671293</v>
          </cell>
          <cell r="D3153" t="str">
            <v>I4JGK72</v>
          </cell>
          <cell r="E3153"/>
          <cell r="F3153" t="str">
            <v>VL08 NMR</v>
          </cell>
          <cell r="G3153" t="str">
            <v>VL08 新軽量</v>
          </cell>
          <cell r="H3153" t="str">
            <v>【I4JGK72】VL08 B1-Gr SOP向け 軽量FRAME設変</v>
          </cell>
          <cell r="I3153" t="str">
            <v>PA1-8095</v>
          </cell>
          <cell r="J3153" t="str">
            <v>D</v>
          </cell>
          <cell r="K3153" t="str">
            <v>FB1</v>
          </cell>
          <cell r="L3153" t="str">
            <v>未</v>
          </cell>
          <cell r="M3153" t="str">
            <v>-</v>
          </cell>
          <cell r="N3153" t="str">
            <v>-</v>
          </cell>
        </row>
        <row r="3154">
          <cell r="C3154">
            <v>8983671294</v>
          </cell>
          <cell r="D3154" t="str">
            <v>I4JGN65</v>
          </cell>
          <cell r="E3154"/>
          <cell r="F3154" t="str">
            <v>VL08 NMR</v>
          </cell>
          <cell r="G3154" t="str">
            <v>VL08 新軽量</v>
          </cell>
          <cell r="H3154" t="str">
            <v>【I4JGN65】VL08 B1-Gr 4JJ1 軽量フレーム FRAME ASM SOP向け設変</v>
          </cell>
          <cell r="I3154" t="str">
            <v>PA1-8132</v>
          </cell>
          <cell r="J3154" t="str">
            <v>D</v>
          </cell>
          <cell r="K3154" t="str">
            <v>FB1</v>
          </cell>
          <cell r="L3154" t="str">
            <v>○</v>
          </cell>
          <cell r="M3154" t="str">
            <v>-</v>
          </cell>
          <cell r="N3154" t="str">
            <v>-</v>
          </cell>
        </row>
        <row r="3155">
          <cell r="C3155">
            <v>8983671254</v>
          </cell>
          <cell r="D3155" t="str">
            <v>I4JGN65</v>
          </cell>
          <cell r="E3155"/>
          <cell r="F3155" t="str">
            <v>VL08 NMR</v>
          </cell>
          <cell r="G3155" t="str">
            <v>VL08 新軽量</v>
          </cell>
          <cell r="H3155" t="str">
            <v>【I4JGN65】VL08 B1-Gr 4JJ1 軽量フレーム FRAME ASM SOP向け設変</v>
          </cell>
          <cell r="I3155" t="str">
            <v>PA1-8132</v>
          </cell>
          <cell r="J3155" t="str">
            <v>D</v>
          </cell>
          <cell r="K3155" t="str">
            <v>EA4</v>
          </cell>
          <cell r="L3155" t="str">
            <v>○</v>
          </cell>
          <cell r="M3155" t="str">
            <v>-</v>
          </cell>
          <cell r="N3155" t="str">
            <v>-</v>
          </cell>
        </row>
        <row r="3156">
          <cell r="C3156">
            <v>8983671114</v>
          </cell>
          <cell r="D3156" t="str">
            <v>I4JGN65</v>
          </cell>
          <cell r="E3156"/>
          <cell r="F3156" t="str">
            <v>VL08 NMR</v>
          </cell>
          <cell r="G3156" t="str">
            <v>VL08 新軽量</v>
          </cell>
          <cell r="H3156" t="str">
            <v>【I4JGN65】VL08 B1-Gr 4JJ1 軽量フレーム FRAME ASM SOP向け設変</v>
          </cell>
          <cell r="I3156" t="str">
            <v>PA1-8132</v>
          </cell>
          <cell r="J3156" t="str">
            <v>D</v>
          </cell>
          <cell r="K3156"/>
          <cell r="L3156" t="str">
            <v>○</v>
          </cell>
          <cell r="M3156" t="str">
            <v>-</v>
          </cell>
          <cell r="N3156" t="str">
            <v>-</v>
          </cell>
        </row>
        <row r="3157">
          <cell r="C3157">
            <v>8983671124</v>
          </cell>
          <cell r="D3157" t="str">
            <v>I4JGN65</v>
          </cell>
          <cell r="E3157"/>
          <cell r="F3157" t="str">
            <v>VL08 NMR</v>
          </cell>
          <cell r="G3157" t="str">
            <v>VL08 新軽量</v>
          </cell>
          <cell r="H3157" t="str">
            <v>【I4JGN65】VL08 B1-Gr 4JJ1 軽量フレーム FRAME ASM SOP向け設変</v>
          </cell>
          <cell r="I3157" t="str">
            <v>PA1-8132</v>
          </cell>
          <cell r="J3157" t="str">
            <v>D</v>
          </cell>
          <cell r="K3157"/>
          <cell r="L3157" t="str">
            <v>○</v>
          </cell>
          <cell r="M3157" t="str">
            <v>-</v>
          </cell>
          <cell r="N3157" t="str">
            <v>-</v>
          </cell>
        </row>
        <row r="3158">
          <cell r="C3158">
            <v>8983671144</v>
          </cell>
          <cell r="D3158" t="str">
            <v>I4JGN65</v>
          </cell>
          <cell r="E3158"/>
          <cell r="F3158" t="str">
            <v>VL08 NMR</v>
          </cell>
          <cell r="G3158" t="str">
            <v>VL08 新軽量</v>
          </cell>
          <cell r="H3158" t="str">
            <v>【I4JGN65】VL08 B1-Gr 4JJ1 軽量フレーム FRAME ASM SOP向け設変</v>
          </cell>
          <cell r="I3158" t="str">
            <v>PA1-8132</v>
          </cell>
          <cell r="J3158" t="str">
            <v>D</v>
          </cell>
          <cell r="K3158"/>
          <cell r="L3158" t="str">
            <v>○</v>
          </cell>
          <cell r="M3158" t="str">
            <v>-</v>
          </cell>
          <cell r="N3158" t="str">
            <v>-</v>
          </cell>
        </row>
        <row r="3159">
          <cell r="C3159">
            <v>8983911394</v>
          </cell>
          <cell r="D3159" t="str">
            <v>I4JGN65</v>
          </cell>
          <cell r="E3159"/>
          <cell r="F3159" t="str">
            <v>VL08 NMR</v>
          </cell>
          <cell r="G3159" t="str">
            <v>VL08 新軽量</v>
          </cell>
          <cell r="H3159" t="str">
            <v>【I4JGN65】VL08 B1-Gr 4JJ1 軽量フレーム FRAME ASM SOP向け設変</v>
          </cell>
          <cell r="I3159" t="str">
            <v>PA1-8132</v>
          </cell>
          <cell r="J3159" t="str">
            <v>D</v>
          </cell>
          <cell r="K3159"/>
          <cell r="L3159" t="str">
            <v>○</v>
          </cell>
          <cell r="M3159" t="str">
            <v>-</v>
          </cell>
          <cell r="N3159" t="str">
            <v>-</v>
          </cell>
        </row>
        <row r="3160">
          <cell r="C3160">
            <v>8983911414</v>
          </cell>
          <cell r="D3160" t="str">
            <v>I4JGN65</v>
          </cell>
          <cell r="E3160"/>
          <cell r="F3160" t="str">
            <v>VL08 NMR</v>
          </cell>
          <cell r="G3160" t="str">
            <v>VL08 新軽量</v>
          </cell>
          <cell r="H3160" t="str">
            <v>【I4JGN65】VL08 B1-Gr 4JJ1 軽量フレーム FRAME ASM SOP向け設変</v>
          </cell>
          <cell r="I3160" t="str">
            <v>PA1-8132</v>
          </cell>
          <cell r="J3160" t="str">
            <v>D</v>
          </cell>
          <cell r="K3160" t="str">
            <v>FB3</v>
          </cell>
          <cell r="L3160" t="str">
            <v>○</v>
          </cell>
          <cell r="M3160" t="str">
            <v>-</v>
          </cell>
          <cell r="N3160" t="str">
            <v>-</v>
          </cell>
        </row>
        <row r="3161">
          <cell r="C3161">
            <v>8984816784</v>
          </cell>
          <cell r="D3161" t="str">
            <v>I4JGN65</v>
          </cell>
          <cell r="E3161"/>
          <cell r="F3161" t="str">
            <v>VL08 NMR</v>
          </cell>
          <cell r="G3161" t="str">
            <v>VL08 新軽量</v>
          </cell>
          <cell r="H3161" t="str">
            <v>【I4JGN65】VL08 B1-Gr 4JJ1 軽量フレーム FRAME ASM SOP向け設変</v>
          </cell>
          <cell r="I3161" t="str">
            <v>PA1-8132</v>
          </cell>
          <cell r="J3161" t="str">
            <v>D</v>
          </cell>
          <cell r="K3161"/>
          <cell r="L3161" t="str">
            <v>○</v>
          </cell>
          <cell r="M3161" t="str">
            <v>-</v>
          </cell>
          <cell r="N3161" t="str">
            <v>-</v>
          </cell>
        </row>
        <row r="3162">
          <cell r="C3162">
            <v>8983671301</v>
          </cell>
          <cell r="D3162" t="str">
            <v>I4JFT41</v>
          </cell>
          <cell r="E3162"/>
          <cell r="F3162" t="str">
            <v>VL08 NMR</v>
          </cell>
          <cell r="G3162" t="str">
            <v>VL08 新軽量</v>
          </cell>
          <cell r="H3162" t="str">
            <v>【I4JFT41】VL08 FRAME ASM 及び内容品 設変 （新軽量FRAME）</v>
          </cell>
          <cell r="I3162" t="str">
            <v>未</v>
          </cell>
          <cell r="J3162" t="str">
            <v>D</v>
          </cell>
          <cell r="K3162" t="str">
            <v>FB2</v>
          </cell>
          <cell r="L3162" t="str">
            <v>○</v>
          </cell>
          <cell r="M3162" t="str">
            <v>-</v>
          </cell>
          <cell r="N3162" t="str">
            <v>-</v>
          </cell>
        </row>
        <row r="3163">
          <cell r="C3163">
            <v>8983671302</v>
          </cell>
          <cell r="D3163" t="str">
            <v>I4JFY60</v>
          </cell>
          <cell r="E3163"/>
          <cell r="F3163" t="str">
            <v>VL08 NMR</v>
          </cell>
          <cell r="G3163" t="str">
            <v>VL08 新軽量</v>
          </cell>
          <cell r="H3163" t="str">
            <v>【I4JFY60】VL08 FRAME ASM 及び内容品 設変 （新軽量FRAME）</v>
          </cell>
          <cell r="I3163" t="str">
            <v>未</v>
          </cell>
          <cell r="J3163" t="str">
            <v>D</v>
          </cell>
          <cell r="K3163"/>
          <cell r="L3163" t="str">
            <v>○</v>
          </cell>
          <cell r="M3163" t="str">
            <v>-</v>
          </cell>
          <cell r="N3163" t="str">
            <v>-</v>
          </cell>
        </row>
        <row r="3164">
          <cell r="C3164">
            <v>8983671303</v>
          </cell>
          <cell r="D3164" t="str">
            <v>I4JGH96</v>
          </cell>
          <cell r="E3164"/>
          <cell r="F3164" t="str">
            <v>VL08 NMR</v>
          </cell>
          <cell r="G3164" t="str">
            <v>VL08 新軽量</v>
          </cell>
          <cell r="H3164" t="str">
            <v>【I4JGH96】VL08 B1-Gr 軽量FRAME ASM設変 1生向け</v>
          </cell>
          <cell r="I3164" t="str">
            <v>未</v>
          </cell>
          <cell r="J3164" t="str">
            <v>D</v>
          </cell>
          <cell r="K3164"/>
          <cell r="L3164" t="str">
            <v>未</v>
          </cell>
          <cell r="M3164" t="str">
            <v>-</v>
          </cell>
          <cell r="N3164" t="str">
            <v>-</v>
          </cell>
        </row>
        <row r="3165">
          <cell r="C3165">
            <v>8983671304</v>
          </cell>
          <cell r="D3165" t="str">
            <v>I4JGK72</v>
          </cell>
          <cell r="E3165"/>
          <cell r="F3165" t="str">
            <v>VL08 NMR</v>
          </cell>
          <cell r="G3165" t="str">
            <v>VL08 新軽量</v>
          </cell>
          <cell r="H3165" t="str">
            <v>【I4JGK72】VL08 B1-Gr SOP向け 軽量FRAME設変</v>
          </cell>
          <cell r="I3165" t="str">
            <v>PA1-8095</v>
          </cell>
          <cell r="J3165" t="str">
            <v>D</v>
          </cell>
          <cell r="K3165" t="str">
            <v>FB2</v>
          </cell>
          <cell r="L3165" t="str">
            <v>○</v>
          </cell>
          <cell r="M3165" t="str">
            <v>-</v>
          </cell>
          <cell r="N3165" t="str">
            <v>-</v>
          </cell>
        </row>
        <row r="3166">
          <cell r="C3166">
            <v>8983671311</v>
          </cell>
          <cell r="D3166" t="str">
            <v>I4JFT41</v>
          </cell>
          <cell r="E3166"/>
          <cell r="F3166" t="str">
            <v>VL08 NMR</v>
          </cell>
          <cell r="G3166" t="str">
            <v>VL08 新軽量</v>
          </cell>
          <cell r="H3166" t="str">
            <v>【I4JFT41】VL08 FRAME ASM 及び内容品 設変 （新軽量FRAME）</v>
          </cell>
          <cell r="I3166" t="str">
            <v>未</v>
          </cell>
          <cell r="J3166" t="str">
            <v>D</v>
          </cell>
          <cell r="K3166" t="str">
            <v>FB4</v>
          </cell>
          <cell r="L3166" t="str">
            <v>○</v>
          </cell>
          <cell r="M3166" t="str">
            <v>-</v>
          </cell>
          <cell r="N3166" t="str">
            <v>-</v>
          </cell>
        </row>
        <row r="3167">
          <cell r="C3167">
            <v>8983671312</v>
          </cell>
          <cell r="D3167" t="str">
            <v>I4JFY60</v>
          </cell>
          <cell r="E3167"/>
          <cell r="F3167" t="str">
            <v>VL08 NMR</v>
          </cell>
          <cell r="G3167" t="str">
            <v>VL08 新軽量</v>
          </cell>
          <cell r="H3167" t="str">
            <v>【I4JFY60】VL08 FRAME ASM 及び内容品 設変 （新軽量FRAME）</v>
          </cell>
          <cell r="I3167" t="str">
            <v>未</v>
          </cell>
          <cell r="J3167" t="str">
            <v>D</v>
          </cell>
          <cell r="K3167"/>
          <cell r="L3167" t="str">
            <v>○</v>
          </cell>
          <cell r="M3167" t="str">
            <v>-</v>
          </cell>
          <cell r="N3167" t="str">
            <v>-</v>
          </cell>
        </row>
        <row r="3168">
          <cell r="C3168">
            <v>8983671313</v>
          </cell>
          <cell r="D3168" t="str">
            <v>I4JGC96</v>
          </cell>
          <cell r="E3168"/>
          <cell r="F3168" t="str">
            <v>VL08 NMR</v>
          </cell>
          <cell r="G3168" t="str">
            <v>VL08 新軽量</v>
          </cell>
          <cell r="H3168" t="str">
            <v>【I4JGC96】VL08 B1-Gr 軽量FRAME ASM設変　AAS-LD-6100の恒久設変　PPイベント('18/6月より反映）</v>
          </cell>
          <cell r="I3168" t="str">
            <v>未</v>
          </cell>
          <cell r="J3168" t="str">
            <v>D</v>
          </cell>
          <cell r="K3168"/>
          <cell r="L3168" t="str">
            <v>○</v>
          </cell>
          <cell r="M3168" t="str">
            <v>-</v>
          </cell>
          <cell r="N3168" t="str">
            <v>-</v>
          </cell>
        </row>
        <row r="3169">
          <cell r="C3169">
            <v>8983671321</v>
          </cell>
          <cell r="D3169" t="str">
            <v>I4JFT41</v>
          </cell>
          <cell r="E3169"/>
          <cell r="F3169" t="str">
            <v>VL08 NMR</v>
          </cell>
          <cell r="G3169" t="str">
            <v>VL08 新軽量</v>
          </cell>
          <cell r="H3169" t="str">
            <v>【I4JFT41】VL08 FRAME ASM 及び内容品 設変 （新軽量FRAME）</v>
          </cell>
          <cell r="I3169" t="str">
            <v>未</v>
          </cell>
          <cell r="J3169" t="str">
            <v>D</v>
          </cell>
          <cell r="K3169" t="str">
            <v>FB5</v>
          </cell>
          <cell r="L3169" t="str">
            <v>○</v>
          </cell>
          <cell r="M3169" t="str">
            <v>-</v>
          </cell>
          <cell r="N3169" t="str">
            <v>-</v>
          </cell>
        </row>
        <row r="3170">
          <cell r="C3170">
            <v>8983671331</v>
          </cell>
          <cell r="D3170" t="str">
            <v>I4JFT41</v>
          </cell>
          <cell r="E3170"/>
          <cell r="F3170" t="str">
            <v>VL08 NMR</v>
          </cell>
          <cell r="G3170" t="str">
            <v>VL08 新軽量</v>
          </cell>
          <cell r="H3170" t="str">
            <v>【I4JFT41】VL08 FRAME ASM 及び内容品 設変 （新軽量FRAME）</v>
          </cell>
          <cell r="I3170" t="str">
            <v>PA1-7073</v>
          </cell>
          <cell r="J3170" t="str">
            <v>D</v>
          </cell>
          <cell r="K3170" t="str">
            <v>FB6</v>
          </cell>
          <cell r="L3170" t="str">
            <v>○</v>
          </cell>
          <cell r="M3170" t="str">
            <v>-</v>
          </cell>
          <cell r="N3170" t="str">
            <v>-</v>
          </cell>
        </row>
        <row r="3171">
          <cell r="C3171">
            <v>8983671332</v>
          </cell>
          <cell r="D3171" t="str">
            <v>I4JFY60</v>
          </cell>
          <cell r="E3171"/>
          <cell r="F3171" t="str">
            <v>VL08 NMR</v>
          </cell>
          <cell r="G3171" t="str">
            <v>VL08 新軽量</v>
          </cell>
          <cell r="H3171" t="str">
            <v>【I4JFY60】VL08 FRAME ASM 及び内容品 設変 （新軽量FRAME）</v>
          </cell>
          <cell r="I3171"/>
          <cell r="J3171" t="str">
            <v>D</v>
          </cell>
          <cell r="K3171" t="str">
            <v>FB6</v>
          </cell>
          <cell r="L3171" t="str">
            <v>○</v>
          </cell>
          <cell r="M3171" t="str">
            <v>-</v>
          </cell>
          <cell r="N3171" t="str">
            <v>-</v>
          </cell>
        </row>
        <row r="3172">
          <cell r="C3172">
            <v>8983671333</v>
          </cell>
          <cell r="D3172" t="str">
            <v>I4JGC96</v>
          </cell>
          <cell r="E3172"/>
          <cell r="F3172" t="str">
            <v>VL08 NMR</v>
          </cell>
          <cell r="G3172" t="str">
            <v>VL08 新軽量</v>
          </cell>
          <cell r="H3172" t="str">
            <v>【I4JGC96】VL08 B1-Gr 軽量FRAME ASM設変　AAS-LD-6100の恒久設変　PPイベント('18/6月より反映）</v>
          </cell>
          <cell r="I3172" t="str">
            <v>未</v>
          </cell>
          <cell r="J3172" t="str">
            <v>D</v>
          </cell>
          <cell r="K3172"/>
          <cell r="L3172" t="str">
            <v>○</v>
          </cell>
          <cell r="M3172" t="str">
            <v>-</v>
          </cell>
          <cell r="N3172" t="str">
            <v>-</v>
          </cell>
        </row>
        <row r="3173">
          <cell r="C3173">
            <v>8983678840</v>
          </cell>
          <cell r="D3173" t="str">
            <v>I3JY409</v>
          </cell>
          <cell r="E3173"/>
          <cell r="F3173" t="str">
            <v>VL08 NMR</v>
          </cell>
          <cell r="G3173" t="str">
            <v>VL08 C-Gr 1X2X</v>
          </cell>
          <cell r="H3173" t="str">
            <v>VL08 C-Gr 1X2X FRAME ASM 新規出図</v>
          </cell>
          <cell r="I3173" t="str">
            <v>PA1-7097</v>
          </cell>
          <cell r="J3173" t="str">
            <v>A</v>
          </cell>
          <cell r="K3173" t="str">
            <v>CFE</v>
          </cell>
          <cell r="L3173" t="str">
            <v>○</v>
          </cell>
          <cell r="M3173">
            <v>20171124</v>
          </cell>
          <cell r="N3173">
            <v>20171124</v>
          </cell>
        </row>
        <row r="3174">
          <cell r="C3174">
            <v>8983678850</v>
          </cell>
          <cell r="D3174" t="str">
            <v>I3JY409</v>
          </cell>
          <cell r="E3174"/>
          <cell r="F3174" t="str">
            <v>VL08 NMR</v>
          </cell>
          <cell r="G3174" t="str">
            <v>VL08 C-Gr 1X2X</v>
          </cell>
          <cell r="H3174" t="str">
            <v>VL08 C-Gr 1X2X FRAME ASM 新規出図</v>
          </cell>
          <cell r="I3174" t="str">
            <v>PA1-7097</v>
          </cell>
          <cell r="J3174" t="str">
            <v>A</v>
          </cell>
          <cell r="K3174" t="str">
            <v>CFF</v>
          </cell>
          <cell r="L3174" t="str">
            <v>○</v>
          </cell>
          <cell r="M3174">
            <v>20171124</v>
          </cell>
          <cell r="N3174">
            <v>20171124</v>
          </cell>
        </row>
        <row r="3175">
          <cell r="C3175">
            <v>8983678920</v>
          </cell>
          <cell r="D3175" t="str">
            <v>I3JY409</v>
          </cell>
          <cell r="E3175"/>
          <cell r="F3175" t="str">
            <v>VL08 NMR</v>
          </cell>
          <cell r="G3175" t="str">
            <v>VL08 C-Gr 1X2X</v>
          </cell>
          <cell r="H3175" t="str">
            <v>VL08 C-Gr 1X2X FRAME ASM 新規出図</v>
          </cell>
          <cell r="I3175" t="str">
            <v>PA1-7097</v>
          </cell>
          <cell r="J3175" t="str">
            <v>A</v>
          </cell>
          <cell r="K3175" t="str">
            <v>CTS</v>
          </cell>
          <cell r="L3175" t="str">
            <v>○</v>
          </cell>
          <cell r="M3175">
            <v>20171124</v>
          </cell>
          <cell r="N3175">
            <v>20171124</v>
          </cell>
        </row>
        <row r="3176">
          <cell r="C3176">
            <v>8983678930</v>
          </cell>
          <cell r="D3176" t="str">
            <v>I3JZ406</v>
          </cell>
          <cell r="E3176"/>
          <cell r="F3176" t="str">
            <v>VL08 NMR</v>
          </cell>
          <cell r="G3176" t="str">
            <v>VL08 D-Gr</v>
          </cell>
          <cell r="H3176" t="str">
            <v>【I3JZ406】VL08 D-Gr 1生向け FRAME ASM 新規出図</v>
          </cell>
          <cell r="I3176" t="str">
            <v>PA1-8091</v>
          </cell>
          <cell r="J3176" t="str">
            <v>A</v>
          </cell>
          <cell r="K3176" t="str">
            <v>AT7</v>
          </cell>
          <cell r="L3176" t="str">
            <v>○</v>
          </cell>
          <cell r="M3176">
            <v>20180808</v>
          </cell>
          <cell r="N3176">
            <v>20180808</v>
          </cell>
        </row>
        <row r="3177">
          <cell r="C3177">
            <v>8983678931</v>
          </cell>
          <cell r="D3177" t="str">
            <v>I4JGR33</v>
          </cell>
          <cell r="E3177"/>
          <cell r="F3177" t="str">
            <v>VL08 NMR</v>
          </cell>
          <cell r="G3177" t="str">
            <v>VL08 D-Gr</v>
          </cell>
          <cell r="H3177" t="str">
            <v>【I4JGR33】VL08 D-Gr メキシコ向け 依頼モレ溶接NUT追加設変　8983678931</v>
          </cell>
          <cell r="I3177" t="str">
            <v>PA1-9044</v>
          </cell>
          <cell r="J3177" t="str">
            <v>A</v>
          </cell>
          <cell r="K3177" t="str">
            <v>AT7</v>
          </cell>
          <cell r="L3177" t="str">
            <v>○</v>
          </cell>
          <cell r="M3177">
            <v>20190311</v>
          </cell>
          <cell r="N3177">
            <v>20190311</v>
          </cell>
        </row>
        <row r="3178">
          <cell r="C3178">
            <v>8983911391</v>
          </cell>
          <cell r="D3178" t="str">
            <v>I4JFT41</v>
          </cell>
          <cell r="E3178"/>
          <cell r="F3178" t="str">
            <v>VL08 NMR</v>
          </cell>
          <cell r="G3178" t="str">
            <v>VL08 新軽量</v>
          </cell>
          <cell r="H3178" t="str">
            <v>【I4JFT41】VL08 FRAME ASM 及び内容品 設変 （新軽量FRAME）</v>
          </cell>
          <cell r="I3178" t="str">
            <v>PA1-7073</v>
          </cell>
          <cell r="J3178" t="str">
            <v>D</v>
          </cell>
          <cell r="K3178" t="str">
            <v>FA4</v>
          </cell>
          <cell r="L3178" t="str">
            <v>○</v>
          </cell>
          <cell r="M3178" t="str">
            <v>-</v>
          </cell>
          <cell r="N3178" t="str">
            <v>-</v>
          </cell>
        </row>
        <row r="3179">
          <cell r="C3179">
            <v>8983911401</v>
          </cell>
          <cell r="D3179" t="str">
            <v>I4JFT41</v>
          </cell>
          <cell r="E3179"/>
          <cell r="F3179" t="str">
            <v>VL08 NMR</v>
          </cell>
          <cell r="G3179" t="str">
            <v>VL08 新軽量</v>
          </cell>
          <cell r="H3179" t="str">
            <v>【I4JFT41】VL08 FRAME ASM 及び内容品 設変 （新軽量FRAME）</v>
          </cell>
          <cell r="I3179" t="str">
            <v>未</v>
          </cell>
          <cell r="J3179" t="str">
            <v>D</v>
          </cell>
          <cell r="K3179" t="str">
            <v>FA8</v>
          </cell>
          <cell r="L3179" t="str">
            <v>○</v>
          </cell>
          <cell r="M3179" t="str">
            <v>-</v>
          </cell>
          <cell r="N3179" t="str">
            <v>-</v>
          </cell>
        </row>
        <row r="3180">
          <cell r="C3180">
            <v>8983911411</v>
          </cell>
          <cell r="D3180" t="str">
            <v>I4JFT41</v>
          </cell>
          <cell r="E3180"/>
          <cell r="F3180" t="str">
            <v>VL08 NMR</v>
          </cell>
          <cell r="G3180" t="str">
            <v>VL08 新軽量</v>
          </cell>
          <cell r="H3180" t="str">
            <v>【I4JFT41】VL08 FRAME ASM 及び内容品 設変 （新軽量FRAME）</v>
          </cell>
          <cell r="I3180" t="str">
            <v>未</v>
          </cell>
          <cell r="J3180" t="str">
            <v>D</v>
          </cell>
          <cell r="K3180" t="str">
            <v>FB3</v>
          </cell>
          <cell r="L3180" t="str">
            <v>○</v>
          </cell>
          <cell r="M3180" t="str">
            <v>-</v>
          </cell>
          <cell r="N3180" t="str">
            <v>-</v>
          </cell>
        </row>
        <row r="3181">
          <cell r="C3181">
            <v>8983911412</v>
          </cell>
          <cell r="D3181" t="str">
            <v>I4JFTY60</v>
          </cell>
          <cell r="E3181"/>
          <cell r="F3181" t="str">
            <v>VL08 NMR</v>
          </cell>
          <cell r="G3181" t="str">
            <v>VL08 新軽量</v>
          </cell>
          <cell r="H3181" t="str">
            <v>【I4JFY60】VL08 FRAME ASM 及び内容品 設変 （新軽量FRAME）</v>
          </cell>
          <cell r="I3181" t="str">
            <v>未</v>
          </cell>
          <cell r="J3181" t="str">
            <v>D</v>
          </cell>
          <cell r="K3181"/>
          <cell r="L3181" t="str">
            <v>○</v>
          </cell>
          <cell r="M3181" t="str">
            <v>-</v>
          </cell>
          <cell r="N3181" t="str">
            <v>-</v>
          </cell>
        </row>
        <row r="3182">
          <cell r="C3182">
            <v>8983911421</v>
          </cell>
          <cell r="D3182" t="str">
            <v>I4JFT41</v>
          </cell>
          <cell r="E3182"/>
          <cell r="F3182" t="str">
            <v>VL08 NMR</v>
          </cell>
          <cell r="G3182" t="str">
            <v>VL08 新軽量</v>
          </cell>
          <cell r="H3182" t="str">
            <v>【I4JFT41】VL08 FRAME ASM 及び内容品 設変 （新軽量FRAME）</v>
          </cell>
          <cell r="I3182" t="str">
            <v>未</v>
          </cell>
          <cell r="J3182" t="str">
            <v>D</v>
          </cell>
          <cell r="K3182" t="str">
            <v>FB7</v>
          </cell>
          <cell r="L3182" t="str">
            <v>○</v>
          </cell>
          <cell r="M3182" t="str">
            <v>-</v>
          </cell>
          <cell r="N3182" t="str">
            <v>-</v>
          </cell>
        </row>
        <row r="3183">
          <cell r="C3183">
            <v>8983910910</v>
          </cell>
          <cell r="D3183" t="str">
            <v>I3JY253</v>
          </cell>
          <cell r="E3183"/>
          <cell r="F3183" t="str">
            <v>VL08 NMR</v>
          </cell>
          <cell r="G3183" t="str">
            <v>VL08 B-Gr 非新軽量</v>
          </cell>
          <cell r="H3183" t="str">
            <v>【I3JY253】VL08 B2-Gr　非新軽量向け FRAME ASM 新規出図</v>
          </cell>
          <cell r="I3183" t="str">
            <v>未</v>
          </cell>
          <cell r="J3183" t="str">
            <v>A</v>
          </cell>
          <cell r="K3183"/>
          <cell r="L3183" t="str">
            <v>○</v>
          </cell>
          <cell r="M3183" t="str">
            <v>未</v>
          </cell>
          <cell r="N3183" t="str">
            <v>未</v>
          </cell>
        </row>
        <row r="3184">
          <cell r="C3184">
            <v>8983910920</v>
          </cell>
          <cell r="D3184" t="str">
            <v>I3JY253</v>
          </cell>
          <cell r="E3184"/>
          <cell r="F3184" t="str">
            <v>VL08 NMR</v>
          </cell>
          <cell r="G3184" t="str">
            <v>VL08 B-Gr 非新軽量</v>
          </cell>
          <cell r="H3184" t="str">
            <v>【I3JY253】VL08 B2-Gr　非新軽量向け FRAME ASM 新規出図</v>
          </cell>
          <cell r="I3184" t="str">
            <v>未</v>
          </cell>
          <cell r="J3184" t="str">
            <v>A</v>
          </cell>
          <cell r="K3184"/>
          <cell r="L3184" t="str">
            <v>○</v>
          </cell>
          <cell r="M3184" t="str">
            <v>未</v>
          </cell>
          <cell r="N3184" t="str">
            <v>未</v>
          </cell>
        </row>
        <row r="3185">
          <cell r="C3185">
            <v>8983910930</v>
          </cell>
          <cell r="D3185" t="str">
            <v>I3JY253</v>
          </cell>
          <cell r="E3185"/>
          <cell r="F3185" t="str">
            <v>VL08 NMR</v>
          </cell>
          <cell r="G3185" t="str">
            <v>VL08 B-Gr 非新軽量</v>
          </cell>
          <cell r="H3185" t="str">
            <v>【I3JY253】VL08 B2-Gr　非新軽量向け FRAME ASM 新規出図</v>
          </cell>
          <cell r="I3185" t="str">
            <v>未</v>
          </cell>
          <cell r="J3185" t="str">
            <v>A</v>
          </cell>
          <cell r="K3185"/>
          <cell r="L3185" t="str">
            <v>○</v>
          </cell>
          <cell r="M3185" t="str">
            <v>未</v>
          </cell>
          <cell r="N3185" t="str">
            <v>未</v>
          </cell>
        </row>
        <row r="3186">
          <cell r="C3186">
            <v>8983910940</v>
          </cell>
          <cell r="D3186" t="str">
            <v>I3JY253</v>
          </cell>
          <cell r="E3186"/>
          <cell r="F3186" t="str">
            <v>VL08 NMR</v>
          </cell>
          <cell r="G3186" t="str">
            <v>VL08 B-Gr 非新軽量</v>
          </cell>
          <cell r="H3186" t="str">
            <v>【I3JY253】VL08 B2-Gr　非新軽量向け FRAME ASM 新規出図</v>
          </cell>
          <cell r="I3186" t="str">
            <v>未</v>
          </cell>
          <cell r="J3186" t="str">
            <v>A</v>
          </cell>
          <cell r="K3186"/>
          <cell r="L3186" t="str">
            <v>○</v>
          </cell>
          <cell r="M3186" t="str">
            <v>未</v>
          </cell>
          <cell r="N3186" t="str">
            <v>未</v>
          </cell>
        </row>
        <row r="3187">
          <cell r="C3187">
            <v>8983654950</v>
          </cell>
          <cell r="D3187" t="str">
            <v>I4JGC48</v>
          </cell>
          <cell r="E3187"/>
          <cell r="F3187" t="str">
            <v xml:space="preserve">VL04 NPR    </v>
          </cell>
          <cell r="G3187" t="str">
            <v>VL04 B-Gr</v>
          </cell>
          <cell r="H3187" t="str">
            <v>【I4JGC48】VL04 A/B-Gr FRAME ASM 変更</v>
          </cell>
          <cell r="I3187" t="str">
            <v>未</v>
          </cell>
          <cell r="J3187" t="str">
            <v>A</v>
          </cell>
          <cell r="K3187" t="str">
            <v>SSA</v>
          </cell>
          <cell r="L3187" t="str">
            <v>○</v>
          </cell>
          <cell r="M3187">
            <v>20171124</v>
          </cell>
          <cell r="N3187">
            <v>20171124</v>
          </cell>
        </row>
        <row r="3188">
          <cell r="C3188">
            <v>8983654951</v>
          </cell>
          <cell r="D3188" t="str">
            <v>I4JFU34</v>
          </cell>
          <cell r="E3188"/>
          <cell r="F3188" t="str">
            <v xml:space="preserve">VL04 NPR    </v>
          </cell>
          <cell r="G3188" t="str">
            <v>VL04 B-Gr</v>
          </cell>
          <cell r="H3188" t="str">
            <v>【I18040902】VL04 B-GR K研3向け AAS</v>
          </cell>
          <cell r="I3188" t="str">
            <v>PA1-8045</v>
          </cell>
          <cell r="J3188" t="str">
            <v>A</v>
          </cell>
          <cell r="K3188" t="str">
            <v>1SSA</v>
          </cell>
          <cell r="L3188" t="str">
            <v>○</v>
          </cell>
          <cell r="M3188">
            <v>20180710</v>
          </cell>
          <cell r="N3188">
            <v>20180710</v>
          </cell>
        </row>
        <row r="3189">
          <cell r="C3189">
            <v>8983655190</v>
          </cell>
          <cell r="D3189" t="str">
            <v>I3JY955</v>
          </cell>
          <cell r="E3189"/>
          <cell r="F3189" t="str">
            <v xml:space="preserve">VL04 NPR    </v>
          </cell>
          <cell r="G3189" t="str">
            <v>VL04 B-Gr</v>
          </cell>
          <cell r="H3189" t="str">
            <v>【I3JY955】VL04 B-GR K研2向け 新規出図</v>
          </cell>
          <cell r="I3189" t="str">
            <v>PA1-8011/8028</v>
          </cell>
          <cell r="J3189" t="str">
            <v>A</v>
          </cell>
          <cell r="K3189" t="str">
            <v>SSB</v>
          </cell>
          <cell r="L3189" t="str">
            <v>○</v>
          </cell>
          <cell r="M3189">
            <v>20180227</v>
          </cell>
          <cell r="N3189">
            <v>20180227</v>
          </cell>
        </row>
        <row r="3190">
          <cell r="C3190">
            <v>8983655230</v>
          </cell>
          <cell r="D3190" t="str">
            <v>I3JY955</v>
          </cell>
          <cell r="E3190"/>
          <cell r="F3190" t="str">
            <v xml:space="preserve">VL04 NPR    </v>
          </cell>
          <cell r="G3190" t="str">
            <v>VL04 B-Gr</v>
          </cell>
          <cell r="H3190" t="str">
            <v>【I3JY955】VL04 B-GR K研2向け 新規出図</v>
          </cell>
          <cell r="I3190" t="str">
            <v>PA1-8011</v>
          </cell>
          <cell r="J3190" t="str">
            <v>A</v>
          </cell>
          <cell r="K3190" t="str">
            <v>SMB</v>
          </cell>
          <cell r="L3190" t="str">
            <v>○</v>
          </cell>
          <cell r="M3190">
            <v>20180208</v>
          </cell>
          <cell r="N3190">
            <v>20180208</v>
          </cell>
        </row>
        <row r="3191">
          <cell r="C3191">
            <v>8983655231</v>
          </cell>
          <cell r="D3191" t="str">
            <v>I4JFU34</v>
          </cell>
          <cell r="E3191"/>
          <cell r="F3191" t="str">
            <v xml:space="preserve">VL04 NPR    </v>
          </cell>
          <cell r="G3191" t="str">
            <v>VL04 B-Gr</v>
          </cell>
          <cell r="H3191" t="str">
            <v>VL04 B-Gr 1生向け FRAME ASM サ変</v>
          </cell>
          <cell r="I3191" t="str">
            <v>PA1-8045</v>
          </cell>
          <cell r="J3191" t="str">
            <v>A</v>
          </cell>
          <cell r="K3191" t="str">
            <v>1SMB</v>
          </cell>
          <cell r="L3191" t="str">
            <v>○</v>
          </cell>
          <cell r="M3191">
            <v>20181114</v>
          </cell>
          <cell r="N3191">
            <v>20181114</v>
          </cell>
        </row>
        <row r="3192">
          <cell r="C3192">
            <v>8983655240</v>
          </cell>
          <cell r="D3192" t="str">
            <v>I3JY498
(AAS-5879）</v>
          </cell>
          <cell r="E3192"/>
          <cell r="F3192" t="str">
            <v xml:space="preserve">VL04 NPR    </v>
          </cell>
          <cell r="G3192" t="str">
            <v>VL04 B-Gr</v>
          </cell>
          <cell r="H3192"/>
          <cell r="I3192" t="str">
            <v>PA1-7098</v>
          </cell>
          <cell r="J3192" t="str">
            <v>A</v>
          </cell>
          <cell r="K3192" t="str">
            <v>SMA</v>
          </cell>
          <cell r="L3192" t="str">
            <v>○</v>
          </cell>
          <cell r="M3192">
            <v>20171124</v>
          </cell>
          <cell r="N3192">
            <v>20171124</v>
          </cell>
        </row>
        <row r="3193">
          <cell r="C3193">
            <v>8983655241</v>
          </cell>
          <cell r="D3193" t="str">
            <v>I4JFU34</v>
          </cell>
          <cell r="E3193"/>
          <cell r="F3193" t="str">
            <v xml:space="preserve">VL04 NPR    </v>
          </cell>
          <cell r="G3193" t="str">
            <v>VL04 B-Gr</v>
          </cell>
          <cell r="H3193" t="str">
            <v>【I18040902】VL04 B-GR K研3向け AAS</v>
          </cell>
          <cell r="I3193" t="str">
            <v>PA1-8131</v>
          </cell>
          <cell r="J3193" t="str">
            <v>A</v>
          </cell>
          <cell r="K3193" t="str">
            <v>1SMC</v>
          </cell>
          <cell r="L3193" t="str">
            <v>○</v>
          </cell>
          <cell r="M3193">
            <v>20181025</v>
          </cell>
          <cell r="N3193">
            <v>20181025</v>
          </cell>
        </row>
        <row r="3194">
          <cell r="C3194">
            <v>8983655270</v>
          </cell>
          <cell r="D3194" t="str">
            <v>I3JY955</v>
          </cell>
          <cell r="E3194"/>
          <cell r="F3194" t="str">
            <v xml:space="preserve">VL04 NPR    </v>
          </cell>
          <cell r="G3194" t="str">
            <v>VL04 B-Gr</v>
          </cell>
          <cell r="H3194" t="str">
            <v>【I3JY955】VL04 B-GR K研2向け 新規出図</v>
          </cell>
          <cell r="I3194" t="str">
            <v>PA1-8011</v>
          </cell>
          <cell r="J3194" t="str">
            <v>A</v>
          </cell>
          <cell r="K3194" t="str">
            <v>SNA</v>
          </cell>
          <cell r="L3194" t="str">
            <v>○</v>
          </cell>
          <cell r="M3194">
            <v>20180208</v>
          </cell>
          <cell r="N3194">
            <v>20180208</v>
          </cell>
        </row>
        <row r="3195">
          <cell r="C3195">
            <v>8983655271</v>
          </cell>
          <cell r="D3195" t="str">
            <v>I4JFU34</v>
          </cell>
          <cell r="E3195"/>
          <cell r="F3195" t="str">
            <v xml:space="preserve">VL04 NPR    </v>
          </cell>
          <cell r="G3195" t="str">
            <v>VL04 B-Gr</v>
          </cell>
          <cell r="H3195" t="str">
            <v>【I4JFU34】VL04 B-Gr 1生向け FRAME ASM サ変</v>
          </cell>
          <cell r="I3195" t="str">
            <v>PA1-8129</v>
          </cell>
          <cell r="J3195" t="str">
            <v>A</v>
          </cell>
          <cell r="K3195" t="str">
            <v>1SNA</v>
          </cell>
          <cell r="L3195" t="str">
            <v>○</v>
          </cell>
          <cell r="M3195">
            <v>20181205</v>
          </cell>
          <cell r="N3195">
            <v>20181205</v>
          </cell>
        </row>
        <row r="3196">
          <cell r="C3196">
            <v>8983655400</v>
          </cell>
          <cell r="D3196" t="str">
            <v>I3JY955</v>
          </cell>
          <cell r="E3196"/>
          <cell r="F3196" t="str">
            <v xml:space="preserve">VL04 NPR    </v>
          </cell>
          <cell r="G3196" t="str">
            <v>VL04 B-Gr</v>
          </cell>
          <cell r="H3196" t="str">
            <v>【I3JY955】VL04 B-GR K研2向け 新規出図</v>
          </cell>
          <cell r="I3196" t="str">
            <v>PA1-8011/8028</v>
          </cell>
          <cell r="J3196" t="str">
            <v>A</v>
          </cell>
          <cell r="K3196" t="str">
            <v>TL4</v>
          </cell>
          <cell r="L3196" t="str">
            <v>○</v>
          </cell>
          <cell r="M3196">
            <v>20180227</v>
          </cell>
          <cell r="N3196">
            <v>20180227</v>
          </cell>
        </row>
        <row r="3197">
          <cell r="C3197">
            <v>8983655401</v>
          </cell>
          <cell r="D3197" t="str">
            <v>I4JGK54</v>
          </cell>
          <cell r="E3197"/>
          <cell r="F3197" t="str">
            <v xml:space="preserve">VL04 NPR    </v>
          </cell>
          <cell r="G3197" t="str">
            <v>VL04 B-Gr</v>
          </cell>
          <cell r="H3197" t="str">
            <v>【I4JGK54】VL04 B-Gr FRAME ASM設変</v>
          </cell>
          <cell r="I3197"/>
          <cell r="J3197" t="str">
            <v>A</v>
          </cell>
          <cell r="K3197" t="str">
            <v>TL4</v>
          </cell>
          <cell r="L3197" t="str">
            <v>○</v>
          </cell>
          <cell r="M3197" t="str">
            <v>未</v>
          </cell>
          <cell r="N3197" t="str">
            <v>未</v>
          </cell>
        </row>
        <row r="3198">
          <cell r="C3198">
            <v>8983655450</v>
          </cell>
          <cell r="D3198" t="str">
            <v>I3JY955</v>
          </cell>
          <cell r="E3198"/>
          <cell r="F3198" t="str">
            <v xml:space="preserve">VL04 NPR    </v>
          </cell>
          <cell r="G3198" t="str">
            <v>VL04 B-Gr</v>
          </cell>
          <cell r="H3198" t="str">
            <v>【I3JY955】VL04 B-GR K研2向け 新規出図</v>
          </cell>
          <cell r="I3198" t="str">
            <v>PA1-8011</v>
          </cell>
          <cell r="J3198" t="str">
            <v>A</v>
          </cell>
          <cell r="K3198" t="str">
            <v>TL6</v>
          </cell>
          <cell r="L3198" t="str">
            <v>○</v>
          </cell>
          <cell r="M3198">
            <v>20180227</v>
          </cell>
          <cell r="N3198">
            <v>20180227</v>
          </cell>
        </row>
        <row r="3199">
          <cell r="C3199">
            <v>8983655451</v>
          </cell>
          <cell r="D3199" t="str">
            <v>I4JGK54</v>
          </cell>
          <cell r="E3199"/>
          <cell r="F3199" t="str">
            <v xml:space="preserve">VL04 NPR    </v>
          </cell>
          <cell r="G3199" t="str">
            <v>VL04 B-Gr</v>
          </cell>
          <cell r="H3199" t="str">
            <v>【I4JGK54】VL04 B-Gr FRAME ASM設変</v>
          </cell>
          <cell r="I3199" t="str">
            <v>未</v>
          </cell>
          <cell r="J3199" t="str">
            <v>A</v>
          </cell>
          <cell r="K3199" t="str">
            <v>1TL6</v>
          </cell>
          <cell r="L3199" t="str">
            <v>○</v>
          </cell>
          <cell r="M3199">
            <v>20180716</v>
          </cell>
          <cell r="N3199">
            <v>20180716</v>
          </cell>
        </row>
        <row r="3200">
          <cell r="C3200">
            <v>8983656190</v>
          </cell>
          <cell r="D3200" t="str">
            <v>未受領</v>
          </cell>
          <cell r="E3200"/>
          <cell r="F3200" t="str">
            <v xml:space="preserve">VL04 NPR    </v>
          </cell>
          <cell r="G3200" t="str">
            <v>不明</v>
          </cell>
          <cell r="H3200"/>
          <cell r="I3200" t="str">
            <v>未</v>
          </cell>
          <cell r="J3200" t="str">
            <v>未</v>
          </cell>
          <cell r="K3200"/>
          <cell r="L3200" t="str">
            <v>未</v>
          </cell>
          <cell r="M3200" t="str">
            <v>-</v>
          </cell>
          <cell r="N3200" t="str">
            <v>-</v>
          </cell>
        </row>
        <row r="3201">
          <cell r="C3201">
            <v>8983666660</v>
          </cell>
          <cell r="D3201" t="str">
            <v>3ＪＹ525+AAS-5765</v>
          </cell>
          <cell r="E3201"/>
          <cell r="F3201" t="str">
            <v xml:space="preserve">VL04 NKR    </v>
          </cell>
          <cell r="G3201" t="str">
            <v>VL04 新軽量</v>
          </cell>
          <cell r="H3201" t="str">
            <v>VL04 FRAME ASM 内容品 設変内容反映 AASを送付致します。</v>
          </cell>
          <cell r="I3201" t="str">
            <v>PA1-7083</v>
          </cell>
          <cell r="J3201" t="str">
            <v>D</v>
          </cell>
          <cell r="K3201" t="str">
            <v>DB7</v>
          </cell>
          <cell r="L3201" t="str">
            <v>○</v>
          </cell>
          <cell r="M3201" t="str">
            <v>-</v>
          </cell>
          <cell r="N3201" t="str">
            <v>-</v>
          </cell>
        </row>
        <row r="3202">
          <cell r="C3202">
            <v>8983666661</v>
          </cell>
          <cell r="D3202" t="str">
            <v>I4JFZ56
LD-6347</v>
          </cell>
          <cell r="E3202"/>
          <cell r="F3202" t="str">
            <v xml:space="preserve">VL04 NKR    </v>
          </cell>
          <cell r="G3202" t="str">
            <v>VL04 新軽量</v>
          </cell>
          <cell r="H3202" t="str">
            <v>【I4JFZ56】VL04 軽量FRAME ASM K研2向け設変</v>
          </cell>
          <cell r="I3202" t="str">
            <v>PA1-8047</v>
          </cell>
          <cell r="J3202" t="str">
            <v>D</v>
          </cell>
          <cell r="K3202" t="str">
            <v>XNM</v>
          </cell>
          <cell r="L3202" t="str">
            <v>△</v>
          </cell>
          <cell r="M3202" t="str">
            <v>-</v>
          </cell>
          <cell r="N3202" t="str">
            <v>-</v>
          </cell>
        </row>
        <row r="3203">
          <cell r="C3203">
            <v>8983666662</v>
          </cell>
          <cell r="D3203" t="str">
            <v>I4JGJ80/LD-6468</v>
          </cell>
          <cell r="E3203"/>
          <cell r="F3203" t="str">
            <v xml:space="preserve">VL04 NKR    </v>
          </cell>
          <cell r="G3203" t="str">
            <v>VL04 新軽量</v>
          </cell>
          <cell r="H3203" t="str">
            <v>VL04 C-Gr K研2向けFRAME ASM設変</v>
          </cell>
          <cell r="I3203" t="str">
            <v>PA1-8080</v>
          </cell>
          <cell r="J3203" t="str">
            <v>D</v>
          </cell>
          <cell r="K3203" t="str">
            <v>DB7</v>
          </cell>
          <cell r="L3203" t="str">
            <v>○</v>
          </cell>
          <cell r="M3203" t="str">
            <v>-</v>
          </cell>
          <cell r="N3203" t="str">
            <v>-</v>
          </cell>
        </row>
        <row r="3204">
          <cell r="C3204">
            <v>8983666663</v>
          </cell>
          <cell r="D3204" t="str">
            <v>I4JGK96</v>
          </cell>
          <cell r="E3204"/>
          <cell r="F3204" t="str">
            <v xml:space="preserve">VL04 NKR    </v>
          </cell>
          <cell r="G3204" t="str">
            <v>VL04 新軽量</v>
          </cell>
          <cell r="H3204" t="str">
            <v>【I4JGK96】VL04 軽量 フレーム FRAME ASM 設変</v>
          </cell>
          <cell r="I3204" t="str">
            <v>PA1-8126</v>
          </cell>
          <cell r="J3204" t="str">
            <v>D</v>
          </cell>
          <cell r="K3204" t="str">
            <v>DB7</v>
          </cell>
          <cell r="L3204" t="str">
            <v>○</v>
          </cell>
          <cell r="M3204" t="str">
            <v>-</v>
          </cell>
          <cell r="N3204" t="str">
            <v>-</v>
          </cell>
        </row>
        <row r="3205">
          <cell r="C3205">
            <v>8983666680</v>
          </cell>
          <cell r="D3205" t="str">
            <v>I3JY740</v>
          </cell>
          <cell r="E3205"/>
          <cell r="F3205" t="str">
            <v xml:space="preserve">VL04 NKR    </v>
          </cell>
          <cell r="G3205" t="str">
            <v>VL04 新軽量</v>
          </cell>
          <cell r="H3205" t="str">
            <v>【I3JY740】VL04 新軽量フレーム B-Gr 新規出図</v>
          </cell>
          <cell r="I3205" t="str">
            <v>未</v>
          </cell>
          <cell r="J3205" t="str">
            <v>D</v>
          </cell>
          <cell r="K3205"/>
          <cell r="L3205" t="str">
            <v>○</v>
          </cell>
          <cell r="M3205" t="str">
            <v>-</v>
          </cell>
          <cell r="N3205" t="str">
            <v>-</v>
          </cell>
        </row>
        <row r="3206">
          <cell r="C3206">
            <v>8983666690</v>
          </cell>
          <cell r="D3206" t="str">
            <v>I4JFZ56</v>
          </cell>
          <cell r="E3206"/>
          <cell r="F3206" t="str">
            <v xml:space="preserve">VL04 NKR    </v>
          </cell>
          <cell r="G3206" t="str">
            <v>VL04 新軽量</v>
          </cell>
          <cell r="H3206" t="str">
            <v>【I4JFZ56】VL04 軽量FRAME ASM K研2向け設変</v>
          </cell>
          <cell r="I3206" t="str">
            <v>未</v>
          </cell>
          <cell r="J3206" t="str">
            <v>D</v>
          </cell>
          <cell r="K3206"/>
          <cell r="L3206" t="str">
            <v>○</v>
          </cell>
          <cell r="M3206" t="str">
            <v>-</v>
          </cell>
          <cell r="N3206" t="str">
            <v>-</v>
          </cell>
        </row>
        <row r="3207">
          <cell r="C3207">
            <v>8983666691</v>
          </cell>
          <cell r="D3207" t="str">
            <v>I4JGJ80</v>
          </cell>
          <cell r="E3207"/>
          <cell r="F3207" t="str">
            <v xml:space="preserve">VL04 NKR    </v>
          </cell>
          <cell r="G3207" t="str">
            <v>VL04 新軽量</v>
          </cell>
          <cell r="H3207" t="str">
            <v>VL04 C-Gr K研2向けFRAME ASM設変</v>
          </cell>
          <cell r="I3207" t="str">
            <v>PA1-8071</v>
          </cell>
          <cell r="J3207" t="str">
            <v>D</v>
          </cell>
          <cell r="K3207" t="str">
            <v>DB3</v>
          </cell>
          <cell r="L3207" t="str">
            <v>○</v>
          </cell>
          <cell r="M3207" t="str">
            <v>-</v>
          </cell>
          <cell r="N3207" t="str">
            <v>-</v>
          </cell>
        </row>
        <row r="3208">
          <cell r="C3208">
            <v>8983666700</v>
          </cell>
          <cell r="D3208" t="str">
            <v>I3JY740</v>
          </cell>
          <cell r="E3208"/>
          <cell r="F3208" t="str">
            <v xml:space="preserve">VL04 NKR    </v>
          </cell>
          <cell r="G3208" t="str">
            <v>VL04 新軽量</v>
          </cell>
          <cell r="H3208" t="str">
            <v>【I3JY740】VL04 新軽量フレーム B-Gr 新規出図</v>
          </cell>
          <cell r="I3208" t="str">
            <v>未</v>
          </cell>
          <cell r="J3208" t="str">
            <v>D</v>
          </cell>
          <cell r="K3208"/>
          <cell r="L3208" t="str">
            <v>○</v>
          </cell>
          <cell r="M3208" t="str">
            <v>-</v>
          </cell>
          <cell r="N3208" t="str">
            <v>-</v>
          </cell>
        </row>
        <row r="3209">
          <cell r="C3209">
            <v>8983666710</v>
          </cell>
          <cell r="D3209" t="str">
            <v>I3JY740</v>
          </cell>
          <cell r="E3209"/>
          <cell r="F3209" t="str">
            <v xml:space="preserve">VL04 NKR    </v>
          </cell>
          <cell r="G3209" t="str">
            <v>VL04 新軽量</v>
          </cell>
          <cell r="H3209" t="str">
            <v>【I3JY740】VL04 新軽量フレーム B-Gr 新規出図</v>
          </cell>
          <cell r="I3209" t="str">
            <v>未</v>
          </cell>
          <cell r="J3209" t="str">
            <v>D</v>
          </cell>
          <cell r="K3209"/>
          <cell r="L3209" t="str">
            <v>○</v>
          </cell>
          <cell r="M3209" t="str">
            <v>-</v>
          </cell>
          <cell r="N3209" t="str">
            <v>-</v>
          </cell>
        </row>
        <row r="3210">
          <cell r="C3210">
            <v>8983666720</v>
          </cell>
          <cell r="D3210" t="str">
            <v>I3JY740</v>
          </cell>
          <cell r="E3210"/>
          <cell r="F3210" t="str">
            <v xml:space="preserve">VL04 NKR    </v>
          </cell>
          <cell r="G3210" t="str">
            <v>VL04 新軽量</v>
          </cell>
          <cell r="H3210" t="str">
            <v>【I3JY740】VL04 新軽量フレーム B-Gr 新規出図</v>
          </cell>
          <cell r="I3210" t="str">
            <v>未</v>
          </cell>
          <cell r="J3210" t="str">
            <v>D</v>
          </cell>
          <cell r="K3210"/>
          <cell r="L3210" t="str">
            <v>○</v>
          </cell>
          <cell r="M3210" t="str">
            <v>-</v>
          </cell>
          <cell r="N3210" t="str">
            <v>-</v>
          </cell>
        </row>
        <row r="3211">
          <cell r="C3211">
            <v>8983666730</v>
          </cell>
          <cell r="D3211" t="str">
            <v>3ＪＹ525+AAS-5765</v>
          </cell>
          <cell r="E3211"/>
          <cell r="F3211" t="str">
            <v xml:space="preserve">VL04 NKR    </v>
          </cell>
          <cell r="G3211" t="str">
            <v>VL04 新軽量</v>
          </cell>
          <cell r="H3211" t="str">
            <v>VL04 FRAME ASM 内容品 設変内容反映 AASを送付致します。</v>
          </cell>
          <cell r="I3211" t="str">
            <v>PA1-7083</v>
          </cell>
          <cell r="J3211" t="str">
            <v>D</v>
          </cell>
          <cell r="K3211" t="str">
            <v>DB8</v>
          </cell>
          <cell r="L3211" t="str">
            <v>○</v>
          </cell>
          <cell r="M3211" t="str">
            <v>-</v>
          </cell>
          <cell r="N3211" t="str">
            <v>-</v>
          </cell>
        </row>
        <row r="3212">
          <cell r="C3212">
            <v>8983666731</v>
          </cell>
          <cell r="D3212" t="str">
            <v>I4JFZ56
LD-6347</v>
          </cell>
          <cell r="E3212"/>
          <cell r="F3212" t="str">
            <v xml:space="preserve">VL04 NKR    </v>
          </cell>
          <cell r="G3212" t="str">
            <v>VL04 新軽量</v>
          </cell>
          <cell r="H3212" t="str">
            <v>【I4JFZ56】VL04 軽量FRAME ASM K研2向け設変</v>
          </cell>
          <cell r="I3212" t="str">
            <v>PA1-8047</v>
          </cell>
          <cell r="J3212" t="str">
            <v>D</v>
          </cell>
          <cell r="K3212" t="str">
            <v>XNN</v>
          </cell>
          <cell r="L3212" t="str">
            <v>△</v>
          </cell>
          <cell r="M3212" t="str">
            <v>-</v>
          </cell>
          <cell r="N3212" t="str">
            <v>-</v>
          </cell>
        </row>
        <row r="3213">
          <cell r="C3213">
            <v>8983666732</v>
          </cell>
          <cell r="D3213" t="str">
            <v>I4JGC19/LD-6468</v>
          </cell>
          <cell r="E3213"/>
          <cell r="F3213" t="str">
            <v xml:space="preserve">VL04 NKR    </v>
          </cell>
          <cell r="G3213" t="str">
            <v>VL04 新軽量</v>
          </cell>
          <cell r="H3213" t="str">
            <v>【I4JGC19】VL04 B-Gr 軽量FRAME ASM設変</v>
          </cell>
          <cell r="I3213" t="str">
            <v>PA1-8080</v>
          </cell>
          <cell r="J3213" t="str">
            <v>D</v>
          </cell>
          <cell r="K3213" t="str">
            <v>DB8</v>
          </cell>
          <cell r="L3213" t="str">
            <v>○</v>
          </cell>
          <cell r="M3213" t="str">
            <v>-</v>
          </cell>
          <cell r="N3213" t="str">
            <v>-</v>
          </cell>
        </row>
        <row r="3214">
          <cell r="C3214">
            <v>8983666740</v>
          </cell>
          <cell r="D3214" t="str">
            <v>I3JY740</v>
          </cell>
          <cell r="E3214"/>
          <cell r="F3214" t="str">
            <v xml:space="preserve">VL04 NKR    </v>
          </cell>
          <cell r="G3214" t="str">
            <v>VL04 新軽量</v>
          </cell>
          <cell r="H3214" t="str">
            <v>【I3JY740】VL04 新軽量フレーム B-Gr 新規出図</v>
          </cell>
          <cell r="I3214" t="str">
            <v>未</v>
          </cell>
          <cell r="J3214" t="str">
            <v>D</v>
          </cell>
          <cell r="K3214"/>
          <cell r="L3214" t="str">
            <v>○</v>
          </cell>
          <cell r="M3214" t="str">
            <v>-</v>
          </cell>
          <cell r="N3214" t="str">
            <v>-</v>
          </cell>
        </row>
        <row r="3215">
          <cell r="C3215">
            <v>8983666750</v>
          </cell>
          <cell r="D3215" t="str">
            <v>I4JFZ56</v>
          </cell>
          <cell r="E3215"/>
          <cell r="F3215" t="str">
            <v xml:space="preserve">VL04 NKR    </v>
          </cell>
          <cell r="G3215" t="str">
            <v>VL04 新軽量</v>
          </cell>
          <cell r="H3215" t="str">
            <v>【I4JFZ56】VL04 軽量FRAME ASM K研2向け設変</v>
          </cell>
          <cell r="I3215" t="str">
            <v>未</v>
          </cell>
          <cell r="J3215" t="str">
            <v>D</v>
          </cell>
          <cell r="K3215"/>
          <cell r="L3215" t="str">
            <v>○</v>
          </cell>
          <cell r="M3215" t="str">
            <v>-</v>
          </cell>
          <cell r="N3215" t="str">
            <v>-</v>
          </cell>
        </row>
        <row r="3216">
          <cell r="C3216">
            <v>8983666760</v>
          </cell>
          <cell r="D3216" t="str">
            <v>I3JY476</v>
          </cell>
          <cell r="E3216"/>
          <cell r="F3216" t="str">
            <v xml:space="preserve">VL04 NKR    </v>
          </cell>
          <cell r="G3216" t="str">
            <v>VL04 新軽量</v>
          </cell>
          <cell r="H3216" t="str">
            <v>【I3JY476】VL04 B-Gr 新軽量フレーム　新規 FRAME ASM 出図</v>
          </cell>
          <cell r="I3216" t="str">
            <v>未</v>
          </cell>
          <cell r="J3216" t="str">
            <v>D</v>
          </cell>
          <cell r="K3216"/>
          <cell r="L3216" t="str">
            <v>○</v>
          </cell>
          <cell r="M3216" t="str">
            <v>-</v>
          </cell>
          <cell r="N3216" t="str">
            <v>-</v>
          </cell>
        </row>
        <row r="3217">
          <cell r="C3217">
            <v>8983666761</v>
          </cell>
          <cell r="D3217" t="str">
            <v>I4JFZ56
+AAS-6103</v>
          </cell>
          <cell r="E3217"/>
          <cell r="F3217" t="str">
            <v xml:space="preserve">VL04 NKR    </v>
          </cell>
          <cell r="G3217" t="str">
            <v>VL04 新軽量</v>
          </cell>
          <cell r="H3217" t="str">
            <v>【I4JFZ56】VL04 軽量FRAME ASM K研2向け設変</v>
          </cell>
          <cell r="I3217" t="str">
            <v>PA1-8012</v>
          </cell>
          <cell r="J3217" t="str">
            <v>D</v>
          </cell>
          <cell r="K3217" t="str">
            <v>FB8</v>
          </cell>
          <cell r="L3217" t="str">
            <v>○</v>
          </cell>
          <cell r="M3217" t="str">
            <v>-</v>
          </cell>
          <cell r="N3217" t="str">
            <v>-</v>
          </cell>
        </row>
        <row r="3218">
          <cell r="C3218">
            <v>8983666770</v>
          </cell>
          <cell r="D3218" t="str">
            <v>I3JY740</v>
          </cell>
          <cell r="E3218"/>
          <cell r="F3218" t="str">
            <v xml:space="preserve">VL04 NKR    </v>
          </cell>
          <cell r="G3218" t="str">
            <v>VL04 新軽量</v>
          </cell>
          <cell r="H3218" t="str">
            <v>【I3JY740】VL04 新軽量フレーム B-Gr 新規出図</v>
          </cell>
          <cell r="I3218" t="str">
            <v>未</v>
          </cell>
          <cell r="J3218" t="str">
            <v>D</v>
          </cell>
          <cell r="K3218"/>
          <cell r="L3218" t="str">
            <v>○</v>
          </cell>
          <cell r="M3218" t="str">
            <v>-</v>
          </cell>
          <cell r="N3218" t="str">
            <v>-</v>
          </cell>
        </row>
        <row r="3219">
          <cell r="C3219">
            <v>8983666771</v>
          </cell>
          <cell r="D3219" t="str">
            <v>I4JGJ80</v>
          </cell>
          <cell r="E3219"/>
          <cell r="F3219" t="str">
            <v xml:space="preserve">VL04 NKR    </v>
          </cell>
          <cell r="G3219" t="str">
            <v>VL04 新軽量</v>
          </cell>
          <cell r="H3219" t="str">
            <v>【I4JGJ80】VL04 C-Gr K研2向けFRAME ASM設変</v>
          </cell>
          <cell r="I3219" t="str">
            <v>PA1-8071</v>
          </cell>
          <cell r="J3219" t="str">
            <v>D</v>
          </cell>
          <cell r="K3219" t="str">
            <v>FB9</v>
          </cell>
          <cell r="L3219" t="str">
            <v>○</v>
          </cell>
          <cell r="M3219" t="str">
            <v>-</v>
          </cell>
          <cell r="N3219" t="str">
            <v>-</v>
          </cell>
        </row>
        <row r="3220">
          <cell r="C3220">
            <v>8983666780</v>
          </cell>
          <cell r="D3220" t="str">
            <v>I3JY740</v>
          </cell>
          <cell r="E3220"/>
          <cell r="F3220" t="str">
            <v xml:space="preserve">VL04 NKR    </v>
          </cell>
          <cell r="G3220" t="str">
            <v>VL04 新軽量</v>
          </cell>
          <cell r="H3220" t="str">
            <v>【I3JY740】VL04 新軽量フレーム B-Gr 新規出図</v>
          </cell>
          <cell r="I3220" t="str">
            <v>未</v>
          </cell>
          <cell r="J3220" t="str">
            <v>D</v>
          </cell>
          <cell r="K3220"/>
          <cell r="L3220" t="str">
            <v>○</v>
          </cell>
          <cell r="M3220" t="str">
            <v>-</v>
          </cell>
          <cell r="N3220" t="str">
            <v>-</v>
          </cell>
        </row>
        <row r="3221">
          <cell r="C3221">
            <v>8983666790</v>
          </cell>
          <cell r="D3221" t="str">
            <v>I3JY740</v>
          </cell>
          <cell r="E3221"/>
          <cell r="F3221" t="str">
            <v xml:space="preserve">VL04 NKR    </v>
          </cell>
          <cell r="G3221" t="str">
            <v>VL04 新軽量</v>
          </cell>
          <cell r="H3221" t="str">
            <v>【I3JY740】VL04 新軽量フレーム B-Gr 新規出図</v>
          </cell>
          <cell r="I3221" t="str">
            <v>未</v>
          </cell>
          <cell r="J3221" t="str">
            <v>D</v>
          </cell>
          <cell r="K3221"/>
          <cell r="L3221" t="str">
            <v>○</v>
          </cell>
          <cell r="M3221" t="str">
            <v>-</v>
          </cell>
          <cell r="N3221" t="str">
            <v>-</v>
          </cell>
        </row>
        <row r="3222">
          <cell r="C3222">
            <v>8983666801</v>
          </cell>
          <cell r="D3222" t="str">
            <v>I4JFZ56</v>
          </cell>
          <cell r="E3222"/>
          <cell r="F3222" t="str">
            <v xml:space="preserve">VL04 NKR    </v>
          </cell>
          <cell r="G3222" t="str">
            <v>VL04 新軽量</v>
          </cell>
          <cell r="H3222" t="str">
            <v>【I4JFZ56】VL04 軽量FRAME ASM K研2向け設変</v>
          </cell>
          <cell r="I3222"/>
          <cell r="J3222" t="str">
            <v>D</v>
          </cell>
          <cell r="K3222"/>
          <cell r="L3222" t="str">
            <v>○</v>
          </cell>
          <cell r="M3222" t="str">
            <v>-</v>
          </cell>
          <cell r="N3222" t="str">
            <v>-</v>
          </cell>
        </row>
        <row r="3223">
          <cell r="C3223">
            <v>8983666810</v>
          </cell>
          <cell r="D3223" t="str">
            <v>I3JY740</v>
          </cell>
          <cell r="E3223"/>
          <cell r="F3223" t="str">
            <v xml:space="preserve">VL04 NKR    </v>
          </cell>
          <cell r="G3223" t="str">
            <v>VL04 新軽量</v>
          </cell>
          <cell r="H3223" t="str">
            <v>【I3JY740】VL04 新軽量フレーム B-Gr 新規出図</v>
          </cell>
          <cell r="I3223" t="str">
            <v>未</v>
          </cell>
          <cell r="J3223" t="str">
            <v>D</v>
          </cell>
          <cell r="K3223"/>
          <cell r="L3223" t="str">
            <v>○</v>
          </cell>
          <cell r="M3223" t="str">
            <v>-</v>
          </cell>
          <cell r="N3223" t="str">
            <v>-</v>
          </cell>
        </row>
        <row r="3224">
          <cell r="C3224">
            <v>8983666820</v>
          </cell>
          <cell r="D3224" t="str">
            <v>I3JY740</v>
          </cell>
          <cell r="E3224"/>
          <cell r="F3224" t="str">
            <v xml:space="preserve">VL04 NKR    </v>
          </cell>
          <cell r="G3224" t="str">
            <v>VL04 新軽量</v>
          </cell>
          <cell r="H3224" t="str">
            <v>【I3JY740】VL04 新軽量フレーム B-Gr 新規出図</v>
          </cell>
          <cell r="I3224" t="str">
            <v>PA1-8012</v>
          </cell>
          <cell r="J3224" t="str">
            <v>D</v>
          </cell>
          <cell r="K3224" t="str">
            <v>DC6</v>
          </cell>
          <cell r="L3224" t="str">
            <v>○</v>
          </cell>
          <cell r="M3224" t="str">
            <v>-</v>
          </cell>
          <cell r="N3224" t="str">
            <v>-</v>
          </cell>
        </row>
        <row r="3225">
          <cell r="C3225">
            <v>8983666830</v>
          </cell>
          <cell r="D3225" t="str">
            <v>I3JY740
LD-6347</v>
          </cell>
          <cell r="E3225"/>
          <cell r="F3225" t="str">
            <v xml:space="preserve">VL04 NKR    </v>
          </cell>
          <cell r="G3225" t="str">
            <v>VL04 新軽量</v>
          </cell>
          <cell r="H3225" t="str">
            <v>【I3JY740】VL04 新軽量フレーム B-Gr 新規出図</v>
          </cell>
          <cell r="I3225" t="str">
            <v>PA1-8047</v>
          </cell>
          <cell r="J3225" t="str">
            <v>D</v>
          </cell>
          <cell r="K3225" t="str">
            <v>XNP</v>
          </cell>
          <cell r="L3225" t="str">
            <v>△</v>
          </cell>
          <cell r="M3225" t="str">
            <v>-</v>
          </cell>
          <cell r="N3225" t="str">
            <v>-</v>
          </cell>
        </row>
        <row r="3226">
          <cell r="C3226">
            <v>8983666840</v>
          </cell>
          <cell r="D3226" t="str">
            <v>I3JY740</v>
          </cell>
          <cell r="E3226"/>
          <cell r="F3226" t="str">
            <v xml:space="preserve">VL04 NKR    </v>
          </cell>
          <cell r="G3226" t="str">
            <v>VL04 新軽量</v>
          </cell>
          <cell r="H3226" t="str">
            <v>【I3JY740】VL04 新軽量フレーム B-Gr 新規出図</v>
          </cell>
          <cell r="I3226" t="str">
            <v>未</v>
          </cell>
          <cell r="J3226" t="str">
            <v>D</v>
          </cell>
          <cell r="K3226"/>
          <cell r="L3226" t="str">
            <v>○</v>
          </cell>
          <cell r="M3226" t="str">
            <v>-</v>
          </cell>
          <cell r="N3226" t="str">
            <v>-</v>
          </cell>
        </row>
        <row r="3227">
          <cell r="C3227">
            <v>8983666850</v>
          </cell>
          <cell r="D3227" t="str">
            <v>I3JY740</v>
          </cell>
          <cell r="E3227"/>
          <cell r="F3227" t="str">
            <v xml:space="preserve">VL04 NKR    </v>
          </cell>
          <cell r="G3227" t="str">
            <v>VL04 新軽量</v>
          </cell>
          <cell r="H3227" t="str">
            <v>【I3JY740】VL04 新軽量フレーム B-Gr 新規出図</v>
          </cell>
          <cell r="I3227" t="str">
            <v>未</v>
          </cell>
          <cell r="J3227" t="str">
            <v>D</v>
          </cell>
          <cell r="K3227"/>
          <cell r="L3227" t="str">
            <v>○</v>
          </cell>
          <cell r="M3227" t="str">
            <v>-</v>
          </cell>
          <cell r="N3227" t="str">
            <v>-</v>
          </cell>
        </row>
        <row r="3228">
          <cell r="C3228">
            <v>8983666860</v>
          </cell>
          <cell r="D3228" t="str">
            <v>I3JY740
LD-6347</v>
          </cell>
          <cell r="E3228"/>
          <cell r="F3228" t="str">
            <v xml:space="preserve">VL04 NKR    </v>
          </cell>
          <cell r="G3228" t="str">
            <v>VL04 新軽量</v>
          </cell>
          <cell r="H3228" t="str">
            <v>【I3JY740】VL04 新軽量フレーム B-Gr 新規出図</v>
          </cell>
          <cell r="I3228" t="str">
            <v>PA1-8047</v>
          </cell>
          <cell r="J3228" t="str">
            <v>D</v>
          </cell>
          <cell r="K3228" t="str">
            <v>XNQ</v>
          </cell>
          <cell r="L3228" t="str">
            <v>△</v>
          </cell>
          <cell r="M3228" t="str">
            <v>-</v>
          </cell>
          <cell r="N3228" t="str">
            <v>-</v>
          </cell>
        </row>
        <row r="3229">
          <cell r="C3229">
            <v>8983666870</v>
          </cell>
          <cell r="D3229" t="str">
            <v>I3JY740
LD-6347</v>
          </cell>
          <cell r="E3229"/>
          <cell r="F3229" t="str">
            <v xml:space="preserve">VL04 NKR    </v>
          </cell>
          <cell r="G3229" t="str">
            <v>VL04 新軽量</v>
          </cell>
          <cell r="H3229" t="str">
            <v>【I3JY740】VL04 新軽量フレーム B-Gr 新規出図</v>
          </cell>
          <cell r="I3229" t="str">
            <v>PA1-8047</v>
          </cell>
          <cell r="J3229" t="str">
            <v>D</v>
          </cell>
          <cell r="K3229" t="str">
            <v>XNR</v>
          </cell>
          <cell r="L3229" t="str">
            <v>△</v>
          </cell>
          <cell r="M3229" t="str">
            <v>-</v>
          </cell>
          <cell r="N3229" t="str">
            <v>-</v>
          </cell>
        </row>
        <row r="3230">
          <cell r="C3230">
            <v>8983666871</v>
          </cell>
          <cell r="D3230" t="str">
            <v>I4JGC19</v>
          </cell>
          <cell r="E3230"/>
          <cell r="F3230" t="str">
            <v xml:space="preserve">VL04 NKR    </v>
          </cell>
          <cell r="G3230" t="str">
            <v>VL04 新軽量</v>
          </cell>
          <cell r="H3230" t="str">
            <v>【I4JGC19】VL04 B-Gr 軽量FRAME ASM設変</v>
          </cell>
          <cell r="I3230" t="str">
            <v>PA1-8080</v>
          </cell>
          <cell r="J3230" t="str">
            <v>D</v>
          </cell>
          <cell r="K3230" t="str">
            <v>EA8</v>
          </cell>
          <cell r="L3230" t="str">
            <v>○</v>
          </cell>
          <cell r="M3230" t="str">
            <v>-</v>
          </cell>
          <cell r="N3230" t="str">
            <v>-</v>
          </cell>
        </row>
        <row r="3231">
          <cell r="C3231">
            <v>8983666880</v>
          </cell>
          <cell r="D3231" t="str">
            <v>I4JFZ56</v>
          </cell>
          <cell r="E3231"/>
          <cell r="F3231" t="str">
            <v xml:space="preserve">VL04 NKR    </v>
          </cell>
          <cell r="G3231" t="str">
            <v>VL04 新軽量</v>
          </cell>
          <cell r="H3231" t="str">
            <v>【I4JFZ56】VL04 軽量FRAME ASM K研2向け設変</v>
          </cell>
          <cell r="I3231" t="str">
            <v>未</v>
          </cell>
          <cell r="J3231" t="str">
            <v>D</v>
          </cell>
          <cell r="K3231"/>
          <cell r="L3231" t="str">
            <v>○</v>
          </cell>
          <cell r="M3231" t="str">
            <v>-</v>
          </cell>
          <cell r="N3231" t="str">
            <v>-</v>
          </cell>
        </row>
        <row r="3232">
          <cell r="C3232">
            <v>8983666890</v>
          </cell>
          <cell r="D3232" t="str">
            <v>I3JY740</v>
          </cell>
          <cell r="E3232"/>
          <cell r="F3232" t="str">
            <v xml:space="preserve">VL04 NKR    </v>
          </cell>
          <cell r="G3232" t="str">
            <v>VL04 新軽量</v>
          </cell>
          <cell r="H3232" t="str">
            <v>【I3JY740】VL04 新軽量フレーム B-Gr 新規出図</v>
          </cell>
          <cell r="I3232" t="str">
            <v>未</v>
          </cell>
          <cell r="J3232" t="str">
            <v>D</v>
          </cell>
          <cell r="K3232"/>
          <cell r="L3232" t="str">
            <v>○</v>
          </cell>
          <cell r="M3232" t="str">
            <v>-</v>
          </cell>
          <cell r="N3232" t="str">
            <v>-</v>
          </cell>
        </row>
        <row r="3233">
          <cell r="C3233">
            <v>8983666950</v>
          </cell>
          <cell r="D3233" t="str">
            <v>I3JY740</v>
          </cell>
          <cell r="E3233"/>
          <cell r="F3233" t="str">
            <v xml:space="preserve">VL04 NKR    </v>
          </cell>
          <cell r="G3233" t="str">
            <v>VL04 新軽量</v>
          </cell>
          <cell r="H3233" t="str">
            <v>【I3JY740】VL04 新軽量フレーム B-Gr 新規出図</v>
          </cell>
          <cell r="I3233" t="str">
            <v>PA1-8012/8028</v>
          </cell>
          <cell r="J3233" t="str">
            <v>D</v>
          </cell>
          <cell r="K3233" t="str">
            <v>FC6</v>
          </cell>
          <cell r="L3233" t="str">
            <v>○</v>
          </cell>
          <cell r="M3233" t="str">
            <v>-</v>
          </cell>
          <cell r="N3233" t="str">
            <v>-</v>
          </cell>
        </row>
        <row r="3234">
          <cell r="C3234">
            <v>8983666900</v>
          </cell>
          <cell r="D3234" t="str">
            <v>I3JY740</v>
          </cell>
          <cell r="E3234"/>
          <cell r="F3234" t="str">
            <v xml:space="preserve">VL04 NKR    </v>
          </cell>
          <cell r="G3234" t="str">
            <v>VL04 新軽量</v>
          </cell>
          <cell r="H3234" t="str">
            <v>【I3JY740】VL04 新軽量フレーム B-Gr 新規出図</v>
          </cell>
          <cell r="I3234" t="str">
            <v>PA1-7083</v>
          </cell>
          <cell r="J3234" t="str">
            <v>D</v>
          </cell>
          <cell r="K3234" t="str">
            <v>FC2</v>
          </cell>
          <cell r="L3234" t="str">
            <v>○</v>
          </cell>
          <cell r="M3234" t="str">
            <v>-</v>
          </cell>
          <cell r="N3234" t="str">
            <v>-</v>
          </cell>
        </row>
        <row r="3235">
          <cell r="C3235">
            <v>8983666910</v>
          </cell>
          <cell r="D3235" t="str">
            <v>3ＪＹ525+AAS-5765</v>
          </cell>
          <cell r="E3235"/>
          <cell r="F3235" t="str">
            <v xml:space="preserve">VL04 NKR    </v>
          </cell>
          <cell r="G3235" t="str">
            <v>VL04 新軽量</v>
          </cell>
          <cell r="H3235" t="str">
            <v>VL04 FRAME ASM 内容品 設変内容反映 AASを送付致します。</v>
          </cell>
          <cell r="I3235" t="str">
            <v>PA1-7083</v>
          </cell>
          <cell r="J3235" t="str">
            <v>D</v>
          </cell>
          <cell r="K3235" t="str">
            <v>FC2</v>
          </cell>
          <cell r="L3235" t="str">
            <v>○</v>
          </cell>
          <cell r="M3235" t="str">
            <v>-</v>
          </cell>
          <cell r="N3235" t="str">
            <v>-</v>
          </cell>
        </row>
        <row r="3236">
          <cell r="C3236">
            <v>8983666911</v>
          </cell>
          <cell r="D3236" t="str">
            <v>I4JFZ56</v>
          </cell>
          <cell r="E3236"/>
          <cell r="F3236" t="str">
            <v xml:space="preserve">VL04 NKR    </v>
          </cell>
          <cell r="G3236" t="str">
            <v>VL04 新軽量</v>
          </cell>
          <cell r="H3236" t="str">
            <v>【I4JFZ56】VL04 軽量FRAME ASM K研2向け設変</v>
          </cell>
          <cell r="I3236"/>
          <cell r="J3236" t="str">
            <v>D</v>
          </cell>
          <cell r="K3236" t="str">
            <v>FC2</v>
          </cell>
          <cell r="L3236" t="str">
            <v>○</v>
          </cell>
          <cell r="M3236" t="str">
            <v>-</v>
          </cell>
          <cell r="N3236" t="str">
            <v>-</v>
          </cell>
        </row>
        <row r="3237">
          <cell r="C3237">
            <v>8983666920</v>
          </cell>
          <cell r="D3237" t="str">
            <v>I4JFZ56</v>
          </cell>
          <cell r="E3237"/>
          <cell r="F3237" t="str">
            <v xml:space="preserve">VL04 NKR    </v>
          </cell>
          <cell r="G3237" t="str">
            <v>VL04 新軽量</v>
          </cell>
          <cell r="H3237" t="str">
            <v>【I4JFZ56】VL04 軽量FRAME ASM K研2向け設変</v>
          </cell>
          <cell r="I3237"/>
          <cell r="J3237" t="str">
            <v>D</v>
          </cell>
          <cell r="K3237"/>
          <cell r="L3237" t="str">
            <v>○</v>
          </cell>
          <cell r="M3237" t="str">
            <v>-</v>
          </cell>
          <cell r="N3237" t="str">
            <v>-</v>
          </cell>
        </row>
        <row r="3238">
          <cell r="C3238">
            <v>8983666930</v>
          </cell>
          <cell r="D3238" t="str">
            <v>I3JY740</v>
          </cell>
          <cell r="E3238"/>
          <cell r="F3238" t="str">
            <v xml:space="preserve">VL04 NKR    </v>
          </cell>
          <cell r="G3238" t="str">
            <v>VL04 新軽量</v>
          </cell>
          <cell r="H3238" t="str">
            <v>【I3JY740】VL04 新軽量フレーム B-Gr 新規出図</v>
          </cell>
          <cell r="I3238"/>
          <cell r="J3238" t="str">
            <v>D</v>
          </cell>
          <cell r="K3238"/>
          <cell r="L3238" t="str">
            <v>○</v>
          </cell>
          <cell r="M3238" t="str">
            <v>-</v>
          </cell>
          <cell r="N3238" t="str">
            <v>-</v>
          </cell>
        </row>
        <row r="3239">
          <cell r="C3239">
            <v>8983666940</v>
          </cell>
          <cell r="D3239" t="str">
            <v>I3JY740</v>
          </cell>
          <cell r="E3239"/>
          <cell r="F3239" t="str">
            <v xml:space="preserve">VL04 NKR    </v>
          </cell>
          <cell r="G3239" t="str">
            <v>VL04 新軽量</v>
          </cell>
          <cell r="H3239" t="str">
            <v>【I3JY740】VL04 新軽量フレーム B-Gr 新規出図</v>
          </cell>
          <cell r="I3239"/>
          <cell r="J3239" t="str">
            <v>D</v>
          </cell>
          <cell r="K3239"/>
          <cell r="L3239" t="str">
            <v>○</v>
          </cell>
          <cell r="M3239" t="str">
            <v>-</v>
          </cell>
          <cell r="N3239" t="str">
            <v>-</v>
          </cell>
        </row>
        <row r="3240">
          <cell r="C3240">
            <v>8983706990</v>
          </cell>
          <cell r="D3240" t="str">
            <v>I3JY415</v>
          </cell>
          <cell r="E3240"/>
          <cell r="F3240" t="str">
            <v>VL08</v>
          </cell>
          <cell r="G3240" t="str">
            <v>VL08　C-Gr</v>
          </cell>
          <cell r="H3240" t="str">
            <v>【I3JY415】VL08 C-Gr 3X 新規 FRAME ASM 出図</v>
          </cell>
          <cell r="I3240" t="str">
            <v>PA1-7068</v>
          </cell>
          <cell r="J3240" t="str">
            <v>A</v>
          </cell>
          <cell r="K3240" t="str">
            <v>RIA</v>
          </cell>
          <cell r="L3240" t="str">
            <v>○</v>
          </cell>
          <cell r="M3240">
            <v>20171012</v>
          </cell>
          <cell r="N3240">
            <v>20171006</v>
          </cell>
        </row>
        <row r="3241">
          <cell r="C3241">
            <v>8983707000</v>
          </cell>
          <cell r="D3241" t="str">
            <v>I3JY415</v>
          </cell>
          <cell r="E3241"/>
          <cell r="F3241" t="str">
            <v>VL08</v>
          </cell>
          <cell r="G3241" t="str">
            <v>VL08　C-Gr</v>
          </cell>
          <cell r="H3241" t="str">
            <v>【I3JY415】VL08 C-Gr 3X 新規 FRAME ASM 出図</v>
          </cell>
          <cell r="I3241" t="str">
            <v>PA1-7068</v>
          </cell>
          <cell r="J3241" t="str">
            <v>A</v>
          </cell>
          <cell r="K3241" t="str">
            <v>RIB</v>
          </cell>
          <cell r="L3241" t="str">
            <v>○</v>
          </cell>
          <cell r="M3241">
            <v>20171012</v>
          </cell>
          <cell r="N3241">
            <v>20171006</v>
          </cell>
        </row>
        <row r="3242">
          <cell r="C3242">
            <v>8983707010</v>
          </cell>
          <cell r="D3242" t="str">
            <v>I3JY415</v>
          </cell>
          <cell r="E3242"/>
          <cell r="F3242" t="str">
            <v>VL08</v>
          </cell>
          <cell r="G3242" t="str">
            <v>VL08　C-Gr</v>
          </cell>
          <cell r="H3242" t="str">
            <v>【I3JY415】VL08 C-Gr 3X 新規 FRAME ASM 出図</v>
          </cell>
          <cell r="I3242" t="str">
            <v>PA1-7068</v>
          </cell>
          <cell r="J3242" t="str">
            <v>A</v>
          </cell>
          <cell r="K3242" t="str">
            <v>ＲＩＣ</v>
          </cell>
          <cell r="L3242" t="str">
            <v>○</v>
          </cell>
          <cell r="M3242">
            <v>20171006</v>
          </cell>
          <cell r="N3242">
            <v>20171006</v>
          </cell>
        </row>
        <row r="3243">
          <cell r="C3243">
            <v>8983707020</v>
          </cell>
          <cell r="D3243" t="str">
            <v>I3JY415</v>
          </cell>
          <cell r="E3243"/>
          <cell r="F3243" t="str">
            <v>VL08</v>
          </cell>
          <cell r="G3243" t="str">
            <v>VL08　C-Gr</v>
          </cell>
          <cell r="H3243" t="str">
            <v>【I3JY415】VL08 C-Gr 3X 新規 FRAME ASM 出図</v>
          </cell>
          <cell r="I3243" t="str">
            <v>PA1-7068</v>
          </cell>
          <cell r="J3243" t="str">
            <v>A</v>
          </cell>
          <cell r="K3243" t="str">
            <v>RID</v>
          </cell>
          <cell r="L3243" t="str">
            <v>○</v>
          </cell>
          <cell r="M3243">
            <v>20171012</v>
          </cell>
          <cell r="N3243">
            <v>20171006</v>
          </cell>
        </row>
        <row r="3244">
          <cell r="C3244">
            <v>8983886720</v>
          </cell>
          <cell r="D3244" t="str">
            <v>未受領</v>
          </cell>
          <cell r="E3244"/>
          <cell r="F3244" t="str">
            <v xml:space="preserve">VL04 NPR    </v>
          </cell>
          <cell r="G3244" t="str">
            <v>不明</v>
          </cell>
          <cell r="H3244"/>
          <cell r="I3244" t="str">
            <v>未</v>
          </cell>
          <cell r="J3244" t="str">
            <v>未</v>
          </cell>
          <cell r="K3244"/>
          <cell r="L3244" t="str">
            <v>未</v>
          </cell>
          <cell r="M3244" t="str">
            <v>-</v>
          </cell>
          <cell r="N3244" t="str">
            <v>-</v>
          </cell>
        </row>
        <row r="3245">
          <cell r="C3245">
            <v>8983882970</v>
          </cell>
          <cell r="D3245" t="str">
            <v>未受領</v>
          </cell>
          <cell r="E3245"/>
          <cell r="F3245" t="str">
            <v xml:space="preserve">VL08 NKR    </v>
          </cell>
          <cell r="G3245" t="str">
            <v>不明</v>
          </cell>
          <cell r="H3245"/>
          <cell r="I3245" t="str">
            <v>未</v>
          </cell>
          <cell r="J3245" t="str">
            <v>A</v>
          </cell>
          <cell r="K3245"/>
          <cell r="L3245" t="str">
            <v>○</v>
          </cell>
          <cell r="M3245" t="str">
            <v>未</v>
          </cell>
          <cell r="N3245" t="str">
            <v>未</v>
          </cell>
        </row>
        <row r="3246">
          <cell r="C3246">
            <v>8983882990</v>
          </cell>
          <cell r="D3246" t="str">
            <v>I3JY539</v>
          </cell>
          <cell r="E3246"/>
          <cell r="F3246" t="str">
            <v xml:space="preserve">VL08 NKR    </v>
          </cell>
          <cell r="G3246" t="str">
            <v>VL04 B-Gr</v>
          </cell>
          <cell r="H3246" t="str">
            <v>【I3JY539】VL04 B-Gr FRAME ASM 新規出図</v>
          </cell>
          <cell r="I3246" t="str">
            <v>PA1-8005</v>
          </cell>
          <cell r="J3246" t="str">
            <v>A</v>
          </cell>
          <cell r="K3246" t="str">
            <v>NL7</v>
          </cell>
          <cell r="L3246" t="str">
            <v>○</v>
          </cell>
          <cell r="M3246">
            <v>20180208</v>
          </cell>
          <cell r="N3246">
            <v>20180208</v>
          </cell>
        </row>
        <row r="3247">
          <cell r="C3247">
            <v>8983882991</v>
          </cell>
          <cell r="D3247" t="str">
            <v>I4JGG47</v>
          </cell>
          <cell r="E3247"/>
          <cell r="F3247" t="str">
            <v xml:space="preserve">VL08 NKR    </v>
          </cell>
          <cell r="G3247" t="str">
            <v>VL04 B-Gr</v>
          </cell>
          <cell r="H3247" t="str">
            <v>【I4JGG47】VL04 B-Gr 4×4 FRAME ASM サ変出図 C-Gr K研（7月）～反映</v>
          </cell>
          <cell r="I3247"/>
          <cell r="J3247" t="str">
            <v>A</v>
          </cell>
          <cell r="K3247" t="str">
            <v>NL7</v>
          </cell>
          <cell r="L3247" t="str">
            <v>未</v>
          </cell>
          <cell r="M3247" t="str">
            <v>未</v>
          </cell>
          <cell r="N3247" t="str">
            <v>未</v>
          </cell>
        </row>
        <row r="3248">
          <cell r="C3248">
            <v>8983901650</v>
          </cell>
          <cell r="D3248" t="str">
            <v>I3JZ406</v>
          </cell>
          <cell r="E3248"/>
          <cell r="F3248" t="str">
            <v>VL08 NMR</v>
          </cell>
          <cell r="G3248" t="str">
            <v>VL08 D-Gr</v>
          </cell>
          <cell r="H3248" t="str">
            <v>【I3JZ406】VL08 D-Gr 1生向け FRAME ASM 新規出図</v>
          </cell>
          <cell r="I3248" t="str">
            <v>PA1-8091</v>
          </cell>
          <cell r="J3248" t="str">
            <v>A</v>
          </cell>
          <cell r="K3248" t="str">
            <v>BSS</v>
          </cell>
          <cell r="L3248" t="str">
            <v>○</v>
          </cell>
          <cell r="M3248">
            <v>20180808</v>
          </cell>
          <cell r="N3248">
            <v>20180808</v>
          </cell>
        </row>
        <row r="3249">
          <cell r="C3249">
            <v>8983901670</v>
          </cell>
          <cell r="D3249" t="str">
            <v>I3JZ406</v>
          </cell>
          <cell r="E3249"/>
          <cell r="F3249" t="str">
            <v>VL08 NMR</v>
          </cell>
          <cell r="G3249" t="str">
            <v>VL08 D-Gr</v>
          </cell>
          <cell r="H3249" t="str">
            <v>【I3JZ406】VL08 D-Gr 1生向け FRAME ASM 新規出図</v>
          </cell>
          <cell r="I3249" t="str">
            <v>PA1-8091</v>
          </cell>
          <cell r="J3249" t="str">
            <v>A</v>
          </cell>
          <cell r="K3249" t="str">
            <v>CTT</v>
          </cell>
          <cell r="L3249" t="str">
            <v>○</v>
          </cell>
          <cell r="M3249">
            <v>20181029</v>
          </cell>
          <cell r="N3249">
            <v>20181029</v>
          </cell>
        </row>
        <row r="3250">
          <cell r="C3250">
            <v>8983678860</v>
          </cell>
          <cell r="D3250" t="str">
            <v>I3JZ406</v>
          </cell>
          <cell r="E3250"/>
          <cell r="F3250" t="str">
            <v>VL08 NMR</v>
          </cell>
          <cell r="G3250" t="str">
            <v>VL08 D-Gr</v>
          </cell>
          <cell r="H3250" t="str">
            <v>【I3JZ406】VL08 D-Gr 1生向け FRAME ASM 新規出図</v>
          </cell>
          <cell r="I3250" t="str">
            <v>PA1-8091</v>
          </cell>
          <cell r="J3250" t="str">
            <v>A</v>
          </cell>
          <cell r="K3250" t="str">
            <v>AIB</v>
          </cell>
          <cell r="L3250" t="str">
            <v>○</v>
          </cell>
          <cell r="M3250">
            <v>20190410</v>
          </cell>
          <cell r="N3250">
            <v>20190410</v>
          </cell>
        </row>
        <row r="3251">
          <cell r="C3251">
            <v>8983901690</v>
          </cell>
          <cell r="D3251" t="str">
            <v>I3JY399</v>
          </cell>
          <cell r="E3251"/>
          <cell r="F3251" t="str">
            <v>VL08 NLR</v>
          </cell>
          <cell r="G3251" t="str">
            <v>VL08 E-Gr</v>
          </cell>
          <cell r="H3251" t="str">
            <v>【I3JY399】VL08 E1-Gr向け FRAME ASM 新規出図　2X系非新軽量FRAME</v>
          </cell>
          <cell r="I3251" t="str">
            <v>未</v>
          </cell>
          <cell r="J3251" t="str">
            <v>A</v>
          </cell>
          <cell r="K3251"/>
          <cell r="L3251" t="str">
            <v>○</v>
          </cell>
          <cell r="M3251" t="str">
            <v>未</v>
          </cell>
          <cell r="N3251" t="str">
            <v>未</v>
          </cell>
        </row>
        <row r="3252">
          <cell r="C3252">
            <v>8983901700</v>
          </cell>
          <cell r="D3252" t="str">
            <v>I3JY399</v>
          </cell>
          <cell r="E3252"/>
          <cell r="F3252" t="str">
            <v>VL08 NLR</v>
          </cell>
          <cell r="G3252" t="str">
            <v>VL08 E-Gr</v>
          </cell>
          <cell r="H3252" t="str">
            <v>【I3JY399】VL08 E1-Gr向け FRAME ASM 新規出図　2X系非新軽量FRAME</v>
          </cell>
          <cell r="I3252" t="str">
            <v>未</v>
          </cell>
          <cell r="J3252" t="str">
            <v>A</v>
          </cell>
          <cell r="K3252"/>
          <cell r="L3252" t="str">
            <v>○</v>
          </cell>
          <cell r="M3252" t="str">
            <v>未</v>
          </cell>
          <cell r="N3252" t="str">
            <v>未</v>
          </cell>
        </row>
        <row r="3253">
          <cell r="C3253">
            <v>8983910900</v>
          </cell>
          <cell r="D3253" t="str">
            <v>I3JY399</v>
          </cell>
          <cell r="E3253"/>
          <cell r="F3253" t="str">
            <v>VL08 NLR</v>
          </cell>
          <cell r="G3253" t="str">
            <v>VL08 E-Gr</v>
          </cell>
          <cell r="H3253" t="str">
            <v>【I3JY399】VL08 E1-Gr向け FRAME ASM 新規出図　2X系非新軽量FRAME</v>
          </cell>
          <cell r="I3253" t="str">
            <v>未</v>
          </cell>
          <cell r="J3253" t="str">
            <v>A</v>
          </cell>
          <cell r="K3253"/>
          <cell r="L3253" t="str">
            <v>○</v>
          </cell>
          <cell r="M3253" t="str">
            <v>未</v>
          </cell>
          <cell r="N3253" t="str">
            <v>未</v>
          </cell>
        </row>
        <row r="3254">
          <cell r="C3254">
            <v>8983911670</v>
          </cell>
          <cell r="D3254" t="str">
            <v>I3JY399</v>
          </cell>
          <cell r="E3254"/>
          <cell r="F3254" t="str">
            <v>VL08 NMR</v>
          </cell>
          <cell r="G3254" t="str">
            <v>VL08 E-Gr</v>
          </cell>
          <cell r="H3254" t="str">
            <v>【I3JY399】VL08 E1-Gr向け FRAME ASM 新規出図　2X系非新軽量FRAME</v>
          </cell>
          <cell r="I3254" t="str">
            <v>未</v>
          </cell>
          <cell r="J3254" t="str">
            <v>A</v>
          </cell>
          <cell r="K3254"/>
          <cell r="L3254" t="str">
            <v>○</v>
          </cell>
          <cell r="M3254" t="str">
            <v>未</v>
          </cell>
          <cell r="N3254" t="str">
            <v>未</v>
          </cell>
        </row>
        <row r="3255">
          <cell r="C3255">
            <v>8983911680</v>
          </cell>
          <cell r="D3255" t="str">
            <v>I3JY399</v>
          </cell>
          <cell r="E3255"/>
          <cell r="F3255" t="str">
            <v>VL08 NMR</v>
          </cell>
          <cell r="G3255" t="str">
            <v>VL08 E-Gr</v>
          </cell>
          <cell r="H3255" t="str">
            <v>【I3JY399】VL08 E1-Gr向け FRAME ASM 新規出図　2X系非新軽量FRAME</v>
          </cell>
          <cell r="I3255" t="str">
            <v>PA1-7096</v>
          </cell>
          <cell r="J3255" t="str">
            <v>A</v>
          </cell>
          <cell r="K3255" t="str">
            <v>CTR</v>
          </cell>
          <cell r="L3255" t="str">
            <v>○</v>
          </cell>
          <cell r="M3255">
            <v>20171124</v>
          </cell>
          <cell r="N3255">
            <v>20171124</v>
          </cell>
        </row>
        <row r="3256">
          <cell r="C3256">
            <v>8983654800</v>
          </cell>
          <cell r="D3256" t="str">
            <v>I3JY886</v>
          </cell>
          <cell r="E3256"/>
          <cell r="F3256" t="str">
            <v xml:space="preserve">VL04 NPR  </v>
          </cell>
          <cell r="G3256" t="str">
            <v>VL04　A-Gr</v>
          </cell>
          <cell r="H3256" t="str">
            <v>【I3JY886】VL04 A/B-Gr向け FRAME ASM 新規出図</v>
          </cell>
          <cell r="I3256" t="str">
            <v>PA1-8015</v>
          </cell>
          <cell r="J3256" t="str">
            <v>A</v>
          </cell>
          <cell r="K3256" t="str">
            <v>RQC</v>
          </cell>
          <cell r="L3256" t="str">
            <v>○</v>
          </cell>
          <cell r="M3256">
            <v>20180511</v>
          </cell>
          <cell r="N3256">
            <v>20180511</v>
          </cell>
        </row>
        <row r="3257">
          <cell r="C3257">
            <v>8983654801</v>
          </cell>
          <cell r="D3257" t="str">
            <v>I4JGH56</v>
          </cell>
          <cell r="E3257"/>
          <cell r="F3257" t="str">
            <v xml:space="preserve">VL04 NPR  </v>
          </cell>
          <cell r="G3257" t="str">
            <v>VL04　A-Gr</v>
          </cell>
          <cell r="H3257" t="str">
            <v>【I4JGH56】VL04 A-Gr FRAME ASM 量産設変</v>
          </cell>
          <cell r="I3257" t="str">
            <v>PA1-8062</v>
          </cell>
          <cell r="J3257" t="str">
            <v>A</v>
          </cell>
          <cell r="K3257" t="str">
            <v>RQC</v>
          </cell>
          <cell r="L3257" t="str">
            <v>○</v>
          </cell>
          <cell r="M3257">
            <v>20180713</v>
          </cell>
          <cell r="N3257">
            <v>20180713</v>
          </cell>
        </row>
        <row r="3258">
          <cell r="C3258">
            <v>8983654820</v>
          </cell>
          <cell r="D3258" t="str">
            <v>I3JY886</v>
          </cell>
          <cell r="E3258"/>
          <cell r="F3258" t="str">
            <v xml:space="preserve">VL04 NPR  </v>
          </cell>
          <cell r="G3258" t="str">
            <v>VL04　A-Gr</v>
          </cell>
          <cell r="H3258" t="str">
            <v>【I3JY886】VL04 A/B-Gr向け FRAME ASM 新規出図</v>
          </cell>
          <cell r="I3258" t="str">
            <v>PA1-8015</v>
          </cell>
          <cell r="J3258" t="str">
            <v>A</v>
          </cell>
          <cell r="K3258" t="str">
            <v>RQE</v>
          </cell>
          <cell r="L3258" t="str">
            <v>○</v>
          </cell>
          <cell r="M3258">
            <v>20180314</v>
          </cell>
          <cell r="N3258">
            <v>20180314</v>
          </cell>
        </row>
        <row r="3259">
          <cell r="C3259">
            <v>8983654840</v>
          </cell>
          <cell r="D3259" t="str">
            <v>I3JY886</v>
          </cell>
          <cell r="E3259"/>
          <cell r="F3259" t="str">
            <v xml:space="preserve">VL04 NPR  </v>
          </cell>
          <cell r="G3259" t="str">
            <v>VL04　A-Gr</v>
          </cell>
          <cell r="H3259" t="str">
            <v>【I3JY886】VL04 A/B-Gr向け FRAME ASM 新規出図</v>
          </cell>
          <cell r="I3259" t="str">
            <v>PA1-8015</v>
          </cell>
          <cell r="J3259" t="str">
            <v>A</v>
          </cell>
          <cell r="K3259" t="str">
            <v>RQF</v>
          </cell>
          <cell r="L3259" t="str">
            <v>○</v>
          </cell>
          <cell r="M3259">
            <v>20180618</v>
          </cell>
          <cell r="N3259">
            <v>20180618</v>
          </cell>
        </row>
        <row r="3260">
          <cell r="C3260">
            <v>8983654841</v>
          </cell>
          <cell r="D3260" t="str">
            <v>I4JGH56</v>
          </cell>
          <cell r="E3260"/>
          <cell r="F3260" t="str">
            <v xml:space="preserve">VL04 NPR  </v>
          </cell>
          <cell r="G3260" t="str">
            <v>VL04　A-Gr</v>
          </cell>
          <cell r="H3260" t="str">
            <v>【I4JGH56】VL04 A-Gr FRAME ASM 量産設変</v>
          </cell>
          <cell r="I3260" t="str">
            <v>PA1-8062</v>
          </cell>
          <cell r="J3260" t="str">
            <v>A</v>
          </cell>
          <cell r="K3260" t="str">
            <v>1RQF</v>
          </cell>
          <cell r="L3260" t="str">
            <v>○</v>
          </cell>
          <cell r="M3260">
            <v>20180806</v>
          </cell>
          <cell r="N3260">
            <v>20180806</v>
          </cell>
        </row>
        <row r="3261">
          <cell r="C3261">
            <v>8983654821</v>
          </cell>
          <cell r="D3261" t="str">
            <v>I4JGH56</v>
          </cell>
          <cell r="E3261"/>
          <cell r="F3261" t="str">
            <v xml:space="preserve">VL04 NPR  </v>
          </cell>
          <cell r="G3261" t="str">
            <v>VL04　A-Gr</v>
          </cell>
          <cell r="H3261" t="str">
            <v>【I4JGH56】VL04 A-Gr FRAME ASM 量産設変</v>
          </cell>
          <cell r="I3261" t="str">
            <v>PA1-8062</v>
          </cell>
          <cell r="J3261" t="str">
            <v>A</v>
          </cell>
          <cell r="K3261" t="str">
            <v>1RQE</v>
          </cell>
          <cell r="L3261" t="str">
            <v>○</v>
          </cell>
          <cell r="M3261">
            <v>20180623</v>
          </cell>
          <cell r="N3261">
            <v>20180623</v>
          </cell>
        </row>
        <row r="3262">
          <cell r="C3262">
            <v>8983655460</v>
          </cell>
          <cell r="D3262" t="str">
            <v>I3JY886</v>
          </cell>
          <cell r="E3262"/>
          <cell r="F3262" t="str">
            <v xml:space="preserve">VL04 NPR  </v>
          </cell>
          <cell r="G3262" t="str">
            <v>VL04　A-Gr</v>
          </cell>
          <cell r="H3262" t="str">
            <v>【I3JY886】VL04 A/B-Gr向け FRAME ASM 新規出図</v>
          </cell>
          <cell r="I3262" t="str">
            <v>PA1-8015</v>
          </cell>
          <cell r="J3262" t="str">
            <v>A</v>
          </cell>
          <cell r="K3262" t="str">
            <v>RBU</v>
          </cell>
          <cell r="L3262" t="str">
            <v>○</v>
          </cell>
          <cell r="M3262">
            <v>20180314</v>
          </cell>
          <cell r="N3262">
            <v>20180314</v>
          </cell>
        </row>
        <row r="3263">
          <cell r="C3263">
            <v>8983655461</v>
          </cell>
          <cell r="D3263" t="str">
            <v>I4JGH56</v>
          </cell>
          <cell r="E3263"/>
          <cell r="F3263" t="str">
            <v xml:space="preserve">VL04 NPR  </v>
          </cell>
          <cell r="G3263" t="str">
            <v>VL04　A-Gr</v>
          </cell>
          <cell r="H3263" t="str">
            <v>【I4JGH56】VL04 A-Gr FRAME ASM 量産設変</v>
          </cell>
          <cell r="I3263" t="str">
            <v>PA1-8062</v>
          </cell>
          <cell r="J3263" t="str">
            <v>A</v>
          </cell>
          <cell r="K3263" t="str">
            <v>1RBU</v>
          </cell>
          <cell r="L3263" t="str">
            <v>○</v>
          </cell>
          <cell r="M3263">
            <v>20180626</v>
          </cell>
          <cell r="N3263">
            <v>20180626</v>
          </cell>
        </row>
        <row r="3264">
          <cell r="C3264">
            <v>8983655470</v>
          </cell>
          <cell r="D3264" t="str">
            <v>I3JY886</v>
          </cell>
          <cell r="E3264"/>
          <cell r="F3264" t="str">
            <v xml:space="preserve">VL04 NPR  </v>
          </cell>
          <cell r="G3264" t="str">
            <v>VL04　A-Gr</v>
          </cell>
          <cell r="H3264" t="str">
            <v>【I3JY886】VL04 A/B-Gr向け FRAME ASM 新規出図</v>
          </cell>
          <cell r="I3264" t="str">
            <v>PA1-8015</v>
          </cell>
          <cell r="J3264" t="str">
            <v>A</v>
          </cell>
          <cell r="K3264" t="str">
            <v>RBV</v>
          </cell>
          <cell r="L3264" t="str">
            <v>○</v>
          </cell>
          <cell r="M3264">
            <v>20180702</v>
          </cell>
          <cell r="N3264">
            <v>20180702</v>
          </cell>
        </row>
        <row r="3265">
          <cell r="C3265">
            <v>8983655471</v>
          </cell>
          <cell r="D3265" t="str">
            <v>I4JGH56</v>
          </cell>
          <cell r="E3265"/>
          <cell r="F3265" t="str">
            <v xml:space="preserve">VL04 NPR  </v>
          </cell>
          <cell r="G3265" t="str">
            <v>VL04　A-Gr</v>
          </cell>
          <cell r="H3265" t="str">
            <v>【I4JGH56】VL04 A-Gr FRAME ASM 量産設変</v>
          </cell>
          <cell r="I3265" t="str">
            <v>PA1-8062</v>
          </cell>
          <cell r="J3265" t="str">
            <v>A</v>
          </cell>
          <cell r="K3265" t="str">
            <v>1RBV</v>
          </cell>
          <cell r="L3265" t="str">
            <v>○</v>
          </cell>
          <cell r="M3265">
            <v>20180702</v>
          </cell>
          <cell r="N3265">
            <v>20180702</v>
          </cell>
        </row>
        <row r="3266">
          <cell r="C3266">
            <v>8983655480</v>
          </cell>
          <cell r="D3266" t="str">
            <v>I3JY886</v>
          </cell>
          <cell r="E3266"/>
          <cell r="F3266" t="str">
            <v xml:space="preserve">VL04 NPR  </v>
          </cell>
          <cell r="G3266" t="str">
            <v>VL04　A-Gr</v>
          </cell>
          <cell r="H3266"/>
          <cell r="I3266" t="str">
            <v>未</v>
          </cell>
          <cell r="J3266" t="str">
            <v>A</v>
          </cell>
          <cell r="K3266" t="str">
            <v>RBW</v>
          </cell>
          <cell r="L3266" t="str">
            <v>○</v>
          </cell>
          <cell r="M3266">
            <v>20180702</v>
          </cell>
          <cell r="N3266">
            <v>20180702</v>
          </cell>
        </row>
        <row r="3267">
          <cell r="C3267">
            <v>8983655481</v>
          </cell>
          <cell r="D3267" t="str">
            <v>I4JGH56</v>
          </cell>
          <cell r="E3267"/>
          <cell r="F3267" t="str">
            <v xml:space="preserve">VL04 NPR  </v>
          </cell>
          <cell r="G3267" t="str">
            <v>VL04　A-Gr</v>
          </cell>
          <cell r="H3267" t="str">
            <v>【I4JGH56】VL04 A-Gr FRAME ASM 量産設変</v>
          </cell>
          <cell r="I3267" t="str">
            <v>PA1-8062</v>
          </cell>
          <cell r="J3267" t="str">
            <v>A</v>
          </cell>
          <cell r="K3267" t="str">
            <v>1RBW</v>
          </cell>
          <cell r="L3267" t="str">
            <v>○</v>
          </cell>
          <cell r="M3267">
            <v>20180702</v>
          </cell>
          <cell r="N3267">
            <v>20180702</v>
          </cell>
        </row>
        <row r="3268">
          <cell r="C3268">
            <v>8983655490</v>
          </cell>
          <cell r="D3268" t="str">
            <v>I3JY886</v>
          </cell>
          <cell r="E3268"/>
          <cell r="F3268" t="str">
            <v xml:space="preserve">VL04 NPR  </v>
          </cell>
          <cell r="G3268" t="str">
            <v>VL04　A-Gr</v>
          </cell>
          <cell r="H3268" t="str">
            <v>【I3JY886】VL04 A/B-Gr向け FRAME ASM 新規出図</v>
          </cell>
          <cell r="I3268" t="str">
            <v>PA1-8015</v>
          </cell>
          <cell r="J3268" t="str">
            <v>A</v>
          </cell>
          <cell r="K3268" t="str">
            <v>RBX</v>
          </cell>
          <cell r="L3268" t="str">
            <v>○</v>
          </cell>
          <cell r="M3268">
            <v>20180530</v>
          </cell>
          <cell r="N3268">
            <v>20180530</v>
          </cell>
        </row>
        <row r="3269">
          <cell r="C3269">
            <v>8983655491</v>
          </cell>
          <cell r="D3269" t="str">
            <v>I4JGH56</v>
          </cell>
          <cell r="E3269"/>
          <cell r="F3269" t="str">
            <v xml:space="preserve">VL04 NPR  </v>
          </cell>
          <cell r="G3269" t="str">
            <v>VL04　A-Gr</v>
          </cell>
          <cell r="H3269" t="str">
            <v>【I4JGH56】VL04 A-Gr FRAME ASM 量産設変</v>
          </cell>
          <cell r="I3269" t="str">
            <v>PA1-8062</v>
          </cell>
          <cell r="J3269" t="str">
            <v>A</v>
          </cell>
          <cell r="K3269" t="str">
            <v>1RBX</v>
          </cell>
          <cell r="L3269" t="str">
            <v>○</v>
          </cell>
          <cell r="M3269">
            <v>20190211</v>
          </cell>
          <cell r="N3269">
            <v>20190211</v>
          </cell>
        </row>
        <row r="3270">
          <cell r="C3270">
            <v>8983654830</v>
          </cell>
          <cell r="D3270" t="str">
            <v>I3JY857</v>
          </cell>
          <cell r="E3270"/>
          <cell r="F3270" t="str">
            <v xml:space="preserve">VL04 NPR  </v>
          </cell>
          <cell r="G3270" t="str">
            <v>VL04　A-Gr</v>
          </cell>
          <cell r="H3270" t="str">
            <v>【I3JY857】VL04 A-Gr 1生向け 新規出図</v>
          </cell>
          <cell r="I3270" t="str">
            <v>PA1-8015</v>
          </cell>
          <cell r="J3270" t="str">
            <v>A</v>
          </cell>
          <cell r="K3270" t="str">
            <v>RKL</v>
          </cell>
          <cell r="L3270" t="str">
            <v>○</v>
          </cell>
          <cell r="M3270">
            <v>20171219</v>
          </cell>
          <cell r="N3270">
            <v>20171219</v>
          </cell>
        </row>
        <row r="3271">
          <cell r="C3271">
            <v>8983654831</v>
          </cell>
          <cell r="D3271" t="str">
            <v>I4JGH56</v>
          </cell>
          <cell r="E3271"/>
          <cell r="F3271" t="str">
            <v xml:space="preserve">VL04 NPR  </v>
          </cell>
          <cell r="G3271" t="str">
            <v>VL04　A-Gr</v>
          </cell>
          <cell r="H3271" t="str">
            <v>【I4JGH56】VL04 A-Gr FRAME ASM 量産設変</v>
          </cell>
          <cell r="I3271" t="str">
            <v>PA1-8062</v>
          </cell>
          <cell r="J3271" t="str">
            <v>A</v>
          </cell>
          <cell r="K3271" t="str">
            <v>1RKL</v>
          </cell>
          <cell r="L3271" t="str">
            <v>○</v>
          </cell>
          <cell r="M3271">
            <v>20180702</v>
          </cell>
          <cell r="N3271">
            <v>20170702</v>
          </cell>
        </row>
        <row r="3272">
          <cell r="C3272">
            <v>8983654880</v>
          </cell>
          <cell r="D3272" t="str">
            <v>I3JZ054</v>
          </cell>
          <cell r="E3272"/>
          <cell r="F3272" t="str">
            <v xml:space="preserve">VL04 NPR  </v>
          </cell>
          <cell r="G3272" t="str">
            <v>VL04　B-Gr</v>
          </cell>
          <cell r="H3272" t="str">
            <v>【I3JZ054】VL04 B-Gr K研2向け 追加車型 新規出図　非新軽量</v>
          </cell>
          <cell r="I3272" t="str">
            <v>PA1-8011</v>
          </cell>
          <cell r="J3272" t="str">
            <v>A</v>
          </cell>
          <cell r="K3272" t="str">
            <v>SBB</v>
          </cell>
          <cell r="L3272" t="str">
            <v>○</v>
          </cell>
          <cell r="M3272">
            <v>20180208</v>
          </cell>
          <cell r="N3272">
            <v>20180208</v>
          </cell>
        </row>
        <row r="3273">
          <cell r="C3273">
            <v>8983654881</v>
          </cell>
          <cell r="D3273" t="str">
            <v>I4JGK54</v>
          </cell>
          <cell r="E3273"/>
          <cell r="F3273" t="str">
            <v xml:space="preserve">VL04 NPR  </v>
          </cell>
          <cell r="G3273" t="str">
            <v>VL04　B-Gr</v>
          </cell>
          <cell r="H3273" t="str">
            <v>【I4JGK54】VL04 B-Gr FRAME ASM設変</v>
          </cell>
          <cell r="I3273" t="str">
            <v>PA1-8131</v>
          </cell>
          <cell r="J3273" t="str">
            <v>A</v>
          </cell>
          <cell r="K3273" t="str">
            <v>1SBB</v>
          </cell>
          <cell r="L3273" t="str">
            <v>○</v>
          </cell>
          <cell r="M3273">
            <v>20181025</v>
          </cell>
          <cell r="N3273">
            <v>20181025</v>
          </cell>
        </row>
        <row r="3274">
          <cell r="C3274">
            <v>8983654910</v>
          </cell>
          <cell r="D3274" t="str">
            <v>I4JGK54</v>
          </cell>
          <cell r="E3274"/>
          <cell r="F3274" t="str">
            <v>VL04 NNR</v>
          </cell>
          <cell r="G3274" t="str">
            <v>VL04　B-Gr</v>
          </cell>
          <cell r="H3274" t="str">
            <v>【I4JGK54】VL04 B-Gr FRAME ASM設変</v>
          </cell>
          <cell r="I3274" t="str">
            <v>PA1-9008</v>
          </cell>
          <cell r="J3274" t="str">
            <v>A</v>
          </cell>
          <cell r="K3274" t="str">
            <v>SBJ</v>
          </cell>
          <cell r="L3274" t="str">
            <v>○</v>
          </cell>
          <cell r="M3274">
            <v>20190125</v>
          </cell>
          <cell r="N3274">
            <v>20190125</v>
          </cell>
        </row>
        <row r="3275">
          <cell r="C3275">
            <v>8983655370</v>
          </cell>
          <cell r="D3275" t="str">
            <v>I3JY955</v>
          </cell>
          <cell r="E3275"/>
          <cell r="F3275" t="str">
            <v>VL04 NNR</v>
          </cell>
          <cell r="G3275" t="str">
            <v>VL04 B-Gr</v>
          </cell>
          <cell r="H3275" t="str">
            <v>【I3JY955】VL04 B-GR K研2向け 新規出図</v>
          </cell>
          <cell r="I3275" t="str">
            <v>PA1-8011</v>
          </cell>
          <cell r="J3275" t="str">
            <v>A</v>
          </cell>
          <cell r="K3275" t="str">
            <v>TE8</v>
          </cell>
          <cell r="L3275" t="str">
            <v>○</v>
          </cell>
          <cell r="M3275">
            <v>20180227</v>
          </cell>
          <cell r="N3275">
            <v>20180227</v>
          </cell>
        </row>
        <row r="3276">
          <cell r="C3276">
            <v>8983655371</v>
          </cell>
          <cell r="D3276" t="str">
            <v>I4JFU34</v>
          </cell>
          <cell r="E3276"/>
          <cell r="F3276" t="str">
            <v>VL04 NNR</v>
          </cell>
          <cell r="G3276" t="str">
            <v>VL04 B-Gr</v>
          </cell>
          <cell r="H3276" t="str">
            <v>【I4JFU34】VL04 B-Gr 1生向け FRAME ASM サ変</v>
          </cell>
          <cell r="I3276" t="str">
            <v>PA1-8011</v>
          </cell>
          <cell r="J3276" t="str">
            <v>A</v>
          </cell>
          <cell r="K3276" t="str">
            <v>TE8</v>
          </cell>
          <cell r="L3276" t="str">
            <v>○</v>
          </cell>
          <cell r="M3276" t="str">
            <v>未</v>
          </cell>
          <cell r="N3276" t="str">
            <v>未</v>
          </cell>
        </row>
        <row r="3277">
          <cell r="C3277">
            <v>8983655372</v>
          </cell>
          <cell r="D3277" t="str">
            <v>I4JGQ21</v>
          </cell>
          <cell r="E3277"/>
          <cell r="F3277" t="str">
            <v>VL04 NNR</v>
          </cell>
          <cell r="G3277" t="str">
            <v>VL04 B-Gr</v>
          </cell>
          <cell r="H3277" t="str">
            <v>【I4JGQ21】VL04 C-Gr NPS FRAME ASMの溶接NUT変更</v>
          </cell>
          <cell r="I3277" t="str">
            <v>PA1-9127</v>
          </cell>
          <cell r="J3277" t="str">
            <v>A</v>
          </cell>
          <cell r="K3277" t="str">
            <v>1TE8</v>
          </cell>
          <cell r="L3277" t="str">
            <v>○</v>
          </cell>
          <cell r="M3277">
            <v>20190613</v>
          </cell>
          <cell r="N3277">
            <v>20190613</v>
          </cell>
        </row>
        <row r="3278">
          <cell r="C3278">
            <v>8983655380</v>
          </cell>
          <cell r="D3278" t="str">
            <v>I3JY955</v>
          </cell>
          <cell r="E3278"/>
          <cell r="F3278" t="str">
            <v>VL04 NPS</v>
          </cell>
          <cell r="G3278" t="str">
            <v>VL04 B-Gr</v>
          </cell>
          <cell r="H3278" t="str">
            <v>【I3JY955】VL04 B-GR K研2向け 新規出図</v>
          </cell>
          <cell r="I3278" t="str">
            <v>PA1-8011/8028</v>
          </cell>
          <cell r="J3278" t="str">
            <v>A</v>
          </cell>
          <cell r="K3278" t="str">
            <v>TE9</v>
          </cell>
          <cell r="L3278" t="str">
            <v>○</v>
          </cell>
          <cell r="M3278">
            <v>20180227</v>
          </cell>
          <cell r="N3278">
            <v>20180227</v>
          </cell>
        </row>
        <row r="3279">
          <cell r="C3279">
            <v>8983655381</v>
          </cell>
          <cell r="D3279" t="str">
            <v>I4JFU34</v>
          </cell>
          <cell r="E3279"/>
          <cell r="F3279" t="str">
            <v>VL04 NPS</v>
          </cell>
          <cell r="G3279" t="str">
            <v>VL04 B-Gr</v>
          </cell>
          <cell r="H3279" t="str">
            <v>【I4JFU34】VL04 B-Gr 1生向け FRAME ASM サ変</v>
          </cell>
          <cell r="I3279" t="str">
            <v>PA1-8077</v>
          </cell>
          <cell r="J3279" t="str">
            <v>A</v>
          </cell>
          <cell r="K3279" t="str">
            <v>1TE9</v>
          </cell>
          <cell r="L3279" t="str">
            <v>○</v>
          </cell>
          <cell r="M3279">
            <v>20180716</v>
          </cell>
          <cell r="N3279">
            <v>20180716</v>
          </cell>
        </row>
        <row r="3280">
          <cell r="C3280">
            <v>8983655410</v>
          </cell>
          <cell r="D3280" t="str">
            <v>I3JY955</v>
          </cell>
          <cell r="E3280"/>
          <cell r="F3280" t="str">
            <v>VL04 NPS</v>
          </cell>
          <cell r="G3280" t="str">
            <v>VL04 B-Gr</v>
          </cell>
          <cell r="H3280" t="str">
            <v>【I3JY955】VL04 B-GR K研2向け 新規出図</v>
          </cell>
          <cell r="I3280" t="str">
            <v>PA1-8011</v>
          </cell>
          <cell r="J3280" t="str">
            <v>A</v>
          </cell>
          <cell r="K3280" t="str">
            <v>TL5</v>
          </cell>
          <cell r="L3280" t="str">
            <v>○</v>
          </cell>
          <cell r="M3280">
            <v>20180227</v>
          </cell>
          <cell r="N3280">
            <v>20180227</v>
          </cell>
        </row>
        <row r="3281">
          <cell r="C3281">
            <v>8983655411</v>
          </cell>
          <cell r="D3281" t="str">
            <v>I4JGK54</v>
          </cell>
          <cell r="E3281"/>
          <cell r="F3281" t="str">
            <v>VL04 NPS</v>
          </cell>
          <cell r="G3281" t="str">
            <v>VL04 B-Gr</v>
          </cell>
          <cell r="H3281" t="str">
            <v>【I4JGK54】VL04 B-Gr FRAME ASM設変</v>
          </cell>
          <cell r="I3281"/>
          <cell r="J3281" t="str">
            <v>A</v>
          </cell>
          <cell r="K3281"/>
          <cell r="L3281" t="str">
            <v>○</v>
          </cell>
          <cell r="M3281" t="str">
            <v>未</v>
          </cell>
          <cell r="N3281" t="str">
            <v>未</v>
          </cell>
        </row>
        <row r="3282">
          <cell r="C3282">
            <v>8983666670</v>
          </cell>
          <cell r="D3282" t="str">
            <v>I3JY476+AAS-5765</v>
          </cell>
          <cell r="E3282"/>
          <cell r="F3282" t="str">
            <v>VL08 NJR</v>
          </cell>
          <cell r="G3282" t="str">
            <v>VL08新軽量</v>
          </cell>
          <cell r="H3282" t="str">
            <v>VL04 FRAME ASM 内容品 設変内容反映 AASを送付致します。</v>
          </cell>
          <cell r="I3282" t="str">
            <v>PA1-7083</v>
          </cell>
          <cell r="J3282" t="str">
            <v>D</v>
          </cell>
          <cell r="K3282" t="str">
            <v>DB1</v>
          </cell>
          <cell r="L3282" t="str">
            <v>○</v>
          </cell>
          <cell r="M3282" t="str">
            <v>-</v>
          </cell>
          <cell r="N3282" t="str">
            <v>-</v>
          </cell>
        </row>
        <row r="3283">
          <cell r="C3283">
            <v>8983906520</v>
          </cell>
          <cell r="D3283" t="str">
            <v>I3JY384</v>
          </cell>
          <cell r="E3283"/>
          <cell r="F3283" t="str">
            <v>VL01 NPR</v>
          </cell>
          <cell r="G3283" t="str">
            <v>VL01 C-Gr</v>
          </cell>
          <cell r="H3283" t="str">
            <v>【I3JY384】VL01 C-Gr向け 3X 新規FRAME ASM出図</v>
          </cell>
          <cell r="I3283" t="str">
            <v>PA1-8009</v>
          </cell>
          <cell r="J3283" t="str">
            <v>C</v>
          </cell>
          <cell r="K3283" t="str">
            <v>WKQ</v>
          </cell>
          <cell r="L3283" t="str">
            <v>○</v>
          </cell>
          <cell r="M3283" t="str">
            <v>-</v>
          </cell>
          <cell r="N3283">
            <v>20180306</v>
          </cell>
        </row>
        <row r="3284">
          <cell r="C3284">
            <v>8983906910</v>
          </cell>
          <cell r="D3284" t="str">
            <v>I3JY384</v>
          </cell>
          <cell r="E3284"/>
          <cell r="F3284" t="str">
            <v>VL01 NPR</v>
          </cell>
          <cell r="G3284" t="str">
            <v>VL01 C-Gr</v>
          </cell>
          <cell r="H3284" t="str">
            <v>【I3JY384】VL01 C-Gr向け 3X 新規FRAME ASM出図</v>
          </cell>
          <cell r="I3284" t="str">
            <v>PA1-8009</v>
          </cell>
          <cell r="J3284" t="str">
            <v>C</v>
          </cell>
          <cell r="K3284" t="str">
            <v>UES</v>
          </cell>
          <cell r="L3284" t="str">
            <v>○</v>
          </cell>
          <cell r="M3284" t="str">
            <v>-</v>
          </cell>
          <cell r="N3284">
            <v>20180306</v>
          </cell>
        </row>
        <row r="3285">
          <cell r="C3285">
            <v>8983906680</v>
          </cell>
          <cell r="D3285" t="str">
            <v>I3JY384</v>
          </cell>
          <cell r="E3285"/>
          <cell r="F3285" t="str">
            <v>VL01 NPR</v>
          </cell>
          <cell r="G3285" t="str">
            <v>VL01 C-Gr</v>
          </cell>
          <cell r="H3285" t="str">
            <v>【I3JY384】VL01 C-Gr向け 3X 新規FRAME ASM出図</v>
          </cell>
          <cell r="I3285" t="str">
            <v>PA1-8009</v>
          </cell>
          <cell r="J3285" t="str">
            <v>C</v>
          </cell>
          <cell r="K3285" t="str">
            <v>WQA</v>
          </cell>
          <cell r="L3285" t="str">
            <v>○</v>
          </cell>
          <cell r="M3285" t="str">
            <v>-</v>
          </cell>
          <cell r="N3285">
            <v>20180306</v>
          </cell>
        </row>
        <row r="3286">
          <cell r="C3286">
            <v>8983631671</v>
          </cell>
          <cell r="D3286" t="str">
            <v>I4JRF48</v>
          </cell>
          <cell r="E3286"/>
          <cell r="F3286" t="str">
            <v>VL08 NMS</v>
          </cell>
          <cell r="G3286" t="str">
            <v>VL08 E2-Gr　ロシア</v>
          </cell>
          <cell r="H3286" t="str">
            <v>【I4JRF48】VL08 E2-Gr FRAME ASM 8983631671　ロシア向け、非新軽量　溶接NUT追加</v>
          </cell>
          <cell r="I3286" t="str">
            <v>PA1-7063</v>
          </cell>
          <cell r="J3286" t="str">
            <v>A</v>
          </cell>
          <cell r="K3286" t="str">
            <v>PJ5</v>
          </cell>
          <cell r="L3286" t="str">
            <v>○</v>
          </cell>
          <cell r="M3286">
            <v>20170922</v>
          </cell>
          <cell r="N3286">
            <v>20170922</v>
          </cell>
        </row>
        <row r="3287">
          <cell r="C3287">
            <v>8983906340</v>
          </cell>
          <cell r="D3287" t="str">
            <v>I3JY384</v>
          </cell>
          <cell r="E3287"/>
          <cell r="F3287" t="str">
            <v>VL01 NPR</v>
          </cell>
          <cell r="G3287" t="str">
            <v>VL01 C-Gr</v>
          </cell>
          <cell r="H3287" t="str">
            <v>【I3JY384】VL01 C-Gr向け 3X 新規FRAME ASM出図</v>
          </cell>
          <cell r="I3287" t="str">
            <v>PA1-8167</v>
          </cell>
          <cell r="J3287" t="str">
            <v>C</v>
          </cell>
          <cell r="K3287" t="str">
            <v>WAA</v>
          </cell>
          <cell r="L3287" t="str">
            <v>○</v>
          </cell>
          <cell r="M3287" t="str">
            <v>-</v>
          </cell>
          <cell r="N3287">
            <v>20190117</v>
          </cell>
        </row>
        <row r="3288">
          <cell r="C3288">
            <v>8983906390</v>
          </cell>
          <cell r="D3288" t="str">
            <v>I3JY384</v>
          </cell>
          <cell r="E3288"/>
          <cell r="F3288" t="str">
            <v>VL01 NPR</v>
          </cell>
          <cell r="G3288" t="str">
            <v>VL01 C-Gr</v>
          </cell>
          <cell r="H3288" t="str">
            <v>【I3JY384】VL01 C-Gr向け 3X 新規FRAME ASM出図</v>
          </cell>
          <cell r="I3288" t="str">
            <v>PA1-8167</v>
          </cell>
          <cell r="J3288" t="str">
            <v>C</v>
          </cell>
          <cell r="K3288" t="str">
            <v>WAB</v>
          </cell>
          <cell r="L3288" t="str">
            <v>○</v>
          </cell>
          <cell r="M3288" t="str">
            <v>-</v>
          </cell>
          <cell r="N3288">
            <v>20190112</v>
          </cell>
        </row>
        <row r="3289">
          <cell r="C3289">
            <v>8983906600</v>
          </cell>
          <cell r="D3289" t="str">
            <v>I3JY384</v>
          </cell>
          <cell r="E3289"/>
          <cell r="F3289" t="str">
            <v>VL01 NPR</v>
          </cell>
          <cell r="G3289" t="str">
            <v>VL01 C-Gr</v>
          </cell>
          <cell r="H3289" t="str">
            <v>【I3JY384】VL01 C-Gr向け 3X 新規FRAME ASM出図</v>
          </cell>
          <cell r="I3289" t="str">
            <v>PA1-8167</v>
          </cell>
          <cell r="J3289" t="str">
            <v>C</v>
          </cell>
          <cell r="K3289" t="str">
            <v>WMR</v>
          </cell>
          <cell r="L3289" t="str">
            <v>○</v>
          </cell>
          <cell r="M3289" t="str">
            <v>-</v>
          </cell>
          <cell r="N3289" t="str">
            <v>未</v>
          </cell>
        </row>
        <row r="3290">
          <cell r="C3290">
            <v>8983906610</v>
          </cell>
          <cell r="D3290" t="str">
            <v>I3JY384</v>
          </cell>
          <cell r="E3290"/>
          <cell r="F3290" t="str">
            <v>VL01 NPR</v>
          </cell>
          <cell r="G3290" t="str">
            <v>VL01 C-Gr</v>
          </cell>
          <cell r="H3290" t="str">
            <v>【I3JY384】VL01 C-Gr向け 3X 新規FRAME ASM出図</v>
          </cell>
          <cell r="I3290" t="str">
            <v>PA1-8167</v>
          </cell>
          <cell r="J3290" t="str">
            <v>C</v>
          </cell>
          <cell r="K3290" t="str">
            <v>WMS</v>
          </cell>
          <cell r="L3290" t="str">
            <v>○</v>
          </cell>
          <cell r="M3290" t="str">
            <v>-</v>
          </cell>
          <cell r="N3290">
            <v>20190114</v>
          </cell>
        </row>
        <row r="3291">
          <cell r="C3291">
            <v>8983906620</v>
          </cell>
          <cell r="D3291" t="str">
            <v>I3JY384</v>
          </cell>
          <cell r="E3291"/>
          <cell r="F3291" t="str">
            <v>VL01 NPR</v>
          </cell>
          <cell r="G3291" t="str">
            <v>VL01 C-Gr</v>
          </cell>
          <cell r="H3291" t="str">
            <v>【I3JY384】VL01 C-Gr向け 3X 新規FRAME ASM出図</v>
          </cell>
          <cell r="I3291" t="str">
            <v>PA1-8167</v>
          </cell>
          <cell r="J3291" t="str">
            <v>C</v>
          </cell>
          <cell r="K3291" t="str">
            <v>WX5</v>
          </cell>
          <cell r="L3291" t="str">
            <v>○</v>
          </cell>
          <cell r="M3291" t="str">
            <v>-</v>
          </cell>
          <cell r="N3291">
            <v>20190909</v>
          </cell>
        </row>
        <row r="3292">
          <cell r="C3292">
            <v>8983906630</v>
          </cell>
          <cell r="D3292" t="str">
            <v>I3JY384</v>
          </cell>
          <cell r="E3292"/>
          <cell r="F3292" t="str">
            <v>VL01 NPR</v>
          </cell>
          <cell r="G3292" t="str">
            <v>VL01 C-Gr</v>
          </cell>
          <cell r="H3292" t="str">
            <v>【I3JY384】VL01 C-Gr向け 3X 新規FRAME ASM出図</v>
          </cell>
          <cell r="I3292" t="str">
            <v>PA1-8167</v>
          </cell>
          <cell r="J3292" t="str">
            <v>C</v>
          </cell>
          <cell r="K3292" t="str">
            <v>WX6</v>
          </cell>
          <cell r="L3292" t="str">
            <v>○</v>
          </cell>
          <cell r="M3292" t="str">
            <v>-</v>
          </cell>
          <cell r="N3292">
            <v>20200427</v>
          </cell>
        </row>
        <row r="3293">
          <cell r="C3293">
            <v>8984887400</v>
          </cell>
          <cell r="D3293" t="str">
            <v>I3JY415</v>
          </cell>
          <cell r="E3293"/>
          <cell r="F3293" t="str">
            <v>VL08</v>
          </cell>
          <cell r="G3293" t="str">
            <v>VL08　C-Gr</v>
          </cell>
          <cell r="H3293" t="str">
            <v>【I3JY415】VL08 C-Gr 3X 新規 FRAME ASM 出図</v>
          </cell>
          <cell r="I3293" t="str">
            <v>PA1-7066</v>
          </cell>
          <cell r="J3293" t="str">
            <v>C</v>
          </cell>
          <cell r="K3293" t="str">
            <v>ＷＬＢ</v>
          </cell>
          <cell r="L3293" t="str">
            <v>○</v>
          </cell>
          <cell r="M3293" t="str">
            <v>-</v>
          </cell>
          <cell r="N3293">
            <v>20171012</v>
          </cell>
        </row>
        <row r="3294">
          <cell r="C3294">
            <v>8984887420</v>
          </cell>
          <cell r="D3294" t="str">
            <v>I3JY415</v>
          </cell>
          <cell r="E3294"/>
          <cell r="F3294" t="str">
            <v>VL08</v>
          </cell>
          <cell r="G3294" t="str">
            <v>VL08　C-Gr</v>
          </cell>
          <cell r="H3294" t="str">
            <v>【I3JY415】VL08 C-Gr 3X 新規 FRAME ASM 出図</v>
          </cell>
          <cell r="I3294" t="str">
            <v>PA1-7066</v>
          </cell>
          <cell r="J3294" t="str">
            <v>C</v>
          </cell>
          <cell r="K3294" t="str">
            <v>ＷＰＶ</v>
          </cell>
          <cell r="L3294" t="str">
            <v>○</v>
          </cell>
          <cell r="M3294" t="str">
            <v>-</v>
          </cell>
          <cell r="N3294">
            <v>20171016</v>
          </cell>
        </row>
        <row r="3295">
          <cell r="C3295">
            <v>8984887430</v>
          </cell>
          <cell r="D3295" t="str">
            <v>AAS-5880△1</v>
          </cell>
          <cell r="E3295"/>
          <cell r="F3295" t="str">
            <v>VL08　C3</v>
          </cell>
          <cell r="G3295" t="str">
            <v>VL08　C-Gr</v>
          </cell>
          <cell r="H3295" t="str">
            <v>【I17110801】VL08 C3-Gr K研　先行手配AAS</v>
          </cell>
          <cell r="I3295"/>
          <cell r="J3295" t="str">
            <v>C</v>
          </cell>
          <cell r="K3295" t="str">
            <v>XNS</v>
          </cell>
          <cell r="L3295" t="str">
            <v>○</v>
          </cell>
          <cell r="M3295" t="str">
            <v>-</v>
          </cell>
          <cell r="N3295">
            <v>20171201</v>
          </cell>
        </row>
        <row r="3296">
          <cell r="C3296">
            <v>8984887440</v>
          </cell>
          <cell r="D3296" t="str">
            <v>AAS-5880△1</v>
          </cell>
          <cell r="E3296"/>
          <cell r="F3296" t="str">
            <v>VL08　C3</v>
          </cell>
          <cell r="G3296" t="str">
            <v>VL08　C-Gr</v>
          </cell>
          <cell r="H3296" t="str">
            <v>【I17110801】VL08 C3-Gr K研　先行手配AAS</v>
          </cell>
          <cell r="I3296"/>
          <cell r="J3296" t="str">
            <v>C</v>
          </cell>
          <cell r="K3296" t="str">
            <v>XJB</v>
          </cell>
          <cell r="L3296" t="str">
            <v>○</v>
          </cell>
          <cell r="M3296" t="str">
            <v>-</v>
          </cell>
          <cell r="N3296">
            <v>20171201</v>
          </cell>
        </row>
        <row r="3297">
          <cell r="C3297">
            <v>8984887460</v>
          </cell>
          <cell r="D3297" t="str">
            <v>AAS-5880△1</v>
          </cell>
          <cell r="E3297"/>
          <cell r="F3297" t="str">
            <v>VL08　C3</v>
          </cell>
          <cell r="G3297" t="str">
            <v>VL08　C-Gr</v>
          </cell>
          <cell r="H3297" t="str">
            <v>【I17110801】VL08 C3-Gr K研　先行手配AAS</v>
          </cell>
          <cell r="I3297"/>
          <cell r="J3297" t="str">
            <v>C</v>
          </cell>
          <cell r="K3297" t="str">
            <v>XRJ</v>
          </cell>
          <cell r="L3297" t="str">
            <v>○</v>
          </cell>
          <cell r="M3297" t="str">
            <v>-</v>
          </cell>
          <cell r="N3297">
            <v>20171201</v>
          </cell>
        </row>
        <row r="3298">
          <cell r="C3298">
            <v>8984887461</v>
          </cell>
          <cell r="D3298" t="str">
            <v>I4JGB67</v>
          </cell>
          <cell r="E3298"/>
          <cell r="F3298" t="str">
            <v>VL08　C3</v>
          </cell>
          <cell r="G3298" t="str">
            <v>VL08　C-Gr</v>
          </cell>
          <cell r="H3298" t="str">
            <v>【I4JGB67】VL08 C3-Gr F/AIR FRAME設計変更　AAS-LD-5881 恒久設変</v>
          </cell>
          <cell r="I3298" t="str">
            <v>未</v>
          </cell>
          <cell r="J3298" t="str">
            <v>C</v>
          </cell>
          <cell r="K3298"/>
          <cell r="L3298" t="str">
            <v>○</v>
          </cell>
          <cell r="M3298" t="str">
            <v>-</v>
          </cell>
          <cell r="N3298" t="str">
            <v>未</v>
          </cell>
        </row>
        <row r="3299">
          <cell r="C3299">
            <v>8984895360</v>
          </cell>
          <cell r="D3299" t="str">
            <v>I3JY583</v>
          </cell>
          <cell r="E3299"/>
          <cell r="F3299" t="str">
            <v>VL04 NKS</v>
          </cell>
          <cell r="G3299" t="str">
            <v>VL04　B-Gr</v>
          </cell>
          <cell r="H3299" t="str">
            <v>【I3JY583】VL04 B-Gr向け 1X2X 新規出図</v>
          </cell>
          <cell r="I3299" t="str">
            <v>PA1-8005</v>
          </cell>
          <cell r="J3299" t="str">
            <v>A</v>
          </cell>
          <cell r="K3299" t="str">
            <v>NKH</v>
          </cell>
          <cell r="L3299" t="str">
            <v>○</v>
          </cell>
          <cell r="M3299">
            <v>20180208</v>
          </cell>
          <cell r="N3299">
            <v>20180208</v>
          </cell>
        </row>
        <row r="3300">
          <cell r="C3300">
            <v>8984895361</v>
          </cell>
          <cell r="D3300" t="str">
            <v>I4JGG47</v>
          </cell>
          <cell r="E3300"/>
          <cell r="F3300" t="str">
            <v>VL04 NKS</v>
          </cell>
          <cell r="G3300" t="str">
            <v>VL04　B-Gr</v>
          </cell>
          <cell r="H3300" t="str">
            <v>【I4JGG47】VL04 B-Gr 4×4 FRAME ASM サ変出図 C-Gr K研（7月）～反映</v>
          </cell>
          <cell r="I3300" t="str">
            <v>PA1-8118</v>
          </cell>
          <cell r="J3300" t="str">
            <v>A</v>
          </cell>
          <cell r="K3300" t="str">
            <v>1NKH</v>
          </cell>
          <cell r="L3300" t="str">
            <v>○</v>
          </cell>
          <cell r="M3300" t="str">
            <v>未</v>
          </cell>
          <cell r="N3300" t="str">
            <v>未</v>
          </cell>
        </row>
        <row r="3301">
          <cell r="C3301">
            <v>8984895363</v>
          </cell>
          <cell r="D3301" t="str">
            <v>I4JGU76</v>
          </cell>
          <cell r="E3301"/>
          <cell r="F3301" t="str">
            <v>VL04 NKS</v>
          </cell>
          <cell r="G3301" t="str">
            <v>VL04　B-Gr</v>
          </cell>
          <cell r="H3301" t="str">
            <v>【I4JGU76】VL04 D-Gr 1X2X 1生向け設変出図</v>
          </cell>
          <cell r="I3301" t="str">
            <v>PA1-9129</v>
          </cell>
          <cell r="J3301" t="str">
            <v>A</v>
          </cell>
          <cell r="K3301" t="str">
            <v>1NKH</v>
          </cell>
          <cell r="L3301" t="str">
            <v>○</v>
          </cell>
          <cell r="M3301">
            <v>20190613</v>
          </cell>
          <cell r="N3301">
            <v>20190613</v>
          </cell>
        </row>
        <row r="3302">
          <cell r="C3302">
            <v>8984895600</v>
          </cell>
          <cell r="D3302" t="str">
            <v>I3JY539</v>
          </cell>
          <cell r="E3302"/>
          <cell r="F3302" t="str">
            <v>VL08</v>
          </cell>
          <cell r="G3302" t="str">
            <v>VL04　B-Gr</v>
          </cell>
          <cell r="H3302" t="str">
            <v>【I3JY539】VL04 B-Gr FRAME ASM 新規出図</v>
          </cell>
          <cell r="I3302" t="str">
            <v>PA1-7094/7100</v>
          </cell>
          <cell r="J3302" t="str">
            <v>A</v>
          </cell>
          <cell r="K3302" t="str">
            <v>JCB</v>
          </cell>
          <cell r="L3302" t="str">
            <v>○</v>
          </cell>
          <cell r="M3302">
            <v>20171124</v>
          </cell>
          <cell r="N3302">
            <v>20171124</v>
          </cell>
        </row>
        <row r="3303">
          <cell r="C3303">
            <v>8984895601</v>
          </cell>
          <cell r="D3303" t="str">
            <v>I4JGA40</v>
          </cell>
          <cell r="E3303"/>
          <cell r="F3303" t="str">
            <v>VL08</v>
          </cell>
          <cell r="G3303" t="str">
            <v>VL04　B-Gr</v>
          </cell>
          <cell r="H3303" t="str">
            <v>【I4JGA40】VL04 B-Gr 1生向け FRAME ASMサ変 4X2 S-Cab E-W/B分</v>
          </cell>
          <cell r="I3303"/>
          <cell r="J3303" t="str">
            <v>A</v>
          </cell>
          <cell r="K3303" t="str">
            <v>1JCB</v>
          </cell>
          <cell r="L3303" t="str">
            <v>○</v>
          </cell>
          <cell r="M3303">
            <v>20180716</v>
          </cell>
          <cell r="N3303">
            <v>20180716</v>
          </cell>
        </row>
        <row r="3304">
          <cell r="C3304">
            <v>8984895670</v>
          </cell>
          <cell r="D3304" t="str">
            <v>I3JY539</v>
          </cell>
          <cell r="E3304"/>
          <cell r="F3304" t="str">
            <v>VL08</v>
          </cell>
          <cell r="G3304" t="str">
            <v>VL04　B-Gr</v>
          </cell>
          <cell r="H3304" t="str">
            <v>【I3JY539】VL04 B-Gr FRAME ASM 新規出図</v>
          </cell>
          <cell r="I3304" t="str">
            <v>PA1-8005</v>
          </cell>
          <cell r="J3304" t="str">
            <v>A</v>
          </cell>
          <cell r="K3304" t="str">
            <v>NKG</v>
          </cell>
          <cell r="L3304" t="str">
            <v>○</v>
          </cell>
          <cell r="M3304">
            <v>20180208</v>
          </cell>
          <cell r="N3304">
            <v>20180208</v>
          </cell>
        </row>
        <row r="3305">
          <cell r="C3305">
            <v>8984895671</v>
          </cell>
          <cell r="D3305" t="str">
            <v>I4JGG47</v>
          </cell>
          <cell r="E3305"/>
          <cell r="F3305" t="str">
            <v>VL08</v>
          </cell>
          <cell r="G3305" t="str">
            <v>VL04　B-Gr</v>
          </cell>
          <cell r="H3305" t="str">
            <v>【I4JGG47】VL04 B-Gr 4×4 FRAME ASM サ変出図 C-Gr K研（7月）～反映</v>
          </cell>
          <cell r="I3305"/>
          <cell r="J3305" t="str">
            <v>A</v>
          </cell>
          <cell r="K3305" t="str">
            <v>NKG</v>
          </cell>
          <cell r="L3305" t="str">
            <v>未</v>
          </cell>
          <cell r="M3305" t="str">
            <v>未</v>
          </cell>
          <cell r="N3305" t="str">
            <v>未</v>
          </cell>
        </row>
        <row r="3306">
          <cell r="C3306">
            <v>8984895673</v>
          </cell>
          <cell r="D3306" t="str">
            <v>I4JGU76</v>
          </cell>
          <cell r="E3306"/>
          <cell r="F3306" t="str">
            <v>VL08</v>
          </cell>
          <cell r="G3306" t="str">
            <v>VL04　B-Gr</v>
          </cell>
          <cell r="H3306" t="str">
            <v>【I4JGU76】VL04 D-Gr 1X2X 1生向け設変出図</v>
          </cell>
          <cell r="I3306" t="str">
            <v>PA1-9089</v>
          </cell>
          <cell r="J3306" t="str">
            <v>A</v>
          </cell>
          <cell r="K3306" t="str">
            <v>NKG</v>
          </cell>
          <cell r="L3306" t="str">
            <v>○</v>
          </cell>
          <cell r="M3306">
            <v>20190507</v>
          </cell>
          <cell r="N3306">
            <v>20190507</v>
          </cell>
        </row>
        <row r="3307">
          <cell r="C3307">
            <v>8984895680</v>
          </cell>
          <cell r="D3307" t="str">
            <v>I3JY583
(LD-6348）</v>
          </cell>
          <cell r="E3307"/>
          <cell r="F3307" t="str">
            <v>VL04 NMR</v>
          </cell>
          <cell r="G3307" t="str">
            <v>VL04　B-Gr</v>
          </cell>
          <cell r="H3307" t="str">
            <v>【I3JY583】VL04 B-Gr向け 1X2X 新規出図</v>
          </cell>
          <cell r="I3307" t="str">
            <v>PA1-8005
+AAS</v>
          </cell>
          <cell r="J3307" t="str">
            <v>A</v>
          </cell>
          <cell r="K3307" t="str">
            <v>NS6</v>
          </cell>
          <cell r="L3307" t="str">
            <v>○</v>
          </cell>
          <cell r="M3307">
            <v>20180208</v>
          </cell>
          <cell r="N3307">
            <v>20180208</v>
          </cell>
        </row>
        <row r="3308">
          <cell r="C3308">
            <v>8984895681</v>
          </cell>
          <cell r="D3308" t="str">
            <v>I4JGA40</v>
          </cell>
          <cell r="E3308"/>
          <cell r="F3308" t="str">
            <v>VL04 NMR</v>
          </cell>
          <cell r="G3308" t="str">
            <v>VL04　B-Gr</v>
          </cell>
          <cell r="H3308" t="str">
            <v>【I4JGA40】VL04 B-Gr 1生向け FRAME ASMサ変 4X2 S-Cab E-W/B分</v>
          </cell>
          <cell r="I3308" t="str">
            <v>PA1-8146</v>
          </cell>
          <cell r="J3308" t="str">
            <v>A</v>
          </cell>
          <cell r="K3308" t="str">
            <v>NRB</v>
          </cell>
          <cell r="L3308" t="str">
            <v>○</v>
          </cell>
          <cell r="M3308">
            <v>20181106</v>
          </cell>
          <cell r="N3308">
            <v>20181106</v>
          </cell>
        </row>
        <row r="3309">
          <cell r="C3309">
            <v>8984895690</v>
          </cell>
          <cell r="D3309" t="str">
            <v>I3JY539</v>
          </cell>
          <cell r="E3309"/>
          <cell r="F3309" t="str">
            <v>VL08</v>
          </cell>
          <cell r="G3309" t="str">
            <v>VL04　B-Gr</v>
          </cell>
          <cell r="H3309" t="str">
            <v>【I3JY539】VL04 B-Gr FRAME ASM 新規出図</v>
          </cell>
          <cell r="I3309" t="str">
            <v>PA1-8005</v>
          </cell>
          <cell r="J3309" t="str">
            <v>A</v>
          </cell>
          <cell r="K3309" t="str">
            <v>NS4</v>
          </cell>
          <cell r="L3309" t="str">
            <v>○</v>
          </cell>
          <cell r="M3309">
            <v>20180208</v>
          </cell>
          <cell r="N3309">
            <v>20180208</v>
          </cell>
        </row>
        <row r="3310">
          <cell r="C3310">
            <v>8984895710</v>
          </cell>
          <cell r="D3310" t="str">
            <v>I3JY583</v>
          </cell>
          <cell r="E3310"/>
          <cell r="F3310" t="str">
            <v>VL04 NMR</v>
          </cell>
          <cell r="G3310" t="str">
            <v>VL04　B-Gr</v>
          </cell>
          <cell r="H3310" t="str">
            <v>【I3JY583】VL04 B-Gr向け 1X2X 新規出図</v>
          </cell>
          <cell r="I3310" t="str">
            <v>PA1-8005</v>
          </cell>
          <cell r="J3310" t="str">
            <v>A</v>
          </cell>
          <cell r="K3310" t="str">
            <v>NS5</v>
          </cell>
          <cell r="L3310" t="str">
            <v>○</v>
          </cell>
          <cell r="M3310">
            <v>20180208</v>
          </cell>
          <cell r="N3310">
            <v>20180208</v>
          </cell>
        </row>
        <row r="3311">
          <cell r="C3311">
            <v>8984895740</v>
          </cell>
          <cell r="D3311" t="str">
            <v>I3JY539
(LD-6348）</v>
          </cell>
          <cell r="E3311"/>
          <cell r="F3311" t="str">
            <v>VL08</v>
          </cell>
          <cell r="G3311" t="str">
            <v>VL04　B-Gr</v>
          </cell>
          <cell r="H3311" t="str">
            <v>【I3JY539】VL04 B-Gr FRAME ASM 新規出図</v>
          </cell>
          <cell r="I3311" t="str">
            <v>PA1-8005
+AAS</v>
          </cell>
          <cell r="J3311" t="str">
            <v>A</v>
          </cell>
          <cell r="K3311" t="str">
            <v>JJA</v>
          </cell>
          <cell r="L3311" t="str">
            <v>○</v>
          </cell>
          <cell r="M3311">
            <v>20171124</v>
          </cell>
          <cell r="N3311">
            <v>20171124</v>
          </cell>
        </row>
        <row r="3312">
          <cell r="C3312">
            <v>8984895741</v>
          </cell>
          <cell r="D3312" t="str">
            <v>I4JGA40</v>
          </cell>
          <cell r="E3312"/>
          <cell r="F3312" t="str">
            <v>VL08</v>
          </cell>
          <cell r="G3312" t="str">
            <v>VL04　B-Gr</v>
          </cell>
          <cell r="H3312" t="str">
            <v>【I4JGA40】VL04 B-Gr 1生向け FRAME ASMサ変 4X2 S-Cab E-W/B分</v>
          </cell>
          <cell r="I3312" t="str">
            <v>PA1-8146</v>
          </cell>
          <cell r="J3312" t="str">
            <v>A</v>
          </cell>
          <cell r="K3312" t="str">
            <v>1JJA</v>
          </cell>
          <cell r="L3312" t="str">
            <v>○</v>
          </cell>
          <cell r="M3312">
            <v>20181106</v>
          </cell>
          <cell r="N3312">
            <v>20181106</v>
          </cell>
        </row>
        <row r="3313">
          <cell r="C3313">
            <v>8984896070</v>
          </cell>
          <cell r="D3313" t="str">
            <v>I3JY583</v>
          </cell>
          <cell r="E3313"/>
          <cell r="F3313" t="str">
            <v>VL04 NMR</v>
          </cell>
          <cell r="G3313" t="str">
            <v>VL04　B-Gr</v>
          </cell>
          <cell r="H3313" t="str">
            <v>【I3JY583】VL04 B-Gr向け 1X2X 新規出図</v>
          </cell>
          <cell r="I3313" t="str">
            <v>PA1-8118</v>
          </cell>
          <cell r="J3313" t="str">
            <v>A</v>
          </cell>
          <cell r="K3313" t="str">
            <v>1KLA</v>
          </cell>
          <cell r="L3313" t="str">
            <v>○</v>
          </cell>
          <cell r="M3313">
            <v>20180227</v>
          </cell>
          <cell r="N3313">
            <v>20180227</v>
          </cell>
        </row>
        <row r="3314">
          <cell r="C3314">
            <v>8984896140</v>
          </cell>
          <cell r="D3314" t="str">
            <v>I3JY539</v>
          </cell>
          <cell r="E3314"/>
          <cell r="F3314" t="str">
            <v>VL08</v>
          </cell>
          <cell r="G3314" t="str">
            <v>VL04　B-Gr</v>
          </cell>
          <cell r="H3314" t="str">
            <v>【I3JY539】VL04 B-Gr FRAME ASM 新規出図</v>
          </cell>
          <cell r="I3314" t="str">
            <v>PA1-8118</v>
          </cell>
          <cell r="J3314" t="str">
            <v>A</v>
          </cell>
          <cell r="K3314" t="str">
            <v>PC3</v>
          </cell>
          <cell r="L3314" t="str">
            <v>○</v>
          </cell>
          <cell r="M3314">
            <v>20180924</v>
          </cell>
          <cell r="N3314">
            <v>20180924</v>
          </cell>
        </row>
        <row r="3315">
          <cell r="C3315">
            <v>8984896141</v>
          </cell>
          <cell r="D3315" t="str">
            <v>I4JGQ31</v>
          </cell>
          <cell r="E3315"/>
          <cell r="F3315" t="str">
            <v>VL08</v>
          </cell>
          <cell r="G3315" t="str">
            <v>VL04　D-Gr</v>
          </cell>
          <cell r="H3315" t="str">
            <v>【I4JGQ31】VL04 D-Gr Crew-Cab FRAME ASM サ変出図</v>
          </cell>
          <cell r="I3315" t="str">
            <v>未</v>
          </cell>
          <cell r="J3315" t="str">
            <v>A</v>
          </cell>
          <cell r="K3315"/>
          <cell r="L3315" t="str">
            <v>未</v>
          </cell>
          <cell r="M3315" t="str">
            <v>未</v>
          </cell>
          <cell r="N3315" t="str">
            <v>未</v>
          </cell>
        </row>
        <row r="3316">
          <cell r="C3316">
            <v>8984896142</v>
          </cell>
          <cell r="D3316" t="str">
            <v>I4JGU76</v>
          </cell>
          <cell r="E3316"/>
          <cell r="F3316" t="str">
            <v>VL08</v>
          </cell>
          <cell r="G3316" t="str">
            <v>VL04　D-Gr</v>
          </cell>
          <cell r="H3316" t="str">
            <v>【I4JGU76】VL04 D-Gr 1X2X 1生向け設変出図</v>
          </cell>
          <cell r="I3316" t="str">
            <v>PA1-9010</v>
          </cell>
          <cell r="J3316" t="str">
            <v>A</v>
          </cell>
          <cell r="K3316" t="str">
            <v>1PC3</v>
          </cell>
          <cell r="L3316" t="str">
            <v>○</v>
          </cell>
          <cell r="M3316">
            <v>20190128</v>
          </cell>
          <cell r="N3316">
            <v>20190128</v>
          </cell>
        </row>
        <row r="3317">
          <cell r="C3317">
            <v>8984896152</v>
          </cell>
          <cell r="D3317" t="str">
            <v>I4JGU76</v>
          </cell>
          <cell r="E3317"/>
          <cell r="F3317" t="str">
            <v>VL08</v>
          </cell>
          <cell r="G3317" t="str">
            <v>VL04　D-Gr</v>
          </cell>
          <cell r="H3317" t="str">
            <v>【I4JGU76】VL04 D-Gr 1X2X 1生向け設変出図</v>
          </cell>
          <cell r="I3317" t="str">
            <v>PA1-9089</v>
          </cell>
          <cell r="J3317" t="str">
            <v>A</v>
          </cell>
          <cell r="K3317" t="str">
            <v>PC6</v>
          </cell>
          <cell r="L3317" t="str">
            <v>○</v>
          </cell>
          <cell r="M3317">
            <v>20190507</v>
          </cell>
          <cell r="N3317">
            <v>20190507</v>
          </cell>
        </row>
        <row r="3318">
          <cell r="C3318">
            <v>8984896081</v>
          </cell>
          <cell r="D3318" t="str">
            <v>I4JGQ31</v>
          </cell>
          <cell r="E3318"/>
          <cell r="F3318" t="str">
            <v>VL04 NMR</v>
          </cell>
          <cell r="G3318" t="str">
            <v>VL04　D-Gr</v>
          </cell>
          <cell r="H3318" t="str">
            <v>【I4JGQ31】VL04 D-Gr Crew-Cab FRAME ASM サ変出図</v>
          </cell>
          <cell r="I3318" t="str">
            <v>PA1-9090</v>
          </cell>
          <cell r="J3318" t="str">
            <v>A</v>
          </cell>
          <cell r="K3318" t="str">
            <v>KLG</v>
          </cell>
          <cell r="L3318" t="str">
            <v>○</v>
          </cell>
          <cell r="M3318">
            <v>20190507</v>
          </cell>
          <cell r="N3318">
            <v>20190507</v>
          </cell>
        </row>
        <row r="3319">
          <cell r="C3319">
            <v>8984895511</v>
          </cell>
          <cell r="D3319" t="str">
            <v>I4JGQ31</v>
          </cell>
          <cell r="E3319"/>
          <cell r="F3319" t="str">
            <v>VL04 NKR</v>
          </cell>
          <cell r="G3319" t="str">
            <v>VL04　D-Gr</v>
          </cell>
          <cell r="H3319" t="str">
            <v>【I4JGQ31】VL04 D-Gr Crew-Cab FRAME ASM サ変出図</v>
          </cell>
          <cell r="I3319" t="str">
            <v>未</v>
          </cell>
          <cell r="J3319" t="str">
            <v>A</v>
          </cell>
          <cell r="K3319"/>
          <cell r="L3319" t="str">
            <v>未</v>
          </cell>
          <cell r="M3319" t="str">
            <v>未</v>
          </cell>
          <cell r="N3319" t="str">
            <v>未</v>
          </cell>
        </row>
        <row r="3320">
          <cell r="C3320">
            <v>8984896770</v>
          </cell>
          <cell r="D3320" t="str">
            <v>I3JY539</v>
          </cell>
          <cell r="E3320"/>
          <cell r="F3320" t="str">
            <v>VL08</v>
          </cell>
          <cell r="G3320" t="str">
            <v>VL04　B-Gr</v>
          </cell>
          <cell r="H3320" t="str">
            <v>【I3JY539】VL04 B-Gr FRAME ASM 新規出図</v>
          </cell>
          <cell r="I3320" t="str">
            <v>PA1-8005</v>
          </cell>
          <cell r="J3320" t="str">
            <v>A</v>
          </cell>
          <cell r="K3320" t="str">
            <v>NNA</v>
          </cell>
          <cell r="L3320" t="str">
            <v>○</v>
          </cell>
          <cell r="M3320">
            <v>20180208</v>
          </cell>
          <cell r="N3320">
            <v>20180208</v>
          </cell>
        </row>
        <row r="3321">
          <cell r="C3321">
            <v>8984896771</v>
          </cell>
          <cell r="D3321" t="str">
            <v>I4JGG47</v>
          </cell>
          <cell r="E3321"/>
          <cell r="F3321" t="str">
            <v>VL08</v>
          </cell>
          <cell r="G3321" t="str">
            <v>VL04　B-Gr</v>
          </cell>
          <cell r="H3321" t="str">
            <v>【I4JGG47】VL04 B-Gr 4×4 FRAME ASM サ変出図 C-Gr K研（7月）～反映</v>
          </cell>
          <cell r="I3321" t="str">
            <v>未</v>
          </cell>
          <cell r="J3321" t="str">
            <v>A</v>
          </cell>
          <cell r="K3321" t="str">
            <v>NNA</v>
          </cell>
          <cell r="L3321" t="str">
            <v>未</v>
          </cell>
          <cell r="M3321" t="str">
            <v>未</v>
          </cell>
          <cell r="N3321" t="str">
            <v>未</v>
          </cell>
        </row>
        <row r="3322">
          <cell r="C3322">
            <v>8984896773</v>
          </cell>
          <cell r="D3322" t="str">
            <v>I4JGU99</v>
          </cell>
          <cell r="E3322"/>
          <cell r="F3322" t="str">
            <v>VL08</v>
          </cell>
          <cell r="G3322" t="str">
            <v>VL04　B-Gr</v>
          </cell>
          <cell r="H3322" t="str">
            <v>【I4JGU99】VL04 C-Gr 1X2X SOP向け設変出図</v>
          </cell>
          <cell r="I3322" t="str">
            <v>PA1-9077</v>
          </cell>
          <cell r="J3322" t="str">
            <v>A</v>
          </cell>
          <cell r="K3322" t="str">
            <v>NNA</v>
          </cell>
          <cell r="L3322" t="str">
            <v>○</v>
          </cell>
          <cell r="M3322">
            <v>20180418</v>
          </cell>
          <cell r="N3322">
            <v>20180418</v>
          </cell>
        </row>
        <row r="3323">
          <cell r="C3323">
            <v>8984896780</v>
          </cell>
          <cell r="D3323" t="str">
            <v>I3JZ244</v>
          </cell>
          <cell r="E3323"/>
          <cell r="F3323" t="str">
            <v>VL08</v>
          </cell>
          <cell r="G3323" t="str">
            <v>VL04　B-Gr</v>
          </cell>
          <cell r="H3323" t="str">
            <v>【I3JZ244】VL04 C-Gr K研向け 1X2X 新規出図　VL04 C-Gr K研向け 1X2X 新規出図 (7月Ｋ研2～反映）E-W/B 4X4&amp;CREW CAB車</v>
          </cell>
          <cell r="I3323" t="str">
            <v>未</v>
          </cell>
          <cell r="J3323" t="str">
            <v>A</v>
          </cell>
          <cell r="K3323"/>
          <cell r="L3323" t="str">
            <v>未</v>
          </cell>
          <cell r="M3323" t="str">
            <v>未</v>
          </cell>
          <cell r="N3323" t="str">
            <v>未</v>
          </cell>
        </row>
        <row r="3324">
          <cell r="C3324">
            <v>8984896782</v>
          </cell>
          <cell r="D3324" t="str">
            <v>I4JGU99</v>
          </cell>
          <cell r="E3324"/>
          <cell r="F3324" t="str">
            <v>VL04 NMS</v>
          </cell>
          <cell r="G3324" t="str">
            <v>VL04　B-Gr</v>
          </cell>
          <cell r="H3324" t="str">
            <v>【I4JGU99】VL04 C-Gr 1X2X SOP向け設変出図</v>
          </cell>
          <cell r="I3324" t="str">
            <v>PA1-9024</v>
          </cell>
          <cell r="J3324" t="str">
            <v>A</v>
          </cell>
          <cell r="K3324" t="str">
            <v>NNB</v>
          </cell>
          <cell r="L3324" t="str">
            <v>○</v>
          </cell>
          <cell r="M3324">
            <v>20190318</v>
          </cell>
          <cell r="N3324">
            <v>20190318</v>
          </cell>
        </row>
        <row r="3325">
          <cell r="C3325">
            <v>8984895770</v>
          </cell>
          <cell r="D3325" t="str">
            <v>I3JY583</v>
          </cell>
          <cell r="E3325"/>
          <cell r="F3325" t="str">
            <v>VL04 NMR</v>
          </cell>
          <cell r="G3325" t="str">
            <v>VL04　B-Gr</v>
          </cell>
          <cell r="H3325" t="str">
            <v>【I3JY583】VL04 B-Gr向け 1X2X 新規出図</v>
          </cell>
          <cell r="I3325" t="str">
            <v>未</v>
          </cell>
          <cell r="J3325" t="str">
            <v>A</v>
          </cell>
          <cell r="K3325"/>
          <cell r="L3325" t="str">
            <v>○</v>
          </cell>
          <cell r="M3325">
            <v>20190509</v>
          </cell>
          <cell r="N3325">
            <v>20190509</v>
          </cell>
        </row>
        <row r="3326">
          <cell r="C3326">
            <v>8984895930</v>
          </cell>
          <cell r="D3326" t="str">
            <v>I3JY583</v>
          </cell>
          <cell r="E3326"/>
          <cell r="F3326" t="str">
            <v>VL04 NMR</v>
          </cell>
          <cell r="G3326" t="str">
            <v>VL04　B-Gr</v>
          </cell>
          <cell r="H3326" t="str">
            <v>【I3JY583】VL04 B-Gr向け 1X2X 新規出図</v>
          </cell>
          <cell r="I3326" t="str">
            <v>未</v>
          </cell>
          <cell r="J3326" t="str">
            <v>A</v>
          </cell>
          <cell r="K3326"/>
          <cell r="L3326" t="str">
            <v>○</v>
          </cell>
          <cell r="M3326" t="str">
            <v>未</v>
          </cell>
          <cell r="N3326" t="str">
            <v>未</v>
          </cell>
        </row>
        <row r="3327">
          <cell r="C3327">
            <v>8984896090</v>
          </cell>
          <cell r="D3327" t="str">
            <v>I3JY583</v>
          </cell>
          <cell r="E3327"/>
          <cell r="F3327" t="str">
            <v>VL04 NMR</v>
          </cell>
          <cell r="G3327" t="str">
            <v>VL04　B-Gr</v>
          </cell>
          <cell r="H3327" t="str">
            <v>【I3JY583】VL04 B-Gr向け 1X2X 新規出図</v>
          </cell>
          <cell r="I3327" t="str">
            <v>PA1-8072</v>
          </cell>
          <cell r="J3327" t="str">
            <v>A</v>
          </cell>
          <cell r="K3327" t="str">
            <v>PC4</v>
          </cell>
          <cell r="L3327" t="str">
            <v>○</v>
          </cell>
          <cell r="M3327">
            <v>20180723</v>
          </cell>
          <cell r="N3327">
            <v>20180723</v>
          </cell>
        </row>
        <row r="3328">
          <cell r="C3328">
            <v>8984896091</v>
          </cell>
          <cell r="D3328" t="str">
            <v>I4JGJ85</v>
          </cell>
          <cell r="E3328"/>
          <cell r="F3328" t="str">
            <v>VL04 NMR</v>
          </cell>
          <cell r="G3328" t="str">
            <v>VL04　C-Gr</v>
          </cell>
          <cell r="H3328" t="str">
            <v>【I4JGJ85】VL04 C-Gr 一生向け FRAME ASM　量産出図</v>
          </cell>
          <cell r="I3328" t="str">
            <v>PA1-8114</v>
          </cell>
          <cell r="J3328" t="str">
            <v>A</v>
          </cell>
          <cell r="K3328" t="str">
            <v>1PC4</v>
          </cell>
          <cell r="L3328" t="str">
            <v>○</v>
          </cell>
          <cell r="M3328">
            <v>20180924</v>
          </cell>
          <cell r="N3328">
            <v>20180924</v>
          </cell>
        </row>
        <row r="3329">
          <cell r="C3329">
            <v>8984896440</v>
          </cell>
          <cell r="D3329" t="str">
            <v>I3JY539</v>
          </cell>
          <cell r="E3329"/>
          <cell r="F3329" t="str">
            <v>VL08</v>
          </cell>
          <cell r="G3329" t="str">
            <v>VL04　B-Gr</v>
          </cell>
          <cell r="H3329" t="str">
            <v>【I3JY539】VL04 B-Gr FRAME ASM 新規出図</v>
          </cell>
          <cell r="I3329" t="str">
            <v>PA1-7094/7100</v>
          </cell>
          <cell r="J3329" t="str">
            <v>A</v>
          </cell>
          <cell r="K3329" t="str">
            <v>CRQ</v>
          </cell>
          <cell r="L3329" t="str">
            <v>○</v>
          </cell>
          <cell r="M3329">
            <v>20171124</v>
          </cell>
          <cell r="N3329">
            <v>20171124</v>
          </cell>
        </row>
        <row r="3330">
          <cell r="C3330">
            <v>8984887390</v>
          </cell>
          <cell r="D3330" t="str">
            <v>I3JY415
LD-6465</v>
          </cell>
          <cell r="E3330"/>
          <cell r="F3330" t="str">
            <v>VL08</v>
          </cell>
          <cell r="G3330" t="str">
            <v>VL08　C-Gr</v>
          </cell>
          <cell r="H3330" t="str">
            <v>【I3JY415】VL08 C-Gr 3X 新規 FRAME ASM 出図</v>
          </cell>
          <cell r="I3330" t="str">
            <v>PA1-7066/8065</v>
          </cell>
          <cell r="J3330" t="str">
            <v>C</v>
          </cell>
          <cell r="K3330" t="str">
            <v>1WLA</v>
          </cell>
          <cell r="L3330" t="str">
            <v>○</v>
          </cell>
          <cell r="M3330" t="str">
            <v>-</v>
          </cell>
          <cell r="N3330">
            <v>20171030</v>
          </cell>
        </row>
        <row r="3331">
          <cell r="C3331">
            <v>8984887391</v>
          </cell>
          <cell r="D3331" t="str">
            <v>I4JGM01</v>
          </cell>
          <cell r="E3331"/>
          <cell r="F3331" t="str">
            <v>VL08</v>
          </cell>
          <cell r="G3331" t="str">
            <v>VN97 NPR</v>
          </cell>
          <cell r="H3331" t="str">
            <v>【I4JGM01】VN97 量産不具合対策 FRAME設変</v>
          </cell>
          <cell r="I3331" t="str">
            <v>PA1-8088</v>
          </cell>
          <cell r="J3331" t="str">
            <v>C</v>
          </cell>
          <cell r="K3331" t="str">
            <v>2WLA</v>
          </cell>
          <cell r="L3331" t="str">
            <v>○</v>
          </cell>
          <cell r="M3331" t="str">
            <v>-</v>
          </cell>
          <cell r="N3331">
            <v>20180731</v>
          </cell>
        </row>
        <row r="3332">
          <cell r="C3332">
            <v>8984887410</v>
          </cell>
          <cell r="D3332" t="str">
            <v>I3JY415</v>
          </cell>
          <cell r="E3332"/>
          <cell r="F3332" t="str">
            <v>VL08</v>
          </cell>
          <cell r="G3332" t="str">
            <v>VL08　C-Gr</v>
          </cell>
          <cell r="H3332" t="str">
            <v>【I3JY415】VL08 C-Gr 3X 新規 FRAME ASM 出図</v>
          </cell>
          <cell r="I3332" t="str">
            <v>PA1-7066</v>
          </cell>
          <cell r="J3332" t="str">
            <v>C</v>
          </cell>
          <cell r="K3332" t="str">
            <v>WPU</v>
          </cell>
          <cell r="L3332" t="str">
            <v>○</v>
          </cell>
          <cell r="M3332" t="str">
            <v>-</v>
          </cell>
          <cell r="N3332">
            <v>20171030</v>
          </cell>
        </row>
        <row r="3333">
          <cell r="C3333">
            <v>8974816820</v>
          </cell>
          <cell r="D3333" t="str">
            <v>I3JY674</v>
          </cell>
          <cell r="E3333"/>
          <cell r="F3333" t="str">
            <v>VL08 NPR</v>
          </cell>
          <cell r="G3333" t="str">
            <v>VL08　E1-Gr</v>
          </cell>
          <cell r="H3333" t="str">
            <v>【I3JY674】VL08 E1-Gr 新規 FRAME ASM 出図</v>
          </cell>
          <cell r="I3333" t="str">
            <v>PA1-1007</v>
          </cell>
          <cell r="J3333" t="str">
            <v>C</v>
          </cell>
          <cell r="K3333" t="str">
            <v>WGK</v>
          </cell>
          <cell r="L3333" t="str">
            <v>○</v>
          </cell>
          <cell r="M3333" t="str">
            <v>-</v>
          </cell>
          <cell r="N3333">
            <v>20210127</v>
          </cell>
        </row>
        <row r="3334">
          <cell r="C3334">
            <v>8974816830</v>
          </cell>
          <cell r="D3334" t="str">
            <v>I3JY674</v>
          </cell>
          <cell r="E3334"/>
          <cell r="F3334" t="str">
            <v>VL08 NPR</v>
          </cell>
          <cell r="G3334" t="str">
            <v>VL08　E1-Gr</v>
          </cell>
          <cell r="H3334" t="str">
            <v>【I3JY674】VL08 E1-Gr 新規 FRAME ASM 出図</v>
          </cell>
          <cell r="I3334" t="str">
            <v>未</v>
          </cell>
          <cell r="J3334" t="str">
            <v>C</v>
          </cell>
          <cell r="K3334"/>
          <cell r="L3334" t="str">
            <v>○</v>
          </cell>
          <cell r="M3334" t="str">
            <v>-</v>
          </cell>
          <cell r="N3334" t="str">
            <v>未</v>
          </cell>
        </row>
        <row r="3335">
          <cell r="C3335">
            <v>8974816840</v>
          </cell>
          <cell r="D3335" t="str">
            <v>I3JY674</v>
          </cell>
          <cell r="E3335"/>
          <cell r="F3335" t="str">
            <v>VL08 NPR</v>
          </cell>
          <cell r="G3335" t="str">
            <v>VL08　E1-Gr</v>
          </cell>
          <cell r="H3335" t="str">
            <v>【I3JY674】VL08 E1-Gr 新規 FRAME ASM 出図</v>
          </cell>
          <cell r="I3335" t="str">
            <v>PA1-8092</v>
          </cell>
          <cell r="J3335" t="str">
            <v>C</v>
          </cell>
          <cell r="K3335" t="str">
            <v>WLJ</v>
          </cell>
          <cell r="L3335" t="str">
            <v>○</v>
          </cell>
          <cell r="M3335" t="str">
            <v>-</v>
          </cell>
          <cell r="N3335">
            <v>20180723</v>
          </cell>
        </row>
        <row r="3336">
          <cell r="C3336">
            <v>8974816850</v>
          </cell>
          <cell r="D3336" t="str">
            <v>I3JY674</v>
          </cell>
          <cell r="E3336"/>
          <cell r="F3336" t="str">
            <v>VL08 NPR</v>
          </cell>
          <cell r="G3336" t="str">
            <v>VL08　E1-Gr</v>
          </cell>
          <cell r="H3336" t="str">
            <v>【I3JY674】VL08 E1-Gr 新規 FRAME ASM 出図</v>
          </cell>
          <cell r="I3336" t="str">
            <v>未</v>
          </cell>
          <cell r="J3336" t="str">
            <v>C</v>
          </cell>
          <cell r="K3336"/>
          <cell r="L3336" t="str">
            <v>○</v>
          </cell>
          <cell r="M3336" t="str">
            <v>-</v>
          </cell>
          <cell r="N3336" t="str">
            <v>未</v>
          </cell>
        </row>
        <row r="3337">
          <cell r="C3337">
            <v>8974816860</v>
          </cell>
          <cell r="D3337" t="str">
            <v>I3JY674</v>
          </cell>
          <cell r="E3337"/>
          <cell r="F3337" t="str">
            <v>VL08 NPR</v>
          </cell>
          <cell r="G3337" t="str">
            <v>VL08　E1-Gr</v>
          </cell>
          <cell r="H3337" t="str">
            <v>【I3JY674】VL08 E1-Gr 新規 FRAME ASM 出図</v>
          </cell>
          <cell r="I3337" t="str">
            <v>PA1-1007</v>
          </cell>
          <cell r="J3337" t="str">
            <v>C</v>
          </cell>
          <cell r="K3337" t="str">
            <v>W1F</v>
          </cell>
          <cell r="L3337" t="str">
            <v>○</v>
          </cell>
          <cell r="M3337" t="str">
            <v>-</v>
          </cell>
          <cell r="N3337">
            <v>20210127</v>
          </cell>
        </row>
        <row r="3338">
          <cell r="C3338">
            <v>8974816870</v>
          </cell>
          <cell r="D3338" t="str">
            <v>I3JY674</v>
          </cell>
          <cell r="E3338"/>
          <cell r="F3338" t="str">
            <v>VL08 NPR</v>
          </cell>
          <cell r="G3338" t="str">
            <v>VL08　E1-Gr</v>
          </cell>
          <cell r="H3338" t="str">
            <v>【I3JY674】VL08 E1-Gr 新規 FRAME ASM 出図</v>
          </cell>
          <cell r="I3338" t="str">
            <v>未</v>
          </cell>
          <cell r="J3338" t="str">
            <v>C</v>
          </cell>
          <cell r="K3338"/>
          <cell r="L3338" t="str">
            <v>○</v>
          </cell>
          <cell r="M3338" t="str">
            <v>-</v>
          </cell>
          <cell r="N3338" t="str">
            <v>未</v>
          </cell>
        </row>
        <row r="3339">
          <cell r="C3339">
            <v>8974816880</v>
          </cell>
          <cell r="D3339" t="str">
            <v>I3JY674</v>
          </cell>
          <cell r="E3339"/>
          <cell r="F3339" t="str">
            <v>VL08 NPR</v>
          </cell>
          <cell r="G3339" t="str">
            <v>VL08　E1-Gr</v>
          </cell>
          <cell r="H3339" t="str">
            <v>【I3JY674】VL08 E1-Gr 新規 FRAME ASM 出図</v>
          </cell>
          <cell r="I3339" t="str">
            <v>未</v>
          </cell>
          <cell r="J3339" t="str">
            <v>C</v>
          </cell>
          <cell r="K3339" t="str">
            <v>WSN</v>
          </cell>
          <cell r="L3339" t="str">
            <v>○</v>
          </cell>
          <cell r="M3339" t="str">
            <v>-</v>
          </cell>
          <cell r="N3339" t="str">
            <v>未</v>
          </cell>
        </row>
        <row r="3340">
          <cell r="C3340">
            <v>8974823330</v>
          </cell>
          <cell r="D3340" t="str">
            <v>I3JY886</v>
          </cell>
          <cell r="E3340"/>
          <cell r="F3340" t="str">
            <v>VL08 NPR</v>
          </cell>
          <cell r="G3340" t="str">
            <v>VL04 NPR</v>
          </cell>
          <cell r="H3340" t="str">
            <v>【I3JY886】VL04 A/B-GR向け FRAME ASM 新規出図</v>
          </cell>
          <cell r="I3340" t="str">
            <v>PA1-8011</v>
          </cell>
          <cell r="J3340" t="str">
            <v>A</v>
          </cell>
          <cell r="K3340" t="str">
            <v>RBG</v>
          </cell>
          <cell r="L3340" t="str">
            <v>○</v>
          </cell>
          <cell r="M3340">
            <v>20180208</v>
          </cell>
          <cell r="N3340">
            <v>20180208</v>
          </cell>
        </row>
        <row r="3341">
          <cell r="C3341">
            <v>8974823331</v>
          </cell>
          <cell r="D3341" t="str">
            <v>I4JGH56</v>
          </cell>
          <cell r="E3341"/>
          <cell r="F3341" t="str">
            <v>VL08 NPR</v>
          </cell>
          <cell r="G3341" t="str">
            <v>VL04 NPR</v>
          </cell>
          <cell r="H3341" t="str">
            <v>【I4JGH56】VL04 A-Gr FRAME ASM 量産設変</v>
          </cell>
          <cell r="I3341" t="str">
            <v>PA1-8062</v>
          </cell>
          <cell r="J3341" t="str">
            <v>A</v>
          </cell>
          <cell r="K3341" t="str">
            <v>1RBG</v>
          </cell>
          <cell r="L3341" t="str">
            <v>○</v>
          </cell>
          <cell r="M3341">
            <v>20180702</v>
          </cell>
          <cell r="N3341">
            <v>20180702</v>
          </cell>
        </row>
        <row r="3342">
          <cell r="C3342">
            <v>8974823381</v>
          </cell>
          <cell r="D3342" t="str">
            <v>I4JGH56</v>
          </cell>
          <cell r="E3342"/>
          <cell r="F3342" t="str">
            <v>VL08 NPR</v>
          </cell>
          <cell r="G3342" t="str">
            <v>VL04 NPR</v>
          </cell>
          <cell r="H3342" t="str">
            <v>【I4JGH56】VL04 A-Gr FRAME ASM 量産設変</v>
          </cell>
          <cell r="I3342" t="str">
            <v>PA1-8062</v>
          </cell>
          <cell r="J3342" t="str">
            <v>A</v>
          </cell>
          <cell r="K3342" t="str">
            <v>1RBM</v>
          </cell>
          <cell r="L3342" t="str">
            <v>○</v>
          </cell>
          <cell r="M3342">
            <v>20180723</v>
          </cell>
          <cell r="N3342">
            <v>20180723</v>
          </cell>
        </row>
        <row r="3343">
          <cell r="C3343">
            <v>8974823391</v>
          </cell>
          <cell r="D3343" t="str">
            <v>I4JGH56</v>
          </cell>
          <cell r="E3343"/>
          <cell r="F3343" t="str">
            <v>VL08 NPR</v>
          </cell>
          <cell r="G3343" t="str">
            <v>VL04 NPR</v>
          </cell>
          <cell r="H3343" t="str">
            <v>【I4JGH56】VL04 A-Gr FRAME ASM 量産設変</v>
          </cell>
          <cell r="I3343" t="str">
            <v>PA1-8062</v>
          </cell>
          <cell r="J3343" t="str">
            <v>A</v>
          </cell>
          <cell r="K3343" t="str">
            <v>1RBN</v>
          </cell>
          <cell r="L3343" t="str">
            <v>○</v>
          </cell>
          <cell r="M3343">
            <v>20180924</v>
          </cell>
          <cell r="N3343">
            <v>20180924</v>
          </cell>
        </row>
        <row r="3344">
          <cell r="C3344">
            <v>8974852620</v>
          </cell>
          <cell r="D3344" t="str">
            <v>I3JY584</v>
          </cell>
          <cell r="E3344"/>
          <cell r="F3344" t="str">
            <v>VL07 NKR</v>
          </cell>
          <cell r="G3344" t="str">
            <v>VL07 補完</v>
          </cell>
          <cell r="H3344" t="str">
            <v>【I3JY584】北米向け VL07 HDライン流し 量産対応図面</v>
          </cell>
          <cell r="I3344" t="str">
            <v>PA1-7091</v>
          </cell>
          <cell r="J3344" t="str">
            <v>C</v>
          </cell>
          <cell r="K3344" t="str">
            <v>ZAH</v>
          </cell>
          <cell r="L3344" t="str">
            <v>○</v>
          </cell>
          <cell r="M3344" t="str">
            <v>-</v>
          </cell>
          <cell r="N3344">
            <v>20171225</v>
          </cell>
        </row>
        <row r="3345">
          <cell r="C3345">
            <v>8974852630</v>
          </cell>
          <cell r="D3345" t="str">
            <v>I3JY584</v>
          </cell>
          <cell r="E3345"/>
          <cell r="F3345" t="str">
            <v>VL07 NKR</v>
          </cell>
          <cell r="G3345" t="str">
            <v>VL07 補完</v>
          </cell>
          <cell r="H3345" t="str">
            <v>【I3JY584】北米向け VL07 HDライン流し 量産対応図面</v>
          </cell>
          <cell r="I3345" t="str">
            <v>PA1-7091</v>
          </cell>
          <cell r="J3345" t="str">
            <v>C</v>
          </cell>
          <cell r="K3345" t="str">
            <v>ZFH</v>
          </cell>
          <cell r="L3345" t="str">
            <v>○</v>
          </cell>
          <cell r="M3345" t="str">
            <v>-</v>
          </cell>
          <cell r="N3345">
            <v>20171225</v>
          </cell>
        </row>
        <row r="3346">
          <cell r="C3346">
            <v>8974852640</v>
          </cell>
          <cell r="D3346" t="str">
            <v>I3JY584</v>
          </cell>
          <cell r="E3346"/>
          <cell r="F3346" t="str">
            <v>VL07 NKR</v>
          </cell>
          <cell r="G3346" t="str">
            <v>VL07 補完</v>
          </cell>
          <cell r="H3346" t="str">
            <v>【I3JY584】北米向け VL07 HDライン流し 量産対応図面</v>
          </cell>
          <cell r="I3346" t="str">
            <v>PA1-7091</v>
          </cell>
          <cell r="J3346" t="str">
            <v>C</v>
          </cell>
          <cell r="K3346" t="str">
            <v>ZKH</v>
          </cell>
          <cell r="L3346" t="str">
            <v>○</v>
          </cell>
          <cell r="M3346" t="str">
            <v>-</v>
          </cell>
          <cell r="N3346">
            <v>20171225</v>
          </cell>
        </row>
        <row r="3347">
          <cell r="C3347">
            <v>8974852650</v>
          </cell>
          <cell r="D3347" t="str">
            <v>I3JY584</v>
          </cell>
          <cell r="E3347"/>
          <cell r="F3347" t="str">
            <v>VL07 NKR</v>
          </cell>
          <cell r="G3347" t="str">
            <v>VL07 補完</v>
          </cell>
          <cell r="H3347" t="str">
            <v>【I3JY584】北米向け VL07 HDライン流し 量産対応図面</v>
          </cell>
          <cell r="I3347" t="str">
            <v>PA1-7091</v>
          </cell>
          <cell r="J3347" t="str">
            <v>C</v>
          </cell>
          <cell r="K3347" t="str">
            <v>ZTH</v>
          </cell>
          <cell r="L3347" t="str">
            <v>○</v>
          </cell>
          <cell r="M3347" t="str">
            <v>-</v>
          </cell>
          <cell r="N3347">
            <v>20171225</v>
          </cell>
        </row>
        <row r="3348">
          <cell r="C3348">
            <v>8974857371</v>
          </cell>
          <cell r="D3348" t="str">
            <v>I4JGB83</v>
          </cell>
          <cell r="E3348"/>
          <cell r="F3348" t="str">
            <v>VL04 NKR</v>
          </cell>
          <cell r="G3348" t="str">
            <v>VL04 NKR</v>
          </cell>
          <cell r="H3348" t="str">
            <v>【I4JGB83】VL04 A-Gr 1生対象外 溶接NUT追加削除</v>
          </cell>
          <cell r="I3348" t="str">
            <v>未</v>
          </cell>
          <cell r="J3348" t="str">
            <v>A</v>
          </cell>
          <cell r="K3348"/>
          <cell r="L3348" t="str">
            <v>○</v>
          </cell>
          <cell r="M3348" t="str">
            <v>未</v>
          </cell>
          <cell r="N3348" t="str">
            <v>未</v>
          </cell>
        </row>
        <row r="3349">
          <cell r="C3349">
            <v>8974857372</v>
          </cell>
          <cell r="D3349" t="str">
            <v>I4JGE34</v>
          </cell>
          <cell r="E3349"/>
          <cell r="F3349" t="str">
            <v>VL04 NKR</v>
          </cell>
          <cell r="G3349" t="str">
            <v>VL04 NKR</v>
          </cell>
          <cell r="H3349" t="str">
            <v>AAS-LD-6186 【I4JGE34】VL04 A-Gr SOP向け設変 延長ハーネスNUT追加 FRAME サ変</v>
          </cell>
          <cell r="I3349" t="str">
            <v>未</v>
          </cell>
          <cell r="J3349" t="str">
            <v>A</v>
          </cell>
          <cell r="K3349"/>
          <cell r="L3349" t="str">
            <v>○</v>
          </cell>
          <cell r="M3349" t="str">
            <v>未</v>
          </cell>
          <cell r="N3349" t="str">
            <v>未</v>
          </cell>
        </row>
        <row r="3350">
          <cell r="C3350">
            <v>8974857373</v>
          </cell>
          <cell r="D3350" t="str">
            <v>I4JGF92</v>
          </cell>
          <cell r="E3350"/>
          <cell r="F3350" t="str">
            <v>VL04 NKR</v>
          </cell>
          <cell r="G3350" t="str">
            <v>VL04 NKR</v>
          </cell>
          <cell r="H3350" t="str">
            <v>【I4JGF92】VL04 A-Gr 尿素タンクサポートBRKT 溶接NUT追加 AAS-LD-6186の恒久設変</v>
          </cell>
          <cell r="I3350" t="str">
            <v>PA1-8037</v>
          </cell>
          <cell r="J3350" t="str">
            <v>A</v>
          </cell>
          <cell r="K3350" t="str">
            <v>KDF</v>
          </cell>
          <cell r="L3350" t="str">
            <v>○</v>
          </cell>
          <cell r="M3350">
            <v>20180418</v>
          </cell>
          <cell r="N3350">
            <v>20180418</v>
          </cell>
        </row>
        <row r="3351">
          <cell r="C3351">
            <v>8974857380</v>
          </cell>
          <cell r="D3351" t="str">
            <v>I3JY222</v>
          </cell>
          <cell r="E3351"/>
          <cell r="F3351" t="str">
            <v>VL04 NKR</v>
          </cell>
          <cell r="G3351" t="str">
            <v>VL04　A-Gr</v>
          </cell>
          <cell r="H3351" t="str">
            <v>【I3JY222】VL04 A-Gr K研3向け 新規出図</v>
          </cell>
          <cell r="I3351" t="str">
            <v>P1-7105</v>
          </cell>
          <cell r="J3351" t="str">
            <v>A</v>
          </cell>
          <cell r="K3351" t="str">
            <v>KDC</v>
          </cell>
          <cell r="L3351" t="str">
            <v>○</v>
          </cell>
          <cell r="M3351" t="str">
            <v>未</v>
          </cell>
          <cell r="N3351" t="str">
            <v>未</v>
          </cell>
        </row>
        <row r="3352">
          <cell r="C3352">
            <v>8974857381</v>
          </cell>
          <cell r="D3352" t="str">
            <v>I4JGB61</v>
          </cell>
          <cell r="E3352"/>
          <cell r="F3352" t="str">
            <v>VL04 NKR</v>
          </cell>
          <cell r="G3352" t="str">
            <v>VL04　A-Gr</v>
          </cell>
          <cell r="H3352" t="str">
            <v>AAS-LD-6186 【I4JGB61】VL04 A1-Gr BRKT　EARS　NUT削除 FRAME ASM 設変図</v>
          </cell>
          <cell r="I3352" t="str">
            <v>P1-7105</v>
          </cell>
          <cell r="J3352" t="str">
            <v>A</v>
          </cell>
          <cell r="K3352" t="str">
            <v>KDC</v>
          </cell>
          <cell r="L3352" t="str">
            <v>○</v>
          </cell>
          <cell r="M3352">
            <v>20171219</v>
          </cell>
          <cell r="N3352">
            <v>20171219</v>
          </cell>
        </row>
        <row r="3353">
          <cell r="C3353">
            <v>8974857382</v>
          </cell>
          <cell r="D3353" t="str">
            <v>I4JGF92</v>
          </cell>
          <cell r="E3353"/>
          <cell r="F3353" t="str">
            <v>VL04 NKR</v>
          </cell>
          <cell r="G3353" t="str">
            <v>VL04　A-Gr</v>
          </cell>
          <cell r="H3353" t="str">
            <v>【I4JGF92】VL04 A-Gr 尿素タンクサポートBRKT 溶接NUT追加 AAS-LD-6186の恒久設変</v>
          </cell>
          <cell r="I3353" t="str">
            <v>PA1-8037</v>
          </cell>
          <cell r="J3353" t="str">
            <v>A</v>
          </cell>
          <cell r="K3353" t="str">
            <v>KDC</v>
          </cell>
          <cell r="L3353" t="str">
            <v>○</v>
          </cell>
          <cell r="M3353">
            <v>20220902</v>
          </cell>
          <cell r="N3353">
            <v>20220902</v>
          </cell>
        </row>
        <row r="3354">
          <cell r="C3354">
            <v>8974857391</v>
          </cell>
          <cell r="D3354" t="str">
            <v>I4JGB83</v>
          </cell>
          <cell r="E3354"/>
          <cell r="F3354" t="str">
            <v>VL04 NKR</v>
          </cell>
          <cell r="G3354" t="str">
            <v>VL04 NKR</v>
          </cell>
          <cell r="H3354" t="str">
            <v>【I4JGB83】VL04 A-Gr 1生対象外 溶接NUT追加削除</v>
          </cell>
          <cell r="I3354" t="str">
            <v>未</v>
          </cell>
          <cell r="J3354" t="str">
            <v>A</v>
          </cell>
          <cell r="K3354"/>
          <cell r="L3354" t="str">
            <v>○</v>
          </cell>
          <cell r="M3354" t="str">
            <v>未</v>
          </cell>
          <cell r="N3354" t="str">
            <v>未</v>
          </cell>
        </row>
        <row r="3355">
          <cell r="C3355">
            <v>8974857392</v>
          </cell>
          <cell r="D3355" t="str">
            <v>I4JGE34</v>
          </cell>
          <cell r="E3355"/>
          <cell r="F3355" t="str">
            <v>VL04 NKR</v>
          </cell>
          <cell r="G3355" t="str">
            <v>VL04 NKR</v>
          </cell>
          <cell r="H3355" t="str">
            <v>【I4JGE34】VL04 A-Gr SOP向け設変 延長ハーネスNUT追加 FRAME サ変</v>
          </cell>
          <cell r="I3355" t="str">
            <v>PA1-8015</v>
          </cell>
          <cell r="J3355" t="str">
            <v>A</v>
          </cell>
          <cell r="K3355" t="str">
            <v>LBA</v>
          </cell>
          <cell r="L3355" t="str">
            <v>○</v>
          </cell>
          <cell r="M3355">
            <v>20180530</v>
          </cell>
          <cell r="N3355">
            <v>20180530</v>
          </cell>
        </row>
        <row r="3356">
          <cell r="C3356">
            <v>8974857401</v>
          </cell>
          <cell r="D3356" t="str">
            <v>I4JGB83</v>
          </cell>
          <cell r="E3356"/>
          <cell r="F3356" t="str">
            <v>VL04 NKR</v>
          </cell>
          <cell r="G3356" t="str">
            <v>VL04 NKR</v>
          </cell>
          <cell r="H3356" t="str">
            <v>【I4JGB83】VL04 A-Gr 1生対象外 溶接NUT追加削除</v>
          </cell>
          <cell r="I3356" t="str">
            <v>PA1-8015</v>
          </cell>
          <cell r="J3356" t="str">
            <v>A</v>
          </cell>
          <cell r="K3356" t="str">
            <v>LBB</v>
          </cell>
          <cell r="L3356" t="str">
            <v>○</v>
          </cell>
          <cell r="M3356">
            <v>20180806</v>
          </cell>
          <cell r="N3356">
            <v>20180806</v>
          </cell>
        </row>
        <row r="3357">
          <cell r="C3357">
            <v>8974865891</v>
          </cell>
          <cell r="D3357" t="str">
            <v>I4JGB78</v>
          </cell>
          <cell r="E3357"/>
          <cell r="F3357" t="str">
            <v>VL07 WIV</v>
          </cell>
          <cell r="G3357" t="str">
            <v>VL07 WIV</v>
          </cell>
          <cell r="H3357" t="str">
            <v>【I4JGB78】WIV用FRAMEの塗装工程変更対応</v>
          </cell>
          <cell r="I3357" t="str">
            <v>PA1-7110</v>
          </cell>
          <cell r="J3357" t="str">
            <v>A</v>
          </cell>
          <cell r="K3357" t="str">
            <v>QD3</v>
          </cell>
          <cell r="L3357" t="str">
            <v>○</v>
          </cell>
          <cell r="M3357" t="str">
            <v>未</v>
          </cell>
          <cell r="N3357" t="str">
            <v>未</v>
          </cell>
        </row>
        <row r="3358">
          <cell r="C3358">
            <v>8974865901</v>
          </cell>
          <cell r="D3358" t="str">
            <v>I4JGB78</v>
          </cell>
          <cell r="E3358"/>
          <cell r="F3358" t="str">
            <v>VL07 WIV</v>
          </cell>
          <cell r="G3358" t="str">
            <v>VL07 WIV</v>
          </cell>
          <cell r="H3358" t="str">
            <v>【I4JGB78】WIV用FRAMEの塗装工程変更対応</v>
          </cell>
          <cell r="I3358" t="str">
            <v>PA1-7110</v>
          </cell>
          <cell r="J3358" t="str">
            <v>A</v>
          </cell>
          <cell r="K3358" t="str">
            <v>QK5</v>
          </cell>
          <cell r="L3358" t="str">
            <v>○</v>
          </cell>
          <cell r="M3358">
            <v>20171211</v>
          </cell>
          <cell r="N3358">
            <v>20171211</v>
          </cell>
        </row>
        <row r="3359">
          <cell r="C3359">
            <v>8974865911</v>
          </cell>
          <cell r="D3359" t="str">
            <v>I4JGB78</v>
          </cell>
          <cell r="E3359"/>
          <cell r="F3359" t="str">
            <v>VL07 WIV</v>
          </cell>
          <cell r="G3359" t="str">
            <v>VL07 WIV</v>
          </cell>
          <cell r="H3359" t="str">
            <v>【I4JGB78】WIV用FRAMEの塗装工程変更対応</v>
          </cell>
          <cell r="I3359" t="str">
            <v>PA1-7110</v>
          </cell>
          <cell r="J3359" t="str">
            <v>A</v>
          </cell>
          <cell r="K3359" t="str">
            <v>QK6</v>
          </cell>
          <cell r="L3359" t="str">
            <v>○</v>
          </cell>
          <cell r="M3359" t="str">
            <v>未</v>
          </cell>
          <cell r="N3359" t="str">
            <v>未</v>
          </cell>
        </row>
        <row r="3360">
          <cell r="C3360">
            <v>8974876440</v>
          </cell>
          <cell r="D3360" t="str">
            <v>I3JY681</v>
          </cell>
          <cell r="E3360"/>
          <cell r="F3360" t="str">
            <v>VL01 NMR</v>
          </cell>
          <cell r="G3360" t="str">
            <v>VL01　C-Gr</v>
          </cell>
          <cell r="H3360" t="str">
            <v>【I3JY681】VL01 C-Gr 2X 新規 FRAME ASM 出図</v>
          </cell>
          <cell r="I3360" t="str">
            <v>未</v>
          </cell>
          <cell r="J3360" t="str">
            <v>A</v>
          </cell>
          <cell r="K3360"/>
          <cell r="L3360" t="str">
            <v>未</v>
          </cell>
          <cell r="M3360" t="str">
            <v>未</v>
          </cell>
          <cell r="N3360" t="str">
            <v>未</v>
          </cell>
        </row>
        <row r="3361">
          <cell r="C3361">
            <v>8974876450</v>
          </cell>
          <cell r="D3361" t="str">
            <v>I3JY681</v>
          </cell>
          <cell r="E3361"/>
          <cell r="F3361" t="str">
            <v>VL01 NMR</v>
          </cell>
          <cell r="G3361" t="str">
            <v>VL01　C-Gr</v>
          </cell>
          <cell r="H3361" t="str">
            <v>【I3JY681】VL01 C-Gr 2X 新規 FRAME ASM 出図</v>
          </cell>
          <cell r="I3361" t="str">
            <v>未</v>
          </cell>
          <cell r="J3361" t="str">
            <v>A</v>
          </cell>
          <cell r="K3361"/>
          <cell r="L3361" t="str">
            <v>未</v>
          </cell>
          <cell r="M3361" t="str">
            <v>未</v>
          </cell>
          <cell r="N3361" t="str">
            <v>未</v>
          </cell>
        </row>
        <row r="3362">
          <cell r="C3362">
            <v>8974886260</v>
          </cell>
          <cell r="D3362" t="str">
            <v>I3JY715</v>
          </cell>
          <cell r="E3362"/>
          <cell r="F3362" t="str">
            <v>VDS NMR</v>
          </cell>
          <cell r="G3362" t="str">
            <v>VDS　UAE</v>
          </cell>
          <cell r="H3362" t="str">
            <v>【I3JY751】UAE向け　VDS 新規 FRAME ASM 出図</v>
          </cell>
          <cell r="I3362" t="str">
            <v>未</v>
          </cell>
          <cell r="J3362" t="str">
            <v>A</v>
          </cell>
          <cell r="K3362"/>
          <cell r="L3362" t="str">
            <v>未</v>
          </cell>
          <cell r="M3362" t="str">
            <v>未</v>
          </cell>
          <cell r="N3362" t="str">
            <v>未</v>
          </cell>
        </row>
        <row r="3363">
          <cell r="C3363">
            <v>8974886270</v>
          </cell>
          <cell r="D3363" t="str">
            <v>I3JY715</v>
          </cell>
          <cell r="E3363"/>
          <cell r="F3363" t="str">
            <v>VDS NMR</v>
          </cell>
          <cell r="G3363" t="str">
            <v>VDS　UAE</v>
          </cell>
          <cell r="H3363" t="str">
            <v>【I3JY751】UAE向け　VDS 新規 FRAME ASM 出図</v>
          </cell>
          <cell r="I3363" t="str">
            <v>未</v>
          </cell>
          <cell r="J3363" t="str">
            <v>A</v>
          </cell>
          <cell r="K3363"/>
          <cell r="L3363" t="str">
            <v>未</v>
          </cell>
          <cell r="M3363" t="str">
            <v>未</v>
          </cell>
          <cell r="N3363" t="str">
            <v>未</v>
          </cell>
        </row>
        <row r="3364">
          <cell r="C3364">
            <v>8974886280</v>
          </cell>
          <cell r="D3364" t="str">
            <v>I3JY715</v>
          </cell>
          <cell r="E3364"/>
          <cell r="F3364" t="str">
            <v>VDS NMR</v>
          </cell>
          <cell r="G3364" t="str">
            <v>VDS　UAE</v>
          </cell>
          <cell r="H3364" t="str">
            <v>【I3JY751】UAE向け　VDS 新規 FRAME ASM 出図</v>
          </cell>
          <cell r="I3364" t="str">
            <v>未</v>
          </cell>
          <cell r="J3364" t="str">
            <v>A</v>
          </cell>
          <cell r="K3364"/>
          <cell r="L3364" t="str">
            <v>未</v>
          </cell>
          <cell r="M3364" t="str">
            <v>未</v>
          </cell>
          <cell r="N3364" t="str">
            <v>未</v>
          </cell>
        </row>
        <row r="3365">
          <cell r="C3365">
            <v>8974886290</v>
          </cell>
          <cell r="D3365" t="str">
            <v>I3JY715</v>
          </cell>
          <cell r="E3365"/>
          <cell r="F3365" t="str">
            <v>VDS NMR</v>
          </cell>
          <cell r="G3365" t="str">
            <v>VDS　UAE</v>
          </cell>
          <cell r="H3365" t="str">
            <v>【I3JY751】UAE向け　VDS 新規 FRAME ASM 出図</v>
          </cell>
          <cell r="I3365" t="str">
            <v>未</v>
          </cell>
          <cell r="J3365" t="str">
            <v>A</v>
          </cell>
          <cell r="K3365"/>
          <cell r="L3365" t="str">
            <v>未</v>
          </cell>
          <cell r="M3365" t="str">
            <v>未</v>
          </cell>
          <cell r="N3365" t="str">
            <v>未</v>
          </cell>
        </row>
        <row r="3366">
          <cell r="C3366">
            <v>8974897960</v>
          </cell>
          <cell r="D3366" t="str">
            <v>I3JY740</v>
          </cell>
          <cell r="E3366"/>
          <cell r="F3366" t="str">
            <v>VL04 新軽量</v>
          </cell>
          <cell r="G3366" t="str">
            <v>VL04 新軽量</v>
          </cell>
          <cell r="H3366" t="str">
            <v>【I3JY740】VL04　新軽量FRAME ASM 出図</v>
          </cell>
          <cell r="I3366" t="str">
            <v>未</v>
          </cell>
          <cell r="J3366" t="str">
            <v>D</v>
          </cell>
          <cell r="K3366"/>
          <cell r="L3366" t="str">
            <v>未</v>
          </cell>
          <cell r="M3366" t="str">
            <v>-</v>
          </cell>
          <cell r="N3366" t="str">
            <v>-</v>
          </cell>
        </row>
        <row r="3367">
          <cell r="C3367">
            <v>8974897970</v>
          </cell>
          <cell r="D3367" t="str">
            <v>I3JY740</v>
          </cell>
          <cell r="E3367"/>
          <cell r="F3367" t="str">
            <v>VL04 新軽量</v>
          </cell>
          <cell r="G3367" t="str">
            <v>VL04 新軽量</v>
          </cell>
          <cell r="H3367" t="str">
            <v>【I3JY740】VL04　新軽量FRAME ASM 出図</v>
          </cell>
          <cell r="I3367" t="str">
            <v>未</v>
          </cell>
          <cell r="J3367" t="str">
            <v>D</v>
          </cell>
          <cell r="K3367"/>
          <cell r="L3367" t="str">
            <v>○</v>
          </cell>
          <cell r="M3367" t="str">
            <v>-</v>
          </cell>
          <cell r="N3367" t="str">
            <v>-</v>
          </cell>
        </row>
        <row r="3368">
          <cell r="C3368">
            <v>8974897971</v>
          </cell>
          <cell r="D3368" t="str">
            <v>I4JGJ80</v>
          </cell>
          <cell r="E3368"/>
          <cell r="F3368" t="str">
            <v>VL04 新軽量</v>
          </cell>
          <cell r="G3368" t="str">
            <v>VL04 新軽量</v>
          </cell>
          <cell r="H3368" t="str">
            <v>【I4JGJ80】VL04 C-Gr K研2向けFRAME ASM設変</v>
          </cell>
          <cell r="I3368" t="str">
            <v>PA1-8126</v>
          </cell>
          <cell r="J3368" t="str">
            <v>D</v>
          </cell>
          <cell r="K3368" t="str">
            <v>DD2</v>
          </cell>
          <cell r="L3368" t="str">
            <v>未</v>
          </cell>
          <cell r="M3368" t="str">
            <v>-</v>
          </cell>
          <cell r="N3368" t="str">
            <v>-</v>
          </cell>
        </row>
        <row r="3369">
          <cell r="C3369">
            <v>8974897980</v>
          </cell>
          <cell r="D3369" t="str">
            <v>I3JY740</v>
          </cell>
          <cell r="E3369"/>
          <cell r="F3369" t="str">
            <v>VL04 新軽量</v>
          </cell>
          <cell r="G3369" t="str">
            <v>VL04 新軽量</v>
          </cell>
          <cell r="H3369" t="str">
            <v>【I3JY740】VL04　新軽量FRAME ASM 出図</v>
          </cell>
          <cell r="I3369" t="str">
            <v>未</v>
          </cell>
          <cell r="J3369" t="str">
            <v>D</v>
          </cell>
          <cell r="K3369"/>
          <cell r="L3369" t="str">
            <v>未</v>
          </cell>
          <cell r="M3369" t="str">
            <v>-</v>
          </cell>
          <cell r="N3369" t="str">
            <v>-</v>
          </cell>
        </row>
        <row r="3370">
          <cell r="C3370">
            <v>8974897990</v>
          </cell>
          <cell r="D3370" t="str">
            <v>I3JY740</v>
          </cell>
          <cell r="E3370"/>
          <cell r="F3370" t="str">
            <v>VL04 新軽量</v>
          </cell>
          <cell r="G3370" t="str">
            <v>VL04 新軽量</v>
          </cell>
          <cell r="H3370" t="str">
            <v>【I3JY740】VL04　新軽量FRAME ASM 出図</v>
          </cell>
          <cell r="I3370" t="str">
            <v>未</v>
          </cell>
          <cell r="J3370" t="str">
            <v>D</v>
          </cell>
          <cell r="K3370"/>
          <cell r="L3370" t="str">
            <v>○</v>
          </cell>
          <cell r="M3370" t="str">
            <v>-</v>
          </cell>
          <cell r="N3370" t="str">
            <v>-</v>
          </cell>
        </row>
        <row r="3371">
          <cell r="C3371">
            <v>8974888000</v>
          </cell>
          <cell r="D3371" t="str">
            <v>I3JY740</v>
          </cell>
          <cell r="E3371"/>
          <cell r="F3371" t="str">
            <v>VL04 新軽量</v>
          </cell>
          <cell r="G3371" t="str">
            <v>VL04 新軽量</v>
          </cell>
          <cell r="H3371" t="str">
            <v>【I3JY740】VL04　新軽量FRAME ASM 出図</v>
          </cell>
          <cell r="I3371" t="str">
            <v>未</v>
          </cell>
          <cell r="J3371" t="str">
            <v>D</v>
          </cell>
          <cell r="K3371"/>
          <cell r="L3371" t="str">
            <v>未</v>
          </cell>
          <cell r="M3371" t="str">
            <v>-</v>
          </cell>
          <cell r="N3371" t="str">
            <v>-</v>
          </cell>
        </row>
        <row r="3372">
          <cell r="C3372">
            <v>8974888010</v>
          </cell>
          <cell r="D3372" t="str">
            <v>I3JY740</v>
          </cell>
          <cell r="E3372"/>
          <cell r="F3372" t="str">
            <v>VL04 新軽量</v>
          </cell>
          <cell r="G3372" t="str">
            <v>VL04 新軽量</v>
          </cell>
          <cell r="H3372" t="str">
            <v>【I3JY740】VL04　新軽量FRAME ASM 出図</v>
          </cell>
          <cell r="I3372" t="str">
            <v>未</v>
          </cell>
          <cell r="J3372" t="str">
            <v>D</v>
          </cell>
          <cell r="K3372"/>
          <cell r="L3372" t="str">
            <v>○</v>
          </cell>
          <cell r="M3372" t="str">
            <v>-</v>
          </cell>
          <cell r="N3372" t="str">
            <v>-</v>
          </cell>
        </row>
        <row r="3373">
          <cell r="C3373">
            <v>8974888020</v>
          </cell>
          <cell r="D3373" t="str">
            <v>I3JY740</v>
          </cell>
          <cell r="E3373"/>
          <cell r="F3373" t="str">
            <v>VL04 新軽量</v>
          </cell>
          <cell r="G3373" t="str">
            <v>VL04 新軽量</v>
          </cell>
          <cell r="H3373" t="str">
            <v>【I3JY740】VL04　新軽量FRAME ASM 出図</v>
          </cell>
          <cell r="I3373" t="str">
            <v>未</v>
          </cell>
          <cell r="J3373" t="str">
            <v>D</v>
          </cell>
          <cell r="K3373"/>
          <cell r="L3373" t="str">
            <v>○</v>
          </cell>
          <cell r="M3373" t="str">
            <v>-</v>
          </cell>
          <cell r="N3373" t="str">
            <v>-</v>
          </cell>
        </row>
        <row r="3374">
          <cell r="C3374">
            <v>8974888030</v>
          </cell>
          <cell r="D3374" t="str">
            <v>I3JY740</v>
          </cell>
          <cell r="E3374"/>
          <cell r="F3374" t="str">
            <v>VL04 新軽量</v>
          </cell>
          <cell r="G3374" t="str">
            <v>VL04 新軽量</v>
          </cell>
          <cell r="H3374" t="str">
            <v>【I3JY740】VL04　新軽量FRAME ASM 出図</v>
          </cell>
          <cell r="I3374" t="str">
            <v>未</v>
          </cell>
          <cell r="J3374" t="str">
            <v>D</v>
          </cell>
          <cell r="K3374"/>
          <cell r="L3374" t="str">
            <v>○</v>
          </cell>
          <cell r="M3374" t="str">
            <v>-</v>
          </cell>
          <cell r="N3374" t="str">
            <v>-</v>
          </cell>
        </row>
        <row r="3375">
          <cell r="C3375">
            <v>8974888040</v>
          </cell>
          <cell r="D3375" t="str">
            <v>I3JY740</v>
          </cell>
          <cell r="E3375"/>
          <cell r="F3375" t="str">
            <v>VL04 新軽量</v>
          </cell>
          <cell r="G3375" t="str">
            <v>VL04 新軽量</v>
          </cell>
          <cell r="H3375" t="str">
            <v>【I3JY740】VL04　新軽量FRAME ASM 出図</v>
          </cell>
          <cell r="I3375" t="str">
            <v>未</v>
          </cell>
          <cell r="J3375" t="str">
            <v>D</v>
          </cell>
          <cell r="K3375"/>
          <cell r="L3375" t="str">
            <v>○</v>
          </cell>
          <cell r="M3375" t="str">
            <v>-</v>
          </cell>
          <cell r="N3375" t="str">
            <v>-</v>
          </cell>
        </row>
        <row r="3376">
          <cell r="C3376">
            <v>8974888050</v>
          </cell>
          <cell r="D3376" t="str">
            <v>I3JY740</v>
          </cell>
          <cell r="E3376"/>
          <cell r="F3376" t="str">
            <v>VL04 新軽量</v>
          </cell>
          <cell r="G3376" t="str">
            <v>VL04 新軽量</v>
          </cell>
          <cell r="H3376" t="str">
            <v>【I3JY740】VL04　新軽量FRAME ASM 出図</v>
          </cell>
          <cell r="I3376" t="str">
            <v>未</v>
          </cell>
          <cell r="J3376" t="str">
            <v>D</v>
          </cell>
          <cell r="K3376"/>
          <cell r="L3376" t="str">
            <v>○</v>
          </cell>
          <cell r="M3376" t="str">
            <v>-</v>
          </cell>
          <cell r="N3376" t="str">
            <v>-</v>
          </cell>
        </row>
        <row r="3377">
          <cell r="C3377">
            <v>8974888060</v>
          </cell>
          <cell r="D3377" t="str">
            <v>I3JY740</v>
          </cell>
          <cell r="E3377"/>
          <cell r="F3377" t="str">
            <v>VL04 新軽量</v>
          </cell>
          <cell r="G3377" t="str">
            <v>VL04 新軽量</v>
          </cell>
          <cell r="H3377" t="str">
            <v>【I3JY740】VL04　新軽量FRAME ASM 出図</v>
          </cell>
          <cell r="I3377" t="str">
            <v>未</v>
          </cell>
          <cell r="J3377" t="str">
            <v>D</v>
          </cell>
          <cell r="K3377"/>
          <cell r="L3377" t="str">
            <v>○</v>
          </cell>
          <cell r="M3377" t="str">
            <v>-</v>
          </cell>
          <cell r="N3377" t="str">
            <v>-</v>
          </cell>
        </row>
        <row r="3378">
          <cell r="C3378">
            <v>8974888070</v>
          </cell>
          <cell r="D3378" t="str">
            <v>I3JY740</v>
          </cell>
          <cell r="E3378"/>
          <cell r="F3378" t="str">
            <v>VL04 新軽量</v>
          </cell>
          <cell r="G3378" t="str">
            <v>VL04 新軽量</v>
          </cell>
          <cell r="H3378" t="str">
            <v>【I3JY740】VL04　新軽量FRAME ASM 出図</v>
          </cell>
          <cell r="I3378" t="str">
            <v>未</v>
          </cell>
          <cell r="J3378" t="str">
            <v>D</v>
          </cell>
          <cell r="K3378"/>
          <cell r="L3378" t="str">
            <v>○</v>
          </cell>
          <cell r="M3378" t="str">
            <v>-</v>
          </cell>
          <cell r="N3378" t="str">
            <v>-</v>
          </cell>
        </row>
        <row r="3379">
          <cell r="C3379">
            <v>8974898040</v>
          </cell>
          <cell r="D3379" t="str">
            <v>I3JY740</v>
          </cell>
          <cell r="E3379"/>
          <cell r="F3379" t="str">
            <v>VL04 新軽量</v>
          </cell>
          <cell r="G3379" t="str">
            <v>VL04 新軽量</v>
          </cell>
          <cell r="H3379" t="str">
            <v>【I3JY740】VL04　新軽量FRAME ASM 出図</v>
          </cell>
          <cell r="I3379" t="str">
            <v>未</v>
          </cell>
          <cell r="J3379" t="str">
            <v>D</v>
          </cell>
          <cell r="K3379"/>
          <cell r="L3379" t="str">
            <v>○</v>
          </cell>
          <cell r="M3379" t="str">
            <v>-</v>
          </cell>
          <cell r="N3379" t="str">
            <v>-</v>
          </cell>
        </row>
        <row r="3380">
          <cell r="C3380">
            <v>8977940190</v>
          </cell>
          <cell r="D3380" t="str">
            <v>I3JBB97+AAS-LD-8535+8560+8574+8565</v>
          </cell>
          <cell r="E3380"/>
          <cell r="F3380" t="str">
            <v>VK00 NKR</v>
          </cell>
          <cell r="G3380" t="str">
            <v>VK00 新軽量</v>
          </cell>
          <cell r="H3380" t="str">
            <v>【I3JBB97】VK00 A1-Gr 700巾軽量FRAME ASM 新規出図(K研対象)</v>
          </cell>
          <cell r="I3380" t="str">
            <v>PA1-1179</v>
          </cell>
          <cell r="J3380" t="str">
            <v>D</v>
          </cell>
          <cell r="K3380" t="str">
            <v>XPP</v>
          </cell>
          <cell r="L3380" t="str">
            <v>○</v>
          </cell>
          <cell r="M3380" t="str">
            <v>-</v>
          </cell>
          <cell r="N3380" t="str">
            <v>-</v>
          </cell>
        </row>
        <row r="3381">
          <cell r="C3381">
            <v>8977942920</v>
          </cell>
          <cell r="D3381" t="str">
            <v>I3JBB96+AAS-LD-8534</v>
          </cell>
          <cell r="E3381"/>
          <cell r="F3381" t="str">
            <v>VK00 NKR</v>
          </cell>
          <cell r="G3381" t="str">
            <v>VK00 FFD 2WD</v>
          </cell>
          <cell r="H3381" t="str">
            <v>【I3JBB96】VK00 A1-Gr 700巾FFLD　FRAME ASM　新規出図(K研対象)</v>
          </cell>
          <cell r="I3381" t="str">
            <v>PA1-2001</v>
          </cell>
          <cell r="J3381" t="str">
            <v>D</v>
          </cell>
          <cell r="K3381" t="str">
            <v>XPQ</v>
          </cell>
          <cell r="L3381" t="str">
            <v>○</v>
          </cell>
          <cell r="M3381" t="str">
            <v>-</v>
          </cell>
          <cell r="N3381" t="str">
            <v>-</v>
          </cell>
        </row>
        <row r="3382">
          <cell r="C3382">
            <v>8974901870</v>
          </cell>
          <cell r="D3382" t="str">
            <v>I3JY757</v>
          </cell>
          <cell r="E3382"/>
          <cell r="F3382" t="str">
            <v>VL08 NPR</v>
          </cell>
          <cell r="G3382" t="str">
            <v>VL08　A-Gr</v>
          </cell>
          <cell r="H3382" t="str">
            <v>【I3JY757】VL08 A-Gr 新規 FRAME ASM 出図</v>
          </cell>
          <cell r="I3382" t="str">
            <v>PA1-8068</v>
          </cell>
          <cell r="J3382" t="str">
            <v>C</v>
          </cell>
          <cell r="K3382" t="str">
            <v>WGB</v>
          </cell>
          <cell r="L3382" t="str">
            <v>○</v>
          </cell>
          <cell r="M3382" t="str">
            <v>-</v>
          </cell>
          <cell r="N3382">
            <v>20180709</v>
          </cell>
        </row>
        <row r="3383">
          <cell r="C3383">
            <v>8974901880</v>
          </cell>
          <cell r="D3383" t="str">
            <v>I3JY757</v>
          </cell>
          <cell r="E3383"/>
          <cell r="F3383" t="str">
            <v>VL08 NPR</v>
          </cell>
          <cell r="G3383" t="str">
            <v>VL08　A-Gr</v>
          </cell>
          <cell r="H3383" t="str">
            <v>【I3JY757】VL08 A-Gr 新規 FRAME ASM 出図</v>
          </cell>
          <cell r="I3383" t="str">
            <v>PA1-8029</v>
          </cell>
          <cell r="J3383" t="str">
            <v>C</v>
          </cell>
          <cell r="K3383" t="str">
            <v>WFC</v>
          </cell>
          <cell r="L3383" t="str">
            <v>○</v>
          </cell>
          <cell r="M3383" t="str">
            <v>-</v>
          </cell>
          <cell r="N3383">
            <v>20180329</v>
          </cell>
        </row>
        <row r="3384">
          <cell r="C3384">
            <v>8974901890</v>
          </cell>
          <cell r="D3384" t="str">
            <v>I3JY757</v>
          </cell>
          <cell r="E3384"/>
          <cell r="F3384" t="str">
            <v>VL08 NPR</v>
          </cell>
          <cell r="G3384" t="str">
            <v>VL08　A-Gr</v>
          </cell>
          <cell r="H3384" t="str">
            <v>【I3JY757】VL08 A-Gr 新規 FRAME ASM 出図</v>
          </cell>
          <cell r="I3384" t="str">
            <v>PA1-8029</v>
          </cell>
          <cell r="J3384" t="str">
            <v>C</v>
          </cell>
          <cell r="K3384" t="str">
            <v>WCF</v>
          </cell>
          <cell r="L3384" t="str">
            <v>○</v>
          </cell>
          <cell r="M3384" t="str">
            <v>-</v>
          </cell>
          <cell r="N3384">
            <v>20180329</v>
          </cell>
        </row>
        <row r="3385">
          <cell r="C3385">
            <v>8974901900</v>
          </cell>
          <cell r="D3385" t="str">
            <v>I3JY757</v>
          </cell>
          <cell r="E3385"/>
          <cell r="F3385" t="str">
            <v>VL08 NPR</v>
          </cell>
          <cell r="G3385" t="str">
            <v>VL08　E1-Gr</v>
          </cell>
          <cell r="H3385" t="str">
            <v>【I3JY757】VL08 A-Gr 新規 FRAME ASM 出図</v>
          </cell>
          <cell r="I3385" t="str">
            <v>PA1-8068</v>
          </cell>
          <cell r="J3385" t="str">
            <v>C</v>
          </cell>
          <cell r="K3385" t="str">
            <v>WCG</v>
          </cell>
          <cell r="L3385" t="str">
            <v>○</v>
          </cell>
          <cell r="M3385" t="str">
            <v>-</v>
          </cell>
          <cell r="N3385">
            <v>20180709</v>
          </cell>
        </row>
        <row r="3386">
          <cell r="C3386">
            <v>8974902250</v>
          </cell>
          <cell r="D3386" t="str">
            <v>I3JY736</v>
          </cell>
          <cell r="E3386"/>
          <cell r="F3386" t="str">
            <v>VDS NPR</v>
          </cell>
          <cell r="G3386" t="str">
            <v>VDS　UAE</v>
          </cell>
          <cell r="H3386" t="str">
            <v>【I3JY736】UAE向け VDS 3X 新規出図</v>
          </cell>
          <cell r="I3386" t="str">
            <v>PA1-8004</v>
          </cell>
          <cell r="J3386" t="str">
            <v>C</v>
          </cell>
          <cell r="K3386" t="str">
            <v>WLE</v>
          </cell>
          <cell r="L3386" t="str">
            <v>○</v>
          </cell>
          <cell r="M3386" t="str">
            <v>-</v>
          </cell>
          <cell r="N3386">
            <v>20180123</v>
          </cell>
        </row>
        <row r="3387">
          <cell r="C3387">
            <v>8974902260</v>
          </cell>
          <cell r="D3387" t="str">
            <v>I3JY736</v>
          </cell>
          <cell r="E3387"/>
          <cell r="F3387" t="str">
            <v>VDS NPR</v>
          </cell>
          <cell r="G3387" t="str">
            <v>VDS　UAE</v>
          </cell>
          <cell r="H3387" t="str">
            <v>【I3JY736】UAE向け VDS 3X 新規出図</v>
          </cell>
          <cell r="I3387" t="str">
            <v>PA1-8004</v>
          </cell>
          <cell r="J3387" t="str">
            <v>C</v>
          </cell>
          <cell r="K3387" t="str">
            <v>WLF</v>
          </cell>
          <cell r="L3387" t="str">
            <v>○</v>
          </cell>
          <cell r="M3387" t="str">
            <v>-</v>
          </cell>
          <cell r="N3387">
            <v>20180123</v>
          </cell>
        </row>
        <row r="3388">
          <cell r="C3388">
            <v>8974902270</v>
          </cell>
          <cell r="D3388" t="str">
            <v>I3JY736</v>
          </cell>
          <cell r="E3388"/>
          <cell r="F3388" t="str">
            <v>VDS NPR</v>
          </cell>
          <cell r="G3388" t="str">
            <v>VDS　UAE</v>
          </cell>
          <cell r="H3388" t="str">
            <v>【I3JY736】UAE向け VDS 3X 新規出図</v>
          </cell>
          <cell r="I3388" t="str">
            <v>PA1-8004</v>
          </cell>
          <cell r="J3388" t="str">
            <v>C</v>
          </cell>
          <cell r="K3388" t="str">
            <v>WPY</v>
          </cell>
          <cell r="L3388" t="str">
            <v>○</v>
          </cell>
          <cell r="M3388" t="str">
            <v>-</v>
          </cell>
          <cell r="N3388">
            <v>20180123</v>
          </cell>
        </row>
        <row r="3389">
          <cell r="C3389">
            <v>8974948820</v>
          </cell>
          <cell r="D3389" t="str">
            <v>I3JZ066</v>
          </cell>
          <cell r="E3389"/>
          <cell r="F3389" t="str">
            <v>VL01 NMR</v>
          </cell>
          <cell r="G3389" t="str">
            <v>VL01 C3-Gr</v>
          </cell>
          <cell r="H3389" t="str">
            <v>【I3JZ066】VL01 C3-Gr 1生向け K-UP 新規出図</v>
          </cell>
          <cell r="I3389" t="str">
            <v>PA1-8032</v>
          </cell>
          <cell r="J3389" t="str">
            <v>K</v>
          </cell>
          <cell r="K3389" t="str">
            <v>VAF</v>
          </cell>
          <cell r="L3389" t="str">
            <v>○</v>
          </cell>
          <cell r="M3389" t="str">
            <v>-</v>
          </cell>
          <cell r="N3389" t="str">
            <v>-</v>
          </cell>
        </row>
        <row r="3390">
          <cell r="C3390">
            <v>8974948821</v>
          </cell>
          <cell r="D3390" t="str">
            <v>I4JGM25</v>
          </cell>
          <cell r="E3390"/>
          <cell r="F3390" t="str">
            <v>VL01 NMR</v>
          </cell>
          <cell r="G3390" t="str">
            <v>VL01 C-Gr</v>
          </cell>
          <cell r="H3390" t="str">
            <v>【I4JGM25】VL01 C-Gr SOP向け 量産出図</v>
          </cell>
          <cell r="I3390" t="str">
            <v>未</v>
          </cell>
          <cell r="J3390" t="str">
            <v>K</v>
          </cell>
          <cell r="K3390"/>
          <cell r="L3390" t="str">
            <v>○</v>
          </cell>
          <cell r="M3390" t="str">
            <v>-</v>
          </cell>
          <cell r="N3390" t="str">
            <v>-</v>
          </cell>
        </row>
        <row r="3391">
          <cell r="C3391">
            <v>8974948771</v>
          </cell>
          <cell r="D3391" t="str">
            <v>I4JGM25</v>
          </cell>
          <cell r="E3391"/>
          <cell r="F3391" t="str">
            <v>VL01 NMR</v>
          </cell>
          <cell r="G3391" t="str">
            <v>VL01 C-Gr</v>
          </cell>
          <cell r="H3391" t="str">
            <v>【I4JGM25】VL01 C-Gr SOP向け 量産出図</v>
          </cell>
          <cell r="I3391" t="str">
            <v>未</v>
          </cell>
          <cell r="J3391" t="str">
            <v>K</v>
          </cell>
          <cell r="K3391"/>
          <cell r="L3391" t="str">
            <v>○</v>
          </cell>
          <cell r="M3391" t="str">
            <v>-</v>
          </cell>
          <cell r="N3391" t="str">
            <v>-</v>
          </cell>
        </row>
        <row r="3392">
          <cell r="C3392">
            <v>8983825931</v>
          </cell>
          <cell r="D3392" t="str">
            <v>I4JFZ48</v>
          </cell>
          <cell r="E3392"/>
          <cell r="F3392" t="str">
            <v>VL08-E1</v>
          </cell>
          <cell r="G3392" t="str">
            <v>VL08　E1-Gr</v>
          </cell>
          <cell r="H3392" t="str">
            <v>【I4JFZ48】VL08 E1-Gr 新規 FRAME ASM S/MにNUT追加　サ変</v>
          </cell>
          <cell r="I3392" t="str">
            <v>未</v>
          </cell>
          <cell r="J3392" t="str">
            <v>C</v>
          </cell>
          <cell r="K3392">
            <v>0</v>
          </cell>
          <cell r="L3392" t="str">
            <v>未</v>
          </cell>
          <cell r="M3392" t="str">
            <v>-</v>
          </cell>
          <cell r="N3392" t="str">
            <v>未</v>
          </cell>
        </row>
        <row r="3393">
          <cell r="C3393">
            <v>8983825941</v>
          </cell>
          <cell r="D3393" t="str">
            <v>I4JFZ48</v>
          </cell>
          <cell r="E3393"/>
          <cell r="F3393" t="str">
            <v>VL08-E2</v>
          </cell>
          <cell r="G3393" t="str">
            <v>VL08　E1-Gr</v>
          </cell>
          <cell r="H3393" t="str">
            <v>【I4JFZ48】VL08 E1-Gr 新規 FRAME ASM S/MにNUT追加　サ変</v>
          </cell>
          <cell r="I3393" t="str">
            <v>未</v>
          </cell>
          <cell r="J3393" t="str">
            <v>C</v>
          </cell>
          <cell r="K3393">
            <v>0</v>
          </cell>
          <cell r="L3393" t="str">
            <v>未</v>
          </cell>
          <cell r="M3393" t="str">
            <v>-</v>
          </cell>
          <cell r="N3393" t="str">
            <v>未</v>
          </cell>
        </row>
        <row r="3394">
          <cell r="C3394">
            <v>8983825951</v>
          </cell>
          <cell r="D3394" t="str">
            <v>I4JFZ48</v>
          </cell>
          <cell r="E3394"/>
          <cell r="F3394" t="str">
            <v>VL08-E2</v>
          </cell>
          <cell r="G3394" t="str">
            <v>VL08　E1-Gr</v>
          </cell>
          <cell r="H3394" t="str">
            <v>【I4JFZ48】VL08 E1-Gr 新規 FRAME ASM S/MにNUT追加　サ変</v>
          </cell>
          <cell r="I3394" t="str">
            <v>未</v>
          </cell>
          <cell r="J3394" t="str">
            <v>C</v>
          </cell>
          <cell r="K3394">
            <v>0</v>
          </cell>
          <cell r="L3394" t="str">
            <v>未</v>
          </cell>
          <cell r="M3394" t="str">
            <v>-</v>
          </cell>
          <cell r="N3394" t="str">
            <v>未</v>
          </cell>
        </row>
        <row r="3395">
          <cell r="C3395">
            <v>8983825961</v>
          </cell>
          <cell r="D3395" t="str">
            <v>I4JFZ48</v>
          </cell>
          <cell r="E3395"/>
          <cell r="F3395" t="str">
            <v>VL08-E2</v>
          </cell>
          <cell r="G3395" t="str">
            <v>VL08　E1-Gr</v>
          </cell>
          <cell r="H3395" t="str">
            <v>【I4JFZ48】VL08 E1-Gr 新規 FRAME ASM S/MにNUT追加　サ変</v>
          </cell>
          <cell r="I3395" t="str">
            <v>PA1-8014</v>
          </cell>
          <cell r="J3395" t="str">
            <v>C</v>
          </cell>
          <cell r="K3395" t="str">
            <v xml:space="preserve"> WJC</v>
          </cell>
          <cell r="L3395" t="str">
            <v>○</v>
          </cell>
          <cell r="M3395" t="str">
            <v>-</v>
          </cell>
          <cell r="N3395">
            <v>20180307</v>
          </cell>
        </row>
        <row r="3396">
          <cell r="C3396">
            <v>8983825971</v>
          </cell>
          <cell r="D3396" t="str">
            <v>I4JFZ48</v>
          </cell>
          <cell r="E3396"/>
          <cell r="F3396" t="str">
            <v>VL08-E2</v>
          </cell>
          <cell r="G3396" t="str">
            <v>VL08　E1-Gr</v>
          </cell>
          <cell r="H3396" t="str">
            <v>【I4JFZ48】VL08 E1-Gr 新規 FRAME ASM S/MにNUT追加　サ変</v>
          </cell>
          <cell r="I3396" t="str">
            <v>PA1-9017</v>
          </cell>
          <cell r="J3396" t="str">
            <v>C</v>
          </cell>
          <cell r="K3396" t="str">
            <v xml:space="preserve"> WJD</v>
          </cell>
          <cell r="L3396" t="str">
            <v>○</v>
          </cell>
          <cell r="M3396" t="str">
            <v>-</v>
          </cell>
          <cell r="N3396">
            <v>20190205</v>
          </cell>
        </row>
        <row r="3397">
          <cell r="C3397">
            <v>8983825981</v>
          </cell>
          <cell r="D3397" t="str">
            <v>I4JFZ48</v>
          </cell>
          <cell r="E3397"/>
          <cell r="F3397" t="str">
            <v>VL08-E2</v>
          </cell>
          <cell r="G3397" t="str">
            <v>VL08　E1-Gr</v>
          </cell>
          <cell r="H3397" t="str">
            <v>【I4JFZ48】VL08 E1-Gr 新規 FRAME ASM S/MにNUT追加　サ変</v>
          </cell>
          <cell r="I3397" t="str">
            <v>PA1-8019</v>
          </cell>
          <cell r="J3397" t="str">
            <v>C</v>
          </cell>
          <cell r="K3397" t="str">
            <v xml:space="preserve"> WPX</v>
          </cell>
          <cell r="L3397" t="str">
            <v>○</v>
          </cell>
          <cell r="M3397" t="str">
            <v>-</v>
          </cell>
          <cell r="N3397">
            <v>20180310</v>
          </cell>
        </row>
        <row r="3398">
          <cell r="C3398">
            <v>8983825991</v>
          </cell>
          <cell r="D3398" t="str">
            <v>I4JFZ48</v>
          </cell>
          <cell r="E3398"/>
          <cell r="F3398" t="str">
            <v>VL08-E2</v>
          </cell>
          <cell r="G3398" t="str">
            <v>VL08　E1-Gr</v>
          </cell>
          <cell r="H3398" t="str">
            <v>【I4JFZ48】VL08 E1-Gr 新規 FRAME ASM S/MにNUT追加　サ変</v>
          </cell>
          <cell r="I3398" t="str">
            <v>PA1-8019</v>
          </cell>
          <cell r="J3398" t="str">
            <v>C</v>
          </cell>
          <cell r="K3398" t="str">
            <v xml:space="preserve"> WPZ</v>
          </cell>
          <cell r="L3398" t="str">
            <v>○</v>
          </cell>
          <cell r="M3398" t="str">
            <v>-</v>
          </cell>
          <cell r="N3398">
            <v>20180203</v>
          </cell>
        </row>
        <row r="3399">
          <cell r="C3399">
            <v>8983826001</v>
          </cell>
          <cell r="D3399" t="str">
            <v>I4JFZ48</v>
          </cell>
          <cell r="E3399"/>
          <cell r="F3399" t="str">
            <v>VL08-E2</v>
          </cell>
          <cell r="G3399" t="str">
            <v>VL08　E1-Gr</v>
          </cell>
          <cell r="H3399" t="str">
            <v>【I4JFZ48】VL08 E1-Gr 新規 FRAME ASM S/MにNUT追加　サ変</v>
          </cell>
          <cell r="I3399" t="str">
            <v>PA1-1005</v>
          </cell>
          <cell r="J3399" t="str">
            <v>C</v>
          </cell>
          <cell r="K3399" t="str">
            <v xml:space="preserve"> W1G</v>
          </cell>
          <cell r="L3399" t="str">
            <v>○</v>
          </cell>
          <cell r="M3399" t="str">
            <v>-</v>
          </cell>
          <cell r="N3399">
            <v>20210512</v>
          </cell>
        </row>
        <row r="3400">
          <cell r="C3400">
            <v>8983826021</v>
          </cell>
          <cell r="D3400" t="str">
            <v>I4JFZ48</v>
          </cell>
          <cell r="E3400"/>
          <cell r="F3400" t="str">
            <v>VL08-E2</v>
          </cell>
          <cell r="G3400" t="str">
            <v>VL08　E1-Gr</v>
          </cell>
          <cell r="H3400" t="str">
            <v>【I4JFZ48】VL08 E1-Gr 新規 FRAME ASM S/MにNUT追加　サ変</v>
          </cell>
          <cell r="I3400" t="str">
            <v>PA1-9017</v>
          </cell>
          <cell r="J3400" t="str">
            <v>C</v>
          </cell>
          <cell r="K3400" t="str">
            <v>WSH</v>
          </cell>
          <cell r="L3400" t="str">
            <v>○</v>
          </cell>
          <cell r="M3400" t="str">
            <v>-</v>
          </cell>
          <cell r="N3400">
            <v>20190204</v>
          </cell>
        </row>
        <row r="3401">
          <cell r="C3401">
            <v>8983826031</v>
          </cell>
          <cell r="D3401" t="str">
            <v>I4JFZ48</v>
          </cell>
          <cell r="E3401"/>
          <cell r="F3401" t="str">
            <v>VL08-E2</v>
          </cell>
          <cell r="G3401" t="str">
            <v>VL08　E1-Gr</v>
          </cell>
          <cell r="H3401" t="str">
            <v>【I4JFZ48】VL08 E1-Gr 新規 FRAME ASM S/MにNUT追加　サ変</v>
          </cell>
          <cell r="I3401" t="str">
            <v>PA1-8016</v>
          </cell>
          <cell r="J3401" t="str">
            <v>C</v>
          </cell>
          <cell r="K3401" t="str">
            <v xml:space="preserve"> WSE</v>
          </cell>
          <cell r="L3401" t="str">
            <v>○</v>
          </cell>
          <cell r="M3401" t="str">
            <v>-</v>
          </cell>
          <cell r="N3401">
            <v>20180223</v>
          </cell>
        </row>
        <row r="3402">
          <cell r="C3402">
            <v>8983826041</v>
          </cell>
          <cell r="D3402" t="str">
            <v>I4JFZ48</v>
          </cell>
          <cell r="E3402"/>
          <cell r="F3402" t="str">
            <v>VL08-E2</v>
          </cell>
          <cell r="G3402" t="str">
            <v>VL08　E1-Gr</v>
          </cell>
          <cell r="H3402" t="str">
            <v>【I4JFZ48】VL08 E1-Gr 新規 FRAME ASM S/MにNUT追加　サ変</v>
          </cell>
          <cell r="I3402" t="str">
            <v>PA1-8122</v>
          </cell>
          <cell r="J3402" t="str">
            <v>C</v>
          </cell>
          <cell r="K3402" t="str">
            <v>WSG</v>
          </cell>
          <cell r="L3402" t="str">
            <v>○</v>
          </cell>
          <cell r="M3402" t="str">
            <v>-</v>
          </cell>
          <cell r="N3402">
            <v>20181001</v>
          </cell>
        </row>
        <row r="3403">
          <cell r="C3403">
            <v>8983826051</v>
          </cell>
          <cell r="D3403" t="str">
            <v>I4JFZ48</v>
          </cell>
          <cell r="E3403"/>
          <cell r="F3403" t="str">
            <v>VL08-E2</v>
          </cell>
          <cell r="G3403" t="str">
            <v>VL08　E1-Gr</v>
          </cell>
          <cell r="H3403" t="str">
            <v>【I4JFZ48】VL08 E1-Gr 新規 FRAME ASM S/MにNUT追加　サ変</v>
          </cell>
          <cell r="I3403" t="str">
            <v>PA1-9017</v>
          </cell>
          <cell r="J3403" t="str">
            <v>C</v>
          </cell>
          <cell r="K3403" t="str">
            <v>WXF</v>
          </cell>
          <cell r="L3403" t="str">
            <v>○</v>
          </cell>
          <cell r="M3403" t="str">
            <v>-</v>
          </cell>
          <cell r="N3403">
            <v>20190204</v>
          </cell>
        </row>
        <row r="3404">
          <cell r="C3404">
            <v>8983826061</v>
          </cell>
          <cell r="D3404" t="str">
            <v>I4JFZ48</v>
          </cell>
          <cell r="E3404"/>
          <cell r="F3404" t="str">
            <v>VL08-E2</v>
          </cell>
          <cell r="G3404" t="str">
            <v>VL08　E1-Gr</v>
          </cell>
          <cell r="H3404" t="str">
            <v>【I4JFZ48】VL08 E1-Gr 新規 FRAME ASM S/MにNUT追加　サ変</v>
          </cell>
          <cell r="I3404" t="str">
            <v>PA1-8016</v>
          </cell>
          <cell r="J3404" t="str">
            <v>C</v>
          </cell>
          <cell r="K3404" t="str">
            <v xml:space="preserve"> WMT</v>
          </cell>
          <cell r="L3404" t="str">
            <v>○</v>
          </cell>
          <cell r="M3404" t="str">
            <v>-</v>
          </cell>
          <cell r="N3404">
            <v>20180223</v>
          </cell>
        </row>
        <row r="3405">
          <cell r="C3405">
            <v>8983826071</v>
          </cell>
          <cell r="D3405" t="str">
            <v>I4JFZ48</v>
          </cell>
          <cell r="E3405"/>
          <cell r="F3405" t="str">
            <v>VL08-E2</v>
          </cell>
          <cell r="G3405" t="str">
            <v>VL08　E1-Gr</v>
          </cell>
          <cell r="H3405" t="str">
            <v>【I4JFZ48】VL08 E1-Gr 新規 FRAME ASM S/MにNUT追加　サ変</v>
          </cell>
          <cell r="I3405" t="str">
            <v>PA1-8122</v>
          </cell>
          <cell r="J3405" t="str">
            <v>C</v>
          </cell>
          <cell r="K3405" t="str">
            <v>WLP</v>
          </cell>
          <cell r="L3405" t="str">
            <v>○</v>
          </cell>
          <cell r="M3405" t="str">
            <v>-</v>
          </cell>
          <cell r="N3405">
            <v>20181001</v>
          </cell>
        </row>
        <row r="3406">
          <cell r="C3406">
            <v>8983906660</v>
          </cell>
          <cell r="D3406" t="str">
            <v>I3JZ047</v>
          </cell>
          <cell r="E3406"/>
          <cell r="F3406" t="str">
            <v>VL01 NPR</v>
          </cell>
          <cell r="G3406" t="str">
            <v>VL01 C3-Gr</v>
          </cell>
          <cell r="H3406" t="str">
            <v>【I3JZ047】VL01 C3-Gr向け FRAME ASM 新規出図</v>
          </cell>
          <cell r="I3406" t="str">
            <v>PA1-8030</v>
          </cell>
          <cell r="J3406" t="str">
            <v>C</v>
          </cell>
          <cell r="K3406" t="str">
            <v>WMU</v>
          </cell>
          <cell r="L3406" t="str">
            <v>○</v>
          </cell>
          <cell r="M3406" t="str">
            <v>-</v>
          </cell>
          <cell r="N3406">
            <v>20180329</v>
          </cell>
        </row>
        <row r="3407">
          <cell r="C3407">
            <v>8983906870</v>
          </cell>
          <cell r="D3407" t="str">
            <v>I3JZ047</v>
          </cell>
          <cell r="E3407"/>
          <cell r="F3407" t="str">
            <v>VL01 NPS</v>
          </cell>
          <cell r="G3407" t="str">
            <v>VL01 C3-Gr</v>
          </cell>
          <cell r="H3407" t="str">
            <v>【I3JZ047】VL01 C3-Gr向け FRAME ASM 新規出図</v>
          </cell>
          <cell r="I3407" t="str">
            <v>PA1-8030</v>
          </cell>
          <cell r="J3407" t="str">
            <v>C</v>
          </cell>
          <cell r="K3407" t="str">
            <v>UET</v>
          </cell>
          <cell r="L3407" t="str">
            <v>○</v>
          </cell>
          <cell r="M3407" t="str">
            <v>-</v>
          </cell>
          <cell r="N3407" t="str">
            <v>未</v>
          </cell>
        </row>
        <row r="3408">
          <cell r="C3408">
            <v>8983922440</v>
          </cell>
          <cell r="D3408" t="str">
            <v>I3JZ122
LD-6210</v>
          </cell>
          <cell r="E3408"/>
          <cell r="F3408" t="str">
            <v>VL01 NMR</v>
          </cell>
          <cell r="G3408" t="str">
            <v>VL01 C3-Gr</v>
          </cell>
          <cell r="H3408" t="str">
            <v>【I3JZ122】VL01 C3-Gr 1生向け K-UP 新規出図 [I4JGE93]にて新規END C/Mの設定</v>
          </cell>
          <cell r="I3408" t="str">
            <v>PA1-8032</v>
          </cell>
          <cell r="J3408" t="str">
            <v>K</v>
          </cell>
          <cell r="K3408" t="str">
            <v>VAE</v>
          </cell>
          <cell r="L3408" t="str">
            <v>○</v>
          </cell>
          <cell r="M3408" t="str">
            <v>-</v>
          </cell>
          <cell r="N3408">
            <v>20180411</v>
          </cell>
        </row>
        <row r="3409">
          <cell r="C3409">
            <v>8974948760</v>
          </cell>
          <cell r="D3409" t="str">
            <v>I3JZ001</v>
          </cell>
          <cell r="E3409"/>
          <cell r="F3409" t="str">
            <v>VL01 NMR</v>
          </cell>
          <cell r="G3409" t="str">
            <v>VL01 C-Gr</v>
          </cell>
          <cell r="H3409" t="str">
            <v>【I3JZ001】VL01Ｃ-Ｇr 向け 2Ｘ　FRAME ASM 新規出図</v>
          </cell>
          <cell r="I3409" t="str">
            <v>PA1-9128</v>
          </cell>
          <cell r="J3409" t="str">
            <v>A</v>
          </cell>
          <cell r="K3409" t="str">
            <v>ME8</v>
          </cell>
          <cell r="L3409" t="str">
            <v>○</v>
          </cell>
          <cell r="M3409">
            <v>20190612</v>
          </cell>
          <cell r="N3409">
            <v>20190612</v>
          </cell>
        </row>
        <row r="3410">
          <cell r="C3410">
            <v>8974948770</v>
          </cell>
          <cell r="D3410" t="str">
            <v>I3JZ001</v>
          </cell>
          <cell r="E3410"/>
          <cell r="F3410" t="str">
            <v>VL01 NMR</v>
          </cell>
          <cell r="G3410" t="str">
            <v>VL01 C-Gr</v>
          </cell>
          <cell r="H3410" t="str">
            <v>【I3JZ001】VL01Ｃ-Ｇr 向け 2Ｘ　FRAME ASM 新規出図</v>
          </cell>
          <cell r="I3410" t="str">
            <v>未</v>
          </cell>
          <cell r="J3410" t="str">
            <v>A</v>
          </cell>
          <cell r="K3410"/>
          <cell r="L3410" t="str">
            <v>未</v>
          </cell>
          <cell r="M3410" t="str">
            <v>未</v>
          </cell>
          <cell r="N3410" t="str">
            <v>未</v>
          </cell>
        </row>
        <row r="3411">
          <cell r="C3411">
            <v>8983922700</v>
          </cell>
          <cell r="D3411" t="str">
            <v>I3JZ001</v>
          </cell>
          <cell r="E3411"/>
          <cell r="F3411" t="str">
            <v>VL01 NMR</v>
          </cell>
          <cell r="G3411" t="str">
            <v>VL01 C-Gr</v>
          </cell>
          <cell r="H3411" t="str">
            <v>【I3JZ001】VL01Ｃ-Ｇr 向け 2Ｘ　FRAME ASM 新規出図</v>
          </cell>
          <cell r="I3411" t="str">
            <v>PA1-8116</v>
          </cell>
          <cell r="J3411" t="str">
            <v>A</v>
          </cell>
          <cell r="K3411" t="str">
            <v>1LLB</v>
          </cell>
          <cell r="L3411" t="str">
            <v>○</v>
          </cell>
          <cell r="M3411">
            <v>20180709</v>
          </cell>
          <cell r="N3411">
            <v>20180709</v>
          </cell>
        </row>
        <row r="3412">
          <cell r="C3412">
            <v>8983922701</v>
          </cell>
          <cell r="D3412" t="str">
            <v>I4JGP30</v>
          </cell>
          <cell r="E3412"/>
          <cell r="F3412" t="str">
            <v>VL01 NMR</v>
          </cell>
          <cell r="G3412" t="str">
            <v>VL01 C-Gr</v>
          </cell>
          <cell r="H3412" t="str">
            <v>【I4JGP30】VL01 C-Gr 湾岸向け 2X 4JJ1 H-W/B I/R,LH 溶接NUT追加 AAS-LD-6560</v>
          </cell>
          <cell r="I3412" t="str">
            <v>PA1-8153</v>
          </cell>
          <cell r="J3412" t="str">
            <v>A</v>
          </cell>
          <cell r="K3412" t="str">
            <v>1LLB</v>
          </cell>
          <cell r="L3412" t="str">
            <v>○</v>
          </cell>
          <cell r="M3412">
            <v>2018112</v>
          </cell>
          <cell r="N3412">
            <v>20181112</v>
          </cell>
        </row>
        <row r="3413">
          <cell r="C3413">
            <v>8983654790</v>
          </cell>
          <cell r="D3413" t="str">
            <v>I3JY886</v>
          </cell>
          <cell r="E3413"/>
          <cell r="F3413" t="str">
            <v>VL04-BGr</v>
          </cell>
          <cell r="G3413" t="str">
            <v>VL04　B-Gr</v>
          </cell>
          <cell r="H3413" t="str">
            <v>【I3JY886】VL04 A/B-Gr向け FRAME ASM 新規出図</v>
          </cell>
          <cell r="I3413" t="str">
            <v>PA1-8015</v>
          </cell>
          <cell r="J3413" t="str">
            <v>A</v>
          </cell>
          <cell r="K3413" t="str">
            <v>RQB</v>
          </cell>
          <cell r="L3413" t="str">
            <v>○</v>
          </cell>
          <cell r="M3413">
            <v>20180305</v>
          </cell>
          <cell r="N3413">
            <v>20180305</v>
          </cell>
        </row>
        <row r="3414">
          <cell r="C3414">
            <v>8983654791</v>
          </cell>
          <cell r="D3414" t="str">
            <v>I4JGH56</v>
          </cell>
          <cell r="E3414"/>
          <cell r="F3414" t="str">
            <v>VL04-BGr</v>
          </cell>
          <cell r="G3414" t="str">
            <v>VL04　B-Gr</v>
          </cell>
          <cell r="H3414" t="str">
            <v>【I4JGH56】VL04 A-Gr FRAME ASM 量産設変</v>
          </cell>
          <cell r="I3414" t="str">
            <v>PA1-8062</v>
          </cell>
          <cell r="J3414" t="str">
            <v>A</v>
          </cell>
          <cell r="K3414" t="str">
            <v>1RQB</v>
          </cell>
          <cell r="L3414" t="str">
            <v>○</v>
          </cell>
          <cell r="M3414">
            <v>20180702</v>
          </cell>
          <cell r="N3414">
            <v>20180702</v>
          </cell>
        </row>
        <row r="3415">
          <cell r="C3415">
            <v>8974823360</v>
          </cell>
          <cell r="D3415" t="str">
            <v>I3JY886</v>
          </cell>
          <cell r="E3415"/>
          <cell r="F3415" t="str">
            <v>VL04-BGr</v>
          </cell>
          <cell r="G3415" t="str">
            <v>VL04　B-Gr</v>
          </cell>
          <cell r="H3415" t="str">
            <v>【I3JY886】VL04 A/B-Gr向け FRAME ASM 新規出図</v>
          </cell>
          <cell r="I3415" t="str">
            <v>PA1-8015</v>
          </cell>
          <cell r="J3415" t="str">
            <v>A</v>
          </cell>
          <cell r="K3415" t="str">
            <v>RBK</v>
          </cell>
          <cell r="L3415" t="str">
            <v>○</v>
          </cell>
          <cell r="M3415">
            <v>20180314</v>
          </cell>
          <cell r="N3415">
            <v>20180314</v>
          </cell>
        </row>
        <row r="3416">
          <cell r="C3416">
            <v>8974823361</v>
          </cell>
          <cell r="D3416" t="str">
            <v>I4JGH56</v>
          </cell>
          <cell r="E3416"/>
          <cell r="F3416" t="str">
            <v>VL04-BGr</v>
          </cell>
          <cell r="G3416" t="str">
            <v>VL04　B-Gr</v>
          </cell>
          <cell r="H3416" t="str">
            <v>【I4JGH56】VL04 A-Gr FRAME ASM 量産設変</v>
          </cell>
          <cell r="I3416" t="str">
            <v>PA1-8062</v>
          </cell>
          <cell r="J3416" t="str">
            <v>A</v>
          </cell>
          <cell r="K3416" t="str">
            <v>1RBK</v>
          </cell>
          <cell r="L3416" t="str">
            <v>○</v>
          </cell>
          <cell r="M3416">
            <v>20180702</v>
          </cell>
          <cell r="N3416">
            <v>20180702</v>
          </cell>
        </row>
        <row r="3417">
          <cell r="C3417">
            <v>8974823370</v>
          </cell>
          <cell r="D3417" t="str">
            <v>I3JY886</v>
          </cell>
          <cell r="E3417"/>
          <cell r="F3417" t="str">
            <v>VL04-BGr</v>
          </cell>
          <cell r="G3417" t="str">
            <v>VL04　B-Gr</v>
          </cell>
          <cell r="H3417" t="str">
            <v>【I3JY886】VL04 A/B-Gr向け FRAME ASM 新規出図</v>
          </cell>
          <cell r="I3417" t="str">
            <v>PA1-8015</v>
          </cell>
          <cell r="J3417" t="str">
            <v>A</v>
          </cell>
          <cell r="K3417" t="str">
            <v>RBL</v>
          </cell>
          <cell r="L3417" t="str">
            <v>○</v>
          </cell>
          <cell r="M3417">
            <v>20180531</v>
          </cell>
          <cell r="N3417">
            <v>20180531</v>
          </cell>
        </row>
        <row r="3418">
          <cell r="C3418">
            <v>8974823371</v>
          </cell>
          <cell r="D3418" t="str">
            <v>I4JGH56</v>
          </cell>
          <cell r="E3418"/>
          <cell r="F3418" t="str">
            <v>VL04-BGr</v>
          </cell>
          <cell r="G3418" t="str">
            <v>VL04　B-Gr</v>
          </cell>
          <cell r="H3418" t="str">
            <v>【I4JGH56】VL04 A-Gr FRAME ASM 量産設変</v>
          </cell>
          <cell r="I3418" t="str">
            <v>PA1-8062</v>
          </cell>
          <cell r="J3418" t="str">
            <v>A</v>
          </cell>
          <cell r="K3418" t="str">
            <v>1RBL</v>
          </cell>
          <cell r="L3418" t="str">
            <v>○</v>
          </cell>
          <cell r="M3418">
            <v>20181128</v>
          </cell>
          <cell r="N3418">
            <v>20181128</v>
          </cell>
        </row>
        <row r="3419">
          <cell r="C3419">
            <v>8983654810</v>
          </cell>
          <cell r="D3419" t="str">
            <v>I3JY886</v>
          </cell>
          <cell r="E3419"/>
          <cell r="F3419" t="str">
            <v>VL04-BGr</v>
          </cell>
          <cell r="G3419" t="str">
            <v>VL04　B-Gr</v>
          </cell>
          <cell r="H3419" t="str">
            <v>【I3JY886】VL04 A/B-Gr向け FRAME ASM 新規出図</v>
          </cell>
          <cell r="I3419" t="str">
            <v>PA1-8015</v>
          </cell>
          <cell r="J3419" t="str">
            <v>A</v>
          </cell>
          <cell r="K3419" t="str">
            <v>RQD</v>
          </cell>
          <cell r="L3419" t="str">
            <v>○</v>
          </cell>
          <cell r="M3419">
            <v>20180305</v>
          </cell>
          <cell r="N3419">
            <v>20180305</v>
          </cell>
        </row>
        <row r="3420">
          <cell r="C3420">
            <v>8983654811</v>
          </cell>
          <cell r="D3420" t="str">
            <v>I4JGH56</v>
          </cell>
          <cell r="E3420"/>
          <cell r="F3420" t="str">
            <v>VL04-BGr</v>
          </cell>
          <cell r="G3420" t="str">
            <v>VL04　B-Gr</v>
          </cell>
          <cell r="H3420" t="str">
            <v>【I4JGH56】VL04 A-Gr FRAME ASM 量産設変</v>
          </cell>
          <cell r="I3420" t="str">
            <v>PA1-8062</v>
          </cell>
          <cell r="J3420" t="str">
            <v>A</v>
          </cell>
          <cell r="K3420" t="str">
            <v>1RQD</v>
          </cell>
          <cell r="L3420" t="str">
            <v>○</v>
          </cell>
          <cell r="M3420">
            <v>20180626</v>
          </cell>
          <cell r="N3420">
            <v>20180626</v>
          </cell>
        </row>
        <row r="3421">
          <cell r="C3421">
            <v>8983654630</v>
          </cell>
          <cell r="D3421" t="str">
            <v>I3JY886</v>
          </cell>
          <cell r="E3421"/>
          <cell r="F3421" t="str">
            <v>VL04-BGr</v>
          </cell>
          <cell r="G3421" t="str">
            <v>VL04　B-Gr</v>
          </cell>
          <cell r="H3421" t="str">
            <v>【I3JY886】VL04 A/B-Gr向け FRAME ASM 新規出図</v>
          </cell>
          <cell r="I3421" t="str">
            <v>PA1-8015</v>
          </cell>
          <cell r="J3421" t="str">
            <v>A</v>
          </cell>
          <cell r="K3421" t="str">
            <v>RBQ</v>
          </cell>
          <cell r="L3421" t="str">
            <v>○</v>
          </cell>
          <cell r="M3421">
            <v>20180305</v>
          </cell>
          <cell r="N3421">
            <v>20180305</v>
          </cell>
        </row>
        <row r="3422">
          <cell r="C3422">
            <v>8983654631</v>
          </cell>
          <cell r="D3422" t="str">
            <v>I4JGH56</v>
          </cell>
          <cell r="E3422"/>
          <cell r="F3422" t="str">
            <v>VL04-BGr</v>
          </cell>
          <cell r="G3422" t="str">
            <v>VL04　B-Gr</v>
          </cell>
          <cell r="H3422" t="str">
            <v>【I4JGH56】VL04 A-Gr FRAME ASM 量産設変</v>
          </cell>
          <cell r="I3422" t="str">
            <v>PA1-8062</v>
          </cell>
          <cell r="J3422" t="str">
            <v>A</v>
          </cell>
          <cell r="K3422" t="str">
            <v>1RBQ</v>
          </cell>
          <cell r="L3422" t="str">
            <v>○</v>
          </cell>
          <cell r="M3422">
            <v>20180719</v>
          </cell>
          <cell r="N3422">
            <v>20180719</v>
          </cell>
        </row>
        <row r="3423">
          <cell r="C3423">
            <v>8983654640</v>
          </cell>
          <cell r="D3423" t="str">
            <v>I3JY886</v>
          </cell>
          <cell r="E3423"/>
          <cell r="F3423" t="str">
            <v>VL04-BGr</v>
          </cell>
          <cell r="G3423" t="str">
            <v>VL04　B-Gr</v>
          </cell>
          <cell r="H3423" t="str">
            <v>【I3JY886】VL04 A/B-Gr向け FRAME ASM 新規出図</v>
          </cell>
          <cell r="I3423" t="str">
            <v>PA1-8015</v>
          </cell>
          <cell r="J3423" t="str">
            <v>A</v>
          </cell>
          <cell r="K3423" t="str">
            <v>RBR</v>
          </cell>
          <cell r="L3423" t="str">
            <v>○</v>
          </cell>
          <cell r="M3423">
            <v>20180420</v>
          </cell>
          <cell r="N3423">
            <v>20180420</v>
          </cell>
        </row>
        <row r="3424">
          <cell r="C3424">
            <v>8983654641</v>
          </cell>
          <cell r="D3424" t="str">
            <v>I4JGH56</v>
          </cell>
          <cell r="E3424"/>
          <cell r="F3424" t="str">
            <v>VL04-BGr</v>
          </cell>
          <cell r="G3424" t="str">
            <v>VL04　B-Gr</v>
          </cell>
          <cell r="H3424" t="str">
            <v>【I4JGH56】VL04 A-Gr FRAME ASM 量産設変</v>
          </cell>
          <cell r="I3424" t="str">
            <v>PA1-8062</v>
          </cell>
          <cell r="J3424" t="str">
            <v>A</v>
          </cell>
          <cell r="K3424" t="str">
            <v>1RBR</v>
          </cell>
          <cell r="L3424" t="str">
            <v>○</v>
          </cell>
          <cell r="M3424">
            <v>20180806</v>
          </cell>
          <cell r="N3424">
            <v>20180806</v>
          </cell>
        </row>
        <row r="3425">
          <cell r="C3425">
            <v>8983654670</v>
          </cell>
          <cell r="D3425" t="str">
            <v>I3JY886</v>
          </cell>
          <cell r="E3425"/>
          <cell r="F3425" t="str">
            <v>VL04-BGr</v>
          </cell>
          <cell r="G3425" t="str">
            <v>VL04　B-Gr</v>
          </cell>
          <cell r="H3425" t="str">
            <v>【I3JY886】VL04 A/B-Gr向け FRAME ASM 新規出図</v>
          </cell>
          <cell r="I3425" t="str">
            <v>PA1-8015</v>
          </cell>
          <cell r="J3425" t="str">
            <v>A</v>
          </cell>
          <cell r="K3425" t="str">
            <v>RBS</v>
          </cell>
          <cell r="L3425" t="str">
            <v>○</v>
          </cell>
          <cell r="M3425">
            <v>20180329</v>
          </cell>
          <cell r="N3425">
            <v>20180329</v>
          </cell>
        </row>
        <row r="3426">
          <cell r="C3426">
            <v>8983654671</v>
          </cell>
          <cell r="D3426" t="str">
            <v>I4JGH56</v>
          </cell>
          <cell r="E3426"/>
          <cell r="F3426" t="str">
            <v>VL04-BGr</v>
          </cell>
          <cell r="G3426" t="str">
            <v>VL04　B-Gr</v>
          </cell>
          <cell r="H3426" t="str">
            <v>【I4JGH56】VL04 A-Gr FRAME ASM 量産設変</v>
          </cell>
          <cell r="I3426" t="str">
            <v>PA1-8062</v>
          </cell>
          <cell r="J3426" t="str">
            <v>A</v>
          </cell>
          <cell r="K3426" t="str">
            <v>1RBS</v>
          </cell>
          <cell r="L3426" t="str">
            <v>○</v>
          </cell>
          <cell r="M3426">
            <v>20180827</v>
          </cell>
          <cell r="N3426">
            <v>20180827</v>
          </cell>
        </row>
        <row r="3427">
          <cell r="C3427">
            <v>8983654680</v>
          </cell>
          <cell r="D3427" t="str">
            <v>I3JY886</v>
          </cell>
          <cell r="E3427"/>
          <cell r="F3427" t="str">
            <v>VL04-BGr</v>
          </cell>
          <cell r="G3427" t="str">
            <v>VL04　B-Gr</v>
          </cell>
          <cell r="H3427" t="str">
            <v>【I3JY886】VL04 A/B-Gr向け FRAME ASM 新規出図</v>
          </cell>
          <cell r="I3427" t="str">
            <v>PA1-8015</v>
          </cell>
          <cell r="J3427" t="str">
            <v>A</v>
          </cell>
          <cell r="K3427" t="str">
            <v>RBT</v>
          </cell>
          <cell r="L3427" t="str">
            <v>○</v>
          </cell>
          <cell r="M3427" t="str">
            <v>未</v>
          </cell>
          <cell r="N3427" t="str">
            <v>未</v>
          </cell>
        </row>
        <row r="3428">
          <cell r="C3428">
            <v>8983654681</v>
          </cell>
          <cell r="D3428" t="str">
            <v>I4JGH56</v>
          </cell>
          <cell r="E3428"/>
          <cell r="F3428" t="str">
            <v>VL04-BGr</v>
          </cell>
          <cell r="G3428" t="str">
            <v>VL04　B-Gr</v>
          </cell>
          <cell r="H3428" t="str">
            <v>【I4JGH56】VL04 A-Gr FRAME ASM 量産設変</v>
          </cell>
          <cell r="I3428" t="str">
            <v>PA1-8062</v>
          </cell>
          <cell r="J3428" t="str">
            <v>A</v>
          </cell>
          <cell r="K3428" t="str">
            <v>1RBT</v>
          </cell>
          <cell r="L3428" t="str">
            <v>○</v>
          </cell>
          <cell r="M3428">
            <v>20180806</v>
          </cell>
          <cell r="N3428">
            <v>20180806</v>
          </cell>
        </row>
        <row r="3429">
          <cell r="C3429">
            <v>8983654751</v>
          </cell>
          <cell r="D3429" t="str">
            <v>I4JGH56</v>
          </cell>
          <cell r="E3429"/>
          <cell r="F3429" t="str">
            <v>VL04-BGr</v>
          </cell>
          <cell r="G3429" t="str">
            <v>VL04　B-Gr</v>
          </cell>
          <cell r="H3429" t="str">
            <v>【I4JGH56】VL04 A-Gr FRAME ASM 量産設変</v>
          </cell>
          <cell r="I3429" t="str">
            <v>PA1-8062</v>
          </cell>
          <cell r="J3429" t="str">
            <v>A</v>
          </cell>
          <cell r="K3429"/>
          <cell r="L3429" t="str">
            <v>○</v>
          </cell>
          <cell r="M3429" t="str">
            <v>未</v>
          </cell>
          <cell r="N3429" t="str">
            <v>未</v>
          </cell>
        </row>
        <row r="3430">
          <cell r="C3430">
            <v>8983654761</v>
          </cell>
          <cell r="D3430" t="str">
            <v>I4JGH56</v>
          </cell>
          <cell r="E3430"/>
          <cell r="F3430" t="str">
            <v>VL04-BGr</v>
          </cell>
          <cell r="G3430" t="str">
            <v>VL04　B-Gr</v>
          </cell>
          <cell r="H3430" t="str">
            <v>【I4JGH56】VL04 A-Gr FRAME ASM 量産設変</v>
          </cell>
          <cell r="I3430" t="str">
            <v>PA1-8062</v>
          </cell>
          <cell r="J3430" t="str">
            <v>A</v>
          </cell>
          <cell r="K3430"/>
          <cell r="L3430" t="str">
            <v>○</v>
          </cell>
          <cell r="M3430" t="str">
            <v>未</v>
          </cell>
          <cell r="N3430" t="str">
            <v>未</v>
          </cell>
        </row>
        <row r="3431">
          <cell r="C3431">
            <v>8983654771</v>
          </cell>
          <cell r="D3431" t="str">
            <v>I4JGH56</v>
          </cell>
          <cell r="E3431"/>
          <cell r="F3431" t="str">
            <v>VL04-BGr</v>
          </cell>
          <cell r="G3431" t="str">
            <v>VL04　B-Gr</v>
          </cell>
          <cell r="H3431" t="str">
            <v>【I4JGH56】VL04 A-Gr FRAME ASM 量産設変</v>
          </cell>
          <cell r="I3431" t="str">
            <v>PA1-8062</v>
          </cell>
          <cell r="J3431" t="str">
            <v>A</v>
          </cell>
          <cell r="K3431"/>
          <cell r="L3431" t="str">
            <v>○</v>
          </cell>
          <cell r="M3431" t="str">
            <v>未</v>
          </cell>
          <cell r="N3431" t="str">
            <v>未</v>
          </cell>
        </row>
        <row r="3432">
          <cell r="C3432">
            <v>8983654781</v>
          </cell>
          <cell r="D3432" t="str">
            <v>I4JGH56</v>
          </cell>
          <cell r="E3432"/>
          <cell r="F3432" t="str">
            <v>VL04-BGr</v>
          </cell>
          <cell r="G3432" t="str">
            <v>VL04　B-Gr</v>
          </cell>
          <cell r="H3432" t="str">
            <v>【I4JGH56】VL04 A-Gr FRAME ASM 量産設変</v>
          </cell>
          <cell r="I3432" t="str">
            <v>PA1-8062</v>
          </cell>
          <cell r="J3432" t="str">
            <v>A</v>
          </cell>
          <cell r="K3432"/>
          <cell r="L3432" t="str">
            <v>○</v>
          </cell>
          <cell r="M3432" t="str">
            <v>未</v>
          </cell>
          <cell r="N3432" t="str">
            <v>未</v>
          </cell>
        </row>
        <row r="3433">
          <cell r="C3433">
            <v>8974823350</v>
          </cell>
          <cell r="D3433" t="str">
            <v>I3JY886</v>
          </cell>
          <cell r="E3433"/>
          <cell r="F3433" t="str">
            <v>VL04-BGr</v>
          </cell>
          <cell r="G3433" t="str">
            <v>VL04　B-Gr</v>
          </cell>
          <cell r="H3433" t="str">
            <v>【I3JY886】VL04 A/B-Gr向け FRAME ASM 新規出図</v>
          </cell>
          <cell r="I3433" t="str">
            <v>PA1-8015</v>
          </cell>
          <cell r="J3433" t="str">
            <v>A</v>
          </cell>
          <cell r="K3433" t="str">
            <v>RBJ</v>
          </cell>
          <cell r="L3433" t="str">
            <v>○</v>
          </cell>
          <cell r="M3433">
            <v>20180314</v>
          </cell>
          <cell r="N3433">
            <v>20180314</v>
          </cell>
        </row>
        <row r="3434">
          <cell r="C3434">
            <v>8974823351</v>
          </cell>
          <cell r="D3434" t="str">
            <v>I4JGH56</v>
          </cell>
          <cell r="E3434"/>
          <cell r="F3434" t="str">
            <v>VL04-BGr</v>
          </cell>
          <cell r="G3434" t="str">
            <v>VL04　B-Gr</v>
          </cell>
          <cell r="H3434" t="str">
            <v>【I4JGH56】VL04 A-Gr FRAME ASM 量産設変</v>
          </cell>
          <cell r="I3434" t="str">
            <v>PA1-8062</v>
          </cell>
          <cell r="J3434" t="str">
            <v>A</v>
          </cell>
          <cell r="K3434" t="str">
            <v>1RBJ</v>
          </cell>
          <cell r="L3434" t="str">
            <v>○</v>
          </cell>
          <cell r="M3434">
            <v>20180623</v>
          </cell>
          <cell r="N3434">
            <v>20180623</v>
          </cell>
        </row>
        <row r="3435">
          <cell r="C3435">
            <v>8983654710</v>
          </cell>
          <cell r="D3435" t="str">
            <v>I3JY886</v>
          </cell>
          <cell r="E3435"/>
          <cell r="F3435" t="str">
            <v>VL04-BGr</v>
          </cell>
          <cell r="G3435" t="str">
            <v>VL04　B-Gr</v>
          </cell>
          <cell r="H3435" t="str">
            <v>【I3JY886】VL04 A/B-Gr向け FRAME ASM 新規出図</v>
          </cell>
          <cell r="I3435" t="str">
            <v>PA1-8015</v>
          </cell>
          <cell r="J3435" t="str">
            <v>A</v>
          </cell>
          <cell r="K3435" t="str">
            <v>RPE</v>
          </cell>
          <cell r="L3435" t="str">
            <v>○</v>
          </cell>
          <cell r="M3435">
            <v>20180305</v>
          </cell>
          <cell r="N3435">
            <v>20180305</v>
          </cell>
        </row>
        <row r="3436">
          <cell r="C3436">
            <v>8983654711</v>
          </cell>
          <cell r="D3436" t="str">
            <v>I4JGH56</v>
          </cell>
          <cell r="E3436"/>
          <cell r="F3436" t="str">
            <v>VL04-BGr</v>
          </cell>
          <cell r="G3436" t="str">
            <v>VL04　B-Gr</v>
          </cell>
          <cell r="H3436" t="str">
            <v>【I4JGH56】VL04 A-Gr FRAME ASM 量産設変</v>
          </cell>
          <cell r="I3436" t="str">
            <v>PA1-8062</v>
          </cell>
          <cell r="J3436" t="str">
            <v>A</v>
          </cell>
          <cell r="K3436" t="str">
            <v>1RPE</v>
          </cell>
          <cell r="L3436" t="str">
            <v>○</v>
          </cell>
          <cell r="M3436">
            <v>20180623</v>
          </cell>
          <cell r="N3436">
            <v>20180623</v>
          </cell>
        </row>
        <row r="3437">
          <cell r="C3437">
            <v>8983654870</v>
          </cell>
          <cell r="D3437" t="str">
            <v>I3JZ054</v>
          </cell>
          <cell r="E3437"/>
          <cell r="F3437" t="str">
            <v>VL04-BGr</v>
          </cell>
          <cell r="G3437" t="str">
            <v>VL04　B-Gr</v>
          </cell>
          <cell r="H3437" t="str">
            <v>【I3JZ054】VL04 B-Gr K研2向け 追加車型 新規出図　非新軽量</v>
          </cell>
          <cell r="I3437" t="str">
            <v>PA1-8011</v>
          </cell>
          <cell r="J3437" t="str">
            <v>A</v>
          </cell>
          <cell r="K3437" t="str">
            <v>SBA</v>
          </cell>
          <cell r="L3437" t="str">
            <v>○</v>
          </cell>
          <cell r="M3437">
            <v>20180208</v>
          </cell>
          <cell r="N3437">
            <v>20180208</v>
          </cell>
        </row>
        <row r="3438">
          <cell r="C3438">
            <v>8983654871</v>
          </cell>
          <cell r="D3438" t="str">
            <v>I4JGK54</v>
          </cell>
          <cell r="E3438"/>
          <cell r="F3438" t="str">
            <v>VL04-BGr</v>
          </cell>
          <cell r="G3438" t="str">
            <v>VL04　B-Gr</v>
          </cell>
          <cell r="H3438" t="str">
            <v>【I4JGK54】VL04 B-Gr FRAME ASM設変</v>
          </cell>
          <cell r="I3438" t="str">
            <v>PA1-8131</v>
          </cell>
          <cell r="J3438" t="str">
            <v>A</v>
          </cell>
          <cell r="K3438" t="str">
            <v>1SBA</v>
          </cell>
          <cell r="L3438" t="str">
            <v>○</v>
          </cell>
          <cell r="M3438">
            <v>20181025</v>
          </cell>
          <cell r="N3438">
            <v>20181025</v>
          </cell>
        </row>
        <row r="3439">
          <cell r="C3439">
            <v>8983655320</v>
          </cell>
          <cell r="D3439" t="str">
            <v>I3JZ054</v>
          </cell>
          <cell r="E3439"/>
          <cell r="F3439" t="str">
            <v>VL04-BGr</v>
          </cell>
          <cell r="G3439" t="str">
            <v>VL04　B-Gr</v>
          </cell>
          <cell r="H3439" t="str">
            <v>【I3JZ054】VL04 B-Gr K研2向け 追加車型 新規出図　非新軽量</v>
          </cell>
          <cell r="I3439" t="str">
            <v>PA1-8011/8028</v>
          </cell>
          <cell r="J3439" t="str">
            <v>A</v>
          </cell>
          <cell r="K3439" t="str">
            <v>TEA</v>
          </cell>
          <cell r="L3439" t="str">
            <v>○</v>
          </cell>
          <cell r="M3439">
            <v>20180227</v>
          </cell>
          <cell r="N3439">
            <v>20180227</v>
          </cell>
        </row>
        <row r="3440">
          <cell r="C3440">
            <v>8983655321</v>
          </cell>
          <cell r="D3440" t="str">
            <v>I4JFU34</v>
          </cell>
          <cell r="E3440"/>
          <cell r="F3440" t="str">
            <v>VL04-BGr</v>
          </cell>
          <cell r="G3440" t="str">
            <v>VL04　B-Gr</v>
          </cell>
          <cell r="H3440" t="str">
            <v>【I4JFU34】VL04 B-Gr 1生向け サ変　非新軽量</v>
          </cell>
          <cell r="I3440" t="str">
            <v>未</v>
          </cell>
          <cell r="J3440" t="str">
            <v>A</v>
          </cell>
          <cell r="K3440" t="str">
            <v>TEA</v>
          </cell>
          <cell r="L3440" t="str">
            <v>○</v>
          </cell>
          <cell r="M3440" t="str">
            <v>未</v>
          </cell>
          <cell r="N3440" t="str">
            <v>未</v>
          </cell>
        </row>
        <row r="3441">
          <cell r="C3441">
            <v>8983656150</v>
          </cell>
          <cell r="D3441" t="str">
            <v>I3JY886</v>
          </cell>
          <cell r="E3441"/>
          <cell r="F3441" t="str">
            <v>VL04-BGr</v>
          </cell>
          <cell r="G3441" t="str">
            <v>VL04　B-Gr</v>
          </cell>
          <cell r="H3441" t="str">
            <v>【I3JY886】VL04 A/B-Gr向け FRAME ASM 新規出図</v>
          </cell>
          <cell r="I3441" t="str">
            <v>PA1-8179</v>
          </cell>
          <cell r="J3441" t="str">
            <v>C</v>
          </cell>
          <cell r="K3441" t="str">
            <v>WWF</v>
          </cell>
          <cell r="L3441" t="str">
            <v>○</v>
          </cell>
          <cell r="M3441" t="str">
            <v>-</v>
          </cell>
          <cell r="N3441">
            <v>20181221</v>
          </cell>
        </row>
        <row r="3442">
          <cell r="C3442">
            <v>8983656160</v>
          </cell>
          <cell r="D3442" t="str">
            <v>I3JY886</v>
          </cell>
          <cell r="E3442"/>
          <cell r="F3442" t="str">
            <v>VL04-BGr</v>
          </cell>
          <cell r="G3442" t="str">
            <v>VL04　B-Gr</v>
          </cell>
          <cell r="H3442" t="str">
            <v>【I3JY886】VL04 A/B-Gr向け FRAME ASM 新規出図</v>
          </cell>
          <cell r="I3442" t="str">
            <v>PA1-2069</v>
          </cell>
          <cell r="J3442" t="str">
            <v>C</v>
          </cell>
          <cell r="K3442" t="str">
            <v>WWP</v>
          </cell>
          <cell r="L3442" t="str">
            <v>○</v>
          </cell>
          <cell r="M3442" t="str">
            <v>-</v>
          </cell>
          <cell r="N3442">
            <v>20220401</v>
          </cell>
        </row>
        <row r="3443">
          <cell r="C3443">
            <v>8983656180</v>
          </cell>
          <cell r="D3443" t="str">
            <v>I3JY886</v>
          </cell>
          <cell r="E3443"/>
          <cell r="F3443" t="str">
            <v>VL04-BGr</v>
          </cell>
          <cell r="G3443" t="str">
            <v>VL04　B-Gr</v>
          </cell>
          <cell r="H3443" t="str">
            <v>【I3JY886】VL04 A/B-Gr向け FRAME ASM 新規出図</v>
          </cell>
          <cell r="I3443" t="str">
            <v>PA1-8022</v>
          </cell>
          <cell r="J3443" t="str">
            <v>C</v>
          </cell>
          <cell r="K3443" t="str">
            <v>WWB</v>
          </cell>
          <cell r="L3443" t="str">
            <v>○</v>
          </cell>
          <cell r="M3443" t="str">
            <v>-</v>
          </cell>
          <cell r="N3443">
            <v>20180314</v>
          </cell>
        </row>
        <row r="3444">
          <cell r="C3444">
            <v>8974911050</v>
          </cell>
          <cell r="D3444" t="str">
            <v>I3JY886</v>
          </cell>
          <cell r="E3444"/>
          <cell r="F3444" t="str">
            <v>VL04-BGr</v>
          </cell>
          <cell r="G3444" t="str">
            <v>VL04　B-Gr</v>
          </cell>
          <cell r="H3444" t="str">
            <v>【I3JY886】VL04 A/B-Gr向け FRAME ASM 新規出図</v>
          </cell>
          <cell r="I3444" t="str">
            <v>PA1-8015</v>
          </cell>
          <cell r="J3444" t="str">
            <v>A</v>
          </cell>
          <cell r="K3444" t="str">
            <v>RPS</v>
          </cell>
          <cell r="L3444" t="str">
            <v>○</v>
          </cell>
          <cell r="M3444">
            <v>20180530</v>
          </cell>
          <cell r="N3444">
            <v>20180530</v>
          </cell>
        </row>
        <row r="3445">
          <cell r="C3445">
            <v>8974911051</v>
          </cell>
          <cell r="D3445" t="str">
            <v>I4JGH56</v>
          </cell>
          <cell r="E3445"/>
          <cell r="F3445" t="str">
            <v>VL04-BGr</v>
          </cell>
          <cell r="G3445" t="str">
            <v>VL04　B-Gr</v>
          </cell>
          <cell r="H3445" t="str">
            <v>【I4JGH56】VL04 A-Gr FRAME ASM 量産設変</v>
          </cell>
          <cell r="I3445" t="str">
            <v>PA1-8062</v>
          </cell>
          <cell r="J3445" t="str">
            <v>A</v>
          </cell>
          <cell r="K3445" t="str">
            <v>1RPS</v>
          </cell>
          <cell r="L3445" t="str">
            <v>○</v>
          </cell>
          <cell r="M3445">
            <v>20180626</v>
          </cell>
          <cell r="N3445">
            <v>20180626</v>
          </cell>
        </row>
        <row r="3446">
          <cell r="C3446">
            <v>8974911060</v>
          </cell>
          <cell r="D3446" t="str">
            <v>I3JY886</v>
          </cell>
          <cell r="E3446"/>
          <cell r="F3446" t="str">
            <v>VL04-BGr</v>
          </cell>
          <cell r="G3446" t="str">
            <v>VL04　B-Gr</v>
          </cell>
          <cell r="H3446" t="str">
            <v>【I3JY886】VL04 A/B-Gr向け FRAME ASM 新規出図</v>
          </cell>
          <cell r="I3446" t="str">
            <v>PA1-8015</v>
          </cell>
          <cell r="J3446" t="str">
            <v>A</v>
          </cell>
          <cell r="K3446" t="str">
            <v>RPT</v>
          </cell>
          <cell r="L3446" t="str">
            <v>○</v>
          </cell>
          <cell r="M3446">
            <v>20180329</v>
          </cell>
          <cell r="N3446">
            <v>20180329</v>
          </cell>
        </row>
        <row r="3447">
          <cell r="C3447">
            <v>8974911061</v>
          </cell>
          <cell r="D3447" t="str">
            <v>I3JY886</v>
          </cell>
          <cell r="E3447"/>
          <cell r="F3447" t="str">
            <v>VL04-BGr</v>
          </cell>
          <cell r="G3447" t="str">
            <v>VL04　B-Gr</v>
          </cell>
          <cell r="H3447" t="str">
            <v>【I4JGH56】VL04 A-Gr FRAME ASM 量産設変</v>
          </cell>
          <cell r="I3447" t="str">
            <v>PA1-8062</v>
          </cell>
          <cell r="J3447" t="str">
            <v>A</v>
          </cell>
          <cell r="K3447" t="str">
            <v>1RPT</v>
          </cell>
          <cell r="L3447" t="str">
            <v>○</v>
          </cell>
          <cell r="M3447">
            <v>20180829</v>
          </cell>
          <cell r="N3447">
            <v>20180829</v>
          </cell>
        </row>
        <row r="3448">
          <cell r="C3448">
            <v>8974911090</v>
          </cell>
          <cell r="D3448" t="str">
            <v>I3JY886</v>
          </cell>
          <cell r="E3448"/>
          <cell r="F3448" t="str">
            <v>VL04-BGr</v>
          </cell>
          <cell r="G3448" t="str">
            <v>VL04　B-Gr</v>
          </cell>
          <cell r="H3448" t="str">
            <v>【I3JY886】VL04 A/B-Gr向け FRAME ASM 新規出図</v>
          </cell>
          <cell r="I3448" t="str">
            <v>PA1-8015</v>
          </cell>
          <cell r="J3448" t="str">
            <v>A</v>
          </cell>
          <cell r="K3448" t="str">
            <v>RQ1</v>
          </cell>
          <cell r="L3448" t="str">
            <v>○</v>
          </cell>
          <cell r="M3448">
            <v>20180115</v>
          </cell>
          <cell r="N3448">
            <v>20180115</v>
          </cell>
        </row>
        <row r="3449">
          <cell r="C3449">
            <v>8974911091</v>
          </cell>
          <cell r="D3449" t="str">
            <v>I4JGH56</v>
          </cell>
          <cell r="E3449"/>
          <cell r="F3449" t="str">
            <v>VL04-BGr</v>
          </cell>
          <cell r="G3449" t="str">
            <v>VL04　B-Gr</v>
          </cell>
          <cell r="H3449" t="str">
            <v>【I4JGH56】VL04 A-Gr FRAME ASM 量産設変</v>
          </cell>
          <cell r="I3449" t="str">
            <v>PA1-8062</v>
          </cell>
          <cell r="J3449" t="str">
            <v>A</v>
          </cell>
          <cell r="K3449" t="str">
            <v>1RQ1</v>
          </cell>
          <cell r="L3449" t="str">
            <v>○</v>
          </cell>
          <cell r="M3449">
            <v>20180623</v>
          </cell>
          <cell r="N3449">
            <v>20180623</v>
          </cell>
        </row>
        <row r="3450">
          <cell r="C3450">
            <v>8974910930</v>
          </cell>
          <cell r="D3450" t="str">
            <v>I3JY886</v>
          </cell>
          <cell r="E3450"/>
          <cell r="F3450" t="str">
            <v>VL04-BGr</v>
          </cell>
          <cell r="G3450" t="str">
            <v>VL04　B-Gr</v>
          </cell>
          <cell r="H3450" t="str">
            <v>【I3JY886】VL04 A/B-Gr向け FRAME ASM 新規出図</v>
          </cell>
          <cell r="I3450" t="str">
            <v>PA1-8015</v>
          </cell>
          <cell r="J3450" t="str">
            <v>A</v>
          </cell>
          <cell r="K3450" t="str">
            <v>RP3</v>
          </cell>
          <cell r="L3450" t="str">
            <v>○</v>
          </cell>
          <cell r="M3450" t="str">
            <v>未</v>
          </cell>
          <cell r="N3450" t="str">
            <v>未</v>
          </cell>
        </row>
        <row r="3451">
          <cell r="C3451">
            <v>8974910931</v>
          </cell>
          <cell r="D3451" t="str">
            <v>I4JGH56</v>
          </cell>
          <cell r="E3451"/>
          <cell r="F3451" t="str">
            <v>VL04-BGr</v>
          </cell>
          <cell r="G3451" t="str">
            <v>VL04　B-Gr</v>
          </cell>
          <cell r="H3451" t="str">
            <v>【I4JGH56】VL04 A-Gr FRAME ASM 量産設変</v>
          </cell>
          <cell r="I3451" t="str">
            <v>PA1-8062</v>
          </cell>
          <cell r="J3451" t="str">
            <v>A</v>
          </cell>
          <cell r="K3451" t="str">
            <v>1RP3</v>
          </cell>
          <cell r="L3451" t="str">
            <v>○</v>
          </cell>
          <cell r="M3451">
            <v>20180712</v>
          </cell>
          <cell r="N3451">
            <v>20180712</v>
          </cell>
        </row>
        <row r="3452">
          <cell r="C3452">
            <v>8974910940</v>
          </cell>
          <cell r="D3452" t="str">
            <v>I3JY886</v>
          </cell>
          <cell r="E3452"/>
          <cell r="F3452" t="str">
            <v>VL04-BGr</v>
          </cell>
          <cell r="G3452" t="str">
            <v>VL04　B-Gr</v>
          </cell>
          <cell r="H3452" t="str">
            <v>【I3JY886】VL04 A/B-Gr向け FRAME ASM 新規出図</v>
          </cell>
          <cell r="I3452" t="str">
            <v>PA1-8015</v>
          </cell>
          <cell r="J3452" t="str">
            <v>A</v>
          </cell>
          <cell r="K3452" t="str">
            <v>RP4</v>
          </cell>
          <cell r="L3452" t="str">
            <v>○</v>
          </cell>
          <cell r="M3452" t="str">
            <v>未</v>
          </cell>
          <cell r="N3452" t="str">
            <v>未</v>
          </cell>
        </row>
        <row r="3453">
          <cell r="C3453">
            <v>8974910941</v>
          </cell>
          <cell r="D3453" t="str">
            <v>I4JGH56</v>
          </cell>
          <cell r="E3453"/>
          <cell r="F3453" t="str">
            <v>VL04-BGr</v>
          </cell>
          <cell r="G3453" t="str">
            <v>VL04　B-Gr</v>
          </cell>
          <cell r="H3453" t="str">
            <v>【I4JGH56】VL04 A-Gr FRAME ASM 量産設変</v>
          </cell>
          <cell r="I3453" t="str">
            <v>PA1-8062</v>
          </cell>
          <cell r="J3453" t="str">
            <v>A</v>
          </cell>
          <cell r="K3453" t="str">
            <v>1RP4</v>
          </cell>
          <cell r="L3453" t="str">
            <v>○</v>
          </cell>
          <cell r="M3453">
            <v>20190218</v>
          </cell>
          <cell r="N3453">
            <v>20190218</v>
          </cell>
        </row>
        <row r="3454">
          <cell r="C3454">
            <v>8974910950</v>
          </cell>
          <cell r="D3454" t="str">
            <v>I3JY886</v>
          </cell>
          <cell r="E3454"/>
          <cell r="F3454" t="str">
            <v>VL04-BGr</v>
          </cell>
          <cell r="G3454" t="str">
            <v>VL04　B-Gr</v>
          </cell>
          <cell r="H3454" t="str">
            <v>【I3JY886】VL04 A/B-Gr向け FRAME ASM 新規出図</v>
          </cell>
          <cell r="I3454" t="str">
            <v>PA1-8015</v>
          </cell>
          <cell r="J3454" t="str">
            <v>A</v>
          </cell>
          <cell r="K3454" t="str">
            <v>RP5</v>
          </cell>
          <cell r="L3454" t="str">
            <v>○</v>
          </cell>
          <cell r="M3454">
            <v>20180531</v>
          </cell>
          <cell r="N3454">
            <v>20180612</v>
          </cell>
        </row>
        <row r="3455">
          <cell r="C3455">
            <v>8974910951</v>
          </cell>
          <cell r="D3455" t="str">
            <v>I4JGH56</v>
          </cell>
          <cell r="E3455"/>
          <cell r="F3455" t="str">
            <v>VL04-BGr</v>
          </cell>
          <cell r="G3455" t="str">
            <v>VL04　B-Gr</v>
          </cell>
          <cell r="H3455" t="str">
            <v>【I4JGH56】VL04 A-Gr FRAME ASM 量産設変</v>
          </cell>
          <cell r="I3455" t="str">
            <v>PA1-8062</v>
          </cell>
          <cell r="J3455" t="str">
            <v>A</v>
          </cell>
          <cell r="K3455" t="str">
            <v>1RP5</v>
          </cell>
          <cell r="L3455" t="str">
            <v>○</v>
          </cell>
          <cell r="M3455">
            <v>20180702</v>
          </cell>
          <cell r="N3455">
            <v>20180702</v>
          </cell>
        </row>
        <row r="3456">
          <cell r="C3456">
            <v>8974910960</v>
          </cell>
          <cell r="D3456" t="str">
            <v>I3JY886</v>
          </cell>
          <cell r="E3456"/>
          <cell r="F3456" t="str">
            <v>VL04-BGr</v>
          </cell>
          <cell r="G3456" t="str">
            <v>VL04　B-Gr</v>
          </cell>
          <cell r="H3456" t="str">
            <v>【I3JY886】VL04 A/B-Gr向け FRAME ASM 新規出図</v>
          </cell>
          <cell r="I3456" t="str">
            <v>PA1-8015</v>
          </cell>
          <cell r="J3456" t="str">
            <v>A</v>
          </cell>
          <cell r="K3456" t="str">
            <v>RP6</v>
          </cell>
          <cell r="L3456" t="str">
            <v>○</v>
          </cell>
          <cell r="M3456" t="str">
            <v>未</v>
          </cell>
          <cell r="N3456" t="str">
            <v>未</v>
          </cell>
        </row>
        <row r="3457">
          <cell r="C3457">
            <v>8974910961</v>
          </cell>
          <cell r="D3457" t="str">
            <v>I4JGH56</v>
          </cell>
          <cell r="E3457"/>
          <cell r="F3457" t="str">
            <v>VL04-BGr</v>
          </cell>
          <cell r="G3457" t="str">
            <v>VL04　B-Gr</v>
          </cell>
          <cell r="H3457" t="str">
            <v>【I4JGH56】VL04 A-Gr FRAME ASM 量産設変</v>
          </cell>
          <cell r="I3457" t="str">
            <v>PA1-8015</v>
          </cell>
          <cell r="J3457" t="str">
            <v>A</v>
          </cell>
          <cell r="K3457" t="str">
            <v>1RP6</v>
          </cell>
          <cell r="L3457" t="str">
            <v>○</v>
          </cell>
          <cell r="M3457">
            <v>20180723</v>
          </cell>
          <cell r="N3457">
            <v>20180723</v>
          </cell>
        </row>
        <row r="3458">
          <cell r="C3458">
            <v>8974910970</v>
          </cell>
          <cell r="D3458" t="str">
            <v>I3JY886</v>
          </cell>
          <cell r="E3458"/>
          <cell r="F3458" t="str">
            <v>VL04-BGr</v>
          </cell>
          <cell r="G3458" t="str">
            <v>VL04　B-Gr</v>
          </cell>
          <cell r="H3458" t="str">
            <v>【I3JY886】VL04 A/B-Gr向け FRAME ASM 新規出図</v>
          </cell>
          <cell r="I3458" t="str">
            <v>PA1-8015</v>
          </cell>
          <cell r="J3458" t="str">
            <v>A</v>
          </cell>
          <cell r="K3458" t="str">
            <v>RP7</v>
          </cell>
          <cell r="L3458" t="str">
            <v>○</v>
          </cell>
          <cell r="M3458" t="str">
            <v>未</v>
          </cell>
          <cell r="N3458" t="str">
            <v>未</v>
          </cell>
        </row>
        <row r="3459">
          <cell r="C3459">
            <v>8974910980</v>
          </cell>
          <cell r="D3459" t="str">
            <v>I3JY886</v>
          </cell>
          <cell r="E3459"/>
          <cell r="F3459" t="str">
            <v>VL04-BGr</v>
          </cell>
          <cell r="G3459" t="str">
            <v>VL04　B-Gr</v>
          </cell>
          <cell r="H3459" t="str">
            <v>【I3JY886】VL04 A/B-Gr向け FRAME ASM 新規出図</v>
          </cell>
          <cell r="I3459" t="str">
            <v>PA1-8015</v>
          </cell>
          <cell r="J3459" t="str">
            <v>A</v>
          </cell>
          <cell r="K3459" t="str">
            <v>RP8</v>
          </cell>
          <cell r="L3459" t="str">
            <v>○</v>
          </cell>
          <cell r="M3459" t="str">
            <v>未</v>
          </cell>
          <cell r="N3459" t="str">
            <v>未</v>
          </cell>
        </row>
        <row r="3460">
          <cell r="C3460">
            <v>8974910990</v>
          </cell>
          <cell r="D3460" t="str">
            <v>I3JY886</v>
          </cell>
          <cell r="E3460"/>
          <cell r="F3460" t="str">
            <v>VL04-BGr</v>
          </cell>
          <cell r="G3460" t="str">
            <v>VL04　B-Gr</v>
          </cell>
          <cell r="H3460" t="str">
            <v>【I3JY886】VL04 A/B-Gr向け FRAME ASM 新規出図</v>
          </cell>
          <cell r="I3460" t="str">
            <v>PA1-8015</v>
          </cell>
          <cell r="J3460" t="str">
            <v>A</v>
          </cell>
          <cell r="K3460" t="str">
            <v>RP9</v>
          </cell>
          <cell r="L3460" t="str">
            <v>○</v>
          </cell>
          <cell r="M3460" t="str">
            <v>未</v>
          </cell>
          <cell r="N3460" t="str">
            <v>未</v>
          </cell>
        </row>
        <row r="3461">
          <cell r="C3461">
            <v>8974915740</v>
          </cell>
          <cell r="D3461" t="str">
            <v>I3JY886</v>
          </cell>
          <cell r="E3461"/>
          <cell r="F3461" t="str">
            <v>VL04-BGr</v>
          </cell>
          <cell r="G3461" t="str">
            <v>VL04　B-Gr</v>
          </cell>
          <cell r="H3461" t="str">
            <v>【I3JY886】VL04 A/B-Gr向け FRAME ASM 新規出図</v>
          </cell>
          <cell r="I3461" t="str">
            <v>PA1-8015</v>
          </cell>
          <cell r="J3461" t="str">
            <v>A</v>
          </cell>
          <cell r="K3461" t="str">
            <v>RQ9</v>
          </cell>
          <cell r="L3461" t="str">
            <v>○</v>
          </cell>
          <cell r="M3461">
            <v>20180329</v>
          </cell>
          <cell r="N3461">
            <v>20180329</v>
          </cell>
        </row>
        <row r="3462">
          <cell r="C3462">
            <v>8974915741</v>
          </cell>
          <cell r="D3462" t="str">
            <v>I4JGH56</v>
          </cell>
          <cell r="E3462"/>
          <cell r="F3462" t="str">
            <v>VL04-BGr</v>
          </cell>
          <cell r="G3462" t="str">
            <v>VL04　B-Gr</v>
          </cell>
          <cell r="H3462" t="str">
            <v>【I4JGH56】VL04 A-Gr FRAME ASM 量産設変</v>
          </cell>
          <cell r="I3462" t="str">
            <v>PA1-8062</v>
          </cell>
          <cell r="J3462" t="str">
            <v>A</v>
          </cell>
          <cell r="K3462" t="str">
            <v>1RQ9</v>
          </cell>
          <cell r="L3462" t="str">
            <v>○</v>
          </cell>
          <cell r="M3462">
            <v>20180626</v>
          </cell>
          <cell r="N3462">
            <v>20180626</v>
          </cell>
        </row>
        <row r="3463">
          <cell r="C3463">
            <v>8974915750</v>
          </cell>
          <cell r="D3463" t="str">
            <v>I3JY886</v>
          </cell>
          <cell r="E3463"/>
          <cell r="F3463" t="str">
            <v>VL04-BGr</v>
          </cell>
          <cell r="G3463" t="str">
            <v>VL04　B-Gr</v>
          </cell>
          <cell r="H3463" t="str">
            <v>【I3JY886】VL04 A/B-Gr向け FRAME ASM 新規出図</v>
          </cell>
          <cell r="I3463" t="str">
            <v>PA1-8015</v>
          </cell>
          <cell r="J3463" t="str">
            <v>A</v>
          </cell>
          <cell r="K3463" t="str">
            <v>RQA</v>
          </cell>
          <cell r="L3463" t="str">
            <v>○</v>
          </cell>
          <cell r="M3463">
            <v>201180615</v>
          </cell>
          <cell r="N3463">
            <v>20180615</v>
          </cell>
        </row>
        <row r="3464">
          <cell r="C3464">
            <v>8974915751</v>
          </cell>
          <cell r="D3464" t="str">
            <v>I4JGH56</v>
          </cell>
          <cell r="E3464"/>
          <cell r="F3464" t="str">
            <v>VL04-BGr</v>
          </cell>
          <cell r="G3464" t="str">
            <v>VL04　B-Gr</v>
          </cell>
          <cell r="H3464" t="str">
            <v>【I4JGH56】VL04 A-Gr FRAME ASM 量産設変</v>
          </cell>
          <cell r="I3464" t="str">
            <v>PA1-8062</v>
          </cell>
          <cell r="J3464" t="str">
            <v>A</v>
          </cell>
          <cell r="K3464" t="str">
            <v>RQA</v>
          </cell>
          <cell r="L3464" t="str">
            <v>○</v>
          </cell>
          <cell r="M3464">
            <v>20181011</v>
          </cell>
          <cell r="N3464">
            <v>20181011</v>
          </cell>
        </row>
        <row r="3465">
          <cell r="C3465">
            <v>8974911100</v>
          </cell>
          <cell r="D3465" t="str">
            <v>I3JY886</v>
          </cell>
          <cell r="E3465"/>
          <cell r="F3465" t="str">
            <v>VL04-BGr</v>
          </cell>
          <cell r="G3465" t="str">
            <v>VL04　B-Gr</v>
          </cell>
          <cell r="H3465" t="str">
            <v>【I3JY886】VL04 A/B-Gr向け FRAME ASM 新規出図</v>
          </cell>
          <cell r="I3465" t="str">
            <v>PA1-8015</v>
          </cell>
          <cell r="J3465" t="str">
            <v>A</v>
          </cell>
          <cell r="K3465" t="str">
            <v>RQ2</v>
          </cell>
          <cell r="L3465" t="str">
            <v>○</v>
          </cell>
          <cell r="M3465">
            <v>20180607</v>
          </cell>
          <cell r="N3465">
            <v>20180607</v>
          </cell>
        </row>
        <row r="3466">
          <cell r="C3466">
            <v>8974911101</v>
          </cell>
          <cell r="D3466" t="str">
            <v>I3JY886</v>
          </cell>
          <cell r="E3466"/>
          <cell r="F3466" t="str">
            <v>VL04-BGr</v>
          </cell>
          <cell r="G3466" t="str">
            <v>VL04　B-Gr</v>
          </cell>
          <cell r="H3466" t="str">
            <v>【I3JY886】VL04 A/B-Gr向け FRAME ASM 新規出図</v>
          </cell>
          <cell r="I3466" t="str">
            <v>PA1-8015</v>
          </cell>
          <cell r="J3466" t="str">
            <v>A</v>
          </cell>
          <cell r="K3466" t="str">
            <v>RQ2</v>
          </cell>
          <cell r="L3466" t="str">
            <v>○</v>
          </cell>
          <cell r="M3466">
            <v>20190905</v>
          </cell>
          <cell r="N3466">
            <v>20190905</v>
          </cell>
        </row>
        <row r="3467">
          <cell r="C3467">
            <v>8974911110</v>
          </cell>
          <cell r="D3467" t="str">
            <v>I3JY886</v>
          </cell>
          <cell r="E3467"/>
          <cell r="F3467" t="str">
            <v>VL04-BGr</v>
          </cell>
          <cell r="G3467" t="str">
            <v>VL04　B-Gr</v>
          </cell>
          <cell r="H3467" t="str">
            <v>【I3JY886】VL04 A/B-Gr向け FRAME ASM 新規出図</v>
          </cell>
          <cell r="I3467" t="str">
            <v>PA1-8015</v>
          </cell>
          <cell r="J3467" t="str">
            <v>A</v>
          </cell>
          <cell r="K3467" t="str">
            <v>RQ3</v>
          </cell>
          <cell r="L3467" t="str">
            <v>○</v>
          </cell>
          <cell r="M3467" t="str">
            <v>未</v>
          </cell>
          <cell r="N3467" t="str">
            <v>未</v>
          </cell>
        </row>
        <row r="3468">
          <cell r="C3468">
            <v>8974911111</v>
          </cell>
          <cell r="D3468" t="str">
            <v>I4JGH56</v>
          </cell>
          <cell r="E3468"/>
          <cell r="F3468" t="str">
            <v>VL04-BGr</v>
          </cell>
          <cell r="G3468" t="str">
            <v>VL04　B-Gr</v>
          </cell>
          <cell r="H3468" t="str">
            <v>【I4JGH56】VL04 A-Gr FRAME ASM 量産設変</v>
          </cell>
          <cell r="I3468" t="str">
            <v>PA1-8062</v>
          </cell>
          <cell r="J3468" t="str">
            <v>A</v>
          </cell>
          <cell r="K3468" t="str">
            <v>1RQ3</v>
          </cell>
          <cell r="L3468" t="str">
            <v>○</v>
          </cell>
          <cell r="M3468">
            <v>20180808</v>
          </cell>
          <cell r="N3468">
            <v>20180808</v>
          </cell>
        </row>
        <row r="3469">
          <cell r="C3469">
            <v>8974911120</v>
          </cell>
          <cell r="D3469" t="str">
            <v>I3JY886</v>
          </cell>
          <cell r="E3469"/>
          <cell r="F3469" t="str">
            <v>VL04-BGr</v>
          </cell>
          <cell r="G3469" t="str">
            <v>VL04　B-Gr</v>
          </cell>
          <cell r="H3469" t="str">
            <v>【I3JY886】VL04 A/B-Gr向け FRAME ASM 新規出図</v>
          </cell>
          <cell r="I3469" t="str">
            <v>PA1-8015</v>
          </cell>
          <cell r="J3469" t="str">
            <v>A</v>
          </cell>
          <cell r="K3469" t="str">
            <v>RQ4</v>
          </cell>
          <cell r="L3469" t="str">
            <v>○</v>
          </cell>
          <cell r="M3469" t="str">
            <v>未</v>
          </cell>
          <cell r="N3469" t="str">
            <v>未</v>
          </cell>
        </row>
        <row r="3470">
          <cell r="C3470">
            <v>8974911130</v>
          </cell>
          <cell r="D3470" t="str">
            <v>I3JY886</v>
          </cell>
          <cell r="E3470"/>
          <cell r="F3470" t="str">
            <v>VL04-BGr</v>
          </cell>
          <cell r="G3470" t="str">
            <v>VL04　B-Gr</v>
          </cell>
          <cell r="H3470" t="str">
            <v>【I3JY886】VL04 A/B-Gr向け FRAME ASM 新規出図</v>
          </cell>
          <cell r="I3470" t="str">
            <v>PA1-8015</v>
          </cell>
          <cell r="J3470" t="str">
            <v>A</v>
          </cell>
          <cell r="K3470" t="str">
            <v>RQ5</v>
          </cell>
          <cell r="L3470" t="str">
            <v>○</v>
          </cell>
          <cell r="M3470" t="str">
            <v>未</v>
          </cell>
          <cell r="N3470" t="str">
            <v>未</v>
          </cell>
        </row>
        <row r="3471">
          <cell r="C3471">
            <v>8974911140</v>
          </cell>
          <cell r="D3471" t="str">
            <v>I3JY886</v>
          </cell>
          <cell r="E3471"/>
          <cell r="F3471" t="str">
            <v>VL04-BGr</v>
          </cell>
          <cell r="G3471" t="str">
            <v>VL04　B-Gr</v>
          </cell>
          <cell r="H3471" t="str">
            <v>【I3JY886】VL04 A/B-Gr向け FRAME ASM 新規出図</v>
          </cell>
          <cell r="I3471" t="str">
            <v>PA1-8015</v>
          </cell>
          <cell r="J3471" t="str">
            <v>A</v>
          </cell>
          <cell r="K3471" t="str">
            <v>RQ6</v>
          </cell>
          <cell r="L3471" t="str">
            <v>○</v>
          </cell>
          <cell r="M3471" t="str">
            <v>未</v>
          </cell>
          <cell r="N3471" t="str">
            <v>未</v>
          </cell>
        </row>
        <row r="3472">
          <cell r="C3472">
            <v>8974911150</v>
          </cell>
          <cell r="D3472" t="str">
            <v>I3JY886</v>
          </cell>
          <cell r="E3472"/>
          <cell r="F3472" t="str">
            <v>VL04-BGr</v>
          </cell>
          <cell r="G3472" t="str">
            <v>VL04　B-Gr</v>
          </cell>
          <cell r="H3472" t="str">
            <v>【I3JY886】VL04 A/B-Gr向け FRAME ASM 新規出図</v>
          </cell>
          <cell r="I3472" t="str">
            <v>PA1-8015</v>
          </cell>
          <cell r="J3472" t="str">
            <v>A</v>
          </cell>
          <cell r="K3472" t="str">
            <v>RQ7</v>
          </cell>
          <cell r="L3472" t="str">
            <v>○</v>
          </cell>
          <cell r="M3472" t="str">
            <v>未</v>
          </cell>
          <cell r="N3472" t="str">
            <v>未</v>
          </cell>
        </row>
        <row r="3473">
          <cell r="C3473">
            <v>8974911160</v>
          </cell>
          <cell r="D3473" t="str">
            <v>I3JY886</v>
          </cell>
          <cell r="E3473"/>
          <cell r="F3473" t="str">
            <v>VL04-BGr</v>
          </cell>
          <cell r="G3473" t="str">
            <v>VL04　B-Gr</v>
          </cell>
          <cell r="H3473" t="str">
            <v>【I3JY886】VL04 A/B-Gr向け FRAME ASM 新規出図</v>
          </cell>
          <cell r="I3473" t="str">
            <v>PA1-8015</v>
          </cell>
          <cell r="J3473" t="str">
            <v>A</v>
          </cell>
          <cell r="K3473" t="str">
            <v>RQ8</v>
          </cell>
          <cell r="L3473" t="str">
            <v>○</v>
          </cell>
          <cell r="M3473" t="str">
            <v>未</v>
          </cell>
          <cell r="N3473" t="str">
            <v>未</v>
          </cell>
        </row>
        <row r="3474">
          <cell r="C3474">
            <v>8974911121</v>
          </cell>
          <cell r="D3474" t="str">
            <v>I4JGH56</v>
          </cell>
          <cell r="E3474"/>
          <cell r="F3474" t="str">
            <v>VL04-BGr</v>
          </cell>
          <cell r="G3474" t="str">
            <v>VL04　B-Gr</v>
          </cell>
          <cell r="H3474" t="str">
            <v>【I4JGH56】VL04 A-Gr FRAME ASM 量産設変</v>
          </cell>
          <cell r="I3474" t="str">
            <v>PA1-8062</v>
          </cell>
          <cell r="J3474" t="str">
            <v>A</v>
          </cell>
          <cell r="K3474" t="str">
            <v>1RQ4</v>
          </cell>
          <cell r="L3474" t="str">
            <v>○</v>
          </cell>
          <cell r="M3474">
            <v>20180910</v>
          </cell>
          <cell r="N3474">
            <v>20180910</v>
          </cell>
        </row>
        <row r="3475">
          <cell r="C3475">
            <v>8974911131</v>
          </cell>
          <cell r="D3475" t="str">
            <v>I4JGH56</v>
          </cell>
          <cell r="E3475"/>
          <cell r="F3475" t="str">
            <v>VL04-BGr</v>
          </cell>
          <cell r="G3475" t="str">
            <v>VL04　B-Gr</v>
          </cell>
          <cell r="H3475" t="str">
            <v>【I4JGH56】VL04 A-Gr FRAME ASM 量産設変</v>
          </cell>
          <cell r="I3475" t="str">
            <v>PA1-8062</v>
          </cell>
          <cell r="J3475" t="str">
            <v>A</v>
          </cell>
          <cell r="K3475"/>
          <cell r="L3475" t="str">
            <v>○</v>
          </cell>
          <cell r="M3475" t="str">
            <v>未</v>
          </cell>
          <cell r="N3475" t="str">
            <v>未</v>
          </cell>
        </row>
        <row r="3476">
          <cell r="C3476">
            <v>8974911141</v>
          </cell>
          <cell r="D3476" t="str">
            <v>I4JGH56</v>
          </cell>
          <cell r="E3476"/>
          <cell r="F3476" t="str">
            <v>VL04-BGr</v>
          </cell>
          <cell r="G3476" t="str">
            <v>VL04　B-Gr</v>
          </cell>
          <cell r="H3476" t="str">
            <v>【I4JGH56】VL04 A-Gr FRAME ASM 量産設変</v>
          </cell>
          <cell r="I3476" t="str">
            <v>PA1-8062</v>
          </cell>
          <cell r="J3476" t="str">
            <v>A</v>
          </cell>
          <cell r="K3476"/>
          <cell r="L3476" t="str">
            <v>○</v>
          </cell>
          <cell r="M3476" t="str">
            <v>未</v>
          </cell>
          <cell r="N3476" t="str">
            <v>未</v>
          </cell>
        </row>
        <row r="3477">
          <cell r="C3477">
            <v>8974911151</v>
          </cell>
          <cell r="D3477" t="str">
            <v>I4JGH56</v>
          </cell>
          <cell r="E3477"/>
          <cell r="F3477" t="str">
            <v>VL04-BGr</v>
          </cell>
          <cell r="G3477" t="str">
            <v>VL04　B-Gr</v>
          </cell>
          <cell r="H3477" t="str">
            <v>【I4JGH56】VL04 A-Gr FRAME ASM 量産設変</v>
          </cell>
          <cell r="I3477" t="str">
            <v>PA1-8062</v>
          </cell>
          <cell r="J3477" t="str">
            <v>A</v>
          </cell>
          <cell r="K3477"/>
          <cell r="L3477" t="str">
            <v>○</v>
          </cell>
          <cell r="M3477" t="str">
            <v>未</v>
          </cell>
          <cell r="N3477" t="str">
            <v>未</v>
          </cell>
        </row>
        <row r="3478">
          <cell r="C3478">
            <v>8974911161</v>
          </cell>
          <cell r="D3478" t="str">
            <v>I3JY886</v>
          </cell>
          <cell r="E3478"/>
          <cell r="F3478" t="str">
            <v>VL04-BGr</v>
          </cell>
          <cell r="G3478" t="str">
            <v>VL04　B-Gr</v>
          </cell>
          <cell r="H3478" t="str">
            <v>【I3JY886】VL04 A/B-Gr向け FRAME ASM 新規出図</v>
          </cell>
          <cell r="I3478" t="str">
            <v>PA1-8015</v>
          </cell>
          <cell r="J3478" t="str">
            <v>A</v>
          </cell>
          <cell r="K3478"/>
          <cell r="L3478" t="str">
            <v>○</v>
          </cell>
          <cell r="M3478" t="str">
            <v>未</v>
          </cell>
          <cell r="N3478" t="str">
            <v>未</v>
          </cell>
        </row>
        <row r="3479">
          <cell r="C3479">
            <v>8974911170</v>
          </cell>
          <cell r="D3479" t="str">
            <v>I3JY886</v>
          </cell>
          <cell r="E3479"/>
          <cell r="F3479" t="str">
            <v>VL04-BGr</v>
          </cell>
          <cell r="G3479" t="str">
            <v>VL04　B-Gr</v>
          </cell>
          <cell r="H3479" t="str">
            <v>【I3JY886】VL04 A/B-Gr向け FRAME ASM 新規出図</v>
          </cell>
          <cell r="I3479" t="str">
            <v>PA1-8119</v>
          </cell>
          <cell r="J3479" t="str">
            <v>C</v>
          </cell>
          <cell r="K3479" t="str">
            <v>WWE</v>
          </cell>
          <cell r="L3479" t="str">
            <v>○</v>
          </cell>
          <cell r="M3479" t="str">
            <v>-</v>
          </cell>
          <cell r="N3479">
            <v>20181011</v>
          </cell>
        </row>
        <row r="3480">
          <cell r="C3480">
            <v>8974911180</v>
          </cell>
          <cell r="D3480" t="str">
            <v>I3JY886</v>
          </cell>
          <cell r="E3480"/>
          <cell r="F3480" t="str">
            <v>VL04-BGr</v>
          </cell>
          <cell r="G3480" t="str">
            <v>VL04　B-Gr</v>
          </cell>
          <cell r="H3480" t="str">
            <v>【I3JY886】VL04 A/B-Gr向け FRAME ASM 新規出図</v>
          </cell>
          <cell r="I3480" t="str">
            <v>PA1-8015</v>
          </cell>
          <cell r="J3480" t="str">
            <v>A</v>
          </cell>
          <cell r="K3480"/>
          <cell r="L3480" t="str">
            <v>○</v>
          </cell>
          <cell r="M3480" t="str">
            <v>未</v>
          </cell>
          <cell r="N3480" t="str">
            <v>未</v>
          </cell>
        </row>
        <row r="3481">
          <cell r="C3481">
            <v>8974911190</v>
          </cell>
          <cell r="D3481" t="str">
            <v>I3JY886</v>
          </cell>
          <cell r="E3481"/>
          <cell r="F3481" t="str">
            <v>VL04-BGr</v>
          </cell>
          <cell r="G3481" t="str">
            <v>VL04　B-Gr</v>
          </cell>
          <cell r="H3481" t="str">
            <v>【I3JY886】VL04 A/B-Gr向け FRAME ASM 新規出図</v>
          </cell>
          <cell r="I3481" t="str">
            <v>PA1-8057</v>
          </cell>
          <cell r="J3481" t="str">
            <v>C</v>
          </cell>
          <cell r="K3481" t="str">
            <v>WWC</v>
          </cell>
          <cell r="L3481" t="str">
            <v>○</v>
          </cell>
          <cell r="M3481" t="str">
            <v>-</v>
          </cell>
          <cell r="N3481">
            <v>20180615</v>
          </cell>
        </row>
        <row r="3482">
          <cell r="C3482">
            <v>8974911200</v>
          </cell>
          <cell r="D3482" t="str">
            <v>I3JY886</v>
          </cell>
          <cell r="E3482"/>
          <cell r="F3482" t="str">
            <v>VL04-BGr</v>
          </cell>
          <cell r="G3482" t="str">
            <v>VL04　B-Gr</v>
          </cell>
          <cell r="H3482" t="str">
            <v>【I3JY886】VL04 A/B-Gr向け FRAME ASM 新規出図</v>
          </cell>
          <cell r="I3482" t="str">
            <v>PA1-8057</v>
          </cell>
          <cell r="J3482" t="str">
            <v>C</v>
          </cell>
          <cell r="K3482" t="str">
            <v>WWD</v>
          </cell>
          <cell r="L3482" t="str">
            <v>○</v>
          </cell>
          <cell r="M3482" t="str">
            <v>-</v>
          </cell>
          <cell r="N3482">
            <v>20180615</v>
          </cell>
        </row>
        <row r="3483">
          <cell r="C3483">
            <v>8983826130</v>
          </cell>
          <cell r="D3483" t="str">
            <v>I4JGY60</v>
          </cell>
          <cell r="E3483"/>
          <cell r="F3483" t="str">
            <v>VL08 NQR</v>
          </cell>
          <cell r="G3483" t="str">
            <v>VL08 C3-Gr</v>
          </cell>
          <cell r="H3483" t="str">
            <v>【I4JGY60】VL08 C-Gr 香港向けFRAME ASM 設変出図</v>
          </cell>
          <cell r="I3483" t="str">
            <v>未</v>
          </cell>
          <cell r="J3483" t="str">
            <v>C</v>
          </cell>
          <cell r="K3483"/>
          <cell r="L3483" t="str">
            <v>○</v>
          </cell>
          <cell r="M3483" t="str">
            <v>-</v>
          </cell>
          <cell r="N3483" t="str">
            <v>未</v>
          </cell>
        </row>
        <row r="3484">
          <cell r="C3484">
            <v>8983654970</v>
          </cell>
          <cell r="D3484" t="str">
            <v>I3JZ094</v>
          </cell>
          <cell r="E3484"/>
          <cell r="F3484" t="str">
            <v xml:space="preserve">VL04 NPR    </v>
          </cell>
          <cell r="G3484" t="str">
            <v>VL04　B-Gr</v>
          </cell>
          <cell r="H3484" t="str">
            <v>【I3JZ094】VL04 B-Gr K研3向け 3X 新規出図</v>
          </cell>
          <cell r="I3484" t="str">
            <v>PA1-8128</v>
          </cell>
          <cell r="J3484" t="str">
            <v>A</v>
          </cell>
          <cell r="K3484" t="str">
            <v>SSN</v>
          </cell>
          <cell r="L3484" t="str">
            <v>○</v>
          </cell>
          <cell r="M3484">
            <v>20180710</v>
          </cell>
          <cell r="N3484">
            <v>20180710</v>
          </cell>
        </row>
        <row r="3485">
          <cell r="C3485">
            <v>8983655060</v>
          </cell>
          <cell r="D3485" t="str">
            <v>I3JZ094</v>
          </cell>
          <cell r="E3485"/>
          <cell r="F3485" t="str">
            <v xml:space="preserve">VL04 NPR    </v>
          </cell>
          <cell r="G3485" t="str">
            <v>VL04　B-Gr</v>
          </cell>
          <cell r="H3485" t="str">
            <v>【I3JZ094】VL04 B-Gr K研3向け 3X 新規出図</v>
          </cell>
          <cell r="I3485" t="str">
            <v>PA1-8128</v>
          </cell>
          <cell r="J3485" t="str">
            <v>A</v>
          </cell>
          <cell r="K3485" t="str">
            <v>SUA</v>
          </cell>
          <cell r="L3485" t="str">
            <v>○</v>
          </cell>
          <cell r="M3485">
            <v>20180521</v>
          </cell>
          <cell r="N3485">
            <v>20180521</v>
          </cell>
        </row>
        <row r="3486">
          <cell r="C3486">
            <v>8984895350</v>
          </cell>
          <cell r="D3486" t="str">
            <v>(LD-6348)</v>
          </cell>
          <cell r="E3486"/>
          <cell r="F3486" t="str">
            <v>VL04 NJR K-U</v>
          </cell>
          <cell r="G3486" t="str">
            <v>VL04　B-Gr</v>
          </cell>
          <cell r="H3486" t="str">
            <v>【I18040904】VL04 B-Gr K研3向け　ＡＡＳ</v>
          </cell>
          <cell r="I3486" t="str">
            <v>PA1-8043</v>
          </cell>
          <cell r="J3486" t="str">
            <v>A</v>
          </cell>
          <cell r="K3486" t="str">
            <v>VAG</v>
          </cell>
          <cell r="L3486" t="str">
            <v>△</v>
          </cell>
          <cell r="M3486" t="str">
            <v>未</v>
          </cell>
          <cell r="N3486" t="str">
            <v>未</v>
          </cell>
        </row>
        <row r="3487">
          <cell r="C3487">
            <v>8984895351</v>
          </cell>
          <cell r="D3487" t="str">
            <v>I4JGP28</v>
          </cell>
          <cell r="E3487"/>
          <cell r="F3487" t="str">
            <v>VL04 NJR K-U</v>
          </cell>
          <cell r="G3487" t="str">
            <v>VL04　B-Gr</v>
          </cell>
          <cell r="H3487" t="str">
            <v>【I4JGP28】VL04 B-Gr SOP向け K/UPフレーム 設計変更</v>
          </cell>
          <cell r="I3487" t="str">
            <v>PA1-9074</v>
          </cell>
          <cell r="J3487" t="str">
            <v>K</v>
          </cell>
          <cell r="K3487" t="str">
            <v>VAG</v>
          </cell>
          <cell r="L3487" t="str">
            <v>○</v>
          </cell>
          <cell r="M3487" t="str">
            <v>-</v>
          </cell>
          <cell r="N3487" t="str">
            <v>-</v>
          </cell>
        </row>
        <row r="3488">
          <cell r="C3488">
            <v>8983887720</v>
          </cell>
          <cell r="D3488" t="str">
            <v>I3JZ416</v>
          </cell>
          <cell r="E3488"/>
          <cell r="F3488" t="str">
            <v>VL04 NKR</v>
          </cell>
          <cell r="G3488" t="str">
            <v>VL04　B-Gr</v>
          </cell>
          <cell r="H3488" t="str">
            <v>【I3JZ416】VL04  B-Gr NKR/NM* FRAME ASM 新規出図</v>
          </cell>
          <cell r="I3488" t="str">
            <v>PA1-8118</v>
          </cell>
          <cell r="J3488" t="str">
            <v>A</v>
          </cell>
          <cell r="K3488" t="str">
            <v>NAE</v>
          </cell>
          <cell r="L3488" t="str">
            <v>○</v>
          </cell>
          <cell r="M3488">
            <v>20180924</v>
          </cell>
          <cell r="N3488">
            <v>20180924</v>
          </cell>
        </row>
        <row r="3489">
          <cell r="C3489">
            <v>8984896100</v>
          </cell>
          <cell r="D3489" t="str">
            <v>I3JZ416</v>
          </cell>
          <cell r="E3489"/>
          <cell r="F3489" t="str">
            <v>VL04 NMS</v>
          </cell>
          <cell r="G3489" t="str">
            <v>VL04　B-Gr</v>
          </cell>
          <cell r="H3489" t="str">
            <v>【I3JZ416】VL04  B-Gr NKR/NM* FRAME ASM 新規出図</v>
          </cell>
          <cell r="I3489" t="str">
            <v>PA1-8118</v>
          </cell>
          <cell r="J3489" t="str">
            <v>A</v>
          </cell>
          <cell r="K3489" t="str">
            <v>PBA</v>
          </cell>
          <cell r="L3489" t="str">
            <v>○</v>
          </cell>
          <cell r="M3489">
            <v>20180924</v>
          </cell>
          <cell r="N3489">
            <v>20180924</v>
          </cell>
        </row>
        <row r="3490">
          <cell r="C3490">
            <v>8984896102</v>
          </cell>
          <cell r="D3490" t="str">
            <v>I4JGU76</v>
          </cell>
          <cell r="E3490"/>
          <cell r="F3490" t="str">
            <v>VL04 NMS</v>
          </cell>
          <cell r="G3490" t="str">
            <v>VL04　B-Gr</v>
          </cell>
          <cell r="H3490" t="str">
            <v>【I4JGU76】VL04 D-Gr 1X2X 1生向け設変出図</v>
          </cell>
          <cell r="I3490" t="str">
            <v>PA1-9129</v>
          </cell>
          <cell r="J3490" t="str">
            <v>A</v>
          </cell>
          <cell r="K3490" t="str">
            <v>PBA</v>
          </cell>
          <cell r="L3490" t="str">
            <v>○</v>
          </cell>
          <cell r="M3490">
            <v>20190613</v>
          </cell>
          <cell r="N3490">
            <v>20190613</v>
          </cell>
        </row>
        <row r="3491">
          <cell r="C3491">
            <v>8975237490</v>
          </cell>
          <cell r="D3491" t="str">
            <v>I3JZ757</v>
          </cell>
          <cell r="E3491"/>
          <cell r="F3491" t="str">
            <v>VL11 NMR</v>
          </cell>
          <cell r="G3491" t="str">
            <v>VL11 D-Gr</v>
          </cell>
          <cell r="H3491" t="str">
            <v>【I3JZ757】VL11 NMR FRAME ASM 新規出図</v>
          </cell>
          <cell r="I3491" t="str">
            <v>PA1-0051</v>
          </cell>
          <cell r="J3491" t="str">
            <v>D</v>
          </cell>
          <cell r="K3491" t="str">
            <v>FE5</v>
          </cell>
          <cell r="L3491" t="str">
            <v>○</v>
          </cell>
          <cell r="M3491" t="str">
            <v>-</v>
          </cell>
          <cell r="N3491" t="str">
            <v>-</v>
          </cell>
        </row>
        <row r="3492">
          <cell r="C3492">
            <v>8975237420</v>
          </cell>
          <cell r="D3492" t="str">
            <v>I3JZ757</v>
          </cell>
          <cell r="E3492"/>
          <cell r="F3492" t="str">
            <v>VL11 NMR</v>
          </cell>
          <cell r="G3492" t="str">
            <v>VL11 D-Gr</v>
          </cell>
          <cell r="H3492" t="str">
            <v>【I3JZ757】VL11 NMR FRAME ASM 新規出図</v>
          </cell>
          <cell r="I3492" t="str">
            <v>未</v>
          </cell>
          <cell r="J3492" t="str">
            <v>D</v>
          </cell>
          <cell r="K3492" t="str">
            <v>EB8</v>
          </cell>
          <cell r="L3492" t="str">
            <v>○</v>
          </cell>
          <cell r="M3492" t="str">
            <v>-</v>
          </cell>
          <cell r="N3492" t="str">
            <v>-</v>
          </cell>
        </row>
        <row r="3493">
          <cell r="C3493">
            <v>8975237430</v>
          </cell>
          <cell r="D3493" t="str">
            <v>I3JZ757</v>
          </cell>
          <cell r="E3493"/>
          <cell r="F3493" t="str">
            <v>VL11 NMR</v>
          </cell>
          <cell r="G3493" t="str">
            <v>VL11 D-Gr</v>
          </cell>
          <cell r="H3493" t="str">
            <v>【I3JZ757】VL11 NMR FRAME ASM 新規出図</v>
          </cell>
          <cell r="I3493" t="str">
            <v>未</v>
          </cell>
          <cell r="J3493" t="str">
            <v>D</v>
          </cell>
          <cell r="K3493" t="str">
            <v>EB9</v>
          </cell>
          <cell r="L3493" t="str">
            <v>○</v>
          </cell>
          <cell r="M3493" t="str">
            <v>-</v>
          </cell>
          <cell r="N3493" t="str">
            <v>-</v>
          </cell>
        </row>
        <row r="3494">
          <cell r="C3494">
            <v>8975237440</v>
          </cell>
          <cell r="D3494" t="str">
            <v>I3JZ757</v>
          </cell>
          <cell r="E3494"/>
          <cell r="F3494" t="str">
            <v>VL11 NMR</v>
          </cell>
          <cell r="G3494" t="str">
            <v>VL11 D-Gr</v>
          </cell>
          <cell r="H3494" t="str">
            <v>【I3JZ757】VL11 NMR FRAME ASM 新規出図</v>
          </cell>
          <cell r="I3494" t="str">
            <v>未</v>
          </cell>
          <cell r="J3494" t="str">
            <v>D</v>
          </cell>
          <cell r="K3494" t="str">
            <v>FE2</v>
          </cell>
          <cell r="L3494" t="str">
            <v>○</v>
          </cell>
          <cell r="M3494" t="str">
            <v>-</v>
          </cell>
          <cell r="N3494" t="str">
            <v>-</v>
          </cell>
        </row>
        <row r="3495">
          <cell r="C3495">
            <v>8975237450</v>
          </cell>
          <cell r="D3495" t="str">
            <v>I3JZ757</v>
          </cell>
          <cell r="E3495"/>
          <cell r="F3495" t="str">
            <v>VL11 NMR</v>
          </cell>
          <cell r="G3495" t="str">
            <v>VL11 D-Gr</v>
          </cell>
          <cell r="H3495" t="str">
            <v>【I3JZ757】VL11 NMR FRAME ASM 新規出図</v>
          </cell>
          <cell r="I3495" t="str">
            <v>未</v>
          </cell>
          <cell r="J3495" t="str">
            <v>D</v>
          </cell>
          <cell r="K3495" t="str">
            <v>FE3</v>
          </cell>
          <cell r="L3495" t="str">
            <v>○</v>
          </cell>
          <cell r="M3495" t="str">
            <v>-</v>
          </cell>
          <cell r="N3495" t="str">
            <v>-</v>
          </cell>
        </row>
        <row r="3496">
          <cell r="C3496">
            <v>8975237460</v>
          </cell>
          <cell r="D3496" t="str">
            <v>I3JZ757</v>
          </cell>
          <cell r="E3496"/>
          <cell r="F3496" t="str">
            <v>VL11 NMR</v>
          </cell>
          <cell r="G3496" t="str">
            <v>VL11 D-Gr</v>
          </cell>
          <cell r="H3496" t="str">
            <v>【I3JZ757】VL11 NMR FRAME ASM 新規出図</v>
          </cell>
          <cell r="I3496" t="str">
            <v>PA1-9063</v>
          </cell>
          <cell r="J3496" t="str">
            <v>D</v>
          </cell>
          <cell r="K3496" t="str">
            <v>EC1</v>
          </cell>
          <cell r="L3496" t="str">
            <v>○</v>
          </cell>
          <cell r="M3496" t="str">
            <v>-</v>
          </cell>
          <cell r="N3496" t="str">
            <v>-</v>
          </cell>
        </row>
        <row r="3497">
          <cell r="C3497">
            <v>8975237470</v>
          </cell>
          <cell r="D3497" t="str">
            <v>I3JZ757</v>
          </cell>
          <cell r="E3497"/>
          <cell r="F3497" t="str">
            <v>VL11 NMR</v>
          </cell>
          <cell r="G3497" t="str">
            <v>VL11 D-Gr</v>
          </cell>
          <cell r="H3497" t="str">
            <v>【I3JZ757】VL11 NMR FRAME ASM 新規出図</v>
          </cell>
          <cell r="I3497" t="str">
            <v>未</v>
          </cell>
          <cell r="J3497" t="str">
            <v>D</v>
          </cell>
          <cell r="K3497" t="str">
            <v>EC2</v>
          </cell>
          <cell r="L3497" t="str">
            <v>○</v>
          </cell>
          <cell r="M3497" t="str">
            <v>-</v>
          </cell>
          <cell r="N3497" t="str">
            <v>-</v>
          </cell>
        </row>
        <row r="3498">
          <cell r="C3498">
            <v>8975237480</v>
          </cell>
          <cell r="D3498" t="str">
            <v>I3JZ757</v>
          </cell>
          <cell r="E3498"/>
          <cell r="F3498" t="str">
            <v>VL11 NMR</v>
          </cell>
          <cell r="G3498" t="str">
            <v>VL11 D-Gr</v>
          </cell>
          <cell r="H3498" t="str">
            <v>【I3JZ757】VL11 NMR FRAME ASM 新規出図</v>
          </cell>
          <cell r="I3498" t="str">
            <v>PA1-9068</v>
          </cell>
          <cell r="J3498" t="str">
            <v>D</v>
          </cell>
          <cell r="K3498" t="str">
            <v>FE4</v>
          </cell>
          <cell r="L3498" t="str">
            <v>○</v>
          </cell>
          <cell r="M3498" t="str">
            <v>-</v>
          </cell>
          <cell r="N3498" t="str">
            <v>-</v>
          </cell>
        </row>
        <row r="3499">
          <cell r="C3499">
            <v>8975220460</v>
          </cell>
          <cell r="D3499" t="str">
            <v>I3JZ583</v>
          </cell>
          <cell r="E3499"/>
          <cell r="F3499" t="str">
            <v>VL01 NPR</v>
          </cell>
          <cell r="G3499" t="str">
            <v>VL01 C3-Gr</v>
          </cell>
          <cell r="H3499" t="str">
            <v>【I3JZ583】VL01 C3-Gr 3X FRAME ASM 新規出図</v>
          </cell>
          <cell r="I3499" t="str">
            <v>未</v>
          </cell>
          <cell r="J3499" t="str">
            <v>C</v>
          </cell>
          <cell r="K3499"/>
          <cell r="L3499" t="str">
            <v>○</v>
          </cell>
          <cell r="M3499" t="str">
            <v>-</v>
          </cell>
          <cell r="N3499" t="str">
            <v>未</v>
          </cell>
        </row>
        <row r="3500">
          <cell r="C3500">
            <v>8984895490</v>
          </cell>
          <cell r="D3500" t="str">
            <v>I3JY791</v>
          </cell>
          <cell r="E3500"/>
          <cell r="F3500" t="str">
            <v xml:space="preserve">VL04 NKR    </v>
          </cell>
          <cell r="G3500" t="str">
            <v>VL04　B-Gr</v>
          </cell>
          <cell r="H3500" t="str">
            <v>【I3JY791】VL04 B-Gr 1生向け 1X2X 新規出図</v>
          </cell>
          <cell r="I3500" t="str">
            <v>未</v>
          </cell>
          <cell r="J3500" t="str">
            <v>A</v>
          </cell>
          <cell r="K3500" t="str">
            <v>XNB</v>
          </cell>
          <cell r="L3500" t="str">
            <v>未</v>
          </cell>
          <cell r="M3500">
            <v>20180523</v>
          </cell>
          <cell r="N3500">
            <v>20180523</v>
          </cell>
        </row>
        <row r="3501">
          <cell r="C3501">
            <v>8984895750</v>
          </cell>
          <cell r="D3501" t="str">
            <v>I3JY791</v>
          </cell>
          <cell r="E3501"/>
          <cell r="F3501" t="str">
            <v xml:space="preserve">VL04 NMR    </v>
          </cell>
          <cell r="G3501" t="str">
            <v>VL04　B-Gr</v>
          </cell>
          <cell r="H3501" t="str">
            <v>【I3JY791】VL04 B-Gr 1生向け 1X2X 新規出図</v>
          </cell>
          <cell r="I3501" t="str">
            <v>未</v>
          </cell>
          <cell r="J3501" t="str">
            <v>A</v>
          </cell>
          <cell r="K3501" t="str">
            <v>XNC</v>
          </cell>
          <cell r="L3501" t="str">
            <v>未</v>
          </cell>
          <cell r="M3501">
            <v>20180523</v>
          </cell>
          <cell r="N3501">
            <v>20180523</v>
          </cell>
        </row>
        <row r="3502">
          <cell r="C3502">
            <v>8984895760</v>
          </cell>
          <cell r="D3502" t="str">
            <v>I3JY791</v>
          </cell>
          <cell r="E3502"/>
          <cell r="F3502" t="str">
            <v xml:space="preserve">VL04 NMR    </v>
          </cell>
          <cell r="G3502" t="str">
            <v>VL04　B-Gr</v>
          </cell>
          <cell r="H3502" t="str">
            <v>【I3JY791】VL04 B-Gr 1生向け 1X2X 新規出図</v>
          </cell>
          <cell r="I3502" t="str">
            <v>未</v>
          </cell>
          <cell r="J3502" t="str">
            <v>A</v>
          </cell>
          <cell r="K3502" t="str">
            <v>XNA</v>
          </cell>
          <cell r="L3502" t="str">
            <v>未</v>
          </cell>
          <cell r="M3502">
            <v>20180523</v>
          </cell>
          <cell r="N3502">
            <v>20180523</v>
          </cell>
        </row>
        <row r="3503">
          <cell r="C3503">
            <v>8984895450</v>
          </cell>
          <cell r="D3503" t="str">
            <v>I3JY791</v>
          </cell>
          <cell r="E3503"/>
          <cell r="F3503" t="str">
            <v xml:space="preserve">VL04 NKR    </v>
          </cell>
          <cell r="G3503" t="str">
            <v>VL04　B-Gr</v>
          </cell>
          <cell r="H3503" t="str">
            <v>【I3JY791】VL04 B-Gr 1生向け 1X2X 新規出図</v>
          </cell>
          <cell r="I3503" t="str">
            <v>PA1-9003</v>
          </cell>
          <cell r="J3503" t="str">
            <v>A</v>
          </cell>
          <cell r="K3503" t="str">
            <v>NCB</v>
          </cell>
          <cell r="L3503" t="str">
            <v>○</v>
          </cell>
          <cell r="M3503">
            <v>20190211</v>
          </cell>
          <cell r="N3503">
            <v>20190211</v>
          </cell>
        </row>
        <row r="3504">
          <cell r="C3504">
            <v>8975025010</v>
          </cell>
          <cell r="D3504" t="str">
            <v>I3JY791</v>
          </cell>
          <cell r="E3504"/>
          <cell r="F3504" t="str">
            <v xml:space="preserve">VL04 NKR    </v>
          </cell>
          <cell r="G3504" t="str">
            <v>VL04　B-Gr</v>
          </cell>
          <cell r="H3504" t="str">
            <v>【I3JY791】VL04 B-Gr 1生向け 1X2X 新規出図</v>
          </cell>
          <cell r="I3504" t="str">
            <v>PA1-9003</v>
          </cell>
          <cell r="J3504" t="str">
            <v>A</v>
          </cell>
          <cell r="K3504" t="str">
            <v>JCE</v>
          </cell>
          <cell r="L3504" t="str">
            <v>○</v>
          </cell>
          <cell r="M3504">
            <v>20190325</v>
          </cell>
          <cell r="N3504">
            <v>20190325</v>
          </cell>
        </row>
        <row r="3505">
          <cell r="C3505">
            <v>8974984300</v>
          </cell>
          <cell r="D3505" t="str">
            <v>I3JY791</v>
          </cell>
          <cell r="E3505"/>
          <cell r="F3505" t="str">
            <v xml:space="preserve">VL04 NKR    </v>
          </cell>
          <cell r="G3505" t="str">
            <v>VL04　B-Gr</v>
          </cell>
          <cell r="H3505" t="str">
            <v>【I3JY791】VL04 B-Gr 1生向け 1X2X 新規出図</v>
          </cell>
          <cell r="I3505" t="str">
            <v>PA1-9032</v>
          </cell>
          <cell r="J3505" t="str">
            <v>A</v>
          </cell>
          <cell r="K3505" t="str">
            <v>JJJ</v>
          </cell>
          <cell r="L3505" t="str">
            <v>○</v>
          </cell>
          <cell r="M3505">
            <v>20190219</v>
          </cell>
          <cell r="N3505">
            <v>20190219</v>
          </cell>
        </row>
        <row r="3506">
          <cell r="C3506">
            <v>8984895580</v>
          </cell>
          <cell r="D3506" t="str">
            <v>I3JY791</v>
          </cell>
          <cell r="E3506"/>
          <cell r="F3506" t="str">
            <v xml:space="preserve">VL04 NMR    </v>
          </cell>
          <cell r="G3506" t="str">
            <v>VL04　B-Gr</v>
          </cell>
          <cell r="H3506" t="str">
            <v>【I3JY791】VL04 B-Gr 1生向け 1X2X 新規出図</v>
          </cell>
          <cell r="I3506" t="str">
            <v>PA1-9145</v>
          </cell>
          <cell r="J3506" t="str">
            <v>A</v>
          </cell>
          <cell r="K3506" t="str">
            <v>JCJ</v>
          </cell>
          <cell r="L3506" t="str">
            <v>○</v>
          </cell>
          <cell r="M3506">
            <v>20190711</v>
          </cell>
          <cell r="N3506">
            <v>20190711</v>
          </cell>
        </row>
        <row r="3507">
          <cell r="C3507">
            <v>8984896420</v>
          </cell>
          <cell r="D3507" t="str">
            <v>I3JZ355</v>
          </cell>
          <cell r="E3507"/>
          <cell r="F3507" t="str">
            <v xml:space="preserve">VL04 NMR    </v>
          </cell>
          <cell r="G3507" t="str">
            <v>VL04　B-Gr</v>
          </cell>
          <cell r="H3507" t="str">
            <v>【I3JZ355】VL04 B-Gr K研4向け FRAME ASM 新規出図</v>
          </cell>
          <cell r="I3507" t="str">
            <v>PA1-8103</v>
          </cell>
          <cell r="J3507" t="str">
            <v>A</v>
          </cell>
          <cell r="K3507" t="str">
            <v>CSL</v>
          </cell>
          <cell r="L3507" t="str">
            <v>○</v>
          </cell>
          <cell r="M3507">
            <v>20181106</v>
          </cell>
          <cell r="N3507">
            <v>20181106</v>
          </cell>
        </row>
        <row r="3508">
          <cell r="C3508">
            <v>8983883000</v>
          </cell>
          <cell r="D3508" t="str">
            <v>I3JZ244</v>
          </cell>
          <cell r="E3508"/>
          <cell r="F3508" t="str">
            <v xml:space="preserve">VL04 NMR    </v>
          </cell>
          <cell r="G3508" t="str">
            <v>VL04　B-Gr</v>
          </cell>
          <cell r="H3508" t="str">
            <v>【I3JZ244】VL04 C-Gr K研向け 1X2X 新規出図　VL04 C-Gr K研向け 1X2X 新規出図 (7月Ｋ研2～反映）E-W/B 4X4&amp;CREW CAB車</v>
          </cell>
          <cell r="I3508" t="str">
            <v>PA1-8084</v>
          </cell>
          <cell r="J3508" t="str">
            <v>A</v>
          </cell>
          <cell r="K3508" t="str">
            <v>NL8</v>
          </cell>
          <cell r="L3508" t="str">
            <v>○</v>
          </cell>
          <cell r="M3508">
            <v>20180720</v>
          </cell>
          <cell r="N3508">
            <v>20180720</v>
          </cell>
        </row>
        <row r="3509">
          <cell r="C3509">
            <v>8984895320</v>
          </cell>
          <cell r="D3509" t="str">
            <v>I3JZ244</v>
          </cell>
          <cell r="E3509"/>
          <cell r="F3509" t="str">
            <v xml:space="preserve">VL04 NMR    </v>
          </cell>
          <cell r="G3509" t="str">
            <v>VL04　B-Gr</v>
          </cell>
          <cell r="H3509" t="str">
            <v>【I3JZ244】VL04 C-Gr K研向け 1X2X 新規出図　VL04 C-Gr K研向け 1X2X 新規出図 (7月Ｋ研2～反映）E-W/B 4X4&amp;CREW CAB車</v>
          </cell>
          <cell r="I3509" t="str">
            <v>未</v>
          </cell>
          <cell r="J3509" t="str">
            <v>A</v>
          </cell>
          <cell r="K3509"/>
          <cell r="L3509" t="str">
            <v>未</v>
          </cell>
          <cell r="M3509" t="str">
            <v>未</v>
          </cell>
          <cell r="N3509" t="str">
            <v>未</v>
          </cell>
        </row>
        <row r="3510">
          <cell r="C3510">
            <v>8984895322</v>
          </cell>
          <cell r="D3510" t="str">
            <v>I4JGU99</v>
          </cell>
          <cell r="E3510"/>
          <cell r="F3510" t="str">
            <v xml:space="preserve">VL04 NMR    </v>
          </cell>
          <cell r="G3510" t="str">
            <v>VL04　B-Gr</v>
          </cell>
          <cell r="H3510" t="str">
            <v>【I4JGU99】VL04 C-Gr 1X2X SOP向け設変出図</v>
          </cell>
          <cell r="I3510" t="str">
            <v>PA1-9024</v>
          </cell>
          <cell r="J3510" t="str">
            <v>A</v>
          </cell>
          <cell r="K3510" t="str">
            <v>NKM</v>
          </cell>
          <cell r="L3510" t="str">
            <v>○</v>
          </cell>
          <cell r="M3510">
            <v>20190318</v>
          </cell>
          <cell r="N3510">
            <v>20190318</v>
          </cell>
        </row>
        <row r="3511">
          <cell r="C3511">
            <v>8984895330</v>
          </cell>
          <cell r="D3511" t="str">
            <v>I3JY791</v>
          </cell>
          <cell r="E3511"/>
          <cell r="F3511" t="str">
            <v xml:space="preserve">VL04 NMR    </v>
          </cell>
          <cell r="G3511" t="str">
            <v>VL04　B-Gr</v>
          </cell>
          <cell r="H3511" t="str">
            <v>【I3JY791】VL04 B-Gr 1生向け 1X2X 新規出図</v>
          </cell>
          <cell r="I3511" t="str">
            <v>PA1-8072</v>
          </cell>
          <cell r="J3511" t="str">
            <v>A</v>
          </cell>
          <cell r="K3511" t="str">
            <v>JCH</v>
          </cell>
          <cell r="L3511" t="str">
            <v>○</v>
          </cell>
          <cell r="M3511">
            <v>20180716</v>
          </cell>
          <cell r="N3511">
            <v>20180716</v>
          </cell>
        </row>
        <row r="3512">
          <cell r="C3512">
            <v>8984895331</v>
          </cell>
          <cell r="D3512" t="str">
            <v>I4JGM15</v>
          </cell>
          <cell r="E3512"/>
          <cell r="F3512" t="str">
            <v xml:space="preserve">VL04 NKR    </v>
          </cell>
          <cell r="G3512" t="str">
            <v>VL04　B-Gr</v>
          </cell>
          <cell r="H3512" t="str">
            <v>【I4JGM15】VL04 B-Gr SOP向け ミキサー車L/O変更 FRAME ASM 設変</v>
          </cell>
          <cell r="I3512" t="str">
            <v>PA1-9108</v>
          </cell>
          <cell r="J3512" t="str">
            <v>A</v>
          </cell>
          <cell r="K3512" t="str">
            <v>JCH</v>
          </cell>
          <cell r="L3512" t="str">
            <v>○</v>
          </cell>
          <cell r="M3512">
            <v>20190524</v>
          </cell>
          <cell r="N3512">
            <v>20190524</v>
          </cell>
        </row>
        <row r="3513">
          <cell r="C3513">
            <v>8984895370</v>
          </cell>
          <cell r="D3513" t="str">
            <v>I3JZ244</v>
          </cell>
          <cell r="E3513"/>
          <cell r="F3513" t="str">
            <v xml:space="preserve">VL04 NMR    </v>
          </cell>
          <cell r="G3513" t="str">
            <v>VL04　B-Gr</v>
          </cell>
          <cell r="H3513" t="str">
            <v>【I3JZ244】VL04 C-Gr K研向け 1X2X 新規出図　VL04 C-Gr K研向け 1X2X 新規出図 (7月Ｋ研2～反映）E-W/B 4X4&amp;CREW CAB車</v>
          </cell>
          <cell r="I3513" t="str">
            <v>未</v>
          </cell>
          <cell r="J3513" t="str">
            <v>A</v>
          </cell>
          <cell r="K3513"/>
          <cell r="L3513" t="str">
            <v>未</v>
          </cell>
          <cell r="M3513" t="str">
            <v>未</v>
          </cell>
          <cell r="N3513" t="str">
            <v>未</v>
          </cell>
        </row>
        <row r="3514">
          <cell r="C3514">
            <v>8984895372</v>
          </cell>
          <cell r="D3514" t="str">
            <v>I4JGU76</v>
          </cell>
          <cell r="E3514"/>
          <cell r="F3514" t="str">
            <v xml:space="preserve">VL04 NMR    </v>
          </cell>
          <cell r="G3514" t="str">
            <v>VL04　B-Gr</v>
          </cell>
          <cell r="H3514" t="str">
            <v>【I4JGU76】VL04 D-Gr 1X2X 1生向け設変出図</v>
          </cell>
          <cell r="I3514" t="str">
            <v>PA1-9187</v>
          </cell>
          <cell r="J3514" t="str">
            <v>A</v>
          </cell>
          <cell r="K3514" t="str">
            <v>NKS</v>
          </cell>
          <cell r="L3514" t="str">
            <v>○</v>
          </cell>
          <cell r="M3514">
            <v>20190913</v>
          </cell>
          <cell r="N3514">
            <v>20190913</v>
          </cell>
        </row>
        <row r="3515">
          <cell r="C3515">
            <v>8984895380</v>
          </cell>
          <cell r="D3515" t="str">
            <v>I3JZ300</v>
          </cell>
          <cell r="E3515"/>
          <cell r="F3515" t="str">
            <v xml:space="preserve">VL04 NMR    </v>
          </cell>
          <cell r="G3515" t="str">
            <v>VL04　B-Gr</v>
          </cell>
          <cell r="H3515" t="str">
            <v>未受領</v>
          </cell>
          <cell r="I3515" t="str">
            <v>PA1-8073</v>
          </cell>
          <cell r="J3515" t="str">
            <v>K</v>
          </cell>
          <cell r="K3515" t="str">
            <v>VAH</v>
          </cell>
          <cell r="L3515" t="str">
            <v>○</v>
          </cell>
          <cell r="M3515">
            <v>20180716</v>
          </cell>
          <cell r="N3515">
            <v>20180716</v>
          </cell>
        </row>
        <row r="3516">
          <cell r="C3516">
            <v>8984895381</v>
          </cell>
          <cell r="D3516" t="str">
            <v>I4JGP28</v>
          </cell>
          <cell r="E3516"/>
          <cell r="F3516" t="str">
            <v xml:space="preserve">VL04 NMR    </v>
          </cell>
          <cell r="G3516" t="str">
            <v>VL04　C-Gr</v>
          </cell>
          <cell r="H3516" t="str">
            <v>【I4JGP28】VL04 B-Gr SOP向け K/UPフレーム 設計変更</v>
          </cell>
          <cell r="I3516" t="str">
            <v>PA1-9074</v>
          </cell>
          <cell r="J3516" t="str">
            <v>K</v>
          </cell>
          <cell r="K3516" t="str">
            <v>VAH</v>
          </cell>
          <cell r="L3516" t="str">
            <v>○</v>
          </cell>
          <cell r="M3516" t="str">
            <v>-</v>
          </cell>
          <cell r="N3516" t="str">
            <v>-</v>
          </cell>
        </row>
        <row r="3517">
          <cell r="C3517">
            <v>8984895390</v>
          </cell>
          <cell r="D3517" t="str">
            <v>I3JZ453</v>
          </cell>
          <cell r="E3517"/>
          <cell r="F3517" t="str">
            <v xml:space="preserve">VL04 NMR    </v>
          </cell>
          <cell r="G3517" t="str">
            <v>VL04　B-Gr</v>
          </cell>
          <cell r="H3517" t="str">
            <v>【I3JZ453】VL04 B・C-Gr 向け 1X FRAME ASM 新規出図</v>
          </cell>
          <cell r="I3517" t="str">
            <v>PA1-9113</v>
          </cell>
          <cell r="J3517" t="str">
            <v>A</v>
          </cell>
          <cell r="K3517" t="str">
            <v>ABA</v>
          </cell>
          <cell r="L3517" t="str">
            <v>○</v>
          </cell>
          <cell r="M3517">
            <v>20180716</v>
          </cell>
          <cell r="N3517">
            <v>20180716</v>
          </cell>
        </row>
        <row r="3518">
          <cell r="C3518">
            <v>8984895440</v>
          </cell>
          <cell r="D3518" t="str">
            <v>I3JY791</v>
          </cell>
          <cell r="E3518"/>
          <cell r="F3518" t="str">
            <v xml:space="preserve">VL04 NMR    </v>
          </cell>
          <cell r="G3518" t="str">
            <v>VL04　B-Gr</v>
          </cell>
          <cell r="H3518" t="str">
            <v>【I3JY791】VL04 B-Gr 1生向け 1X2X 新規出図</v>
          </cell>
          <cell r="I3518" t="str">
            <v>PA1-9032</v>
          </cell>
          <cell r="J3518" t="str">
            <v>A</v>
          </cell>
          <cell r="K3518" t="str">
            <v>NCA</v>
          </cell>
          <cell r="L3518" t="str">
            <v>○</v>
          </cell>
          <cell r="M3518">
            <v>20180716</v>
          </cell>
          <cell r="N3518">
            <v>20180716</v>
          </cell>
        </row>
        <row r="3519">
          <cell r="C3519">
            <v>8984895620</v>
          </cell>
          <cell r="D3519" t="str">
            <v>I3JZ244</v>
          </cell>
          <cell r="E3519"/>
          <cell r="F3519" t="str">
            <v xml:space="preserve">VL04 NMR    </v>
          </cell>
          <cell r="G3519" t="str">
            <v>VL04　B-Gr</v>
          </cell>
          <cell r="H3519" t="str">
            <v>【I3JZ244】VL04 C-Gr K研向け 1X2X 新規出図　VL04 C-Gr K研向け 1X2X 新規出図 (7月Ｋ研2～反映）E-W/B 4X4&amp;CREW CAB車</v>
          </cell>
          <cell r="I3519" t="str">
            <v>未</v>
          </cell>
          <cell r="J3519" t="str">
            <v>A</v>
          </cell>
          <cell r="K3519"/>
          <cell r="L3519" t="str">
            <v>○</v>
          </cell>
          <cell r="M3519" t="str">
            <v>未</v>
          </cell>
          <cell r="N3519" t="str">
            <v>未</v>
          </cell>
        </row>
        <row r="3520">
          <cell r="C3520">
            <v>8984895621</v>
          </cell>
          <cell r="D3520" t="str">
            <v>I4JGR56</v>
          </cell>
          <cell r="E3520"/>
          <cell r="F3520" t="str">
            <v xml:space="preserve">VL04 NMR    </v>
          </cell>
          <cell r="G3520" t="str">
            <v>VL04　B-Gr</v>
          </cell>
          <cell r="H3520" t="str">
            <v>【I4JGR56】VL04 C-Gr 4X4 S-Cab E-W/B 標準 L/O ECR反映設変</v>
          </cell>
          <cell r="I3520" t="str">
            <v>未</v>
          </cell>
          <cell r="J3520" t="str">
            <v>A</v>
          </cell>
          <cell r="K3520"/>
          <cell r="L3520" t="str">
            <v>○</v>
          </cell>
          <cell r="M3520" t="str">
            <v>未</v>
          </cell>
          <cell r="N3520" t="str">
            <v>未</v>
          </cell>
        </row>
        <row r="3521">
          <cell r="C3521">
            <v>8984895622</v>
          </cell>
          <cell r="D3521" t="str">
            <v>I4JGU99</v>
          </cell>
          <cell r="E3521"/>
          <cell r="F3521" t="str">
            <v xml:space="preserve">VL04 NMR    </v>
          </cell>
          <cell r="G3521" t="str">
            <v>VL04　B-Gr</v>
          </cell>
          <cell r="H3521" t="str">
            <v>【I4JGU99】VL04 C-Gr 1X2X SOP向け設変出図</v>
          </cell>
          <cell r="I3521" t="str">
            <v>PA1-9024</v>
          </cell>
          <cell r="J3521" t="str">
            <v>A</v>
          </cell>
          <cell r="K3521" t="str">
            <v>NKL</v>
          </cell>
          <cell r="L3521" t="str">
            <v>○</v>
          </cell>
          <cell r="M3521">
            <v>20190214</v>
          </cell>
          <cell r="N3521">
            <v>20190214</v>
          </cell>
        </row>
        <row r="3522">
          <cell r="C3522">
            <v>8984895630</v>
          </cell>
          <cell r="D3522" t="str">
            <v>I3JZ244</v>
          </cell>
          <cell r="E3522"/>
          <cell r="F3522" t="str">
            <v xml:space="preserve">VL04 NMR    </v>
          </cell>
          <cell r="G3522" t="str">
            <v>VL04　B-Gr</v>
          </cell>
          <cell r="H3522" t="str">
            <v>【I3JZ244】VL04 C-Gr K研向け 1X2X 新規出図　VL04 C-Gr K研向け 1X2X 新規出図 (7月Ｋ研2～反映）E-W/B 4X4&amp;CREW CAB車</v>
          </cell>
          <cell r="I3522" t="str">
            <v>未</v>
          </cell>
          <cell r="J3522" t="str">
            <v>A</v>
          </cell>
          <cell r="K3522"/>
          <cell r="L3522" t="str">
            <v>未</v>
          </cell>
          <cell r="M3522" t="str">
            <v>未</v>
          </cell>
          <cell r="N3522" t="str">
            <v>未</v>
          </cell>
        </row>
        <row r="3523">
          <cell r="C3523">
            <v>8984895632</v>
          </cell>
          <cell r="D3523" t="str">
            <v>I4JGU99</v>
          </cell>
          <cell r="E3523"/>
          <cell r="F3523" t="str">
            <v xml:space="preserve">VL04 NMR    </v>
          </cell>
          <cell r="G3523" t="str">
            <v>VL04　B-Gr</v>
          </cell>
          <cell r="H3523" t="str">
            <v>【I4JGU99】VL04 C-Gr 1X2X SOP向け設変出図</v>
          </cell>
          <cell r="I3523" t="str">
            <v>PA1-9052</v>
          </cell>
          <cell r="J3523" t="str">
            <v>A</v>
          </cell>
          <cell r="K3523" t="str">
            <v>NKK</v>
          </cell>
          <cell r="L3523" t="str">
            <v>○</v>
          </cell>
          <cell r="M3523">
            <v>20190325</v>
          </cell>
          <cell r="N3523">
            <v>20190325</v>
          </cell>
        </row>
        <row r="3524">
          <cell r="C3524">
            <v>8975270161</v>
          </cell>
          <cell r="D3524" t="str">
            <v>I4JGU99</v>
          </cell>
          <cell r="E3524"/>
          <cell r="F3524" t="str">
            <v>VL04 NKS</v>
          </cell>
          <cell r="G3524" t="str">
            <v>VL04　B-Gr</v>
          </cell>
          <cell r="H3524" t="str">
            <v>【I4JGU99】VL04 C-Gr 1X2X SOP向け設変出図</v>
          </cell>
          <cell r="I3524" t="str">
            <v>PA1-3049</v>
          </cell>
          <cell r="J3524" t="str">
            <v>A</v>
          </cell>
          <cell r="K3524" t="str">
            <v>PBH</v>
          </cell>
          <cell r="L3524" t="str">
            <v>○</v>
          </cell>
          <cell r="M3524">
            <v>20230313</v>
          </cell>
          <cell r="N3524">
            <v>20230313</v>
          </cell>
        </row>
        <row r="3525">
          <cell r="C3525">
            <v>8984895640</v>
          </cell>
          <cell r="D3525" t="str">
            <v>I3JZ244</v>
          </cell>
          <cell r="E3525"/>
          <cell r="F3525" t="str">
            <v xml:space="preserve">VL04 NMR    </v>
          </cell>
          <cell r="G3525" t="str">
            <v>VL04　B-Gr</v>
          </cell>
          <cell r="H3525" t="str">
            <v>【I3JZ244】VL04 C-Gr K研向け 1X2X 新規出図　VL04 C-Gr K研向け 1X2X 新規出図 (7月Ｋ研2～反映）E-W/B 4X4&amp;CREW CAB車</v>
          </cell>
          <cell r="I3525" t="str">
            <v>PA1-8084</v>
          </cell>
          <cell r="J3525" t="str">
            <v>A</v>
          </cell>
          <cell r="K3525" t="str">
            <v>NKJ</v>
          </cell>
          <cell r="L3525" t="str">
            <v>○</v>
          </cell>
          <cell r="M3525">
            <v>20180720</v>
          </cell>
          <cell r="N3525">
            <v>20180720</v>
          </cell>
        </row>
        <row r="3526">
          <cell r="C3526">
            <v>8984895641</v>
          </cell>
          <cell r="D3526" t="str">
            <v>I4JGR56</v>
          </cell>
          <cell r="E3526"/>
          <cell r="F3526" t="str">
            <v xml:space="preserve">VL04 NMR    </v>
          </cell>
          <cell r="G3526" t="str">
            <v>VL04　B-Gr</v>
          </cell>
          <cell r="H3526" t="str">
            <v>【I4JGR56】VL04 C-Gr 4X4 S-Cab E-W/B 標準 L/O ECR反映設変</v>
          </cell>
          <cell r="I3526" t="str">
            <v>未</v>
          </cell>
          <cell r="J3526" t="str">
            <v>A</v>
          </cell>
          <cell r="K3526"/>
          <cell r="L3526" t="str">
            <v>○</v>
          </cell>
          <cell r="M3526" t="str">
            <v>未</v>
          </cell>
          <cell r="N3526">
            <v>20190211</v>
          </cell>
        </row>
        <row r="3527">
          <cell r="C3527">
            <v>8984895642</v>
          </cell>
          <cell r="D3527" t="str">
            <v>I4JGU99</v>
          </cell>
          <cell r="E3527"/>
          <cell r="F3527" t="str">
            <v xml:space="preserve">VL04 NMR    </v>
          </cell>
          <cell r="G3527" t="str">
            <v>VL04　B-Gr</v>
          </cell>
          <cell r="H3527" t="str">
            <v>【I4JGU99】VL04 C-Gr 1X2X SOP向け設変出図</v>
          </cell>
          <cell r="I3527" t="str">
            <v>PA1-9024</v>
          </cell>
          <cell r="J3527" t="str">
            <v>A</v>
          </cell>
          <cell r="K3527" t="str">
            <v>NKJ</v>
          </cell>
          <cell r="L3527" t="str">
            <v>○</v>
          </cell>
          <cell r="M3527">
            <v>20190211</v>
          </cell>
          <cell r="N3527">
            <v>20190211</v>
          </cell>
        </row>
        <row r="3528">
          <cell r="C3528">
            <v>8984895650</v>
          </cell>
          <cell r="D3528" t="str">
            <v>I3JZ244</v>
          </cell>
          <cell r="E3528"/>
          <cell r="F3528" t="str">
            <v xml:space="preserve">VL04 NMR    </v>
          </cell>
          <cell r="G3528" t="str">
            <v>VL04　B-Gr</v>
          </cell>
          <cell r="H3528" t="str">
            <v>【I3JZ244】VL04 C-Gr K研向け 1X2X 新規出図　VL04 C-Gr K研向け 1X2X 新規出図 (7月Ｋ研2～反映）E-W/B 4X4&amp;CREW CAB車</v>
          </cell>
          <cell r="I3528" t="str">
            <v>未</v>
          </cell>
          <cell r="J3528" t="str">
            <v>A</v>
          </cell>
          <cell r="K3528"/>
          <cell r="L3528" t="str">
            <v>未</v>
          </cell>
          <cell r="M3528" t="str">
            <v>未</v>
          </cell>
          <cell r="N3528" t="str">
            <v>未</v>
          </cell>
        </row>
        <row r="3529">
          <cell r="C3529">
            <v>8984895652</v>
          </cell>
          <cell r="D3529" t="str">
            <v>I4JGU99</v>
          </cell>
          <cell r="E3529"/>
          <cell r="F3529" t="str">
            <v xml:space="preserve">VL04 NMR    </v>
          </cell>
          <cell r="G3529" t="str">
            <v>VL04　B-Gr</v>
          </cell>
          <cell r="H3529" t="str">
            <v>【I4JGU99】VL04 C-Gr 1X2X SOP向け設変出図</v>
          </cell>
          <cell r="I3529" t="str">
            <v>PA1-9111</v>
          </cell>
          <cell r="J3529" t="str">
            <v>A</v>
          </cell>
          <cell r="K3529" t="str">
            <v>NKN</v>
          </cell>
          <cell r="L3529" t="str">
            <v>○</v>
          </cell>
          <cell r="M3529">
            <v>20190523</v>
          </cell>
          <cell r="N3529">
            <v>20190523</v>
          </cell>
        </row>
        <row r="3530">
          <cell r="C3530">
            <v>8984895660</v>
          </cell>
          <cell r="D3530" t="str">
            <v>I3JZ244</v>
          </cell>
          <cell r="E3530"/>
          <cell r="F3530" t="str">
            <v xml:space="preserve">VL04 NMR    </v>
          </cell>
          <cell r="G3530" t="str">
            <v>VL04　B-Gr</v>
          </cell>
          <cell r="H3530" t="str">
            <v>【I3JZ244】VL04 C-Gr K研向け 1X2X 新規出図　VL04 C-Gr K研向け 1X2X 新規出図 (7月Ｋ研2～反映）E-W/B 4X4&amp;CREW CAB車</v>
          </cell>
          <cell r="I3530" t="str">
            <v>未</v>
          </cell>
          <cell r="J3530" t="str">
            <v>A</v>
          </cell>
          <cell r="K3530"/>
          <cell r="L3530" t="str">
            <v>未</v>
          </cell>
          <cell r="M3530" t="str">
            <v>未</v>
          </cell>
          <cell r="N3530" t="str">
            <v>未</v>
          </cell>
        </row>
        <row r="3531">
          <cell r="C3531">
            <v>8984895662</v>
          </cell>
          <cell r="D3531" t="str">
            <v>I4JGU99</v>
          </cell>
          <cell r="E3531"/>
          <cell r="F3531" t="str">
            <v xml:space="preserve">VL04 NMR    </v>
          </cell>
          <cell r="G3531" t="str">
            <v>VL04　B-Gr</v>
          </cell>
          <cell r="H3531" t="str">
            <v>【I4JGU99】VL04 C-Gr 1X2X SOP向け設変出図</v>
          </cell>
          <cell r="I3531" t="str">
            <v>PA1-9111</v>
          </cell>
          <cell r="J3531" t="str">
            <v>A</v>
          </cell>
          <cell r="K3531" t="str">
            <v>NKP</v>
          </cell>
          <cell r="L3531" t="str">
            <v>○</v>
          </cell>
          <cell r="M3531">
            <v>20190529</v>
          </cell>
          <cell r="N3531">
            <v>20190529</v>
          </cell>
        </row>
        <row r="3532">
          <cell r="C3532">
            <v>8984896550</v>
          </cell>
          <cell r="D3532" t="str">
            <v>I3JZ244</v>
          </cell>
          <cell r="E3532"/>
          <cell r="F3532" t="str">
            <v xml:space="preserve">VL04 NMR    </v>
          </cell>
          <cell r="G3532" t="str">
            <v>VL04　B-Gr</v>
          </cell>
          <cell r="H3532" t="str">
            <v>【I3JZ244】VL04 C-Gr K研向け 1X2X 新規出図　VL04 C-Gr K研向け 1X2X 新規出図 (7月Ｋ研2～反映）E-W/B 4X4&amp;CREW CAB車</v>
          </cell>
          <cell r="I3532" t="str">
            <v>未</v>
          </cell>
          <cell r="J3532" t="str">
            <v>A</v>
          </cell>
          <cell r="K3532"/>
          <cell r="L3532" t="str">
            <v>未</v>
          </cell>
          <cell r="M3532" t="str">
            <v>未</v>
          </cell>
          <cell r="N3532" t="str">
            <v>未</v>
          </cell>
        </row>
        <row r="3533">
          <cell r="C3533">
            <v>8984896560</v>
          </cell>
          <cell r="D3533" t="str">
            <v>I3JZ244</v>
          </cell>
          <cell r="E3533"/>
          <cell r="F3533" t="str">
            <v xml:space="preserve">VL04 NMR    </v>
          </cell>
          <cell r="G3533" t="str">
            <v>VL04　B-Gr</v>
          </cell>
          <cell r="H3533" t="str">
            <v>【I3JZ244】VL04 C-Gr K研向け 1X2X 新規出図　VL04 C-Gr K研向け 1X2X 新規出図 (7月Ｋ研2～反映）E-W/B 4X4&amp;CREW CAB車</v>
          </cell>
          <cell r="I3533" t="str">
            <v>未</v>
          </cell>
          <cell r="J3533" t="str">
            <v>A</v>
          </cell>
          <cell r="K3533"/>
          <cell r="L3533" t="str">
            <v>未</v>
          </cell>
          <cell r="M3533" t="str">
            <v>未</v>
          </cell>
          <cell r="N3533" t="str">
            <v>未</v>
          </cell>
        </row>
        <row r="3534">
          <cell r="C3534">
            <v>8984896610</v>
          </cell>
          <cell r="D3534" t="str">
            <v>AAS-LD-6464</v>
          </cell>
          <cell r="E3534"/>
          <cell r="F3534" t="str">
            <v xml:space="preserve">VL04 NMR    </v>
          </cell>
          <cell r="G3534" t="str">
            <v>VL04　B-Gr</v>
          </cell>
          <cell r="H3534" t="str">
            <v>未受領</v>
          </cell>
          <cell r="I3534" t="str">
            <v>PA1-8072</v>
          </cell>
          <cell r="J3534" t="str">
            <v>A</v>
          </cell>
          <cell r="K3534" t="str">
            <v>XPI</v>
          </cell>
          <cell r="L3534" t="str">
            <v>未</v>
          </cell>
          <cell r="M3534">
            <v>20180720</v>
          </cell>
          <cell r="N3534">
            <v>20180720</v>
          </cell>
        </row>
        <row r="3535">
          <cell r="C3535">
            <v>8983655340</v>
          </cell>
          <cell r="D3535" t="str">
            <v>I3JZ094</v>
          </cell>
          <cell r="E3535"/>
          <cell r="F3535" t="str">
            <v xml:space="preserve">VL04 NMR    </v>
          </cell>
          <cell r="G3535" t="str">
            <v>VL04　B-Gr</v>
          </cell>
          <cell r="H3535" t="str">
            <v>【I3JZ094】VL04 B-Gr 3X Ｋ研3 FRAME ASM 新規出図</v>
          </cell>
          <cell r="I3535" t="str">
            <v>未</v>
          </cell>
          <cell r="J3535" t="str">
            <v>A</v>
          </cell>
          <cell r="K3535"/>
          <cell r="L3535" t="str">
            <v>未</v>
          </cell>
          <cell r="M3535" t="str">
            <v>未</v>
          </cell>
          <cell r="N3535" t="str">
            <v>未</v>
          </cell>
        </row>
        <row r="3536">
          <cell r="C3536">
            <v>8983655341</v>
          </cell>
          <cell r="D3536" t="str">
            <v>I4JGQ21</v>
          </cell>
          <cell r="E3536"/>
          <cell r="F3536" t="str">
            <v xml:space="preserve">VL04 NMR    </v>
          </cell>
          <cell r="G3536" t="str">
            <v>VL04　B-Gr</v>
          </cell>
          <cell r="H3536" t="str">
            <v>【I4JGQ21】VL04 C-Gr NPS FRAME ASMの溶接NUT変更</v>
          </cell>
          <cell r="I3536" t="str">
            <v>PA1-9127</v>
          </cell>
          <cell r="J3536" t="str">
            <v>A</v>
          </cell>
          <cell r="K3536" t="str">
            <v>TEF</v>
          </cell>
          <cell r="L3536" t="str">
            <v>○</v>
          </cell>
          <cell r="M3536">
            <v>20190618</v>
          </cell>
          <cell r="N3536">
            <v>20190618</v>
          </cell>
        </row>
        <row r="3537">
          <cell r="C3537">
            <v>8974982020</v>
          </cell>
          <cell r="D3537" t="str">
            <v>I3JZ094</v>
          </cell>
          <cell r="E3537"/>
          <cell r="F3537" t="str">
            <v xml:space="preserve">VL04 NMR    </v>
          </cell>
          <cell r="G3537" t="str">
            <v>VL04　B-Gr</v>
          </cell>
          <cell r="H3537" t="str">
            <v>【I3JZ094】VL04 B-Gr 3X Ｋ研3 FRAME ASM 新規出図</v>
          </cell>
          <cell r="I3537" t="str">
            <v>未</v>
          </cell>
          <cell r="J3537" t="str">
            <v>A</v>
          </cell>
          <cell r="K3537"/>
          <cell r="L3537" t="str">
            <v>未</v>
          </cell>
          <cell r="M3537" t="str">
            <v>未</v>
          </cell>
          <cell r="N3537" t="str">
            <v>未</v>
          </cell>
        </row>
        <row r="3538">
          <cell r="C3538">
            <v>8974982010</v>
          </cell>
          <cell r="D3538" t="str">
            <v>I3JZ094</v>
          </cell>
          <cell r="E3538"/>
          <cell r="F3538" t="str">
            <v xml:space="preserve">VL04 NMR    </v>
          </cell>
          <cell r="G3538" t="str">
            <v>VL04　B-Gr</v>
          </cell>
          <cell r="H3538" t="str">
            <v>【I3JZ094】VL04 B-Gr 3X Ｋ研3 FRAME ASM 新規出図</v>
          </cell>
          <cell r="I3538" t="str">
            <v>未</v>
          </cell>
          <cell r="J3538" t="str">
            <v>A</v>
          </cell>
          <cell r="K3538"/>
          <cell r="L3538" t="str">
            <v>未</v>
          </cell>
          <cell r="M3538" t="str">
            <v>未</v>
          </cell>
          <cell r="N3538" t="str">
            <v>未</v>
          </cell>
        </row>
        <row r="3539">
          <cell r="C3539">
            <v>8974981970</v>
          </cell>
          <cell r="D3539" t="str">
            <v>I3JZ094</v>
          </cell>
          <cell r="E3539"/>
          <cell r="F3539" t="str">
            <v xml:space="preserve">VL04 NPR    </v>
          </cell>
          <cell r="G3539" t="str">
            <v>VL04　B-Gr</v>
          </cell>
          <cell r="H3539" t="str">
            <v>【I3JZ094】VL04 B-Gr 3X Ｋ研3 FRAME ASM 新規出図</v>
          </cell>
          <cell r="I3539" t="str">
            <v>PA1-0012</v>
          </cell>
          <cell r="J3539" t="str">
            <v>A</v>
          </cell>
          <cell r="K3539" t="str">
            <v>SMP</v>
          </cell>
          <cell r="L3539" t="str">
            <v>○</v>
          </cell>
          <cell r="M3539">
            <v>20200203</v>
          </cell>
          <cell r="N3539">
            <v>20200203</v>
          </cell>
        </row>
        <row r="3540">
          <cell r="C3540">
            <v>8974981930</v>
          </cell>
          <cell r="D3540" t="str">
            <v>I3JZ094</v>
          </cell>
          <cell r="E3540"/>
          <cell r="F3540" t="str">
            <v xml:space="preserve">VL04 NMR    </v>
          </cell>
          <cell r="G3540" t="str">
            <v>VL04　B-Gr</v>
          </cell>
          <cell r="H3540" t="str">
            <v>【I3JZ094】VL04 B-Gr 3X Ｋ研3 FRAME ASM 新規出図</v>
          </cell>
          <cell r="I3540" t="str">
            <v>PA1-9179</v>
          </cell>
          <cell r="J3540" t="str">
            <v>A</v>
          </cell>
          <cell r="K3540" t="str">
            <v>STJ</v>
          </cell>
          <cell r="L3540" t="str">
            <v>○</v>
          </cell>
          <cell r="M3540">
            <v>20190904</v>
          </cell>
          <cell r="N3540">
            <v>20190904</v>
          </cell>
        </row>
        <row r="3541">
          <cell r="C3541">
            <v>8974981920</v>
          </cell>
          <cell r="D3541" t="str">
            <v>I3JZ094</v>
          </cell>
          <cell r="E3541"/>
          <cell r="F3541" t="str">
            <v xml:space="preserve">VL04 NMR    </v>
          </cell>
          <cell r="G3541" t="str">
            <v>VL04　B-Gr</v>
          </cell>
          <cell r="H3541" t="str">
            <v>【I3JZ094】VL04 B-Gr 3X Ｋ研3 FRAME ASM 新規出図</v>
          </cell>
          <cell r="I3541" t="str">
            <v>PA1-9112</v>
          </cell>
          <cell r="J3541" t="str">
            <v>A</v>
          </cell>
          <cell r="K3541" t="str">
            <v>SSZ</v>
          </cell>
          <cell r="L3541" t="str">
            <v>○</v>
          </cell>
          <cell r="M3541">
            <v>20190523</v>
          </cell>
          <cell r="N3541">
            <v>20190523</v>
          </cell>
        </row>
        <row r="3542">
          <cell r="C3542">
            <v>8974981910</v>
          </cell>
          <cell r="D3542" t="str">
            <v>I3JZ094</v>
          </cell>
          <cell r="E3542"/>
          <cell r="F3542" t="str">
            <v xml:space="preserve">VL04 NMR    </v>
          </cell>
          <cell r="G3542" t="str">
            <v>VL04　B-Gr</v>
          </cell>
          <cell r="H3542" t="str">
            <v>【I3JZ094】VL04 B-Gr 3X Ｋ研3 FRAME ASM 新規出図</v>
          </cell>
          <cell r="I3542" t="str">
            <v>未</v>
          </cell>
          <cell r="J3542" t="str">
            <v>A</v>
          </cell>
          <cell r="K3542"/>
          <cell r="L3542" t="str">
            <v>未</v>
          </cell>
          <cell r="M3542" t="str">
            <v>未</v>
          </cell>
          <cell r="N3542" t="str">
            <v>未</v>
          </cell>
        </row>
        <row r="3543">
          <cell r="C3543">
            <v>8974981800</v>
          </cell>
          <cell r="D3543" t="str">
            <v>I3JZ094</v>
          </cell>
          <cell r="E3543"/>
          <cell r="F3543" t="str">
            <v xml:space="preserve">VL04 NMR    </v>
          </cell>
          <cell r="G3543" t="str">
            <v>VL04　B-Gr</v>
          </cell>
          <cell r="H3543" t="str">
            <v>【I3JZ094】VL04 B-Gr 3X Ｋ研3 FRAME ASM 新規出図</v>
          </cell>
          <cell r="I3543" t="str">
            <v>PA1-9112</v>
          </cell>
          <cell r="J3543" t="str">
            <v>A</v>
          </cell>
          <cell r="K3543" t="str">
            <v>SMK</v>
          </cell>
          <cell r="L3543" t="str">
            <v>○</v>
          </cell>
          <cell r="M3543">
            <v>20190523</v>
          </cell>
          <cell r="N3543">
            <v>20190523</v>
          </cell>
        </row>
        <row r="3544">
          <cell r="C3544">
            <v>8974981790</v>
          </cell>
          <cell r="D3544" t="str">
            <v>I3JZ094</v>
          </cell>
          <cell r="E3544"/>
          <cell r="F3544" t="str">
            <v xml:space="preserve">VL04 NMR    </v>
          </cell>
          <cell r="G3544" t="str">
            <v>VL04　B-Gr</v>
          </cell>
          <cell r="H3544" t="str">
            <v>【I3JZ094】VL04 B-Gr 3X Ｋ研3 FRAME ASM 新規出図</v>
          </cell>
          <cell r="I3544" t="str">
            <v>PA1-9066</v>
          </cell>
          <cell r="J3544" t="str">
            <v>A</v>
          </cell>
          <cell r="K3544" t="str">
            <v>SNE</v>
          </cell>
          <cell r="L3544" t="str">
            <v>○</v>
          </cell>
          <cell r="M3544">
            <v>20190411</v>
          </cell>
          <cell r="N3544">
            <v>20190411</v>
          </cell>
        </row>
        <row r="3545">
          <cell r="C3545">
            <v>8974981660</v>
          </cell>
          <cell r="D3545" t="str">
            <v>I3JZ094</v>
          </cell>
          <cell r="E3545"/>
          <cell r="F3545" t="str">
            <v xml:space="preserve">VL04 NMR    </v>
          </cell>
          <cell r="G3545" t="str">
            <v>VL04　B-Gr</v>
          </cell>
          <cell r="H3545" t="str">
            <v>【I3JZ094】VL04 B-Gr 3X Ｋ研3 FRAME ASM 新規出図</v>
          </cell>
          <cell r="I3545" t="str">
            <v>未</v>
          </cell>
          <cell r="J3545" t="str">
            <v>A</v>
          </cell>
          <cell r="K3545"/>
          <cell r="L3545" t="str">
            <v>未</v>
          </cell>
          <cell r="M3545" t="str">
            <v>未</v>
          </cell>
          <cell r="N3545" t="str">
            <v>未</v>
          </cell>
        </row>
        <row r="3546">
          <cell r="C3546">
            <v>8974981630</v>
          </cell>
          <cell r="D3546" t="str">
            <v>I3JZ094</v>
          </cell>
          <cell r="E3546"/>
          <cell r="F3546" t="str">
            <v xml:space="preserve">VL04 NMR    </v>
          </cell>
          <cell r="G3546" t="str">
            <v>VL04　B-Gr</v>
          </cell>
          <cell r="H3546" t="str">
            <v>【I3JZ094】VL04 B-Gr 3X Ｋ研3 FRAME ASM 新規出図</v>
          </cell>
          <cell r="I3546" t="str">
            <v>PA1-0062</v>
          </cell>
          <cell r="J3546" t="str">
            <v>A</v>
          </cell>
          <cell r="K3546" t="str">
            <v>SWA</v>
          </cell>
          <cell r="L3546" t="str">
            <v>○</v>
          </cell>
          <cell r="M3546">
            <v>20200716</v>
          </cell>
          <cell r="N3546">
            <v>20200716</v>
          </cell>
        </row>
        <row r="3547">
          <cell r="C3547">
            <v>8974952110</v>
          </cell>
          <cell r="D3547" t="str">
            <v>I4JGP66</v>
          </cell>
          <cell r="E3547"/>
          <cell r="F3547" t="str">
            <v xml:space="preserve">VL04 NMR    </v>
          </cell>
          <cell r="G3547" t="str">
            <v>VL04　B-Gr</v>
          </cell>
          <cell r="H3547" t="str">
            <v>【I4JGP66】VL04 B-Gr FRAME量産設変出図</v>
          </cell>
          <cell r="I3547" t="str">
            <v>未</v>
          </cell>
          <cell r="J3547" t="str">
            <v>A</v>
          </cell>
          <cell r="K3547"/>
          <cell r="L3547" t="str">
            <v>○</v>
          </cell>
          <cell r="M3547" t="str">
            <v>未</v>
          </cell>
          <cell r="N3547" t="str">
            <v>未</v>
          </cell>
        </row>
        <row r="3548">
          <cell r="C3548">
            <v>8974952100</v>
          </cell>
          <cell r="D3548" t="str">
            <v>I4JGP66</v>
          </cell>
          <cell r="E3548"/>
          <cell r="F3548" t="str">
            <v xml:space="preserve">VL04 NMR    </v>
          </cell>
          <cell r="G3548" t="str">
            <v>VL04　B-Gr</v>
          </cell>
          <cell r="H3548" t="str">
            <v>【I4JGP66】VL04 B-Gr FRAME量産設変出図</v>
          </cell>
          <cell r="I3548" t="str">
            <v>未</v>
          </cell>
          <cell r="J3548" t="str">
            <v>A</v>
          </cell>
          <cell r="K3548"/>
          <cell r="L3548" t="str">
            <v>○</v>
          </cell>
          <cell r="M3548" t="str">
            <v>未</v>
          </cell>
          <cell r="N3548" t="str">
            <v>未</v>
          </cell>
        </row>
        <row r="3549">
          <cell r="C3549">
            <v>8974840720</v>
          </cell>
          <cell r="D3549" t="str">
            <v>I4JGP66</v>
          </cell>
          <cell r="E3549"/>
          <cell r="F3549" t="str">
            <v xml:space="preserve">VL04 NMR    </v>
          </cell>
          <cell r="G3549" t="str">
            <v>VL04　B-Gr</v>
          </cell>
          <cell r="H3549" t="str">
            <v>【I4JGP66】VL04 B-Gr FRAME量産設変出図</v>
          </cell>
          <cell r="I3549" t="str">
            <v>PA1-9094</v>
          </cell>
          <cell r="J3549" t="str">
            <v>A</v>
          </cell>
          <cell r="K3549" t="str">
            <v>SBN</v>
          </cell>
          <cell r="L3549" t="str">
            <v>○</v>
          </cell>
          <cell r="M3549">
            <v>20190509</v>
          </cell>
          <cell r="N3549">
            <v>20190509</v>
          </cell>
        </row>
        <row r="3550">
          <cell r="C3550">
            <v>8983655510</v>
          </cell>
          <cell r="D3550" t="str">
            <v>I3JZ094</v>
          </cell>
          <cell r="E3550"/>
          <cell r="F3550" t="str">
            <v xml:space="preserve">VL04 NMR    </v>
          </cell>
          <cell r="G3550" t="str">
            <v>VL04　B-Gr</v>
          </cell>
          <cell r="H3550" t="str">
            <v>【I3JZ094】VL04 B-Gr 3X Ｋ研3 FRAME ASM 新規出図</v>
          </cell>
          <cell r="I3550" t="str">
            <v>PA1-9049</v>
          </cell>
          <cell r="J3550" t="str">
            <v>A</v>
          </cell>
          <cell r="K3550" t="str">
            <v>SNC</v>
          </cell>
          <cell r="L3550" t="str">
            <v>○</v>
          </cell>
          <cell r="M3550">
            <v>20190318</v>
          </cell>
          <cell r="N3550">
            <v>20190318</v>
          </cell>
        </row>
        <row r="3551">
          <cell r="C3551">
            <v>8983655500</v>
          </cell>
          <cell r="D3551" t="str">
            <v>I3JZ094</v>
          </cell>
          <cell r="E3551"/>
          <cell r="F3551" t="str">
            <v xml:space="preserve">VL04 NMR    </v>
          </cell>
          <cell r="G3551" t="str">
            <v>VL04　B-Gr</v>
          </cell>
          <cell r="H3551" t="str">
            <v>【I3JZ094】VL04 B-Gr 3X Ｋ研3 FRAME ASM 新規出図</v>
          </cell>
          <cell r="I3551" t="str">
            <v>未</v>
          </cell>
          <cell r="J3551" t="str">
            <v>A</v>
          </cell>
          <cell r="K3551"/>
          <cell r="L3551" t="str">
            <v>未</v>
          </cell>
          <cell r="M3551" t="str">
            <v>未</v>
          </cell>
          <cell r="N3551" t="str">
            <v>未</v>
          </cell>
        </row>
        <row r="3552">
          <cell r="C3552">
            <v>8983655440</v>
          </cell>
          <cell r="D3552" t="str">
            <v>I4JGK54</v>
          </cell>
          <cell r="E3552"/>
          <cell r="F3552" t="str">
            <v xml:space="preserve">VL04 NMR    </v>
          </cell>
          <cell r="G3552" t="str">
            <v>VL04　B-Gr</v>
          </cell>
          <cell r="H3552" t="str">
            <v>【I4JGK54】VL04 B-Gr FRAME ASM設変</v>
          </cell>
          <cell r="I3552" t="str">
            <v>未</v>
          </cell>
          <cell r="J3552" t="str">
            <v>A</v>
          </cell>
          <cell r="K3552" t="str">
            <v>TL7</v>
          </cell>
          <cell r="L3552" t="str">
            <v>○</v>
          </cell>
          <cell r="M3552">
            <v>20180924</v>
          </cell>
          <cell r="N3552">
            <v>20180924</v>
          </cell>
        </row>
        <row r="3553">
          <cell r="C3553">
            <v>8983655080</v>
          </cell>
          <cell r="D3553" t="str">
            <v>I3JZ094</v>
          </cell>
          <cell r="E3553"/>
          <cell r="F3553" t="str">
            <v xml:space="preserve">VL04 NMR    </v>
          </cell>
          <cell r="G3553" t="str">
            <v>VL04　B-Gr</v>
          </cell>
          <cell r="H3553" t="str">
            <v>【I3JZ094】VL04 B-Gr 3X Ｋ研3 FRAME ASM 新規出図</v>
          </cell>
          <cell r="I3553" t="str">
            <v>PA1-8129</v>
          </cell>
          <cell r="J3553" t="str">
            <v>A</v>
          </cell>
          <cell r="K3553" t="str">
            <v>STB</v>
          </cell>
          <cell r="L3553" t="str">
            <v>○</v>
          </cell>
          <cell r="M3553">
            <v>20181105</v>
          </cell>
          <cell r="N3553">
            <v>20181105</v>
          </cell>
        </row>
        <row r="3554">
          <cell r="C3554">
            <v>8983654990</v>
          </cell>
          <cell r="D3554" t="str">
            <v>I3JZ094</v>
          </cell>
          <cell r="E3554"/>
          <cell r="F3554" t="str">
            <v xml:space="preserve">VL04 NMR    </v>
          </cell>
          <cell r="G3554" t="str">
            <v>VL04　B-Gr</v>
          </cell>
          <cell r="H3554" t="str">
            <v>【I3JZ094】VL04 B-Gr 3X Ｋ研3 FRAME ASM 新規出図</v>
          </cell>
          <cell r="I3554" t="str">
            <v>PA1-8107</v>
          </cell>
          <cell r="J3554" t="str">
            <v>A</v>
          </cell>
          <cell r="K3554" t="str">
            <v>SSL</v>
          </cell>
          <cell r="L3554" t="str">
            <v>○</v>
          </cell>
          <cell r="M3554">
            <v>20181116</v>
          </cell>
          <cell r="N3554">
            <v>20181116</v>
          </cell>
        </row>
        <row r="3555">
          <cell r="C3555">
            <v>8983654900</v>
          </cell>
          <cell r="D3555" t="str">
            <v>I4JGK54</v>
          </cell>
          <cell r="E3555"/>
          <cell r="F3555" t="str">
            <v xml:space="preserve">VL04 NMR    </v>
          </cell>
          <cell r="G3555" t="str">
            <v>VL04　B-Gr</v>
          </cell>
          <cell r="H3555" t="str">
            <v>【I4JGK54】VL04 B-Gr FRAME ASM設変</v>
          </cell>
          <cell r="I3555" t="str">
            <v>PA1-9039</v>
          </cell>
          <cell r="J3555" t="str">
            <v>A</v>
          </cell>
          <cell r="K3555" t="str">
            <v>SBK</v>
          </cell>
          <cell r="L3555" t="str">
            <v>○</v>
          </cell>
          <cell r="M3555">
            <v>20190306</v>
          </cell>
          <cell r="N3555">
            <v>20190306</v>
          </cell>
        </row>
        <row r="3556">
          <cell r="C3556">
            <v>8974982090</v>
          </cell>
          <cell r="D3556" t="str">
            <v>I4JGK54</v>
          </cell>
          <cell r="E3556"/>
          <cell r="F3556" t="str">
            <v xml:space="preserve">VL04 NMR    </v>
          </cell>
          <cell r="G3556" t="str">
            <v>VL04　B-Gr</v>
          </cell>
          <cell r="H3556" t="str">
            <v>【I4JGK54】VL04 B-Gr FRAME ASM設変</v>
          </cell>
          <cell r="I3556" t="str">
            <v>未</v>
          </cell>
          <cell r="J3556" t="str">
            <v>A</v>
          </cell>
          <cell r="K3556"/>
          <cell r="L3556" t="str">
            <v>○</v>
          </cell>
          <cell r="M3556" t="str">
            <v>未</v>
          </cell>
          <cell r="N3556" t="str">
            <v>未</v>
          </cell>
        </row>
        <row r="3557">
          <cell r="C3557">
            <v>8974981990</v>
          </cell>
          <cell r="D3557" t="str">
            <v>I3JZ094</v>
          </cell>
          <cell r="E3557"/>
          <cell r="F3557" t="str">
            <v xml:space="preserve">VL04 NMR    </v>
          </cell>
          <cell r="G3557" t="str">
            <v>VL04　B-Gr</v>
          </cell>
          <cell r="H3557" t="str">
            <v>【I3JZ094】VL04 B-Gr 3X Ｋ研3 FRAME ASM 新規出図</v>
          </cell>
          <cell r="I3557" t="str">
            <v>未</v>
          </cell>
          <cell r="J3557" t="str">
            <v>A</v>
          </cell>
          <cell r="K3557"/>
          <cell r="L3557" t="str">
            <v>未</v>
          </cell>
          <cell r="M3557" t="str">
            <v>未</v>
          </cell>
          <cell r="N3557" t="str">
            <v>未</v>
          </cell>
        </row>
        <row r="3558">
          <cell r="C3558">
            <v>8974981880</v>
          </cell>
          <cell r="D3558" t="str">
            <v>I3JZ094</v>
          </cell>
          <cell r="E3558"/>
          <cell r="F3558" t="str">
            <v xml:space="preserve">VL04 NMR    </v>
          </cell>
          <cell r="G3558" t="str">
            <v>VL04　B-Gr</v>
          </cell>
          <cell r="H3558" t="str">
            <v>【I3JZ094】VL04 B-Gr 3X Ｋ研3 FRAME ASM 新規出図</v>
          </cell>
          <cell r="I3558" t="str">
            <v>未</v>
          </cell>
          <cell r="J3558" t="str">
            <v>A</v>
          </cell>
          <cell r="K3558"/>
          <cell r="L3558" t="str">
            <v>未</v>
          </cell>
          <cell r="M3558" t="str">
            <v>未</v>
          </cell>
          <cell r="N3558" t="str">
            <v>未</v>
          </cell>
        </row>
        <row r="3559">
          <cell r="C3559">
            <v>8974981840</v>
          </cell>
          <cell r="D3559" t="str">
            <v>I3JZ094</v>
          </cell>
          <cell r="E3559"/>
          <cell r="F3559" t="str">
            <v xml:space="preserve">VL04 NMR    </v>
          </cell>
          <cell r="G3559" t="str">
            <v>VL04　B-Gr</v>
          </cell>
          <cell r="H3559" t="str">
            <v>【I3JZ094】VL04 B-Gr 3X Ｋ研3 FRAME ASM 新規出図</v>
          </cell>
          <cell r="I3559" t="str">
            <v>未</v>
          </cell>
          <cell r="J3559" t="str">
            <v>A</v>
          </cell>
          <cell r="K3559"/>
          <cell r="L3559" t="str">
            <v>○</v>
          </cell>
          <cell r="M3559" t="str">
            <v>未</v>
          </cell>
          <cell r="N3559" t="str">
            <v>未</v>
          </cell>
        </row>
        <row r="3560">
          <cell r="C3560">
            <v>8974981810</v>
          </cell>
          <cell r="D3560" t="str">
            <v>I3JZ094</v>
          </cell>
          <cell r="E3560"/>
          <cell r="F3560" t="str">
            <v xml:space="preserve">VL04 NMR    </v>
          </cell>
          <cell r="G3560" t="str">
            <v>VL04　B-Gr</v>
          </cell>
          <cell r="H3560" t="str">
            <v>【I3JZ094】VL04 B-Gr 3X Ｋ研3 FRAME ASM 新規出図</v>
          </cell>
          <cell r="I3560" t="str">
            <v>PA1-9202</v>
          </cell>
          <cell r="J3560" t="str">
            <v>A</v>
          </cell>
          <cell r="K3560" t="str">
            <v>SMN</v>
          </cell>
          <cell r="L3560" t="str">
            <v>○</v>
          </cell>
          <cell r="M3560">
            <v>20191007</v>
          </cell>
          <cell r="N3560">
            <v>20191007</v>
          </cell>
        </row>
        <row r="3561">
          <cell r="C3561">
            <v>8974981760</v>
          </cell>
          <cell r="D3561" t="str">
            <v>I3JZ094</v>
          </cell>
          <cell r="E3561"/>
          <cell r="F3561" t="str">
            <v xml:space="preserve">VL04 NMR    </v>
          </cell>
          <cell r="G3561" t="str">
            <v>VL04　B-Gr</v>
          </cell>
          <cell r="H3561" t="str">
            <v>【I3JZ094】VL04 B-Gr 3X Ｋ研3 FRAME ASM 新規出図</v>
          </cell>
          <cell r="I3561" t="str">
            <v>PA1-9119</v>
          </cell>
          <cell r="J3561" t="str">
            <v>A</v>
          </cell>
          <cell r="K3561" t="str">
            <v>STH</v>
          </cell>
          <cell r="L3561" t="str">
            <v>○</v>
          </cell>
          <cell r="M3561">
            <v>20190604</v>
          </cell>
          <cell r="N3561">
            <v>20190604</v>
          </cell>
        </row>
        <row r="3562">
          <cell r="C3562">
            <v>8974981740</v>
          </cell>
          <cell r="D3562" t="str">
            <v>I3JZ094</v>
          </cell>
          <cell r="E3562"/>
          <cell r="F3562" t="str">
            <v xml:space="preserve">VL04 NMR    </v>
          </cell>
          <cell r="G3562" t="str">
            <v>VL04　B-Gr</v>
          </cell>
          <cell r="H3562" t="str">
            <v>【I3JZ094】VL04 B-Gr 3X Ｋ研3 FRAME ASM 新規出図</v>
          </cell>
          <cell r="I3562" t="str">
            <v>PA1-9066</v>
          </cell>
          <cell r="J3562" t="str">
            <v>A</v>
          </cell>
          <cell r="K3562" t="str">
            <v>SSX</v>
          </cell>
          <cell r="L3562" t="str">
            <v>○</v>
          </cell>
          <cell r="M3562">
            <v>20190408</v>
          </cell>
          <cell r="N3562">
            <v>20190408</v>
          </cell>
        </row>
        <row r="3563">
          <cell r="C3563">
            <v>8974981670</v>
          </cell>
          <cell r="D3563" t="str">
            <v>I3JZ094</v>
          </cell>
          <cell r="E3563"/>
          <cell r="F3563" t="str">
            <v xml:space="preserve">VL04 NMR    </v>
          </cell>
          <cell r="G3563" t="str">
            <v>VL04　B-Gr</v>
          </cell>
          <cell r="H3563" t="str">
            <v>【I3JZ094】VL04 B-Gr 3X Ｋ研3 FRAME ASM 新規出図</v>
          </cell>
          <cell r="I3563" t="str">
            <v>未</v>
          </cell>
          <cell r="J3563" t="str">
            <v>A</v>
          </cell>
          <cell r="K3563"/>
          <cell r="L3563" t="str">
            <v>未</v>
          </cell>
          <cell r="M3563" t="str">
            <v>未</v>
          </cell>
          <cell r="N3563" t="str">
            <v>未</v>
          </cell>
        </row>
        <row r="3564">
          <cell r="C3564">
            <v>8974840760</v>
          </cell>
          <cell r="D3564" t="str">
            <v>I3JZ094</v>
          </cell>
          <cell r="E3564"/>
          <cell r="F3564" t="str">
            <v xml:space="preserve">VL04 NMR    </v>
          </cell>
          <cell r="G3564" t="str">
            <v>VL04　B-Gr</v>
          </cell>
          <cell r="H3564" t="str">
            <v>【I3JZ094】VL04 B-Gr 3X Ｋ研3 FRAME ASM 新規出図</v>
          </cell>
          <cell r="I3564" t="str">
            <v>未</v>
          </cell>
          <cell r="J3564" t="str">
            <v>A</v>
          </cell>
          <cell r="K3564"/>
          <cell r="L3564" t="str">
            <v>○</v>
          </cell>
          <cell r="M3564" t="str">
            <v>未</v>
          </cell>
          <cell r="N3564" t="str">
            <v>未</v>
          </cell>
        </row>
        <row r="3565">
          <cell r="C3565">
            <v>8983655430</v>
          </cell>
          <cell r="D3565" t="str">
            <v>I4JGK54</v>
          </cell>
          <cell r="E3565"/>
          <cell r="F3565" t="str">
            <v xml:space="preserve">VL04 NMR    </v>
          </cell>
          <cell r="G3565" t="str">
            <v>VL04　B-Gr</v>
          </cell>
          <cell r="H3565" t="str">
            <v>【I4JGK54】VL04 B-Gr FRAME ASM設変</v>
          </cell>
          <cell r="I3565" t="str">
            <v>未</v>
          </cell>
          <cell r="J3565" t="str">
            <v>A</v>
          </cell>
          <cell r="K3565"/>
          <cell r="L3565" t="str">
            <v>○</v>
          </cell>
          <cell r="M3565" t="str">
            <v>未</v>
          </cell>
          <cell r="N3565" t="str">
            <v>未</v>
          </cell>
        </row>
        <row r="3566">
          <cell r="C3566">
            <v>8983655420</v>
          </cell>
          <cell r="D3566" t="str">
            <v>I4JGK54</v>
          </cell>
          <cell r="E3566"/>
          <cell r="F3566" t="str">
            <v xml:space="preserve">VL04 NMR    </v>
          </cell>
          <cell r="G3566" t="str">
            <v>VL04　B-Gr</v>
          </cell>
          <cell r="H3566" t="str">
            <v>【I4JGK54】VL04 B-Gr FRAME ASM設変</v>
          </cell>
          <cell r="I3566" t="str">
            <v>未</v>
          </cell>
          <cell r="J3566" t="str">
            <v>A</v>
          </cell>
          <cell r="K3566"/>
          <cell r="L3566" t="str">
            <v>○</v>
          </cell>
          <cell r="M3566" t="str">
            <v>未</v>
          </cell>
          <cell r="N3566" t="str">
            <v>未</v>
          </cell>
        </row>
        <row r="3567">
          <cell r="C3567">
            <v>8983655330</v>
          </cell>
          <cell r="D3567" t="str">
            <v>I3JZ094</v>
          </cell>
          <cell r="E3567"/>
          <cell r="F3567" t="str">
            <v xml:space="preserve">VL04 NMR    </v>
          </cell>
          <cell r="G3567" t="str">
            <v>VL04　B-Gr</v>
          </cell>
          <cell r="H3567" t="str">
            <v>【I3JZ094】VL04 B-Gr 3X Ｋ研3 FRAME ASM 新規出図</v>
          </cell>
          <cell r="I3567" t="str">
            <v>未</v>
          </cell>
          <cell r="J3567" t="str">
            <v>A</v>
          </cell>
          <cell r="K3567"/>
          <cell r="L3567" t="str">
            <v>○</v>
          </cell>
          <cell r="M3567">
            <v>20190628</v>
          </cell>
          <cell r="N3567">
            <v>20190628</v>
          </cell>
        </row>
        <row r="3568">
          <cell r="C3568">
            <v>8983655210</v>
          </cell>
          <cell r="D3568" t="str">
            <v>I3JZ094</v>
          </cell>
          <cell r="E3568"/>
          <cell r="F3568" t="str">
            <v xml:space="preserve">VL04 NMR    </v>
          </cell>
          <cell r="G3568" t="str">
            <v>VL04　B-Gr</v>
          </cell>
          <cell r="H3568" t="str">
            <v>【I3JZ094】VL04 B-Gr 3X Ｋ研3 FRAME ASM 新規出図</v>
          </cell>
          <cell r="I3568" t="str">
            <v>PA1-9078</v>
          </cell>
          <cell r="J3568" t="str">
            <v>A</v>
          </cell>
          <cell r="K3568" t="str">
            <v>SMJ</v>
          </cell>
          <cell r="L3568" t="str">
            <v>○</v>
          </cell>
          <cell r="M3568">
            <v>20190418</v>
          </cell>
          <cell r="N3568">
            <v>20190418</v>
          </cell>
        </row>
        <row r="3569">
          <cell r="C3569">
            <v>8983655110</v>
          </cell>
          <cell r="D3569" t="str">
            <v>I3JZ094</v>
          </cell>
          <cell r="E3569"/>
          <cell r="F3569" t="str">
            <v xml:space="preserve">VL04 NMR    </v>
          </cell>
          <cell r="G3569" t="str">
            <v>VL04　B-Gr</v>
          </cell>
          <cell r="H3569" t="str">
            <v>【I3JZ094】VL04 B-Gr 3X Ｋ研3 FRAME ASM 新規出図</v>
          </cell>
          <cell r="I3569" t="str">
            <v>PA1-8107</v>
          </cell>
          <cell r="J3569" t="str">
            <v>A</v>
          </cell>
          <cell r="K3569" t="str">
            <v>STC</v>
          </cell>
          <cell r="L3569" t="str">
            <v>○</v>
          </cell>
          <cell r="M3569">
            <v>20200123</v>
          </cell>
          <cell r="N3569">
            <v>20200123</v>
          </cell>
        </row>
        <row r="3570">
          <cell r="C3570">
            <v>8983655090</v>
          </cell>
          <cell r="D3570" t="str">
            <v>I3JZ094</v>
          </cell>
          <cell r="E3570"/>
          <cell r="F3570" t="str">
            <v xml:space="preserve">VL04 NMR    </v>
          </cell>
          <cell r="G3570" t="str">
            <v>VL04　B-Gr</v>
          </cell>
          <cell r="H3570" t="str">
            <v>【I3JZ094】VL04 B-Gr 3X Ｋ研3 FRAME ASM 新規出図</v>
          </cell>
          <cell r="I3570" t="str">
            <v>PA1-8129</v>
          </cell>
          <cell r="J3570" t="str">
            <v>A</v>
          </cell>
          <cell r="K3570" t="str">
            <v>SSG</v>
          </cell>
          <cell r="L3570" t="str">
            <v>○</v>
          </cell>
          <cell r="M3570">
            <v>20181224</v>
          </cell>
          <cell r="N3570">
            <v>20181224</v>
          </cell>
        </row>
        <row r="3571">
          <cell r="C3571">
            <v>8983655020</v>
          </cell>
          <cell r="D3571" t="str">
            <v>I3JZ094</v>
          </cell>
          <cell r="E3571"/>
          <cell r="F3571" t="str">
            <v xml:space="preserve">VL04 NMR    </v>
          </cell>
          <cell r="G3571" t="str">
            <v>VL04　B-Gr</v>
          </cell>
          <cell r="H3571" t="str">
            <v>【I3JZ094】VL04 B-Gr 3X Ｋ研3 FRAME ASM 新規出図</v>
          </cell>
          <cell r="I3571" t="str">
            <v>PA1-8129</v>
          </cell>
          <cell r="J3571" t="str">
            <v>A</v>
          </cell>
          <cell r="K3571" t="str">
            <v>SUC</v>
          </cell>
          <cell r="L3571" t="str">
            <v>○</v>
          </cell>
          <cell r="M3571">
            <v>20181029</v>
          </cell>
          <cell r="N3571">
            <v>20181029</v>
          </cell>
        </row>
        <row r="3572">
          <cell r="C3572">
            <v>8983655000</v>
          </cell>
          <cell r="D3572" t="str">
            <v>I3JZ094</v>
          </cell>
          <cell r="E3572"/>
          <cell r="F3572" t="str">
            <v xml:space="preserve">VL04 NMR    </v>
          </cell>
          <cell r="G3572" t="str">
            <v>VL04　B-Gr</v>
          </cell>
          <cell r="H3572" t="str">
            <v>【I3JZ094】VL04 B-Gr 3X Ｋ研3 FRAME ASM 新規出図</v>
          </cell>
          <cell r="I3572" t="str">
            <v>PA1-9006</v>
          </cell>
          <cell r="J3572" t="str">
            <v>A</v>
          </cell>
          <cell r="K3572" t="str">
            <v>SUE</v>
          </cell>
          <cell r="L3572" t="str">
            <v>○</v>
          </cell>
          <cell r="M3572">
            <v>20190121</v>
          </cell>
          <cell r="N3572">
            <v>20180121</v>
          </cell>
        </row>
        <row r="3573">
          <cell r="C3573">
            <v>8983654960</v>
          </cell>
          <cell r="D3573" t="str">
            <v>I3JZ094</v>
          </cell>
          <cell r="E3573"/>
          <cell r="F3573" t="str">
            <v xml:space="preserve">VL04 NMR    </v>
          </cell>
          <cell r="G3573" t="str">
            <v>VL04　B-Gr</v>
          </cell>
          <cell r="H3573" t="str">
            <v>【I3JZ094】VL04 B-Gr 3X Ｋ研3 FRAME ASM 新規出図</v>
          </cell>
          <cell r="I3573" t="str">
            <v>PA1-8169</v>
          </cell>
          <cell r="J3573" t="str">
            <v>A</v>
          </cell>
          <cell r="K3573" t="str">
            <v>SSS</v>
          </cell>
          <cell r="L3573" t="str">
            <v>○</v>
          </cell>
          <cell r="M3573">
            <v>20181205</v>
          </cell>
          <cell r="N3573">
            <v>20181205</v>
          </cell>
        </row>
        <row r="3574">
          <cell r="C3574">
            <v>8983654890</v>
          </cell>
          <cell r="D3574" t="str">
            <v>I4JGK54</v>
          </cell>
          <cell r="E3574"/>
          <cell r="F3574" t="str">
            <v xml:space="preserve">VL04 NMR    </v>
          </cell>
          <cell r="G3574" t="str">
            <v>VL04　B-Gr</v>
          </cell>
          <cell r="H3574" t="str">
            <v>【I4JGK54】VL04 B-Gr FRAME ASM設変</v>
          </cell>
          <cell r="I3574" t="str">
            <v>PA1-9061</v>
          </cell>
          <cell r="J3574" t="str">
            <v>A</v>
          </cell>
          <cell r="K3574" t="str">
            <v>SBM</v>
          </cell>
          <cell r="L3574" t="str">
            <v>○</v>
          </cell>
          <cell r="M3574">
            <v>20190405</v>
          </cell>
          <cell r="N3574">
            <v>20190405</v>
          </cell>
        </row>
        <row r="3575">
          <cell r="C3575">
            <v>8974981890</v>
          </cell>
          <cell r="D3575" t="str">
            <v>I3JZ094</v>
          </cell>
          <cell r="E3575"/>
          <cell r="F3575" t="str">
            <v xml:space="preserve">VL04 NMR    </v>
          </cell>
          <cell r="G3575" t="str">
            <v>VL04　B-Gr</v>
          </cell>
          <cell r="H3575" t="str">
            <v>【I3JZ094】VL04 B-Gr 3X Ｋ研3 FRAME ASM 新規出図</v>
          </cell>
          <cell r="I3575" t="str">
            <v>未</v>
          </cell>
          <cell r="J3575" t="str">
            <v>A</v>
          </cell>
          <cell r="K3575"/>
          <cell r="L3575" t="str">
            <v>未</v>
          </cell>
          <cell r="M3575" t="str">
            <v>未</v>
          </cell>
          <cell r="N3575" t="str">
            <v>未</v>
          </cell>
        </row>
        <row r="3576">
          <cell r="C3576">
            <v>8974981870</v>
          </cell>
          <cell r="D3576" t="str">
            <v>I3JZ094</v>
          </cell>
          <cell r="E3576"/>
          <cell r="F3576" t="str">
            <v xml:space="preserve">VL04 NMR    </v>
          </cell>
          <cell r="G3576" t="str">
            <v>VL04　B-Gr</v>
          </cell>
          <cell r="H3576" t="str">
            <v>【I3JZ094】VL04 B-Gr 3X Ｋ研3 FRAME ASM 新規出図</v>
          </cell>
          <cell r="I3576" t="str">
            <v>未</v>
          </cell>
          <cell r="J3576" t="str">
            <v>A</v>
          </cell>
          <cell r="K3576"/>
          <cell r="L3576" t="str">
            <v>未</v>
          </cell>
          <cell r="M3576" t="str">
            <v>未</v>
          </cell>
          <cell r="N3576" t="str">
            <v>未</v>
          </cell>
        </row>
        <row r="3577">
          <cell r="C3577">
            <v>8974981640</v>
          </cell>
          <cell r="D3577" t="str">
            <v>I3JZ094</v>
          </cell>
          <cell r="E3577"/>
          <cell r="F3577" t="str">
            <v xml:space="preserve">VL04 NMR    </v>
          </cell>
          <cell r="G3577" t="str">
            <v>VL04　B-Gr</v>
          </cell>
          <cell r="H3577" t="str">
            <v>【I3JZ094】VL04 B-Gr 3X Ｋ研3 FRAME ASM 新規出図</v>
          </cell>
          <cell r="I3577" t="str">
            <v>PA1-9218</v>
          </cell>
          <cell r="J3577" t="str">
            <v>A</v>
          </cell>
          <cell r="K3577" t="str">
            <v>STL</v>
          </cell>
          <cell r="L3577" t="str">
            <v>○</v>
          </cell>
          <cell r="M3577">
            <v>20191202</v>
          </cell>
          <cell r="N3577">
            <v>20191202</v>
          </cell>
        </row>
        <row r="3578">
          <cell r="C3578">
            <v>8974981610</v>
          </cell>
          <cell r="D3578" t="str">
            <v>I3JZ094</v>
          </cell>
          <cell r="E3578"/>
          <cell r="F3578" t="str">
            <v xml:space="preserve">VL04 NMR    </v>
          </cell>
          <cell r="G3578" t="str">
            <v>VL04　B-Gr</v>
          </cell>
          <cell r="H3578" t="str">
            <v>【I3JZ094】VL04 B-Gr 3X Ｋ研3 FRAME ASM 新規出図</v>
          </cell>
          <cell r="I3578" t="str">
            <v>未</v>
          </cell>
          <cell r="J3578" t="str">
            <v>A</v>
          </cell>
          <cell r="K3578"/>
          <cell r="L3578" t="str">
            <v>未</v>
          </cell>
          <cell r="M3578" t="str">
            <v>未</v>
          </cell>
          <cell r="N3578" t="str">
            <v>未</v>
          </cell>
        </row>
        <row r="3579">
          <cell r="C3579">
            <v>8974840780</v>
          </cell>
          <cell r="D3579" t="str">
            <v>I4JGP66</v>
          </cell>
          <cell r="E3579"/>
          <cell r="F3579" t="str">
            <v xml:space="preserve">VL04 NMR    </v>
          </cell>
          <cell r="G3579" t="str">
            <v>VL04　B-Gr</v>
          </cell>
          <cell r="H3579" t="str">
            <v>【I4JGP66】VL04 B-Gr FRAME量産設変出図</v>
          </cell>
          <cell r="I3579" t="str">
            <v>PA1-9151</v>
          </cell>
          <cell r="J3579" t="str">
            <v>A</v>
          </cell>
          <cell r="K3579" t="str">
            <v>SBP</v>
          </cell>
          <cell r="L3579" t="str">
            <v>○</v>
          </cell>
          <cell r="M3579">
            <v>20190719</v>
          </cell>
          <cell r="N3579">
            <v>20190719</v>
          </cell>
        </row>
        <row r="3580">
          <cell r="C3580">
            <v>8983655590</v>
          </cell>
          <cell r="D3580" t="str">
            <v>I4JGK54</v>
          </cell>
          <cell r="E3580"/>
          <cell r="F3580" t="str">
            <v xml:space="preserve">VL04 NMR    </v>
          </cell>
          <cell r="G3580" t="str">
            <v>VL04　B-Gr</v>
          </cell>
          <cell r="H3580" t="str">
            <v>【I4JGK54】VL04 B-Gr FRAME ASM設変</v>
          </cell>
          <cell r="I3580" t="str">
            <v>PA1-8102</v>
          </cell>
          <cell r="J3580" t="str">
            <v>A</v>
          </cell>
          <cell r="K3580" t="str">
            <v>SBG</v>
          </cell>
          <cell r="L3580" t="str">
            <v>○</v>
          </cell>
          <cell r="M3580">
            <v>20190819</v>
          </cell>
          <cell r="N3580">
            <v>20190819</v>
          </cell>
        </row>
        <row r="3581">
          <cell r="C3581">
            <v>8983655390</v>
          </cell>
          <cell r="D3581" t="str">
            <v>I3JZ094</v>
          </cell>
          <cell r="E3581"/>
          <cell r="F3581" t="str">
            <v xml:space="preserve">VL04 NMR    </v>
          </cell>
          <cell r="G3581" t="str">
            <v>VL04　B-Gr</v>
          </cell>
          <cell r="H3581" t="str">
            <v>【I3JZ094】VL04 B-Gr 3X Ｋ研3 FRAME ASM 新規出図</v>
          </cell>
          <cell r="I3581" t="str">
            <v>未</v>
          </cell>
          <cell r="J3581" t="str">
            <v>A</v>
          </cell>
          <cell r="K3581"/>
          <cell r="L3581" t="str">
            <v>未</v>
          </cell>
          <cell r="M3581" t="str">
            <v>未</v>
          </cell>
          <cell r="N3581" t="str">
            <v>未</v>
          </cell>
        </row>
        <row r="3582">
          <cell r="C3582">
            <v>8983655310</v>
          </cell>
          <cell r="D3582" t="str">
            <v>I4JGP36</v>
          </cell>
          <cell r="E3582"/>
          <cell r="F3582" t="str">
            <v xml:space="preserve">VL04 NPR    </v>
          </cell>
          <cell r="G3582" t="str">
            <v>VL04　B-Gr</v>
          </cell>
          <cell r="H3582" t="str">
            <v>【I4JGP36】VL04 3X D-GR FRAME 設変 NUT 1ヶ削除</v>
          </cell>
          <cell r="I3582" t="str">
            <v>PA1-8102</v>
          </cell>
          <cell r="J3582" t="str">
            <v>A</v>
          </cell>
          <cell r="K3582" t="str">
            <v>SMF</v>
          </cell>
          <cell r="L3582" t="str">
            <v>○</v>
          </cell>
          <cell r="M3582">
            <v>20180924</v>
          </cell>
          <cell r="N3582">
            <v>20180924</v>
          </cell>
        </row>
        <row r="3583">
          <cell r="C3583">
            <v>8983655140</v>
          </cell>
          <cell r="D3583" t="str">
            <v>I3JZ094</v>
          </cell>
          <cell r="E3583"/>
          <cell r="F3583" t="str">
            <v xml:space="preserve">VL04 NMR    </v>
          </cell>
          <cell r="G3583" t="str">
            <v>VL04　B-Gr</v>
          </cell>
          <cell r="H3583" t="str">
            <v>【I3JZ094】VL04 B-Gr 3X Ｋ研3 FRAME ASM 新規出図</v>
          </cell>
          <cell r="I3583" t="str">
            <v>未</v>
          </cell>
          <cell r="J3583" t="str">
            <v>A</v>
          </cell>
          <cell r="K3583"/>
          <cell r="L3583" t="str">
            <v>○</v>
          </cell>
          <cell r="M3583" t="str">
            <v>未</v>
          </cell>
          <cell r="N3583" t="str">
            <v>未</v>
          </cell>
        </row>
        <row r="3584">
          <cell r="C3584">
            <v>8983655050</v>
          </cell>
          <cell r="D3584" t="str">
            <v>I3JZ094</v>
          </cell>
          <cell r="E3584"/>
          <cell r="F3584" t="str">
            <v xml:space="preserve">VL04 NMR    </v>
          </cell>
          <cell r="G3584" t="str">
            <v>VL04　B-Gr</v>
          </cell>
          <cell r="H3584" t="str">
            <v>【I3JZ094】VL04 B-Gr 3X Ｋ研3 FRAME ASM 新規出図</v>
          </cell>
          <cell r="I3584" t="str">
            <v>未</v>
          </cell>
          <cell r="J3584" t="str">
            <v>A</v>
          </cell>
          <cell r="K3584"/>
          <cell r="L3584" t="str">
            <v>○</v>
          </cell>
          <cell r="M3584" t="str">
            <v>未</v>
          </cell>
          <cell r="N3584" t="str">
            <v>未</v>
          </cell>
        </row>
        <row r="3585">
          <cell r="C3585">
            <v>8983654980</v>
          </cell>
          <cell r="D3585" t="str">
            <v>I3JZ094</v>
          </cell>
          <cell r="E3585"/>
          <cell r="F3585" t="str">
            <v xml:space="preserve">VL04 NMR    </v>
          </cell>
          <cell r="G3585" t="str">
            <v>VL04　B-Gr</v>
          </cell>
          <cell r="H3585" t="str">
            <v>【I3JZ094】VL04 B-Gr 3X Ｋ研3 FRAME ASM 新規出図</v>
          </cell>
          <cell r="I3585" t="str">
            <v>PA1-8180</v>
          </cell>
          <cell r="J3585" t="str">
            <v>A</v>
          </cell>
          <cell r="K3585" t="str">
            <v>SUD</v>
          </cell>
          <cell r="L3585" t="str">
            <v>○</v>
          </cell>
          <cell r="M3585">
            <v>20181225</v>
          </cell>
          <cell r="N3585">
            <v>20181225</v>
          </cell>
        </row>
        <row r="3586">
          <cell r="C3586">
            <v>8983654850</v>
          </cell>
          <cell r="D3586" t="str">
            <v>I4JGK54</v>
          </cell>
          <cell r="E3586"/>
          <cell r="F3586" t="str">
            <v xml:space="preserve">VL04 NMR    </v>
          </cell>
          <cell r="G3586" t="str">
            <v>VL04　B-Gr</v>
          </cell>
          <cell r="H3586" t="str">
            <v>【I4JGK54】VL04 B-Gr FRAME ASM設変</v>
          </cell>
          <cell r="I3586" t="str">
            <v>PA1-8129</v>
          </cell>
          <cell r="J3586" t="str">
            <v>A</v>
          </cell>
          <cell r="K3586" t="str">
            <v>SBH</v>
          </cell>
          <cell r="L3586" t="str">
            <v>○</v>
          </cell>
          <cell r="M3586">
            <v>20190523</v>
          </cell>
          <cell r="N3586">
            <v>20190523</v>
          </cell>
        </row>
        <row r="3587">
          <cell r="C3587">
            <v>8975040620</v>
          </cell>
          <cell r="D3587" t="str">
            <v>I3JZ094</v>
          </cell>
          <cell r="E3587"/>
          <cell r="F3587" t="str">
            <v xml:space="preserve">VL04 NMR    </v>
          </cell>
          <cell r="G3587" t="str">
            <v>VL04　B-Gr</v>
          </cell>
          <cell r="H3587" t="str">
            <v>【I3JZ094】VL04 B-Gr 3X Ｋ研3 FRAME ASM 新規出図</v>
          </cell>
          <cell r="I3587" t="str">
            <v>PA1-8102</v>
          </cell>
          <cell r="J3587" t="str">
            <v>A</v>
          </cell>
          <cell r="K3587" t="str">
            <v>SKB</v>
          </cell>
          <cell r="L3587" t="str">
            <v>○</v>
          </cell>
          <cell r="M3587">
            <v>20190121</v>
          </cell>
          <cell r="N3587">
            <v>20190121</v>
          </cell>
        </row>
        <row r="3588">
          <cell r="C3588">
            <v>8974982070</v>
          </cell>
          <cell r="D3588" t="str">
            <v>I4JGK54</v>
          </cell>
          <cell r="E3588"/>
          <cell r="F3588" t="str">
            <v xml:space="preserve">VL04 NMR    </v>
          </cell>
          <cell r="G3588" t="str">
            <v>VL04　B-Gr</v>
          </cell>
          <cell r="H3588" t="str">
            <v>【I4JGK54】VL04 B-Gr FRAME ASM設変</v>
          </cell>
          <cell r="I3588" t="str">
            <v>未</v>
          </cell>
          <cell r="J3588" t="str">
            <v>A</v>
          </cell>
          <cell r="K3588"/>
          <cell r="L3588" t="str">
            <v>○</v>
          </cell>
          <cell r="M3588" t="str">
            <v>未</v>
          </cell>
          <cell r="N3588" t="str">
            <v>未</v>
          </cell>
        </row>
        <row r="3589">
          <cell r="C3589">
            <v>8974982000</v>
          </cell>
          <cell r="D3589" t="str">
            <v>I3JZ094</v>
          </cell>
          <cell r="E3589"/>
          <cell r="F3589" t="str">
            <v xml:space="preserve">VL04 NMR    </v>
          </cell>
          <cell r="G3589" t="str">
            <v>VL04　B-Gr</v>
          </cell>
          <cell r="H3589" t="str">
            <v>【I3JZ094】VL04 B-Gr 3X Ｋ研3 FRAME ASM 新規出図</v>
          </cell>
          <cell r="I3589" t="str">
            <v>未</v>
          </cell>
          <cell r="J3589" t="str">
            <v>A</v>
          </cell>
          <cell r="K3589"/>
          <cell r="L3589" t="str">
            <v>○</v>
          </cell>
          <cell r="M3589" t="str">
            <v>未</v>
          </cell>
          <cell r="N3589" t="str">
            <v>未</v>
          </cell>
        </row>
        <row r="3590">
          <cell r="C3590">
            <v>8974981960</v>
          </cell>
          <cell r="D3590" t="str">
            <v>I3JZ094</v>
          </cell>
          <cell r="E3590"/>
          <cell r="F3590" t="str">
            <v xml:space="preserve">VL04 NMR    </v>
          </cell>
          <cell r="G3590" t="str">
            <v>VL04　B-Gr</v>
          </cell>
          <cell r="H3590" t="str">
            <v>【I3JZ094】VL04 B-Gr 3X Ｋ研3 FRAME ASM 新規出図</v>
          </cell>
          <cell r="I3590" t="str">
            <v>PA1-9121</v>
          </cell>
          <cell r="J3590" t="str">
            <v>A</v>
          </cell>
          <cell r="K3590" t="str">
            <v>SNH</v>
          </cell>
          <cell r="L3590" t="str">
            <v>○</v>
          </cell>
          <cell r="M3590">
            <v>20190613</v>
          </cell>
          <cell r="N3590">
            <v>20190613</v>
          </cell>
        </row>
        <row r="3591">
          <cell r="C3591">
            <v>8974981820</v>
          </cell>
          <cell r="D3591" t="str">
            <v>I3JZ094</v>
          </cell>
          <cell r="E3591"/>
          <cell r="F3591" t="str">
            <v xml:space="preserve">VL04 NMR    </v>
          </cell>
          <cell r="G3591" t="str">
            <v>VL04　B-Gr</v>
          </cell>
          <cell r="H3591" t="str">
            <v>【I3JZ094】VL04 B-Gr 3X Ｋ研3 FRAME ASM 新規出図</v>
          </cell>
          <cell r="I3591" t="str">
            <v>PA1-1010</v>
          </cell>
          <cell r="J3591" t="str">
            <v>A</v>
          </cell>
          <cell r="K3591" t="str">
            <v>SMQ</v>
          </cell>
          <cell r="L3591" t="str">
            <v>○</v>
          </cell>
          <cell r="M3591">
            <v>20210201</v>
          </cell>
          <cell r="N3591">
            <v>20210201</v>
          </cell>
        </row>
        <row r="3592">
          <cell r="C3592">
            <v>8974981780</v>
          </cell>
          <cell r="D3592" t="str">
            <v>I3JZ094</v>
          </cell>
          <cell r="E3592"/>
          <cell r="F3592" t="str">
            <v xml:space="preserve">VL04 NMR    </v>
          </cell>
          <cell r="G3592" t="str">
            <v>VL04　B-Gr</v>
          </cell>
          <cell r="H3592" t="str">
            <v>【I3JZ094】VL04 B-Gr 3X Ｋ研3 FRAME ASM 新規出図</v>
          </cell>
          <cell r="I3592" t="str">
            <v>PA1-9121</v>
          </cell>
          <cell r="J3592" t="str">
            <v>A</v>
          </cell>
          <cell r="K3592" t="str">
            <v>SML</v>
          </cell>
          <cell r="L3592" t="str">
            <v>○</v>
          </cell>
          <cell r="M3592">
            <v>20190620</v>
          </cell>
          <cell r="N3592">
            <v>20190620</v>
          </cell>
        </row>
        <row r="3593">
          <cell r="C3593">
            <v>8974981730</v>
          </cell>
          <cell r="D3593" t="str">
            <v>I3JZ094</v>
          </cell>
          <cell r="E3593"/>
          <cell r="F3593" t="str">
            <v xml:space="preserve">VL04 NMR    </v>
          </cell>
          <cell r="G3593" t="str">
            <v>VL04　B-Gr</v>
          </cell>
          <cell r="H3593" t="str">
            <v>【I3JZ094】VL04 B-Gr 3X Ｋ研3 FRAME ASM 新規出図</v>
          </cell>
          <cell r="I3593" t="str">
            <v>PA1-9218</v>
          </cell>
          <cell r="J3593" t="str">
            <v>A</v>
          </cell>
          <cell r="K3593" t="str">
            <v>SKD</v>
          </cell>
          <cell r="L3593" t="str">
            <v>○</v>
          </cell>
          <cell r="M3593">
            <v>20191126</v>
          </cell>
          <cell r="N3593">
            <v>20191126</v>
          </cell>
        </row>
        <row r="3594">
          <cell r="C3594">
            <v>8974981680</v>
          </cell>
          <cell r="D3594" t="str">
            <v>I3JZ094</v>
          </cell>
          <cell r="E3594"/>
          <cell r="F3594" t="str">
            <v xml:space="preserve">VL04 NMR    </v>
          </cell>
          <cell r="G3594" t="str">
            <v>VL04　B-Gr</v>
          </cell>
          <cell r="H3594" t="str">
            <v>【I3JZ094】VL04 B-Gr 3X Ｋ研3 FRAME ASM 新規出図</v>
          </cell>
          <cell r="I3594" t="str">
            <v>未</v>
          </cell>
          <cell r="J3594" t="str">
            <v>A</v>
          </cell>
          <cell r="K3594"/>
          <cell r="L3594" t="str">
            <v>未</v>
          </cell>
          <cell r="M3594" t="str">
            <v>未</v>
          </cell>
          <cell r="N3594" t="str">
            <v>未</v>
          </cell>
        </row>
        <row r="3595">
          <cell r="C3595">
            <v>8974840770</v>
          </cell>
          <cell r="D3595" t="str">
            <v>I4JGP66</v>
          </cell>
          <cell r="E3595"/>
          <cell r="F3595" t="str">
            <v xml:space="preserve">VL04 NPR    </v>
          </cell>
          <cell r="G3595" t="str">
            <v>VL04　B-Gr</v>
          </cell>
          <cell r="H3595" t="str">
            <v>【I4JGP66】VL04 B-Gr FRAME量産設変出図</v>
          </cell>
          <cell r="I3595" t="str">
            <v>PA1-0047</v>
          </cell>
          <cell r="J3595" t="str">
            <v>A</v>
          </cell>
          <cell r="K3595" t="str">
            <v>SBR</v>
          </cell>
          <cell r="L3595" t="str">
            <v>○</v>
          </cell>
          <cell r="M3595">
            <v>20200409</v>
          </cell>
          <cell r="N3595">
            <v>20200409</v>
          </cell>
        </row>
        <row r="3596">
          <cell r="C3596">
            <v>8983655360</v>
          </cell>
          <cell r="D3596" t="str">
            <v>I3JZ094</v>
          </cell>
          <cell r="E3596"/>
          <cell r="F3596" t="str">
            <v xml:space="preserve">VL04 NMR    </v>
          </cell>
          <cell r="G3596" t="str">
            <v>VL04　B-Gr</v>
          </cell>
          <cell r="H3596" t="str">
            <v>【I3JZ094】VL04 B-Gr 3X Ｋ研3 FRAME ASM 新規出図</v>
          </cell>
          <cell r="I3596" t="str">
            <v>未</v>
          </cell>
          <cell r="J3596" t="str">
            <v>A</v>
          </cell>
          <cell r="K3596"/>
          <cell r="L3596" t="str">
            <v>未</v>
          </cell>
          <cell r="M3596" t="str">
            <v>未</v>
          </cell>
          <cell r="N3596" t="str">
            <v>未</v>
          </cell>
        </row>
        <row r="3597">
          <cell r="C3597">
            <v>8983655361</v>
          </cell>
          <cell r="D3597" t="str">
            <v>I4JGQ21</v>
          </cell>
          <cell r="E3597"/>
          <cell r="F3597" t="str">
            <v xml:space="preserve">VL04 NMR    </v>
          </cell>
          <cell r="G3597" t="str">
            <v>VL04　B-Gr</v>
          </cell>
          <cell r="H3597" t="str">
            <v>【I4JGQ21】VL04 C-Gr NPS FRAME ASMの溶接NUT変更</v>
          </cell>
          <cell r="I3597" t="str">
            <v>PA1-9127</v>
          </cell>
          <cell r="J3597" t="str">
            <v>A</v>
          </cell>
          <cell r="K3597" t="str">
            <v>TED</v>
          </cell>
          <cell r="L3597" t="str">
            <v>○</v>
          </cell>
          <cell r="M3597">
            <v>20190613</v>
          </cell>
          <cell r="N3597">
            <v>20190613</v>
          </cell>
        </row>
        <row r="3598">
          <cell r="C3598">
            <v>8983655300</v>
          </cell>
          <cell r="D3598" t="str">
            <v>I4JGP36+AAS-7267</v>
          </cell>
          <cell r="E3598"/>
          <cell r="F3598" t="str">
            <v xml:space="preserve">VL04 NMR    </v>
          </cell>
          <cell r="G3598" t="str">
            <v>VL04　B-Gr</v>
          </cell>
          <cell r="H3598" t="str">
            <v>【I19082303】VL04 C-Gr 量産向け 3Xフレーム溶接NUT追加 AAS-LD-7267</v>
          </cell>
          <cell r="I3598" t="str">
            <v>PA1-9136/9172</v>
          </cell>
          <cell r="J3598" t="str">
            <v>A</v>
          </cell>
          <cell r="K3598" t="str">
            <v>1SMM</v>
          </cell>
          <cell r="L3598" t="str">
            <v>○</v>
          </cell>
          <cell r="M3598">
            <v>20190628</v>
          </cell>
          <cell r="N3598">
            <v>20190628</v>
          </cell>
        </row>
        <row r="3599">
          <cell r="C3599">
            <v>8983655301</v>
          </cell>
          <cell r="D3599" t="str">
            <v>I4JHE44</v>
          </cell>
          <cell r="E3599"/>
          <cell r="F3599" t="str">
            <v xml:space="preserve">VL04 NMR    </v>
          </cell>
          <cell r="G3599" t="str">
            <v>VL04　B-Gr</v>
          </cell>
          <cell r="H3599" t="str">
            <v>【I4JHE44】VL04 D-Gr 量産不具合対応 設変出図 AAS-LD-7267の恒久設変</v>
          </cell>
          <cell r="I3599" t="str">
            <v>PA1-9172</v>
          </cell>
          <cell r="J3599" t="str">
            <v>A</v>
          </cell>
          <cell r="K3599" t="str">
            <v>1SMM</v>
          </cell>
          <cell r="L3599" t="str">
            <v>○</v>
          </cell>
          <cell r="M3599">
            <v>20190926</v>
          </cell>
          <cell r="N3599">
            <v>20190926</v>
          </cell>
        </row>
        <row r="3600">
          <cell r="C3600">
            <v>8983655260</v>
          </cell>
          <cell r="D3600" t="str">
            <v>I3JZ094</v>
          </cell>
          <cell r="E3600"/>
          <cell r="F3600" t="str">
            <v xml:space="preserve">VL04 NMR    </v>
          </cell>
          <cell r="G3600" t="str">
            <v>VL04　B-Gr</v>
          </cell>
          <cell r="H3600" t="str">
            <v>【I3JZ094】VL04 B-Gr 3X Ｋ研3 FRAME ASM 新規出図</v>
          </cell>
          <cell r="I3600" t="str">
            <v>PA1-9057</v>
          </cell>
          <cell r="J3600" t="str">
            <v>A</v>
          </cell>
          <cell r="K3600" t="str">
            <v>SND</v>
          </cell>
          <cell r="L3600" t="str">
            <v>○</v>
          </cell>
          <cell r="M3600">
            <v>20190401</v>
          </cell>
          <cell r="N3600">
            <v>20190401</v>
          </cell>
        </row>
        <row r="3601">
          <cell r="C3601">
            <v>8983655170</v>
          </cell>
          <cell r="D3601" t="str">
            <v>I3JZ094</v>
          </cell>
          <cell r="E3601"/>
          <cell r="F3601" t="str">
            <v xml:space="preserve">VL04 NMR    </v>
          </cell>
          <cell r="G3601" t="str">
            <v>VL04　B-Gr</v>
          </cell>
          <cell r="H3601" t="str">
            <v>【I3JZ094】VL04 B-Gr 3X Ｋ研3 FRAME ASM 新規出図</v>
          </cell>
          <cell r="I3601" t="str">
            <v>未</v>
          </cell>
          <cell r="J3601" t="str">
            <v>A</v>
          </cell>
          <cell r="K3601"/>
          <cell r="L3601" t="str">
            <v>未</v>
          </cell>
          <cell r="M3601" t="str">
            <v>未</v>
          </cell>
          <cell r="N3601" t="str">
            <v>未</v>
          </cell>
        </row>
        <row r="3602">
          <cell r="C3602">
            <v>8983655100</v>
          </cell>
          <cell r="D3602" t="str">
            <v>I3JZ094</v>
          </cell>
          <cell r="E3602"/>
          <cell r="F3602" t="str">
            <v xml:space="preserve">VL04 NMR    </v>
          </cell>
          <cell r="G3602" t="str">
            <v>VL04　B-Gr</v>
          </cell>
          <cell r="H3602" t="str">
            <v>【I3JZ094】VL04 B-Gr 3X Ｋ研3 FRAME ASM 新規出図</v>
          </cell>
          <cell r="I3602" t="str">
            <v>PA1-8129</v>
          </cell>
          <cell r="J3602" t="str">
            <v>A</v>
          </cell>
          <cell r="K3602" t="str">
            <v>SSH</v>
          </cell>
          <cell r="L3602" t="str">
            <v>○</v>
          </cell>
          <cell r="M3602">
            <v>20181221</v>
          </cell>
          <cell r="N3602">
            <v>20181221</v>
          </cell>
        </row>
        <row r="3603">
          <cell r="C3603">
            <v>8983655010</v>
          </cell>
          <cell r="D3603" t="str">
            <v>I3JZ094</v>
          </cell>
          <cell r="E3603"/>
          <cell r="F3603" t="str">
            <v xml:space="preserve">VL04 NMR    </v>
          </cell>
          <cell r="G3603" t="str">
            <v>VL04　B-Gr</v>
          </cell>
          <cell r="H3603" t="str">
            <v>【I3JZ094】VL04 B-Gr 3X Ｋ研3 FRAME ASM 新規出図</v>
          </cell>
          <cell r="I3603" t="str">
            <v>PA1-8129</v>
          </cell>
          <cell r="J3603" t="str">
            <v>A</v>
          </cell>
          <cell r="K3603" t="str">
            <v>SUB</v>
          </cell>
          <cell r="L3603" t="str">
            <v>○</v>
          </cell>
          <cell r="M3603">
            <v>20181029</v>
          </cell>
          <cell r="N3603">
            <v>20181029</v>
          </cell>
        </row>
        <row r="3604">
          <cell r="C3604">
            <v>8983654860</v>
          </cell>
          <cell r="D3604" t="str">
            <v>I4JGK54</v>
          </cell>
          <cell r="E3604"/>
          <cell r="F3604" t="str">
            <v xml:space="preserve">VL04 NMR    </v>
          </cell>
          <cell r="G3604" t="str">
            <v>VL04　B-Gr</v>
          </cell>
          <cell r="H3604" t="str">
            <v>【I4JGK54】VL04 B-Gr FRAME ASM設変</v>
          </cell>
          <cell r="I3604" t="str">
            <v>PA1-8102</v>
          </cell>
          <cell r="J3604" t="str">
            <v>A</v>
          </cell>
          <cell r="K3604" t="str">
            <v>SBE</v>
          </cell>
          <cell r="L3604" t="str">
            <v>○</v>
          </cell>
          <cell r="M3604">
            <v>20190325</v>
          </cell>
          <cell r="N3604">
            <v>20190325</v>
          </cell>
        </row>
        <row r="3605">
          <cell r="C3605">
            <v>8974982110</v>
          </cell>
          <cell r="D3605" t="str">
            <v>I4JGK54</v>
          </cell>
          <cell r="E3605"/>
          <cell r="F3605" t="str">
            <v xml:space="preserve">VL04 NMR    </v>
          </cell>
          <cell r="G3605" t="str">
            <v>VL04　B-Gr</v>
          </cell>
          <cell r="H3605" t="str">
            <v>【I4JGK54】VL04 B-Gr FRAME ASM設変</v>
          </cell>
          <cell r="I3605" t="str">
            <v>未</v>
          </cell>
          <cell r="J3605" t="str">
            <v>A</v>
          </cell>
          <cell r="K3605"/>
          <cell r="L3605" t="str">
            <v>○</v>
          </cell>
          <cell r="M3605" t="str">
            <v>未</v>
          </cell>
          <cell r="N3605" t="str">
            <v>未</v>
          </cell>
        </row>
        <row r="3606">
          <cell r="C3606">
            <v>8974982040</v>
          </cell>
          <cell r="D3606" t="str">
            <v>I3JZ094</v>
          </cell>
          <cell r="E3606"/>
          <cell r="F3606" t="str">
            <v xml:space="preserve">VL04 NMR    </v>
          </cell>
          <cell r="G3606" t="str">
            <v>VL04　B-Gr</v>
          </cell>
          <cell r="H3606" t="str">
            <v>【I3JZ094】VL04 B-Gr 3X Ｋ研3 FRAME ASM 新規出図</v>
          </cell>
          <cell r="I3606" t="str">
            <v>未</v>
          </cell>
          <cell r="J3606" t="str">
            <v>A</v>
          </cell>
          <cell r="K3606"/>
          <cell r="L3606" t="str">
            <v>○</v>
          </cell>
          <cell r="M3606" t="str">
            <v>未</v>
          </cell>
          <cell r="N3606" t="str">
            <v>未</v>
          </cell>
        </row>
        <row r="3607">
          <cell r="C3607">
            <v>8974981750</v>
          </cell>
          <cell r="D3607" t="str">
            <v>I3JZ094</v>
          </cell>
          <cell r="E3607"/>
          <cell r="F3607" t="str">
            <v xml:space="preserve">VL04 NMR    </v>
          </cell>
          <cell r="G3607" t="str">
            <v>VL04　B-Gr</v>
          </cell>
          <cell r="H3607" t="str">
            <v>【I3JZ094】VL04 B-Gr 3X Ｋ研3 FRAME ASM 新規出図</v>
          </cell>
          <cell r="I3607" t="str">
            <v>PA1-9028</v>
          </cell>
          <cell r="J3607" t="str">
            <v>A</v>
          </cell>
          <cell r="K3607" t="str">
            <v>STG</v>
          </cell>
          <cell r="L3607" t="str">
            <v>○</v>
          </cell>
          <cell r="M3607">
            <v>20190212</v>
          </cell>
          <cell r="N3607">
            <v>20190212</v>
          </cell>
        </row>
        <row r="3608">
          <cell r="C3608">
            <v>8974981720</v>
          </cell>
          <cell r="D3608" t="str">
            <v>I3JZ094</v>
          </cell>
          <cell r="E3608"/>
          <cell r="F3608" t="str">
            <v xml:space="preserve">VL04 NMR    </v>
          </cell>
          <cell r="G3608" t="str">
            <v>VL04　B-Gr</v>
          </cell>
          <cell r="H3608" t="str">
            <v>【I3JZ094】VL04 B-Gr 3X Ｋ研3 FRAME ASM 新規出図</v>
          </cell>
          <cell r="I3608" t="str">
            <v>PA1-0036</v>
          </cell>
          <cell r="J3608" t="str">
            <v>A</v>
          </cell>
          <cell r="K3608" t="str">
            <v>SNN</v>
          </cell>
          <cell r="L3608" t="str">
            <v>○</v>
          </cell>
          <cell r="M3608">
            <v>20200323</v>
          </cell>
          <cell r="N3608">
            <v>20200323</v>
          </cell>
        </row>
        <row r="3609">
          <cell r="C3609">
            <v>8974981650</v>
          </cell>
          <cell r="D3609" t="str">
            <v>I3JZ094</v>
          </cell>
          <cell r="E3609"/>
          <cell r="F3609" t="str">
            <v xml:space="preserve">VL04 NMR    </v>
          </cell>
          <cell r="G3609" t="str">
            <v>VL04　B-Gr</v>
          </cell>
          <cell r="H3609" t="str">
            <v>【I3JZ094】VL04 B-Gr 3X Ｋ研3 FRAME ASM 新規出図</v>
          </cell>
          <cell r="I3609" t="str">
            <v>PA1-9078</v>
          </cell>
          <cell r="J3609" t="str">
            <v>A</v>
          </cell>
          <cell r="K3609" t="str">
            <v>SSY</v>
          </cell>
          <cell r="L3609" t="str">
            <v>○</v>
          </cell>
          <cell r="M3609">
            <v>20190418</v>
          </cell>
          <cell r="N3609">
            <v>20190418</v>
          </cell>
        </row>
        <row r="3610">
          <cell r="C3610">
            <v>8974840750</v>
          </cell>
          <cell r="D3610" t="str">
            <v>I4JGP66</v>
          </cell>
          <cell r="E3610"/>
          <cell r="F3610" t="str">
            <v xml:space="preserve">VL04 NMR    </v>
          </cell>
          <cell r="G3610" t="str">
            <v>VL04　B-Gr</v>
          </cell>
          <cell r="H3610" t="str">
            <v>【I4JGP66】VL04 B-Gr FRAME量産設変出図</v>
          </cell>
          <cell r="I3610" t="str">
            <v>PA1-0075</v>
          </cell>
          <cell r="J3610" t="str">
            <v>A</v>
          </cell>
          <cell r="K3610" t="str">
            <v>SBS</v>
          </cell>
          <cell r="L3610" t="str">
            <v>○</v>
          </cell>
          <cell r="M3610">
            <v>20201001</v>
          </cell>
          <cell r="N3610">
            <v>20201001</v>
          </cell>
        </row>
        <row r="3611">
          <cell r="C3611">
            <v>8974840730</v>
          </cell>
          <cell r="D3611" t="str">
            <v>I4JGP66</v>
          </cell>
          <cell r="E3611"/>
          <cell r="F3611" t="str">
            <v xml:space="preserve">VL04 NMR    </v>
          </cell>
          <cell r="G3611" t="str">
            <v>VL04　B-Gr</v>
          </cell>
          <cell r="H3611" t="str">
            <v>【I4JGP66】VL04 B-Gr FRAME量産設変出図</v>
          </cell>
          <cell r="I3611" t="str">
            <v>PA1-9154</v>
          </cell>
          <cell r="J3611" t="str">
            <v>A</v>
          </cell>
          <cell r="K3611" t="str">
            <v>SBQ</v>
          </cell>
          <cell r="L3611" t="str">
            <v>○</v>
          </cell>
          <cell r="M3611">
            <v>20190801</v>
          </cell>
          <cell r="N3611">
            <v>20190801</v>
          </cell>
        </row>
        <row r="3612">
          <cell r="C3612">
            <v>8983655350</v>
          </cell>
          <cell r="D3612" t="str">
            <v>I3JZ094</v>
          </cell>
          <cell r="E3612"/>
          <cell r="F3612" t="str">
            <v xml:space="preserve">VL04 NMR    </v>
          </cell>
          <cell r="G3612" t="str">
            <v>VL04　B-Gr</v>
          </cell>
          <cell r="H3612" t="str">
            <v>【I3JZ094】VL04 B-Gr 3X Ｋ研3 FRAME ASM 新規出図</v>
          </cell>
          <cell r="I3612" t="str">
            <v>未</v>
          </cell>
          <cell r="J3612" t="str">
            <v>A</v>
          </cell>
          <cell r="K3612"/>
          <cell r="L3612" t="str">
            <v>○</v>
          </cell>
          <cell r="M3612" t="str">
            <v>未</v>
          </cell>
          <cell r="N3612" t="str">
            <v>未</v>
          </cell>
        </row>
        <row r="3613">
          <cell r="C3613">
            <v>8983655351</v>
          </cell>
          <cell r="D3613" t="str">
            <v>I4JGQ21</v>
          </cell>
          <cell r="E3613"/>
          <cell r="F3613" t="str">
            <v xml:space="preserve">VL04 NMR    </v>
          </cell>
          <cell r="G3613" t="str">
            <v>VL04　B-Gr</v>
          </cell>
          <cell r="H3613" t="str">
            <v>【I4JGQ21】VL04 C-Gr NPS FRAME ASMの溶接NUT変更</v>
          </cell>
          <cell r="I3613" t="str">
            <v>PA1-9127</v>
          </cell>
          <cell r="J3613" t="str">
            <v>A</v>
          </cell>
          <cell r="K3613" t="str">
            <v>TEG</v>
          </cell>
          <cell r="L3613" t="str">
            <v>○</v>
          </cell>
          <cell r="M3613">
            <v>20190618</v>
          </cell>
          <cell r="N3613">
            <v>20190618</v>
          </cell>
        </row>
        <row r="3614">
          <cell r="C3614">
            <v>8983654940</v>
          </cell>
          <cell r="D3614" t="str">
            <v>I3JZ094</v>
          </cell>
          <cell r="E3614"/>
          <cell r="F3614" t="str">
            <v xml:space="preserve">VL04 NMR    </v>
          </cell>
          <cell r="G3614" t="str">
            <v>VL04　B-Gr</v>
          </cell>
          <cell r="H3614" t="str">
            <v>【I3JZ094】VL04 B-Gr 3X Ｋ研3 FRAME ASM 新規出図</v>
          </cell>
          <cell r="I3614" t="str">
            <v>PA1-9179</v>
          </cell>
          <cell r="J3614" t="str">
            <v>A</v>
          </cell>
          <cell r="K3614" t="str">
            <v>STK</v>
          </cell>
          <cell r="L3614" t="str">
            <v>○</v>
          </cell>
          <cell r="M3614">
            <v>20190904</v>
          </cell>
          <cell r="N3614">
            <v>20190904</v>
          </cell>
        </row>
        <row r="3615">
          <cell r="C3615">
            <v>8983654920</v>
          </cell>
          <cell r="D3615" t="str">
            <v>I4JGK54</v>
          </cell>
          <cell r="E3615"/>
          <cell r="F3615" t="str">
            <v xml:space="preserve">VL04 NMR    </v>
          </cell>
          <cell r="G3615" t="str">
            <v>VL04　B-Gr</v>
          </cell>
          <cell r="H3615" t="str">
            <v>【I4JGK54】VL04 B-Gr FRAME ASM設変</v>
          </cell>
          <cell r="I3615" t="str">
            <v>PA1-9048</v>
          </cell>
          <cell r="J3615" t="str">
            <v>A</v>
          </cell>
          <cell r="K3615" t="str">
            <v>SBL</v>
          </cell>
          <cell r="L3615" t="str">
            <v>○</v>
          </cell>
          <cell r="M3615">
            <v>20190314</v>
          </cell>
          <cell r="N3615">
            <v>20190314</v>
          </cell>
        </row>
        <row r="3616">
          <cell r="C3616">
            <v>8974982080</v>
          </cell>
          <cell r="D3616" t="str">
            <v>I4JGK54</v>
          </cell>
          <cell r="E3616"/>
          <cell r="F3616" t="str">
            <v xml:space="preserve">VL04 NMR    </v>
          </cell>
          <cell r="G3616" t="str">
            <v>VL04　B-Gr</v>
          </cell>
          <cell r="H3616" t="str">
            <v>【I4JGK54】VL04 B-Gr FRAME ASM設変</v>
          </cell>
          <cell r="I3616" t="str">
            <v>未</v>
          </cell>
          <cell r="J3616" t="str">
            <v>A</v>
          </cell>
          <cell r="K3616"/>
          <cell r="L3616" t="str">
            <v>○</v>
          </cell>
          <cell r="M3616" t="str">
            <v>未</v>
          </cell>
          <cell r="N3616" t="str">
            <v>未</v>
          </cell>
        </row>
        <row r="3617">
          <cell r="C3617">
            <v>8974982060</v>
          </cell>
          <cell r="D3617" t="str">
            <v>I4JGK54</v>
          </cell>
          <cell r="E3617"/>
          <cell r="F3617" t="str">
            <v xml:space="preserve">VL04 NMR    </v>
          </cell>
          <cell r="G3617" t="str">
            <v>VL04　B-Gr</v>
          </cell>
          <cell r="H3617" t="str">
            <v>【I4JGK54】VL04 B-Gr FRAME ASM設変</v>
          </cell>
          <cell r="I3617" t="str">
            <v>未</v>
          </cell>
          <cell r="J3617" t="str">
            <v>A</v>
          </cell>
          <cell r="K3617"/>
          <cell r="L3617" t="str">
            <v>○</v>
          </cell>
          <cell r="M3617" t="str">
            <v>未</v>
          </cell>
          <cell r="N3617" t="str">
            <v>未</v>
          </cell>
        </row>
        <row r="3618">
          <cell r="C3618">
            <v>8974981700</v>
          </cell>
          <cell r="D3618" t="str">
            <v>I3JZ094</v>
          </cell>
          <cell r="E3618"/>
          <cell r="F3618" t="str">
            <v xml:space="preserve">VL04 NMR    </v>
          </cell>
          <cell r="G3618" t="str">
            <v>VL04　B-Gr</v>
          </cell>
          <cell r="H3618" t="str">
            <v>【I3JZ094】VL04 B-Gr 3X Ｋ研3 FRAME ASM 新規出図</v>
          </cell>
          <cell r="I3618" t="str">
            <v>未</v>
          </cell>
          <cell r="J3618" t="str">
            <v>A</v>
          </cell>
          <cell r="K3618"/>
          <cell r="L3618" t="str">
            <v>未</v>
          </cell>
          <cell r="M3618" t="str">
            <v>未</v>
          </cell>
          <cell r="N3618" t="str">
            <v>未</v>
          </cell>
        </row>
        <row r="3619">
          <cell r="C3619">
            <v>8974981620</v>
          </cell>
          <cell r="D3619" t="str">
            <v>I3JZ094</v>
          </cell>
          <cell r="E3619"/>
          <cell r="F3619" t="str">
            <v xml:space="preserve">VL04 NMR    </v>
          </cell>
          <cell r="G3619" t="str">
            <v>VL04　B-Gr</v>
          </cell>
          <cell r="H3619" t="str">
            <v>【I3JZ094】VL04 B-Gr 3X Ｋ研3 FRAME ASM 新規出図</v>
          </cell>
          <cell r="I3619" t="str">
            <v>PA1-8187</v>
          </cell>
          <cell r="J3619" t="str">
            <v>A</v>
          </cell>
          <cell r="K3619" t="str">
            <v>SST</v>
          </cell>
          <cell r="L3619" t="str">
            <v>○</v>
          </cell>
          <cell r="M3619">
            <v>20190107</v>
          </cell>
          <cell r="N3619">
            <v>20190107</v>
          </cell>
        </row>
        <row r="3620">
          <cell r="C3620">
            <v>8983655560</v>
          </cell>
          <cell r="D3620" t="str">
            <v>I3JZ094</v>
          </cell>
          <cell r="E3620"/>
          <cell r="F3620" t="str">
            <v xml:space="preserve">VL04 NMR    </v>
          </cell>
          <cell r="G3620" t="str">
            <v>VL04　B-Gr</v>
          </cell>
          <cell r="H3620" t="str">
            <v>【I3JZ094】VL04 B-Gr 3X Ｋ研3 FRAME ASM 新規出図</v>
          </cell>
          <cell r="I3620" t="str">
            <v>PA1-9066</v>
          </cell>
          <cell r="J3620" t="str">
            <v>A</v>
          </cell>
          <cell r="K3620" t="str">
            <v>SKC</v>
          </cell>
          <cell r="L3620" t="str">
            <v>○</v>
          </cell>
          <cell r="M3620">
            <v>20190408</v>
          </cell>
          <cell r="N3620">
            <v>20190408</v>
          </cell>
        </row>
        <row r="3621">
          <cell r="C3621">
            <v>8983655200</v>
          </cell>
          <cell r="D3621" t="str">
            <v>I3JZ094</v>
          </cell>
          <cell r="E3621"/>
          <cell r="F3621" t="str">
            <v xml:space="preserve">VL04 NMR    </v>
          </cell>
          <cell r="G3621" t="str">
            <v>VL04　B-Gr</v>
          </cell>
          <cell r="H3621" t="str">
            <v>【I3JZ094】VL04 B-Gr 3X Ｋ研3 FRAME ASM 新規出図</v>
          </cell>
          <cell r="I3621" t="str">
            <v>PA1-8102</v>
          </cell>
          <cell r="J3621" t="str">
            <v>A</v>
          </cell>
          <cell r="K3621" t="str">
            <v>SSJ</v>
          </cell>
          <cell r="L3621" t="str">
            <v>○</v>
          </cell>
          <cell r="M3621">
            <v>201809224</v>
          </cell>
          <cell r="N3621">
            <v>20180924</v>
          </cell>
        </row>
        <row r="3622">
          <cell r="C3622">
            <v>8983655180</v>
          </cell>
          <cell r="D3622" t="str">
            <v>I3JZ094</v>
          </cell>
          <cell r="E3622"/>
          <cell r="F3622" t="str">
            <v xml:space="preserve">VL04 NMR    </v>
          </cell>
          <cell r="G3622" t="str">
            <v>VL04　B-Gr</v>
          </cell>
          <cell r="H3622" t="str">
            <v>【I3JZ094】VL04 B-Gr 3X Ｋ研3 FRAME ASM 新規出図</v>
          </cell>
          <cell r="I3622" t="str">
            <v>未</v>
          </cell>
          <cell r="J3622" t="str">
            <v>A</v>
          </cell>
          <cell r="K3622"/>
          <cell r="L3622" t="str">
            <v>未</v>
          </cell>
          <cell r="M3622" t="str">
            <v>未</v>
          </cell>
          <cell r="N3622" t="str">
            <v>未</v>
          </cell>
        </row>
        <row r="3623">
          <cell r="C3623">
            <v>8983655160</v>
          </cell>
          <cell r="D3623" t="str">
            <v>I3JZ094</v>
          </cell>
          <cell r="E3623"/>
          <cell r="F3623" t="str">
            <v xml:space="preserve">VL04 NMR    </v>
          </cell>
          <cell r="G3623" t="str">
            <v>VL04　B-Gr</v>
          </cell>
          <cell r="H3623" t="str">
            <v>【I3JZ094】VL04 B-Gr 3X Ｋ研3 FRAME ASM 新規出図</v>
          </cell>
          <cell r="I3623" t="str">
            <v>未</v>
          </cell>
          <cell r="J3623" t="str">
            <v>A</v>
          </cell>
          <cell r="K3623"/>
          <cell r="L3623" t="str">
            <v>未</v>
          </cell>
          <cell r="M3623" t="str">
            <v>未</v>
          </cell>
          <cell r="N3623" t="str">
            <v>未</v>
          </cell>
        </row>
        <row r="3624">
          <cell r="C3624">
            <v>8983655150</v>
          </cell>
          <cell r="D3624" t="str">
            <v>I3JZ094</v>
          </cell>
          <cell r="E3624"/>
          <cell r="F3624" t="str">
            <v xml:space="preserve">VL04 NMR    </v>
          </cell>
          <cell r="G3624" t="str">
            <v>VL04　B-Gr</v>
          </cell>
          <cell r="H3624" t="str">
            <v>【I3JZ094】VL04 B-Gr 3X Ｋ研3 FRAME ASM 新規出図</v>
          </cell>
          <cell r="I3624" t="str">
            <v>未</v>
          </cell>
          <cell r="J3624" t="str">
            <v>A</v>
          </cell>
          <cell r="K3624"/>
          <cell r="L3624" t="str">
            <v>○</v>
          </cell>
          <cell r="M3624" t="str">
            <v>未</v>
          </cell>
          <cell r="N3624" t="str">
            <v>未</v>
          </cell>
        </row>
        <row r="3625">
          <cell r="C3625">
            <v>8983655120</v>
          </cell>
          <cell r="D3625" t="str">
            <v>I3JZ094</v>
          </cell>
          <cell r="E3625"/>
          <cell r="F3625" t="str">
            <v xml:space="preserve">VL04 NMR    </v>
          </cell>
          <cell r="G3625" t="str">
            <v>VL04　B-Gr</v>
          </cell>
          <cell r="H3625" t="str">
            <v>【I3JZ094】VL04 B-Gr 3X Ｋ研3 FRAME ASM 新規出図</v>
          </cell>
          <cell r="I3625" t="str">
            <v>PA1-9028</v>
          </cell>
          <cell r="J3625" t="str">
            <v>A</v>
          </cell>
          <cell r="K3625" t="str">
            <v>STD</v>
          </cell>
          <cell r="L3625" t="str">
            <v>○</v>
          </cell>
          <cell r="M3625">
            <v>20190214</v>
          </cell>
          <cell r="N3625">
            <v>20190214</v>
          </cell>
        </row>
        <row r="3626">
          <cell r="C3626">
            <v>8983654930</v>
          </cell>
          <cell r="D3626" t="str">
            <v>I3JZ094</v>
          </cell>
          <cell r="E3626"/>
          <cell r="F3626" t="str">
            <v xml:space="preserve">VL04 NMR    </v>
          </cell>
          <cell r="G3626" t="str">
            <v>VL04　B-Gr</v>
          </cell>
          <cell r="H3626" t="str">
            <v>【I3JZ094】VL04 B-Gr 3X Ｋ研3 FRAME ASM 新規出図</v>
          </cell>
          <cell r="I3626" t="str">
            <v>PA1-8107</v>
          </cell>
          <cell r="J3626" t="str">
            <v>A</v>
          </cell>
          <cell r="K3626" t="str">
            <v>SSK</v>
          </cell>
          <cell r="L3626" t="str">
            <v>○</v>
          </cell>
          <cell r="M3626">
            <v>20181221</v>
          </cell>
          <cell r="N3626">
            <v>201081221</v>
          </cell>
        </row>
        <row r="3627">
          <cell r="C3627">
            <v>8975040610</v>
          </cell>
          <cell r="D3627" t="str">
            <v>I3JZ094</v>
          </cell>
          <cell r="E3627"/>
          <cell r="F3627" t="str">
            <v xml:space="preserve">VL04 NMR    </v>
          </cell>
          <cell r="G3627" t="str">
            <v>VL04　B-Gr</v>
          </cell>
          <cell r="H3627" t="str">
            <v>【I3JZ094】VL04 B-Gr 3X Ｋ研3 FRAME ASM 新規出図</v>
          </cell>
          <cell r="I3627" t="str">
            <v>未</v>
          </cell>
          <cell r="J3627" t="str">
            <v>A</v>
          </cell>
          <cell r="K3627"/>
          <cell r="L3627" t="str">
            <v>未</v>
          </cell>
          <cell r="M3627" t="str">
            <v>未</v>
          </cell>
          <cell r="N3627" t="str">
            <v>未</v>
          </cell>
        </row>
        <row r="3628">
          <cell r="C3628">
            <v>8974982100</v>
          </cell>
          <cell r="D3628" t="str">
            <v>I4JGK54</v>
          </cell>
          <cell r="E3628"/>
          <cell r="F3628" t="str">
            <v xml:space="preserve">VL04 NMR    </v>
          </cell>
          <cell r="G3628" t="str">
            <v>VL04　B-Gr</v>
          </cell>
          <cell r="H3628" t="str">
            <v>【I4JGK54】VL04 B-Gr FRAME ASM設変</v>
          </cell>
          <cell r="I3628" t="str">
            <v>未</v>
          </cell>
          <cell r="J3628" t="str">
            <v>A</v>
          </cell>
          <cell r="K3628"/>
          <cell r="L3628" t="str">
            <v>○</v>
          </cell>
          <cell r="M3628" t="str">
            <v>未</v>
          </cell>
          <cell r="N3628" t="str">
            <v>未</v>
          </cell>
        </row>
        <row r="3629">
          <cell r="C3629">
            <v>8974982030</v>
          </cell>
          <cell r="D3629" t="str">
            <v>I3JZ094</v>
          </cell>
          <cell r="E3629"/>
          <cell r="F3629" t="str">
            <v xml:space="preserve">VL04 NMR    </v>
          </cell>
          <cell r="G3629" t="str">
            <v>VL04　B-Gr</v>
          </cell>
          <cell r="H3629" t="str">
            <v>【I3JZ094】VL04 B-Gr 3X Ｋ研3 FRAME ASM 新規出図</v>
          </cell>
          <cell r="I3629" t="str">
            <v>未</v>
          </cell>
          <cell r="J3629" t="str">
            <v>A</v>
          </cell>
          <cell r="K3629"/>
          <cell r="L3629" t="str">
            <v>未</v>
          </cell>
          <cell r="M3629" t="str">
            <v>未</v>
          </cell>
          <cell r="N3629" t="str">
            <v>未</v>
          </cell>
        </row>
        <row r="3630">
          <cell r="C3630">
            <v>8974981950</v>
          </cell>
          <cell r="D3630" t="str">
            <v>I3JZ094</v>
          </cell>
          <cell r="E3630"/>
          <cell r="F3630" t="str">
            <v xml:space="preserve">VL04 NMR    </v>
          </cell>
          <cell r="G3630" t="str">
            <v>VL04　B-Gr</v>
          </cell>
          <cell r="H3630" t="str">
            <v>【I3JZ094】VL04 B-Gr 3X Ｋ研3 FRAME ASM 新規出図</v>
          </cell>
          <cell r="I3630" t="str">
            <v>未</v>
          </cell>
          <cell r="J3630" t="str">
            <v>A</v>
          </cell>
          <cell r="K3630"/>
          <cell r="L3630" t="str">
            <v>未</v>
          </cell>
          <cell r="M3630" t="str">
            <v>未</v>
          </cell>
          <cell r="N3630" t="str">
            <v>未</v>
          </cell>
        </row>
        <row r="3631">
          <cell r="C3631">
            <v>8974981940</v>
          </cell>
          <cell r="D3631" t="str">
            <v>I3JZ094</v>
          </cell>
          <cell r="E3631"/>
          <cell r="F3631" t="str">
            <v xml:space="preserve">VL04 NMR    </v>
          </cell>
          <cell r="G3631" t="str">
            <v>VL04　B-Gr</v>
          </cell>
          <cell r="H3631" t="str">
            <v>【I3JZ094】VL04 B-Gr 3X Ｋ研3 FRAME ASM 新規出図</v>
          </cell>
          <cell r="I3631" t="str">
            <v>未</v>
          </cell>
          <cell r="J3631" t="str">
            <v>A</v>
          </cell>
          <cell r="K3631"/>
          <cell r="L3631" t="str">
            <v>未</v>
          </cell>
          <cell r="M3631" t="str">
            <v>未</v>
          </cell>
          <cell r="N3631" t="str">
            <v>未</v>
          </cell>
        </row>
        <row r="3632">
          <cell r="C3632">
            <v>8974981860</v>
          </cell>
          <cell r="D3632" t="str">
            <v>I3JZ094</v>
          </cell>
          <cell r="E3632"/>
          <cell r="F3632" t="str">
            <v xml:space="preserve">VL04 NMR    </v>
          </cell>
          <cell r="G3632" t="str">
            <v>VL04　B-Gr</v>
          </cell>
          <cell r="H3632" t="str">
            <v>【I3JZ094】VL04 B-Gr 3X Ｋ研3 FRAME ASM 新規出図</v>
          </cell>
          <cell r="I3632" t="str">
            <v>未</v>
          </cell>
          <cell r="J3632" t="str">
            <v>A</v>
          </cell>
          <cell r="K3632"/>
          <cell r="L3632" t="str">
            <v>未</v>
          </cell>
          <cell r="M3632" t="str">
            <v>未</v>
          </cell>
          <cell r="N3632" t="str">
            <v>未</v>
          </cell>
        </row>
        <row r="3633">
          <cell r="C3633">
            <v>8974981710</v>
          </cell>
          <cell r="D3633" t="str">
            <v>I3JZ094</v>
          </cell>
          <cell r="E3633"/>
          <cell r="F3633" t="str">
            <v xml:space="preserve">VL04 NMR    </v>
          </cell>
          <cell r="G3633" t="str">
            <v>VL04　B-Gr</v>
          </cell>
          <cell r="H3633" t="str">
            <v>【I3JZ094】VL04 B-Gr 3X Ｋ研3 FRAME ASM 新規出図</v>
          </cell>
          <cell r="I3633" t="str">
            <v>未</v>
          </cell>
          <cell r="J3633" t="str">
            <v>A</v>
          </cell>
          <cell r="K3633"/>
          <cell r="L3633" t="str">
            <v>○</v>
          </cell>
          <cell r="M3633" t="str">
            <v>未</v>
          </cell>
          <cell r="N3633" t="str">
            <v>未</v>
          </cell>
        </row>
        <row r="3634">
          <cell r="C3634">
            <v>8974840740</v>
          </cell>
          <cell r="D3634" t="str">
            <v>I4JGP66</v>
          </cell>
          <cell r="E3634"/>
          <cell r="F3634" t="str">
            <v xml:space="preserve">VL04 NMR    </v>
          </cell>
          <cell r="G3634" t="str">
            <v>VL04　B-Gr</v>
          </cell>
          <cell r="H3634" t="str">
            <v>【I4JGP66】VL04 B-Gr FRAME量産設変出図</v>
          </cell>
          <cell r="I3634" t="str">
            <v>未</v>
          </cell>
          <cell r="J3634" t="str">
            <v>A</v>
          </cell>
          <cell r="K3634"/>
          <cell r="L3634" t="str">
            <v>未</v>
          </cell>
          <cell r="M3634" t="str">
            <v>未</v>
          </cell>
          <cell r="N3634" t="str">
            <v>未</v>
          </cell>
        </row>
        <row r="3635">
          <cell r="C3635">
            <v>8983655290</v>
          </cell>
          <cell r="D3635" t="str">
            <v>I3JZ094</v>
          </cell>
          <cell r="E3635"/>
          <cell r="F3635" t="str">
            <v xml:space="preserve">VL04 NMR    </v>
          </cell>
          <cell r="G3635" t="str">
            <v>VL04　B-Gr</v>
          </cell>
          <cell r="H3635" t="str">
            <v>【I3JZ094】VL04 B-Gr 3X Ｋ研3 FRAME ASM 新規出図</v>
          </cell>
          <cell r="I3635" t="str">
            <v>PA1-8102</v>
          </cell>
          <cell r="J3635" t="str">
            <v>A</v>
          </cell>
          <cell r="K3635" t="str">
            <v>SMD</v>
          </cell>
          <cell r="L3635" t="str">
            <v>○</v>
          </cell>
          <cell r="M3635">
            <v>20190211</v>
          </cell>
          <cell r="N3635">
            <v>20190211</v>
          </cell>
        </row>
        <row r="3636">
          <cell r="C3636">
            <v>8983655280</v>
          </cell>
          <cell r="D3636" t="str">
            <v>I3JZ094</v>
          </cell>
          <cell r="E3636"/>
          <cell r="F3636" t="str">
            <v xml:space="preserve">VL04 NMR    </v>
          </cell>
          <cell r="G3636" t="str">
            <v>VL04　B-Gr</v>
          </cell>
          <cell r="H3636" t="str">
            <v>【I3JZ094】VL04 B-Gr 3X Ｋ研3 FRAME ASM 新規出図</v>
          </cell>
          <cell r="I3636" t="str">
            <v>PA1-8129</v>
          </cell>
          <cell r="J3636" t="str">
            <v>A</v>
          </cell>
          <cell r="K3636" t="str">
            <v>SNB</v>
          </cell>
          <cell r="L3636" t="str">
            <v>○</v>
          </cell>
          <cell r="M3636">
            <v>20190107</v>
          </cell>
          <cell r="N3636">
            <v>20190107</v>
          </cell>
        </row>
        <row r="3637">
          <cell r="C3637">
            <v>8983655250</v>
          </cell>
          <cell r="D3637" t="str">
            <v>I3JZ094</v>
          </cell>
          <cell r="E3637"/>
          <cell r="F3637" t="str">
            <v xml:space="preserve">VL04 NMR    </v>
          </cell>
          <cell r="G3637" t="str">
            <v>VL04　B-Gr</v>
          </cell>
          <cell r="H3637" t="str">
            <v>【I3JZ094】VL04 B-Gr 3X Ｋ研3 FRAME ASM 新規出図</v>
          </cell>
          <cell r="I3637" t="str">
            <v>PA1-9049</v>
          </cell>
          <cell r="J3637" t="str">
            <v>A</v>
          </cell>
          <cell r="K3637" t="str">
            <v>SMH</v>
          </cell>
          <cell r="L3637" t="str">
            <v>○</v>
          </cell>
          <cell r="M3637">
            <v>20190318</v>
          </cell>
          <cell r="N3637">
            <v>20190318</v>
          </cell>
        </row>
        <row r="3638">
          <cell r="C3638">
            <v>8983655220</v>
          </cell>
          <cell r="D3638" t="str">
            <v>I3JZ094</v>
          </cell>
          <cell r="E3638"/>
          <cell r="F3638" t="str">
            <v xml:space="preserve">VL04 NPR    </v>
          </cell>
          <cell r="G3638" t="str">
            <v>VL04　B-Gr</v>
          </cell>
          <cell r="H3638" t="str">
            <v>【I3JZ094】VL04 B-Gr 3X Ｋ研3 FRAME ASM 新規出図</v>
          </cell>
          <cell r="I3638" t="str">
            <v>PA1-9208</v>
          </cell>
          <cell r="J3638" t="str">
            <v>A</v>
          </cell>
          <cell r="K3638" t="str">
            <v>SNK</v>
          </cell>
          <cell r="L3638" t="str">
            <v>○</v>
          </cell>
          <cell r="M3638">
            <v>20191013</v>
          </cell>
          <cell r="N3638">
            <v>20191013</v>
          </cell>
        </row>
        <row r="3639">
          <cell r="C3639">
            <v>8983655130</v>
          </cell>
          <cell r="D3639" t="str">
            <v>I3JZ094</v>
          </cell>
          <cell r="E3639"/>
          <cell r="F3639" t="str">
            <v xml:space="preserve">VL04 NMR    </v>
          </cell>
          <cell r="G3639" t="str">
            <v>VL04　B-Gr</v>
          </cell>
          <cell r="H3639" t="str">
            <v>【I3JZ094】VL04 B-Gr 3X Ｋ研3 FRAME ASM 新規出図</v>
          </cell>
          <cell r="I3639" t="str">
            <v>PA1-8107</v>
          </cell>
          <cell r="J3639" t="str">
            <v>A</v>
          </cell>
          <cell r="K3639"/>
          <cell r="L3639" t="str">
            <v>○</v>
          </cell>
          <cell r="M3639" t="str">
            <v>未</v>
          </cell>
          <cell r="N3639" t="str">
            <v>未</v>
          </cell>
        </row>
        <row r="3640">
          <cell r="C3640">
            <v>8983655070</v>
          </cell>
          <cell r="D3640" t="str">
            <v>I3JZ094</v>
          </cell>
          <cell r="E3640"/>
          <cell r="F3640" t="str">
            <v xml:space="preserve">VL04 NMR    </v>
          </cell>
          <cell r="G3640" t="str">
            <v>VL04　B-Gr</v>
          </cell>
          <cell r="H3640" t="str">
            <v>【I3JZ094】VL04 B-Gr 3X Ｋ研3 FRAME ASM 新規出図</v>
          </cell>
          <cell r="I3640" t="str">
            <v>PA1-8129</v>
          </cell>
          <cell r="J3640" t="str">
            <v>A</v>
          </cell>
          <cell r="K3640" t="str">
            <v>STA</v>
          </cell>
          <cell r="L3640" t="str">
            <v>○</v>
          </cell>
          <cell r="M3640">
            <v>20181029</v>
          </cell>
          <cell r="N3640">
            <v>20181029</v>
          </cell>
        </row>
        <row r="3641">
          <cell r="C3641">
            <v>8983655040</v>
          </cell>
          <cell r="D3641" t="str">
            <v>I3JZ094</v>
          </cell>
          <cell r="E3641"/>
          <cell r="F3641" t="str">
            <v xml:space="preserve">VL04 NMR    </v>
          </cell>
          <cell r="G3641" t="str">
            <v>VL04　B-Gr</v>
          </cell>
          <cell r="H3641" t="str">
            <v>【I3JZ094】VL04 B-Gr 3X Ｋ研3 FRAME ASM 新規出図</v>
          </cell>
          <cell r="I3641" t="str">
            <v>未</v>
          </cell>
          <cell r="J3641" t="str">
            <v>A</v>
          </cell>
          <cell r="K3641"/>
          <cell r="L3641" t="str">
            <v>○</v>
          </cell>
          <cell r="M3641" t="str">
            <v>未</v>
          </cell>
          <cell r="N3641" t="str">
            <v>未</v>
          </cell>
        </row>
        <row r="3642">
          <cell r="C3642">
            <v>8983655030</v>
          </cell>
          <cell r="D3642" t="str">
            <v>I3JZ094</v>
          </cell>
          <cell r="E3642"/>
          <cell r="F3642" t="str">
            <v xml:space="preserve">VL04 NMR    </v>
          </cell>
          <cell r="G3642" t="str">
            <v>VL04　B-Gr</v>
          </cell>
          <cell r="H3642" t="str">
            <v>【I3JZ094】VL04 B-Gr 3X Ｋ研3 FRAME ASM 新規出図</v>
          </cell>
          <cell r="I3642" t="str">
            <v>未</v>
          </cell>
          <cell r="J3642" t="str">
            <v>A</v>
          </cell>
          <cell r="K3642"/>
          <cell r="L3642" t="str">
            <v>○</v>
          </cell>
          <cell r="M3642" t="str">
            <v>未</v>
          </cell>
          <cell r="N3642" t="str">
            <v>未</v>
          </cell>
        </row>
        <row r="3643">
          <cell r="C3643">
            <v>8974982050</v>
          </cell>
          <cell r="D3643" t="str">
            <v>I3JZ094</v>
          </cell>
          <cell r="E3643"/>
          <cell r="F3643" t="str">
            <v xml:space="preserve">VL04 NMR    </v>
          </cell>
          <cell r="G3643" t="str">
            <v>VL04　B-Gr</v>
          </cell>
          <cell r="H3643" t="str">
            <v>【I3JZ094】VL04 B-Gr 3X Ｋ研3 FRAME ASM 新規出図</v>
          </cell>
          <cell r="I3643" t="str">
            <v>未</v>
          </cell>
          <cell r="J3643" t="str">
            <v>A</v>
          </cell>
          <cell r="K3643"/>
          <cell r="L3643" t="str">
            <v>未</v>
          </cell>
          <cell r="M3643" t="str">
            <v>未</v>
          </cell>
          <cell r="N3643" t="str">
            <v>未</v>
          </cell>
        </row>
        <row r="3644">
          <cell r="C3644">
            <v>8974981980</v>
          </cell>
          <cell r="D3644" t="str">
            <v>I3JZ094</v>
          </cell>
          <cell r="E3644"/>
          <cell r="F3644" t="str">
            <v xml:space="preserve">VL04 NMR    </v>
          </cell>
          <cell r="G3644" t="str">
            <v>VL04　B-Gr</v>
          </cell>
          <cell r="H3644" t="str">
            <v>【I3JZ094】VL04 B-Gr 3X Ｋ研3 FRAME ASM 新規出図</v>
          </cell>
          <cell r="I3644" t="str">
            <v>未</v>
          </cell>
          <cell r="J3644" t="str">
            <v>A</v>
          </cell>
          <cell r="K3644"/>
          <cell r="L3644" t="str">
            <v>未</v>
          </cell>
          <cell r="M3644" t="str">
            <v>未</v>
          </cell>
          <cell r="N3644" t="str">
            <v>未</v>
          </cell>
        </row>
        <row r="3645">
          <cell r="C3645">
            <v>8974981900</v>
          </cell>
          <cell r="D3645" t="str">
            <v>I3JZ094</v>
          </cell>
          <cell r="E3645"/>
          <cell r="F3645" t="str">
            <v xml:space="preserve">VL04 NMR    </v>
          </cell>
          <cell r="G3645" t="str">
            <v>VL04　B-Gr</v>
          </cell>
          <cell r="H3645" t="str">
            <v>【I3JZ094】VL04 B-Gr 3X Ｋ研3 FRAME ASM 新規出図</v>
          </cell>
          <cell r="I3645" t="str">
            <v>未</v>
          </cell>
          <cell r="J3645" t="str">
            <v>A</v>
          </cell>
          <cell r="K3645"/>
          <cell r="L3645" t="str">
            <v>未</v>
          </cell>
          <cell r="M3645" t="str">
            <v>未</v>
          </cell>
          <cell r="N3645" t="str">
            <v>未</v>
          </cell>
        </row>
        <row r="3646">
          <cell r="C3646">
            <v>8974981850</v>
          </cell>
          <cell r="D3646" t="str">
            <v>I3JZ094</v>
          </cell>
          <cell r="E3646"/>
          <cell r="F3646" t="str">
            <v xml:space="preserve">VL04 NMR    </v>
          </cell>
          <cell r="G3646" t="str">
            <v>VL04　B-Gr</v>
          </cell>
          <cell r="H3646" t="str">
            <v>【I3JZ094】VL04 B-Gr 3X Ｋ研3 FRAME ASM 新規出図</v>
          </cell>
          <cell r="I3646" t="str">
            <v>未</v>
          </cell>
          <cell r="J3646" t="str">
            <v>A</v>
          </cell>
          <cell r="K3646"/>
          <cell r="L3646" t="str">
            <v>○</v>
          </cell>
          <cell r="M3646" t="str">
            <v>未</v>
          </cell>
          <cell r="N3646" t="str">
            <v>未</v>
          </cell>
        </row>
        <row r="3647">
          <cell r="C3647">
            <v>8974981830</v>
          </cell>
          <cell r="D3647" t="str">
            <v>I3JZ094</v>
          </cell>
          <cell r="E3647"/>
          <cell r="F3647" t="str">
            <v xml:space="preserve">VL04 NMR    </v>
          </cell>
          <cell r="G3647" t="str">
            <v>VL04　B-Gr</v>
          </cell>
          <cell r="H3647" t="str">
            <v>【I3JZ094】VL04 B-Gr 3X Ｋ研3 FRAME ASM 新規出図</v>
          </cell>
          <cell r="I3647" t="str">
            <v>PA1-9104</v>
          </cell>
          <cell r="J3647" t="str">
            <v>A</v>
          </cell>
          <cell r="K3647" t="str">
            <v>SNF</v>
          </cell>
          <cell r="L3647" t="str">
            <v>○</v>
          </cell>
          <cell r="M3647">
            <v>20190516</v>
          </cell>
          <cell r="N3647">
            <v>20190516</v>
          </cell>
        </row>
        <row r="3648">
          <cell r="C3648">
            <v>8974981770</v>
          </cell>
          <cell r="D3648" t="str">
            <v>I3JZ094</v>
          </cell>
          <cell r="E3648"/>
          <cell r="F3648" t="str">
            <v xml:space="preserve">VL04 NMR    </v>
          </cell>
          <cell r="G3648" t="str">
            <v>VL04　B-Gr</v>
          </cell>
          <cell r="H3648" t="str">
            <v>【I3JZ094】VL04 B-Gr 3X Ｋ研3 FRAME ASM 新規出図</v>
          </cell>
          <cell r="I3648" t="str">
            <v>PA1-0017</v>
          </cell>
          <cell r="J3648" t="str">
            <v>A</v>
          </cell>
          <cell r="K3648" t="str">
            <v>STM</v>
          </cell>
          <cell r="L3648" t="str">
            <v>○</v>
          </cell>
          <cell r="M3648">
            <v>20200210</v>
          </cell>
          <cell r="N3648">
            <v>20200210</v>
          </cell>
        </row>
        <row r="3649">
          <cell r="C3649">
            <v>8974981690</v>
          </cell>
          <cell r="D3649" t="str">
            <v>I3JZ094</v>
          </cell>
          <cell r="E3649"/>
          <cell r="F3649" t="str">
            <v xml:space="preserve">VL04 NMR    </v>
          </cell>
          <cell r="G3649" t="str">
            <v>VL04　B-Gr</v>
          </cell>
          <cell r="H3649" t="str">
            <v>【I3JZ094】VL04 B-Gr 3X Ｋ研3 FRAME ASM 新規出図</v>
          </cell>
          <cell r="I3649" t="str">
            <v>未</v>
          </cell>
          <cell r="J3649" t="str">
            <v>A</v>
          </cell>
          <cell r="K3649"/>
          <cell r="L3649" t="str">
            <v>未</v>
          </cell>
          <cell r="M3649" t="str">
            <v>未</v>
          </cell>
          <cell r="N3649" t="str">
            <v>未</v>
          </cell>
        </row>
        <row r="3650">
          <cell r="C3650">
            <v>8974981600</v>
          </cell>
          <cell r="D3650" t="str">
            <v>I3JZ094</v>
          </cell>
          <cell r="E3650"/>
          <cell r="F3650" t="str">
            <v xml:space="preserve">VL04 NMR    </v>
          </cell>
          <cell r="G3650" t="str">
            <v>VL04　B-Gr</v>
          </cell>
          <cell r="H3650" t="str">
            <v>【I3JZ094】VL04 B-Gr 3X Ｋ研3 FRAME ASM 新規出図</v>
          </cell>
          <cell r="I3650" t="str">
            <v>PA1-9028</v>
          </cell>
          <cell r="J3650" t="str">
            <v>A</v>
          </cell>
          <cell r="K3650" t="str">
            <v>SSU</v>
          </cell>
          <cell r="L3650" t="str">
            <v>○</v>
          </cell>
          <cell r="M3650">
            <v>20190214</v>
          </cell>
          <cell r="N3650">
            <v>20190214</v>
          </cell>
        </row>
        <row r="3651">
          <cell r="C3651">
            <v>8974993410</v>
          </cell>
          <cell r="D3651" t="str">
            <v>I4JGH03</v>
          </cell>
          <cell r="E3651"/>
          <cell r="F3651" t="str">
            <v>VL08 NQR</v>
          </cell>
          <cell r="G3651" t="str">
            <v>VL08 C3-Gr</v>
          </cell>
          <cell r="H3651" t="str">
            <v>【I4JGH03】VL08 C3-Gr FRAME ASM設定変更　認証PACK AASの恒久設変</v>
          </cell>
          <cell r="I3651" t="str">
            <v>PA1-8096</v>
          </cell>
          <cell r="J3651" t="str">
            <v>C</v>
          </cell>
          <cell r="K3651" t="str">
            <v>WLH</v>
          </cell>
          <cell r="L3651" t="str">
            <v>○</v>
          </cell>
          <cell r="M3651" t="str">
            <v>-</v>
          </cell>
          <cell r="N3651">
            <v>20180821</v>
          </cell>
        </row>
        <row r="3652">
          <cell r="C3652">
            <v>8974993420</v>
          </cell>
          <cell r="D3652" t="str">
            <v>I4JGH03</v>
          </cell>
          <cell r="E3652"/>
          <cell r="F3652" t="str">
            <v>VL08 NQR</v>
          </cell>
          <cell r="G3652" t="str">
            <v>VL08 C3-Gr</v>
          </cell>
          <cell r="H3652" t="str">
            <v>【I4JGH03】VL08 C3-Gr FRAME ASM設定変更　認証PACK AASの恒久設変</v>
          </cell>
          <cell r="I3652" t="str">
            <v>PA1-8096</v>
          </cell>
          <cell r="J3652" t="str">
            <v>C</v>
          </cell>
          <cell r="K3652" t="str">
            <v>WLK</v>
          </cell>
          <cell r="L3652" t="str">
            <v>○</v>
          </cell>
          <cell r="M3652" t="str">
            <v>-</v>
          </cell>
          <cell r="N3652">
            <v>20180821</v>
          </cell>
        </row>
        <row r="3653">
          <cell r="C3653">
            <v>8974997010</v>
          </cell>
          <cell r="D3653" t="str">
            <v>I3JZ443</v>
          </cell>
          <cell r="E3653"/>
          <cell r="F3653" t="str">
            <v>VL01 NPR</v>
          </cell>
          <cell r="G3653" t="str">
            <v>VL01　F1-Gr</v>
          </cell>
          <cell r="H3653" t="str">
            <v>【I3JZ445】VL01 F1-Gr向け 3X FRAME ASM新規出図</v>
          </cell>
          <cell r="I3653" t="str">
            <v>PA1-8087</v>
          </cell>
          <cell r="J3653" t="str">
            <v>C</v>
          </cell>
          <cell r="K3653" t="str">
            <v>WEQ</v>
          </cell>
          <cell r="L3653" t="str">
            <v>○</v>
          </cell>
          <cell r="M3653" t="str">
            <v>-</v>
          </cell>
          <cell r="N3653">
            <v>20180731</v>
          </cell>
        </row>
        <row r="3654">
          <cell r="C3654">
            <v>8975194100</v>
          </cell>
          <cell r="D3654" t="str">
            <v>I3JZ553</v>
          </cell>
          <cell r="E3654"/>
          <cell r="F3654" t="str">
            <v>VL08 NPR</v>
          </cell>
          <cell r="G3654" t="str">
            <v>VL08 C3-Gr</v>
          </cell>
          <cell r="H3654" t="str">
            <v>【I3JZ553】VL08 C3-Gr向け FRAME ASM 新規出図</v>
          </cell>
          <cell r="I3654" t="str">
            <v>PA1-8101</v>
          </cell>
          <cell r="J3654" t="str">
            <v>C</v>
          </cell>
          <cell r="K3654" t="str">
            <v>WLL</v>
          </cell>
          <cell r="L3654" t="str">
            <v>○</v>
          </cell>
          <cell r="M3654" t="str">
            <v>-</v>
          </cell>
          <cell r="N3654">
            <v>20180731</v>
          </cell>
        </row>
        <row r="3655">
          <cell r="C3655">
            <v>8975194110</v>
          </cell>
          <cell r="D3655" t="str">
            <v>I3JZ553</v>
          </cell>
          <cell r="E3655"/>
          <cell r="F3655" t="str">
            <v>VL08 NPR</v>
          </cell>
          <cell r="G3655" t="str">
            <v>VL08 C3-Gr</v>
          </cell>
          <cell r="H3655" t="str">
            <v>【I3JZ553】VL08 C3-Gr向け FRAME ASM 新規出図</v>
          </cell>
          <cell r="I3655" t="str">
            <v>PA1-8101</v>
          </cell>
          <cell r="J3655" t="str">
            <v>C</v>
          </cell>
          <cell r="K3655" t="str">
            <v>WHG</v>
          </cell>
          <cell r="L3655" t="str">
            <v>○</v>
          </cell>
          <cell r="M3655" t="str">
            <v>-</v>
          </cell>
          <cell r="N3655">
            <v>20180731</v>
          </cell>
        </row>
        <row r="3656">
          <cell r="C3656">
            <v>8975194120</v>
          </cell>
          <cell r="D3656" t="str">
            <v>I3JZ553</v>
          </cell>
          <cell r="E3656"/>
          <cell r="F3656" t="str">
            <v>VL08 NPR</v>
          </cell>
          <cell r="G3656" t="str">
            <v>VL08 C3-Gr</v>
          </cell>
          <cell r="H3656" t="str">
            <v>【I3JZ553】VL08 C3-Gr向け FRAME ASM 新規出図</v>
          </cell>
          <cell r="I3656" t="str">
            <v>未</v>
          </cell>
          <cell r="J3656" t="str">
            <v>C</v>
          </cell>
          <cell r="K3656"/>
          <cell r="L3656" t="str">
            <v>○</v>
          </cell>
          <cell r="M3656" t="str">
            <v>-</v>
          </cell>
          <cell r="N3656" t="str">
            <v>未</v>
          </cell>
        </row>
        <row r="3657">
          <cell r="C3657">
            <v>8975095170</v>
          </cell>
          <cell r="D3657" t="str">
            <v>I3JZ583+AAS6724</v>
          </cell>
          <cell r="E3657"/>
          <cell r="F3657" t="str">
            <v>VL01 NPR</v>
          </cell>
          <cell r="G3657" t="str">
            <v>VL01 C3-Gr</v>
          </cell>
          <cell r="H3657" t="str">
            <v>【I3JZ583】VL01 C3-Gr 3X FRAME ASM 新規出図</v>
          </cell>
          <cell r="I3657" t="str">
            <v>未</v>
          </cell>
          <cell r="J3657" t="str">
            <v>C</v>
          </cell>
          <cell r="K3657"/>
          <cell r="L3657" t="str">
            <v>○</v>
          </cell>
          <cell r="M3657" t="str">
            <v>-</v>
          </cell>
          <cell r="N3657" t="str">
            <v>未</v>
          </cell>
        </row>
        <row r="3658">
          <cell r="C3658">
            <v>8975095171</v>
          </cell>
          <cell r="D3658" t="str">
            <v>I4JGS81</v>
          </cell>
          <cell r="E3658"/>
          <cell r="F3658" t="str">
            <v>VL01 NPR</v>
          </cell>
          <cell r="G3658" t="str">
            <v>VL01 C3-Gr</v>
          </cell>
          <cell r="H3658" t="str">
            <v>【I4JGS81】VL01 C3-Gr 850幅FRAME設変 AAS-LD-6724の恒久設変</v>
          </cell>
          <cell r="I3658" t="str">
            <v>未</v>
          </cell>
          <cell r="J3658" t="str">
            <v>C</v>
          </cell>
          <cell r="K3658"/>
          <cell r="L3658" t="str">
            <v>○</v>
          </cell>
          <cell r="M3658" t="str">
            <v>-</v>
          </cell>
          <cell r="N3658" t="str">
            <v>未</v>
          </cell>
        </row>
        <row r="3659">
          <cell r="C3659">
            <v>8975095190</v>
          </cell>
          <cell r="D3659" t="str">
            <v>I3JZ583</v>
          </cell>
          <cell r="E3659"/>
          <cell r="F3659" t="str">
            <v>VL01 NPR</v>
          </cell>
          <cell r="G3659" t="str">
            <v>VL01 C3-Gr</v>
          </cell>
          <cell r="H3659" t="str">
            <v>【I3JZ583】VL01 C3-Gr 3X FRAME ASM 新規出図</v>
          </cell>
          <cell r="I3659" t="str">
            <v>未</v>
          </cell>
          <cell r="J3659" t="str">
            <v>C</v>
          </cell>
          <cell r="K3659"/>
          <cell r="L3659" t="str">
            <v>○</v>
          </cell>
          <cell r="M3659" t="str">
            <v>-</v>
          </cell>
          <cell r="N3659" t="str">
            <v>未</v>
          </cell>
        </row>
        <row r="3660">
          <cell r="C3660">
            <v>8975095210</v>
          </cell>
          <cell r="D3660" t="str">
            <v>I3JZ583</v>
          </cell>
          <cell r="E3660"/>
          <cell r="F3660" t="str">
            <v>VL01 NPR</v>
          </cell>
          <cell r="G3660" t="str">
            <v>VL01 C3-Gr</v>
          </cell>
          <cell r="H3660" t="str">
            <v>【I3JZ583】VL01 C3-Gr 3X FRAME ASM 新規出図</v>
          </cell>
          <cell r="I3660" t="str">
            <v>PA1-2013</v>
          </cell>
          <cell r="J3660" t="str">
            <v>C</v>
          </cell>
          <cell r="K3660" t="str">
            <v>W1R</v>
          </cell>
          <cell r="L3660" t="str">
            <v>○</v>
          </cell>
          <cell r="M3660" t="str">
            <v>-</v>
          </cell>
          <cell r="N3660">
            <v>20220125</v>
          </cell>
        </row>
        <row r="3661">
          <cell r="C3661">
            <v>8975095220</v>
          </cell>
          <cell r="D3661" t="str">
            <v>I3JZ700</v>
          </cell>
          <cell r="E3661"/>
          <cell r="F3661" t="str">
            <v>VL01 NPR</v>
          </cell>
          <cell r="G3661" t="str">
            <v>VL01 C3-Gr</v>
          </cell>
          <cell r="H3661" t="str">
            <v>【I3JZ700】VL01 C3-Gr NMR 新規出図</v>
          </cell>
          <cell r="I3661" t="str">
            <v>PA1-8184</v>
          </cell>
          <cell r="J3661" t="str">
            <v>C</v>
          </cell>
          <cell r="K3661" t="str">
            <v>WQS</v>
          </cell>
          <cell r="L3661" t="str">
            <v>○</v>
          </cell>
          <cell r="M3661" t="str">
            <v>-</v>
          </cell>
          <cell r="N3661">
            <v>20190121</v>
          </cell>
        </row>
        <row r="3662">
          <cell r="C3662">
            <v>8975095180</v>
          </cell>
          <cell r="D3662" t="str">
            <v>I3JZ583</v>
          </cell>
          <cell r="E3662"/>
          <cell r="F3662" t="str">
            <v>VL01 NPR</v>
          </cell>
          <cell r="G3662" t="str">
            <v>VL01 C3-Gr</v>
          </cell>
          <cell r="H3662" t="str">
            <v>【I3JZ583】VL01 C3-Gr 3X FRAME ASM 新規出図</v>
          </cell>
          <cell r="I3662" t="str">
            <v>未</v>
          </cell>
          <cell r="J3662" t="str">
            <v>C</v>
          </cell>
          <cell r="K3662"/>
          <cell r="L3662" t="str">
            <v>○</v>
          </cell>
          <cell r="M3662" t="str">
            <v>-</v>
          </cell>
          <cell r="N3662" t="str">
            <v>未</v>
          </cell>
        </row>
        <row r="3663">
          <cell r="C3663">
            <v>8975095350</v>
          </cell>
          <cell r="D3663" t="str">
            <v>I3JZ583+AAS6724</v>
          </cell>
          <cell r="E3663"/>
          <cell r="F3663" t="str">
            <v>VL01 NPR</v>
          </cell>
          <cell r="G3663" t="str">
            <v>VL01 C3-Gr</v>
          </cell>
          <cell r="H3663" t="str">
            <v>【I3JZ583】VL01 C3-Gr 3X FRAME ASM 新規出図</v>
          </cell>
          <cell r="I3663" t="str">
            <v>PA1-8154</v>
          </cell>
          <cell r="J3663" t="str">
            <v>C</v>
          </cell>
          <cell r="K3663" t="str">
            <v>1WUE</v>
          </cell>
          <cell r="L3663" t="str">
            <v>○</v>
          </cell>
          <cell r="M3663" t="str">
            <v>-</v>
          </cell>
          <cell r="N3663">
            <v>20181029</v>
          </cell>
        </row>
        <row r="3664">
          <cell r="C3664">
            <v>8975095351</v>
          </cell>
          <cell r="D3664" t="str">
            <v>I4JGS81</v>
          </cell>
          <cell r="E3664"/>
          <cell r="F3664" t="str">
            <v>VL01 NPR</v>
          </cell>
          <cell r="G3664" t="str">
            <v>VL01 C3-Gr</v>
          </cell>
          <cell r="H3664" t="str">
            <v>【I4JGS81】VL01 C3-Gr 850幅FRAME設変 AAS-LD-6724の恒久設変</v>
          </cell>
          <cell r="I3664" t="str">
            <v>PA1-8154</v>
          </cell>
          <cell r="J3664" t="str">
            <v>C</v>
          </cell>
          <cell r="K3664" t="str">
            <v>1WUE</v>
          </cell>
          <cell r="L3664" t="str">
            <v>○</v>
          </cell>
          <cell r="M3664" t="str">
            <v>-</v>
          </cell>
          <cell r="N3664">
            <v>20190211</v>
          </cell>
        </row>
        <row r="3665">
          <cell r="C3665">
            <v>8975220490</v>
          </cell>
          <cell r="D3665" t="str">
            <v>I3JZ583+AAS6724</v>
          </cell>
          <cell r="E3665"/>
          <cell r="F3665" t="str">
            <v>VL01 NPR</v>
          </cell>
          <cell r="G3665" t="str">
            <v>VL01 C3-Gr</v>
          </cell>
          <cell r="H3665" t="str">
            <v>【I3JZ583】VL01 C3-Gr 3X FRAME ASM 新規出図</v>
          </cell>
          <cell r="I3665" t="str">
            <v>未</v>
          </cell>
          <cell r="J3665" t="str">
            <v>C</v>
          </cell>
          <cell r="K3665"/>
          <cell r="L3665" t="str">
            <v>○</v>
          </cell>
          <cell r="M3665" t="str">
            <v>-</v>
          </cell>
          <cell r="N3665" t="str">
            <v>未</v>
          </cell>
        </row>
        <row r="3666">
          <cell r="C3666">
            <v>8975220491</v>
          </cell>
          <cell r="D3666" t="str">
            <v>I4JGS81</v>
          </cell>
          <cell r="E3666"/>
          <cell r="F3666" t="str">
            <v>VL01 NPR</v>
          </cell>
          <cell r="G3666" t="str">
            <v>VL01 C3-Gr</v>
          </cell>
          <cell r="H3666" t="str">
            <v>【I4JGS81】VL01 C3-Gr 850幅FRAME設変 AAS-LD-6724の恒久設変</v>
          </cell>
          <cell r="I3666" t="str">
            <v>未</v>
          </cell>
          <cell r="J3666" t="str">
            <v>C</v>
          </cell>
          <cell r="K3666"/>
          <cell r="L3666" t="str">
            <v>○</v>
          </cell>
          <cell r="M3666" t="str">
            <v>-</v>
          </cell>
          <cell r="N3666" t="str">
            <v>未</v>
          </cell>
        </row>
        <row r="3667">
          <cell r="C3667">
            <v>8984857990</v>
          </cell>
          <cell r="D3667" t="str">
            <v>I3JZ583+AAS6724</v>
          </cell>
          <cell r="E3667"/>
          <cell r="F3667" t="str">
            <v>VL01 NPR</v>
          </cell>
          <cell r="G3667" t="str">
            <v>VL01 C3-Gr</v>
          </cell>
          <cell r="H3667" t="str">
            <v>【I3JZ583】VL01 C3-Gr 3X FRAME ASM 新規出図</v>
          </cell>
          <cell r="I3667" t="str">
            <v>未</v>
          </cell>
          <cell r="J3667" t="str">
            <v>C</v>
          </cell>
          <cell r="K3667"/>
          <cell r="L3667" t="str">
            <v>○</v>
          </cell>
          <cell r="M3667" t="str">
            <v>-</v>
          </cell>
          <cell r="N3667" t="str">
            <v>未</v>
          </cell>
        </row>
        <row r="3668">
          <cell r="C3668">
            <v>8984857991</v>
          </cell>
          <cell r="D3668" t="str">
            <v>I4JGS81</v>
          </cell>
          <cell r="E3668"/>
          <cell r="F3668" t="str">
            <v>VL01 NPR</v>
          </cell>
          <cell r="G3668" t="str">
            <v>VL01 C3-Gr</v>
          </cell>
          <cell r="H3668" t="str">
            <v>【I4JGS81】VL01 C3-Gr 850幅FRAME設変 AAS-LD-6724の恒久設変</v>
          </cell>
          <cell r="I3668" t="str">
            <v>未</v>
          </cell>
          <cell r="J3668" t="str">
            <v>C</v>
          </cell>
          <cell r="K3668"/>
          <cell r="L3668" t="str">
            <v>○</v>
          </cell>
          <cell r="M3668" t="str">
            <v>-</v>
          </cell>
          <cell r="N3668" t="str">
            <v>未</v>
          </cell>
        </row>
        <row r="3669">
          <cell r="C3669">
            <v>8984857992</v>
          </cell>
          <cell r="D3669" t="str">
            <v>I4JHM07</v>
          </cell>
          <cell r="E3669"/>
          <cell r="F3669" t="str">
            <v>VL01 NPR</v>
          </cell>
          <cell r="G3669" t="str">
            <v>VL01 C3-Gr</v>
          </cell>
          <cell r="H3669" t="str">
            <v>【I4JHM07】VL01 C3-Gr FRAME ASM 誤記訂正　設変出図</v>
          </cell>
          <cell r="I3669" t="str">
            <v>未</v>
          </cell>
          <cell r="J3669" t="str">
            <v>C</v>
          </cell>
          <cell r="K3669"/>
          <cell r="L3669" t="str">
            <v>○</v>
          </cell>
          <cell r="M3669" t="str">
            <v>-</v>
          </cell>
          <cell r="N3669" t="str">
            <v>未</v>
          </cell>
        </row>
        <row r="3670">
          <cell r="C3670">
            <v>8975095160</v>
          </cell>
          <cell r="D3670" t="str">
            <v>I3JZ583+AAS6724</v>
          </cell>
          <cell r="E3670"/>
          <cell r="F3670" t="str">
            <v>VL01 NPR</v>
          </cell>
          <cell r="G3670" t="str">
            <v>VL01 C3-Gr</v>
          </cell>
          <cell r="H3670" t="str">
            <v>【I3JZ583】VL01 C3-Gr 3X FRAME ASM 新規出図</v>
          </cell>
          <cell r="I3670" t="str">
            <v>未</v>
          </cell>
          <cell r="J3670" t="str">
            <v>C</v>
          </cell>
          <cell r="K3670"/>
          <cell r="L3670" t="str">
            <v>○</v>
          </cell>
          <cell r="M3670" t="str">
            <v>-</v>
          </cell>
          <cell r="N3670" t="str">
            <v>未</v>
          </cell>
        </row>
        <row r="3671">
          <cell r="C3671">
            <v>8975095161</v>
          </cell>
          <cell r="D3671" t="str">
            <v>I4JGS81</v>
          </cell>
          <cell r="E3671"/>
          <cell r="F3671" t="str">
            <v>VL01 NPR</v>
          </cell>
          <cell r="G3671" t="str">
            <v>VL01 C3-Gr</v>
          </cell>
          <cell r="H3671" t="str">
            <v>【I4JGS81】VL01 C3-Gr 850幅FRAME設変 AAS-LD-6724の恒久設変</v>
          </cell>
          <cell r="I3671" t="str">
            <v>未</v>
          </cell>
          <cell r="J3671" t="str">
            <v>C</v>
          </cell>
          <cell r="K3671"/>
          <cell r="L3671" t="str">
            <v>○</v>
          </cell>
          <cell r="M3671" t="str">
            <v>-</v>
          </cell>
          <cell r="N3671" t="str">
            <v>未</v>
          </cell>
        </row>
        <row r="3672">
          <cell r="C3672">
            <v>8975220500</v>
          </cell>
          <cell r="D3672" t="str">
            <v>I3JZ583</v>
          </cell>
          <cell r="E3672"/>
          <cell r="F3672" t="str">
            <v>VL01 NPR</v>
          </cell>
          <cell r="G3672" t="str">
            <v>VL01 C3-Gr</v>
          </cell>
          <cell r="H3672" t="str">
            <v>【I3JZ583】VL01 C3-Gr 3X FRAME ASM 新規出図</v>
          </cell>
          <cell r="I3672" t="str">
            <v>未</v>
          </cell>
          <cell r="J3672" t="str">
            <v>C</v>
          </cell>
          <cell r="K3672"/>
          <cell r="L3672" t="str">
            <v>○</v>
          </cell>
          <cell r="M3672" t="str">
            <v>-</v>
          </cell>
          <cell r="N3672" t="str">
            <v>未</v>
          </cell>
        </row>
        <row r="3673">
          <cell r="C3673">
            <v>8984857950</v>
          </cell>
          <cell r="D3673" t="str">
            <v>I3JZ583+AAS6724</v>
          </cell>
          <cell r="E3673"/>
          <cell r="F3673" t="str">
            <v>VL01 NPR</v>
          </cell>
          <cell r="G3673" t="str">
            <v>VL01 C3-Gr</v>
          </cell>
          <cell r="H3673" t="str">
            <v>【I3JZ583】VL01 C3-Gr 3X FRAME ASM 新規出図</v>
          </cell>
          <cell r="I3673" t="str">
            <v>PA1-8154</v>
          </cell>
          <cell r="J3673" t="str">
            <v>C</v>
          </cell>
          <cell r="K3673" t="str">
            <v>1WQH</v>
          </cell>
          <cell r="L3673" t="str">
            <v>○</v>
          </cell>
          <cell r="M3673" t="str">
            <v>-</v>
          </cell>
          <cell r="N3673">
            <v>20181029</v>
          </cell>
        </row>
        <row r="3674">
          <cell r="C3674">
            <v>8984857951</v>
          </cell>
          <cell r="D3674" t="str">
            <v>I4JGS81</v>
          </cell>
          <cell r="E3674"/>
          <cell r="F3674" t="str">
            <v>VL01 NPR</v>
          </cell>
          <cell r="G3674" t="str">
            <v>VL01 C3-Gr</v>
          </cell>
          <cell r="H3674" t="str">
            <v>【I4JGS81】VL01 C3-Gr 850幅FRAME設変 AAS-LD-6724の恒久設変</v>
          </cell>
          <cell r="I3674" t="str">
            <v>PA1-8154</v>
          </cell>
          <cell r="J3674" t="str">
            <v>C</v>
          </cell>
          <cell r="K3674" t="str">
            <v>1WQH</v>
          </cell>
          <cell r="L3674" t="str">
            <v>○</v>
          </cell>
          <cell r="M3674" t="str">
            <v>-</v>
          </cell>
          <cell r="N3674">
            <v>20181127</v>
          </cell>
        </row>
        <row r="3675">
          <cell r="C3675">
            <v>8975095200</v>
          </cell>
          <cell r="D3675" t="str">
            <v>I3JZ583</v>
          </cell>
          <cell r="E3675"/>
          <cell r="F3675" t="str">
            <v>VL01 NPR</v>
          </cell>
          <cell r="G3675" t="str">
            <v>VL01 C3-Gr</v>
          </cell>
          <cell r="H3675" t="str">
            <v>【I3JZ583】VL01 C3-Gr 3X FRAME ASM 新規出図</v>
          </cell>
          <cell r="I3675" t="str">
            <v>PA1-8186</v>
          </cell>
          <cell r="J3675" t="str">
            <v>C</v>
          </cell>
          <cell r="K3675" t="str">
            <v>WQT</v>
          </cell>
          <cell r="L3675" t="str">
            <v>○</v>
          </cell>
          <cell r="M3675" t="str">
            <v>-</v>
          </cell>
          <cell r="N3675">
            <v>20190121</v>
          </cell>
        </row>
        <row r="3676">
          <cell r="C3676">
            <v>8975095360</v>
          </cell>
          <cell r="D3676" t="str">
            <v>I3JZ583</v>
          </cell>
          <cell r="E3676"/>
          <cell r="F3676" t="str">
            <v>VL01 NPR</v>
          </cell>
          <cell r="G3676" t="str">
            <v>VL01 C3-Gr</v>
          </cell>
          <cell r="H3676" t="str">
            <v>【I3JZ583】VL01 C3-Gr 3X FRAME ASM 新規出図</v>
          </cell>
          <cell r="I3676" t="str">
            <v>PA1-9197</v>
          </cell>
          <cell r="J3676" t="str">
            <v>C</v>
          </cell>
          <cell r="K3676" t="str">
            <v>WUG</v>
          </cell>
          <cell r="L3676" t="str">
            <v>○</v>
          </cell>
          <cell r="M3676" t="str">
            <v>-</v>
          </cell>
          <cell r="N3676">
            <v>20190927</v>
          </cell>
        </row>
        <row r="3677">
          <cell r="C3677">
            <v>8975220480</v>
          </cell>
          <cell r="D3677" t="str">
            <v>I3JZ583+AAS6724</v>
          </cell>
          <cell r="E3677"/>
          <cell r="F3677" t="str">
            <v>VL01 NPR</v>
          </cell>
          <cell r="G3677" t="str">
            <v>VL01 C3-Gr</v>
          </cell>
          <cell r="H3677" t="str">
            <v>【I3JZ583】VL01 C3-Gr 3X FRAME ASM 新規出図</v>
          </cell>
          <cell r="I3677" t="str">
            <v>未</v>
          </cell>
          <cell r="J3677" t="str">
            <v>C</v>
          </cell>
          <cell r="K3677"/>
          <cell r="L3677" t="str">
            <v>○</v>
          </cell>
          <cell r="M3677" t="str">
            <v>-</v>
          </cell>
          <cell r="N3677" t="str">
            <v>未</v>
          </cell>
        </row>
        <row r="3678">
          <cell r="C3678">
            <v>8975220481</v>
          </cell>
          <cell r="D3678" t="str">
            <v>I4JGS81</v>
          </cell>
          <cell r="E3678"/>
          <cell r="F3678" t="str">
            <v>VL01 NPR</v>
          </cell>
          <cell r="G3678" t="str">
            <v>VL01 C3-Gr</v>
          </cell>
          <cell r="H3678" t="str">
            <v>【I4JGS81】VL01 C3-Gr 850幅FRAME設変 AAS-LD-6724の恒久設変</v>
          </cell>
          <cell r="I3678" t="str">
            <v>未</v>
          </cell>
          <cell r="J3678" t="str">
            <v>C</v>
          </cell>
          <cell r="K3678"/>
          <cell r="L3678" t="str">
            <v>○</v>
          </cell>
          <cell r="M3678" t="str">
            <v>-</v>
          </cell>
          <cell r="N3678" t="str">
            <v>未</v>
          </cell>
        </row>
        <row r="3679">
          <cell r="C3679">
            <v>8984857930</v>
          </cell>
          <cell r="D3679" t="str">
            <v>I3JZ583</v>
          </cell>
          <cell r="E3679"/>
          <cell r="F3679" t="str">
            <v>VL01 NPR</v>
          </cell>
          <cell r="G3679" t="str">
            <v>VL01 C3-Gr</v>
          </cell>
          <cell r="H3679" t="str">
            <v>【I3JZ583】VL01 C3-Gr 3X FRAME ASM 新規出図</v>
          </cell>
          <cell r="I3679" t="str">
            <v>未</v>
          </cell>
          <cell r="J3679" t="str">
            <v>C</v>
          </cell>
          <cell r="K3679"/>
          <cell r="L3679" t="str">
            <v>○</v>
          </cell>
          <cell r="M3679" t="str">
            <v>-</v>
          </cell>
          <cell r="N3679" t="str">
            <v>未</v>
          </cell>
        </row>
        <row r="3680">
          <cell r="C3680">
            <v>8984857931</v>
          </cell>
          <cell r="D3680" t="str">
            <v>I4JGS81</v>
          </cell>
          <cell r="E3680"/>
          <cell r="F3680" t="str">
            <v>VL01 NPR</v>
          </cell>
          <cell r="G3680" t="str">
            <v>VL01 C3-Gr</v>
          </cell>
          <cell r="H3680" t="str">
            <v>【I4JGS81】VL01 C3-Gr 850幅FRAME設変 AAS-LD-6724の恒久設変</v>
          </cell>
          <cell r="I3680" t="str">
            <v>PA1-2039</v>
          </cell>
          <cell r="J3680" t="str">
            <v>C</v>
          </cell>
          <cell r="K3680" t="str">
            <v>W1U</v>
          </cell>
          <cell r="L3680" t="str">
            <v>○</v>
          </cell>
          <cell r="M3680" t="str">
            <v>-</v>
          </cell>
          <cell r="N3680">
            <v>20220321</v>
          </cell>
        </row>
        <row r="3681">
          <cell r="C3681">
            <v>8984857980</v>
          </cell>
          <cell r="D3681" t="str">
            <v>I3JZ583+AAS6724</v>
          </cell>
          <cell r="E3681"/>
          <cell r="F3681" t="str">
            <v>VL01 NPR</v>
          </cell>
          <cell r="G3681" t="str">
            <v>VL01 C3-Gr</v>
          </cell>
          <cell r="H3681" t="str">
            <v>【I3JZ583】VL01 C3-Gr 3X FRAME ASM 新規出図</v>
          </cell>
          <cell r="I3681" t="str">
            <v>未</v>
          </cell>
          <cell r="J3681" t="str">
            <v>C</v>
          </cell>
          <cell r="K3681"/>
          <cell r="L3681" t="str">
            <v>○</v>
          </cell>
          <cell r="M3681" t="str">
            <v>-</v>
          </cell>
          <cell r="N3681" t="str">
            <v>未</v>
          </cell>
        </row>
        <row r="3682">
          <cell r="C3682">
            <v>8984857981</v>
          </cell>
          <cell r="D3682" t="str">
            <v>I4JGS81</v>
          </cell>
          <cell r="E3682"/>
          <cell r="F3682" t="str">
            <v>VL01 NPR</v>
          </cell>
          <cell r="G3682" t="str">
            <v>VL01 C3-Gr</v>
          </cell>
          <cell r="H3682" t="str">
            <v>【I4JGS81】VL01 C3-Gr 850幅FRAME設変 AAS-LD-6724の恒久設変</v>
          </cell>
          <cell r="I3682" t="str">
            <v>PA1-2023</v>
          </cell>
          <cell r="J3682" t="str">
            <v>C</v>
          </cell>
          <cell r="K3682" t="str">
            <v>WUH</v>
          </cell>
          <cell r="L3682" t="str">
            <v>○</v>
          </cell>
          <cell r="M3682" t="str">
            <v>-</v>
          </cell>
          <cell r="N3682">
            <v>20220201</v>
          </cell>
        </row>
        <row r="3683">
          <cell r="C3683">
            <v>8975220470</v>
          </cell>
          <cell r="D3683" t="str">
            <v>I3JZ583</v>
          </cell>
          <cell r="E3683"/>
          <cell r="F3683" t="str">
            <v>VL01 NPR</v>
          </cell>
          <cell r="G3683" t="str">
            <v>VL01 C3-Gr</v>
          </cell>
          <cell r="H3683" t="str">
            <v>【I3JZ583】VL01 C3-Gr 3X FRAME ASM 新規出図</v>
          </cell>
          <cell r="I3683" t="str">
            <v>未</v>
          </cell>
          <cell r="J3683" t="str">
            <v>C</v>
          </cell>
          <cell r="K3683"/>
          <cell r="L3683" t="str">
            <v>○</v>
          </cell>
          <cell r="M3683" t="str">
            <v>-</v>
          </cell>
          <cell r="N3683" t="str">
            <v>未</v>
          </cell>
        </row>
        <row r="3684">
          <cell r="C3684">
            <v>8975134800</v>
          </cell>
          <cell r="D3684" t="str">
            <v>I3JZ441</v>
          </cell>
          <cell r="E3684"/>
          <cell r="F3684" t="str">
            <v>VL08 NMR</v>
          </cell>
          <cell r="G3684" t="str">
            <v>VL08 B1-Gr</v>
          </cell>
          <cell r="H3684" t="str">
            <v>【I3JZ441】VL08 B1-Gr 非新軽量 PP向け 新規出図</v>
          </cell>
          <cell r="I3684" t="str">
            <v>PA1-8112</v>
          </cell>
          <cell r="J3684" t="str">
            <v>A</v>
          </cell>
          <cell r="K3684" t="str">
            <v>BSW</v>
          </cell>
          <cell r="L3684" t="str">
            <v>○</v>
          </cell>
          <cell r="M3684">
            <v>20181015</v>
          </cell>
          <cell r="N3684">
            <v>20181015</v>
          </cell>
        </row>
        <row r="3685">
          <cell r="C3685">
            <v>8975134780</v>
          </cell>
          <cell r="D3685" t="str">
            <v>I3JZ441</v>
          </cell>
          <cell r="E3685"/>
          <cell r="F3685" t="str">
            <v>VL08 NMR</v>
          </cell>
          <cell r="G3685" t="str">
            <v>VL08 B1-Gr</v>
          </cell>
          <cell r="H3685" t="str">
            <v>【I3JZ441】VL08 B1-Gr 非新軽量 PP向け 新規出図</v>
          </cell>
          <cell r="I3685" t="str">
            <v>PA1-8112</v>
          </cell>
          <cell r="J3685" t="str">
            <v>A</v>
          </cell>
          <cell r="K3685" t="str">
            <v>BSV</v>
          </cell>
          <cell r="L3685" t="str">
            <v>○</v>
          </cell>
          <cell r="M3685" t="str">
            <v>未</v>
          </cell>
          <cell r="N3685" t="str">
            <v>未</v>
          </cell>
        </row>
        <row r="3686">
          <cell r="C3686">
            <v>8975134790</v>
          </cell>
          <cell r="D3686" t="str">
            <v>I3JZ441</v>
          </cell>
          <cell r="E3686"/>
          <cell r="F3686" t="str">
            <v>VL08 NMR</v>
          </cell>
          <cell r="G3686" t="str">
            <v>VL08 B1-Gr</v>
          </cell>
          <cell r="H3686" t="str">
            <v>【I3JZ441】VL08 B1-Gr 非新軽量 PP向け 新規出図</v>
          </cell>
          <cell r="I3686" t="str">
            <v>PA1-8100</v>
          </cell>
          <cell r="J3686" t="str">
            <v>A</v>
          </cell>
          <cell r="K3686" t="str">
            <v>BSU</v>
          </cell>
          <cell r="L3686" t="str">
            <v>○</v>
          </cell>
          <cell r="M3686">
            <v>20180821</v>
          </cell>
          <cell r="N3686">
            <v>20180821</v>
          </cell>
        </row>
        <row r="3687">
          <cell r="C3687">
            <v>8975134820</v>
          </cell>
          <cell r="D3687" t="str">
            <v>I3JZ441</v>
          </cell>
          <cell r="E3687"/>
          <cell r="F3687" t="str">
            <v>VL08 NMR</v>
          </cell>
          <cell r="G3687" t="str">
            <v>VL08 B1-Gr</v>
          </cell>
          <cell r="H3687" t="str">
            <v>【I3JZ441】VL08 B1-Gr 非新軽量 PP向け 新規出図</v>
          </cell>
          <cell r="I3687" t="str">
            <v>PA1-8112</v>
          </cell>
          <cell r="J3687" t="str">
            <v>A</v>
          </cell>
          <cell r="K3687" t="str">
            <v>BLJ</v>
          </cell>
          <cell r="L3687" t="str">
            <v>○</v>
          </cell>
          <cell r="M3687">
            <v>20180922</v>
          </cell>
          <cell r="N3687">
            <v>20180922</v>
          </cell>
        </row>
        <row r="3688">
          <cell r="C3688">
            <v>8975134810</v>
          </cell>
          <cell r="D3688" t="str">
            <v>I3JZ441</v>
          </cell>
          <cell r="E3688"/>
          <cell r="F3688" t="str">
            <v>VL08 NMR</v>
          </cell>
          <cell r="G3688" t="str">
            <v>VL08 B1-Gr</v>
          </cell>
          <cell r="H3688" t="str">
            <v>【I3JZ441】VL08 B1-Gr 非新軽量 PP向け 新規出図</v>
          </cell>
          <cell r="I3688" t="str">
            <v>PA1-8112</v>
          </cell>
          <cell r="J3688" t="str">
            <v>A</v>
          </cell>
          <cell r="K3688" t="str">
            <v>BSX</v>
          </cell>
          <cell r="L3688" t="str">
            <v>○</v>
          </cell>
          <cell r="M3688" t="str">
            <v>未</v>
          </cell>
          <cell r="N3688" t="str">
            <v>未</v>
          </cell>
        </row>
        <row r="3689">
          <cell r="C3689">
            <v>8983696720</v>
          </cell>
          <cell r="D3689" t="str">
            <v>I3JX860</v>
          </cell>
          <cell r="E3689"/>
          <cell r="F3689" t="str">
            <v>VL01 NPS</v>
          </cell>
          <cell r="G3689" t="str">
            <v>VL01 B2-Gr</v>
          </cell>
          <cell r="H3689" t="str">
            <v>【I3JX860】VL01 B2-Gr インドネシア向け FRAME ASM 新規出図　SKD設定　8983696720/6730/6740/6770</v>
          </cell>
          <cell r="I3689" t="str">
            <v>PA1-8138</v>
          </cell>
          <cell r="J3689" t="str">
            <v>C</v>
          </cell>
          <cell r="K3689" t="str">
            <v>UEY</v>
          </cell>
          <cell r="L3689" t="str">
            <v>○</v>
          </cell>
          <cell r="M3689" t="str">
            <v>-</v>
          </cell>
          <cell r="N3689">
            <v>20181128</v>
          </cell>
        </row>
        <row r="3690">
          <cell r="C3690">
            <v>8983696730</v>
          </cell>
          <cell r="D3690" t="str">
            <v>I3JX860</v>
          </cell>
          <cell r="E3690"/>
          <cell r="F3690" t="str">
            <v>VL01 NPR</v>
          </cell>
          <cell r="G3690" t="str">
            <v>VL01 B2-Gr</v>
          </cell>
          <cell r="H3690" t="str">
            <v>【I3JX860】VL01 B2-Gr インドネシア向け FRAME ASM 新規出図　SKD設定　8983696720/6730/6740/6770</v>
          </cell>
          <cell r="I3690" t="str">
            <v>PA1-8138</v>
          </cell>
          <cell r="J3690" t="str">
            <v>C</v>
          </cell>
          <cell r="K3690" t="str">
            <v>WQJ</v>
          </cell>
          <cell r="L3690" t="str">
            <v>○</v>
          </cell>
          <cell r="M3690" t="str">
            <v>-</v>
          </cell>
          <cell r="N3690" t="str">
            <v>未</v>
          </cell>
        </row>
        <row r="3691">
          <cell r="C3691">
            <v>8983696740</v>
          </cell>
          <cell r="D3691" t="str">
            <v>I3JX860</v>
          </cell>
          <cell r="E3691"/>
          <cell r="F3691" t="str">
            <v>VL01 NPR</v>
          </cell>
          <cell r="G3691" t="str">
            <v>VL01 B2-Gr</v>
          </cell>
          <cell r="H3691" t="str">
            <v>【I3JX860】VL01 B2-Gr インドネシア向け FRAME ASM 新規出図　SKD設定　8983696720/6730/6740/6770</v>
          </cell>
          <cell r="I3691" t="str">
            <v>PA1-8138</v>
          </cell>
          <cell r="J3691" t="str">
            <v>C</v>
          </cell>
          <cell r="K3691" t="str">
            <v>WQK</v>
          </cell>
          <cell r="L3691" t="str">
            <v>○</v>
          </cell>
          <cell r="M3691" t="str">
            <v>-</v>
          </cell>
          <cell r="N3691">
            <v>20181029</v>
          </cell>
        </row>
        <row r="3692">
          <cell r="C3692">
            <v>8983696770</v>
          </cell>
          <cell r="D3692" t="str">
            <v>I3JX860</v>
          </cell>
          <cell r="E3692"/>
          <cell r="F3692" t="str">
            <v>VL01 NPR</v>
          </cell>
          <cell r="G3692" t="str">
            <v>VL01 B2-Gr</v>
          </cell>
          <cell r="H3692" t="str">
            <v>【I3JX860】VL01 B2-Gr インドネシア向け FRAME ASM 新規出図　SKD設定　8983696720/6730/6740/6770</v>
          </cell>
          <cell r="I3692" t="str">
            <v>未</v>
          </cell>
          <cell r="J3692" t="str">
            <v>C</v>
          </cell>
          <cell r="K3692"/>
          <cell r="L3692" t="str">
            <v>○</v>
          </cell>
          <cell r="M3692" t="str">
            <v>-</v>
          </cell>
          <cell r="N3692" t="str">
            <v>未</v>
          </cell>
        </row>
        <row r="3693">
          <cell r="C3693">
            <v>8975042740</v>
          </cell>
          <cell r="D3693" t="str">
            <v>I3JZ737</v>
          </cell>
          <cell r="E3693"/>
          <cell r="F3693" t="str">
            <v>VL01 NPR</v>
          </cell>
          <cell r="G3693" t="str">
            <v>VL01 C3-Gr</v>
          </cell>
          <cell r="H3693" t="str">
            <v>【I3JZ737】VL01 NPR C3-Gr 新規出図</v>
          </cell>
          <cell r="I3693" t="str">
            <v>PA1-0077</v>
          </cell>
          <cell r="J3693" t="str">
            <v>C</v>
          </cell>
          <cell r="K3693" t="str">
            <v>WLM</v>
          </cell>
          <cell r="L3693" t="str">
            <v>○</v>
          </cell>
          <cell r="M3693" t="str">
            <v>-</v>
          </cell>
          <cell r="N3693">
            <v>20201006</v>
          </cell>
        </row>
        <row r="3694">
          <cell r="C3694">
            <v>8975042750</v>
          </cell>
          <cell r="D3694" t="str">
            <v>I3JZ737</v>
          </cell>
          <cell r="E3694"/>
          <cell r="F3694" t="str">
            <v>VL01 NPR</v>
          </cell>
          <cell r="G3694" t="str">
            <v>VL01 C3-Gr</v>
          </cell>
          <cell r="H3694" t="str">
            <v>【I3JZ737】VL01 NPR C3-Gr 新規出図</v>
          </cell>
          <cell r="I3694" t="str">
            <v>PA1-3156</v>
          </cell>
          <cell r="J3694" t="str">
            <v>C</v>
          </cell>
          <cell r="K3694" t="str">
            <v>WZB</v>
          </cell>
          <cell r="L3694" t="str">
            <v>○</v>
          </cell>
          <cell r="M3694" t="str">
            <v>-</v>
          </cell>
          <cell r="N3694">
            <v>20230809</v>
          </cell>
        </row>
        <row r="3695">
          <cell r="C3695">
            <v>8975042760</v>
          </cell>
          <cell r="D3695" t="str">
            <v>I3JZ737</v>
          </cell>
          <cell r="E3695"/>
          <cell r="F3695" t="str">
            <v>VL01 NPR</v>
          </cell>
          <cell r="G3695" t="str">
            <v>VL01 C3-Gr</v>
          </cell>
          <cell r="H3695" t="str">
            <v>【I3JZ737】VL01 NPR C3-Gr 新規出図</v>
          </cell>
          <cell r="I3695" t="str">
            <v>PA1-8109</v>
          </cell>
          <cell r="J3695" t="str">
            <v>C</v>
          </cell>
          <cell r="K3695" t="str">
            <v>WLM</v>
          </cell>
          <cell r="L3695" t="str">
            <v>○</v>
          </cell>
          <cell r="M3695" t="str">
            <v>-</v>
          </cell>
          <cell r="N3695">
            <v>20180922</v>
          </cell>
        </row>
        <row r="3696">
          <cell r="C3696">
            <v>8983906550</v>
          </cell>
          <cell r="D3696" t="str">
            <v>I3JZ737</v>
          </cell>
          <cell r="E3696"/>
          <cell r="F3696" t="str">
            <v>VL01 NPR</v>
          </cell>
          <cell r="G3696" t="str">
            <v>VL01 C3-Gr</v>
          </cell>
          <cell r="H3696" t="str">
            <v>【I3JZ737】VL01 NPR C3-Gr 新規出図</v>
          </cell>
          <cell r="I3696" t="str">
            <v>PA1-8109</v>
          </cell>
          <cell r="J3696" t="str">
            <v>C</v>
          </cell>
          <cell r="K3696" t="str">
            <v>WLN</v>
          </cell>
          <cell r="L3696" t="str">
            <v>○</v>
          </cell>
          <cell r="M3696" t="str">
            <v>-</v>
          </cell>
          <cell r="N3696">
            <v>20180922</v>
          </cell>
        </row>
        <row r="3697">
          <cell r="C3697">
            <v>8983906650</v>
          </cell>
          <cell r="D3697" t="str">
            <v>I3JZ737</v>
          </cell>
          <cell r="E3697"/>
          <cell r="F3697" t="str">
            <v>VL01 NPR</v>
          </cell>
          <cell r="G3697" t="str">
            <v>VL01 C3-Gr</v>
          </cell>
          <cell r="H3697" t="str">
            <v>【I3JZ737】VL01 NPR C3-Gr 新規出図</v>
          </cell>
          <cell r="I3697" t="str">
            <v>PA1-8137</v>
          </cell>
          <cell r="J3697" t="str">
            <v>C</v>
          </cell>
          <cell r="K3697" t="str">
            <v>WKX</v>
          </cell>
          <cell r="L3697" t="str">
            <v>○</v>
          </cell>
          <cell r="M3697" t="str">
            <v>-</v>
          </cell>
          <cell r="N3697">
            <v>20181025</v>
          </cell>
        </row>
        <row r="3698">
          <cell r="C3698">
            <v>8974997030</v>
          </cell>
          <cell r="D3698" t="str">
            <v>I3JZ737</v>
          </cell>
          <cell r="E3698"/>
          <cell r="F3698" t="str">
            <v>VL01 NPR</v>
          </cell>
          <cell r="G3698" t="str">
            <v>VL01 C3-Gr</v>
          </cell>
          <cell r="H3698" t="str">
            <v>【I3JZ737】VL01 NPR C3-Gr 新規出図</v>
          </cell>
          <cell r="I3698" t="str">
            <v>PA1-8176</v>
          </cell>
          <cell r="J3698" t="str">
            <v>C</v>
          </cell>
          <cell r="K3698" t="str">
            <v>WX8</v>
          </cell>
          <cell r="L3698" t="str">
            <v>○</v>
          </cell>
          <cell r="M3698" t="str">
            <v>-</v>
          </cell>
          <cell r="N3698">
            <v>20190112</v>
          </cell>
        </row>
        <row r="3699">
          <cell r="C3699">
            <v>8974997050</v>
          </cell>
          <cell r="D3699" t="str">
            <v>I3JZ737</v>
          </cell>
          <cell r="E3699"/>
          <cell r="F3699" t="str">
            <v>VL01 NPR</v>
          </cell>
          <cell r="G3699" t="str">
            <v>VL01 C3-Gr</v>
          </cell>
          <cell r="H3699" t="str">
            <v>【I3JZ737】VL01 NPR C3-Gr 新規出図</v>
          </cell>
          <cell r="I3699" t="str">
            <v>PA1-8176</v>
          </cell>
          <cell r="J3699" t="str">
            <v>C</v>
          </cell>
          <cell r="K3699" t="str">
            <v>WXA</v>
          </cell>
          <cell r="L3699" t="str">
            <v>○</v>
          </cell>
          <cell r="M3699" t="str">
            <v>-</v>
          </cell>
          <cell r="N3699">
            <v>20181214</v>
          </cell>
        </row>
        <row r="3700">
          <cell r="C3700">
            <v>8975042680</v>
          </cell>
          <cell r="D3700" t="str">
            <v>I3JZ737</v>
          </cell>
          <cell r="E3700"/>
          <cell r="F3700" t="str">
            <v>VL01 NPR</v>
          </cell>
          <cell r="G3700" t="str">
            <v>VL01 C3-Gr</v>
          </cell>
          <cell r="H3700" t="str">
            <v>【I3JZ737】VL01 NPR C3-Gr 新規出図</v>
          </cell>
          <cell r="I3700" t="str">
            <v>PA1-8176</v>
          </cell>
          <cell r="J3700" t="str">
            <v>C</v>
          </cell>
          <cell r="K3700" t="str">
            <v>WXD</v>
          </cell>
          <cell r="L3700" t="str">
            <v>○</v>
          </cell>
          <cell r="M3700" t="str">
            <v>-</v>
          </cell>
          <cell r="N3700">
            <v>20190117</v>
          </cell>
        </row>
        <row r="3701">
          <cell r="C3701">
            <v>8975042690</v>
          </cell>
          <cell r="D3701" t="str">
            <v>I3JZ737</v>
          </cell>
          <cell r="E3701"/>
          <cell r="F3701" t="str">
            <v>VL01 NPR</v>
          </cell>
          <cell r="G3701" t="str">
            <v>VL01 C3-Gr</v>
          </cell>
          <cell r="H3701" t="str">
            <v>【I3JZ737】VL01 NPR C3-Gr 新規出図</v>
          </cell>
          <cell r="I3701" t="str">
            <v>PA1-8176</v>
          </cell>
          <cell r="J3701" t="str">
            <v>C</v>
          </cell>
          <cell r="K3701" t="str">
            <v>WXE</v>
          </cell>
          <cell r="L3701" t="str">
            <v>○</v>
          </cell>
          <cell r="M3701" t="str">
            <v>-</v>
          </cell>
          <cell r="N3701">
            <v>20181224</v>
          </cell>
        </row>
        <row r="3702">
          <cell r="C3702">
            <v>8983906500</v>
          </cell>
          <cell r="D3702" t="str">
            <v>I3JZ737</v>
          </cell>
          <cell r="E3702"/>
          <cell r="F3702" t="str">
            <v>VL01 NPR</v>
          </cell>
          <cell r="G3702" t="str">
            <v>VL01 C3-Gr</v>
          </cell>
          <cell r="H3702" t="str">
            <v>【I3JZ737】VL01 NPR C3-Gr 新規出図</v>
          </cell>
          <cell r="I3702" t="str">
            <v>PA1-9081</v>
          </cell>
          <cell r="J3702" t="str">
            <v>C</v>
          </cell>
          <cell r="K3702" t="str">
            <v>WXG</v>
          </cell>
          <cell r="L3702" t="str">
            <v>○</v>
          </cell>
          <cell r="M3702" t="str">
            <v>-</v>
          </cell>
          <cell r="N3702">
            <v>20190425</v>
          </cell>
        </row>
        <row r="3703">
          <cell r="C3703">
            <v>8983906510</v>
          </cell>
          <cell r="D3703" t="str">
            <v>I3JZ737</v>
          </cell>
          <cell r="E3703"/>
          <cell r="F3703" t="str">
            <v>VL01 NPR</v>
          </cell>
          <cell r="G3703" t="str">
            <v>VL01 C3-Gr</v>
          </cell>
          <cell r="H3703" t="str">
            <v>【I3JZ737】VL01 NPR C3-Gr 新規出図</v>
          </cell>
          <cell r="I3703" t="str">
            <v>PA1-1170</v>
          </cell>
          <cell r="J3703" t="str">
            <v>C</v>
          </cell>
          <cell r="K3703" t="str">
            <v>W3G</v>
          </cell>
          <cell r="L3703" t="str">
            <v>○</v>
          </cell>
          <cell r="M3703" t="str">
            <v>-</v>
          </cell>
          <cell r="N3703">
            <v>20211130</v>
          </cell>
        </row>
        <row r="3704">
          <cell r="C3704">
            <v>8983906530</v>
          </cell>
          <cell r="D3704" t="str">
            <v>I3JZ737</v>
          </cell>
          <cell r="E3704"/>
          <cell r="F3704" t="str">
            <v>VL01 NPR</v>
          </cell>
          <cell r="G3704" t="str">
            <v>VL01 C3-Gr</v>
          </cell>
          <cell r="H3704" t="str">
            <v>【I3JZ737】VL01 NPR C3-Gr 新規出図</v>
          </cell>
          <cell r="I3704" t="str">
            <v>未</v>
          </cell>
          <cell r="J3704" t="str">
            <v>C</v>
          </cell>
          <cell r="K3704"/>
          <cell r="L3704" t="str">
            <v>○</v>
          </cell>
          <cell r="M3704" t="str">
            <v>-</v>
          </cell>
          <cell r="N3704" t="str">
            <v>未</v>
          </cell>
        </row>
        <row r="3705">
          <cell r="C3705">
            <v>8983906540</v>
          </cell>
          <cell r="D3705" t="str">
            <v>I3JZ737</v>
          </cell>
          <cell r="E3705"/>
          <cell r="F3705" t="str">
            <v>VL01 NPR</v>
          </cell>
          <cell r="G3705" t="str">
            <v>VL01 C3-Gr</v>
          </cell>
          <cell r="H3705" t="str">
            <v>【I3JZ737】VL01 NPR C3-Gr 新規出図</v>
          </cell>
          <cell r="I3705" t="str">
            <v>未</v>
          </cell>
          <cell r="J3705" t="str">
            <v>C</v>
          </cell>
          <cell r="K3705"/>
          <cell r="L3705" t="str">
            <v>○</v>
          </cell>
          <cell r="M3705" t="str">
            <v>-</v>
          </cell>
          <cell r="N3705" t="str">
            <v>未</v>
          </cell>
        </row>
        <row r="3706">
          <cell r="C3706">
            <v>8975171550</v>
          </cell>
          <cell r="D3706" t="str">
            <v>I3JZ737</v>
          </cell>
          <cell r="E3706"/>
          <cell r="F3706" t="str">
            <v>VL01 NPR</v>
          </cell>
          <cell r="G3706" t="str">
            <v>VL01 C3-Gr</v>
          </cell>
          <cell r="H3706" t="str">
            <v>【I3JZ737】VL01 NPR C3-Gr 新規出図</v>
          </cell>
          <cell r="I3706" t="str">
            <v>PA1-9224</v>
          </cell>
          <cell r="J3706" t="str">
            <v>C</v>
          </cell>
          <cell r="K3706" t="str">
            <v>WXP</v>
          </cell>
          <cell r="L3706" t="str">
            <v>○</v>
          </cell>
          <cell r="M3706" t="str">
            <v>-</v>
          </cell>
          <cell r="N3706">
            <v>20191209</v>
          </cell>
        </row>
        <row r="3707">
          <cell r="C3707">
            <v>8975171560</v>
          </cell>
          <cell r="D3707" t="str">
            <v>I3JZ737</v>
          </cell>
          <cell r="E3707"/>
          <cell r="F3707" t="str">
            <v>VL01 NPR</v>
          </cell>
          <cell r="G3707" t="str">
            <v>VL01 C3-Gr</v>
          </cell>
          <cell r="H3707" t="str">
            <v>【I3JZ737】VL01 NPR C3-Gr 新規出図</v>
          </cell>
          <cell r="I3707" t="str">
            <v>未</v>
          </cell>
          <cell r="J3707" t="str">
            <v>C</v>
          </cell>
          <cell r="K3707"/>
          <cell r="L3707" t="str">
            <v>○</v>
          </cell>
          <cell r="M3707" t="str">
            <v>-</v>
          </cell>
          <cell r="N3707" t="str">
            <v>未</v>
          </cell>
        </row>
        <row r="3708">
          <cell r="C3708">
            <v>8975171570</v>
          </cell>
          <cell r="D3708" t="str">
            <v>I3JZ737</v>
          </cell>
          <cell r="E3708"/>
          <cell r="F3708" t="str">
            <v>VL01 NPR</v>
          </cell>
          <cell r="G3708" t="str">
            <v>VL01 C3-Gr</v>
          </cell>
          <cell r="H3708" t="str">
            <v>【I3JZ737】VL01 NPR C3-Gr 新規出図</v>
          </cell>
          <cell r="I3708" t="str">
            <v>未</v>
          </cell>
          <cell r="J3708" t="str">
            <v>C</v>
          </cell>
          <cell r="K3708"/>
          <cell r="L3708" t="str">
            <v>○</v>
          </cell>
          <cell r="M3708" t="str">
            <v>-</v>
          </cell>
          <cell r="N3708" t="str">
            <v>未</v>
          </cell>
        </row>
        <row r="3709">
          <cell r="C3709">
            <v>8975171580</v>
          </cell>
          <cell r="D3709" t="str">
            <v>I3JZ737</v>
          </cell>
          <cell r="E3709"/>
          <cell r="F3709" t="str">
            <v>VL01 NPR</v>
          </cell>
          <cell r="G3709" t="str">
            <v>VL01 C3-Gr</v>
          </cell>
          <cell r="H3709" t="str">
            <v>【I3JZ737】VL01 NPR C3-Gr 新規出図</v>
          </cell>
          <cell r="I3709" t="str">
            <v>未</v>
          </cell>
          <cell r="J3709" t="str">
            <v>C</v>
          </cell>
          <cell r="K3709"/>
          <cell r="L3709" t="str">
            <v>○</v>
          </cell>
          <cell r="M3709" t="str">
            <v>-</v>
          </cell>
          <cell r="N3709" t="str">
            <v>未</v>
          </cell>
        </row>
        <row r="3710">
          <cell r="C3710">
            <v>8975171590</v>
          </cell>
          <cell r="D3710" t="str">
            <v>I3JZ737</v>
          </cell>
          <cell r="E3710"/>
          <cell r="F3710" t="str">
            <v>VL01 NPR</v>
          </cell>
          <cell r="G3710" t="str">
            <v>VL01 C3-Gr</v>
          </cell>
          <cell r="H3710" t="str">
            <v>【I3JZ737】VL01 NPR C3-Gr 新規出図</v>
          </cell>
          <cell r="I3710" t="str">
            <v>未</v>
          </cell>
          <cell r="J3710" t="str">
            <v>C</v>
          </cell>
          <cell r="K3710"/>
          <cell r="L3710" t="str">
            <v>○</v>
          </cell>
          <cell r="M3710" t="str">
            <v>-</v>
          </cell>
          <cell r="N3710" t="str">
            <v>未</v>
          </cell>
        </row>
        <row r="3711">
          <cell r="C3711">
            <v>8975171600</v>
          </cell>
          <cell r="D3711" t="str">
            <v>I3JZ737</v>
          </cell>
          <cell r="E3711"/>
          <cell r="F3711" t="str">
            <v>VL01 NPR</v>
          </cell>
          <cell r="G3711" t="str">
            <v>VL01 C3-Gr</v>
          </cell>
          <cell r="H3711" t="str">
            <v>【I3JZ737】VL01 NPR C3-Gr 新規出図</v>
          </cell>
          <cell r="I3711" t="str">
            <v>PA1-0035</v>
          </cell>
          <cell r="J3711" t="str">
            <v>C</v>
          </cell>
          <cell r="K3711" t="str">
            <v>WLX</v>
          </cell>
          <cell r="L3711" t="str">
            <v>○</v>
          </cell>
          <cell r="M3711" t="str">
            <v>-</v>
          </cell>
          <cell r="N3711">
            <v>20200323</v>
          </cell>
        </row>
        <row r="3712">
          <cell r="C3712">
            <v>8983906570</v>
          </cell>
          <cell r="D3712" t="str">
            <v>I3JZ737</v>
          </cell>
          <cell r="E3712"/>
          <cell r="F3712" t="str">
            <v>VL01 NPR</v>
          </cell>
          <cell r="G3712" t="str">
            <v>VL01 C3-Gr</v>
          </cell>
          <cell r="H3712" t="str">
            <v>【I3JZ737】VL01 NPR C3-Gr 新規出図</v>
          </cell>
          <cell r="I3712" t="str">
            <v>未</v>
          </cell>
          <cell r="J3712" t="str">
            <v>C</v>
          </cell>
          <cell r="K3712"/>
          <cell r="L3712" t="str">
            <v>○</v>
          </cell>
          <cell r="M3712" t="str">
            <v>-</v>
          </cell>
          <cell r="N3712" t="str">
            <v>未</v>
          </cell>
        </row>
        <row r="3713">
          <cell r="C3713">
            <v>8983906640</v>
          </cell>
          <cell r="D3713" t="str">
            <v>I3JZ737</v>
          </cell>
          <cell r="E3713"/>
          <cell r="F3713" t="str">
            <v>VL01 NPR</v>
          </cell>
          <cell r="G3713" t="str">
            <v>VL01 C3-Gr</v>
          </cell>
          <cell r="H3713" t="str">
            <v>【I3JZ737】VL01 NPR C3-Gr 新規出図</v>
          </cell>
          <cell r="I3713" t="str">
            <v>PA1-1170</v>
          </cell>
          <cell r="J3713" t="str">
            <v>C</v>
          </cell>
          <cell r="K3713" t="str">
            <v>W3H</v>
          </cell>
          <cell r="L3713" t="str">
            <v>○</v>
          </cell>
          <cell r="M3713" t="str">
            <v>-</v>
          </cell>
          <cell r="N3713">
            <v>20211130</v>
          </cell>
        </row>
        <row r="3714">
          <cell r="C3714">
            <v>8983906670</v>
          </cell>
          <cell r="D3714" t="str">
            <v>I3JZ737</v>
          </cell>
          <cell r="E3714"/>
          <cell r="F3714" t="str">
            <v>VL01 NPR</v>
          </cell>
          <cell r="G3714" t="str">
            <v>VL01 C3-Gr</v>
          </cell>
          <cell r="H3714" t="str">
            <v>【I3JZ737】VL01 NPR C3-Gr 新規出図</v>
          </cell>
          <cell r="I3714" t="str">
            <v>未</v>
          </cell>
          <cell r="J3714" t="str">
            <v>C</v>
          </cell>
          <cell r="K3714" t="str">
            <v>OOZ</v>
          </cell>
          <cell r="L3714" t="str">
            <v>○</v>
          </cell>
          <cell r="M3714" t="str">
            <v>-</v>
          </cell>
          <cell r="N3714" t="str">
            <v>未</v>
          </cell>
        </row>
        <row r="3715">
          <cell r="C3715">
            <v>8983906750</v>
          </cell>
          <cell r="D3715" t="str">
            <v>I3JZ737</v>
          </cell>
          <cell r="E3715"/>
          <cell r="F3715" t="str">
            <v>VL01 NPR</v>
          </cell>
          <cell r="G3715" t="str">
            <v>VL01 C3-Gr</v>
          </cell>
          <cell r="H3715" t="str">
            <v>【I3JZ737】VL01 NPR C3-Gr 新規出図</v>
          </cell>
          <cell r="I3715" t="str">
            <v>未</v>
          </cell>
          <cell r="J3715" t="str">
            <v>C</v>
          </cell>
          <cell r="K3715"/>
          <cell r="L3715" t="str">
            <v>○</v>
          </cell>
          <cell r="M3715" t="str">
            <v>-</v>
          </cell>
          <cell r="N3715" t="str">
            <v>未</v>
          </cell>
        </row>
        <row r="3716">
          <cell r="C3716">
            <v>8983906760</v>
          </cell>
          <cell r="D3716" t="str">
            <v>I3JZ737</v>
          </cell>
          <cell r="E3716"/>
          <cell r="F3716" t="str">
            <v>VL01 NPR</v>
          </cell>
          <cell r="G3716" t="str">
            <v>VL01 C3-Gr</v>
          </cell>
          <cell r="H3716" t="str">
            <v>【I3JZ737】VL01 NPR C3-Gr 新規出図</v>
          </cell>
          <cell r="I3716" t="str">
            <v>PA1-1031</v>
          </cell>
          <cell r="J3716" t="str">
            <v>C</v>
          </cell>
          <cell r="K3716" t="str">
            <v>W2U</v>
          </cell>
          <cell r="L3716" t="str">
            <v>○</v>
          </cell>
          <cell r="M3716" t="str">
            <v>-</v>
          </cell>
          <cell r="N3716">
            <v>20210315</v>
          </cell>
        </row>
        <row r="3717">
          <cell r="C3717">
            <v>8975171561</v>
          </cell>
          <cell r="D3717" t="str">
            <v>I4JGS06</v>
          </cell>
          <cell r="E3717"/>
          <cell r="F3717" t="str">
            <v>VL01 NPR</v>
          </cell>
          <cell r="G3717" t="str">
            <v>VL01 C3-Gr</v>
          </cell>
          <cell r="H3717" t="str">
            <v>【I4JGS06】VL01 C3-Gr BUS車型 FRAME設変</v>
          </cell>
          <cell r="I3717" t="str">
            <v>未</v>
          </cell>
          <cell r="J3717" t="str">
            <v>C</v>
          </cell>
          <cell r="K3717"/>
          <cell r="L3717" t="str">
            <v>○</v>
          </cell>
          <cell r="M3717" t="str">
            <v>-</v>
          </cell>
          <cell r="N3717" t="str">
            <v>未</v>
          </cell>
        </row>
        <row r="3718">
          <cell r="C3718">
            <v>8975171571</v>
          </cell>
          <cell r="D3718" t="str">
            <v>I4JGS06</v>
          </cell>
          <cell r="E3718"/>
          <cell r="F3718" t="str">
            <v>VL01 NPR</v>
          </cell>
          <cell r="G3718" t="str">
            <v>VL01 C3-Gr</v>
          </cell>
          <cell r="H3718" t="str">
            <v>【I4JGS06】VL01 C3-Gr BUS車型 FRAME設変</v>
          </cell>
          <cell r="I3718" t="str">
            <v>未</v>
          </cell>
          <cell r="J3718" t="str">
            <v>C</v>
          </cell>
          <cell r="K3718"/>
          <cell r="L3718" t="str">
            <v>○</v>
          </cell>
          <cell r="M3718" t="str">
            <v>-</v>
          </cell>
          <cell r="N3718" t="str">
            <v>未</v>
          </cell>
        </row>
        <row r="3719">
          <cell r="C3719">
            <v>8975171581</v>
          </cell>
          <cell r="D3719" t="str">
            <v>I4JGS06</v>
          </cell>
          <cell r="E3719"/>
          <cell r="F3719" t="str">
            <v>VL01 NPR</v>
          </cell>
          <cell r="G3719" t="str">
            <v>VL01 C3-Gr</v>
          </cell>
          <cell r="H3719" t="str">
            <v>【I4JGS06】VL01 C3-Gr BUS車型 FRAME設変</v>
          </cell>
          <cell r="I3719" t="str">
            <v>未</v>
          </cell>
          <cell r="J3719" t="str">
            <v>C</v>
          </cell>
          <cell r="K3719"/>
          <cell r="L3719" t="str">
            <v>○</v>
          </cell>
          <cell r="M3719" t="str">
            <v>-</v>
          </cell>
          <cell r="N3719" t="str">
            <v>未</v>
          </cell>
        </row>
        <row r="3720">
          <cell r="C3720">
            <v>8975245531</v>
          </cell>
          <cell r="D3720" t="str">
            <v>I4JGS06</v>
          </cell>
          <cell r="E3720"/>
          <cell r="F3720" t="str">
            <v>VL01 NPR</v>
          </cell>
          <cell r="G3720" t="str">
            <v>VL01 C3-Gr</v>
          </cell>
          <cell r="H3720" t="str">
            <v>【I4JGS06】VL01 C3-Gr BUS車型 FRAME設変</v>
          </cell>
          <cell r="I3720" t="str">
            <v>未</v>
          </cell>
          <cell r="J3720" t="str">
            <v>C</v>
          </cell>
          <cell r="K3720"/>
          <cell r="L3720" t="str">
            <v>○</v>
          </cell>
          <cell r="M3720" t="str">
            <v>-</v>
          </cell>
          <cell r="N3720" t="str">
            <v>未</v>
          </cell>
        </row>
        <row r="3721">
          <cell r="C3721">
            <v>8975245541</v>
          </cell>
          <cell r="D3721" t="str">
            <v>I4JGS06</v>
          </cell>
          <cell r="E3721"/>
          <cell r="F3721" t="str">
            <v>VL01 NPR</v>
          </cell>
          <cell r="G3721" t="str">
            <v>VL01 C3-Gr</v>
          </cell>
          <cell r="H3721" t="str">
            <v>【I4JGS06】VL01 C3-Gr BUS車型 FRAME設変</v>
          </cell>
          <cell r="I3721" t="str">
            <v>未</v>
          </cell>
          <cell r="J3721" t="str">
            <v>C</v>
          </cell>
          <cell r="K3721"/>
          <cell r="L3721" t="str">
            <v>○</v>
          </cell>
          <cell r="M3721" t="str">
            <v>-</v>
          </cell>
          <cell r="N3721" t="str">
            <v>未</v>
          </cell>
        </row>
        <row r="3722">
          <cell r="C3722">
            <v>8975245542</v>
          </cell>
          <cell r="D3722" t="str">
            <v>I4JGS81</v>
          </cell>
          <cell r="E3722"/>
          <cell r="F3722" t="str">
            <v>VL01 NPR</v>
          </cell>
          <cell r="G3722" t="str">
            <v>VL01 C3-Gr</v>
          </cell>
          <cell r="H3722" t="str">
            <v>【I4JGS81】VL01 C3-Gr 850幅FRAME設変 AAS-LD-6724の恒久設変</v>
          </cell>
          <cell r="I3722" t="str">
            <v>未</v>
          </cell>
          <cell r="J3722" t="str">
            <v>C</v>
          </cell>
          <cell r="K3722"/>
          <cell r="L3722" t="str">
            <v>○</v>
          </cell>
          <cell r="M3722" t="str">
            <v>-</v>
          </cell>
          <cell r="N3722" t="str">
            <v>未</v>
          </cell>
        </row>
        <row r="3723">
          <cell r="C3723">
            <v>8983906662</v>
          </cell>
          <cell r="D3723" t="str">
            <v>I4JGS06</v>
          </cell>
          <cell r="E3723"/>
          <cell r="F3723" t="str">
            <v>VL01 NPR</v>
          </cell>
          <cell r="G3723" t="str">
            <v>VL01 C3-Gr</v>
          </cell>
          <cell r="H3723" t="str">
            <v>【I4JGS06】VL01 C3-Gr BUS車型 FRAME設変</v>
          </cell>
          <cell r="I3723" t="str">
            <v>未</v>
          </cell>
          <cell r="J3723" t="str">
            <v>C</v>
          </cell>
          <cell r="K3723"/>
          <cell r="L3723" t="str">
            <v>○</v>
          </cell>
          <cell r="M3723" t="str">
            <v>-</v>
          </cell>
          <cell r="N3723" t="str">
            <v>未</v>
          </cell>
        </row>
        <row r="3724">
          <cell r="C3724">
            <v>8983906841</v>
          </cell>
          <cell r="D3724" t="str">
            <v>I4JGS06</v>
          </cell>
          <cell r="E3724"/>
          <cell r="F3724" t="str">
            <v>VL01 NPR</v>
          </cell>
          <cell r="G3724" t="str">
            <v>VL01 C3-Gr</v>
          </cell>
          <cell r="H3724" t="str">
            <v>【I4JGS06】VL01 C3-Gr BUS車型 FRAME設変</v>
          </cell>
          <cell r="I3724" t="str">
            <v>未</v>
          </cell>
          <cell r="J3724" t="str">
            <v>C</v>
          </cell>
          <cell r="K3724"/>
          <cell r="L3724" t="str">
            <v>○</v>
          </cell>
          <cell r="M3724" t="str">
            <v>-</v>
          </cell>
          <cell r="N3724" t="str">
            <v>未</v>
          </cell>
        </row>
        <row r="3725">
          <cell r="C3725">
            <v>8983906851</v>
          </cell>
          <cell r="D3725" t="str">
            <v>I4JGS06</v>
          </cell>
          <cell r="E3725"/>
          <cell r="F3725" t="str">
            <v>VL01 NPR</v>
          </cell>
          <cell r="G3725" t="str">
            <v>VL01 C3-Gr</v>
          </cell>
          <cell r="H3725" t="str">
            <v>【I4JGS06】VL01 C3-Gr BUS車型 FRAME設変</v>
          </cell>
          <cell r="I3725" t="str">
            <v>未</v>
          </cell>
          <cell r="J3725" t="str">
            <v>C</v>
          </cell>
          <cell r="K3725"/>
          <cell r="L3725" t="str">
            <v>○</v>
          </cell>
          <cell r="M3725" t="str">
            <v>-</v>
          </cell>
          <cell r="N3725" t="str">
            <v>未</v>
          </cell>
        </row>
        <row r="3726">
          <cell r="C3726">
            <v>8983906852</v>
          </cell>
          <cell r="D3726" t="str">
            <v>I4JGS81</v>
          </cell>
          <cell r="E3726"/>
          <cell r="F3726" t="str">
            <v>VL01 NPR</v>
          </cell>
          <cell r="G3726" t="str">
            <v>VL01 C3-Gr</v>
          </cell>
          <cell r="H3726" t="str">
            <v>【I4JGS81】VL01 C3-Gr 850幅FRAME設変 AAS-LD-6724の恒久設変</v>
          </cell>
          <cell r="I3726" t="str">
            <v>PA1-9167</v>
          </cell>
          <cell r="J3726" t="str">
            <v>C</v>
          </cell>
          <cell r="K3726" t="str">
            <v>WWG</v>
          </cell>
          <cell r="L3726" t="str">
            <v>○</v>
          </cell>
          <cell r="M3726" t="str">
            <v>-</v>
          </cell>
          <cell r="N3726">
            <v>20190819</v>
          </cell>
        </row>
        <row r="3727">
          <cell r="C3727">
            <v>8975249850</v>
          </cell>
          <cell r="D3727" t="str">
            <v>I4JGW01</v>
          </cell>
          <cell r="E3727"/>
          <cell r="F3727" t="str">
            <v>VL01 NPR</v>
          </cell>
          <cell r="G3727" t="str">
            <v>VL01 C3-Gr</v>
          </cell>
          <cell r="H3727" t="str">
            <v>【I4JGW01】VL01 C3-Gr FRAME ASM 同番設変出図</v>
          </cell>
          <cell r="I3727" t="str">
            <v>未</v>
          </cell>
          <cell r="J3727" t="str">
            <v>C</v>
          </cell>
          <cell r="K3727"/>
          <cell r="L3727" t="str">
            <v>○</v>
          </cell>
          <cell r="M3727" t="str">
            <v>-</v>
          </cell>
          <cell r="N3727" t="str">
            <v>未</v>
          </cell>
        </row>
        <row r="3728">
          <cell r="C3728">
            <v>8975249860</v>
          </cell>
          <cell r="D3728" t="str">
            <v>I4JGW01</v>
          </cell>
          <cell r="E3728"/>
          <cell r="F3728" t="str">
            <v>VL01 NPR</v>
          </cell>
          <cell r="G3728" t="str">
            <v>VL01 C3-Gr</v>
          </cell>
          <cell r="H3728" t="str">
            <v>【I4JGW01】VL01 C3-Gr FRAME ASM 同番設変出図</v>
          </cell>
          <cell r="I3728" t="str">
            <v>未</v>
          </cell>
          <cell r="J3728" t="str">
            <v>C</v>
          </cell>
          <cell r="K3728"/>
          <cell r="L3728" t="str">
            <v>○</v>
          </cell>
          <cell r="M3728" t="str">
            <v>-</v>
          </cell>
          <cell r="N3728" t="str">
            <v>未</v>
          </cell>
        </row>
        <row r="3729">
          <cell r="C3729">
            <v>8975249870</v>
          </cell>
          <cell r="D3729" t="str">
            <v>I4JGW01</v>
          </cell>
          <cell r="E3729"/>
          <cell r="F3729" t="str">
            <v>VL01 NPR</v>
          </cell>
          <cell r="G3729" t="str">
            <v>VL01 C3-Gr</v>
          </cell>
          <cell r="H3729" t="str">
            <v>【I4JGW01】VL01 C3-Gr FRAME ASM 同番設変出図</v>
          </cell>
          <cell r="I3729" t="str">
            <v>未</v>
          </cell>
          <cell r="J3729" t="str">
            <v>C</v>
          </cell>
          <cell r="K3729"/>
          <cell r="L3729" t="str">
            <v>○</v>
          </cell>
          <cell r="M3729" t="str">
            <v>-</v>
          </cell>
          <cell r="N3729" t="str">
            <v>未</v>
          </cell>
        </row>
        <row r="3730">
          <cell r="C3730">
            <v>8975249880</v>
          </cell>
          <cell r="D3730" t="str">
            <v>I4JGW01</v>
          </cell>
          <cell r="E3730"/>
          <cell r="F3730" t="str">
            <v>VL01 NPR</v>
          </cell>
          <cell r="G3730" t="str">
            <v>VL01 C3-Gr</v>
          </cell>
          <cell r="H3730" t="str">
            <v>【I4JGW01】VL01 C3-Gr FRAME ASM 同番設変出図</v>
          </cell>
          <cell r="I3730" t="str">
            <v>未</v>
          </cell>
          <cell r="J3730" t="str">
            <v>C</v>
          </cell>
          <cell r="K3730"/>
          <cell r="L3730" t="str">
            <v>○</v>
          </cell>
          <cell r="M3730" t="str">
            <v>-</v>
          </cell>
          <cell r="N3730" t="str">
            <v>未</v>
          </cell>
        </row>
        <row r="3731">
          <cell r="C3731">
            <v>8975249290</v>
          </cell>
          <cell r="D3731" t="str">
            <v>I3JZ940</v>
          </cell>
          <cell r="E3731"/>
          <cell r="F3731" t="str">
            <v>VL01 NPR</v>
          </cell>
          <cell r="G3731" t="str">
            <v>VL01 F3-Gr</v>
          </cell>
          <cell r="H3731" t="str">
            <v>【I3JZ940】VL01 F3-Gr 3X 850幅 SOP向け 新規FRAME ASM出図</v>
          </cell>
          <cell r="I3731" t="str">
            <v>未</v>
          </cell>
          <cell r="J3731" t="str">
            <v>C</v>
          </cell>
          <cell r="K3731"/>
          <cell r="L3731" t="str">
            <v>○</v>
          </cell>
          <cell r="M3731" t="str">
            <v>-</v>
          </cell>
          <cell r="N3731" t="str">
            <v>未</v>
          </cell>
        </row>
        <row r="3732">
          <cell r="C3732">
            <v>8975249300</v>
          </cell>
          <cell r="D3732" t="str">
            <v>I3JZ940</v>
          </cell>
          <cell r="E3732"/>
          <cell r="F3732" t="str">
            <v>VL01 NPR</v>
          </cell>
          <cell r="G3732" t="str">
            <v>VL01 F3-Gr</v>
          </cell>
          <cell r="H3732" t="str">
            <v>【I3JZ940】VL01 F3-Gr 3X 850幅 SOP向け 新規FRAME ASM出図</v>
          </cell>
          <cell r="I3732" t="str">
            <v>未</v>
          </cell>
          <cell r="J3732" t="str">
            <v>C</v>
          </cell>
          <cell r="K3732"/>
          <cell r="L3732" t="str">
            <v>○</v>
          </cell>
          <cell r="M3732" t="str">
            <v>-</v>
          </cell>
          <cell r="N3732" t="str">
            <v>未</v>
          </cell>
        </row>
        <row r="3733">
          <cell r="C3733">
            <v>8975249310</v>
          </cell>
          <cell r="D3733" t="str">
            <v>I3JZ940</v>
          </cell>
          <cell r="E3733"/>
          <cell r="F3733" t="str">
            <v>VL01 NPR</v>
          </cell>
          <cell r="G3733" t="str">
            <v>VL01 F3-Gr</v>
          </cell>
          <cell r="H3733" t="str">
            <v>【I3JZ940】VL01 F3-Gr 3X 850幅 SOP向け 新規FRAME ASM出図</v>
          </cell>
          <cell r="I3733" t="str">
            <v>未</v>
          </cell>
          <cell r="J3733" t="str">
            <v>C</v>
          </cell>
          <cell r="K3733"/>
          <cell r="L3733" t="str">
            <v>○</v>
          </cell>
          <cell r="M3733" t="str">
            <v>-</v>
          </cell>
          <cell r="N3733" t="str">
            <v>未</v>
          </cell>
        </row>
        <row r="3734">
          <cell r="C3734">
            <v>8975249320</v>
          </cell>
          <cell r="D3734" t="str">
            <v>I3JZ940</v>
          </cell>
          <cell r="E3734"/>
          <cell r="F3734" t="str">
            <v>VL01 NPR</v>
          </cell>
          <cell r="G3734" t="str">
            <v>VL01 F3-Gr</v>
          </cell>
          <cell r="H3734" t="str">
            <v>【I3JZ940】VL01 F3-Gr 3X 850幅 SOP向け 新規FRAME ASM出図</v>
          </cell>
          <cell r="I3734" t="str">
            <v>未</v>
          </cell>
          <cell r="J3734" t="str">
            <v>C</v>
          </cell>
          <cell r="K3734"/>
          <cell r="L3734" t="str">
            <v>○</v>
          </cell>
          <cell r="M3734" t="str">
            <v>-</v>
          </cell>
          <cell r="N3734" t="str">
            <v>未</v>
          </cell>
        </row>
        <row r="3735">
          <cell r="C3735">
            <v>8975249330</v>
          </cell>
          <cell r="D3735" t="str">
            <v>I3JZ940</v>
          </cell>
          <cell r="E3735"/>
          <cell r="F3735" t="str">
            <v>VL01 NPR</v>
          </cell>
          <cell r="G3735" t="str">
            <v>VL01 F3-Gr</v>
          </cell>
          <cell r="H3735" t="str">
            <v>【I3JZ940】VL01 F3-Gr 3X 850幅 SOP向け 新規FRAME ASM出図</v>
          </cell>
          <cell r="I3735" t="str">
            <v>未</v>
          </cell>
          <cell r="J3735" t="str">
            <v>C</v>
          </cell>
          <cell r="K3735"/>
          <cell r="L3735" t="str">
            <v>○</v>
          </cell>
          <cell r="M3735" t="str">
            <v>-</v>
          </cell>
          <cell r="N3735" t="str">
            <v>未</v>
          </cell>
        </row>
        <row r="3736">
          <cell r="C3736">
            <v>8975249340</v>
          </cell>
          <cell r="D3736" t="str">
            <v>I3JZ940</v>
          </cell>
          <cell r="E3736"/>
          <cell r="F3736" t="str">
            <v>VL01 NPR</v>
          </cell>
          <cell r="G3736" t="str">
            <v>VL01 F3-Gr</v>
          </cell>
          <cell r="H3736" t="str">
            <v>【I3JZ940】VL01 F3-Gr 3X 850幅 SOP向け 新規FRAME ASM出図</v>
          </cell>
          <cell r="I3736" t="str">
            <v>未</v>
          </cell>
          <cell r="J3736" t="str">
            <v>C</v>
          </cell>
          <cell r="K3736"/>
          <cell r="L3736" t="str">
            <v>○</v>
          </cell>
          <cell r="M3736" t="str">
            <v>-</v>
          </cell>
          <cell r="N3736" t="str">
            <v>未</v>
          </cell>
        </row>
        <row r="3737">
          <cell r="C3737">
            <v>8975249350</v>
          </cell>
          <cell r="D3737" t="str">
            <v>I3JZ940</v>
          </cell>
          <cell r="E3737"/>
          <cell r="F3737" t="str">
            <v>VL01 NPR</v>
          </cell>
          <cell r="G3737" t="str">
            <v>VL01 F3-Gr</v>
          </cell>
          <cell r="H3737" t="str">
            <v>【I3JZ940】VL01 F3-Gr 3X 850幅 SOP向け 新規FRAME ASM出図</v>
          </cell>
          <cell r="I3737" t="str">
            <v>未</v>
          </cell>
          <cell r="J3737" t="str">
            <v>C</v>
          </cell>
          <cell r="K3737"/>
          <cell r="L3737" t="str">
            <v>○</v>
          </cell>
          <cell r="M3737" t="str">
            <v>-</v>
          </cell>
          <cell r="N3737" t="str">
            <v>未</v>
          </cell>
        </row>
        <row r="3738">
          <cell r="C3738">
            <v>8975249360</v>
          </cell>
          <cell r="D3738" t="str">
            <v>I3JZ940</v>
          </cell>
          <cell r="E3738"/>
          <cell r="F3738" t="str">
            <v>VL01 NPR</v>
          </cell>
          <cell r="G3738" t="str">
            <v>VL01 F3-Gr</v>
          </cell>
          <cell r="H3738" t="str">
            <v>【I3JZ940】VL01 F3-Gr 3X 850幅 SOP向け 新規FRAME ASM出図</v>
          </cell>
          <cell r="I3738" t="str">
            <v>PA1-5062</v>
          </cell>
          <cell r="J3738" t="str">
            <v>C</v>
          </cell>
          <cell r="K3738" t="str">
            <v>WZG</v>
          </cell>
          <cell r="L3738" t="str">
            <v>○</v>
          </cell>
          <cell r="M3738" t="str">
            <v>-</v>
          </cell>
          <cell r="N3738">
            <v>20250509</v>
          </cell>
        </row>
        <row r="3739">
          <cell r="C3739">
            <v>8975249370</v>
          </cell>
          <cell r="D3739" t="str">
            <v>I3JZ940</v>
          </cell>
          <cell r="E3739"/>
          <cell r="F3739" t="str">
            <v>VL01 NPR</v>
          </cell>
          <cell r="G3739" t="str">
            <v>VL01 F3-Gr</v>
          </cell>
          <cell r="H3739" t="str">
            <v>【I3JZ940】VL01 F3-Gr 3X 850幅 SOP向け 新規FRAME ASM出図</v>
          </cell>
          <cell r="I3739" t="str">
            <v>未</v>
          </cell>
          <cell r="J3739" t="str">
            <v>C</v>
          </cell>
          <cell r="K3739"/>
          <cell r="L3739" t="str">
            <v>○</v>
          </cell>
          <cell r="M3739" t="str">
            <v>-</v>
          </cell>
          <cell r="N3739" t="str">
            <v>未</v>
          </cell>
        </row>
        <row r="3740">
          <cell r="C3740">
            <v>8975249380</v>
          </cell>
          <cell r="D3740" t="str">
            <v>I3JZ940</v>
          </cell>
          <cell r="E3740"/>
          <cell r="F3740" t="str">
            <v>VL01 NPR</v>
          </cell>
          <cell r="G3740" t="str">
            <v>VL01 F3-Gr</v>
          </cell>
          <cell r="H3740" t="str">
            <v>【I3JZ940】VL01 F3-Gr 3X 850幅 SOP向け 新規FRAME ASM出図</v>
          </cell>
          <cell r="I3740" t="str">
            <v>未</v>
          </cell>
          <cell r="J3740" t="str">
            <v>C</v>
          </cell>
          <cell r="K3740"/>
          <cell r="L3740" t="str">
            <v>○</v>
          </cell>
          <cell r="M3740" t="str">
            <v>-</v>
          </cell>
          <cell r="N3740" t="str">
            <v>未</v>
          </cell>
        </row>
        <row r="3741">
          <cell r="C3741">
            <v>8975249630</v>
          </cell>
          <cell r="D3741" t="str">
            <v>I3JZ940</v>
          </cell>
          <cell r="E3741"/>
          <cell r="F3741" t="str">
            <v>VL01 NPR</v>
          </cell>
          <cell r="G3741" t="str">
            <v>VL01 F3-Gr</v>
          </cell>
          <cell r="H3741" t="str">
            <v>【I3JZ940】VL01 F3-Gr 3X 850幅 SOP向け 新規FRAME ASM出図</v>
          </cell>
          <cell r="I3741" t="str">
            <v>未</v>
          </cell>
          <cell r="J3741" t="str">
            <v>C</v>
          </cell>
          <cell r="K3741"/>
          <cell r="L3741" t="str">
            <v>○</v>
          </cell>
          <cell r="M3741" t="str">
            <v>-</v>
          </cell>
          <cell r="N3741" t="str">
            <v>未</v>
          </cell>
        </row>
        <row r="3742">
          <cell r="C3742">
            <v>8975249640</v>
          </cell>
          <cell r="D3742" t="str">
            <v>I3JZ940</v>
          </cell>
          <cell r="E3742"/>
          <cell r="F3742" t="str">
            <v>VL01 NPR</v>
          </cell>
          <cell r="G3742" t="str">
            <v>VL01 F3-Gr</v>
          </cell>
          <cell r="H3742" t="str">
            <v>【I3JZ940】VL01 F3-Gr 3X 850幅 SOP向け 新規FRAME ASM出図</v>
          </cell>
          <cell r="I3742" t="str">
            <v>未</v>
          </cell>
          <cell r="J3742" t="str">
            <v>C</v>
          </cell>
          <cell r="K3742"/>
          <cell r="L3742" t="str">
            <v>○</v>
          </cell>
          <cell r="M3742" t="str">
            <v>-</v>
          </cell>
          <cell r="N3742" t="str">
            <v>未</v>
          </cell>
        </row>
        <row r="3743">
          <cell r="C3743">
            <v>8975249650</v>
          </cell>
          <cell r="D3743" t="str">
            <v>I3JZ940</v>
          </cell>
          <cell r="E3743"/>
          <cell r="F3743" t="str">
            <v>VL01 NPR</v>
          </cell>
          <cell r="G3743" t="str">
            <v>VL01 F3-Gr</v>
          </cell>
          <cell r="H3743" t="str">
            <v>【I3JZ940】VL01 F3-Gr 3X 850幅 SOP向け 新規FRAME ASM出図</v>
          </cell>
          <cell r="I3743" t="str">
            <v>PA1-2147</v>
          </cell>
          <cell r="J3743" t="str">
            <v>C</v>
          </cell>
          <cell r="K3743" t="str">
            <v>WGP</v>
          </cell>
          <cell r="L3743" t="str">
            <v>○</v>
          </cell>
          <cell r="M3743" t="str">
            <v>-</v>
          </cell>
          <cell r="N3743">
            <v>20220728</v>
          </cell>
        </row>
        <row r="3744">
          <cell r="C3744">
            <v>8975249660</v>
          </cell>
          <cell r="D3744" t="str">
            <v>I3JZ940</v>
          </cell>
          <cell r="E3744"/>
          <cell r="F3744" t="str">
            <v>VL01 NPR</v>
          </cell>
          <cell r="G3744" t="str">
            <v>VL01 F3-Gr</v>
          </cell>
          <cell r="H3744" t="str">
            <v>【I3JZ940】VL01 F3-Gr 3X 850幅 SOP向け 新規FRAME ASM出図</v>
          </cell>
          <cell r="I3744" t="str">
            <v>未</v>
          </cell>
          <cell r="J3744" t="str">
            <v>C</v>
          </cell>
          <cell r="K3744"/>
          <cell r="L3744" t="str">
            <v>○</v>
          </cell>
          <cell r="M3744" t="str">
            <v>-</v>
          </cell>
          <cell r="N3744" t="str">
            <v>未</v>
          </cell>
        </row>
        <row r="3745">
          <cell r="C3745">
            <v>8975249830</v>
          </cell>
          <cell r="D3745" t="str">
            <v>I3JZ940</v>
          </cell>
          <cell r="E3745"/>
          <cell r="F3745" t="str">
            <v>VL01 NPR</v>
          </cell>
          <cell r="G3745" t="str">
            <v>VL01 F3-Gr</v>
          </cell>
          <cell r="H3745" t="str">
            <v>【I3JZ940】VL01 F3-Gr 3X 850幅 SOP向け 新規FRAME ASM出図</v>
          </cell>
          <cell r="I3745" t="str">
            <v>未</v>
          </cell>
          <cell r="J3745" t="str">
            <v>C</v>
          </cell>
          <cell r="K3745"/>
          <cell r="L3745" t="str">
            <v>○</v>
          </cell>
          <cell r="M3745" t="str">
            <v>-</v>
          </cell>
          <cell r="N3745" t="str">
            <v>未</v>
          </cell>
        </row>
        <row r="3746">
          <cell r="C3746">
            <v>8975249890</v>
          </cell>
          <cell r="D3746" t="str">
            <v>I3JZ940</v>
          </cell>
          <cell r="E3746"/>
          <cell r="F3746" t="str">
            <v>VL01 NPR</v>
          </cell>
          <cell r="G3746" t="str">
            <v>VL01 F3-Gr</v>
          </cell>
          <cell r="H3746" t="str">
            <v>【I3JZ940】VL01 F3-Gr 3X 850幅 SOP向け 新規FRAME ASM出図</v>
          </cell>
          <cell r="I3746" t="str">
            <v>未</v>
          </cell>
          <cell r="J3746" t="str">
            <v>C</v>
          </cell>
          <cell r="K3746"/>
          <cell r="L3746" t="str">
            <v>○</v>
          </cell>
          <cell r="M3746" t="str">
            <v>-</v>
          </cell>
          <cell r="N3746" t="str">
            <v>未</v>
          </cell>
        </row>
        <row r="3747">
          <cell r="C3747">
            <v>8975249900</v>
          </cell>
          <cell r="D3747" t="str">
            <v>I3JZ940</v>
          </cell>
          <cell r="E3747"/>
          <cell r="F3747" t="str">
            <v>VL01 NPR</v>
          </cell>
          <cell r="G3747" t="str">
            <v>VL01 F3-Gr</v>
          </cell>
          <cell r="H3747" t="str">
            <v>【I3JZ940】VL01 F3-Gr 3X 850幅 SOP向け 新規FRAME ASM出図</v>
          </cell>
          <cell r="I3747" t="str">
            <v>未</v>
          </cell>
          <cell r="J3747" t="str">
            <v>C</v>
          </cell>
          <cell r="K3747"/>
          <cell r="L3747" t="str">
            <v>○</v>
          </cell>
          <cell r="M3747" t="str">
            <v>-</v>
          </cell>
          <cell r="N3747" t="str">
            <v>未</v>
          </cell>
        </row>
        <row r="3748">
          <cell r="C3748">
            <v>8975249910</v>
          </cell>
          <cell r="D3748" t="str">
            <v>I3JZ940</v>
          </cell>
          <cell r="E3748"/>
          <cell r="F3748" t="str">
            <v>VL01 NPR</v>
          </cell>
          <cell r="G3748" t="str">
            <v>VL01 F3-Gr</v>
          </cell>
          <cell r="H3748" t="str">
            <v>【I3JZ940】VL01 F3-Gr 3X 850幅 SOP向け 新規FRAME ASM出図</v>
          </cell>
          <cell r="I3748" t="str">
            <v>未</v>
          </cell>
          <cell r="J3748" t="str">
            <v>C</v>
          </cell>
          <cell r="K3748"/>
          <cell r="L3748" t="str">
            <v>○</v>
          </cell>
          <cell r="M3748" t="str">
            <v>-</v>
          </cell>
          <cell r="N3748" t="str">
            <v>未</v>
          </cell>
        </row>
        <row r="3749">
          <cell r="C3749">
            <v>8975249920</v>
          </cell>
          <cell r="D3749" t="str">
            <v>I3JZ940</v>
          </cell>
          <cell r="E3749"/>
          <cell r="F3749" t="str">
            <v>VL01 NPR</v>
          </cell>
          <cell r="G3749" t="str">
            <v>VL01 F3-Gr</v>
          </cell>
          <cell r="H3749" t="str">
            <v>【I3JZ940】VL01 F3-Gr 3X 850幅 SOP向け 新規FRAME ASM出図</v>
          </cell>
          <cell r="I3749" t="str">
            <v>未</v>
          </cell>
          <cell r="J3749" t="str">
            <v>C</v>
          </cell>
          <cell r="K3749"/>
          <cell r="L3749" t="str">
            <v>○</v>
          </cell>
          <cell r="M3749" t="str">
            <v>-</v>
          </cell>
          <cell r="N3749" t="str">
            <v>未</v>
          </cell>
        </row>
        <row r="3750">
          <cell r="C3750">
            <v>8975157790</v>
          </cell>
          <cell r="D3750" t="str">
            <v>I3JZ941</v>
          </cell>
          <cell r="E3750"/>
          <cell r="F3750" t="str">
            <v>VL01 NPR</v>
          </cell>
          <cell r="G3750" t="str">
            <v>VL01 F3-Gr</v>
          </cell>
          <cell r="H3750" t="str">
            <v>【I3JZ941】VL01 F3-Gr向け 850幅 FRAME ASM 新規出図</v>
          </cell>
          <cell r="I3750" t="str">
            <v>PA1-1140</v>
          </cell>
          <cell r="J3750" t="str">
            <v>C</v>
          </cell>
          <cell r="K3750" t="str">
            <v>WLQ</v>
          </cell>
          <cell r="L3750" t="str">
            <v>○</v>
          </cell>
          <cell r="M3750" t="str">
            <v>-</v>
          </cell>
          <cell r="N3750">
            <v>20210928</v>
          </cell>
        </row>
        <row r="3751">
          <cell r="C3751">
            <v>8975157850</v>
          </cell>
          <cell r="D3751" t="str">
            <v>I3JZ941</v>
          </cell>
          <cell r="E3751"/>
          <cell r="F3751" t="str">
            <v>VL01 NPR</v>
          </cell>
          <cell r="G3751" t="str">
            <v>VL01 F3-Gr</v>
          </cell>
          <cell r="H3751" t="str">
            <v>【I3JZ941】VL01 F3-Gr向け 850幅 FRAME ASM 新規出図</v>
          </cell>
          <cell r="I3751" t="str">
            <v>未</v>
          </cell>
          <cell r="J3751" t="str">
            <v>C</v>
          </cell>
          <cell r="K3751"/>
          <cell r="L3751" t="str">
            <v>○</v>
          </cell>
          <cell r="M3751" t="str">
            <v>-</v>
          </cell>
          <cell r="N3751" t="str">
            <v>未</v>
          </cell>
        </row>
        <row r="3752">
          <cell r="C3752">
            <v>8975157860</v>
          </cell>
          <cell r="D3752" t="str">
            <v>I3JZ941</v>
          </cell>
          <cell r="E3752"/>
          <cell r="F3752" t="str">
            <v>VL01 NPR</v>
          </cell>
          <cell r="G3752" t="str">
            <v>VL01 F3-Gr</v>
          </cell>
          <cell r="H3752" t="str">
            <v>【I3JZ941】VL01 F3-Gr向け 850幅 FRAME ASM 新規出図</v>
          </cell>
          <cell r="I3752" t="str">
            <v>PA1-9188</v>
          </cell>
          <cell r="J3752" t="str">
            <v>C</v>
          </cell>
          <cell r="K3752" t="str">
            <v>WUF</v>
          </cell>
          <cell r="L3752" t="str">
            <v>○</v>
          </cell>
          <cell r="M3752" t="str">
            <v>-</v>
          </cell>
          <cell r="N3752">
            <v>20190916</v>
          </cell>
        </row>
        <row r="3753">
          <cell r="C3753">
            <v>8975157870</v>
          </cell>
          <cell r="D3753" t="str">
            <v>I3JZ941</v>
          </cell>
          <cell r="E3753"/>
          <cell r="F3753" t="str">
            <v>VL01 NPR</v>
          </cell>
          <cell r="G3753" t="str">
            <v>VL01 F3-Gr</v>
          </cell>
          <cell r="H3753" t="str">
            <v>【I3JZ941】VL01 F3-Gr向け 850幅 FRAME ASM 新規出図</v>
          </cell>
          <cell r="I3753" t="str">
            <v>未</v>
          </cell>
          <cell r="J3753" t="str">
            <v>C</v>
          </cell>
          <cell r="K3753"/>
          <cell r="L3753" t="str">
            <v>○</v>
          </cell>
          <cell r="M3753" t="str">
            <v>-</v>
          </cell>
          <cell r="N3753" t="str">
            <v>未</v>
          </cell>
        </row>
        <row r="3754">
          <cell r="C3754">
            <v>8975157880</v>
          </cell>
          <cell r="D3754" t="str">
            <v>I3JZ941</v>
          </cell>
          <cell r="E3754"/>
          <cell r="F3754" t="str">
            <v>VL01 NPR</v>
          </cell>
          <cell r="G3754" t="str">
            <v>VL01 F3-Gr</v>
          </cell>
          <cell r="H3754" t="str">
            <v>【I3JZ941】VL01 F3-Gr向け 850幅 FRAME ASM 新規出図</v>
          </cell>
          <cell r="I3754" t="str">
            <v>未</v>
          </cell>
          <cell r="J3754" t="str">
            <v>C</v>
          </cell>
          <cell r="K3754"/>
          <cell r="L3754" t="str">
            <v>○</v>
          </cell>
          <cell r="M3754" t="str">
            <v>-</v>
          </cell>
          <cell r="N3754" t="str">
            <v>未</v>
          </cell>
        </row>
        <row r="3755">
          <cell r="C3755">
            <v>8975157890</v>
          </cell>
          <cell r="D3755" t="str">
            <v>I3JZ941</v>
          </cell>
          <cell r="E3755"/>
          <cell r="F3755" t="str">
            <v>VL01 NPR</v>
          </cell>
          <cell r="G3755" t="str">
            <v>VL01 F3-Gr</v>
          </cell>
          <cell r="H3755" t="str">
            <v>【I3JZ941】VL01 F3-Gr向け 850幅 FRAME ASM 新規出図</v>
          </cell>
          <cell r="I3755" t="str">
            <v>未</v>
          </cell>
          <cell r="J3755" t="str">
            <v>C</v>
          </cell>
          <cell r="K3755"/>
          <cell r="L3755" t="str">
            <v>○</v>
          </cell>
          <cell r="M3755" t="str">
            <v>-</v>
          </cell>
          <cell r="N3755" t="str">
            <v>未</v>
          </cell>
        </row>
        <row r="3756">
          <cell r="C3756">
            <v>8975157900</v>
          </cell>
          <cell r="D3756" t="str">
            <v>I3JZ941</v>
          </cell>
          <cell r="E3756"/>
          <cell r="F3756" t="str">
            <v>VL01 NPR</v>
          </cell>
          <cell r="G3756" t="str">
            <v>VL01 F3-Gr</v>
          </cell>
          <cell r="H3756" t="str">
            <v>【I3JZ941】VL01 F3-Gr向け 850幅 FRAME ASM 新規出図</v>
          </cell>
          <cell r="I3756" t="str">
            <v>未</v>
          </cell>
          <cell r="J3756" t="str">
            <v>C</v>
          </cell>
          <cell r="K3756"/>
          <cell r="L3756" t="str">
            <v>○</v>
          </cell>
          <cell r="M3756" t="str">
            <v>-</v>
          </cell>
          <cell r="N3756" t="str">
            <v>未</v>
          </cell>
        </row>
        <row r="3757">
          <cell r="C3757">
            <v>8975157910</v>
          </cell>
          <cell r="D3757" t="str">
            <v>I4JHM07</v>
          </cell>
          <cell r="E3757"/>
          <cell r="F3757" t="str">
            <v>VL01 NPR</v>
          </cell>
          <cell r="G3757" t="str">
            <v>VL01 C3-Gr</v>
          </cell>
          <cell r="H3757" t="str">
            <v>【I4JHM07】VL01 C3-Gr FRAME ASM 誤記訂正　設変出図</v>
          </cell>
          <cell r="I3757" t="str">
            <v>未</v>
          </cell>
          <cell r="J3757" t="str">
            <v>C</v>
          </cell>
          <cell r="K3757"/>
          <cell r="L3757" t="str">
            <v>未</v>
          </cell>
          <cell r="M3757" t="str">
            <v>-</v>
          </cell>
          <cell r="N3757" t="str">
            <v>未</v>
          </cell>
        </row>
        <row r="3758">
          <cell r="C3758">
            <v>8975373070</v>
          </cell>
          <cell r="D3758" t="str">
            <v>I3JZ941</v>
          </cell>
          <cell r="E3758"/>
          <cell r="F3758" t="str">
            <v>VL01 NPR</v>
          </cell>
          <cell r="G3758" t="str">
            <v>VL01 F3-Gr</v>
          </cell>
          <cell r="H3758" t="str">
            <v>【I3JZ941】VL01 F3-Gr向け 850幅 FRAME ASM 新規出図</v>
          </cell>
          <cell r="I3758" t="str">
            <v>未</v>
          </cell>
          <cell r="J3758" t="str">
            <v>C</v>
          </cell>
          <cell r="K3758"/>
          <cell r="L3758" t="str">
            <v>○</v>
          </cell>
          <cell r="M3758" t="str">
            <v>-</v>
          </cell>
          <cell r="N3758" t="str">
            <v>未</v>
          </cell>
        </row>
        <row r="3759">
          <cell r="C3759">
            <v>8975373080</v>
          </cell>
          <cell r="D3759" t="str">
            <v>I3JZ941</v>
          </cell>
          <cell r="E3759"/>
          <cell r="F3759" t="str">
            <v>VL01 NPR</v>
          </cell>
          <cell r="G3759" t="str">
            <v>VL01 F3-Gr</v>
          </cell>
          <cell r="H3759" t="str">
            <v>【I3JZ941】VL01 F3-Gr向け 850幅 FRAME ASM 新規出図</v>
          </cell>
          <cell r="I3759" t="str">
            <v>未</v>
          </cell>
          <cell r="J3759" t="str">
            <v>C</v>
          </cell>
          <cell r="K3759"/>
          <cell r="L3759" t="str">
            <v>○</v>
          </cell>
          <cell r="M3759" t="str">
            <v>-</v>
          </cell>
          <cell r="N3759" t="str">
            <v>未</v>
          </cell>
        </row>
        <row r="3760">
          <cell r="C3760">
            <v>8975373090</v>
          </cell>
          <cell r="D3760" t="str">
            <v>I3JZ941</v>
          </cell>
          <cell r="E3760"/>
          <cell r="F3760" t="str">
            <v>VL01 NPR</v>
          </cell>
          <cell r="G3760" t="str">
            <v>VL01 F3-Gr</v>
          </cell>
          <cell r="H3760" t="str">
            <v>【I3JZ941】VL01 F3-Gr向け 850幅 FRAME ASM 新規出図</v>
          </cell>
          <cell r="I3760" t="str">
            <v>未</v>
          </cell>
          <cell r="J3760" t="str">
            <v>C</v>
          </cell>
          <cell r="K3760"/>
          <cell r="L3760" t="str">
            <v>○</v>
          </cell>
          <cell r="M3760" t="str">
            <v>-</v>
          </cell>
          <cell r="N3760" t="str">
            <v>未</v>
          </cell>
        </row>
        <row r="3761">
          <cell r="C3761">
            <v>8975373100</v>
          </cell>
          <cell r="D3761" t="str">
            <v>I3JZ941</v>
          </cell>
          <cell r="E3761"/>
          <cell r="F3761" t="str">
            <v>VL01 NPR</v>
          </cell>
          <cell r="G3761" t="str">
            <v>VL01 F3-Gr</v>
          </cell>
          <cell r="H3761" t="str">
            <v>【I3JZ941】VL01 F3-Gr向け 850幅 FRAME ASM 新規出図</v>
          </cell>
          <cell r="I3761" t="str">
            <v>未</v>
          </cell>
          <cell r="J3761" t="str">
            <v>C</v>
          </cell>
          <cell r="K3761"/>
          <cell r="L3761" t="str">
            <v>○</v>
          </cell>
          <cell r="M3761" t="str">
            <v>-</v>
          </cell>
          <cell r="N3761" t="str">
            <v>未</v>
          </cell>
        </row>
        <row r="3762">
          <cell r="C3762">
            <v>8975373110</v>
          </cell>
          <cell r="D3762" t="str">
            <v>I4JHM07</v>
          </cell>
          <cell r="E3762"/>
          <cell r="F3762" t="str">
            <v>VL01 NPR</v>
          </cell>
          <cell r="G3762" t="str">
            <v>VL01 C3-Gr</v>
          </cell>
          <cell r="H3762" t="str">
            <v>【I4JHM07】VL01 C3-Gr FRAME ASM 誤記訂正　設変出図</v>
          </cell>
          <cell r="I3762" t="str">
            <v>未</v>
          </cell>
          <cell r="J3762" t="str">
            <v>C</v>
          </cell>
          <cell r="K3762"/>
          <cell r="L3762" t="str">
            <v>○</v>
          </cell>
          <cell r="M3762" t="str">
            <v>-</v>
          </cell>
          <cell r="N3762" t="str">
            <v>未</v>
          </cell>
        </row>
        <row r="3763">
          <cell r="C3763">
            <v>8975157780</v>
          </cell>
          <cell r="D3763" t="str">
            <v>I4JGV48</v>
          </cell>
          <cell r="E3763"/>
          <cell r="F3763" t="str">
            <v>VL01 NPR</v>
          </cell>
          <cell r="G3763" t="str">
            <v>VL01 F3-Gr</v>
          </cell>
          <cell r="H3763" t="str">
            <v>【I4JGV48】VL01 F3-Gr向け FRAME ASM 同番設変出図</v>
          </cell>
          <cell r="I3763" t="str">
            <v>未</v>
          </cell>
          <cell r="J3763" t="str">
            <v>C</v>
          </cell>
          <cell r="K3763"/>
          <cell r="L3763" t="str">
            <v>○</v>
          </cell>
          <cell r="M3763" t="str">
            <v>-</v>
          </cell>
          <cell r="N3763" t="str">
            <v>未</v>
          </cell>
        </row>
        <row r="3764">
          <cell r="C3764">
            <v>8975157800</v>
          </cell>
          <cell r="D3764" t="str">
            <v>I4JGV48</v>
          </cell>
          <cell r="E3764"/>
          <cell r="F3764" t="str">
            <v>VL01 NPR</v>
          </cell>
          <cell r="G3764" t="str">
            <v>VL01 F3-Gr</v>
          </cell>
          <cell r="H3764" t="str">
            <v>【I4JGV48】VL01 F3-Gr向け FRAME ASM 同番設変出図</v>
          </cell>
          <cell r="I3764" t="str">
            <v>未</v>
          </cell>
          <cell r="J3764" t="str">
            <v>C</v>
          </cell>
          <cell r="K3764"/>
          <cell r="L3764" t="str">
            <v>○</v>
          </cell>
          <cell r="M3764" t="str">
            <v>-</v>
          </cell>
          <cell r="N3764" t="str">
            <v>未</v>
          </cell>
        </row>
        <row r="3765">
          <cell r="C3765">
            <v>8975157810</v>
          </cell>
          <cell r="D3765" t="str">
            <v>I4JGV48</v>
          </cell>
          <cell r="E3765"/>
          <cell r="F3765" t="str">
            <v>VL01 NPR</v>
          </cell>
          <cell r="G3765" t="str">
            <v>VL01 F3-Gr</v>
          </cell>
          <cell r="H3765" t="str">
            <v>【I4JGV48】VL01 F3-Gr向け FRAME ASM 同番設変出図</v>
          </cell>
          <cell r="I3765" t="str">
            <v>未</v>
          </cell>
          <cell r="J3765" t="str">
            <v>C</v>
          </cell>
          <cell r="K3765"/>
          <cell r="L3765" t="str">
            <v>○</v>
          </cell>
          <cell r="M3765" t="str">
            <v>-</v>
          </cell>
          <cell r="N3765" t="str">
            <v>未</v>
          </cell>
        </row>
        <row r="3766">
          <cell r="C3766">
            <v>8975157820</v>
          </cell>
          <cell r="D3766" t="str">
            <v>I4JGV48</v>
          </cell>
          <cell r="E3766"/>
          <cell r="F3766" t="str">
            <v>VL01 NPR</v>
          </cell>
          <cell r="G3766" t="str">
            <v>VL01 F3-Gr</v>
          </cell>
          <cell r="H3766" t="str">
            <v>【I4JGV48】VL01 F3-Gr向け FRAME ASM 同番設変出図</v>
          </cell>
          <cell r="I3766" t="str">
            <v>未</v>
          </cell>
          <cell r="J3766" t="str">
            <v>C</v>
          </cell>
          <cell r="K3766"/>
          <cell r="L3766" t="str">
            <v>○</v>
          </cell>
          <cell r="M3766" t="str">
            <v>-</v>
          </cell>
          <cell r="N3766" t="str">
            <v>未</v>
          </cell>
        </row>
        <row r="3767">
          <cell r="C3767">
            <v>8975157830</v>
          </cell>
          <cell r="D3767" t="str">
            <v>I4JGV48</v>
          </cell>
          <cell r="E3767"/>
          <cell r="F3767" t="str">
            <v>VL01 NPR</v>
          </cell>
          <cell r="G3767" t="str">
            <v>VL01 F3-Gr</v>
          </cell>
          <cell r="H3767" t="str">
            <v>【I4JGV48】VL01 F3-Gr向け FRAME ASM 同番設変出図</v>
          </cell>
          <cell r="I3767" t="str">
            <v>PA1-0004</v>
          </cell>
          <cell r="J3767" t="str">
            <v>C</v>
          </cell>
          <cell r="K3767" t="str">
            <v>WQ1</v>
          </cell>
          <cell r="L3767" t="str">
            <v>○</v>
          </cell>
          <cell r="M3767" t="str">
            <v>-</v>
          </cell>
          <cell r="N3767">
            <v>20200118</v>
          </cell>
        </row>
        <row r="3768">
          <cell r="C3768">
            <v>8975171572</v>
          </cell>
          <cell r="D3768" t="str">
            <v>VL01 NPR</v>
          </cell>
          <cell r="E3768"/>
          <cell r="F3768" t="str">
            <v>VL01 NPR</v>
          </cell>
          <cell r="G3768" t="str">
            <v>VL01 設変</v>
          </cell>
          <cell r="H3768" t="str">
            <v>【I4JHR79】VL20/VL01 CKD S/MBR BATT EARTH BRKT　取付位置変更に伴う設変出図</v>
          </cell>
          <cell r="I3768" t="str">
            <v>未</v>
          </cell>
          <cell r="J3768" t="str">
            <v>C</v>
          </cell>
          <cell r="K3768"/>
          <cell r="L3768" t="str">
            <v>○</v>
          </cell>
          <cell r="M3768" t="str">
            <v>-</v>
          </cell>
          <cell r="N3768" t="str">
            <v>未</v>
          </cell>
        </row>
        <row r="3769">
          <cell r="C3769">
            <v>8975171582</v>
          </cell>
          <cell r="D3769" t="str">
            <v>VL01 NPR</v>
          </cell>
          <cell r="E3769"/>
          <cell r="F3769" t="str">
            <v>VL01 NPR</v>
          </cell>
          <cell r="G3769" t="str">
            <v>VL01 設変</v>
          </cell>
          <cell r="H3769" t="str">
            <v>【I4JHR79】VL20/VL01 CKD S/MBR BATT EARTH BRKT　取付位置変更に伴う設変出図</v>
          </cell>
          <cell r="I3769" t="str">
            <v>PA1-2024</v>
          </cell>
          <cell r="J3769" t="str">
            <v>C</v>
          </cell>
          <cell r="K3769" t="str">
            <v>W3M</v>
          </cell>
          <cell r="L3769" t="str">
            <v>○</v>
          </cell>
          <cell r="M3769" t="str">
            <v>-</v>
          </cell>
          <cell r="N3769">
            <v>20220317</v>
          </cell>
        </row>
        <row r="3770">
          <cell r="C3770">
            <v>8975249581</v>
          </cell>
          <cell r="D3770" t="str">
            <v>VL01 NPR</v>
          </cell>
          <cell r="E3770"/>
          <cell r="F3770" t="str">
            <v>VL01 NPR</v>
          </cell>
          <cell r="G3770" t="str">
            <v>VL01 設変</v>
          </cell>
          <cell r="H3770" t="str">
            <v>【I4JHR79】VL20/VL01 CKD S/MBR BATT EARTH BRKT　取付位置変更に伴う設変出図</v>
          </cell>
          <cell r="I3770" t="str">
            <v>未</v>
          </cell>
          <cell r="J3770" t="str">
            <v>C</v>
          </cell>
          <cell r="K3770"/>
          <cell r="L3770" t="str">
            <v>○</v>
          </cell>
          <cell r="M3770" t="str">
            <v>-</v>
          </cell>
          <cell r="N3770" t="str">
            <v>未</v>
          </cell>
        </row>
        <row r="3771">
          <cell r="C3771">
            <v>8976793591</v>
          </cell>
          <cell r="D3771" t="str">
            <v>VL20 NPR</v>
          </cell>
          <cell r="E3771"/>
          <cell r="F3771" t="str">
            <v>VL01 NPR</v>
          </cell>
          <cell r="G3771" t="str">
            <v>VL20 設変</v>
          </cell>
          <cell r="H3771" t="str">
            <v>【I4JHR79】VL20/VL01 CKD S/MBR BATT EARTH BRKT　取付位置変更に伴う設変出図</v>
          </cell>
          <cell r="I3771" t="str">
            <v>未</v>
          </cell>
          <cell r="J3771" t="str">
            <v>C</v>
          </cell>
          <cell r="K3771"/>
          <cell r="L3771" t="str">
            <v>○</v>
          </cell>
          <cell r="M3771" t="str">
            <v>-</v>
          </cell>
          <cell r="N3771" t="str">
            <v>未</v>
          </cell>
        </row>
        <row r="3772">
          <cell r="C3772">
            <v>8976793601</v>
          </cell>
          <cell r="D3772" t="str">
            <v>VL20 NQR</v>
          </cell>
          <cell r="E3772"/>
          <cell r="F3772" t="str">
            <v>VL01 NPR</v>
          </cell>
          <cell r="G3772" t="str">
            <v>VL20 設変</v>
          </cell>
          <cell r="H3772" t="str">
            <v>【I4JHR79】VL20/VL01 CKD S/MBR BATT EARTH BRKT　取付位置変更に伴う設変出図</v>
          </cell>
          <cell r="I3772" t="str">
            <v>未</v>
          </cell>
          <cell r="J3772" t="str">
            <v>C</v>
          </cell>
          <cell r="K3772"/>
          <cell r="L3772" t="str">
            <v>○</v>
          </cell>
          <cell r="M3772" t="str">
            <v>-</v>
          </cell>
          <cell r="N3772" t="str">
            <v>未</v>
          </cell>
        </row>
        <row r="3773">
          <cell r="C3773">
            <v>8976793931</v>
          </cell>
          <cell r="D3773" t="str">
            <v>VL20 NQR</v>
          </cell>
          <cell r="E3773"/>
          <cell r="F3773" t="str">
            <v>VL01 NPR</v>
          </cell>
          <cell r="G3773" t="str">
            <v>VL20 設変</v>
          </cell>
          <cell r="H3773" t="str">
            <v>【I4JHR79】VL20/VL01 CKD S/MBR BATT EARTH BRKT　取付位置変更に伴う設変出図</v>
          </cell>
          <cell r="I3773" t="str">
            <v>未</v>
          </cell>
          <cell r="J3773" t="str">
            <v>C</v>
          </cell>
          <cell r="K3773"/>
          <cell r="L3773" t="str">
            <v>○</v>
          </cell>
          <cell r="M3773" t="str">
            <v>-</v>
          </cell>
          <cell r="N3773" t="str">
            <v>未</v>
          </cell>
        </row>
        <row r="3774">
          <cell r="C3774">
            <v>8976793941</v>
          </cell>
          <cell r="D3774" t="str">
            <v>VL20 NQR</v>
          </cell>
          <cell r="E3774"/>
          <cell r="F3774" t="str">
            <v>VL01 NPR</v>
          </cell>
          <cell r="G3774" t="str">
            <v>VL20 設変</v>
          </cell>
          <cell r="H3774" t="str">
            <v>【I4JHR79】VL20/VL01 CKD S/MBR BATT EARTH BRKT　取付位置変更に伴う設変出図</v>
          </cell>
          <cell r="I3774" t="str">
            <v>未</v>
          </cell>
          <cell r="J3774" t="str">
            <v>C</v>
          </cell>
          <cell r="K3774"/>
          <cell r="L3774" t="str">
            <v>○</v>
          </cell>
          <cell r="M3774" t="str">
            <v>-</v>
          </cell>
          <cell r="N3774" t="str">
            <v>未</v>
          </cell>
        </row>
        <row r="3775">
          <cell r="C3775">
            <v>8976793951</v>
          </cell>
          <cell r="D3775" t="str">
            <v>VL20 NQR</v>
          </cell>
          <cell r="E3775"/>
          <cell r="F3775" t="str">
            <v>VL01 NPR</v>
          </cell>
          <cell r="G3775" t="str">
            <v>VL20 設変</v>
          </cell>
          <cell r="H3775" t="str">
            <v>【I4JHR79】VL20/VL01 CKD S/MBR BATT EARTH BRKT　取付位置変更に伴う設変出図</v>
          </cell>
          <cell r="I3775" t="str">
            <v>未</v>
          </cell>
          <cell r="J3775" t="str">
            <v>C</v>
          </cell>
          <cell r="K3775"/>
          <cell r="L3775" t="str">
            <v>○</v>
          </cell>
          <cell r="M3775" t="str">
            <v>-</v>
          </cell>
          <cell r="N3775" t="str">
            <v>未</v>
          </cell>
        </row>
        <row r="3776">
          <cell r="C3776">
            <v>8983906663</v>
          </cell>
          <cell r="D3776" t="str">
            <v>VL01 NPR</v>
          </cell>
          <cell r="E3776"/>
          <cell r="F3776" t="str">
            <v>VL01 NPR</v>
          </cell>
          <cell r="G3776" t="str">
            <v>VL01 設変</v>
          </cell>
          <cell r="H3776" t="str">
            <v>【I4JHR79】VL20/VL01 CKD S/MBR BATT EARTH BRKT　取付位置変更に伴う設変出図</v>
          </cell>
          <cell r="I3776" t="str">
            <v>PA1-2196</v>
          </cell>
          <cell r="J3776" t="str">
            <v>C</v>
          </cell>
          <cell r="K3776" t="str">
            <v>1WMV</v>
          </cell>
          <cell r="L3776" t="str">
            <v>○</v>
          </cell>
          <cell r="M3776" t="str">
            <v>-</v>
          </cell>
          <cell r="N3776">
            <v>20221109</v>
          </cell>
        </row>
        <row r="3777">
          <cell r="C3777">
            <v>8983666733</v>
          </cell>
          <cell r="D3777" t="str">
            <v>I4JGK96</v>
          </cell>
          <cell r="E3777"/>
          <cell r="F3777" t="str">
            <v>VL04 NKR</v>
          </cell>
          <cell r="G3777" t="str">
            <v>VL04 B-Gr SOP</v>
          </cell>
          <cell r="H3777" t="str">
            <v>【I4JGK96】VL04 軽量 フレーム FRAME ASM 設変</v>
          </cell>
          <cell r="I3777" t="str">
            <v>PA1-8126</v>
          </cell>
          <cell r="J3777" t="str">
            <v>D</v>
          </cell>
          <cell r="K3777" t="str">
            <v>DB8</v>
          </cell>
          <cell r="L3777" t="str">
            <v>○</v>
          </cell>
          <cell r="M3777" t="str">
            <v>-</v>
          </cell>
          <cell r="N3777" t="str">
            <v>-</v>
          </cell>
        </row>
        <row r="3778">
          <cell r="C3778">
            <v>8974898061</v>
          </cell>
          <cell r="D3778" t="str">
            <v>I4JGK96</v>
          </cell>
          <cell r="E3778"/>
          <cell r="F3778" t="str">
            <v>VL04 NMR</v>
          </cell>
          <cell r="G3778" t="str">
            <v>VL04 B-Gr SOP</v>
          </cell>
          <cell r="H3778" t="str">
            <v>【I4JGK96】VL04 軽量 フレーム FRAME ASM 設変</v>
          </cell>
          <cell r="I3778" t="str">
            <v>PA1-8127</v>
          </cell>
          <cell r="J3778" t="str">
            <v>D</v>
          </cell>
          <cell r="K3778" t="str">
            <v>FC7</v>
          </cell>
          <cell r="L3778" t="str">
            <v>○</v>
          </cell>
          <cell r="M3778" t="str">
            <v>-</v>
          </cell>
          <cell r="N3778" t="str">
            <v>-</v>
          </cell>
        </row>
        <row r="3779">
          <cell r="C3779">
            <v>8974898071</v>
          </cell>
          <cell r="D3779" t="str">
            <v>I4JGK96</v>
          </cell>
          <cell r="E3779"/>
          <cell r="F3779" t="str">
            <v>VL04 NMR</v>
          </cell>
          <cell r="G3779" t="str">
            <v>VL04 B-Gr SOP</v>
          </cell>
          <cell r="H3779" t="str">
            <v>【I4JGK96】VL04 軽量 フレーム FRAME ASM 設変</v>
          </cell>
          <cell r="I3779" t="str">
            <v>PA1-8127</v>
          </cell>
          <cell r="J3779" t="str">
            <v>D</v>
          </cell>
          <cell r="K3779" t="str">
            <v>FC8</v>
          </cell>
          <cell r="L3779" t="str">
            <v>○</v>
          </cell>
          <cell r="M3779" t="str">
            <v>-</v>
          </cell>
          <cell r="N3779" t="str">
            <v>-</v>
          </cell>
        </row>
        <row r="3780">
          <cell r="C3780">
            <v>8983666821</v>
          </cell>
          <cell r="D3780" t="str">
            <v>I4JGK96</v>
          </cell>
          <cell r="E3780"/>
          <cell r="F3780" t="str">
            <v>VL04 NMR</v>
          </cell>
          <cell r="G3780" t="str">
            <v>VL04 B-Gr SOP</v>
          </cell>
          <cell r="H3780" t="str">
            <v>【I4JGK96】VL04 軽量 フレーム FRAME ASM 設変</v>
          </cell>
          <cell r="I3780" t="str">
            <v>PA1-8126</v>
          </cell>
          <cell r="J3780" t="str">
            <v>D</v>
          </cell>
          <cell r="K3780" t="str">
            <v>DC6</v>
          </cell>
          <cell r="L3780" t="str">
            <v>○</v>
          </cell>
          <cell r="M3780" t="str">
            <v>-</v>
          </cell>
          <cell r="N3780" t="str">
            <v>-</v>
          </cell>
        </row>
        <row r="3781">
          <cell r="C3781">
            <v>8983666831</v>
          </cell>
          <cell r="D3781" t="str">
            <v>I4JGK96</v>
          </cell>
          <cell r="E3781"/>
          <cell r="F3781" t="str">
            <v>VL04 NMR</v>
          </cell>
          <cell r="G3781" t="str">
            <v>VL04 B-Gr SOP</v>
          </cell>
          <cell r="H3781" t="str">
            <v>【I4JGK96】VL04 軽量 フレーム FRAME ASM 設変</v>
          </cell>
          <cell r="I3781" t="str">
            <v>PA1-8126</v>
          </cell>
          <cell r="J3781" t="str">
            <v>D</v>
          </cell>
          <cell r="K3781" t="str">
            <v>DC7</v>
          </cell>
          <cell r="L3781" t="str">
            <v>○</v>
          </cell>
          <cell r="M3781" t="str">
            <v>-</v>
          </cell>
          <cell r="N3781" t="str">
            <v>-</v>
          </cell>
        </row>
        <row r="3782">
          <cell r="C3782">
            <v>8983666872</v>
          </cell>
          <cell r="D3782" t="str">
            <v>I4JGK96</v>
          </cell>
          <cell r="E3782"/>
          <cell r="F3782" t="str">
            <v>VL04 NMR</v>
          </cell>
          <cell r="G3782" t="str">
            <v>VL04 B-Gr SOP</v>
          </cell>
          <cell r="H3782" t="str">
            <v>【I4JGK96】VL04 軽量 フレーム FRAME ASM 設変</v>
          </cell>
          <cell r="I3782" t="str">
            <v>PA1-8127</v>
          </cell>
          <cell r="J3782" t="str">
            <v>D</v>
          </cell>
          <cell r="K3782" t="str">
            <v>EA8</v>
          </cell>
          <cell r="L3782" t="str">
            <v>○</v>
          </cell>
          <cell r="M3782" t="str">
            <v>-</v>
          </cell>
          <cell r="N3782" t="str">
            <v>-</v>
          </cell>
        </row>
        <row r="3783">
          <cell r="C3783">
            <v>8974898031</v>
          </cell>
          <cell r="D3783" t="str">
            <v>I4JGK96</v>
          </cell>
          <cell r="E3783"/>
          <cell r="F3783" t="str">
            <v xml:space="preserve">VL04 NMR   </v>
          </cell>
          <cell r="G3783" t="str">
            <v>VL04 B-Gr SOP</v>
          </cell>
          <cell r="H3783" t="str">
            <v>【I4JGK96】VL04 軽量 フレーム FRAME ASM 設変</v>
          </cell>
          <cell r="I3783" t="str">
            <v>PA1-8126</v>
          </cell>
          <cell r="J3783" t="str">
            <v>D</v>
          </cell>
          <cell r="K3783" t="str">
            <v>DD8</v>
          </cell>
          <cell r="L3783" t="str">
            <v>○</v>
          </cell>
          <cell r="M3783" t="str">
            <v>-</v>
          </cell>
          <cell r="N3783" t="str">
            <v>-</v>
          </cell>
        </row>
        <row r="3784">
          <cell r="C3784">
            <v>8974898041</v>
          </cell>
          <cell r="D3784" t="str">
            <v>I4JGK96</v>
          </cell>
          <cell r="E3784"/>
          <cell r="F3784" t="str">
            <v>VL04 NKR</v>
          </cell>
          <cell r="G3784" t="str">
            <v>VL04 B-Gr SOP</v>
          </cell>
          <cell r="H3784" t="str">
            <v>【I4JGK96】VL04 軽量 フレーム FRAME ASM 設変</v>
          </cell>
          <cell r="I3784" t="str">
            <v>PA1-8126</v>
          </cell>
          <cell r="J3784" t="str">
            <v>D</v>
          </cell>
          <cell r="K3784" t="str">
            <v>DD9</v>
          </cell>
          <cell r="L3784" t="str">
            <v>○</v>
          </cell>
          <cell r="M3784" t="str">
            <v>-</v>
          </cell>
          <cell r="N3784" t="str">
            <v>-</v>
          </cell>
        </row>
        <row r="3785">
          <cell r="C3785">
            <v>8983666791</v>
          </cell>
          <cell r="D3785" t="str">
            <v>I4JGK96</v>
          </cell>
          <cell r="E3785"/>
          <cell r="F3785" t="str">
            <v>VL04 NKR</v>
          </cell>
          <cell r="G3785" t="str">
            <v>VL04 B-Gr SOP</v>
          </cell>
          <cell r="H3785" t="str">
            <v>【I4JGK96】VL04 軽量 フレーム FRAME ASM 設変</v>
          </cell>
          <cell r="I3785" t="str">
            <v>PA1-8126</v>
          </cell>
          <cell r="J3785" t="str">
            <v>D</v>
          </cell>
          <cell r="K3785" t="str">
            <v>DC3</v>
          </cell>
          <cell r="L3785" t="str">
            <v>○</v>
          </cell>
          <cell r="M3785" t="str">
            <v>-</v>
          </cell>
          <cell r="N3785" t="str">
            <v>-</v>
          </cell>
        </row>
        <row r="3786">
          <cell r="C3786">
            <v>8983666861</v>
          </cell>
          <cell r="D3786" t="str">
            <v>I4JGK96</v>
          </cell>
          <cell r="E3786"/>
          <cell r="F3786" t="str">
            <v xml:space="preserve">VL04 NKR    </v>
          </cell>
          <cell r="G3786" t="str">
            <v>VL04 B-Gr SOP</v>
          </cell>
          <cell r="H3786" t="str">
            <v>【I4JGK96】VL04 軽量 フレーム FRAME ASM 設変</v>
          </cell>
          <cell r="I3786" t="str">
            <v>PA1-8127</v>
          </cell>
          <cell r="J3786" t="str">
            <v>D</v>
          </cell>
          <cell r="K3786" t="str">
            <v>EA7</v>
          </cell>
          <cell r="L3786" t="str">
            <v>○</v>
          </cell>
          <cell r="M3786" t="str">
            <v>-</v>
          </cell>
          <cell r="N3786" t="str">
            <v>-</v>
          </cell>
        </row>
        <row r="3787">
          <cell r="C3787">
            <v>8983666851</v>
          </cell>
          <cell r="D3787" t="str">
            <v>I4JGK96</v>
          </cell>
          <cell r="E3787"/>
          <cell r="F3787" t="str">
            <v xml:space="preserve">VL04 NKR    </v>
          </cell>
          <cell r="G3787" t="str">
            <v>VL04 B-Gr SOP</v>
          </cell>
          <cell r="H3787" t="str">
            <v>【I4JGK96】VL04 軽量 フレーム FRAME ASM 設変</v>
          </cell>
          <cell r="I3787" t="str">
            <v>PA1-8126</v>
          </cell>
          <cell r="J3787" t="str">
            <v>D</v>
          </cell>
          <cell r="K3787" t="str">
            <v>DC9</v>
          </cell>
          <cell r="L3787" t="str">
            <v>○</v>
          </cell>
          <cell r="M3787" t="str">
            <v>-</v>
          </cell>
          <cell r="N3787" t="str">
            <v>-</v>
          </cell>
        </row>
        <row r="3788">
          <cell r="C3788">
            <v>8983666921</v>
          </cell>
          <cell r="D3788" t="str">
            <v>I4JGK96</v>
          </cell>
          <cell r="E3788"/>
          <cell r="F3788" t="str">
            <v xml:space="preserve">VL04 NMR    </v>
          </cell>
          <cell r="G3788" t="str">
            <v>VL04 B-Gr SOP</v>
          </cell>
          <cell r="H3788" t="str">
            <v>【I4JGK96】VL04 軽量 フレーム FRAME ASM 設変</v>
          </cell>
          <cell r="I3788" t="str">
            <v>PA1-8127</v>
          </cell>
          <cell r="J3788" t="str">
            <v>D</v>
          </cell>
          <cell r="K3788" t="str">
            <v>FC3</v>
          </cell>
          <cell r="L3788" t="str">
            <v>○</v>
          </cell>
          <cell r="M3788" t="str">
            <v>-</v>
          </cell>
          <cell r="N3788" t="str">
            <v>-</v>
          </cell>
        </row>
        <row r="3789">
          <cell r="C3789">
            <v>8983666931</v>
          </cell>
          <cell r="D3789" t="str">
            <v>I4JGK96</v>
          </cell>
          <cell r="E3789"/>
          <cell r="F3789" t="str">
            <v xml:space="preserve">VL04 NMR   </v>
          </cell>
          <cell r="G3789" t="str">
            <v>VL04 B-Gr SOP</v>
          </cell>
          <cell r="H3789" t="str">
            <v>【I4JGK96】VL04 軽量 フレーム FRAME ASM 設変</v>
          </cell>
          <cell r="I3789" t="str">
            <v>PA1-8127</v>
          </cell>
          <cell r="J3789" t="str">
            <v>D</v>
          </cell>
          <cell r="K3789" t="str">
            <v>FC4</v>
          </cell>
          <cell r="L3789" t="str">
            <v>○</v>
          </cell>
          <cell r="M3789" t="str">
            <v>-</v>
          </cell>
          <cell r="N3789" t="str">
            <v>-</v>
          </cell>
        </row>
        <row r="3790">
          <cell r="C3790">
            <v>8983666841</v>
          </cell>
          <cell r="D3790" t="str">
            <v>I4JGK96</v>
          </cell>
          <cell r="E3790"/>
          <cell r="F3790" t="str">
            <v xml:space="preserve">VL04 NMR   </v>
          </cell>
          <cell r="G3790" t="str">
            <v>VL04 B-Gr SOP</v>
          </cell>
          <cell r="H3790" t="str">
            <v>【I4JGK96】VL04 軽量 フレーム FRAME ASM 設変</v>
          </cell>
          <cell r="I3790" t="str">
            <v>PA1-8127</v>
          </cell>
          <cell r="J3790" t="str">
            <v>D</v>
          </cell>
          <cell r="K3790" t="str">
            <v>DC8</v>
          </cell>
          <cell r="L3790" t="str">
            <v>○</v>
          </cell>
          <cell r="M3790" t="str">
            <v>-</v>
          </cell>
          <cell r="N3790" t="str">
            <v>-</v>
          </cell>
        </row>
        <row r="3791">
          <cell r="C3791">
            <v>8974897961</v>
          </cell>
          <cell r="D3791" t="str">
            <v>I4JGK96</v>
          </cell>
          <cell r="E3791"/>
          <cell r="F3791" t="str">
            <v xml:space="preserve">VL04 NKR  </v>
          </cell>
          <cell r="G3791" t="str">
            <v>VL04 B-Gr SOP</v>
          </cell>
          <cell r="H3791" t="str">
            <v>【I4JGK96】VL04 軽量 フレーム FRAME ASM 設変</v>
          </cell>
          <cell r="I3791" t="str">
            <v>PA1-8126</v>
          </cell>
          <cell r="J3791" t="str">
            <v>D</v>
          </cell>
          <cell r="K3791" t="str">
            <v>DD1</v>
          </cell>
          <cell r="L3791" t="str">
            <v>○</v>
          </cell>
          <cell r="M3791" t="str">
            <v>-</v>
          </cell>
          <cell r="N3791" t="str">
            <v>-</v>
          </cell>
        </row>
        <row r="3792">
          <cell r="C3792">
            <v>8974897981</v>
          </cell>
          <cell r="D3792" t="str">
            <v>I4JGK96</v>
          </cell>
          <cell r="E3792"/>
          <cell r="F3792" t="str">
            <v xml:space="preserve">VL04 NKR  </v>
          </cell>
          <cell r="G3792" t="str">
            <v>VL04 B-Gr SOP</v>
          </cell>
          <cell r="H3792" t="str">
            <v>【I4JGK96】VL04 軽量 フレーム FRAME ASM 設変</v>
          </cell>
          <cell r="I3792" t="str">
            <v>PA1-8126</v>
          </cell>
          <cell r="J3792" t="str">
            <v>D</v>
          </cell>
          <cell r="K3792" t="str">
            <v>DD3</v>
          </cell>
          <cell r="L3792" t="str">
            <v>○</v>
          </cell>
          <cell r="M3792" t="str">
            <v>-</v>
          </cell>
          <cell r="N3792" t="str">
            <v>-</v>
          </cell>
        </row>
        <row r="3793">
          <cell r="C3793">
            <v>8974897991</v>
          </cell>
          <cell r="D3793" t="str">
            <v>I4JGK96</v>
          </cell>
          <cell r="E3793"/>
          <cell r="F3793" t="str">
            <v xml:space="preserve">VL04 NKR  </v>
          </cell>
          <cell r="G3793" t="str">
            <v>VL04 B-Gr SOP</v>
          </cell>
          <cell r="H3793" t="str">
            <v>【I4JGK96】VL04 軽量 フレーム FRAME ASM 設変</v>
          </cell>
          <cell r="I3793" t="str">
            <v>PA1-8126</v>
          </cell>
          <cell r="J3793" t="str">
            <v>D</v>
          </cell>
          <cell r="K3793" t="str">
            <v>DD4</v>
          </cell>
          <cell r="L3793" t="str">
            <v>○</v>
          </cell>
          <cell r="M3793" t="str">
            <v>-</v>
          </cell>
          <cell r="N3793" t="str">
            <v>-</v>
          </cell>
        </row>
        <row r="3794">
          <cell r="C3794">
            <v>8974898011</v>
          </cell>
          <cell r="D3794" t="str">
            <v>I4JGK96</v>
          </cell>
          <cell r="E3794"/>
          <cell r="F3794" t="str">
            <v xml:space="preserve">VL04 NKR  </v>
          </cell>
          <cell r="G3794" t="str">
            <v>VL04 B-Gr SOP</v>
          </cell>
          <cell r="H3794" t="str">
            <v>【I4JGK96】VL04 軽量 フレーム FRAME ASM 設変</v>
          </cell>
          <cell r="I3794" t="str">
            <v>PA1-8126</v>
          </cell>
          <cell r="J3794" t="str">
            <v>D</v>
          </cell>
          <cell r="K3794" t="str">
            <v>DD6</v>
          </cell>
          <cell r="L3794" t="str">
            <v>○</v>
          </cell>
          <cell r="M3794" t="str">
            <v>-</v>
          </cell>
          <cell r="N3794" t="str">
            <v>-</v>
          </cell>
        </row>
        <row r="3795">
          <cell r="C3795">
            <v>8983666692</v>
          </cell>
          <cell r="D3795" t="str">
            <v>I4JGK96</v>
          </cell>
          <cell r="E3795"/>
          <cell r="F3795" t="str">
            <v xml:space="preserve">VL04 NKR  </v>
          </cell>
          <cell r="G3795" t="str">
            <v>VL04 B-Gr SOP</v>
          </cell>
          <cell r="H3795" t="str">
            <v>【I4JGK96】VL04 軽量 フレーム FRAME ASM 設変</v>
          </cell>
          <cell r="I3795" t="str">
            <v>PA1-8126</v>
          </cell>
          <cell r="J3795" t="str">
            <v>D</v>
          </cell>
          <cell r="K3795" t="str">
            <v>DB3</v>
          </cell>
          <cell r="L3795" t="str">
            <v>○</v>
          </cell>
          <cell r="M3795" t="str">
            <v>-</v>
          </cell>
          <cell r="N3795" t="str">
            <v>-</v>
          </cell>
        </row>
        <row r="3796">
          <cell r="C3796">
            <v>8983666701</v>
          </cell>
          <cell r="D3796" t="str">
            <v>I4JGK96</v>
          </cell>
          <cell r="E3796"/>
          <cell r="F3796" t="str">
            <v xml:space="preserve">VL04 NKR  </v>
          </cell>
          <cell r="G3796" t="str">
            <v>VL04 B-Gr SOP</v>
          </cell>
          <cell r="H3796" t="str">
            <v>【I4JGK96】VL04 軽量 フレーム FRAME ASM 設変</v>
          </cell>
          <cell r="I3796" t="str">
            <v>PA1-8126</v>
          </cell>
          <cell r="J3796" t="str">
            <v>D</v>
          </cell>
          <cell r="K3796" t="str">
            <v>DB4</v>
          </cell>
          <cell r="L3796" t="str">
            <v>○</v>
          </cell>
          <cell r="M3796" t="str">
            <v>-</v>
          </cell>
          <cell r="N3796" t="str">
            <v>-</v>
          </cell>
        </row>
        <row r="3797">
          <cell r="C3797">
            <v>8983666711</v>
          </cell>
          <cell r="D3797" t="str">
            <v>I4JGK96</v>
          </cell>
          <cell r="E3797"/>
          <cell r="F3797" t="str">
            <v xml:space="preserve">VL04 NKR  </v>
          </cell>
          <cell r="G3797" t="str">
            <v>VL04 B-Gr SOP</v>
          </cell>
          <cell r="H3797" t="str">
            <v>【I4JGK96】VL04 軽量 フレーム FRAME ASM 設変</v>
          </cell>
          <cell r="I3797" t="str">
            <v>PA1-8126</v>
          </cell>
          <cell r="J3797" t="str">
            <v>D</v>
          </cell>
          <cell r="K3797" t="str">
            <v>DB5</v>
          </cell>
          <cell r="L3797" t="str">
            <v>○</v>
          </cell>
          <cell r="M3797" t="str">
            <v>-</v>
          </cell>
          <cell r="N3797" t="str">
            <v>-</v>
          </cell>
        </row>
        <row r="3798">
          <cell r="C3798">
            <v>8983666721</v>
          </cell>
          <cell r="D3798" t="str">
            <v>I4JGK96</v>
          </cell>
          <cell r="E3798"/>
          <cell r="F3798" t="str">
            <v xml:space="preserve">VL04 NKR  </v>
          </cell>
          <cell r="G3798" t="str">
            <v>VL04 B-Gr SOP</v>
          </cell>
          <cell r="H3798" t="str">
            <v>【I4JGK96】VL04 軽量 フレーム FRAME ASM 設変</v>
          </cell>
          <cell r="I3798" t="str">
            <v>PA1-8126</v>
          </cell>
          <cell r="J3798" t="str">
            <v>D</v>
          </cell>
          <cell r="K3798" t="str">
            <v>DB6</v>
          </cell>
          <cell r="L3798" t="str">
            <v>○</v>
          </cell>
          <cell r="M3798" t="str">
            <v>-</v>
          </cell>
          <cell r="N3798" t="str">
            <v>-</v>
          </cell>
        </row>
        <row r="3799">
          <cell r="C3799">
            <v>8983666741</v>
          </cell>
          <cell r="D3799" t="str">
            <v>I4JGK96</v>
          </cell>
          <cell r="E3799"/>
          <cell r="F3799" t="str">
            <v xml:space="preserve">VL04 NKR  </v>
          </cell>
          <cell r="G3799" t="str">
            <v>VL04 B-Gr SOP</v>
          </cell>
          <cell r="H3799" t="str">
            <v>【I4JGK96】VL04 軽量 フレーム FRAME ASM 設変</v>
          </cell>
          <cell r="I3799" t="str">
            <v>未</v>
          </cell>
          <cell r="J3799" t="str">
            <v>D</v>
          </cell>
          <cell r="K3799" t="str">
            <v>DB9</v>
          </cell>
          <cell r="L3799" t="str">
            <v>○</v>
          </cell>
          <cell r="M3799" t="str">
            <v>-</v>
          </cell>
          <cell r="N3799" t="str">
            <v>-</v>
          </cell>
        </row>
        <row r="3800">
          <cell r="C3800">
            <v>8983666751</v>
          </cell>
          <cell r="D3800" t="str">
            <v>I4JGK96</v>
          </cell>
          <cell r="E3800"/>
          <cell r="F3800" t="str">
            <v xml:space="preserve">VL04 NKR  </v>
          </cell>
          <cell r="G3800" t="str">
            <v>VL04 B-Gr SOP</v>
          </cell>
          <cell r="H3800" t="str">
            <v>【I4JGK96】VL04 軽量 フレーム FRAME ASM 設変</v>
          </cell>
          <cell r="I3800" t="str">
            <v>未</v>
          </cell>
          <cell r="J3800" t="str">
            <v>D</v>
          </cell>
          <cell r="K3800" t="str">
            <v>DC1</v>
          </cell>
          <cell r="L3800" t="str">
            <v>○</v>
          </cell>
          <cell r="M3800" t="str">
            <v>-</v>
          </cell>
          <cell r="N3800" t="str">
            <v>-</v>
          </cell>
        </row>
        <row r="3801">
          <cell r="C3801">
            <v>8983666762</v>
          </cell>
          <cell r="D3801" t="str">
            <v>I4JGK96</v>
          </cell>
          <cell r="E3801"/>
          <cell r="F3801" t="str">
            <v>VL04 NLR</v>
          </cell>
          <cell r="G3801" t="str">
            <v>VL04 B-Gr SOP</v>
          </cell>
          <cell r="H3801" t="str">
            <v>【I4JGK96】VL04 軽量 フレーム FRAME ASM 設変</v>
          </cell>
          <cell r="I3801" t="str">
            <v>未</v>
          </cell>
          <cell r="J3801" t="str">
            <v>D</v>
          </cell>
          <cell r="K3801" t="str">
            <v>FB8</v>
          </cell>
          <cell r="L3801" t="str">
            <v>○</v>
          </cell>
          <cell r="M3801" t="str">
            <v>-</v>
          </cell>
          <cell r="N3801" t="str">
            <v>-</v>
          </cell>
        </row>
        <row r="3802">
          <cell r="C3802">
            <v>8983666772</v>
          </cell>
          <cell r="D3802" t="str">
            <v>I4JGK96</v>
          </cell>
          <cell r="E3802"/>
          <cell r="F3802" t="str">
            <v>VL04 NKR</v>
          </cell>
          <cell r="G3802" t="str">
            <v>VL04 B-Gr SOP</v>
          </cell>
          <cell r="H3802" t="str">
            <v>【I4JGK96】VL04 軽量 フレーム FRAME ASM 設変</v>
          </cell>
          <cell r="I3802" t="str">
            <v>PA1-8127</v>
          </cell>
          <cell r="J3802" t="str">
            <v>D</v>
          </cell>
          <cell r="K3802" t="str">
            <v>FB9</v>
          </cell>
          <cell r="L3802" t="str">
            <v>○</v>
          </cell>
          <cell r="M3802" t="str">
            <v>-</v>
          </cell>
          <cell r="N3802" t="str">
            <v>-</v>
          </cell>
        </row>
        <row r="3803">
          <cell r="C3803">
            <v>8983666781</v>
          </cell>
          <cell r="D3803" t="str">
            <v>I4JGK96</v>
          </cell>
          <cell r="E3803"/>
          <cell r="F3803" t="str">
            <v>VL04 NKR</v>
          </cell>
          <cell r="G3803" t="str">
            <v>VL04 B-Gr SOP</v>
          </cell>
          <cell r="H3803" t="str">
            <v>【I4JGK96】VL04 軽量 フレーム FRAME ASM 設変</v>
          </cell>
          <cell r="I3803" t="str">
            <v>未</v>
          </cell>
          <cell r="J3803" t="str">
            <v>D</v>
          </cell>
          <cell r="K3803" t="str">
            <v>DC2</v>
          </cell>
          <cell r="L3803" t="str">
            <v>○</v>
          </cell>
          <cell r="M3803" t="str">
            <v>-</v>
          </cell>
          <cell r="N3803" t="str">
            <v>-</v>
          </cell>
        </row>
        <row r="3804">
          <cell r="C3804">
            <v>8983666802</v>
          </cell>
          <cell r="D3804" t="str">
            <v>I4JGK96</v>
          </cell>
          <cell r="E3804"/>
          <cell r="F3804" t="str">
            <v>VL04 NKR</v>
          </cell>
          <cell r="G3804" t="str">
            <v>VL04 B-Gr SOP</v>
          </cell>
          <cell r="H3804" t="str">
            <v>【I4JGK96】VL04 軽量 フレーム FRAME ASM 設変</v>
          </cell>
          <cell r="I3804" t="str">
            <v>未</v>
          </cell>
          <cell r="J3804" t="str">
            <v>D</v>
          </cell>
          <cell r="K3804" t="str">
            <v>DC4</v>
          </cell>
          <cell r="L3804" t="str">
            <v>○</v>
          </cell>
          <cell r="M3804" t="str">
            <v>-</v>
          </cell>
          <cell r="N3804" t="str">
            <v>-</v>
          </cell>
        </row>
        <row r="3805">
          <cell r="C3805">
            <v>8983666811</v>
          </cell>
          <cell r="D3805" t="str">
            <v>I4JGK96</v>
          </cell>
          <cell r="E3805"/>
          <cell r="F3805" t="str">
            <v>VL04 NKR</v>
          </cell>
          <cell r="G3805" t="str">
            <v>VL04 B-Gr SOP</v>
          </cell>
          <cell r="H3805" t="str">
            <v>【I4JGK96】VL04 軽量 フレーム FRAME ASM 設変</v>
          </cell>
          <cell r="I3805" t="str">
            <v>未</v>
          </cell>
          <cell r="J3805" t="str">
            <v>D</v>
          </cell>
          <cell r="K3805" t="str">
            <v>DC5</v>
          </cell>
          <cell r="L3805" t="str">
            <v>○</v>
          </cell>
          <cell r="M3805" t="str">
            <v>-</v>
          </cell>
          <cell r="N3805" t="str">
            <v>-</v>
          </cell>
        </row>
        <row r="3806">
          <cell r="C3806">
            <v>8983666881</v>
          </cell>
          <cell r="D3806" t="str">
            <v>I4JGK96</v>
          </cell>
          <cell r="E3806"/>
          <cell r="F3806" t="str">
            <v>VL04 NMR</v>
          </cell>
          <cell r="G3806" t="str">
            <v>VL04 B-Gr SOP</v>
          </cell>
          <cell r="H3806" t="str">
            <v>【I4JGK96】VL04 軽量 フレーム FRAME ASM 設変</v>
          </cell>
          <cell r="I3806" t="str">
            <v>未</v>
          </cell>
          <cell r="J3806" t="str">
            <v>D</v>
          </cell>
          <cell r="K3806" t="str">
            <v>EA9</v>
          </cell>
          <cell r="L3806" t="str">
            <v>○</v>
          </cell>
          <cell r="M3806" t="str">
            <v>-</v>
          </cell>
          <cell r="N3806" t="str">
            <v>-</v>
          </cell>
        </row>
        <row r="3807">
          <cell r="C3807">
            <v>8983666891</v>
          </cell>
          <cell r="D3807" t="str">
            <v>I4JGK96</v>
          </cell>
          <cell r="E3807"/>
          <cell r="F3807" t="str">
            <v>VL04 NMR</v>
          </cell>
          <cell r="G3807" t="str">
            <v>VL04 B-Gr SOP</v>
          </cell>
          <cell r="H3807" t="str">
            <v>【I4JGK96】VL04 軽量 フレーム FRAME ASM 設変</v>
          </cell>
          <cell r="I3807" t="str">
            <v>未</v>
          </cell>
          <cell r="J3807" t="str">
            <v>D</v>
          </cell>
          <cell r="K3807" t="str">
            <v>EB1</v>
          </cell>
          <cell r="L3807" t="str">
            <v>○</v>
          </cell>
          <cell r="M3807" t="str">
            <v>-</v>
          </cell>
          <cell r="N3807" t="str">
            <v>-</v>
          </cell>
        </row>
        <row r="3808">
          <cell r="C3808">
            <v>8983666941</v>
          </cell>
          <cell r="D3808" t="str">
            <v>I4JGK96</v>
          </cell>
          <cell r="E3808"/>
          <cell r="F3808" t="str">
            <v>VL04 NMR</v>
          </cell>
          <cell r="G3808" t="str">
            <v>VL04 B-Gr SOP</v>
          </cell>
          <cell r="H3808" t="str">
            <v>【I4JGK96】VL04 軽量 フレーム FRAME ASM 設変</v>
          </cell>
          <cell r="I3808" t="str">
            <v>未</v>
          </cell>
          <cell r="J3808" t="str">
            <v>D</v>
          </cell>
          <cell r="K3808" t="str">
            <v>FC5</v>
          </cell>
          <cell r="L3808" t="str">
            <v>○</v>
          </cell>
          <cell r="M3808" t="str">
            <v>-</v>
          </cell>
          <cell r="N3808" t="str">
            <v>-</v>
          </cell>
        </row>
        <row r="3809">
          <cell r="C3809">
            <v>8983666951</v>
          </cell>
          <cell r="D3809" t="str">
            <v>I4JGK96</v>
          </cell>
          <cell r="E3809"/>
          <cell r="F3809" t="str">
            <v>VL04 NMR</v>
          </cell>
          <cell r="G3809" t="str">
            <v>VL04 B-Gr SOP</v>
          </cell>
          <cell r="H3809" t="str">
            <v>【I4JGK96】VL04 軽量 フレーム FRAME ASM 設変</v>
          </cell>
          <cell r="I3809" t="str">
            <v>未</v>
          </cell>
          <cell r="J3809" t="str">
            <v>D</v>
          </cell>
          <cell r="K3809" t="str">
            <v>FC6</v>
          </cell>
          <cell r="L3809" t="str">
            <v>○</v>
          </cell>
          <cell r="M3809" t="str">
            <v>-</v>
          </cell>
          <cell r="N3809" t="str">
            <v>-</v>
          </cell>
        </row>
        <row r="3810">
          <cell r="C3810">
            <v>8974897962</v>
          </cell>
          <cell r="D3810" t="str">
            <v>I4JGQ43</v>
          </cell>
          <cell r="E3810"/>
          <cell r="F3810" t="str">
            <v>VL04 NMR</v>
          </cell>
          <cell r="G3810" t="str">
            <v>VL04 B-Gr SOP</v>
          </cell>
          <cell r="H3810" t="str">
            <v>【I4JGQ43】VL04 C-Gr SOP、D-Gr 1生向け 軽量FRAME ASMの設変</v>
          </cell>
          <cell r="I3810" t="str">
            <v>PA1-9055</v>
          </cell>
          <cell r="J3810" t="str">
            <v>D</v>
          </cell>
          <cell r="K3810" t="str">
            <v>DD1</v>
          </cell>
          <cell r="L3810" t="str">
            <v>○</v>
          </cell>
          <cell r="M3810" t="str">
            <v>-</v>
          </cell>
          <cell r="N3810" t="str">
            <v>-</v>
          </cell>
        </row>
        <row r="3811">
          <cell r="C3811">
            <v>8974897972</v>
          </cell>
          <cell r="D3811" t="str">
            <v>I4JGQ43</v>
          </cell>
          <cell r="E3811"/>
          <cell r="F3811" t="str">
            <v>VL04 NMR</v>
          </cell>
          <cell r="G3811" t="str">
            <v>VL04 B-Gr SOP</v>
          </cell>
          <cell r="H3811" t="str">
            <v>【I4JGQ43】VL04 C-Gr SOP、D-Gr 1生向け 軽量FRAME ASMの設変</v>
          </cell>
          <cell r="I3811" t="str">
            <v>PA1-9055</v>
          </cell>
          <cell r="J3811" t="str">
            <v>D</v>
          </cell>
          <cell r="K3811" t="str">
            <v>DD2</v>
          </cell>
          <cell r="L3811" t="str">
            <v>○</v>
          </cell>
          <cell r="M3811" t="str">
            <v>-</v>
          </cell>
          <cell r="N3811" t="str">
            <v>-</v>
          </cell>
        </row>
        <row r="3812">
          <cell r="C3812">
            <v>8983666942</v>
          </cell>
          <cell r="D3812" t="str">
            <v>AAS-LD-7169</v>
          </cell>
          <cell r="E3812"/>
          <cell r="F3812" t="str">
            <v>VL04 NMR</v>
          </cell>
          <cell r="G3812" t="str">
            <v>VL04 B-Gr SOP</v>
          </cell>
          <cell r="H3812" t="str">
            <v>【I19070502】VL04 量産向け 溶接NUT追加 AAS-LD-7169</v>
          </cell>
          <cell r="I3812" t="str">
            <v>PA1-9149</v>
          </cell>
          <cell r="J3812" t="str">
            <v>D</v>
          </cell>
          <cell r="K3812" t="str">
            <v>1FC5</v>
          </cell>
          <cell r="L3812" t="str">
            <v>○</v>
          </cell>
          <cell r="M3812" t="str">
            <v>-</v>
          </cell>
          <cell r="N3812" t="str">
            <v>-</v>
          </cell>
        </row>
        <row r="3813">
          <cell r="C3813">
            <v>8983666952</v>
          </cell>
          <cell r="D3813" t="str">
            <v>AAS-LD-7169</v>
          </cell>
          <cell r="E3813"/>
          <cell r="F3813" t="str">
            <v>VL04 NMR</v>
          </cell>
          <cell r="G3813" t="str">
            <v>VL04 B-Gr SOP</v>
          </cell>
          <cell r="H3813" t="str">
            <v>【I19070502】VL04 量産向け 溶接NUT追加 AAS-LD-7169</v>
          </cell>
          <cell r="I3813" t="str">
            <v>PA1-9149</v>
          </cell>
          <cell r="J3813" t="str">
            <v>D</v>
          </cell>
          <cell r="K3813" t="str">
            <v>1FC6</v>
          </cell>
          <cell r="L3813" t="str">
            <v>○</v>
          </cell>
          <cell r="M3813" t="str">
            <v>-</v>
          </cell>
          <cell r="N3813" t="str">
            <v>-</v>
          </cell>
        </row>
        <row r="3814">
          <cell r="C3814">
            <v>8975008961</v>
          </cell>
          <cell r="D3814" t="str">
            <v>I4JGK85</v>
          </cell>
          <cell r="E3814"/>
          <cell r="F3814" t="str">
            <v xml:space="preserve">VL04 NKR    </v>
          </cell>
          <cell r="G3814" t="str">
            <v>VL04 B-Gr SOP</v>
          </cell>
          <cell r="H3814" t="str">
            <v>【I4JGK85】VL04 B-Gr SCRタンクサポートBRKT用 溶接NUT設定</v>
          </cell>
          <cell r="I3814" t="str">
            <v>PA1-9005</v>
          </cell>
          <cell r="J3814" t="str">
            <v>A</v>
          </cell>
          <cell r="K3814" t="str">
            <v>KDM</v>
          </cell>
          <cell r="L3814" t="str">
            <v>○</v>
          </cell>
          <cell r="M3814">
            <v>20190211</v>
          </cell>
          <cell r="N3814">
            <v>20190211</v>
          </cell>
        </row>
        <row r="3815">
          <cell r="C3815">
            <v>8974984081</v>
          </cell>
          <cell r="D3815" t="str">
            <v>I4JGK85</v>
          </cell>
          <cell r="E3815"/>
          <cell r="F3815" t="str">
            <v xml:space="preserve">VL04 NKR    </v>
          </cell>
          <cell r="G3815" t="str">
            <v>VL04 B-Gr SOP</v>
          </cell>
          <cell r="H3815" t="str">
            <v>【I4JGK85】VL04 B-Gr SCRタンクサポートBRKT用 溶接NUT設定</v>
          </cell>
          <cell r="I3815" t="str">
            <v>PA1-9088</v>
          </cell>
          <cell r="J3815" t="str">
            <v>A</v>
          </cell>
          <cell r="K3815" t="str">
            <v>NAG</v>
          </cell>
          <cell r="L3815" t="str">
            <v>○</v>
          </cell>
          <cell r="M3815">
            <v>20190508</v>
          </cell>
          <cell r="N3815">
            <v>20190508</v>
          </cell>
        </row>
        <row r="3816">
          <cell r="C3816">
            <v>8974984091</v>
          </cell>
          <cell r="D3816" t="str">
            <v>I4JGK85</v>
          </cell>
          <cell r="E3816"/>
          <cell r="F3816" t="str">
            <v>VL04 NKR</v>
          </cell>
          <cell r="G3816" t="str">
            <v>VL04 B-Gr SOP</v>
          </cell>
          <cell r="H3816" t="str">
            <v>【I4JGK85】VL04 B-Gr SCRタンクサポートBRKT用 溶接NUT設定</v>
          </cell>
          <cell r="I3816" t="str">
            <v>PA1-0061</v>
          </cell>
          <cell r="J3816" t="str">
            <v>A</v>
          </cell>
          <cell r="K3816" t="str">
            <v>NAJ</v>
          </cell>
          <cell r="L3816" t="str">
            <v>○</v>
          </cell>
          <cell r="M3816">
            <v>20200706</v>
          </cell>
          <cell r="N3816">
            <v>20200706</v>
          </cell>
        </row>
        <row r="3817">
          <cell r="C3817">
            <v>8974984101</v>
          </cell>
          <cell r="D3817" t="str">
            <v>I4JGK85</v>
          </cell>
          <cell r="E3817"/>
          <cell r="F3817"/>
          <cell r="G3817" t="str">
            <v>VL04 B-Gr SOP</v>
          </cell>
          <cell r="H3817" t="str">
            <v>【I4JGK85】VL04 B-Gr SCRタンクサポートBRKT用 溶接NUT設定</v>
          </cell>
          <cell r="I3817" t="str">
            <v>PA1-9005</v>
          </cell>
          <cell r="J3817" t="str">
            <v>A</v>
          </cell>
          <cell r="K3817" t="str">
            <v>BCT</v>
          </cell>
          <cell r="L3817" t="str">
            <v>○</v>
          </cell>
          <cell r="M3817">
            <v>20190211</v>
          </cell>
          <cell r="N3817">
            <v>20190211</v>
          </cell>
        </row>
        <row r="3818">
          <cell r="C3818">
            <v>8974984111</v>
          </cell>
          <cell r="D3818" t="str">
            <v>I4JGK85</v>
          </cell>
          <cell r="E3818"/>
          <cell r="F3818"/>
          <cell r="G3818" t="str">
            <v>VL04 B-Gr SOP</v>
          </cell>
          <cell r="H3818" t="str">
            <v>【I4JGK85】VL04 B-Gr SCRタンクサポートBRKT用 溶接NUT設定</v>
          </cell>
          <cell r="I3818" t="str">
            <v>PA1-9037</v>
          </cell>
          <cell r="J3818" t="str">
            <v>A</v>
          </cell>
          <cell r="K3818" t="str">
            <v>BCW</v>
          </cell>
          <cell r="L3818" t="str">
            <v>○</v>
          </cell>
          <cell r="M3818">
            <v>20190304</v>
          </cell>
          <cell r="N3818">
            <v>20190304</v>
          </cell>
        </row>
        <row r="3819">
          <cell r="C3819">
            <v>8974984121</v>
          </cell>
          <cell r="D3819" t="str">
            <v>I4JGK85</v>
          </cell>
          <cell r="E3819"/>
          <cell r="F3819"/>
          <cell r="G3819" t="str">
            <v>VL04 B-Gr SOP</v>
          </cell>
          <cell r="H3819" t="str">
            <v>【I4JGK85】VL04 B-Gr SCRタンクサポートBRKT用 溶接NUT設定</v>
          </cell>
          <cell r="I3819" t="str">
            <v>PA1-9005</v>
          </cell>
          <cell r="J3819" t="str">
            <v>A</v>
          </cell>
          <cell r="K3819" t="str">
            <v>BCU</v>
          </cell>
          <cell r="L3819" t="str">
            <v>○</v>
          </cell>
          <cell r="M3819">
            <v>20190211</v>
          </cell>
          <cell r="N3819">
            <v>20190211</v>
          </cell>
        </row>
        <row r="3820">
          <cell r="C3820">
            <v>8974984131</v>
          </cell>
          <cell r="D3820" t="str">
            <v>I4JGK85</v>
          </cell>
          <cell r="E3820"/>
          <cell r="F3820"/>
          <cell r="G3820" t="str">
            <v>VL04 B-Gr SOP</v>
          </cell>
          <cell r="H3820" t="str">
            <v>【I4JGK85】VL04 B-Gr SCRタンクサポートBRKT用 溶接NUT設定</v>
          </cell>
          <cell r="I3820" t="str">
            <v>PA1-9030</v>
          </cell>
          <cell r="J3820" t="str">
            <v>A</v>
          </cell>
          <cell r="K3820" t="str">
            <v>BCV</v>
          </cell>
          <cell r="L3820" t="str">
            <v>○</v>
          </cell>
          <cell r="M3820">
            <v>20190318</v>
          </cell>
          <cell r="N3820">
            <v>20190318</v>
          </cell>
        </row>
        <row r="3821">
          <cell r="C3821">
            <v>8974984141</v>
          </cell>
          <cell r="D3821" t="str">
            <v>I4JGK85</v>
          </cell>
          <cell r="E3821"/>
          <cell r="F3821"/>
          <cell r="G3821" t="str">
            <v>VL04 B-Gr SOP</v>
          </cell>
          <cell r="H3821" t="str">
            <v>【I4JGK85】VL04 B-Gr SCRタンクサポートBRKT用 溶接NUT設定</v>
          </cell>
          <cell r="I3821" t="str">
            <v>PA1-9148</v>
          </cell>
          <cell r="J3821" t="str">
            <v>A</v>
          </cell>
          <cell r="K3821" t="str">
            <v>NCG</v>
          </cell>
          <cell r="L3821" t="str">
            <v>○</v>
          </cell>
          <cell r="M3821">
            <v>20190711</v>
          </cell>
          <cell r="N3821">
            <v>20190711</v>
          </cell>
        </row>
        <row r="3822">
          <cell r="C3822">
            <v>8974984151</v>
          </cell>
          <cell r="D3822" t="str">
            <v>I4JGK85</v>
          </cell>
          <cell r="E3822"/>
          <cell r="F3822"/>
          <cell r="G3822" t="str">
            <v>VL04 B-Gr SOP</v>
          </cell>
          <cell r="H3822" t="str">
            <v>【I4JGK85】VL04 B-Gr SCRタンクサポートBRKT用 溶接NUT設定</v>
          </cell>
          <cell r="I3822" t="str">
            <v>PA1-9005</v>
          </cell>
          <cell r="J3822" t="str">
            <v>A</v>
          </cell>
          <cell r="K3822" t="str">
            <v>NCC</v>
          </cell>
          <cell r="L3822" t="str">
            <v>○</v>
          </cell>
          <cell r="M3822">
            <v>20190211</v>
          </cell>
          <cell r="N3822">
            <v>20190211</v>
          </cell>
        </row>
        <row r="3823">
          <cell r="C3823">
            <v>8974984161</v>
          </cell>
          <cell r="D3823" t="str">
            <v>I4JGK85</v>
          </cell>
          <cell r="E3823"/>
          <cell r="F3823"/>
          <cell r="G3823" t="str">
            <v>VL04 B-Gr SOP</v>
          </cell>
          <cell r="H3823" t="str">
            <v>【I4JGK85】VL04 B-Gr SCRタンクサポートBRKT用 溶接NUT設定</v>
          </cell>
          <cell r="I3823" t="str">
            <v>PA1-9152</v>
          </cell>
          <cell r="J3823" t="str">
            <v>A</v>
          </cell>
          <cell r="K3823" t="str">
            <v>NCH</v>
          </cell>
          <cell r="L3823" t="str">
            <v>○</v>
          </cell>
          <cell r="M3823">
            <v>20190726</v>
          </cell>
          <cell r="N3823">
            <v>20190726</v>
          </cell>
        </row>
        <row r="3824">
          <cell r="C3824">
            <v>8974984171</v>
          </cell>
          <cell r="D3824" t="str">
            <v>I4JGK85</v>
          </cell>
          <cell r="E3824"/>
          <cell r="F3824"/>
          <cell r="G3824" t="str">
            <v>VL04 B-Gr SOP</v>
          </cell>
          <cell r="H3824" t="str">
            <v>【I4JGK85】VL04 B-Gr SCRタンクサポートBRKT用 溶接NUT設定</v>
          </cell>
          <cell r="I3824" t="str">
            <v>PA1-9201</v>
          </cell>
          <cell r="J3824" t="str">
            <v>A</v>
          </cell>
          <cell r="K3824" t="str">
            <v>NCJ</v>
          </cell>
          <cell r="L3824" t="str">
            <v>○</v>
          </cell>
          <cell r="M3824">
            <v>20191007</v>
          </cell>
          <cell r="N3824">
            <v>20191007</v>
          </cell>
        </row>
        <row r="3825">
          <cell r="C3825">
            <v>8974984181</v>
          </cell>
          <cell r="D3825" t="str">
            <v>I4JGK85</v>
          </cell>
          <cell r="E3825"/>
          <cell r="F3825"/>
          <cell r="G3825" t="str">
            <v>VL04 B-Gr SOP</v>
          </cell>
          <cell r="H3825" t="str">
            <v>【I4JGK85】VL04 B-Gr SCRタンクサポートBRKT用 溶接NUT設定</v>
          </cell>
          <cell r="I3825" t="str">
            <v>PA1-9088</v>
          </cell>
          <cell r="J3825" t="str">
            <v>A</v>
          </cell>
          <cell r="K3825" t="str">
            <v>NDH</v>
          </cell>
          <cell r="L3825" t="str">
            <v>○</v>
          </cell>
          <cell r="M3825">
            <v>20190508</v>
          </cell>
          <cell r="N3825">
            <v>20190508</v>
          </cell>
        </row>
        <row r="3826">
          <cell r="C3826">
            <v>8974984191</v>
          </cell>
          <cell r="D3826" t="str">
            <v>I4JGK85</v>
          </cell>
          <cell r="E3826"/>
          <cell r="F3826"/>
          <cell r="G3826" t="str">
            <v>VL04 B-Gr SOP</v>
          </cell>
          <cell r="H3826" t="str">
            <v>【I4JGK85】VL04 B-Gr SCRタンクサポートBRKT用 溶接NUT設定</v>
          </cell>
          <cell r="I3826" t="str">
            <v>未</v>
          </cell>
          <cell r="J3826" t="str">
            <v>A</v>
          </cell>
          <cell r="K3826"/>
          <cell r="L3826" t="str">
            <v>○</v>
          </cell>
          <cell r="M3826" t="str">
            <v>未</v>
          </cell>
          <cell r="N3826" t="str">
            <v>未</v>
          </cell>
        </row>
        <row r="3827">
          <cell r="C3827">
            <v>8974984201</v>
          </cell>
          <cell r="D3827" t="str">
            <v>I4JGK85</v>
          </cell>
          <cell r="E3827"/>
          <cell r="F3827"/>
          <cell r="G3827" t="str">
            <v>VL04 B-Gr SOP</v>
          </cell>
          <cell r="H3827" t="str">
            <v>【I4JGK85】VL04 B-Gr SCRタンクサポートBRKT用 溶接NUT設定</v>
          </cell>
          <cell r="I3827" t="str">
            <v>PA1-9161</v>
          </cell>
          <cell r="J3827" t="str">
            <v>A</v>
          </cell>
          <cell r="K3827" t="str">
            <v>JCL</v>
          </cell>
          <cell r="L3827" t="str">
            <v>○</v>
          </cell>
          <cell r="M3827">
            <v>20190809</v>
          </cell>
          <cell r="N3827">
            <v>20190809</v>
          </cell>
        </row>
        <row r="3828">
          <cell r="C3828">
            <v>8974984211</v>
          </cell>
          <cell r="D3828" t="str">
            <v>I4JGK85</v>
          </cell>
          <cell r="E3828"/>
          <cell r="F3828"/>
          <cell r="G3828" t="str">
            <v>VL04 B-Gr SOP</v>
          </cell>
          <cell r="H3828" t="str">
            <v>【I4JGK85】VL04 B-Gr SCRタンクサポートBRKT用 溶接NUT設定</v>
          </cell>
          <cell r="I3828" t="str">
            <v>PA1-9161</v>
          </cell>
          <cell r="J3828" t="str">
            <v>A</v>
          </cell>
          <cell r="K3828" t="str">
            <v>JCM</v>
          </cell>
          <cell r="L3828" t="str">
            <v>○</v>
          </cell>
          <cell r="M3828">
            <v>20190809</v>
          </cell>
          <cell r="N3828">
            <v>20190809</v>
          </cell>
        </row>
        <row r="3829">
          <cell r="C3829">
            <v>8974984221</v>
          </cell>
          <cell r="D3829" t="str">
            <v>I4JGK85</v>
          </cell>
          <cell r="E3829"/>
          <cell r="F3829"/>
          <cell r="G3829" t="str">
            <v>VL04 B-Gr SOP</v>
          </cell>
          <cell r="H3829" t="str">
            <v>【I4JGK85】VL04 B-Gr SCRタンクサポートBRKT用 溶接NUT設定</v>
          </cell>
          <cell r="I3829" t="str">
            <v>PA1-9152</v>
          </cell>
          <cell r="J3829" t="str">
            <v>A</v>
          </cell>
          <cell r="K3829" t="str">
            <v>JCK</v>
          </cell>
          <cell r="L3829" t="str">
            <v>○</v>
          </cell>
          <cell r="M3829">
            <v>20190726</v>
          </cell>
          <cell r="N3829">
            <v>20190726</v>
          </cell>
        </row>
        <row r="3830">
          <cell r="C3830">
            <v>8974984231</v>
          </cell>
          <cell r="D3830" t="str">
            <v>I4JGK85</v>
          </cell>
          <cell r="E3830"/>
          <cell r="F3830"/>
          <cell r="G3830" t="str">
            <v>VL04 B-Gr SOP</v>
          </cell>
          <cell r="H3830" t="str">
            <v>【I4JGK85】VL04 B-Gr SCRタンクサポートBRKT用 溶接NUT設定</v>
          </cell>
          <cell r="I3830" t="str">
            <v>PA1-9073</v>
          </cell>
          <cell r="J3830" t="str">
            <v>A</v>
          </cell>
          <cell r="K3830" t="str">
            <v>JCF</v>
          </cell>
          <cell r="L3830" t="str">
            <v>○</v>
          </cell>
          <cell r="M3830">
            <v>20190418</v>
          </cell>
          <cell r="N3830">
            <v>20190418</v>
          </cell>
        </row>
        <row r="3831">
          <cell r="C3831">
            <v>8974984241</v>
          </cell>
          <cell r="D3831" t="str">
            <v>I4JGK85</v>
          </cell>
          <cell r="E3831"/>
          <cell r="F3831"/>
          <cell r="G3831" t="str">
            <v>VL04 B-Gr SOP</v>
          </cell>
          <cell r="H3831" t="str">
            <v>【I4JGK85】VL04 B-Gr SCRタンクサポートBRKT用 溶接NUT設定</v>
          </cell>
          <cell r="I3831" t="str">
            <v>未</v>
          </cell>
          <cell r="J3831" t="str">
            <v>A</v>
          </cell>
          <cell r="K3831"/>
          <cell r="L3831" t="str">
            <v>○</v>
          </cell>
          <cell r="M3831" t="str">
            <v>未</v>
          </cell>
          <cell r="N3831" t="str">
            <v>未</v>
          </cell>
        </row>
        <row r="3832">
          <cell r="C3832">
            <v>8974984251</v>
          </cell>
          <cell r="D3832" t="str">
            <v>I4JGK85</v>
          </cell>
          <cell r="E3832"/>
          <cell r="F3832"/>
          <cell r="G3832" t="str">
            <v>VL04 B-Gr SOP</v>
          </cell>
          <cell r="H3832" t="str">
            <v>【I4JGK85】VL04 B-Gr SCRタンクサポートBRKT用 溶接NUT設定</v>
          </cell>
          <cell r="I3832" t="str">
            <v>PA1-9148</v>
          </cell>
          <cell r="J3832" t="str">
            <v>A</v>
          </cell>
          <cell r="K3832" t="str">
            <v>NSA</v>
          </cell>
          <cell r="L3832" t="str">
            <v>○</v>
          </cell>
          <cell r="M3832">
            <v>20190717</v>
          </cell>
          <cell r="N3832">
            <v>20190717</v>
          </cell>
        </row>
        <row r="3833">
          <cell r="C3833">
            <v>8974984261</v>
          </cell>
          <cell r="D3833" t="str">
            <v>I4JGK85</v>
          </cell>
          <cell r="E3833"/>
          <cell r="F3833"/>
          <cell r="G3833" t="str">
            <v>VL04 B-Gr SOP</v>
          </cell>
          <cell r="H3833" t="str">
            <v>【I4JGK85】VL04 B-Gr SCRタンクサポートBRKT用 溶接NUT設定</v>
          </cell>
          <cell r="I3833" t="str">
            <v>未</v>
          </cell>
          <cell r="J3833" t="str">
            <v>A</v>
          </cell>
          <cell r="K3833"/>
          <cell r="L3833" t="str">
            <v>○</v>
          </cell>
          <cell r="M3833" t="str">
            <v>未</v>
          </cell>
          <cell r="N3833" t="str">
            <v>未</v>
          </cell>
        </row>
        <row r="3834">
          <cell r="C3834">
            <v>8974984271</v>
          </cell>
          <cell r="D3834" t="str">
            <v>I4JGK85</v>
          </cell>
          <cell r="E3834"/>
          <cell r="F3834"/>
          <cell r="G3834" t="str">
            <v>VL04 B-Gr SOP</v>
          </cell>
          <cell r="H3834" t="str">
            <v>【I4JGK85】VL04 B-Gr SCRタンクサポートBRKT用 溶接NUT設定</v>
          </cell>
          <cell r="I3834" t="str">
            <v>未</v>
          </cell>
          <cell r="J3834" t="str">
            <v>A</v>
          </cell>
          <cell r="K3834"/>
          <cell r="L3834" t="str">
            <v>○</v>
          </cell>
          <cell r="M3834" t="str">
            <v>未</v>
          </cell>
          <cell r="N3834" t="str">
            <v>未</v>
          </cell>
        </row>
        <row r="3835">
          <cell r="C3835">
            <v>8974984281</v>
          </cell>
          <cell r="D3835" t="str">
            <v>I4JGK85</v>
          </cell>
          <cell r="E3835"/>
          <cell r="F3835"/>
          <cell r="G3835" t="str">
            <v>VL04 B-Gr SOP</v>
          </cell>
          <cell r="H3835" t="str">
            <v>【I4JGK85】VL04 B-Gr SCRタンクサポートBRKT用 溶接NUT設定</v>
          </cell>
          <cell r="I3835" t="str">
            <v>PA1-9072</v>
          </cell>
          <cell r="J3835" t="str">
            <v>A</v>
          </cell>
          <cell r="K3835" t="str">
            <v>JJK</v>
          </cell>
          <cell r="L3835" t="str">
            <v>○</v>
          </cell>
          <cell r="M3835">
            <v>20190415</v>
          </cell>
          <cell r="N3835">
            <v>20190415</v>
          </cell>
        </row>
        <row r="3836">
          <cell r="C3836">
            <v>8974984291</v>
          </cell>
          <cell r="D3836" t="str">
            <v>I4JGK85</v>
          </cell>
          <cell r="E3836"/>
          <cell r="F3836"/>
          <cell r="G3836" t="str">
            <v>VL04 B-Gr SOP</v>
          </cell>
          <cell r="H3836" t="str">
            <v>【I4JGK85】VL04 B-Gr SCRタンクサポートBRKT用 溶接NUT設定</v>
          </cell>
          <cell r="I3836" t="str">
            <v>PA1-9178</v>
          </cell>
          <cell r="J3836" t="str">
            <v>A</v>
          </cell>
          <cell r="K3836" t="str">
            <v>JJN</v>
          </cell>
          <cell r="L3836" t="str">
            <v>○</v>
          </cell>
          <cell r="M3836">
            <v>20190904</v>
          </cell>
          <cell r="N3836">
            <v>20190904</v>
          </cell>
        </row>
        <row r="3837">
          <cell r="C3837">
            <v>8974984311</v>
          </cell>
          <cell r="D3837" t="str">
            <v>I4JGK85</v>
          </cell>
          <cell r="E3837"/>
          <cell r="F3837"/>
          <cell r="G3837" t="str">
            <v>VL04 B-Gr SOP</v>
          </cell>
          <cell r="H3837" t="str">
            <v>【I4JGK85】VL04 B-Gr SCRタンクサポートBRKT用 溶接NUT設定</v>
          </cell>
          <cell r="I3837" t="str">
            <v>PA1-0006</v>
          </cell>
          <cell r="J3837" t="str">
            <v>A</v>
          </cell>
          <cell r="K3837" t="str">
            <v>JJP</v>
          </cell>
          <cell r="L3837" t="str">
            <v>○</v>
          </cell>
          <cell r="M3837">
            <v>20200120</v>
          </cell>
          <cell r="N3837">
            <v>20200120</v>
          </cell>
        </row>
        <row r="3838">
          <cell r="C3838">
            <v>8974984321</v>
          </cell>
          <cell r="D3838" t="str">
            <v>I4JGK85</v>
          </cell>
          <cell r="E3838"/>
          <cell r="F3838"/>
          <cell r="G3838" t="str">
            <v>VL04 B-Gr SOP</v>
          </cell>
          <cell r="H3838" t="str">
            <v>【I4JGK85】VL04 B-Gr SCRタンクサポートBRKT用 溶接NUT設定</v>
          </cell>
          <cell r="I3838" t="str">
            <v>PA1-9002</v>
          </cell>
          <cell r="J3838" t="str">
            <v>A</v>
          </cell>
          <cell r="K3838" t="str">
            <v>JJG</v>
          </cell>
          <cell r="L3838" t="str">
            <v>○</v>
          </cell>
          <cell r="M3838">
            <v>20190112</v>
          </cell>
          <cell r="N3838">
            <v>20190112</v>
          </cell>
        </row>
        <row r="3839">
          <cell r="C3839">
            <v>8974984331</v>
          </cell>
          <cell r="D3839" t="str">
            <v>I4JGK85</v>
          </cell>
          <cell r="E3839"/>
          <cell r="F3839"/>
          <cell r="G3839" t="str">
            <v>VL04 B-Gr SOP</v>
          </cell>
          <cell r="H3839" t="str">
            <v>【I4JGK85】VL04 B-Gr SCRタンクサポートBRKT用 溶接NUT設定</v>
          </cell>
          <cell r="I3839" t="str">
            <v>PA1-9088</v>
          </cell>
          <cell r="J3839" t="str">
            <v>A</v>
          </cell>
          <cell r="K3839" t="str">
            <v>JJL</v>
          </cell>
          <cell r="L3839" t="str">
            <v>○</v>
          </cell>
          <cell r="M3839">
            <v>20190508</v>
          </cell>
          <cell r="N3839">
            <v>20190508</v>
          </cell>
        </row>
        <row r="3840">
          <cell r="C3840">
            <v>8975008941</v>
          </cell>
          <cell r="D3840" t="str">
            <v>I4JGK85</v>
          </cell>
          <cell r="E3840"/>
          <cell r="F3840"/>
          <cell r="G3840" t="str">
            <v>VL04 B-Gr SOP</v>
          </cell>
          <cell r="H3840" t="str">
            <v>【I4JGK85】VL04 B-Gr SCRタンクサポートBRKT用 溶接NUT設定</v>
          </cell>
          <cell r="I3840" t="str">
            <v>PA1-9152</v>
          </cell>
          <cell r="J3840" t="str">
            <v>A</v>
          </cell>
          <cell r="K3840" t="str">
            <v>KCJ</v>
          </cell>
          <cell r="L3840" t="str">
            <v>○</v>
          </cell>
          <cell r="M3840">
            <v>20190726</v>
          </cell>
          <cell r="N3840">
            <v>20190726</v>
          </cell>
        </row>
        <row r="3841">
          <cell r="C3841">
            <v>8975008951</v>
          </cell>
          <cell r="D3841" t="str">
            <v>I4JGK85</v>
          </cell>
          <cell r="E3841"/>
          <cell r="F3841"/>
          <cell r="G3841" t="str">
            <v>VL04 B-Gr SOP</v>
          </cell>
          <cell r="H3841" t="str">
            <v>【I4JGK85】VL04 B-Gr SCRタンクサポートBRKT用 溶接NUT設定</v>
          </cell>
          <cell r="I3841" t="str">
            <v>PA1-9109</v>
          </cell>
          <cell r="J3841" t="str">
            <v>A</v>
          </cell>
          <cell r="K3841" t="str">
            <v>KDR</v>
          </cell>
          <cell r="L3841" t="str">
            <v>○</v>
          </cell>
          <cell r="M3841">
            <v>20190524</v>
          </cell>
          <cell r="N3841">
            <v>20190524</v>
          </cell>
        </row>
        <row r="3842">
          <cell r="C3842">
            <v>8975008971</v>
          </cell>
          <cell r="D3842" t="str">
            <v>I4JGK85</v>
          </cell>
          <cell r="E3842"/>
          <cell r="F3842"/>
          <cell r="G3842" t="str">
            <v>VL04 B-Gr SOP</v>
          </cell>
          <cell r="H3842" t="str">
            <v>【I4JGK85】VL04 B-Gr SCRタンクサポートBRKT用 溶接NUT設定</v>
          </cell>
          <cell r="I3842" t="str">
            <v>PA1-9098</v>
          </cell>
          <cell r="J3842" t="str">
            <v>A</v>
          </cell>
          <cell r="K3842" t="str">
            <v>KDP</v>
          </cell>
          <cell r="L3842" t="str">
            <v>○</v>
          </cell>
          <cell r="M3842">
            <v>20190516</v>
          </cell>
          <cell r="N3842">
            <v>20190516</v>
          </cell>
        </row>
        <row r="3843">
          <cell r="C3843">
            <v>8975009021</v>
          </cell>
          <cell r="D3843" t="str">
            <v>I4JGK85</v>
          </cell>
          <cell r="E3843"/>
          <cell r="F3843"/>
          <cell r="G3843" t="str">
            <v>VL04 B-Gr SOP</v>
          </cell>
          <cell r="H3843" t="str">
            <v>【I4JGK85】VL04 B-Gr SCRタンクサポートBRKT用 溶接NUT設定</v>
          </cell>
          <cell r="I3843" t="str">
            <v>未</v>
          </cell>
          <cell r="J3843" t="str">
            <v>A</v>
          </cell>
          <cell r="K3843"/>
          <cell r="L3843" t="str">
            <v>○</v>
          </cell>
          <cell r="M3843" t="str">
            <v>未</v>
          </cell>
          <cell r="N3843" t="str">
            <v>未</v>
          </cell>
        </row>
        <row r="3844">
          <cell r="C3844">
            <v>8975009031</v>
          </cell>
          <cell r="D3844" t="str">
            <v>I4JGK85</v>
          </cell>
          <cell r="E3844"/>
          <cell r="F3844"/>
          <cell r="G3844" t="str">
            <v>VL04 B-Gr SOP</v>
          </cell>
          <cell r="H3844" t="str">
            <v>【I4JGK85】VL04 B-Gr SCRタンクサポートBRKT用 溶接NUT設定</v>
          </cell>
          <cell r="I3844" t="str">
            <v>未</v>
          </cell>
          <cell r="J3844" t="str">
            <v>A</v>
          </cell>
          <cell r="K3844" t="str">
            <v>CEH</v>
          </cell>
          <cell r="L3844" t="str">
            <v>○</v>
          </cell>
          <cell r="M3844">
            <v>20230328</v>
          </cell>
          <cell r="N3844">
            <v>20230328</v>
          </cell>
        </row>
        <row r="3845">
          <cell r="C3845">
            <v>8975009041</v>
          </cell>
          <cell r="D3845" t="str">
            <v>I4JGK85</v>
          </cell>
          <cell r="E3845"/>
          <cell r="F3845"/>
          <cell r="G3845" t="str">
            <v>VL04 B-Gr SOP</v>
          </cell>
          <cell r="H3845" t="str">
            <v>【I4JGK85】VL04 B-Gr SCRタンクサポートBRKT用 溶接NUT設定</v>
          </cell>
          <cell r="I3845" t="str">
            <v>未</v>
          </cell>
          <cell r="J3845" t="str">
            <v>A</v>
          </cell>
          <cell r="K3845" t="str">
            <v>CEE</v>
          </cell>
          <cell r="L3845" t="str">
            <v>○</v>
          </cell>
          <cell r="M3845">
            <v>20201118</v>
          </cell>
          <cell r="N3845">
            <v>20201118</v>
          </cell>
        </row>
        <row r="3846">
          <cell r="C3846">
            <v>8975009051</v>
          </cell>
          <cell r="D3846" t="str">
            <v>I4JGK85</v>
          </cell>
          <cell r="E3846"/>
          <cell r="F3846"/>
          <cell r="G3846" t="str">
            <v>VL04 B-Gr SOP</v>
          </cell>
          <cell r="H3846" t="str">
            <v>【I4JGK85】VL04 B-Gr SCRタンクサポートBRKT用 溶接NUT設定</v>
          </cell>
          <cell r="I3846" t="str">
            <v>未</v>
          </cell>
          <cell r="J3846" t="str">
            <v>A</v>
          </cell>
          <cell r="K3846"/>
          <cell r="L3846" t="str">
            <v>○</v>
          </cell>
          <cell r="M3846" t="str">
            <v>未</v>
          </cell>
          <cell r="N3846" t="str">
            <v>未</v>
          </cell>
        </row>
        <row r="3847">
          <cell r="C3847">
            <v>8975009061</v>
          </cell>
          <cell r="D3847" t="str">
            <v>I4JGK85</v>
          </cell>
          <cell r="E3847"/>
          <cell r="F3847"/>
          <cell r="G3847" t="str">
            <v>VL04 B-Gr SOP</v>
          </cell>
          <cell r="H3847" t="str">
            <v>【I4JGK85】VL04 B-Gr SCRタンクサポートBRKT用 溶接NUT設定</v>
          </cell>
          <cell r="I3847" t="str">
            <v>未</v>
          </cell>
          <cell r="J3847" t="str">
            <v>A</v>
          </cell>
          <cell r="K3847"/>
          <cell r="L3847" t="str">
            <v>○</v>
          </cell>
          <cell r="M3847" t="str">
            <v>未</v>
          </cell>
          <cell r="N3847" t="str">
            <v>未</v>
          </cell>
        </row>
        <row r="3848">
          <cell r="C3848">
            <v>8975009071</v>
          </cell>
          <cell r="D3848" t="str">
            <v>I4JGK85</v>
          </cell>
          <cell r="E3848"/>
          <cell r="F3848"/>
          <cell r="G3848" t="str">
            <v>VL04 B-Gr SOP</v>
          </cell>
          <cell r="H3848" t="str">
            <v>【I4JGK85】VL04 B-Gr SCRタンクサポートBRKT用 溶接NUT設定</v>
          </cell>
          <cell r="I3848" t="str">
            <v>未</v>
          </cell>
          <cell r="J3848" t="str">
            <v>A</v>
          </cell>
          <cell r="K3848"/>
          <cell r="L3848" t="str">
            <v>○</v>
          </cell>
          <cell r="M3848" t="str">
            <v>未</v>
          </cell>
          <cell r="N3848" t="str">
            <v>未</v>
          </cell>
        </row>
        <row r="3849">
          <cell r="C3849">
            <v>8975009081</v>
          </cell>
          <cell r="D3849" t="str">
            <v>I4JGK85</v>
          </cell>
          <cell r="E3849"/>
          <cell r="F3849"/>
          <cell r="G3849" t="str">
            <v>VL04 B-Gr SOP</v>
          </cell>
          <cell r="H3849" t="str">
            <v>【I4JGK85】VL04 B-Gr SCRタンクサポートBRKT用 溶接NUT設定</v>
          </cell>
          <cell r="I3849" t="str">
            <v>未</v>
          </cell>
          <cell r="J3849" t="str">
            <v>A</v>
          </cell>
          <cell r="K3849"/>
          <cell r="L3849" t="str">
            <v>○</v>
          </cell>
          <cell r="M3849" t="str">
            <v>未</v>
          </cell>
          <cell r="N3849" t="str">
            <v>未</v>
          </cell>
        </row>
        <row r="3850">
          <cell r="C3850">
            <v>8975009091</v>
          </cell>
          <cell r="D3850" t="str">
            <v>I4JGK85</v>
          </cell>
          <cell r="E3850"/>
          <cell r="F3850"/>
          <cell r="G3850" t="str">
            <v>VL04 B-Gr SOP</v>
          </cell>
          <cell r="H3850" t="str">
            <v>【I4JGK85】VL04 B-Gr SCRタンクサポートBRKT用 溶接NUT設定</v>
          </cell>
          <cell r="I3850" t="str">
            <v>未</v>
          </cell>
          <cell r="J3850" t="str">
            <v>A</v>
          </cell>
          <cell r="K3850"/>
          <cell r="L3850" t="str">
            <v>○</v>
          </cell>
          <cell r="M3850" t="str">
            <v>未</v>
          </cell>
          <cell r="N3850" t="str">
            <v>未</v>
          </cell>
        </row>
        <row r="3851">
          <cell r="C3851">
            <v>8975009101</v>
          </cell>
          <cell r="D3851" t="str">
            <v>I4JGK85</v>
          </cell>
          <cell r="E3851"/>
          <cell r="F3851"/>
          <cell r="G3851" t="str">
            <v>VL04 B-Gr SOP</v>
          </cell>
          <cell r="H3851" t="str">
            <v>【I4JGK85】VL04 B-Gr SCRタンクサポートBRKT用 溶接NUT設定</v>
          </cell>
          <cell r="I3851" t="str">
            <v>PA1-9201</v>
          </cell>
          <cell r="J3851" t="str">
            <v>A</v>
          </cell>
          <cell r="K3851" t="str">
            <v>KLH</v>
          </cell>
          <cell r="L3851" t="str">
            <v>○</v>
          </cell>
          <cell r="M3851">
            <v>20191007</v>
          </cell>
          <cell r="N3851">
            <v>20191007</v>
          </cell>
        </row>
        <row r="3852">
          <cell r="C3852">
            <v>8975009111</v>
          </cell>
          <cell r="D3852" t="str">
            <v>I4JGK85</v>
          </cell>
          <cell r="E3852"/>
          <cell r="F3852"/>
          <cell r="G3852" t="str">
            <v>VL04 B-Gr SOP</v>
          </cell>
          <cell r="H3852" t="str">
            <v>【I4JGK85】VL04 B-Gr SCRタンクサポートBRKT用 溶接NUT設定</v>
          </cell>
          <cell r="I3852" t="str">
            <v>PA1-2036</v>
          </cell>
          <cell r="J3852" t="str">
            <v>A</v>
          </cell>
          <cell r="K3852" t="str">
            <v>KLM</v>
          </cell>
          <cell r="L3852" t="str">
            <v>○</v>
          </cell>
          <cell r="M3852">
            <v>20220411</v>
          </cell>
          <cell r="N3852">
            <v>20220411</v>
          </cell>
        </row>
        <row r="3853">
          <cell r="C3853">
            <v>8975009121</v>
          </cell>
          <cell r="D3853" t="str">
            <v>I4JGK85</v>
          </cell>
          <cell r="E3853"/>
          <cell r="F3853"/>
          <cell r="G3853" t="str">
            <v>VL04 B-Gr SOP</v>
          </cell>
          <cell r="H3853" t="str">
            <v>【I4JGK85】VL04 B-Gr SCRタンクサポートBRKT用 溶接NUT設定</v>
          </cell>
          <cell r="I3853" t="str">
            <v>未</v>
          </cell>
          <cell r="J3853" t="str">
            <v>A</v>
          </cell>
          <cell r="K3853"/>
          <cell r="L3853" t="str">
            <v>○</v>
          </cell>
          <cell r="M3853" t="str">
            <v>未</v>
          </cell>
          <cell r="N3853" t="str">
            <v>未</v>
          </cell>
        </row>
        <row r="3854">
          <cell r="C3854">
            <v>8975009131</v>
          </cell>
          <cell r="D3854" t="str">
            <v>I4JGK85</v>
          </cell>
          <cell r="E3854"/>
          <cell r="F3854"/>
          <cell r="G3854" t="str">
            <v>VL04 B-Gr SOP</v>
          </cell>
          <cell r="H3854" t="str">
            <v>【I4JGK85】VL04 B-Gr SCRタンクサポートBRKT用 溶接NUT設定</v>
          </cell>
          <cell r="I3854" t="str">
            <v>未</v>
          </cell>
          <cell r="J3854" t="str">
            <v>A</v>
          </cell>
          <cell r="K3854"/>
          <cell r="L3854" t="str">
            <v>○</v>
          </cell>
          <cell r="M3854" t="str">
            <v>未</v>
          </cell>
          <cell r="N3854" t="str">
            <v>未</v>
          </cell>
        </row>
        <row r="3855">
          <cell r="C3855">
            <v>8975009181</v>
          </cell>
          <cell r="D3855" t="str">
            <v>I4JGK85</v>
          </cell>
          <cell r="E3855"/>
          <cell r="F3855"/>
          <cell r="G3855" t="str">
            <v>VL04 B-Gr SOP</v>
          </cell>
          <cell r="H3855" t="str">
            <v>【I4JGK85】VL04 B-Gr SCRタンクサポートBRKT用 溶接NUT設定</v>
          </cell>
          <cell r="I3855" t="str">
            <v>未</v>
          </cell>
          <cell r="J3855" t="str">
            <v>A</v>
          </cell>
          <cell r="K3855"/>
          <cell r="L3855" t="str">
            <v>○</v>
          </cell>
          <cell r="M3855" t="str">
            <v>未</v>
          </cell>
          <cell r="N3855" t="str">
            <v>未</v>
          </cell>
        </row>
        <row r="3856">
          <cell r="C3856">
            <v>8975009191</v>
          </cell>
          <cell r="D3856" t="str">
            <v>I4JGK85</v>
          </cell>
          <cell r="E3856"/>
          <cell r="F3856"/>
          <cell r="G3856" t="str">
            <v>VL04 B-Gr SOP</v>
          </cell>
          <cell r="H3856" t="str">
            <v>【I4JGK85】VL04 B-Gr SCRタンクサポートBRKT用 溶接NUT設定</v>
          </cell>
          <cell r="I3856" t="str">
            <v>未</v>
          </cell>
          <cell r="J3856" t="str">
            <v>A</v>
          </cell>
          <cell r="K3856"/>
          <cell r="L3856" t="str">
            <v>○</v>
          </cell>
          <cell r="M3856" t="str">
            <v>未</v>
          </cell>
          <cell r="N3856" t="str">
            <v>未</v>
          </cell>
        </row>
        <row r="3857">
          <cell r="C3857">
            <v>8975009201</v>
          </cell>
          <cell r="D3857" t="str">
            <v>I4JGK85</v>
          </cell>
          <cell r="E3857"/>
          <cell r="F3857"/>
          <cell r="G3857" t="str">
            <v>VL04 B-Gr SOP</v>
          </cell>
          <cell r="H3857" t="str">
            <v>【I4JGK85】VL04 B-Gr SCRタンクサポートBRKT用 溶接NUT設定</v>
          </cell>
          <cell r="I3857" t="str">
            <v>未</v>
          </cell>
          <cell r="J3857" t="str">
            <v>A</v>
          </cell>
          <cell r="K3857"/>
          <cell r="L3857" t="str">
            <v>○</v>
          </cell>
          <cell r="M3857" t="str">
            <v>未</v>
          </cell>
          <cell r="N3857" t="str">
            <v>未</v>
          </cell>
        </row>
        <row r="3858">
          <cell r="C3858">
            <v>8975009211</v>
          </cell>
          <cell r="D3858" t="str">
            <v>I4JGK85</v>
          </cell>
          <cell r="E3858"/>
          <cell r="F3858"/>
          <cell r="G3858" t="str">
            <v>VL04 B-Gr SOP</v>
          </cell>
          <cell r="H3858" t="str">
            <v>【I4JGK85】VL04 B-Gr SCRタンクサポートBRKT用 溶接NUT設定</v>
          </cell>
          <cell r="I3858" t="str">
            <v>未</v>
          </cell>
          <cell r="J3858" t="str">
            <v>A</v>
          </cell>
          <cell r="K3858"/>
          <cell r="L3858" t="str">
            <v>○</v>
          </cell>
          <cell r="M3858" t="str">
            <v>未</v>
          </cell>
          <cell r="N3858" t="str">
            <v>未</v>
          </cell>
        </row>
        <row r="3859">
          <cell r="C3859">
            <v>8975009221</v>
          </cell>
          <cell r="D3859" t="str">
            <v>I4JGK85</v>
          </cell>
          <cell r="E3859"/>
          <cell r="F3859"/>
          <cell r="G3859" t="str">
            <v>VL04 B-Gr SOP</v>
          </cell>
          <cell r="H3859" t="str">
            <v>【I4JGK85】VL04 B-Gr SCRタンクサポートBRKT用 溶接NUT設定</v>
          </cell>
          <cell r="I3859" t="str">
            <v>PA1-0102</v>
          </cell>
          <cell r="J3859" t="str">
            <v>A</v>
          </cell>
          <cell r="K3859" t="str">
            <v>CNV</v>
          </cell>
          <cell r="L3859" t="str">
            <v>○</v>
          </cell>
          <cell r="M3859">
            <v>20201112</v>
          </cell>
          <cell r="N3859">
            <v>20201112</v>
          </cell>
        </row>
        <row r="3860">
          <cell r="C3860">
            <v>8975009231</v>
          </cell>
          <cell r="D3860" t="str">
            <v>I4JGK85</v>
          </cell>
          <cell r="E3860"/>
          <cell r="F3860"/>
          <cell r="G3860" t="str">
            <v>VL04 B-Gr SOP</v>
          </cell>
          <cell r="H3860" t="str">
            <v>【I4JGK85】VL04 B-Gr SCRタンクサポートBRKT用 溶接NUT設定</v>
          </cell>
          <cell r="I3860" t="str">
            <v>未</v>
          </cell>
          <cell r="J3860" t="str">
            <v>A</v>
          </cell>
          <cell r="K3860"/>
          <cell r="L3860" t="str">
            <v>○</v>
          </cell>
          <cell r="M3860" t="str">
            <v>未</v>
          </cell>
          <cell r="N3860" t="str">
            <v>未</v>
          </cell>
        </row>
        <row r="3861">
          <cell r="C3861">
            <v>8975009241</v>
          </cell>
          <cell r="D3861" t="str">
            <v>I4JGK85</v>
          </cell>
          <cell r="E3861"/>
          <cell r="F3861"/>
          <cell r="G3861" t="str">
            <v>VL04 B-Gr SOP</v>
          </cell>
          <cell r="H3861" t="str">
            <v>【I4JGK85】VL04 B-Gr SCRタンクサポートBRKT用 溶接NUT設定</v>
          </cell>
          <cell r="I3861" t="str">
            <v>未</v>
          </cell>
          <cell r="J3861" t="str">
            <v>A</v>
          </cell>
          <cell r="K3861"/>
          <cell r="L3861" t="str">
            <v>○</v>
          </cell>
          <cell r="M3861" t="str">
            <v>未</v>
          </cell>
          <cell r="N3861" t="str">
            <v>未</v>
          </cell>
        </row>
        <row r="3862">
          <cell r="C3862">
            <v>8975009251</v>
          </cell>
          <cell r="D3862" t="str">
            <v>I4JGK85</v>
          </cell>
          <cell r="E3862"/>
          <cell r="F3862"/>
          <cell r="G3862" t="str">
            <v>VL04 B-Gr SOP</v>
          </cell>
          <cell r="H3862" t="str">
            <v>【I4JGK85】VL04 B-Gr SCRタンクサポートBRKT用 溶接NUT設定</v>
          </cell>
          <cell r="I3862" t="str">
            <v>未</v>
          </cell>
          <cell r="J3862" t="str">
            <v>A</v>
          </cell>
          <cell r="K3862"/>
          <cell r="L3862" t="str">
            <v>○</v>
          </cell>
          <cell r="M3862" t="str">
            <v>未</v>
          </cell>
          <cell r="N3862" t="str">
            <v>未</v>
          </cell>
        </row>
        <row r="3863">
          <cell r="C3863">
            <v>8975024961</v>
          </cell>
          <cell r="D3863" t="str">
            <v>I4JGK85</v>
          </cell>
          <cell r="E3863"/>
          <cell r="F3863"/>
          <cell r="G3863" t="str">
            <v>VL04 B-Gr SOP</v>
          </cell>
          <cell r="H3863" t="str">
            <v>【I4JGK85】VL04 B-Gr SCRタンクサポートBRKT用 溶接NUT設定</v>
          </cell>
          <cell r="I3863" t="str">
            <v>未</v>
          </cell>
          <cell r="J3863" t="str">
            <v>A</v>
          </cell>
          <cell r="K3863"/>
          <cell r="L3863" t="str">
            <v>○</v>
          </cell>
          <cell r="M3863" t="str">
            <v>未</v>
          </cell>
          <cell r="N3863" t="str">
            <v>未</v>
          </cell>
        </row>
        <row r="3864">
          <cell r="C3864">
            <v>8975024971</v>
          </cell>
          <cell r="D3864" t="str">
            <v>I4JGK85</v>
          </cell>
          <cell r="E3864"/>
          <cell r="F3864"/>
          <cell r="G3864" t="str">
            <v>VL04 B-Gr SOP</v>
          </cell>
          <cell r="H3864" t="str">
            <v>【I4JGK85】VL04 B-Gr SCRタンクサポートBRKT用 溶接NUT設定</v>
          </cell>
          <cell r="I3864" t="str">
            <v>PA1-1020</v>
          </cell>
          <cell r="J3864" t="str">
            <v>A</v>
          </cell>
          <cell r="K3864" t="str">
            <v>JJQ</v>
          </cell>
          <cell r="L3864" t="str">
            <v>○</v>
          </cell>
          <cell r="M3864">
            <v>20210226</v>
          </cell>
          <cell r="N3864">
            <v>20210226</v>
          </cell>
        </row>
        <row r="3865">
          <cell r="C3865">
            <v>8975024981</v>
          </cell>
          <cell r="D3865" t="str">
            <v>I4JGK85</v>
          </cell>
          <cell r="E3865"/>
          <cell r="F3865"/>
          <cell r="G3865" t="str">
            <v>VL04 B-Gr SOP</v>
          </cell>
          <cell r="H3865" t="str">
            <v>【I4JGK85】VL04 B-Gr SCRタンクサポートBRKT用 溶接NUT設定</v>
          </cell>
          <cell r="I3865" t="str">
            <v>未</v>
          </cell>
          <cell r="J3865" t="str">
            <v>A</v>
          </cell>
          <cell r="K3865"/>
          <cell r="L3865" t="str">
            <v>○</v>
          </cell>
          <cell r="M3865" t="str">
            <v>未</v>
          </cell>
          <cell r="N3865" t="str">
            <v>未</v>
          </cell>
        </row>
        <row r="3866">
          <cell r="C3866">
            <v>8975024991</v>
          </cell>
          <cell r="D3866" t="str">
            <v>I4JGK85</v>
          </cell>
          <cell r="E3866"/>
          <cell r="F3866"/>
          <cell r="G3866" t="str">
            <v>VL04 B-Gr SOP</v>
          </cell>
          <cell r="H3866" t="str">
            <v>【I4JGK85】VL04 B-Gr SCRタンクサポートBRKT用 溶接NUT設定</v>
          </cell>
          <cell r="I3866" t="str">
            <v>未</v>
          </cell>
          <cell r="J3866" t="str">
            <v>A</v>
          </cell>
          <cell r="K3866"/>
          <cell r="L3866" t="str">
            <v>○</v>
          </cell>
          <cell r="M3866" t="str">
            <v>未</v>
          </cell>
          <cell r="N3866" t="str">
            <v>未</v>
          </cell>
        </row>
        <row r="3867">
          <cell r="C3867">
            <v>8975025001</v>
          </cell>
          <cell r="D3867" t="str">
            <v>I4JGK85</v>
          </cell>
          <cell r="E3867"/>
          <cell r="F3867"/>
          <cell r="G3867" t="str">
            <v>VL04 B-Gr SOP</v>
          </cell>
          <cell r="H3867" t="str">
            <v>【I4JGK85】VL04 B-Gr SCRタンクサポートBRKT用 溶接NUT設定</v>
          </cell>
          <cell r="I3867" t="str">
            <v>未</v>
          </cell>
          <cell r="J3867" t="str">
            <v>A</v>
          </cell>
          <cell r="K3867"/>
          <cell r="L3867" t="str">
            <v>○</v>
          </cell>
          <cell r="M3867" t="str">
            <v>未</v>
          </cell>
          <cell r="N3867" t="str">
            <v>未</v>
          </cell>
        </row>
        <row r="3868">
          <cell r="C3868">
            <v>8975025021</v>
          </cell>
          <cell r="D3868" t="str">
            <v>I4JGK85</v>
          </cell>
          <cell r="E3868"/>
          <cell r="F3868"/>
          <cell r="G3868" t="str">
            <v>VL04 B-Gr SOP</v>
          </cell>
          <cell r="H3868" t="str">
            <v>【I4JGK85】VL04 B-Gr SCRタンクサポートBRKT用 溶接NUT設定</v>
          </cell>
          <cell r="I3868" t="str">
            <v>PA1-9030</v>
          </cell>
          <cell r="J3868" t="str">
            <v>A</v>
          </cell>
          <cell r="K3868" t="str">
            <v>JCD</v>
          </cell>
          <cell r="L3868" t="str">
            <v>○</v>
          </cell>
          <cell r="M3868">
            <v>20190318</v>
          </cell>
          <cell r="N3868">
            <v>20190318</v>
          </cell>
        </row>
        <row r="3869">
          <cell r="C3869">
            <v>8975025031</v>
          </cell>
          <cell r="D3869" t="str">
            <v>I4JGK85</v>
          </cell>
          <cell r="E3869"/>
          <cell r="F3869"/>
          <cell r="G3869" t="str">
            <v>VL04 B-Gr SOP</v>
          </cell>
          <cell r="H3869" t="str">
            <v>【I4JGK85】VL04 B-Gr SCRタンクサポートBRKT用 溶接NUT設定</v>
          </cell>
          <cell r="I3869" t="str">
            <v>未</v>
          </cell>
          <cell r="J3869" t="str">
            <v>A</v>
          </cell>
          <cell r="K3869"/>
          <cell r="L3869" t="str">
            <v>○</v>
          </cell>
          <cell r="M3869" t="str">
            <v>未</v>
          </cell>
          <cell r="N3869" t="str">
            <v>未</v>
          </cell>
        </row>
        <row r="3870">
          <cell r="C3870">
            <v>8975025041</v>
          </cell>
          <cell r="D3870" t="str">
            <v>I4JGK85</v>
          </cell>
          <cell r="E3870"/>
          <cell r="F3870"/>
          <cell r="G3870" t="str">
            <v>VL04 B-Gr SOP</v>
          </cell>
          <cell r="H3870" t="str">
            <v>【I4JGK85】VL04 B-Gr SCRタンクサポートBRKT用 溶接NUT設定</v>
          </cell>
          <cell r="I3870" t="str">
            <v>未</v>
          </cell>
          <cell r="J3870" t="str">
            <v>A</v>
          </cell>
          <cell r="K3870"/>
          <cell r="L3870" t="str">
            <v>○</v>
          </cell>
          <cell r="M3870" t="str">
            <v>未</v>
          </cell>
          <cell r="N3870" t="str">
            <v>未</v>
          </cell>
        </row>
        <row r="3871">
          <cell r="C3871">
            <v>8975025051</v>
          </cell>
          <cell r="D3871" t="str">
            <v>I4JGK85</v>
          </cell>
          <cell r="E3871"/>
          <cell r="F3871"/>
          <cell r="G3871" t="str">
            <v>VL04 B-Gr SOP</v>
          </cell>
          <cell r="H3871" t="str">
            <v>【I4JGK85】VL04 B-Gr SCRタンクサポートBRKT用 溶接NUT設定</v>
          </cell>
          <cell r="I3871" t="str">
            <v>未</v>
          </cell>
          <cell r="J3871" t="str">
            <v>A</v>
          </cell>
          <cell r="K3871"/>
          <cell r="L3871" t="str">
            <v>○</v>
          </cell>
          <cell r="M3871" t="str">
            <v>未</v>
          </cell>
          <cell r="N3871" t="str">
            <v>未</v>
          </cell>
        </row>
        <row r="3872">
          <cell r="C3872">
            <v>8975025061</v>
          </cell>
          <cell r="D3872" t="str">
            <v>I4JGK85</v>
          </cell>
          <cell r="E3872"/>
          <cell r="F3872"/>
          <cell r="G3872" t="str">
            <v>VL04 B-Gr SOP</v>
          </cell>
          <cell r="H3872" t="str">
            <v>【I4JGK85】VL04 B-Gr SCRタンクサポートBRKT用 溶接NUT設定</v>
          </cell>
          <cell r="I3872" t="str">
            <v>未</v>
          </cell>
          <cell r="J3872" t="str">
            <v>A</v>
          </cell>
          <cell r="K3872"/>
          <cell r="L3872" t="str">
            <v>○</v>
          </cell>
          <cell r="M3872" t="str">
            <v>未</v>
          </cell>
          <cell r="N3872" t="str">
            <v>未</v>
          </cell>
        </row>
        <row r="3873">
          <cell r="C3873">
            <v>8983882972</v>
          </cell>
          <cell r="D3873" t="str">
            <v>I4JGK85</v>
          </cell>
          <cell r="E3873"/>
          <cell r="F3873"/>
          <cell r="G3873" t="str">
            <v>VL04 B-Gr SOP</v>
          </cell>
          <cell r="H3873" t="str">
            <v>【I4JGK85】VL04 B-Gr SCRタンクサポートBRKT用 溶接NUT設定</v>
          </cell>
          <cell r="I3873" t="str">
            <v>PA1-9030</v>
          </cell>
          <cell r="J3873" t="str">
            <v>A</v>
          </cell>
          <cell r="K3873" t="str">
            <v>NAD</v>
          </cell>
          <cell r="L3873" t="str">
            <v>○</v>
          </cell>
          <cell r="M3873">
            <v>20190318</v>
          </cell>
          <cell r="N3873">
            <v>20190318</v>
          </cell>
        </row>
        <row r="3874">
          <cell r="C3874">
            <v>8983882981</v>
          </cell>
          <cell r="D3874" t="str">
            <v>I4JGK85</v>
          </cell>
          <cell r="E3874"/>
          <cell r="F3874"/>
          <cell r="G3874" t="str">
            <v>VL04 B-Gr SOP</v>
          </cell>
          <cell r="H3874" t="str">
            <v>【I4JGK85】VL04 B-Gr SCRタンクサポートBRKT用 溶接NUT設定</v>
          </cell>
          <cell r="I3874" t="str">
            <v>PA1-9037</v>
          </cell>
          <cell r="J3874" t="str">
            <v>A</v>
          </cell>
          <cell r="K3874" t="str">
            <v>NAF</v>
          </cell>
          <cell r="L3874" t="str">
            <v>○</v>
          </cell>
          <cell r="M3874">
            <v>20190318</v>
          </cell>
          <cell r="N3874">
            <v>20190318</v>
          </cell>
        </row>
        <row r="3875">
          <cell r="C3875">
            <v>8984895341</v>
          </cell>
          <cell r="D3875" t="str">
            <v>I4JGK85</v>
          </cell>
          <cell r="E3875"/>
          <cell r="F3875"/>
          <cell r="G3875" t="str">
            <v>VL04 B-Gr SOP</v>
          </cell>
          <cell r="H3875" t="str">
            <v>【I4JGK85】VL04 B-Gr SCRタンクサポートBRKT用 溶接NUT設定</v>
          </cell>
          <cell r="I3875" t="str">
            <v>PA1-9031</v>
          </cell>
          <cell r="J3875" t="str">
            <v>A</v>
          </cell>
          <cell r="K3875" t="str">
            <v>KCA</v>
          </cell>
          <cell r="L3875" t="str">
            <v>○</v>
          </cell>
          <cell r="M3875">
            <v>20190304</v>
          </cell>
          <cell r="N3875">
            <v>20190304</v>
          </cell>
        </row>
        <row r="3876">
          <cell r="C3876">
            <v>8984895401</v>
          </cell>
          <cell r="D3876" t="str">
            <v>I4JGK85</v>
          </cell>
          <cell r="E3876"/>
          <cell r="F3876"/>
          <cell r="G3876" t="str">
            <v>VL04 B-Gr SOP</v>
          </cell>
          <cell r="H3876" t="str">
            <v>【I4JGK85】VL04 B-Gr SCRタンクサポートBRKT用 溶接NUT設定</v>
          </cell>
          <cell r="I3876" t="str">
            <v>PA1-0033</v>
          </cell>
          <cell r="J3876" t="str">
            <v>A</v>
          </cell>
          <cell r="K3876" t="str">
            <v>ABB</v>
          </cell>
          <cell r="L3876" t="str">
            <v>○</v>
          </cell>
          <cell r="M3876">
            <v>20200316</v>
          </cell>
          <cell r="N3876">
            <v>20200316</v>
          </cell>
        </row>
        <row r="3877">
          <cell r="C3877">
            <v>8984895461</v>
          </cell>
          <cell r="D3877" t="str">
            <v>I4JGK85</v>
          </cell>
          <cell r="E3877"/>
          <cell r="F3877"/>
          <cell r="G3877" t="str">
            <v>VL04 B-Gr SOP</v>
          </cell>
          <cell r="H3877" t="str">
            <v>【I4JGK85】VL04 B-Gr SCRタンクサポートBRKT用 溶接NUT設定</v>
          </cell>
          <cell r="I3877" t="str">
            <v>未</v>
          </cell>
          <cell r="J3877" t="str">
            <v>A</v>
          </cell>
          <cell r="K3877"/>
          <cell r="L3877" t="str">
            <v>○</v>
          </cell>
          <cell r="M3877" t="str">
            <v>未</v>
          </cell>
          <cell r="N3877" t="str">
            <v>未</v>
          </cell>
        </row>
        <row r="3878">
          <cell r="C3878">
            <v>8984895471</v>
          </cell>
          <cell r="D3878" t="str">
            <v>I4JGK85</v>
          </cell>
          <cell r="E3878"/>
          <cell r="F3878"/>
          <cell r="G3878" t="str">
            <v>VL04 B-Gr SOP</v>
          </cell>
          <cell r="H3878" t="str">
            <v>【I4JGK85】VL04 B-Gr SCRタンクサポートBRKT用 溶接NUT設定</v>
          </cell>
          <cell r="I3878" t="str">
            <v>PA1-9088</v>
          </cell>
          <cell r="J3878" t="str">
            <v>A</v>
          </cell>
          <cell r="K3878" t="str">
            <v>NCF</v>
          </cell>
          <cell r="L3878" t="str">
            <v>○</v>
          </cell>
          <cell r="M3878">
            <v>20190508</v>
          </cell>
          <cell r="N3878">
            <v>20190508</v>
          </cell>
        </row>
        <row r="3879">
          <cell r="C3879">
            <v>8984895481</v>
          </cell>
          <cell r="D3879" t="str">
            <v>I4JGK85</v>
          </cell>
          <cell r="E3879"/>
          <cell r="F3879"/>
          <cell r="G3879" t="str">
            <v>VL04 B-Gr SOP</v>
          </cell>
          <cell r="H3879" t="str">
            <v>【I4JGK85】VL04 B-Gr SCRタンクサポートBRKT用 溶接NUT設定</v>
          </cell>
          <cell r="I3879" t="str">
            <v>PA1-9030</v>
          </cell>
          <cell r="J3879" t="str">
            <v>A</v>
          </cell>
          <cell r="K3879" t="str">
            <v>NCD</v>
          </cell>
          <cell r="L3879" t="str">
            <v>○</v>
          </cell>
          <cell r="M3879">
            <v>20190620</v>
          </cell>
          <cell r="N3879">
            <v>20190620</v>
          </cell>
        </row>
        <row r="3880">
          <cell r="C3880">
            <v>8984895491</v>
          </cell>
          <cell r="D3880" t="str">
            <v>I4JGK85</v>
          </cell>
          <cell r="E3880"/>
          <cell r="F3880"/>
          <cell r="G3880" t="str">
            <v>VL04 B-Gr SOP</v>
          </cell>
          <cell r="H3880" t="str">
            <v>【I4JGK85】VL04 B-Gr SCRタンクサポートBRKT用 溶接NUT設定</v>
          </cell>
          <cell r="I3880" t="str">
            <v>未</v>
          </cell>
          <cell r="J3880" t="str">
            <v>A</v>
          </cell>
          <cell r="K3880" t="str">
            <v>NDD</v>
          </cell>
          <cell r="L3880" t="str">
            <v>○</v>
          </cell>
          <cell r="M3880" t="str">
            <v>未</v>
          </cell>
          <cell r="N3880" t="str">
            <v>未</v>
          </cell>
        </row>
        <row r="3881">
          <cell r="C3881">
            <v>8984895501</v>
          </cell>
          <cell r="D3881" t="str">
            <v>I4JGK85</v>
          </cell>
          <cell r="E3881"/>
          <cell r="F3881"/>
          <cell r="G3881" t="str">
            <v>VL04 B-Gr SOP</v>
          </cell>
          <cell r="H3881" t="str">
            <v>【I4JGK85】VL04 B-Gr SCRタンクサポートBRKT用 溶接NUT設定</v>
          </cell>
          <cell r="I3881" t="str">
            <v>PA1-9030</v>
          </cell>
          <cell r="J3881" t="str">
            <v>A</v>
          </cell>
          <cell r="K3881" t="str">
            <v>NCE</v>
          </cell>
          <cell r="L3881" t="str">
            <v>○</v>
          </cell>
          <cell r="M3881">
            <v>20190620</v>
          </cell>
          <cell r="N3881">
            <v>20190620</v>
          </cell>
        </row>
        <row r="3882">
          <cell r="C3882">
            <v>8984895561</v>
          </cell>
          <cell r="D3882" t="str">
            <v>I4JGK85</v>
          </cell>
          <cell r="E3882"/>
          <cell r="F3882"/>
          <cell r="G3882" t="str">
            <v>VL04 B-Gr SOP</v>
          </cell>
          <cell r="H3882" t="str">
            <v>【I4JGK85】VL04 B-Gr SCRタンクサポートBRKT用 溶接NUT設定</v>
          </cell>
          <cell r="I3882" t="str">
            <v>未</v>
          </cell>
          <cell r="J3882" t="str">
            <v>A</v>
          </cell>
          <cell r="K3882"/>
          <cell r="L3882" t="str">
            <v>○</v>
          </cell>
          <cell r="M3882" t="str">
            <v>未</v>
          </cell>
          <cell r="N3882" t="str">
            <v>未</v>
          </cell>
        </row>
        <row r="3883">
          <cell r="C3883">
            <v>8984895571</v>
          </cell>
          <cell r="D3883" t="str">
            <v>I4JGK85</v>
          </cell>
          <cell r="E3883"/>
          <cell r="F3883"/>
          <cell r="G3883" t="str">
            <v>VL04 B-Gr SOP</v>
          </cell>
          <cell r="H3883" t="str">
            <v>【I4JGK85】VL04 B-Gr SCRタンクサポートBRKT用 溶接NUT設定</v>
          </cell>
          <cell r="I3883" t="str">
            <v>未</v>
          </cell>
          <cell r="J3883" t="str">
            <v>A</v>
          </cell>
          <cell r="K3883"/>
          <cell r="L3883" t="str">
            <v>○</v>
          </cell>
          <cell r="M3883">
            <v>20190422</v>
          </cell>
          <cell r="N3883">
            <v>20190422</v>
          </cell>
        </row>
        <row r="3884">
          <cell r="C3884">
            <v>8984895591</v>
          </cell>
          <cell r="D3884" t="str">
            <v>I4JGK85</v>
          </cell>
          <cell r="E3884"/>
          <cell r="F3884"/>
          <cell r="G3884" t="str">
            <v>VL04 B-Gr SOP</v>
          </cell>
          <cell r="H3884" t="str">
            <v>【I4JGK85】VL04 B-Gr SCRタンクサポートBRKT用 溶接NUT設定</v>
          </cell>
          <cell r="I3884" t="str">
            <v>PA1-1097</v>
          </cell>
          <cell r="J3884" t="str">
            <v>A</v>
          </cell>
          <cell r="K3884" t="str">
            <v>JCN</v>
          </cell>
          <cell r="L3884" t="str">
            <v>○</v>
          </cell>
          <cell r="M3884">
            <v>20210708</v>
          </cell>
          <cell r="N3884">
            <v>20210706</v>
          </cell>
        </row>
        <row r="3885">
          <cell r="C3885">
            <v>8984895611</v>
          </cell>
          <cell r="D3885" t="str">
            <v>I4JGK85</v>
          </cell>
          <cell r="E3885"/>
          <cell r="F3885"/>
          <cell r="G3885" t="str">
            <v>VL04 B-Gr SOP</v>
          </cell>
          <cell r="H3885" t="str">
            <v>【I4JGK85】VL04 B-Gr SCRタンクサポートBRKT用 溶接NUT設定</v>
          </cell>
          <cell r="I3885" t="str">
            <v>PA1-9102</v>
          </cell>
          <cell r="J3885" t="str">
            <v>A</v>
          </cell>
          <cell r="K3885" t="str">
            <v>JCG</v>
          </cell>
          <cell r="L3885" t="str">
            <v>○</v>
          </cell>
          <cell r="M3885">
            <v>20190520</v>
          </cell>
          <cell r="N3885">
            <v>20190520</v>
          </cell>
        </row>
        <row r="3886">
          <cell r="C3886">
            <v>8984895692</v>
          </cell>
          <cell r="D3886" t="str">
            <v>I4JGK85</v>
          </cell>
          <cell r="E3886"/>
          <cell r="F3886"/>
          <cell r="G3886" t="str">
            <v>VL04 B-Gr SOP</v>
          </cell>
          <cell r="H3886" t="str">
            <v>【I4JGK85】VL04 B-Gr SCRタンクサポートBRKT用 溶接NUT設定</v>
          </cell>
          <cell r="I3886" t="str">
            <v>PA1-8172</v>
          </cell>
          <cell r="J3886" t="str">
            <v>A</v>
          </cell>
          <cell r="K3886" t="str">
            <v>1NS4</v>
          </cell>
          <cell r="L3886" t="str">
            <v>○</v>
          </cell>
          <cell r="M3886">
            <v>20181211</v>
          </cell>
          <cell r="N3886">
            <v>20181211</v>
          </cell>
        </row>
        <row r="3887">
          <cell r="C3887">
            <v>8984895701</v>
          </cell>
          <cell r="D3887" t="str">
            <v>I4JGK85</v>
          </cell>
          <cell r="E3887"/>
          <cell r="F3887"/>
          <cell r="G3887" t="str">
            <v>VL04 B-Gr SOP</v>
          </cell>
          <cell r="H3887" t="str">
            <v>【I4JGK85】VL04 B-Gr SCRタンクサポートBRKT用 溶接NUT設定</v>
          </cell>
          <cell r="I3887" t="str">
            <v>PA1-9037</v>
          </cell>
          <cell r="J3887" t="str">
            <v>A</v>
          </cell>
          <cell r="K3887" t="str">
            <v>NRD</v>
          </cell>
          <cell r="L3887" t="str">
            <v>○</v>
          </cell>
          <cell r="M3887">
            <v>20190304</v>
          </cell>
          <cell r="N3887">
            <v>20190304</v>
          </cell>
        </row>
        <row r="3888">
          <cell r="C3888">
            <v>8984895712</v>
          </cell>
          <cell r="D3888" t="str">
            <v>I4JGK85</v>
          </cell>
          <cell r="E3888"/>
          <cell r="F3888"/>
          <cell r="G3888" t="str">
            <v>VL04 B-Gr SOP</v>
          </cell>
          <cell r="H3888" t="str">
            <v>【I4JGK85】VL04 B-Gr SCRタンクサポートBRKT用 溶接NUT設定</v>
          </cell>
          <cell r="I3888" t="str">
            <v>PA1-8156</v>
          </cell>
          <cell r="J3888" t="str">
            <v>A</v>
          </cell>
          <cell r="K3888" t="str">
            <v>1NS5</v>
          </cell>
          <cell r="L3888" t="str">
            <v>○</v>
          </cell>
          <cell r="M3888">
            <v>20181225</v>
          </cell>
          <cell r="N3888">
            <v>20181225</v>
          </cell>
        </row>
        <row r="3889">
          <cell r="C3889">
            <v>8984895721</v>
          </cell>
          <cell r="D3889" t="str">
            <v>I4JGK85</v>
          </cell>
          <cell r="E3889"/>
          <cell r="F3889"/>
          <cell r="G3889" t="str">
            <v>VL04 B-Gr SOP</v>
          </cell>
          <cell r="H3889" t="str">
            <v>【I4JGK85】VL04 B-Gr SCRタンクサポートBRKT用 溶接NUT設定</v>
          </cell>
          <cell r="I3889" t="str">
            <v>PA1-8175</v>
          </cell>
          <cell r="J3889" t="str">
            <v>A</v>
          </cell>
          <cell r="K3889" t="str">
            <v>NRC</v>
          </cell>
          <cell r="L3889" t="str">
            <v>○</v>
          </cell>
          <cell r="M3889">
            <v>20181217</v>
          </cell>
          <cell r="N3889">
            <v>20181217</v>
          </cell>
        </row>
        <row r="3890">
          <cell r="C3890">
            <v>8984895731</v>
          </cell>
          <cell r="D3890" t="str">
            <v>I4JGK85</v>
          </cell>
          <cell r="E3890"/>
          <cell r="F3890"/>
          <cell r="G3890" t="str">
            <v>VL04 B-Gr SOP</v>
          </cell>
          <cell r="H3890" t="str">
            <v>【I4JGK85】VL04 B-Gr SCRタンクサポートBRKT用 溶接NUT設定</v>
          </cell>
          <cell r="I3890" t="str">
            <v>PA1-8144</v>
          </cell>
          <cell r="J3890" t="str">
            <v>A</v>
          </cell>
          <cell r="K3890" t="str">
            <v>NRA</v>
          </cell>
          <cell r="L3890" t="str">
            <v>○</v>
          </cell>
          <cell r="M3890">
            <v>20181211</v>
          </cell>
          <cell r="N3890">
            <v>20181114</v>
          </cell>
        </row>
        <row r="3891">
          <cell r="C3891">
            <v>8984895751</v>
          </cell>
          <cell r="D3891" t="str">
            <v>I4JGK85</v>
          </cell>
          <cell r="E3891"/>
          <cell r="F3891"/>
          <cell r="G3891" t="str">
            <v>VL04 B-Gr SOP</v>
          </cell>
          <cell r="H3891" t="str">
            <v>【I4JGK85】VL04 B-Gr SCRタンクサポートBRKT用 溶接NUT設定</v>
          </cell>
          <cell r="I3891" t="str">
            <v>PA1-8156</v>
          </cell>
          <cell r="J3891" t="str">
            <v>A</v>
          </cell>
          <cell r="K3891" t="str">
            <v>JJF</v>
          </cell>
          <cell r="L3891" t="str">
            <v>○</v>
          </cell>
          <cell r="M3891">
            <v>20181119</v>
          </cell>
          <cell r="N3891">
            <v>20181119</v>
          </cell>
        </row>
        <row r="3892">
          <cell r="C3892">
            <v>8984895761</v>
          </cell>
          <cell r="D3892" t="str">
            <v>I4JGK85</v>
          </cell>
          <cell r="E3892"/>
          <cell r="F3892"/>
          <cell r="G3892" t="str">
            <v>VL04 B-Gr SOP</v>
          </cell>
          <cell r="H3892" t="str">
            <v>【I4JGK85】VL04 B-Gr SCRタンクサポートBRKT用 溶接NUT設定</v>
          </cell>
          <cell r="I3892" t="str">
            <v>PA1-9073</v>
          </cell>
          <cell r="J3892" t="str">
            <v>A</v>
          </cell>
          <cell r="K3892" t="str">
            <v>JJH</v>
          </cell>
          <cell r="L3892" t="str">
            <v>○</v>
          </cell>
          <cell r="M3892">
            <v>20190422</v>
          </cell>
          <cell r="N3892">
            <v>20190422</v>
          </cell>
        </row>
        <row r="3893">
          <cell r="C3893">
            <v>8984895772</v>
          </cell>
          <cell r="D3893" t="str">
            <v>I4JGK85</v>
          </cell>
          <cell r="E3893"/>
          <cell r="F3893"/>
          <cell r="G3893" t="str">
            <v>VL04 B-Gr SOP</v>
          </cell>
          <cell r="H3893" t="str">
            <v>【I4JGK85】VL04 B-Gr SCRタンクサポートBRKT用 溶接NUT設定</v>
          </cell>
          <cell r="I3893" t="str">
            <v>PA1-9098</v>
          </cell>
          <cell r="J3893" t="str">
            <v>A</v>
          </cell>
          <cell r="K3893" t="str">
            <v>JJB</v>
          </cell>
          <cell r="L3893" t="str">
            <v>○</v>
          </cell>
          <cell r="M3893">
            <v>20190516</v>
          </cell>
          <cell r="N3893">
            <v>20190516</v>
          </cell>
        </row>
        <row r="3894">
          <cell r="C3894">
            <v>8984895781</v>
          </cell>
          <cell r="D3894" t="str">
            <v>I4JGK85</v>
          </cell>
          <cell r="E3894"/>
          <cell r="F3894"/>
          <cell r="G3894" t="str">
            <v>VL04 B-Gr SOP</v>
          </cell>
          <cell r="H3894" t="str">
            <v>【I4JGK85】VL04 B-Gr SCRタンクサポートBRKT用 溶接NUT設定</v>
          </cell>
          <cell r="I3894" t="str">
            <v>未</v>
          </cell>
          <cell r="J3894" t="str">
            <v>A</v>
          </cell>
          <cell r="K3894"/>
          <cell r="L3894" t="str">
            <v>○</v>
          </cell>
          <cell r="M3894" t="str">
            <v>未</v>
          </cell>
          <cell r="N3894" t="str">
            <v>未</v>
          </cell>
        </row>
        <row r="3895">
          <cell r="C3895">
            <v>8984895791</v>
          </cell>
          <cell r="D3895" t="str">
            <v>I4JGK85</v>
          </cell>
          <cell r="E3895"/>
          <cell r="F3895"/>
          <cell r="G3895" t="str">
            <v>VL04 B-Gr SOP</v>
          </cell>
          <cell r="H3895" t="str">
            <v>【I4JGK85】VL04 B-Gr SCRタンクサポートBRKT用 溶接NUT設定</v>
          </cell>
          <cell r="I3895" t="str">
            <v>未</v>
          </cell>
          <cell r="J3895" t="str">
            <v>A</v>
          </cell>
          <cell r="K3895"/>
          <cell r="L3895" t="str">
            <v>○</v>
          </cell>
          <cell r="M3895" t="str">
            <v>未</v>
          </cell>
          <cell r="N3895" t="str">
            <v>未</v>
          </cell>
        </row>
        <row r="3896">
          <cell r="C3896">
            <v>8984895801</v>
          </cell>
          <cell r="D3896" t="str">
            <v>I4JGK85</v>
          </cell>
          <cell r="E3896"/>
          <cell r="F3896"/>
          <cell r="G3896" t="str">
            <v>VL04 B-Gr SOP</v>
          </cell>
          <cell r="H3896" t="str">
            <v>【I4JGK85】VL04 B-Gr SCRタンクサポートBRKT用 溶接NUT設定</v>
          </cell>
          <cell r="I3896" t="str">
            <v>PA1-9102</v>
          </cell>
          <cell r="J3896" t="str">
            <v>A</v>
          </cell>
          <cell r="K3896" t="str">
            <v>KCD</v>
          </cell>
          <cell r="L3896" t="str">
            <v>○</v>
          </cell>
          <cell r="M3896">
            <v>20190520</v>
          </cell>
          <cell r="N3896">
            <v>20190520</v>
          </cell>
        </row>
        <row r="3897">
          <cell r="C3897">
            <v>8984895811</v>
          </cell>
          <cell r="D3897" t="str">
            <v>I4JGK85</v>
          </cell>
          <cell r="E3897"/>
          <cell r="F3897"/>
          <cell r="G3897" t="str">
            <v>VL04 B-Gr SOP</v>
          </cell>
          <cell r="H3897" t="str">
            <v>【I4JGK85】VL04 B-Gr SCRタンクサポートBRKT用 溶接NUT設定</v>
          </cell>
          <cell r="I3897" t="str">
            <v>PA1-9102</v>
          </cell>
          <cell r="J3897" t="str">
            <v>A</v>
          </cell>
          <cell r="K3897" t="str">
            <v>KCE</v>
          </cell>
          <cell r="L3897" t="str">
            <v>○</v>
          </cell>
          <cell r="M3897">
            <v>20190516</v>
          </cell>
          <cell r="N3897">
            <v>20190516</v>
          </cell>
        </row>
        <row r="3898">
          <cell r="C3898">
            <v>8984895821</v>
          </cell>
          <cell r="D3898" t="str">
            <v>I4JGK85</v>
          </cell>
          <cell r="E3898"/>
          <cell r="F3898"/>
          <cell r="G3898" t="str">
            <v>VL04 B-Gr SOP</v>
          </cell>
          <cell r="H3898" t="str">
            <v>【I4JGK85】VL04 B-Gr SCRタンクサポートBRKT用 溶接NUT設定</v>
          </cell>
          <cell r="I3898" t="str">
            <v>PA1-9072</v>
          </cell>
          <cell r="J3898" t="str">
            <v>A</v>
          </cell>
          <cell r="K3898" t="str">
            <v>KCC</v>
          </cell>
          <cell r="L3898" t="str">
            <v>○</v>
          </cell>
          <cell r="M3898">
            <v>20190415</v>
          </cell>
          <cell r="N3898">
            <v>20190415</v>
          </cell>
        </row>
        <row r="3899">
          <cell r="C3899">
            <v>8984895831</v>
          </cell>
          <cell r="D3899" t="str">
            <v>I4JGK85</v>
          </cell>
          <cell r="E3899"/>
          <cell r="F3899"/>
          <cell r="G3899" t="str">
            <v>VL04 B-Gr SOP</v>
          </cell>
          <cell r="H3899" t="str">
            <v>【I4JGK85】VL04 B-Gr SCRタンクサポートBRKT用 溶接NUT設定</v>
          </cell>
          <cell r="I3899" t="str">
            <v>PA1-1046</v>
          </cell>
          <cell r="J3899" t="str">
            <v>A</v>
          </cell>
          <cell r="K3899" t="str">
            <v>KDS</v>
          </cell>
          <cell r="L3899" t="str">
            <v>○</v>
          </cell>
          <cell r="M3899">
            <v>20210409</v>
          </cell>
          <cell r="N3899">
            <v>20210409</v>
          </cell>
        </row>
        <row r="3900">
          <cell r="C3900">
            <v>8984895841</v>
          </cell>
          <cell r="D3900" t="str">
            <v>I4JGK85</v>
          </cell>
          <cell r="E3900"/>
          <cell r="F3900"/>
          <cell r="G3900" t="str">
            <v>VL04 B-Gr SOP</v>
          </cell>
          <cell r="H3900" t="str">
            <v>【I4JGK85】VL04 B-Gr SCRタンクサポートBRKT用 溶接NUT設定</v>
          </cell>
          <cell r="I3900" t="str">
            <v>未</v>
          </cell>
          <cell r="J3900" t="str">
            <v>A</v>
          </cell>
          <cell r="K3900"/>
          <cell r="L3900" t="str">
            <v>○</v>
          </cell>
          <cell r="M3900" t="str">
            <v>未</v>
          </cell>
          <cell r="N3900" t="str">
            <v>未</v>
          </cell>
        </row>
        <row r="3901">
          <cell r="C3901">
            <v>8984895851</v>
          </cell>
          <cell r="D3901" t="str">
            <v>I4JGK85</v>
          </cell>
          <cell r="E3901"/>
          <cell r="F3901"/>
          <cell r="G3901" t="str">
            <v>VL04 B-Gr SOP</v>
          </cell>
          <cell r="H3901" t="str">
            <v>【I4JGK85】VL04 B-Gr SCRタンクサポートBRKT用 溶接NUT設定</v>
          </cell>
          <cell r="I3901" t="str">
            <v>PA1-9005</v>
          </cell>
          <cell r="J3901" t="str">
            <v>A</v>
          </cell>
          <cell r="K3901" t="str">
            <v>KDN</v>
          </cell>
          <cell r="L3901" t="str">
            <v>○</v>
          </cell>
          <cell r="M3901">
            <v>20190211</v>
          </cell>
          <cell r="N3901">
            <v>20190211</v>
          </cell>
        </row>
        <row r="3902">
          <cell r="C3902">
            <v>8984895861</v>
          </cell>
          <cell r="D3902" t="str">
            <v>I4JGK85</v>
          </cell>
          <cell r="E3902"/>
          <cell r="F3902"/>
          <cell r="G3902" t="str">
            <v>VL04 B-Gr SOP</v>
          </cell>
          <cell r="H3902" t="str">
            <v>【I4JGK85】VL04 B-Gr SCRタンクサポートBRKT用 溶接NUT設定</v>
          </cell>
          <cell r="I3902" t="str">
            <v>PA1-9098</v>
          </cell>
          <cell r="J3902" t="str">
            <v>A</v>
          </cell>
          <cell r="K3902" t="str">
            <v>KDQ</v>
          </cell>
          <cell r="L3902" t="str">
            <v>○</v>
          </cell>
          <cell r="M3902">
            <v>20190516</v>
          </cell>
          <cell r="N3902">
            <v>20190516</v>
          </cell>
        </row>
        <row r="3903">
          <cell r="C3903">
            <v>8984895891</v>
          </cell>
          <cell r="D3903" t="str">
            <v>I4JGK85</v>
          </cell>
          <cell r="E3903"/>
          <cell r="F3903"/>
          <cell r="G3903" t="str">
            <v>VL04 B-Gr SOP</v>
          </cell>
          <cell r="H3903" t="str">
            <v>【I4JGK85】VL04 B-Gr SCRタンクサポートBRKT用 溶接NUT設定</v>
          </cell>
          <cell r="I3903" t="str">
            <v>PA1-9018</v>
          </cell>
          <cell r="J3903" t="str">
            <v>A</v>
          </cell>
          <cell r="K3903" t="str">
            <v>KKD</v>
          </cell>
          <cell r="L3903" t="str">
            <v>○</v>
          </cell>
          <cell r="M3903">
            <v>20190218</v>
          </cell>
          <cell r="N3903">
            <v>20190218</v>
          </cell>
        </row>
        <row r="3904">
          <cell r="C3904">
            <v>8984895901</v>
          </cell>
          <cell r="D3904" t="str">
            <v>I4JGK85</v>
          </cell>
          <cell r="E3904"/>
          <cell r="F3904"/>
          <cell r="G3904" t="str">
            <v>VL04 B-Gr SOP</v>
          </cell>
          <cell r="H3904" t="str">
            <v>【I4JGK85】VL04 B-Gr SCRタンクサポートBRKT用 溶接NUT設定</v>
          </cell>
          <cell r="I3904" t="str">
            <v>PA1-8144</v>
          </cell>
          <cell r="J3904" t="str">
            <v>A</v>
          </cell>
          <cell r="K3904" t="str">
            <v>KKA</v>
          </cell>
          <cell r="L3904" t="str">
            <v>○</v>
          </cell>
          <cell r="M3904">
            <v>20181114</v>
          </cell>
          <cell r="N3904">
            <v>20181114</v>
          </cell>
        </row>
        <row r="3905">
          <cell r="C3905">
            <v>8984895911</v>
          </cell>
          <cell r="D3905" t="str">
            <v>I4JGK85</v>
          </cell>
          <cell r="E3905"/>
          <cell r="F3905"/>
          <cell r="G3905" t="str">
            <v>VL04 B-Gr SOP</v>
          </cell>
          <cell r="H3905" t="str">
            <v>【I4JGK85】VL04 B-Gr SCRタンクサポートBRKT用 溶接NUT設定</v>
          </cell>
          <cell r="I3905" t="str">
            <v>PA1-9015</v>
          </cell>
          <cell r="J3905" t="str">
            <v>A</v>
          </cell>
          <cell r="K3905" t="str">
            <v>KKB</v>
          </cell>
          <cell r="L3905" t="str">
            <v>○</v>
          </cell>
          <cell r="M3905">
            <v>20190128</v>
          </cell>
          <cell r="N3905">
            <v>20190128</v>
          </cell>
        </row>
        <row r="3906">
          <cell r="C3906">
            <v>8984895921</v>
          </cell>
          <cell r="D3906" t="str">
            <v>I4JGK85</v>
          </cell>
          <cell r="E3906"/>
          <cell r="F3906"/>
          <cell r="G3906" t="str">
            <v>VL04 B-Gr SOP</v>
          </cell>
          <cell r="H3906" t="str">
            <v>【I4JGK85】VL04 B-Gr SCRタンクサポートBRKT用 溶接NUT設定</v>
          </cell>
          <cell r="I3906" t="str">
            <v>PA1-8144</v>
          </cell>
          <cell r="J3906" t="str">
            <v>A</v>
          </cell>
          <cell r="K3906" t="str">
            <v>KLC</v>
          </cell>
          <cell r="L3906" t="str">
            <v>○</v>
          </cell>
          <cell r="M3906">
            <v>20190211</v>
          </cell>
          <cell r="N3906">
            <v>20190211</v>
          </cell>
        </row>
        <row r="3907">
          <cell r="C3907">
            <v>8984895932</v>
          </cell>
          <cell r="D3907" t="str">
            <v>I4JGK85</v>
          </cell>
          <cell r="E3907"/>
          <cell r="F3907"/>
          <cell r="G3907" t="str">
            <v>VL04 B-Gr SOP</v>
          </cell>
          <cell r="H3907" t="str">
            <v>【I4JGK85】VL04 B-Gr SCRタンクサポートBRKT用 溶接NUT設定</v>
          </cell>
          <cell r="I3907" t="str">
            <v>PA1-8144</v>
          </cell>
          <cell r="J3907" t="str">
            <v>A</v>
          </cell>
          <cell r="K3907" t="str">
            <v>CEB</v>
          </cell>
          <cell r="L3907" t="str">
            <v>○</v>
          </cell>
          <cell r="M3907">
            <v>20181106</v>
          </cell>
          <cell r="N3907">
            <v>20181106</v>
          </cell>
        </row>
        <row r="3908">
          <cell r="C3908">
            <v>8984895941</v>
          </cell>
          <cell r="D3908" t="str">
            <v>I4JGK85</v>
          </cell>
          <cell r="E3908"/>
          <cell r="F3908"/>
          <cell r="G3908" t="str">
            <v>VL04 B-Gr SOP</v>
          </cell>
          <cell r="H3908" t="str">
            <v>【I4JGK85】VL04 B-Gr SCRタンクサポートBRKT用 溶接NUT設定</v>
          </cell>
          <cell r="I3908" t="str">
            <v>PA1-8144</v>
          </cell>
          <cell r="J3908" t="str">
            <v>A</v>
          </cell>
          <cell r="K3908" t="str">
            <v>CEA</v>
          </cell>
          <cell r="L3908" t="str">
            <v>○</v>
          </cell>
          <cell r="M3908">
            <v>20181106</v>
          </cell>
          <cell r="N3908">
            <v>20181106</v>
          </cell>
        </row>
        <row r="3909">
          <cell r="C3909">
            <v>8984895951</v>
          </cell>
          <cell r="D3909" t="str">
            <v>I4JGK85</v>
          </cell>
          <cell r="E3909"/>
          <cell r="F3909"/>
          <cell r="G3909" t="str">
            <v>VL04 B-Gr SOP</v>
          </cell>
          <cell r="H3909" t="str">
            <v>【I4JGK85】VL04 B-Gr SCRタンクサポートBRKT用 溶接NUT設定</v>
          </cell>
          <cell r="I3909" t="str">
            <v>PA1-9088</v>
          </cell>
          <cell r="J3909" t="str">
            <v>A</v>
          </cell>
          <cell r="K3909" t="str">
            <v>CED</v>
          </cell>
          <cell r="L3909" t="str">
            <v>○</v>
          </cell>
          <cell r="M3909">
            <v>20190508</v>
          </cell>
          <cell r="N3909">
            <v>20190508</v>
          </cell>
        </row>
        <row r="3910">
          <cell r="C3910">
            <v>8984895961</v>
          </cell>
          <cell r="D3910" t="str">
            <v>I4JGK85</v>
          </cell>
          <cell r="E3910"/>
          <cell r="F3910"/>
          <cell r="G3910" t="str">
            <v>VL04 B-Gr SOP</v>
          </cell>
          <cell r="H3910" t="str">
            <v>【I4JGK85】VL04 B-Gr SCRタンクサポートBRKT用 溶接NUT設定</v>
          </cell>
          <cell r="I3910" t="str">
            <v>PA1-9025</v>
          </cell>
          <cell r="J3910" t="str">
            <v>A</v>
          </cell>
          <cell r="K3910" t="str">
            <v>CEC</v>
          </cell>
          <cell r="L3910" t="str">
            <v>○</v>
          </cell>
          <cell r="M3910">
            <v>20190211</v>
          </cell>
          <cell r="N3910">
            <v>20190211</v>
          </cell>
        </row>
        <row r="3911">
          <cell r="C3911">
            <v>8984895971</v>
          </cell>
          <cell r="D3911" t="str">
            <v>I4JGK85</v>
          </cell>
          <cell r="E3911"/>
          <cell r="F3911"/>
          <cell r="G3911" t="str">
            <v>VL04 B-Gr SOP</v>
          </cell>
          <cell r="H3911" t="str">
            <v>【I4JGK85】VL04 B-Gr SCRタンクサポートBRKT用 溶接NUT設定</v>
          </cell>
          <cell r="I3911" t="str">
            <v>未</v>
          </cell>
          <cell r="J3911" t="str">
            <v>A</v>
          </cell>
          <cell r="K3911"/>
          <cell r="L3911" t="str">
            <v>○</v>
          </cell>
          <cell r="M3911" t="str">
            <v>未</v>
          </cell>
          <cell r="N3911" t="str">
            <v>未</v>
          </cell>
        </row>
        <row r="3912">
          <cell r="C3912">
            <v>8984895981</v>
          </cell>
          <cell r="D3912" t="str">
            <v>I4JGK85</v>
          </cell>
          <cell r="E3912"/>
          <cell r="F3912"/>
          <cell r="G3912" t="str">
            <v>VL04 B-Gr SOP</v>
          </cell>
          <cell r="H3912" t="str">
            <v>【I4JGK85】VL04 B-Gr SCRタンクサポートBRKT用 溶接NUT設定</v>
          </cell>
          <cell r="I3912" t="str">
            <v>未</v>
          </cell>
          <cell r="J3912" t="str">
            <v>A</v>
          </cell>
          <cell r="K3912"/>
          <cell r="L3912" t="str">
            <v>○</v>
          </cell>
          <cell r="M3912" t="str">
            <v>未</v>
          </cell>
          <cell r="N3912" t="str">
            <v>未</v>
          </cell>
        </row>
        <row r="3913">
          <cell r="C3913">
            <v>8984895991</v>
          </cell>
          <cell r="D3913" t="str">
            <v>I4JGK85</v>
          </cell>
          <cell r="E3913"/>
          <cell r="F3913"/>
          <cell r="G3913" t="str">
            <v>VL04 B-Gr SOP</v>
          </cell>
          <cell r="H3913" t="str">
            <v>【I4JGK85】VL04 B-Gr SCRタンクサポートBRKT用 溶接NUT設定</v>
          </cell>
          <cell r="I3913" t="str">
            <v>未</v>
          </cell>
          <cell r="J3913" t="str">
            <v>A</v>
          </cell>
          <cell r="K3913"/>
          <cell r="L3913" t="str">
            <v>○</v>
          </cell>
          <cell r="M3913" t="str">
            <v>未</v>
          </cell>
          <cell r="N3913" t="str">
            <v>未</v>
          </cell>
        </row>
        <row r="3914">
          <cell r="C3914">
            <v>8984896001</v>
          </cell>
          <cell r="D3914" t="str">
            <v>I4JGK85</v>
          </cell>
          <cell r="E3914"/>
          <cell r="F3914"/>
          <cell r="G3914" t="str">
            <v>VL04 B-Gr SOP</v>
          </cell>
          <cell r="H3914" t="str">
            <v>【I4JGK85】VL04 B-Gr SCRタンクサポートBRKT用 溶接NUT設定</v>
          </cell>
          <cell r="I3914" t="str">
            <v>未</v>
          </cell>
          <cell r="J3914" t="str">
            <v>A</v>
          </cell>
          <cell r="K3914"/>
          <cell r="L3914" t="str">
            <v>○</v>
          </cell>
          <cell r="M3914" t="str">
            <v>未</v>
          </cell>
          <cell r="N3914" t="str">
            <v>未</v>
          </cell>
        </row>
        <row r="3915">
          <cell r="C3915">
            <v>8984896031</v>
          </cell>
          <cell r="D3915" t="str">
            <v>I4JGK85</v>
          </cell>
          <cell r="E3915"/>
          <cell r="F3915"/>
          <cell r="G3915" t="str">
            <v>VL04 B-Gr SOP</v>
          </cell>
          <cell r="H3915" t="str">
            <v>【I4JGK85】VL04 B-Gr SCRタンクサポートBRKT用 溶接NUT設定</v>
          </cell>
          <cell r="I3915" t="str">
            <v>PA1-9073</v>
          </cell>
          <cell r="J3915" t="str">
            <v>A</v>
          </cell>
          <cell r="K3915" t="str">
            <v>KLF</v>
          </cell>
          <cell r="L3915" t="str">
            <v>○</v>
          </cell>
          <cell r="M3915">
            <v>20190422</v>
          </cell>
          <cell r="N3915">
            <v>20190422</v>
          </cell>
        </row>
        <row r="3916">
          <cell r="C3916">
            <v>8984896041</v>
          </cell>
          <cell r="D3916" t="str">
            <v>I4JGK85</v>
          </cell>
          <cell r="E3916"/>
          <cell r="F3916"/>
          <cell r="G3916" t="str">
            <v>VL04 B-Gr SOP</v>
          </cell>
          <cell r="H3916" t="str">
            <v>【I4JGK85】VL04 B-Gr SCRタンクサポートBRKT用 溶接NUT設定</v>
          </cell>
          <cell r="I3916" t="str">
            <v>PA1-9018</v>
          </cell>
          <cell r="J3916" t="str">
            <v>A</v>
          </cell>
          <cell r="K3916" t="str">
            <v>KLD</v>
          </cell>
          <cell r="L3916" t="str">
            <v>○</v>
          </cell>
          <cell r="M3916">
            <v>20190218</v>
          </cell>
          <cell r="N3916">
            <v>20190218</v>
          </cell>
        </row>
        <row r="3917">
          <cell r="C3917">
            <v>8984896051</v>
          </cell>
          <cell r="D3917" t="str">
            <v>I4JGK85</v>
          </cell>
          <cell r="E3917"/>
          <cell r="F3917"/>
          <cell r="G3917" t="str">
            <v>VL04 B-Gr SOP</v>
          </cell>
          <cell r="H3917" t="str">
            <v>【I4JGK85】VL04 B-Gr SCRタンクサポートBRKT用 溶接NUT設定</v>
          </cell>
          <cell r="I3917" t="str">
            <v>未</v>
          </cell>
          <cell r="J3917" t="str">
            <v>A</v>
          </cell>
          <cell r="K3917"/>
          <cell r="L3917" t="str">
            <v>○</v>
          </cell>
          <cell r="M3917" t="str">
            <v>未</v>
          </cell>
          <cell r="N3917" t="str">
            <v>未</v>
          </cell>
        </row>
        <row r="3918">
          <cell r="C3918">
            <v>8984896061</v>
          </cell>
          <cell r="D3918" t="str">
            <v>I4JGK85</v>
          </cell>
          <cell r="E3918"/>
          <cell r="F3918"/>
          <cell r="G3918" t="str">
            <v>VL04 B-Gr SOP</v>
          </cell>
          <cell r="H3918" t="str">
            <v>【I4JGK85】VL04 B-Gr SCRタンクサポートBRKT用 溶接NUT設定</v>
          </cell>
          <cell r="I3918" t="str">
            <v>未</v>
          </cell>
          <cell r="J3918" t="str">
            <v>A</v>
          </cell>
          <cell r="K3918"/>
          <cell r="L3918" t="str">
            <v>○</v>
          </cell>
          <cell r="M3918" t="str">
            <v>未</v>
          </cell>
          <cell r="N3918" t="str">
            <v>未</v>
          </cell>
        </row>
        <row r="3919">
          <cell r="C3919">
            <v>8984896691</v>
          </cell>
          <cell r="D3919" t="str">
            <v>I4JGK85</v>
          </cell>
          <cell r="E3919"/>
          <cell r="F3919"/>
          <cell r="G3919" t="str">
            <v>VL04 B-Gr SOP</v>
          </cell>
          <cell r="H3919" t="str">
            <v>【I4JGK85】VL04 B-Gr SCRタンクサポートBRKT用 溶接NUT設定</v>
          </cell>
          <cell r="I3919" t="str">
            <v>未</v>
          </cell>
          <cell r="J3919" t="str">
            <v>A</v>
          </cell>
          <cell r="K3919"/>
          <cell r="L3919" t="str">
            <v>未</v>
          </cell>
          <cell r="M3919" t="str">
            <v>未</v>
          </cell>
          <cell r="N3919" t="str">
            <v>未</v>
          </cell>
        </row>
        <row r="3920">
          <cell r="C3920">
            <v>8984896692</v>
          </cell>
          <cell r="D3920" t="str">
            <v>I4JGP44</v>
          </cell>
          <cell r="E3920"/>
          <cell r="F3920"/>
          <cell r="G3920" t="str">
            <v>VL04 B-Gr SOP</v>
          </cell>
          <cell r="H3920" t="str">
            <v>【I4JGP44】VL04 B-Gr 平BODY 燃タン50L設定追加対応</v>
          </cell>
          <cell r="I3920" t="str">
            <v>PA1-9026</v>
          </cell>
          <cell r="J3920" t="str">
            <v>A</v>
          </cell>
          <cell r="K3920" t="str">
            <v>CNR</v>
          </cell>
          <cell r="L3920" t="str">
            <v>○</v>
          </cell>
          <cell r="M3920">
            <v>20190211</v>
          </cell>
          <cell r="N3920">
            <v>20190211</v>
          </cell>
        </row>
        <row r="3921">
          <cell r="C3921">
            <v>8984896701</v>
          </cell>
          <cell r="D3921" t="str">
            <v>I4JGK85</v>
          </cell>
          <cell r="E3921"/>
          <cell r="F3921"/>
          <cell r="G3921" t="str">
            <v>VL04 B-Gr SOP</v>
          </cell>
          <cell r="H3921" t="str">
            <v>【I4JGK85】VL04 B-Gr SCRタンクサポートBRKT用 溶接NUT設定</v>
          </cell>
          <cell r="I3921" t="str">
            <v>未</v>
          </cell>
          <cell r="J3921" t="str">
            <v>A</v>
          </cell>
          <cell r="K3921"/>
          <cell r="L3921" t="str">
            <v>○</v>
          </cell>
          <cell r="M3921" t="str">
            <v>未</v>
          </cell>
          <cell r="N3921" t="str">
            <v>未</v>
          </cell>
        </row>
        <row r="3922">
          <cell r="C3922">
            <v>8984896711</v>
          </cell>
          <cell r="D3922" t="str">
            <v>I4JGK85</v>
          </cell>
          <cell r="E3922"/>
          <cell r="F3922"/>
          <cell r="G3922" t="str">
            <v>VL04 B-Gr SOP</v>
          </cell>
          <cell r="H3922" t="str">
            <v>【I4JGK85】VL04 B-Gr SCRタンクサポートBRKT用 溶接NUT設定</v>
          </cell>
          <cell r="I3922" t="str">
            <v>PA1-0046</v>
          </cell>
          <cell r="J3922" t="str">
            <v>A</v>
          </cell>
          <cell r="K3922" t="str">
            <v>CNU</v>
          </cell>
          <cell r="L3922" t="str">
            <v>○</v>
          </cell>
          <cell r="M3922">
            <v>20200408</v>
          </cell>
          <cell r="N3922">
            <v>20200408</v>
          </cell>
        </row>
        <row r="3923">
          <cell r="C3923">
            <v>8984896721</v>
          </cell>
          <cell r="D3923" t="str">
            <v>I4JGK85</v>
          </cell>
          <cell r="E3923"/>
          <cell r="F3923"/>
          <cell r="G3923" t="str">
            <v>VL04 B-Gr SOP</v>
          </cell>
          <cell r="H3923" t="str">
            <v>【I4JGK85】VL04 B-Gr SCRタンクサポートBRKT用 溶接NUT設定</v>
          </cell>
          <cell r="I3923" t="str">
            <v>未</v>
          </cell>
          <cell r="J3923" t="str">
            <v>A</v>
          </cell>
          <cell r="K3923"/>
          <cell r="L3923" t="str">
            <v>○</v>
          </cell>
          <cell r="M3923" t="str">
            <v>未</v>
          </cell>
          <cell r="N3923" t="str">
            <v>未</v>
          </cell>
        </row>
        <row r="3924">
          <cell r="C3924">
            <v>8984896731</v>
          </cell>
          <cell r="D3924" t="str">
            <v>I4JGK85</v>
          </cell>
          <cell r="E3924"/>
          <cell r="F3924"/>
          <cell r="G3924" t="str">
            <v>VL04 B-Gr SOP</v>
          </cell>
          <cell r="H3924" t="str">
            <v>【I4JGK85】VL04 B-Gr SCRタンクサポートBRKT用 溶接NUT設定</v>
          </cell>
          <cell r="I3924" t="str">
            <v>PA1-9102</v>
          </cell>
          <cell r="J3924" t="str">
            <v>A</v>
          </cell>
          <cell r="K3924" t="str">
            <v>CNS</v>
          </cell>
          <cell r="L3924" t="str">
            <v>○</v>
          </cell>
          <cell r="M3924">
            <v>20190520</v>
          </cell>
          <cell r="N3924">
            <v>20190520</v>
          </cell>
        </row>
        <row r="3925">
          <cell r="C3925">
            <v>8984896741</v>
          </cell>
          <cell r="D3925" t="str">
            <v>I4JGK85</v>
          </cell>
          <cell r="E3925"/>
          <cell r="F3925"/>
          <cell r="G3925" t="str">
            <v>VL04 B-Gr SOP</v>
          </cell>
          <cell r="H3925" t="str">
            <v>【I4JGK85】VL04 B-Gr SCRタンクサポートBRKT用 溶接NUT設定</v>
          </cell>
          <cell r="I3925" t="str">
            <v>未</v>
          </cell>
          <cell r="J3925" t="str">
            <v>A</v>
          </cell>
          <cell r="K3925"/>
          <cell r="L3925" t="str">
            <v>○</v>
          </cell>
          <cell r="M3925" t="str">
            <v>未</v>
          </cell>
          <cell r="N3925" t="str">
            <v>未</v>
          </cell>
        </row>
        <row r="3926">
          <cell r="C3926">
            <v>8984896751</v>
          </cell>
          <cell r="D3926" t="str">
            <v>I4JGK85</v>
          </cell>
          <cell r="E3926"/>
          <cell r="F3926"/>
          <cell r="G3926" t="str">
            <v>VL04 B-Gr SOP</v>
          </cell>
          <cell r="H3926" t="str">
            <v>【I4JGK85】VL04 B-Gr SCRタンクサポートBRKT用 溶接NUT設定</v>
          </cell>
          <cell r="I3926" t="str">
            <v>PA1-9227</v>
          </cell>
          <cell r="J3926" t="str">
            <v>A</v>
          </cell>
          <cell r="K3926" t="str">
            <v>CNT</v>
          </cell>
          <cell r="L3926" t="str">
            <v>○</v>
          </cell>
          <cell r="M3926">
            <v>20191218</v>
          </cell>
          <cell r="N3926">
            <v>20191218</v>
          </cell>
        </row>
        <row r="3927">
          <cell r="C3927">
            <v>8984896761</v>
          </cell>
          <cell r="D3927" t="str">
            <v>I4JGK85</v>
          </cell>
          <cell r="E3927"/>
          <cell r="F3927"/>
          <cell r="G3927" t="str">
            <v>VL04 B-Gr SOP</v>
          </cell>
          <cell r="H3927" t="str">
            <v>【I4JGK85】VL04 B-Gr SCRタンクサポートBRKT用 溶接NUT設定</v>
          </cell>
          <cell r="I3927" t="str">
            <v>未</v>
          </cell>
          <cell r="J3927" t="str">
            <v>A</v>
          </cell>
          <cell r="K3927"/>
          <cell r="L3927" t="str">
            <v>○</v>
          </cell>
          <cell r="M3927" t="str">
            <v>未</v>
          </cell>
          <cell r="N3927" t="str">
            <v>未</v>
          </cell>
        </row>
        <row r="3928">
          <cell r="C3928">
            <v>8975008940</v>
          </cell>
          <cell r="D3928" t="str">
            <v>I3JZ355</v>
          </cell>
          <cell r="E3928"/>
          <cell r="F3928"/>
          <cell r="G3928" t="str">
            <v>VL04 B-Gr SOP</v>
          </cell>
          <cell r="H3928" t="str">
            <v>【I3JZ355】VL04 B-Gr K研4向け FRAME ASM 新規出図</v>
          </cell>
          <cell r="I3928" t="str">
            <v>未</v>
          </cell>
          <cell r="J3928" t="str">
            <v>A</v>
          </cell>
          <cell r="K3928"/>
          <cell r="L3928" t="str">
            <v>未</v>
          </cell>
          <cell r="M3928" t="str">
            <v>未</v>
          </cell>
          <cell r="N3928" t="str">
            <v>未</v>
          </cell>
        </row>
        <row r="3929">
          <cell r="C3929">
            <v>8975008950</v>
          </cell>
          <cell r="D3929" t="str">
            <v>I3JZ355</v>
          </cell>
          <cell r="E3929"/>
          <cell r="F3929"/>
          <cell r="G3929" t="str">
            <v>VL04 B-Gr SOP</v>
          </cell>
          <cell r="H3929" t="str">
            <v>【I3JZ355】VL04 B-Gr K研4向け FRAME ASM 新規出図</v>
          </cell>
          <cell r="I3929" t="str">
            <v>未</v>
          </cell>
          <cell r="J3929" t="str">
            <v>A</v>
          </cell>
          <cell r="K3929"/>
          <cell r="L3929" t="str">
            <v>未</v>
          </cell>
          <cell r="M3929" t="str">
            <v>未</v>
          </cell>
          <cell r="N3929" t="str">
            <v>未</v>
          </cell>
        </row>
        <row r="3930">
          <cell r="C3930">
            <v>8975008960</v>
          </cell>
          <cell r="D3930" t="str">
            <v>I3JZ355</v>
          </cell>
          <cell r="E3930"/>
          <cell r="F3930"/>
          <cell r="G3930" t="str">
            <v>VL04 B-Gr SOP</v>
          </cell>
          <cell r="H3930" t="str">
            <v>【I3JZ355】VL04 B-Gr K研4向け FRAME ASM 新規出図</v>
          </cell>
          <cell r="I3930" t="str">
            <v>未</v>
          </cell>
          <cell r="J3930" t="str">
            <v>A</v>
          </cell>
          <cell r="K3930"/>
          <cell r="L3930" t="str">
            <v>未</v>
          </cell>
          <cell r="M3930" t="str">
            <v>未</v>
          </cell>
          <cell r="N3930" t="str">
            <v>未</v>
          </cell>
        </row>
        <row r="3931">
          <cell r="C3931">
            <v>8975008970</v>
          </cell>
          <cell r="D3931" t="str">
            <v>I3JZ355</v>
          </cell>
          <cell r="E3931"/>
          <cell r="F3931"/>
          <cell r="G3931" t="str">
            <v>VL04 B-Gr SOP</v>
          </cell>
          <cell r="H3931" t="str">
            <v>【I3JZ355】VL04 B-Gr K研4向け FRAME ASM 新規出図</v>
          </cell>
          <cell r="I3931" t="str">
            <v>未</v>
          </cell>
          <cell r="J3931" t="str">
            <v>A</v>
          </cell>
          <cell r="K3931"/>
          <cell r="L3931" t="str">
            <v>未</v>
          </cell>
          <cell r="M3931" t="str">
            <v>未</v>
          </cell>
          <cell r="N3931" t="str">
            <v>未</v>
          </cell>
        </row>
        <row r="3932">
          <cell r="C3932">
            <v>8975009020</v>
          </cell>
          <cell r="D3932" t="str">
            <v>I3JZ355</v>
          </cell>
          <cell r="E3932"/>
          <cell r="F3932"/>
          <cell r="G3932" t="str">
            <v>VL04 B-Gr SOP</v>
          </cell>
          <cell r="H3932" t="str">
            <v>【I3JZ355】VL04 B-Gr K研4向け FRAME ASM 新規出図</v>
          </cell>
          <cell r="I3932" t="str">
            <v>未</v>
          </cell>
          <cell r="J3932" t="str">
            <v>A</v>
          </cell>
          <cell r="K3932"/>
          <cell r="L3932" t="str">
            <v>未</v>
          </cell>
          <cell r="M3932" t="str">
            <v>未</v>
          </cell>
          <cell r="N3932" t="str">
            <v>未</v>
          </cell>
        </row>
        <row r="3933">
          <cell r="C3933">
            <v>8975009030</v>
          </cell>
          <cell r="D3933" t="str">
            <v>I3JZ355</v>
          </cell>
          <cell r="E3933"/>
          <cell r="F3933"/>
          <cell r="G3933" t="str">
            <v>VL04 B-Gr SOP</v>
          </cell>
          <cell r="H3933" t="str">
            <v>【I3JZ355】VL04 B-Gr K研4向け FRAME ASM 新規出図</v>
          </cell>
          <cell r="I3933" t="str">
            <v>未</v>
          </cell>
          <cell r="J3933" t="str">
            <v>A</v>
          </cell>
          <cell r="K3933"/>
          <cell r="L3933" t="str">
            <v>未</v>
          </cell>
          <cell r="M3933" t="str">
            <v>未</v>
          </cell>
          <cell r="N3933" t="str">
            <v>未</v>
          </cell>
        </row>
        <row r="3934">
          <cell r="C3934">
            <v>8975009040</v>
          </cell>
          <cell r="D3934" t="str">
            <v>I3JZ355</v>
          </cell>
          <cell r="E3934"/>
          <cell r="F3934"/>
          <cell r="G3934" t="str">
            <v>VL04 B-Gr SOP</v>
          </cell>
          <cell r="H3934" t="str">
            <v>【I3JZ355】VL04 B-Gr K研4向け FRAME ASM 新規出図</v>
          </cell>
          <cell r="I3934" t="str">
            <v>未</v>
          </cell>
          <cell r="J3934" t="str">
            <v>A</v>
          </cell>
          <cell r="K3934"/>
          <cell r="L3934" t="str">
            <v>未</v>
          </cell>
          <cell r="M3934" t="str">
            <v>未</v>
          </cell>
          <cell r="N3934" t="str">
            <v>未</v>
          </cell>
        </row>
        <row r="3935">
          <cell r="C3935">
            <v>8975009050</v>
          </cell>
          <cell r="D3935" t="str">
            <v>I3JZ355</v>
          </cell>
          <cell r="E3935"/>
          <cell r="F3935"/>
          <cell r="G3935" t="str">
            <v>VL04 B-Gr SOP</v>
          </cell>
          <cell r="H3935" t="str">
            <v>【I3JZ355】VL04 B-Gr K研4向け FRAME ASM 新規出図</v>
          </cell>
          <cell r="I3935" t="str">
            <v>未</v>
          </cell>
          <cell r="J3935" t="str">
            <v>A</v>
          </cell>
          <cell r="K3935"/>
          <cell r="L3935" t="str">
            <v>未</v>
          </cell>
          <cell r="M3935" t="str">
            <v>未</v>
          </cell>
          <cell r="N3935" t="str">
            <v>未</v>
          </cell>
        </row>
        <row r="3936">
          <cell r="C3936">
            <v>8975009060</v>
          </cell>
          <cell r="D3936" t="str">
            <v>I3JZ355</v>
          </cell>
          <cell r="E3936"/>
          <cell r="F3936"/>
          <cell r="G3936" t="str">
            <v>VL04 B-Gr SOP</v>
          </cell>
          <cell r="H3936" t="str">
            <v>【I3JZ355】VL04 B-Gr K研4向け FRAME ASM 新規出図</v>
          </cell>
          <cell r="I3936" t="str">
            <v>未</v>
          </cell>
          <cell r="J3936" t="str">
            <v>A</v>
          </cell>
          <cell r="K3936"/>
          <cell r="L3936" t="str">
            <v>未</v>
          </cell>
          <cell r="M3936" t="str">
            <v>未</v>
          </cell>
          <cell r="N3936" t="str">
            <v>未</v>
          </cell>
        </row>
        <row r="3937">
          <cell r="C3937">
            <v>8975009070</v>
          </cell>
          <cell r="D3937" t="str">
            <v>I3JZ355</v>
          </cell>
          <cell r="E3937"/>
          <cell r="F3937"/>
          <cell r="G3937" t="str">
            <v>VL04 B-Gr SOP</v>
          </cell>
          <cell r="H3937" t="str">
            <v>【I3JZ355】VL04 B-Gr K研4向け FRAME ASM 新規出図</v>
          </cell>
          <cell r="I3937" t="str">
            <v>未</v>
          </cell>
          <cell r="J3937" t="str">
            <v>A</v>
          </cell>
          <cell r="K3937"/>
          <cell r="L3937" t="str">
            <v>未</v>
          </cell>
          <cell r="M3937" t="str">
            <v>未</v>
          </cell>
          <cell r="N3937" t="str">
            <v>未</v>
          </cell>
        </row>
        <row r="3938">
          <cell r="C3938">
            <v>8975009080</v>
          </cell>
          <cell r="D3938" t="str">
            <v>I3JZ355</v>
          </cell>
          <cell r="E3938"/>
          <cell r="F3938"/>
          <cell r="G3938" t="str">
            <v>VL04 B-Gr SOP</v>
          </cell>
          <cell r="H3938" t="str">
            <v>【I3JZ355】VL04 B-Gr K研4向け FRAME ASM 新規出図</v>
          </cell>
          <cell r="I3938" t="str">
            <v>未</v>
          </cell>
          <cell r="J3938" t="str">
            <v>A</v>
          </cell>
          <cell r="K3938"/>
          <cell r="L3938" t="str">
            <v>未</v>
          </cell>
          <cell r="M3938" t="str">
            <v>未</v>
          </cell>
          <cell r="N3938" t="str">
            <v>未</v>
          </cell>
        </row>
        <row r="3939">
          <cell r="C3939">
            <v>8975009090</v>
          </cell>
          <cell r="D3939" t="str">
            <v>I3JZ355</v>
          </cell>
          <cell r="E3939"/>
          <cell r="F3939"/>
          <cell r="G3939" t="str">
            <v>VL04 B-Gr SOP</v>
          </cell>
          <cell r="H3939" t="str">
            <v>【I3JZ355】VL04 B-Gr K研4向け FRAME ASM 新規出図</v>
          </cell>
          <cell r="I3939" t="str">
            <v>未</v>
          </cell>
          <cell r="J3939" t="str">
            <v>A</v>
          </cell>
          <cell r="K3939"/>
          <cell r="L3939" t="str">
            <v>未</v>
          </cell>
          <cell r="M3939" t="str">
            <v>未</v>
          </cell>
          <cell r="N3939" t="str">
            <v>未</v>
          </cell>
        </row>
        <row r="3940">
          <cell r="C3940">
            <v>8975009100</v>
          </cell>
          <cell r="D3940" t="str">
            <v>I3JZ355</v>
          </cell>
          <cell r="E3940"/>
          <cell r="F3940"/>
          <cell r="G3940" t="str">
            <v>VL04 B-Gr SOP</v>
          </cell>
          <cell r="H3940" t="str">
            <v>【I3JZ355】VL04 B-Gr K研4向け FRAME ASM 新規出図</v>
          </cell>
          <cell r="I3940" t="str">
            <v>未</v>
          </cell>
          <cell r="J3940" t="str">
            <v>A</v>
          </cell>
          <cell r="K3940"/>
          <cell r="L3940" t="str">
            <v>未</v>
          </cell>
          <cell r="M3940" t="str">
            <v>未</v>
          </cell>
          <cell r="N3940" t="str">
            <v>未</v>
          </cell>
        </row>
        <row r="3941">
          <cell r="C3941">
            <v>8975009110</v>
          </cell>
          <cell r="D3941" t="str">
            <v>I3JZ355</v>
          </cell>
          <cell r="E3941"/>
          <cell r="F3941"/>
          <cell r="G3941" t="str">
            <v>VL04 B-Gr SOP</v>
          </cell>
          <cell r="H3941" t="str">
            <v>【I3JZ355】VL04 B-Gr K研4向け FRAME ASM 新規出図</v>
          </cell>
          <cell r="I3941" t="str">
            <v>未</v>
          </cell>
          <cell r="J3941" t="str">
            <v>A</v>
          </cell>
          <cell r="K3941"/>
          <cell r="L3941" t="str">
            <v>未</v>
          </cell>
          <cell r="M3941" t="str">
            <v>未</v>
          </cell>
          <cell r="N3941" t="str">
            <v>未</v>
          </cell>
        </row>
        <row r="3942">
          <cell r="C3942">
            <v>8975009120</v>
          </cell>
          <cell r="D3942" t="str">
            <v>I3JZ355</v>
          </cell>
          <cell r="E3942"/>
          <cell r="F3942"/>
          <cell r="G3942" t="str">
            <v>VL04 B-Gr SOP</v>
          </cell>
          <cell r="H3942" t="str">
            <v>【I3JZ355】VL04 B-Gr K研4向け FRAME ASM 新規出図</v>
          </cell>
          <cell r="I3942" t="str">
            <v>未</v>
          </cell>
          <cell r="J3942" t="str">
            <v>A</v>
          </cell>
          <cell r="K3942"/>
          <cell r="L3942" t="str">
            <v>未</v>
          </cell>
          <cell r="M3942" t="str">
            <v>未</v>
          </cell>
          <cell r="N3942" t="str">
            <v>未</v>
          </cell>
        </row>
        <row r="3943">
          <cell r="C3943">
            <v>8975009130</v>
          </cell>
          <cell r="D3943" t="str">
            <v>I3JZ355</v>
          </cell>
          <cell r="E3943"/>
          <cell r="F3943"/>
          <cell r="G3943" t="str">
            <v>VL04 B-Gr SOP</v>
          </cell>
          <cell r="H3943" t="str">
            <v>【I3JZ355】VL04 B-Gr K研4向け FRAME ASM 新規出図</v>
          </cell>
          <cell r="I3943" t="str">
            <v>未</v>
          </cell>
          <cell r="J3943" t="str">
            <v>A</v>
          </cell>
          <cell r="K3943"/>
          <cell r="L3943" t="str">
            <v>未</v>
          </cell>
          <cell r="M3943" t="str">
            <v>未</v>
          </cell>
          <cell r="N3943" t="str">
            <v>未</v>
          </cell>
        </row>
        <row r="3944">
          <cell r="C3944">
            <v>8975009180</v>
          </cell>
          <cell r="D3944" t="str">
            <v>I3JZ355</v>
          </cell>
          <cell r="E3944"/>
          <cell r="F3944"/>
          <cell r="G3944" t="str">
            <v>VL04 B-Gr SOP</v>
          </cell>
          <cell r="H3944" t="str">
            <v>【I3JZ355】VL04 B-Gr K研4向け FRAME ASM 新規出図</v>
          </cell>
          <cell r="I3944" t="str">
            <v>未</v>
          </cell>
          <cell r="J3944" t="str">
            <v>A</v>
          </cell>
          <cell r="K3944"/>
          <cell r="L3944" t="str">
            <v>未</v>
          </cell>
          <cell r="M3944" t="str">
            <v>未</v>
          </cell>
          <cell r="N3944" t="str">
            <v>未</v>
          </cell>
        </row>
        <row r="3945">
          <cell r="C3945">
            <v>8975009190</v>
          </cell>
          <cell r="D3945" t="str">
            <v>I3JZ355</v>
          </cell>
          <cell r="E3945"/>
          <cell r="F3945"/>
          <cell r="G3945" t="str">
            <v>VL04 B-Gr SOP</v>
          </cell>
          <cell r="H3945" t="str">
            <v>【I3JZ355】VL04 B-Gr K研4向け FRAME ASM 新規出図</v>
          </cell>
          <cell r="I3945" t="str">
            <v>未</v>
          </cell>
          <cell r="J3945" t="str">
            <v>A</v>
          </cell>
          <cell r="K3945"/>
          <cell r="L3945" t="str">
            <v>未</v>
          </cell>
          <cell r="M3945" t="str">
            <v>未</v>
          </cell>
          <cell r="N3945" t="str">
            <v>未</v>
          </cell>
        </row>
        <row r="3946">
          <cell r="C3946">
            <v>8975009200</v>
          </cell>
          <cell r="D3946" t="str">
            <v>I3JZ355</v>
          </cell>
          <cell r="E3946"/>
          <cell r="F3946"/>
          <cell r="G3946" t="str">
            <v>VL04 B-Gr SOP</v>
          </cell>
          <cell r="H3946" t="str">
            <v>【I3JZ355】VL04 B-Gr K研4向け FRAME ASM 新規出図</v>
          </cell>
          <cell r="I3946" t="str">
            <v>未</v>
          </cell>
          <cell r="J3946" t="str">
            <v>A</v>
          </cell>
          <cell r="K3946"/>
          <cell r="L3946" t="str">
            <v>未</v>
          </cell>
          <cell r="M3946" t="str">
            <v>未</v>
          </cell>
          <cell r="N3946" t="str">
            <v>未</v>
          </cell>
        </row>
        <row r="3947">
          <cell r="C3947">
            <v>8975009210</v>
          </cell>
          <cell r="D3947" t="str">
            <v>I3JZ355</v>
          </cell>
          <cell r="E3947"/>
          <cell r="F3947"/>
          <cell r="G3947" t="str">
            <v>VL04 B-Gr SOP</v>
          </cell>
          <cell r="H3947" t="str">
            <v>【I3JZ355】VL04 B-Gr K研4向け FRAME ASM 新規出図</v>
          </cell>
          <cell r="I3947" t="str">
            <v>未</v>
          </cell>
          <cell r="J3947" t="str">
            <v>A</v>
          </cell>
          <cell r="K3947"/>
          <cell r="L3947" t="str">
            <v>未</v>
          </cell>
          <cell r="M3947" t="str">
            <v>未</v>
          </cell>
          <cell r="N3947" t="str">
            <v>未</v>
          </cell>
        </row>
        <row r="3948">
          <cell r="C3948">
            <v>8975009220</v>
          </cell>
          <cell r="D3948" t="str">
            <v>I3JZ355</v>
          </cell>
          <cell r="E3948"/>
          <cell r="F3948"/>
          <cell r="G3948" t="str">
            <v>VL04 B-Gr SOP</v>
          </cell>
          <cell r="H3948" t="str">
            <v>【I3JZ355】VL04 B-Gr K研4向け FRAME ASM 新規出図</v>
          </cell>
          <cell r="I3948" t="str">
            <v>未</v>
          </cell>
          <cell r="J3948" t="str">
            <v>A</v>
          </cell>
          <cell r="K3948"/>
          <cell r="L3948" t="str">
            <v>未</v>
          </cell>
          <cell r="M3948" t="str">
            <v>未</v>
          </cell>
          <cell r="N3948" t="str">
            <v>未</v>
          </cell>
        </row>
        <row r="3949">
          <cell r="C3949">
            <v>8975009230</v>
          </cell>
          <cell r="D3949" t="str">
            <v>I3JZ355</v>
          </cell>
          <cell r="E3949"/>
          <cell r="F3949"/>
          <cell r="G3949" t="str">
            <v>VL04 B-Gr SOP</v>
          </cell>
          <cell r="H3949" t="str">
            <v>【I3JZ355】VL04 B-Gr K研4向け FRAME ASM 新規出図</v>
          </cell>
          <cell r="I3949" t="str">
            <v>未</v>
          </cell>
          <cell r="J3949" t="str">
            <v>A</v>
          </cell>
          <cell r="K3949"/>
          <cell r="L3949" t="str">
            <v>未</v>
          </cell>
          <cell r="M3949" t="str">
            <v>未</v>
          </cell>
          <cell r="N3949" t="str">
            <v>未</v>
          </cell>
        </row>
        <row r="3950">
          <cell r="C3950">
            <v>8975009240</v>
          </cell>
          <cell r="D3950" t="str">
            <v>I3JZ355</v>
          </cell>
          <cell r="E3950"/>
          <cell r="F3950"/>
          <cell r="G3950" t="str">
            <v>VL04 B-Gr SOP</v>
          </cell>
          <cell r="H3950" t="str">
            <v>【I3JZ355】VL04 B-Gr K研4向け FRAME ASM 新規出図</v>
          </cell>
          <cell r="I3950" t="str">
            <v>未</v>
          </cell>
          <cell r="J3950" t="str">
            <v>A</v>
          </cell>
          <cell r="K3950"/>
          <cell r="L3950" t="str">
            <v>未</v>
          </cell>
          <cell r="M3950" t="str">
            <v>未</v>
          </cell>
          <cell r="N3950" t="str">
            <v>未</v>
          </cell>
        </row>
        <row r="3951">
          <cell r="C3951">
            <v>8975009250</v>
          </cell>
          <cell r="D3951" t="str">
            <v>I3JZ355</v>
          </cell>
          <cell r="E3951"/>
          <cell r="F3951"/>
          <cell r="G3951" t="str">
            <v>VL04 B-Gr SOP</v>
          </cell>
          <cell r="H3951" t="str">
            <v>【I3JZ355】VL04 B-Gr K研4向け FRAME ASM 新規出図</v>
          </cell>
          <cell r="I3951" t="str">
            <v>未</v>
          </cell>
          <cell r="J3951" t="str">
            <v>A</v>
          </cell>
          <cell r="K3951"/>
          <cell r="L3951" t="str">
            <v>未</v>
          </cell>
          <cell r="M3951" t="str">
            <v>未</v>
          </cell>
          <cell r="N3951" t="str">
            <v>未</v>
          </cell>
        </row>
        <row r="3952">
          <cell r="C3952">
            <v>8975014180</v>
          </cell>
          <cell r="D3952" t="str">
            <v>I3JZ355</v>
          </cell>
          <cell r="E3952"/>
          <cell r="F3952"/>
          <cell r="G3952" t="str">
            <v>VL04 B-Gr SOP</v>
          </cell>
          <cell r="H3952" t="str">
            <v>【I3JZ355】VL04 B-Gr K研4向け FRAME ASM 新規出図</v>
          </cell>
          <cell r="I3952" t="str">
            <v>PA1-9076</v>
          </cell>
          <cell r="J3952" t="str">
            <v>A</v>
          </cell>
          <cell r="K3952" t="str">
            <v>CJF</v>
          </cell>
          <cell r="L3952" t="str">
            <v>○</v>
          </cell>
          <cell r="M3952">
            <v>20190418</v>
          </cell>
          <cell r="N3952">
            <v>20190418</v>
          </cell>
        </row>
        <row r="3953">
          <cell r="C3953">
            <v>8975014190</v>
          </cell>
          <cell r="D3953" t="str">
            <v>I3JZ355</v>
          </cell>
          <cell r="E3953"/>
          <cell r="F3953"/>
          <cell r="G3953" t="str">
            <v>VL04 B-Gr SOP</v>
          </cell>
          <cell r="H3953" t="str">
            <v>【I3JZ355】VL04 B-Gr K研4向け FRAME ASM 新規出図</v>
          </cell>
          <cell r="I3953" t="str">
            <v>PA1-9126</v>
          </cell>
          <cell r="J3953" t="str">
            <v>A</v>
          </cell>
          <cell r="K3953" t="str">
            <v>CJG</v>
          </cell>
          <cell r="L3953" t="str">
            <v>○</v>
          </cell>
          <cell r="M3953">
            <v>20190617</v>
          </cell>
          <cell r="N3953">
            <v>20190617</v>
          </cell>
        </row>
        <row r="3954">
          <cell r="C3954">
            <v>8975014220</v>
          </cell>
          <cell r="D3954" t="str">
            <v>I3JZ355</v>
          </cell>
          <cell r="E3954"/>
          <cell r="F3954"/>
          <cell r="G3954" t="str">
            <v>VL04 B-Gr SOP</v>
          </cell>
          <cell r="H3954" t="str">
            <v>【I3JZ355】VL04 B-Gr K研4向け FRAME ASM 新規出図</v>
          </cell>
          <cell r="I3954" t="str">
            <v>PA1-2033</v>
          </cell>
          <cell r="J3954" t="str">
            <v>A</v>
          </cell>
          <cell r="K3954" t="str">
            <v>CJH</v>
          </cell>
          <cell r="L3954" t="str">
            <v>○</v>
          </cell>
          <cell r="M3954">
            <v>20220214</v>
          </cell>
          <cell r="N3954">
            <v>20220214</v>
          </cell>
        </row>
        <row r="3955">
          <cell r="C3955">
            <v>8975014230</v>
          </cell>
          <cell r="D3955" t="str">
            <v>I3JZ355</v>
          </cell>
          <cell r="E3955"/>
          <cell r="F3955"/>
          <cell r="G3955" t="str">
            <v>VL04 B-Gr SOP</v>
          </cell>
          <cell r="H3955" t="str">
            <v>【I3JZ355】VL04 B-Gr K研4向け FRAME ASM 新規出図</v>
          </cell>
          <cell r="I3955" t="str">
            <v>PA1-2029</v>
          </cell>
          <cell r="J3955" t="str">
            <v>A</v>
          </cell>
          <cell r="K3955" t="str">
            <v>CJJ</v>
          </cell>
          <cell r="L3955" t="str">
            <v>○</v>
          </cell>
          <cell r="M3955">
            <v>20220207</v>
          </cell>
          <cell r="N3955">
            <v>20220207</v>
          </cell>
        </row>
        <row r="3956">
          <cell r="C3956">
            <v>8975014240</v>
          </cell>
          <cell r="D3956" t="str">
            <v>I3JZ355</v>
          </cell>
          <cell r="E3956"/>
          <cell r="F3956"/>
          <cell r="G3956" t="str">
            <v>VL04 B-Gr SOP</v>
          </cell>
          <cell r="H3956" t="str">
            <v>【I3JZ355】VL04 B-Gr K研4向け FRAME ASM 新規出図</v>
          </cell>
          <cell r="I3956" t="str">
            <v>未</v>
          </cell>
          <cell r="J3956" t="str">
            <v>A</v>
          </cell>
          <cell r="K3956"/>
          <cell r="L3956" t="str">
            <v>○</v>
          </cell>
          <cell r="M3956" t="str">
            <v>未</v>
          </cell>
          <cell r="N3956" t="str">
            <v>未</v>
          </cell>
        </row>
        <row r="3957">
          <cell r="C3957">
            <v>8975014250</v>
          </cell>
          <cell r="D3957" t="str">
            <v>I3JZ355</v>
          </cell>
          <cell r="E3957"/>
          <cell r="F3957"/>
          <cell r="G3957" t="str">
            <v>VL04 B-Gr SOP</v>
          </cell>
          <cell r="H3957" t="str">
            <v>【I3JZ355】VL04 B-Gr K研4向け FRAME ASM 新規出図</v>
          </cell>
          <cell r="I3957" t="str">
            <v>未</v>
          </cell>
          <cell r="J3957" t="str">
            <v>A</v>
          </cell>
          <cell r="K3957"/>
          <cell r="L3957" t="str">
            <v>○</v>
          </cell>
          <cell r="M3957" t="str">
            <v>未</v>
          </cell>
          <cell r="N3957" t="str">
            <v>未</v>
          </cell>
        </row>
        <row r="3958">
          <cell r="C3958">
            <v>8975014300</v>
          </cell>
          <cell r="D3958" t="str">
            <v>I3JZ355</v>
          </cell>
          <cell r="E3958"/>
          <cell r="F3958"/>
          <cell r="G3958" t="str">
            <v>VL04 B-Gr SOP</v>
          </cell>
          <cell r="H3958" t="str">
            <v>【I3JZ355】VL04 B-Gr K研4向け FRAME ASM 新規出図</v>
          </cell>
          <cell r="I3958" t="str">
            <v>PA1-9099</v>
          </cell>
          <cell r="J3958" t="str">
            <v>A</v>
          </cell>
          <cell r="K3958" t="str">
            <v>LBG</v>
          </cell>
          <cell r="L3958" t="str">
            <v>○</v>
          </cell>
          <cell r="M3958">
            <v>20190516</v>
          </cell>
          <cell r="N3958">
            <v>20190516</v>
          </cell>
        </row>
        <row r="3959">
          <cell r="C3959">
            <v>8975014310</v>
          </cell>
          <cell r="D3959" t="str">
            <v>I3JZ355</v>
          </cell>
          <cell r="E3959"/>
          <cell r="F3959"/>
          <cell r="G3959" t="str">
            <v>VL04 B-Gr SOP</v>
          </cell>
          <cell r="H3959" t="str">
            <v>【I3JZ355】VL04 B-Gr K研4向け FRAME ASM 新規出図</v>
          </cell>
          <cell r="I3959" t="str">
            <v>PA1-9160</v>
          </cell>
          <cell r="J3959" t="str">
            <v>A</v>
          </cell>
          <cell r="K3959" t="str">
            <v>LBH</v>
          </cell>
          <cell r="L3959" t="str">
            <v>○</v>
          </cell>
          <cell r="M3959">
            <v>20190809</v>
          </cell>
          <cell r="N3959">
            <v>20190809</v>
          </cell>
        </row>
        <row r="3960">
          <cell r="C3960">
            <v>8975014320</v>
          </cell>
          <cell r="D3960" t="str">
            <v>I3JZ355</v>
          </cell>
          <cell r="E3960"/>
          <cell r="F3960"/>
          <cell r="G3960" t="str">
            <v>VL04 B-Gr SOP</v>
          </cell>
          <cell r="H3960" t="str">
            <v>【I3JZ355】VL04 B-Gr K研4向け FRAME ASM 新規出図</v>
          </cell>
          <cell r="I3960" t="str">
            <v>PA1-9071</v>
          </cell>
          <cell r="J3960" t="str">
            <v>A</v>
          </cell>
          <cell r="K3960" t="str">
            <v>LBJ</v>
          </cell>
          <cell r="L3960" t="str">
            <v>○</v>
          </cell>
          <cell r="M3960">
            <v>20190415</v>
          </cell>
          <cell r="N3960">
            <v>20190415</v>
          </cell>
        </row>
        <row r="3961">
          <cell r="C3961">
            <v>8975014330</v>
          </cell>
          <cell r="D3961" t="str">
            <v>I3JZ355</v>
          </cell>
          <cell r="E3961"/>
          <cell r="F3961"/>
          <cell r="G3961" t="str">
            <v>VL04 B-Gr SOP</v>
          </cell>
          <cell r="H3961" t="str">
            <v>【I3JZ355】VL04 B-Gr K研4向け FRAME ASM 新規出図</v>
          </cell>
          <cell r="I3961" t="str">
            <v>PA1-9110</v>
          </cell>
          <cell r="J3961" t="str">
            <v>A</v>
          </cell>
          <cell r="K3961" t="str">
            <v>LBK</v>
          </cell>
          <cell r="L3961" t="str">
            <v>○</v>
          </cell>
          <cell r="M3961">
            <v>20190524</v>
          </cell>
          <cell r="N3961">
            <v>20190524</v>
          </cell>
        </row>
        <row r="3962">
          <cell r="C3962">
            <v>8975014340</v>
          </cell>
          <cell r="D3962" t="str">
            <v>I3JZ355</v>
          </cell>
          <cell r="E3962"/>
          <cell r="F3962"/>
          <cell r="G3962" t="str">
            <v>VL04 B-Gr SOP</v>
          </cell>
          <cell r="H3962" t="str">
            <v>【I3JZ355】VL04 B-Gr K研4向け FRAME ASM 新規出図</v>
          </cell>
          <cell r="I3962" t="str">
            <v>PA1-9186</v>
          </cell>
          <cell r="J3962" t="str">
            <v>A</v>
          </cell>
          <cell r="K3962" t="str">
            <v>CUA</v>
          </cell>
          <cell r="L3962" t="str">
            <v>○</v>
          </cell>
          <cell r="M3962">
            <v>20190913</v>
          </cell>
          <cell r="N3962">
            <v>20190913</v>
          </cell>
        </row>
        <row r="3963">
          <cell r="C3963">
            <v>8975014350</v>
          </cell>
          <cell r="D3963" t="str">
            <v>I3JZ355</v>
          </cell>
          <cell r="E3963"/>
          <cell r="F3963"/>
          <cell r="G3963" t="str">
            <v>VL04 B-Gr SOP</v>
          </cell>
          <cell r="H3963" t="str">
            <v>【I3JZ355】VL04 B-Gr K研4向け FRAME ASM 新規出図</v>
          </cell>
          <cell r="I3963" t="str">
            <v>PA1-0052</v>
          </cell>
          <cell r="J3963" t="str">
            <v>A</v>
          </cell>
          <cell r="K3963" t="str">
            <v>CUB</v>
          </cell>
          <cell r="L3963" t="str">
            <v>○</v>
          </cell>
          <cell r="M3963">
            <v>20200420</v>
          </cell>
          <cell r="N3963">
            <v>20200420</v>
          </cell>
        </row>
        <row r="3964">
          <cell r="C3964">
            <v>8975014360</v>
          </cell>
          <cell r="D3964" t="str">
            <v>I3JZ355+AAS-6880</v>
          </cell>
          <cell r="E3964"/>
          <cell r="F3964"/>
          <cell r="G3964" t="str">
            <v>VL04 B-Gr SOP</v>
          </cell>
          <cell r="H3964" t="str">
            <v>【I3JZ355】VL04 B-Gr K研4向け FRAME ASM 新規出図</v>
          </cell>
          <cell r="I3964" t="str">
            <v>未</v>
          </cell>
          <cell r="J3964" t="str">
            <v>A</v>
          </cell>
          <cell r="K3964"/>
          <cell r="L3964" t="str">
            <v>未</v>
          </cell>
          <cell r="M3964" t="str">
            <v>未</v>
          </cell>
          <cell r="N3964" t="str">
            <v>未</v>
          </cell>
        </row>
        <row r="3965">
          <cell r="C3965">
            <v>8975014370</v>
          </cell>
          <cell r="D3965" t="str">
            <v>I3JZ355+AAS-6880</v>
          </cell>
          <cell r="E3965"/>
          <cell r="F3965"/>
          <cell r="G3965" t="str">
            <v>VL04 B-Gr SOP</v>
          </cell>
          <cell r="H3965" t="str">
            <v>【I3JZ355】VL04 B-Gr K研4向け FRAME ASM 新規出図</v>
          </cell>
          <cell r="I3965" t="str">
            <v>未</v>
          </cell>
          <cell r="J3965" t="str">
            <v>A</v>
          </cell>
          <cell r="K3965"/>
          <cell r="L3965" t="str">
            <v>未</v>
          </cell>
          <cell r="M3965" t="str">
            <v>未</v>
          </cell>
          <cell r="N3965" t="str">
            <v>未</v>
          </cell>
        </row>
        <row r="3966">
          <cell r="C3966">
            <v>8975014380</v>
          </cell>
          <cell r="D3966" t="str">
            <v>I3JZ355</v>
          </cell>
          <cell r="E3966"/>
          <cell r="F3966"/>
          <cell r="G3966" t="str">
            <v>VL04 B-Gr SOP</v>
          </cell>
          <cell r="H3966" t="str">
            <v>【I3JZ355】VL04 B-Gr K研4向け FRAME ASM 新規出図</v>
          </cell>
          <cell r="I3966" t="str">
            <v>未</v>
          </cell>
          <cell r="J3966" t="str">
            <v>A</v>
          </cell>
          <cell r="K3966"/>
          <cell r="L3966" t="str">
            <v>○</v>
          </cell>
          <cell r="M3966" t="str">
            <v>未</v>
          </cell>
          <cell r="N3966" t="str">
            <v>未</v>
          </cell>
        </row>
        <row r="3967">
          <cell r="C3967">
            <v>8975014390</v>
          </cell>
          <cell r="D3967" t="str">
            <v>I3JZ355</v>
          </cell>
          <cell r="E3967"/>
          <cell r="F3967"/>
          <cell r="G3967" t="str">
            <v>VL04 B-Gr SOP</v>
          </cell>
          <cell r="H3967" t="str">
            <v>【I3JZ355】VL04 B-Gr K研4向け FRAME ASM 新規出図</v>
          </cell>
          <cell r="I3967" t="str">
            <v>未</v>
          </cell>
          <cell r="J3967" t="str">
            <v>A</v>
          </cell>
          <cell r="K3967"/>
          <cell r="L3967" t="str">
            <v>○</v>
          </cell>
          <cell r="M3967" t="str">
            <v>未</v>
          </cell>
          <cell r="N3967" t="str">
            <v>未</v>
          </cell>
        </row>
        <row r="3968">
          <cell r="C3968">
            <v>8975014400</v>
          </cell>
          <cell r="D3968" t="str">
            <v>I3JZ355</v>
          </cell>
          <cell r="E3968"/>
          <cell r="F3968"/>
          <cell r="G3968" t="str">
            <v>VL04 B-Gr SOP</v>
          </cell>
          <cell r="H3968" t="str">
            <v>【I3JZ355】VL04 B-Gr K研4向け FRAME ASM 新規出図</v>
          </cell>
          <cell r="I3968" t="str">
            <v>未</v>
          </cell>
          <cell r="J3968" t="str">
            <v>A</v>
          </cell>
          <cell r="K3968"/>
          <cell r="L3968" t="str">
            <v>○</v>
          </cell>
          <cell r="M3968" t="str">
            <v>未</v>
          </cell>
          <cell r="N3968" t="str">
            <v>未</v>
          </cell>
        </row>
        <row r="3969">
          <cell r="C3969">
            <v>8975014410</v>
          </cell>
          <cell r="D3969" t="str">
            <v>I3JZ355</v>
          </cell>
          <cell r="E3969"/>
          <cell r="F3969"/>
          <cell r="G3969" t="str">
            <v>VL04 B-Gr SOP</v>
          </cell>
          <cell r="H3969" t="str">
            <v>【I3JZ355】VL04 B-Gr K研4向け FRAME ASM 新規出図</v>
          </cell>
          <cell r="I3969" t="str">
            <v>未</v>
          </cell>
          <cell r="J3969" t="str">
            <v>A</v>
          </cell>
          <cell r="K3969"/>
          <cell r="L3969" t="str">
            <v>○</v>
          </cell>
          <cell r="M3969" t="str">
            <v>未</v>
          </cell>
          <cell r="N3969" t="str">
            <v>未</v>
          </cell>
        </row>
        <row r="3970">
          <cell r="C3970">
            <v>8975014420</v>
          </cell>
          <cell r="D3970" t="str">
            <v>I3JZ355</v>
          </cell>
          <cell r="E3970"/>
          <cell r="F3970"/>
          <cell r="G3970" t="str">
            <v>VL04 B-Gr SOP</v>
          </cell>
          <cell r="H3970" t="str">
            <v>【I3JZ355】VL04 B-Gr K研4向け FRAME ASM 新規出図</v>
          </cell>
          <cell r="I3970" t="str">
            <v>未</v>
          </cell>
          <cell r="J3970" t="str">
            <v>A</v>
          </cell>
          <cell r="K3970"/>
          <cell r="L3970" t="str">
            <v>○</v>
          </cell>
          <cell r="M3970" t="str">
            <v>未</v>
          </cell>
          <cell r="N3970" t="str">
            <v>未</v>
          </cell>
        </row>
        <row r="3971">
          <cell r="C3971">
            <v>8975014430</v>
          </cell>
          <cell r="D3971" t="str">
            <v>I3JZ355</v>
          </cell>
          <cell r="E3971"/>
          <cell r="F3971"/>
          <cell r="G3971" t="str">
            <v>VL04 B-Gr SOP</v>
          </cell>
          <cell r="H3971" t="str">
            <v>【I3JZ355】VL04 B-Gr K研4向け FRAME ASM 新規出図</v>
          </cell>
          <cell r="I3971" t="str">
            <v>未</v>
          </cell>
          <cell r="J3971" t="str">
            <v>A</v>
          </cell>
          <cell r="K3971"/>
          <cell r="L3971" t="str">
            <v>○</v>
          </cell>
          <cell r="M3971" t="str">
            <v>未</v>
          </cell>
          <cell r="N3971" t="str">
            <v>未</v>
          </cell>
        </row>
        <row r="3972">
          <cell r="C3972">
            <v>8975014440</v>
          </cell>
          <cell r="D3972" t="str">
            <v>I3JZ355+AAS-6880</v>
          </cell>
          <cell r="E3972"/>
          <cell r="F3972"/>
          <cell r="G3972" t="str">
            <v>VL04 B-Gr SOP</v>
          </cell>
          <cell r="H3972" t="str">
            <v>【I3JZ355】VL04 B-Gr K研4向け FRAME ASM 新規出図</v>
          </cell>
          <cell r="I3972" t="str">
            <v>未</v>
          </cell>
          <cell r="J3972" t="str">
            <v>A</v>
          </cell>
          <cell r="K3972"/>
          <cell r="L3972" t="str">
            <v>未</v>
          </cell>
          <cell r="M3972" t="str">
            <v>未</v>
          </cell>
          <cell r="N3972" t="str">
            <v>未</v>
          </cell>
        </row>
        <row r="3973">
          <cell r="C3973">
            <v>8975014450</v>
          </cell>
          <cell r="D3973" t="str">
            <v>I3JZ355+AAS-6880</v>
          </cell>
          <cell r="E3973"/>
          <cell r="F3973"/>
          <cell r="G3973" t="str">
            <v>VL04 B-Gr SOP</v>
          </cell>
          <cell r="H3973" t="str">
            <v>【I3JZ355】VL04 B-Gr K研4向け FRAME ASM 新規出図</v>
          </cell>
          <cell r="I3973" t="str">
            <v>未</v>
          </cell>
          <cell r="J3973" t="str">
            <v>A</v>
          </cell>
          <cell r="K3973"/>
          <cell r="L3973" t="str">
            <v>未</v>
          </cell>
          <cell r="M3973" t="str">
            <v>未</v>
          </cell>
          <cell r="N3973" t="str">
            <v>未</v>
          </cell>
        </row>
        <row r="3974">
          <cell r="C3974">
            <v>8975014470</v>
          </cell>
          <cell r="D3974" t="str">
            <v>I3JZ355+AAS-6880</v>
          </cell>
          <cell r="E3974"/>
          <cell r="F3974"/>
          <cell r="G3974" t="str">
            <v>VL04 B-Gr SOP</v>
          </cell>
          <cell r="H3974" t="str">
            <v>【I3JZ355】VL04 B-Gr K研4向け FRAME ASM 新規出図</v>
          </cell>
          <cell r="I3974" t="str">
            <v>未</v>
          </cell>
          <cell r="J3974" t="str">
            <v>A</v>
          </cell>
          <cell r="K3974"/>
          <cell r="L3974" t="str">
            <v>○</v>
          </cell>
          <cell r="M3974" t="str">
            <v>未</v>
          </cell>
          <cell r="N3974" t="str">
            <v>未</v>
          </cell>
        </row>
        <row r="3975">
          <cell r="C3975">
            <v>8975014480</v>
          </cell>
          <cell r="D3975" t="str">
            <v>I3JZ355</v>
          </cell>
          <cell r="E3975"/>
          <cell r="F3975"/>
          <cell r="G3975" t="str">
            <v>VL04 B-Gr SOP</v>
          </cell>
          <cell r="H3975" t="str">
            <v>【I3JZ355】VL04 B-Gr K研4向け FRAME ASM 新規出図</v>
          </cell>
          <cell r="I3975" t="str">
            <v>PA1-2033</v>
          </cell>
          <cell r="J3975" t="str">
            <v>A</v>
          </cell>
          <cell r="K3975" t="str">
            <v>CUP</v>
          </cell>
          <cell r="L3975" t="str">
            <v>○</v>
          </cell>
          <cell r="M3975">
            <v>20220214</v>
          </cell>
          <cell r="N3975">
            <v>20220214</v>
          </cell>
        </row>
        <row r="3976">
          <cell r="C3976">
            <v>8975014490</v>
          </cell>
          <cell r="D3976" t="str">
            <v>I3JZ355</v>
          </cell>
          <cell r="E3976"/>
          <cell r="F3976"/>
          <cell r="G3976" t="str">
            <v>VL04 B-Gr SOP</v>
          </cell>
          <cell r="H3976" t="str">
            <v>【I3JZ355】VL04 B-Gr K研4向け FRAME ASM 新規出図</v>
          </cell>
          <cell r="I3976" t="str">
            <v>未</v>
          </cell>
          <cell r="J3976" t="str">
            <v>A</v>
          </cell>
          <cell r="K3976"/>
          <cell r="L3976" t="str">
            <v>○</v>
          </cell>
          <cell r="M3976" t="str">
            <v>未</v>
          </cell>
          <cell r="N3976" t="str">
            <v>未</v>
          </cell>
        </row>
        <row r="3977">
          <cell r="C3977">
            <v>8975014500</v>
          </cell>
          <cell r="D3977" t="str">
            <v>I3JZ355</v>
          </cell>
          <cell r="E3977"/>
          <cell r="F3977"/>
          <cell r="G3977" t="str">
            <v>VL04 B-Gr SOP</v>
          </cell>
          <cell r="H3977" t="str">
            <v>【I3JZ355】VL04 B-Gr K研4向け FRAME ASM 新規出図</v>
          </cell>
          <cell r="I3977" t="str">
            <v>未</v>
          </cell>
          <cell r="J3977" t="str">
            <v>A</v>
          </cell>
          <cell r="K3977"/>
          <cell r="L3977" t="str">
            <v>○</v>
          </cell>
          <cell r="M3977" t="str">
            <v>未</v>
          </cell>
          <cell r="N3977" t="str">
            <v>未</v>
          </cell>
        </row>
        <row r="3978">
          <cell r="C3978">
            <v>8975014510</v>
          </cell>
          <cell r="D3978" t="str">
            <v>I3JZ355</v>
          </cell>
          <cell r="E3978"/>
          <cell r="F3978"/>
          <cell r="G3978" t="str">
            <v>VL04 B-Gr SOP</v>
          </cell>
          <cell r="H3978" t="str">
            <v>【I3JZ355】VL04 B-Gr K研4向け FRAME ASM 新規出図</v>
          </cell>
          <cell r="I3978" t="str">
            <v>未</v>
          </cell>
          <cell r="J3978" t="str">
            <v>A</v>
          </cell>
          <cell r="K3978"/>
          <cell r="L3978" t="str">
            <v>○</v>
          </cell>
          <cell r="M3978" t="str">
            <v>未</v>
          </cell>
          <cell r="N3978" t="str">
            <v>未</v>
          </cell>
        </row>
        <row r="3979">
          <cell r="C3979">
            <v>8975014520</v>
          </cell>
          <cell r="D3979" t="str">
            <v>I3JZ355</v>
          </cell>
          <cell r="E3979"/>
          <cell r="F3979"/>
          <cell r="G3979" t="str">
            <v>VL04 B-Gr SOP</v>
          </cell>
          <cell r="H3979" t="str">
            <v>【I3JZ355】VL04 B-Gr K研4向け FRAME ASM 新規出図</v>
          </cell>
          <cell r="I3979" t="str">
            <v>未</v>
          </cell>
          <cell r="J3979" t="str">
            <v>A</v>
          </cell>
          <cell r="K3979"/>
          <cell r="L3979" t="str">
            <v>○</v>
          </cell>
          <cell r="M3979" t="str">
            <v>未</v>
          </cell>
          <cell r="N3979" t="str">
            <v>未</v>
          </cell>
        </row>
        <row r="3980">
          <cell r="C3980">
            <v>8975014530</v>
          </cell>
          <cell r="D3980" t="str">
            <v>I3JZ355</v>
          </cell>
          <cell r="E3980"/>
          <cell r="F3980"/>
          <cell r="G3980" t="str">
            <v>VL04 B-Gr SOP</v>
          </cell>
          <cell r="H3980" t="str">
            <v>【I3JZ355】VL04 B-Gr K研4向け FRAME ASM 新規出図</v>
          </cell>
          <cell r="I3980" t="str">
            <v>未</v>
          </cell>
          <cell r="J3980" t="str">
            <v>A</v>
          </cell>
          <cell r="K3980"/>
          <cell r="L3980" t="str">
            <v>○</v>
          </cell>
          <cell r="M3980" t="str">
            <v>未</v>
          </cell>
          <cell r="N3980">
            <v>20190829</v>
          </cell>
        </row>
        <row r="3981">
          <cell r="C3981">
            <v>8975014540</v>
          </cell>
          <cell r="D3981" t="str">
            <v>I3JZ355</v>
          </cell>
          <cell r="E3981"/>
          <cell r="F3981"/>
          <cell r="G3981" t="str">
            <v>VL04 B-Gr SOP</v>
          </cell>
          <cell r="H3981" t="str">
            <v>【I3JZ355】VL04 B-Gr K研4向け FRAME ASM 新規出図</v>
          </cell>
          <cell r="I3981" t="str">
            <v>未</v>
          </cell>
          <cell r="J3981" t="str">
            <v>A</v>
          </cell>
          <cell r="K3981"/>
          <cell r="L3981" t="str">
            <v>○</v>
          </cell>
          <cell r="M3981" t="str">
            <v>未</v>
          </cell>
          <cell r="N3981">
            <v>20190829</v>
          </cell>
        </row>
        <row r="3982">
          <cell r="C3982">
            <v>8975014550</v>
          </cell>
          <cell r="D3982" t="str">
            <v>I3JZ355</v>
          </cell>
          <cell r="E3982"/>
          <cell r="F3982"/>
          <cell r="G3982" t="str">
            <v>VL04 B-Gr SOP</v>
          </cell>
          <cell r="H3982" t="str">
            <v>【I3JZ355】VL04 B-Gr K研4向け FRAME ASM 新規出図</v>
          </cell>
          <cell r="I3982" t="str">
            <v>未</v>
          </cell>
          <cell r="J3982" t="str">
            <v>A</v>
          </cell>
          <cell r="K3982"/>
          <cell r="L3982" t="str">
            <v>○</v>
          </cell>
          <cell r="M3982" t="str">
            <v>未</v>
          </cell>
          <cell r="N3982">
            <v>20190829</v>
          </cell>
        </row>
        <row r="3983">
          <cell r="C3983">
            <v>8975014560</v>
          </cell>
          <cell r="D3983" t="str">
            <v>I3JZ355</v>
          </cell>
          <cell r="E3983"/>
          <cell r="F3983"/>
          <cell r="G3983" t="str">
            <v>VL04 B-Gr SOP</v>
          </cell>
          <cell r="H3983" t="str">
            <v>【I3JZ355】VL04 B-Gr K研4向け FRAME ASM 新規出図</v>
          </cell>
          <cell r="I3983" t="str">
            <v>未</v>
          </cell>
          <cell r="J3983" t="str">
            <v>A</v>
          </cell>
          <cell r="K3983"/>
          <cell r="L3983" t="str">
            <v>○</v>
          </cell>
          <cell r="M3983" t="str">
            <v>未</v>
          </cell>
          <cell r="N3983">
            <v>20190829</v>
          </cell>
        </row>
        <row r="3984">
          <cell r="C3984">
            <v>8975014570</v>
          </cell>
          <cell r="D3984" t="str">
            <v>I3JZ355</v>
          </cell>
          <cell r="E3984"/>
          <cell r="F3984"/>
          <cell r="G3984" t="str">
            <v>VL04 B-Gr SOP</v>
          </cell>
          <cell r="H3984" t="str">
            <v>【I3JZ355】VL04 B-Gr K研4向け FRAME ASM 新規出図</v>
          </cell>
          <cell r="I3984" t="str">
            <v>未</v>
          </cell>
          <cell r="J3984" t="str">
            <v>A</v>
          </cell>
          <cell r="K3984"/>
          <cell r="L3984" t="str">
            <v>未</v>
          </cell>
          <cell r="M3984" t="str">
            <v>未</v>
          </cell>
          <cell r="N3984" t="str">
            <v>未</v>
          </cell>
        </row>
        <row r="3985">
          <cell r="C3985">
            <v>8975014580</v>
          </cell>
          <cell r="D3985" t="str">
            <v>I3JZ355</v>
          </cell>
          <cell r="E3985"/>
          <cell r="F3985"/>
          <cell r="G3985" t="str">
            <v>VL04 B-Gr SOP</v>
          </cell>
          <cell r="H3985" t="str">
            <v>【I3JZ355】VL04 B-Gr K研4向け FRAME ASM 新規出図</v>
          </cell>
          <cell r="I3985" t="str">
            <v>未</v>
          </cell>
          <cell r="J3985" t="str">
            <v>A</v>
          </cell>
          <cell r="K3985"/>
          <cell r="L3985" t="str">
            <v>未</v>
          </cell>
          <cell r="M3985" t="str">
            <v>未</v>
          </cell>
          <cell r="N3985" t="str">
            <v>未</v>
          </cell>
        </row>
        <row r="3986">
          <cell r="C3986">
            <v>8975014590</v>
          </cell>
          <cell r="D3986" t="str">
            <v>I3JZ355</v>
          </cell>
          <cell r="E3986"/>
          <cell r="F3986"/>
          <cell r="G3986" t="str">
            <v>VL04 B-Gr SOP</v>
          </cell>
          <cell r="H3986" t="str">
            <v>【I3JZ355】VL04 B-Gr K研4向け FRAME ASM 新規出図</v>
          </cell>
          <cell r="I3986" t="str">
            <v>PA1-9150</v>
          </cell>
          <cell r="J3986" t="str">
            <v>A</v>
          </cell>
          <cell r="K3986" t="str">
            <v>LLL</v>
          </cell>
          <cell r="L3986" t="str">
            <v>○</v>
          </cell>
          <cell r="M3986">
            <v>20190719</v>
          </cell>
          <cell r="N3986">
            <v>20190719</v>
          </cell>
        </row>
        <row r="3987">
          <cell r="C3987">
            <v>8975014600</v>
          </cell>
          <cell r="D3987" t="str">
            <v>I3JZ355</v>
          </cell>
          <cell r="E3987"/>
          <cell r="F3987"/>
          <cell r="G3987" t="str">
            <v>VL04 B-Gr SOP</v>
          </cell>
          <cell r="H3987" t="str">
            <v>【I3JZ355】VL04 B-Gr K研4向け FRAME ASM 新規出図</v>
          </cell>
          <cell r="I3987" t="str">
            <v>未</v>
          </cell>
          <cell r="J3987" t="str">
            <v>A</v>
          </cell>
          <cell r="K3987"/>
          <cell r="L3987" t="str">
            <v>○</v>
          </cell>
          <cell r="M3987" t="str">
            <v>未</v>
          </cell>
          <cell r="N3987" t="str">
            <v>未</v>
          </cell>
        </row>
        <row r="3988">
          <cell r="C3988">
            <v>8984895340</v>
          </cell>
          <cell r="D3988" t="str">
            <v>I3JZ355</v>
          </cell>
          <cell r="E3988"/>
          <cell r="F3988"/>
          <cell r="G3988" t="str">
            <v>VL04 B-Gr SOP</v>
          </cell>
          <cell r="H3988" t="str">
            <v>【I3JZ355】VL04 B-Gr K研4向け FRAME ASM 新規出図</v>
          </cell>
          <cell r="I3988" t="str">
            <v>未</v>
          </cell>
          <cell r="J3988" t="str">
            <v>A</v>
          </cell>
          <cell r="K3988"/>
          <cell r="L3988" t="str">
            <v>未</v>
          </cell>
          <cell r="M3988" t="str">
            <v>未</v>
          </cell>
          <cell r="N3988" t="str">
            <v>未</v>
          </cell>
        </row>
        <row r="3989">
          <cell r="C3989">
            <v>8984895800</v>
          </cell>
          <cell r="D3989" t="str">
            <v>I3JZ355</v>
          </cell>
          <cell r="E3989"/>
          <cell r="F3989"/>
          <cell r="G3989" t="str">
            <v>VL04 B-Gr SOP</v>
          </cell>
          <cell r="H3989" t="str">
            <v>【I3JZ355】VL04 B-Gr K研4向け FRAME ASM 新規出図</v>
          </cell>
          <cell r="I3989" t="str">
            <v>未</v>
          </cell>
          <cell r="J3989" t="str">
            <v>A</v>
          </cell>
          <cell r="K3989"/>
          <cell r="L3989" t="str">
            <v>未</v>
          </cell>
          <cell r="M3989" t="str">
            <v>未</v>
          </cell>
          <cell r="N3989" t="str">
            <v>未</v>
          </cell>
        </row>
        <row r="3990">
          <cell r="C3990">
            <v>8984895810</v>
          </cell>
          <cell r="D3990" t="str">
            <v>I3JZ355</v>
          </cell>
          <cell r="E3990"/>
          <cell r="F3990"/>
          <cell r="G3990" t="str">
            <v>VL04 B-Gr SOP</v>
          </cell>
          <cell r="H3990" t="str">
            <v>【I3JZ355】VL04 B-Gr K研4向け FRAME ASM 新規出図</v>
          </cell>
          <cell r="I3990" t="str">
            <v>未</v>
          </cell>
          <cell r="J3990" t="str">
            <v>A</v>
          </cell>
          <cell r="K3990"/>
          <cell r="L3990" t="str">
            <v>未</v>
          </cell>
          <cell r="M3990" t="str">
            <v>未</v>
          </cell>
          <cell r="N3990" t="str">
            <v>未</v>
          </cell>
        </row>
        <row r="3991">
          <cell r="C3991">
            <v>8984895820</v>
          </cell>
          <cell r="D3991" t="str">
            <v>I3JZ355</v>
          </cell>
          <cell r="E3991"/>
          <cell r="F3991"/>
          <cell r="G3991" t="str">
            <v>VL04 B-Gr SOP</v>
          </cell>
          <cell r="H3991" t="str">
            <v>【I3JZ355】VL04 B-Gr K研4向け FRAME ASM 新規出図</v>
          </cell>
          <cell r="I3991" t="str">
            <v>未</v>
          </cell>
          <cell r="J3991" t="str">
            <v>A</v>
          </cell>
          <cell r="K3991"/>
          <cell r="L3991" t="str">
            <v>未</v>
          </cell>
          <cell r="M3991" t="str">
            <v>未</v>
          </cell>
          <cell r="N3991" t="str">
            <v>未</v>
          </cell>
        </row>
        <row r="3992">
          <cell r="C3992">
            <v>8984895830</v>
          </cell>
          <cell r="D3992" t="str">
            <v>I3JZ355</v>
          </cell>
          <cell r="E3992"/>
          <cell r="F3992"/>
          <cell r="G3992" t="str">
            <v>VL04 B-Gr SOP</v>
          </cell>
          <cell r="H3992" t="str">
            <v>【I3JZ355】VL04 B-Gr K研4向け FRAME ASM 新規出図</v>
          </cell>
          <cell r="I3992" t="str">
            <v>未</v>
          </cell>
          <cell r="J3992" t="str">
            <v>A</v>
          </cell>
          <cell r="K3992"/>
          <cell r="L3992" t="str">
            <v>未</v>
          </cell>
          <cell r="M3992" t="str">
            <v>未</v>
          </cell>
          <cell r="N3992" t="str">
            <v>未</v>
          </cell>
        </row>
        <row r="3993">
          <cell r="C3993">
            <v>8984895840</v>
          </cell>
          <cell r="D3993" t="str">
            <v>I3JZ355</v>
          </cell>
          <cell r="E3993"/>
          <cell r="F3993"/>
          <cell r="G3993" t="str">
            <v>VL04 B-Gr SOP</v>
          </cell>
          <cell r="H3993" t="str">
            <v>【I3JZ355】VL04 B-Gr K研4向け FRAME ASM 新規出図</v>
          </cell>
          <cell r="I3993" t="str">
            <v>未</v>
          </cell>
          <cell r="J3993" t="str">
            <v>A</v>
          </cell>
          <cell r="K3993"/>
          <cell r="L3993" t="str">
            <v>未</v>
          </cell>
          <cell r="M3993" t="str">
            <v>未</v>
          </cell>
          <cell r="N3993" t="str">
            <v>未</v>
          </cell>
        </row>
        <row r="3994">
          <cell r="C3994">
            <v>8984895850</v>
          </cell>
          <cell r="D3994" t="str">
            <v>I3JZ355</v>
          </cell>
          <cell r="E3994"/>
          <cell r="F3994"/>
          <cell r="G3994" t="str">
            <v>VL04 B-Gr SOP</v>
          </cell>
          <cell r="H3994" t="str">
            <v>【I3JZ355】VL04 B-Gr K研4向け FRAME ASM 新規出図</v>
          </cell>
          <cell r="I3994" t="str">
            <v>未</v>
          </cell>
          <cell r="J3994" t="str">
            <v>A</v>
          </cell>
          <cell r="K3994"/>
          <cell r="L3994" t="str">
            <v>未</v>
          </cell>
          <cell r="M3994" t="str">
            <v>未</v>
          </cell>
          <cell r="N3994" t="str">
            <v>未</v>
          </cell>
        </row>
        <row r="3995">
          <cell r="C3995">
            <v>8984895860</v>
          </cell>
          <cell r="D3995" t="str">
            <v>I3JZ355</v>
          </cell>
          <cell r="E3995"/>
          <cell r="F3995"/>
          <cell r="G3995" t="str">
            <v>VL04 B-Gr SOP</v>
          </cell>
          <cell r="H3995" t="str">
            <v>【I3JZ355】VL04 B-Gr K研4向け FRAME ASM 新規出図</v>
          </cell>
          <cell r="I3995" t="str">
            <v>未</v>
          </cell>
          <cell r="J3995" t="str">
            <v>A</v>
          </cell>
          <cell r="K3995"/>
          <cell r="L3995" t="str">
            <v>未</v>
          </cell>
          <cell r="M3995" t="str">
            <v>未</v>
          </cell>
          <cell r="N3995" t="str">
            <v>未</v>
          </cell>
        </row>
        <row r="3996">
          <cell r="C3996">
            <v>8984895870</v>
          </cell>
          <cell r="D3996" t="str">
            <v>I3JZ355</v>
          </cell>
          <cell r="E3996"/>
          <cell r="F3996"/>
          <cell r="G3996" t="str">
            <v>VL04 B-Gr SOP</v>
          </cell>
          <cell r="H3996" t="str">
            <v>【I3JZ355】VL04 B-Gr K研4向け FRAME ASM 新規出図</v>
          </cell>
          <cell r="I3996" t="str">
            <v>PA1-9122</v>
          </cell>
          <cell r="J3996" t="str">
            <v>A</v>
          </cell>
          <cell r="K3996" t="str">
            <v>KDG</v>
          </cell>
          <cell r="L3996" t="str">
            <v>○</v>
          </cell>
          <cell r="M3996">
            <v>20190711</v>
          </cell>
          <cell r="N3996">
            <v>20190711</v>
          </cell>
        </row>
        <row r="3997">
          <cell r="C3997">
            <v>8984895880</v>
          </cell>
          <cell r="D3997" t="str">
            <v>I3JZ355</v>
          </cell>
          <cell r="E3997"/>
          <cell r="F3997"/>
          <cell r="G3997" t="str">
            <v>VL04 B-Gr SOP</v>
          </cell>
          <cell r="H3997" t="str">
            <v>【I3JZ355】VL04 B-Gr K研4向け FRAME ASM 新規出図</v>
          </cell>
          <cell r="I3997" t="str">
            <v>PA1-9071</v>
          </cell>
          <cell r="J3997" t="str">
            <v>A</v>
          </cell>
          <cell r="K3997" t="str">
            <v>KDH</v>
          </cell>
          <cell r="L3997" t="str">
            <v>○</v>
          </cell>
          <cell r="M3997">
            <v>20190418</v>
          </cell>
          <cell r="N3997">
            <v>20190418</v>
          </cell>
        </row>
        <row r="3998">
          <cell r="C3998">
            <v>8984895890</v>
          </cell>
          <cell r="D3998" t="str">
            <v>I3JZ355</v>
          </cell>
          <cell r="E3998"/>
          <cell r="F3998"/>
          <cell r="G3998" t="str">
            <v>VL04 B-Gr SOP</v>
          </cell>
          <cell r="H3998" t="str">
            <v>【I3JZ355】VL04 B-Gr K研4向け FRAME ASM 新規出図</v>
          </cell>
          <cell r="I3998" t="str">
            <v>未</v>
          </cell>
          <cell r="J3998" t="str">
            <v>A</v>
          </cell>
          <cell r="K3998"/>
          <cell r="L3998" t="str">
            <v>未</v>
          </cell>
          <cell r="M3998" t="str">
            <v>未</v>
          </cell>
          <cell r="N3998" t="str">
            <v>未</v>
          </cell>
        </row>
        <row r="3999">
          <cell r="C3999">
            <v>8984895900</v>
          </cell>
          <cell r="D3999" t="str">
            <v>I3JZ355</v>
          </cell>
          <cell r="E3999"/>
          <cell r="F3999"/>
          <cell r="G3999" t="str">
            <v>VL04 B-Gr SOP</v>
          </cell>
          <cell r="H3999" t="str">
            <v>【I3JZ355】VL04 B-Gr K研4向け FRAME ASM 新規出図</v>
          </cell>
          <cell r="I3999" t="str">
            <v>未</v>
          </cell>
          <cell r="J3999" t="str">
            <v>A</v>
          </cell>
          <cell r="K3999"/>
          <cell r="L3999" t="str">
            <v>未</v>
          </cell>
          <cell r="M3999" t="str">
            <v>未</v>
          </cell>
          <cell r="N3999" t="str">
            <v>未</v>
          </cell>
        </row>
        <row r="4000">
          <cell r="C4000">
            <v>8984895910</v>
          </cell>
          <cell r="D4000" t="str">
            <v>I3JZ355</v>
          </cell>
          <cell r="E4000"/>
          <cell r="F4000"/>
          <cell r="G4000" t="str">
            <v>VL04 B-Gr SOP</v>
          </cell>
          <cell r="H4000" t="str">
            <v>【I3JZ355】VL04 B-Gr K研4向け FRAME ASM 新規出図</v>
          </cell>
          <cell r="I4000" t="str">
            <v>未</v>
          </cell>
          <cell r="J4000" t="str">
            <v>A</v>
          </cell>
          <cell r="K4000"/>
          <cell r="L4000" t="str">
            <v>未</v>
          </cell>
          <cell r="M4000" t="str">
            <v>未</v>
          </cell>
          <cell r="N4000" t="str">
            <v>未</v>
          </cell>
        </row>
        <row r="4001">
          <cell r="C4001">
            <v>8984895920</v>
          </cell>
          <cell r="D4001" t="str">
            <v>I3JZ355</v>
          </cell>
          <cell r="E4001"/>
          <cell r="F4001"/>
          <cell r="G4001" t="str">
            <v>VL04 B-Gr SOP</v>
          </cell>
          <cell r="H4001" t="str">
            <v>【I3JZ355】VL04 B-Gr K研4向け FRAME ASM 新規出図</v>
          </cell>
          <cell r="I4001" t="str">
            <v>未</v>
          </cell>
          <cell r="J4001" t="str">
            <v>A</v>
          </cell>
          <cell r="K4001"/>
          <cell r="L4001" t="str">
            <v>未</v>
          </cell>
          <cell r="M4001" t="str">
            <v>未</v>
          </cell>
          <cell r="N4001" t="str">
            <v>未</v>
          </cell>
        </row>
        <row r="4002">
          <cell r="C4002">
            <v>8984895940</v>
          </cell>
          <cell r="D4002" t="str">
            <v>I3JZ355</v>
          </cell>
          <cell r="E4002"/>
          <cell r="F4002"/>
          <cell r="G4002" t="str">
            <v>VL04 B-Gr SOP</v>
          </cell>
          <cell r="H4002" t="str">
            <v>【I3JZ355】VL04 B-Gr K研4向け FRAME ASM 新規出図</v>
          </cell>
          <cell r="I4002" t="str">
            <v>未</v>
          </cell>
          <cell r="J4002" t="str">
            <v>A</v>
          </cell>
          <cell r="K4002"/>
          <cell r="L4002" t="str">
            <v>未</v>
          </cell>
          <cell r="M4002" t="str">
            <v>未</v>
          </cell>
          <cell r="N4002" t="str">
            <v>未</v>
          </cell>
        </row>
        <row r="4003">
          <cell r="C4003">
            <v>8984895950</v>
          </cell>
          <cell r="D4003" t="str">
            <v>I3JZ355</v>
          </cell>
          <cell r="E4003"/>
          <cell r="F4003"/>
          <cell r="G4003" t="str">
            <v>VL04 B-Gr SOP</v>
          </cell>
          <cell r="H4003" t="str">
            <v>【I3JZ355】VL04 B-Gr K研4向け FRAME ASM 新規出図</v>
          </cell>
          <cell r="I4003" t="str">
            <v>未</v>
          </cell>
          <cell r="J4003" t="str">
            <v>A</v>
          </cell>
          <cell r="K4003"/>
          <cell r="L4003" t="str">
            <v>未</v>
          </cell>
          <cell r="M4003" t="str">
            <v>未</v>
          </cell>
          <cell r="N4003" t="str">
            <v>未</v>
          </cell>
        </row>
        <row r="4004">
          <cell r="C4004">
            <v>8984895960</v>
          </cell>
          <cell r="D4004" t="str">
            <v>I3JZ355</v>
          </cell>
          <cell r="E4004"/>
          <cell r="F4004"/>
          <cell r="G4004" t="str">
            <v>VL04 B-Gr SOP</v>
          </cell>
          <cell r="H4004" t="str">
            <v>【I3JZ355】VL04 B-Gr K研4向け FRAME ASM 新規出図</v>
          </cell>
          <cell r="I4004" t="str">
            <v>未</v>
          </cell>
          <cell r="J4004" t="str">
            <v>A</v>
          </cell>
          <cell r="K4004"/>
          <cell r="L4004" t="str">
            <v>未</v>
          </cell>
          <cell r="M4004" t="str">
            <v>未</v>
          </cell>
          <cell r="N4004" t="str">
            <v>未</v>
          </cell>
        </row>
        <row r="4005">
          <cell r="C4005">
            <v>8984895970</v>
          </cell>
          <cell r="D4005" t="str">
            <v>I3JZ355</v>
          </cell>
          <cell r="E4005"/>
          <cell r="F4005"/>
          <cell r="G4005" t="str">
            <v>VL04 B-Gr SOP</v>
          </cell>
          <cell r="H4005" t="str">
            <v>【I3JZ355】VL04 B-Gr K研4向け FRAME ASM 新規出図</v>
          </cell>
          <cell r="I4005" t="str">
            <v>未</v>
          </cell>
          <cell r="J4005" t="str">
            <v>A</v>
          </cell>
          <cell r="K4005"/>
          <cell r="L4005" t="str">
            <v>未</v>
          </cell>
          <cell r="M4005" t="str">
            <v>未</v>
          </cell>
          <cell r="N4005" t="str">
            <v>未</v>
          </cell>
        </row>
        <row r="4006">
          <cell r="C4006">
            <v>8984895980</v>
          </cell>
          <cell r="D4006" t="str">
            <v>I3JZ355</v>
          </cell>
          <cell r="E4006"/>
          <cell r="F4006"/>
          <cell r="G4006" t="str">
            <v>VL04 B-Gr SOP</v>
          </cell>
          <cell r="H4006" t="str">
            <v>【I3JZ355】VL04 B-Gr K研4向け FRAME ASM 新規出図</v>
          </cell>
          <cell r="I4006" t="str">
            <v>未</v>
          </cell>
          <cell r="J4006" t="str">
            <v>A</v>
          </cell>
          <cell r="K4006"/>
          <cell r="L4006" t="str">
            <v>未</v>
          </cell>
          <cell r="M4006" t="str">
            <v>未</v>
          </cell>
          <cell r="N4006" t="str">
            <v>未</v>
          </cell>
        </row>
        <row r="4007">
          <cell r="C4007">
            <v>8984895990</v>
          </cell>
          <cell r="D4007" t="str">
            <v>I3JZ355</v>
          </cell>
          <cell r="E4007"/>
          <cell r="F4007"/>
          <cell r="G4007" t="str">
            <v>VL04 B-Gr SOP</v>
          </cell>
          <cell r="H4007" t="str">
            <v>【I3JZ355】VL04 B-Gr K研4向け FRAME ASM 新規出図</v>
          </cell>
          <cell r="I4007" t="str">
            <v>未</v>
          </cell>
          <cell r="J4007" t="str">
            <v>A</v>
          </cell>
          <cell r="K4007"/>
          <cell r="L4007" t="str">
            <v>未</v>
          </cell>
          <cell r="M4007" t="str">
            <v>未</v>
          </cell>
          <cell r="N4007" t="str">
            <v>未</v>
          </cell>
        </row>
        <row r="4008">
          <cell r="C4008">
            <v>8984896000</v>
          </cell>
          <cell r="D4008" t="str">
            <v>I3JZ355</v>
          </cell>
          <cell r="E4008"/>
          <cell r="F4008"/>
          <cell r="G4008" t="str">
            <v>VL04 B-Gr SOP</v>
          </cell>
          <cell r="H4008" t="str">
            <v>【I3JZ355】VL04 B-Gr K研4向け FRAME ASM 新規出図</v>
          </cell>
          <cell r="I4008" t="str">
            <v>未</v>
          </cell>
          <cell r="J4008" t="str">
            <v>A</v>
          </cell>
          <cell r="K4008"/>
          <cell r="L4008" t="str">
            <v>○</v>
          </cell>
          <cell r="M4008" t="str">
            <v>未</v>
          </cell>
          <cell r="N4008" t="str">
            <v>未</v>
          </cell>
        </row>
        <row r="4009">
          <cell r="C4009">
            <v>8984896010</v>
          </cell>
          <cell r="D4009" t="str">
            <v>I3JZ355</v>
          </cell>
          <cell r="E4009"/>
          <cell r="F4009"/>
          <cell r="G4009" t="str">
            <v>VL04 B-Gr SOP</v>
          </cell>
          <cell r="H4009" t="str">
            <v>【I3JZ355】VL04 B-Gr K研4向け FRAME ASM 新規出図</v>
          </cell>
          <cell r="I4009" t="str">
            <v>PA1-8166</v>
          </cell>
          <cell r="J4009" t="str">
            <v>A</v>
          </cell>
          <cell r="K4009" t="str">
            <v>KKC</v>
          </cell>
          <cell r="L4009" t="str">
            <v>○</v>
          </cell>
          <cell r="M4009">
            <v>20181204</v>
          </cell>
          <cell r="N4009">
            <v>20181204</v>
          </cell>
        </row>
        <row r="4010">
          <cell r="C4010">
            <v>8984896020</v>
          </cell>
          <cell r="D4010" t="str">
            <v>I3JZ355</v>
          </cell>
          <cell r="E4010"/>
          <cell r="F4010"/>
          <cell r="G4010" t="str">
            <v>VL04 B-Gr SOP</v>
          </cell>
          <cell r="H4010" t="str">
            <v>【I3JZ355】VL04 B-Gr K研4向け FRAME ASM 新規出図</v>
          </cell>
          <cell r="I4010" t="str">
            <v>PA1-9050</v>
          </cell>
          <cell r="J4010" t="str">
            <v>A</v>
          </cell>
          <cell r="K4010" t="str">
            <v>KKE</v>
          </cell>
          <cell r="L4010" t="str">
            <v>○</v>
          </cell>
          <cell r="M4010">
            <v>20190318</v>
          </cell>
          <cell r="N4010">
            <v>20190318</v>
          </cell>
        </row>
        <row r="4011">
          <cell r="C4011">
            <v>8984896030</v>
          </cell>
          <cell r="D4011" t="str">
            <v>I3JZ355</v>
          </cell>
          <cell r="E4011"/>
          <cell r="F4011"/>
          <cell r="G4011" t="str">
            <v>VL04 B-Gr SOP</v>
          </cell>
          <cell r="H4011" t="str">
            <v>【I3JZ355】VL04 B-Gr K研4向け FRAME ASM 新規出図</v>
          </cell>
          <cell r="I4011" t="str">
            <v>未</v>
          </cell>
          <cell r="J4011" t="str">
            <v>A</v>
          </cell>
          <cell r="K4011"/>
          <cell r="L4011" t="str">
            <v>○</v>
          </cell>
          <cell r="M4011" t="str">
            <v>未</v>
          </cell>
          <cell r="N4011" t="str">
            <v>未</v>
          </cell>
        </row>
        <row r="4012">
          <cell r="C4012">
            <v>8984896040</v>
          </cell>
          <cell r="D4012" t="str">
            <v>I3JZ355</v>
          </cell>
          <cell r="E4012"/>
          <cell r="F4012"/>
          <cell r="G4012" t="str">
            <v>VL04 B-Gr SOP</v>
          </cell>
          <cell r="H4012" t="str">
            <v>【I3JZ355】VL04 B-Gr K研4向け FRAME ASM 新規出図</v>
          </cell>
          <cell r="I4012" t="str">
            <v>未</v>
          </cell>
          <cell r="J4012" t="str">
            <v>A</v>
          </cell>
          <cell r="K4012"/>
          <cell r="L4012" t="str">
            <v>○</v>
          </cell>
          <cell r="M4012" t="str">
            <v>未</v>
          </cell>
          <cell r="N4012">
            <v>20180218</v>
          </cell>
        </row>
        <row r="4013">
          <cell r="C4013">
            <v>8984896050</v>
          </cell>
          <cell r="D4013" t="str">
            <v>I3JZ355</v>
          </cell>
          <cell r="E4013"/>
          <cell r="F4013"/>
          <cell r="G4013" t="str">
            <v>VL04 B-Gr SOP</v>
          </cell>
          <cell r="H4013" t="str">
            <v>【I3JZ355】VL04 B-Gr K研4向け FRAME ASM 新規出図</v>
          </cell>
          <cell r="I4013" t="str">
            <v>未</v>
          </cell>
          <cell r="J4013" t="str">
            <v>A</v>
          </cell>
          <cell r="K4013"/>
          <cell r="L4013" t="str">
            <v>○</v>
          </cell>
          <cell r="M4013" t="str">
            <v>未</v>
          </cell>
          <cell r="N4013" t="str">
            <v>未</v>
          </cell>
        </row>
        <row r="4014">
          <cell r="C4014">
            <v>8984896060</v>
          </cell>
          <cell r="D4014" t="str">
            <v>I3JZ355</v>
          </cell>
          <cell r="E4014"/>
          <cell r="F4014"/>
          <cell r="G4014" t="str">
            <v>VL04 B-Gr SOP</v>
          </cell>
          <cell r="H4014" t="str">
            <v>【I3JZ355】VL04 B-Gr K研4向け FRAME ASM 新規出図</v>
          </cell>
          <cell r="I4014" t="str">
            <v>未</v>
          </cell>
          <cell r="J4014" t="str">
            <v>A</v>
          </cell>
          <cell r="K4014"/>
          <cell r="L4014" t="str">
            <v>○</v>
          </cell>
          <cell r="M4014" t="str">
            <v>未</v>
          </cell>
          <cell r="N4014" t="str">
            <v>未</v>
          </cell>
        </row>
        <row r="4015">
          <cell r="C4015">
            <v>8984896160</v>
          </cell>
          <cell r="D4015" t="str">
            <v>I3JZ355</v>
          </cell>
          <cell r="E4015"/>
          <cell r="F4015"/>
          <cell r="G4015" t="str">
            <v>VL04 B-Gr SOP</v>
          </cell>
          <cell r="H4015" t="str">
            <v>【I3JZ355】VL04 B-Gr K研4向け FRAME ASM 新規出図</v>
          </cell>
          <cell r="I4015" t="str">
            <v>PA1-8155</v>
          </cell>
          <cell r="J4015" t="str">
            <v>A</v>
          </cell>
          <cell r="K4015" t="str">
            <v>CJA</v>
          </cell>
          <cell r="L4015" t="str">
            <v>○</v>
          </cell>
          <cell r="M4015">
            <v>20190425</v>
          </cell>
          <cell r="N4015">
            <v>20190425</v>
          </cell>
        </row>
        <row r="4016">
          <cell r="C4016">
            <v>8984896170</v>
          </cell>
          <cell r="D4016" t="str">
            <v>I3JZ355</v>
          </cell>
          <cell r="E4016"/>
          <cell r="F4016"/>
          <cell r="G4016" t="str">
            <v>VL04 B-Gr SOP</v>
          </cell>
          <cell r="H4016" t="str">
            <v>【I3JZ355】VL04 B-Gr K研4向け FRAME ASM 新規出図</v>
          </cell>
          <cell r="I4016" t="str">
            <v>PA1-9071</v>
          </cell>
          <cell r="J4016" t="str">
            <v>A</v>
          </cell>
          <cell r="K4016" t="str">
            <v>CJB</v>
          </cell>
          <cell r="L4016" t="str">
            <v>○</v>
          </cell>
          <cell r="M4016">
            <v>20190418</v>
          </cell>
          <cell r="N4016">
            <v>20190418</v>
          </cell>
        </row>
        <row r="4017">
          <cell r="C4017">
            <v>8984896200</v>
          </cell>
          <cell r="D4017" t="str">
            <v>I3JZ355</v>
          </cell>
          <cell r="E4017"/>
          <cell r="F4017"/>
          <cell r="G4017" t="str">
            <v>VL04 B-Gr SOP</v>
          </cell>
          <cell r="H4017" t="str">
            <v>【I3JZ355】VL04 B-Gr K研4向け FRAME ASM 新規出図</v>
          </cell>
          <cell r="I4017" t="str">
            <v>PA1-9099</v>
          </cell>
          <cell r="J4017" t="str">
            <v>A</v>
          </cell>
          <cell r="K4017" t="str">
            <v>CJC</v>
          </cell>
          <cell r="L4017" t="str">
            <v>○</v>
          </cell>
          <cell r="M4017">
            <v>20190509</v>
          </cell>
          <cell r="N4017">
            <v>20190509</v>
          </cell>
        </row>
        <row r="4018">
          <cell r="C4018">
            <v>8984896210</v>
          </cell>
          <cell r="D4018" t="str">
            <v>I3JZ355</v>
          </cell>
          <cell r="E4018"/>
          <cell r="F4018"/>
          <cell r="G4018" t="str">
            <v>VL04 B-Gr SOP</v>
          </cell>
          <cell r="H4018" t="str">
            <v>【I3JZ355】VL04 B-Gr K研4向け FRAME ASM 新規出図</v>
          </cell>
          <cell r="I4018" t="str">
            <v>PA1-9076</v>
          </cell>
          <cell r="J4018" t="str">
            <v>A</v>
          </cell>
          <cell r="K4018" t="str">
            <v>CJD</v>
          </cell>
          <cell r="L4018" t="str">
            <v>○</v>
          </cell>
          <cell r="M4018">
            <v>20190422</v>
          </cell>
          <cell r="N4018">
            <v>20190422</v>
          </cell>
        </row>
        <row r="4019">
          <cell r="C4019">
            <v>8984896220</v>
          </cell>
          <cell r="D4019" t="str">
            <v>I3JZ355</v>
          </cell>
          <cell r="E4019"/>
          <cell r="F4019"/>
          <cell r="G4019" t="str">
            <v>VL04 B-Gr SOP</v>
          </cell>
          <cell r="H4019" t="str">
            <v>【I3JZ355】VL04 B-Gr K研4向け FRAME ASM 新規出図</v>
          </cell>
          <cell r="I4019" t="str">
            <v>未</v>
          </cell>
          <cell r="J4019" t="str">
            <v>A</v>
          </cell>
          <cell r="K4019"/>
          <cell r="L4019" t="str">
            <v>○</v>
          </cell>
          <cell r="M4019" t="str">
            <v>未</v>
          </cell>
          <cell r="N4019" t="str">
            <v>未</v>
          </cell>
        </row>
        <row r="4020">
          <cell r="C4020">
            <v>8984896230</v>
          </cell>
          <cell r="D4020" t="str">
            <v>I3JZ355</v>
          </cell>
          <cell r="E4020"/>
          <cell r="F4020"/>
          <cell r="G4020" t="str">
            <v>VL04 B-Gr SOP</v>
          </cell>
          <cell r="H4020" t="str">
            <v>【I3JZ355】VL04 B-Gr K研4向け FRAME ASM 新規出図</v>
          </cell>
          <cell r="I4020" t="str">
            <v>未</v>
          </cell>
          <cell r="J4020" t="str">
            <v>A</v>
          </cell>
          <cell r="K4020"/>
          <cell r="L4020" t="str">
            <v>○</v>
          </cell>
          <cell r="M4020" t="str">
            <v>未</v>
          </cell>
          <cell r="N4020" t="str">
            <v>未</v>
          </cell>
        </row>
        <row r="4021">
          <cell r="C4021">
            <v>8984896280</v>
          </cell>
          <cell r="D4021" t="str">
            <v>I3JZ355</v>
          </cell>
          <cell r="E4021"/>
          <cell r="F4021"/>
          <cell r="G4021" t="str">
            <v>VL04 B-Gr SOP</v>
          </cell>
          <cell r="H4021" t="str">
            <v>【I3JZ355】VL04 B-Gr K研4向け FRAME ASM 新規出図</v>
          </cell>
          <cell r="I4021" t="str">
            <v>PA1-9126</v>
          </cell>
          <cell r="J4021" t="str">
            <v>A</v>
          </cell>
          <cell r="K4021" t="str">
            <v>LBC</v>
          </cell>
          <cell r="L4021" t="str">
            <v>○</v>
          </cell>
          <cell r="M4021">
            <v>20190613</v>
          </cell>
          <cell r="N4021">
            <v>20190613</v>
          </cell>
        </row>
        <row r="4022">
          <cell r="C4022">
            <v>8984896290</v>
          </cell>
          <cell r="D4022" t="str">
            <v>I3JZ355</v>
          </cell>
          <cell r="E4022"/>
          <cell r="F4022"/>
          <cell r="G4022" t="str">
            <v>VL04 B-Gr SOP</v>
          </cell>
          <cell r="H4022" t="str">
            <v>【I3JZ355】VL04 B-Gr K研4向け FRAME ASM 新規出図</v>
          </cell>
          <cell r="I4022" t="str">
            <v>PA1-9086</v>
          </cell>
          <cell r="J4022" t="str">
            <v>A</v>
          </cell>
          <cell r="K4022" t="str">
            <v>LBD</v>
          </cell>
          <cell r="L4022" t="str">
            <v>○</v>
          </cell>
          <cell r="M4022">
            <v>20190506</v>
          </cell>
          <cell r="N4022">
            <v>20190506</v>
          </cell>
        </row>
        <row r="4023">
          <cell r="C4023">
            <v>8984896300</v>
          </cell>
          <cell r="D4023" t="str">
            <v>I3JZ355</v>
          </cell>
          <cell r="E4023"/>
          <cell r="F4023"/>
          <cell r="G4023" t="str">
            <v>VL04 B-Gr SOP</v>
          </cell>
          <cell r="H4023" t="str">
            <v>【I3JZ355】VL04 B-Gr K研4向け FRAME ASM 新規出図</v>
          </cell>
          <cell r="I4023" t="str">
            <v>PA1-8103</v>
          </cell>
          <cell r="J4023" t="str">
            <v>A</v>
          </cell>
          <cell r="K4023" t="str">
            <v>LBE</v>
          </cell>
          <cell r="L4023" t="str">
            <v>○</v>
          </cell>
          <cell r="M4023">
            <v>20190415</v>
          </cell>
          <cell r="N4023">
            <v>20190415</v>
          </cell>
        </row>
        <row r="4024">
          <cell r="C4024">
            <v>8984896310</v>
          </cell>
          <cell r="D4024" t="str">
            <v>I3JZ355</v>
          </cell>
          <cell r="E4024"/>
          <cell r="F4024"/>
          <cell r="G4024" t="str">
            <v>VL04 B-Gr SOP</v>
          </cell>
          <cell r="H4024" t="str">
            <v>【I3JZ355】VL04 B-Gr K研4向け FRAME ASM 新規出図</v>
          </cell>
          <cell r="I4024" t="str">
            <v>PA1-9086</v>
          </cell>
          <cell r="J4024" t="str">
            <v>A</v>
          </cell>
          <cell r="K4024" t="str">
            <v>LBF</v>
          </cell>
          <cell r="L4024" t="str">
            <v>○</v>
          </cell>
          <cell r="M4024">
            <v>20190506</v>
          </cell>
          <cell r="N4024">
            <v>20190506</v>
          </cell>
        </row>
        <row r="4025">
          <cell r="C4025">
            <v>8984896320</v>
          </cell>
          <cell r="D4025" t="str">
            <v>I3JZ355</v>
          </cell>
          <cell r="E4025"/>
          <cell r="F4025"/>
          <cell r="G4025" t="str">
            <v>VL04 B-Gr SOP</v>
          </cell>
          <cell r="H4025" t="str">
            <v>【I3JZ355】VL04 B-Gr K研4向け FRAME ASM 新規出図</v>
          </cell>
          <cell r="I4025" t="str">
            <v>PA1-8103</v>
          </cell>
          <cell r="J4025" t="str">
            <v>A</v>
          </cell>
          <cell r="K4025" t="str">
            <v>CSA</v>
          </cell>
          <cell r="L4025" t="str">
            <v>○</v>
          </cell>
          <cell r="M4025">
            <v>20181106</v>
          </cell>
          <cell r="N4025">
            <v>20181106</v>
          </cell>
        </row>
        <row r="4026">
          <cell r="C4026">
            <v>8984896330</v>
          </cell>
          <cell r="D4026" t="str">
            <v>I3JZ355</v>
          </cell>
          <cell r="E4026"/>
          <cell r="F4026"/>
          <cell r="G4026" t="str">
            <v>VL04 B-Gr SOP</v>
          </cell>
          <cell r="H4026" t="str">
            <v>【I3JZ355】VL04 B-Gr K研4向け FRAME ASM 新規出図</v>
          </cell>
          <cell r="I4026" t="str">
            <v>PA1-8103</v>
          </cell>
          <cell r="J4026" t="str">
            <v>A</v>
          </cell>
          <cell r="K4026" t="str">
            <v>CSB</v>
          </cell>
          <cell r="L4026" t="str">
            <v>○</v>
          </cell>
          <cell r="M4026">
            <v>20181029</v>
          </cell>
          <cell r="N4026">
            <v>20181029</v>
          </cell>
        </row>
        <row r="4027">
          <cell r="C4027">
            <v>8984896340</v>
          </cell>
          <cell r="D4027" t="str">
            <v>I3JZ355+AAS-6880</v>
          </cell>
          <cell r="E4027"/>
          <cell r="F4027"/>
          <cell r="G4027" t="str">
            <v>VL04 B-Gr SOP</v>
          </cell>
          <cell r="H4027" t="str">
            <v>【I3JZ355】VL04 B-Gr K研4向け FRAME ASM 新規出図</v>
          </cell>
          <cell r="I4027" t="str">
            <v>PA1-8103</v>
          </cell>
          <cell r="J4027" t="str">
            <v>A</v>
          </cell>
          <cell r="K4027" t="str">
            <v>CSC</v>
          </cell>
          <cell r="L4027" t="str">
            <v>○</v>
          </cell>
          <cell r="M4027">
            <v>20181106</v>
          </cell>
          <cell r="N4027">
            <v>20181106</v>
          </cell>
        </row>
        <row r="4028">
          <cell r="C4028">
            <v>8984896350</v>
          </cell>
          <cell r="D4028" t="str">
            <v>I3JZ355+AAS-6880</v>
          </cell>
          <cell r="E4028"/>
          <cell r="F4028"/>
          <cell r="G4028" t="str">
            <v>VL04 B-Gr SOP</v>
          </cell>
          <cell r="H4028" t="str">
            <v>【I3JZ355】VL04 B-Gr K研4向け FRAME ASM 新規出図</v>
          </cell>
          <cell r="I4028" t="str">
            <v>PA1-8103</v>
          </cell>
          <cell r="J4028" t="str">
            <v>A</v>
          </cell>
          <cell r="K4028" t="str">
            <v>CSD</v>
          </cell>
          <cell r="L4028" t="str">
            <v>○</v>
          </cell>
          <cell r="M4028">
            <v>20181225</v>
          </cell>
          <cell r="N4028">
            <v>20181225</v>
          </cell>
        </row>
        <row r="4029">
          <cell r="C4029">
            <v>8984896360</v>
          </cell>
          <cell r="D4029" t="str">
            <v>I3JZ355</v>
          </cell>
          <cell r="E4029"/>
          <cell r="F4029"/>
          <cell r="G4029" t="str">
            <v>VL04 B-Gr SOP</v>
          </cell>
          <cell r="H4029" t="str">
            <v>【I3JZ355】VL04 B-Gr K研4向け FRAME ASM 新規出図</v>
          </cell>
          <cell r="I4029" t="str">
            <v>PA1-9122</v>
          </cell>
          <cell r="J4029" t="str">
            <v>A</v>
          </cell>
          <cell r="K4029" t="str">
            <v>CSE</v>
          </cell>
          <cell r="L4029" t="str">
            <v>○</v>
          </cell>
          <cell r="M4029">
            <v>20190603</v>
          </cell>
          <cell r="N4029">
            <v>20190603</v>
          </cell>
        </row>
        <row r="4030">
          <cell r="C4030">
            <v>8984896370</v>
          </cell>
          <cell r="D4030" t="str">
            <v>I3JZ355</v>
          </cell>
          <cell r="E4030"/>
          <cell r="F4030"/>
          <cell r="G4030" t="str">
            <v>VL04 B-Gr SOP</v>
          </cell>
          <cell r="H4030" t="str">
            <v>【I3JZ355】VL04 B-Gr K研4向け FRAME ASM 新規出図</v>
          </cell>
          <cell r="I4030" t="str">
            <v>PA1-9142</v>
          </cell>
          <cell r="J4030" t="str">
            <v>A</v>
          </cell>
          <cell r="K4030" t="str">
            <v>CSF</v>
          </cell>
          <cell r="L4030" t="str">
            <v>○</v>
          </cell>
          <cell r="M4030">
            <v>20190708</v>
          </cell>
          <cell r="N4030">
            <v>20190708</v>
          </cell>
        </row>
        <row r="4031">
          <cell r="C4031">
            <v>8984896380</v>
          </cell>
          <cell r="D4031" t="str">
            <v>I3JZ355</v>
          </cell>
          <cell r="E4031"/>
          <cell r="F4031"/>
          <cell r="G4031" t="str">
            <v>VL04 B-Gr SOP</v>
          </cell>
          <cell r="H4031" t="str">
            <v>【I3JZ355】VL04 B-Gr K研4向け FRAME ASM 新規出図</v>
          </cell>
          <cell r="I4031" t="str">
            <v>未</v>
          </cell>
          <cell r="J4031" t="str">
            <v>A</v>
          </cell>
          <cell r="K4031"/>
          <cell r="L4031" t="str">
            <v>○</v>
          </cell>
          <cell r="M4031" t="str">
            <v>未</v>
          </cell>
          <cell r="N4031" t="str">
            <v>未</v>
          </cell>
        </row>
        <row r="4032">
          <cell r="C4032">
            <v>8984896390</v>
          </cell>
          <cell r="D4032" t="str">
            <v>I3JZ355</v>
          </cell>
          <cell r="E4032"/>
          <cell r="F4032"/>
          <cell r="G4032" t="str">
            <v>VL04 B-Gr SOP</v>
          </cell>
          <cell r="H4032" t="str">
            <v>【I3JZ355】VL04 B-Gr K研4向け FRAME ASM 新規出図</v>
          </cell>
          <cell r="I4032" t="str">
            <v>未</v>
          </cell>
          <cell r="J4032" t="str">
            <v>A</v>
          </cell>
          <cell r="K4032"/>
          <cell r="L4032" t="str">
            <v>○</v>
          </cell>
          <cell r="M4032" t="str">
            <v>未</v>
          </cell>
          <cell r="N4032" t="str">
            <v>未</v>
          </cell>
        </row>
        <row r="4033">
          <cell r="C4033">
            <v>8984896400</v>
          </cell>
          <cell r="D4033" t="str">
            <v>I3JZ355</v>
          </cell>
          <cell r="E4033"/>
          <cell r="F4033"/>
          <cell r="G4033" t="str">
            <v>VL04 B-Gr SOP</v>
          </cell>
          <cell r="H4033" t="str">
            <v>【I3JZ355】VL04 B-Gr K研4向け FRAME ASM 新規出図</v>
          </cell>
          <cell r="I4033" t="str">
            <v>未</v>
          </cell>
          <cell r="J4033" t="str">
            <v>A</v>
          </cell>
          <cell r="K4033"/>
          <cell r="L4033" t="str">
            <v>○</v>
          </cell>
          <cell r="M4033" t="str">
            <v>未</v>
          </cell>
          <cell r="N4033" t="str">
            <v>未</v>
          </cell>
        </row>
        <row r="4034">
          <cell r="C4034">
            <v>8984896410</v>
          </cell>
          <cell r="D4034" t="str">
            <v>I3JZ355</v>
          </cell>
          <cell r="E4034"/>
          <cell r="F4034"/>
          <cell r="G4034" t="str">
            <v>VL04 B-Gr SOP</v>
          </cell>
          <cell r="H4034" t="str">
            <v>【I3JZ355】VL04 B-Gr K研4向け FRAME ASM 新規出図</v>
          </cell>
          <cell r="I4034" t="str">
            <v>未</v>
          </cell>
          <cell r="J4034" t="str">
            <v>A</v>
          </cell>
          <cell r="K4034"/>
          <cell r="L4034" t="str">
            <v>○</v>
          </cell>
          <cell r="M4034" t="str">
            <v>未</v>
          </cell>
          <cell r="N4034" t="str">
            <v>未</v>
          </cell>
        </row>
        <row r="4035">
          <cell r="C4035">
            <v>8984896430</v>
          </cell>
          <cell r="D4035" t="str">
            <v>I3JZ355+AAS-6880</v>
          </cell>
          <cell r="E4035"/>
          <cell r="F4035"/>
          <cell r="G4035" t="str">
            <v>VL04 B-Gr SOP</v>
          </cell>
          <cell r="H4035" t="str">
            <v>【I3JZ355】VL04 B-Gr K研4向け FRAME ASM 新規出図</v>
          </cell>
          <cell r="I4035" t="str">
            <v>PA1-8103</v>
          </cell>
          <cell r="J4035" t="str">
            <v>A</v>
          </cell>
          <cell r="K4035" t="str">
            <v>CSM</v>
          </cell>
          <cell r="L4035" t="str">
            <v>○</v>
          </cell>
          <cell r="M4035">
            <v>20181119</v>
          </cell>
          <cell r="N4035">
            <v>20181119</v>
          </cell>
        </row>
        <row r="4036">
          <cell r="C4036">
            <v>8984896450</v>
          </cell>
          <cell r="D4036" t="str">
            <v>I3JZ355</v>
          </cell>
          <cell r="E4036"/>
          <cell r="F4036"/>
          <cell r="G4036" t="str">
            <v>VL04 B-Gr SOP</v>
          </cell>
          <cell r="H4036" t="str">
            <v>【I3JZ355】VL04 B-Gr K研4向け FRAME ASM 新規出図</v>
          </cell>
          <cell r="I4036" t="str">
            <v>PA1-9071</v>
          </cell>
          <cell r="J4036" t="str">
            <v>A</v>
          </cell>
          <cell r="K4036" t="str">
            <v>CRR</v>
          </cell>
          <cell r="L4036" t="str">
            <v>○</v>
          </cell>
          <cell r="M4036">
            <v>20190415</v>
          </cell>
          <cell r="N4036">
            <v>20190415</v>
          </cell>
        </row>
        <row r="4037">
          <cell r="C4037">
            <v>8984896460</v>
          </cell>
          <cell r="D4037" t="str">
            <v>I3JZ355</v>
          </cell>
          <cell r="E4037"/>
          <cell r="F4037"/>
          <cell r="G4037" t="str">
            <v>VL04 B-Gr SOP</v>
          </cell>
          <cell r="H4037" t="str">
            <v>【I3JZ355】VL04 B-Gr K研4向け FRAME ASM 新規出図</v>
          </cell>
          <cell r="I4037" t="str">
            <v>PA1-9086</v>
          </cell>
          <cell r="J4037" t="str">
            <v>A</v>
          </cell>
          <cell r="K4037" t="str">
            <v>CRS</v>
          </cell>
          <cell r="L4037" t="str">
            <v>○</v>
          </cell>
          <cell r="M4037">
            <v>20190506</v>
          </cell>
          <cell r="N4037">
            <v>20190506</v>
          </cell>
        </row>
        <row r="4038">
          <cell r="C4038">
            <v>8984896470</v>
          </cell>
          <cell r="D4038" t="str">
            <v>I3JZ355</v>
          </cell>
          <cell r="E4038"/>
          <cell r="F4038"/>
          <cell r="G4038" t="str">
            <v>VL04 B-Gr SOP</v>
          </cell>
          <cell r="H4038" t="str">
            <v>【I3JZ355】VL04 B-Gr K研4向け FRAME ASM 新規出図</v>
          </cell>
          <cell r="I4038" t="str">
            <v>未</v>
          </cell>
          <cell r="J4038" t="str">
            <v>A</v>
          </cell>
          <cell r="K4038"/>
          <cell r="L4038" t="str">
            <v>○</v>
          </cell>
          <cell r="M4038" t="str">
            <v>未</v>
          </cell>
          <cell r="N4038" t="str">
            <v>未</v>
          </cell>
        </row>
        <row r="4039">
          <cell r="C4039">
            <v>8984896480</v>
          </cell>
          <cell r="D4039" t="str">
            <v>I3JZ355</v>
          </cell>
          <cell r="E4039"/>
          <cell r="F4039"/>
          <cell r="G4039" t="str">
            <v>VL04 B-Gr SOP</v>
          </cell>
          <cell r="H4039" t="str">
            <v>【I3JZ355】VL04 B-Gr K研4向け FRAME ASM 新規出図</v>
          </cell>
          <cell r="I4039" t="str">
            <v>未</v>
          </cell>
          <cell r="J4039" t="str">
            <v>A</v>
          </cell>
          <cell r="K4039"/>
          <cell r="L4039" t="str">
            <v>○</v>
          </cell>
          <cell r="M4039" t="str">
            <v>未</v>
          </cell>
          <cell r="N4039" t="str">
            <v>未</v>
          </cell>
        </row>
        <row r="4040">
          <cell r="C4040">
            <v>8984896490</v>
          </cell>
          <cell r="D4040" t="str">
            <v>I3JZ355</v>
          </cell>
          <cell r="E4040"/>
          <cell r="F4040"/>
          <cell r="G4040" t="str">
            <v>VL04 B-Gr SOP</v>
          </cell>
          <cell r="H4040" t="str">
            <v>【I3JZ355】VL04 B-Gr K研4向け FRAME ASM 新規出図</v>
          </cell>
          <cell r="I4040" t="str">
            <v>未</v>
          </cell>
          <cell r="J4040" t="str">
            <v>A</v>
          </cell>
          <cell r="K4040"/>
          <cell r="L4040" t="str">
            <v>○</v>
          </cell>
          <cell r="M4040" t="str">
            <v>未</v>
          </cell>
          <cell r="N4040" t="str">
            <v>未</v>
          </cell>
        </row>
        <row r="4041">
          <cell r="C4041">
            <v>8984896500</v>
          </cell>
          <cell r="D4041" t="str">
            <v>I3JZ355</v>
          </cell>
          <cell r="E4041"/>
          <cell r="F4041"/>
          <cell r="G4041" t="str">
            <v>VL04 B-Gr SOP</v>
          </cell>
          <cell r="H4041" t="str">
            <v>【I3JZ355】VL04 B-Gr K研4向け FRAME ASM 新規出図</v>
          </cell>
          <cell r="I4041" t="str">
            <v>未</v>
          </cell>
          <cell r="J4041" t="str">
            <v>A</v>
          </cell>
          <cell r="K4041"/>
          <cell r="L4041" t="str">
            <v>○</v>
          </cell>
          <cell r="M4041" t="str">
            <v>未</v>
          </cell>
          <cell r="N4041" t="str">
            <v>未</v>
          </cell>
        </row>
        <row r="4042">
          <cell r="C4042">
            <v>8984896510</v>
          </cell>
          <cell r="D4042" t="str">
            <v>I3JZ355</v>
          </cell>
          <cell r="E4042"/>
          <cell r="F4042"/>
          <cell r="G4042" t="str">
            <v>VL04 B-Gr SOP</v>
          </cell>
          <cell r="H4042" t="str">
            <v>【I3JZ355】VL04 B-Gr K研4向け FRAME ASM 新規出図</v>
          </cell>
          <cell r="I4042" t="str">
            <v>PA1-8155</v>
          </cell>
          <cell r="J4042" t="str">
            <v>A</v>
          </cell>
          <cell r="K4042" t="str">
            <v>CSU</v>
          </cell>
          <cell r="L4042" t="str">
            <v>○</v>
          </cell>
          <cell r="M4042">
            <v>20190121</v>
          </cell>
          <cell r="N4042">
            <v>20190121</v>
          </cell>
        </row>
        <row r="4043">
          <cell r="C4043">
            <v>8984896520</v>
          </cell>
          <cell r="D4043" t="str">
            <v>I3JZ355</v>
          </cell>
          <cell r="E4043"/>
          <cell r="F4043"/>
          <cell r="G4043" t="str">
            <v>VL04 B-Gr SOP</v>
          </cell>
          <cell r="H4043" t="str">
            <v>【I3JZ355】VL04 B-Gr K研4向け FRAME ASM 新規出図</v>
          </cell>
          <cell r="I4043" t="str">
            <v>PA1-8103</v>
          </cell>
          <cell r="J4043" t="str">
            <v>A</v>
          </cell>
          <cell r="K4043" t="str">
            <v>CSV</v>
          </cell>
          <cell r="L4043" t="str">
            <v>○</v>
          </cell>
          <cell r="M4043">
            <v>20221108</v>
          </cell>
          <cell r="N4043">
            <v>20221108</v>
          </cell>
        </row>
        <row r="4044">
          <cell r="C4044">
            <v>8984896530</v>
          </cell>
          <cell r="D4044" t="str">
            <v>I3JZ355</v>
          </cell>
          <cell r="E4044"/>
          <cell r="F4044"/>
          <cell r="G4044" t="str">
            <v>VL04 B-Gr SOP</v>
          </cell>
          <cell r="H4044" t="str">
            <v>【I3JZ355】VL04 B-Gr K研4向け FRAME ASM 新規出図</v>
          </cell>
          <cell r="I4044" t="str">
            <v>未</v>
          </cell>
          <cell r="J4044" t="str">
            <v>A</v>
          </cell>
          <cell r="K4044"/>
          <cell r="L4044" t="str">
            <v>○</v>
          </cell>
          <cell r="M4044" t="str">
            <v>未</v>
          </cell>
          <cell r="N4044">
            <v>20190829</v>
          </cell>
        </row>
        <row r="4045">
          <cell r="C4045">
            <v>8984896540</v>
          </cell>
          <cell r="D4045" t="str">
            <v>I3JZ355</v>
          </cell>
          <cell r="E4045"/>
          <cell r="F4045"/>
          <cell r="G4045" t="str">
            <v>VL04 B-Gr SOP</v>
          </cell>
          <cell r="H4045" t="str">
            <v>【I3JZ355】VL04 B-Gr K研4向け FRAME ASM 新規出図</v>
          </cell>
          <cell r="I4045" t="str">
            <v>未</v>
          </cell>
          <cell r="J4045" t="str">
            <v>A</v>
          </cell>
          <cell r="K4045"/>
          <cell r="L4045" t="str">
            <v>○</v>
          </cell>
          <cell r="M4045" t="str">
            <v>未</v>
          </cell>
          <cell r="N4045">
            <v>20190829</v>
          </cell>
        </row>
        <row r="4046">
          <cell r="C4046">
            <v>8984896570</v>
          </cell>
          <cell r="D4046" t="str">
            <v>I3JZ355+AAS-6880</v>
          </cell>
          <cell r="E4046"/>
          <cell r="F4046"/>
          <cell r="G4046" t="str">
            <v>VL04 B-Gr SOP</v>
          </cell>
          <cell r="H4046" t="str">
            <v>【I3JZ355】VL04 B-Gr K研4向け FRAME ASM 新規出図</v>
          </cell>
          <cell r="I4046" t="str">
            <v>未</v>
          </cell>
          <cell r="J4046" t="str">
            <v>A</v>
          </cell>
          <cell r="K4046" t="str">
            <v>LLE</v>
          </cell>
          <cell r="L4046" t="str">
            <v>○</v>
          </cell>
          <cell r="M4046" t="str">
            <v>未</v>
          </cell>
          <cell r="N4046" t="str">
            <v>未</v>
          </cell>
        </row>
        <row r="4047">
          <cell r="C4047">
            <v>8984896580</v>
          </cell>
          <cell r="D4047" t="str">
            <v>I3JZ355+AAS-6880</v>
          </cell>
          <cell r="E4047"/>
          <cell r="F4047"/>
          <cell r="G4047" t="str">
            <v>VL04 B-Gr SOP</v>
          </cell>
          <cell r="H4047" t="str">
            <v>【I3JZ355】VL04 B-Gr K研4向け FRAME ASM 新規出図</v>
          </cell>
          <cell r="I4047" t="str">
            <v>未</v>
          </cell>
          <cell r="J4047" t="str">
            <v>A</v>
          </cell>
          <cell r="K4047" t="str">
            <v>LLF</v>
          </cell>
          <cell r="L4047" t="str">
            <v>○</v>
          </cell>
          <cell r="M4047" t="str">
            <v>未</v>
          </cell>
          <cell r="N4047" t="str">
            <v>未</v>
          </cell>
        </row>
        <row r="4048">
          <cell r="C4048">
            <v>8984896590</v>
          </cell>
          <cell r="D4048" t="str">
            <v>I3JZ355</v>
          </cell>
          <cell r="E4048"/>
          <cell r="F4048"/>
          <cell r="G4048" t="str">
            <v>VL04 B-Gr SOP</v>
          </cell>
          <cell r="H4048" t="str">
            <v>【I3JZ355】VL04 B-Gr K研4向け FRAME ASM 新規出図</v>
          </cell>
          <cell r="I4048" t="str">
            <v>PA1-9160</v>
          </cell>
          <cell r="J4048" t="str">
            <v>A</v>
          </cell>
          <cell r="K4048" t="str">
            <v>LLG</v>
          </cell>
          <cell r="L4048" t="str">
            <v>○</v>
          </cell>
          <cell r="M4048">
            <v>20190809</v>
          </cell>
          <cell r="N4048">
            <v>20190809</v>
          </cell>
        </row>
        <row r="4049">
          <cell r="C4049">
            <v>8984896600</v>
          </cell>
          <cell r="D4049" t="str">
            <v>I3JZ355</v>
          </cell>
          <cell r="E4049"/>
          <cell r="F4049"/>
          <cell r="G4049" t="str">
            <v>VL04 B-Gr SOP</v>
          </cell>
          <cell r="H4049" t="str">
            <v>【I3JZ355】VL04 B-Gr K研4向け FRAME ASM 新規出図</v>
          </cell>
          <cell r="I4049" t="str">
            <v>PA1-0109</v>
          </cell>
          <cell r="J4049" t="str">
            <v>A</v>
          </cell>
          <cell r="K4049" t="str">
            <v>LLH</v>
          </cell>
          <cell r="L4049" t="str">
            <v>○</v>
          </cell>
          <cell r="M4049">
            <v>20201203</v>
          </cell>
          <cell r="N4049">
            <v>20201203</v>
          </cell>
        </row>
        <row r="4050">
          <cell r="C4050">
            <v>8984896690</v>
          </cell>
          <cell r="D4050" t="str">
            <v>I3JZ355</v>
          </cell>
          <cell r="E4050"/>
          <cell r="F4050"/>
          <cell r="G4050" t="str">
            <v>VL04 B-Gr SOP</v>
          </cell>
          <cell r="H4050" t="str">
            <v>【I3JZ355】VL04 B-Gr K研4向け FRAME ASM 新規出図</v>
          </cell>
          <cell r="I4050" t="str">
            <v>未</v>
          </cell>
          <cell r="J4050" t="str">
            <v>A</v>
          </cell>
          <cell r="K4050"/>
          <cell r="L4050" t="str">
            <v>未</v>
          </cell>
          <cell r="M4050" t="str">
            <v>未</v>
          </cell>
          <cell r="N4050" t="str">
            <v>未</v>
          </cell>
        </row>
        <row r="4051">
          <cell r="C4051">
            <v>8984896700</v>
          </cell>
          <cell r="D4051" t="str">
            <v>I3JZ355</v>
          </cell>
          <cell r="E4051"/>
          <cell r="F4051"/>
          <cell r="G4051" t="str">
            <v>VL04 B-Gr SOP</v>
          </cell>
          <cell r="H4051" t="str">
            <v>【I3JZ355】VL04 B-Gr K研4向け FRAME ASM 新規出図</v>
          </cell>
          <cell r="I4051" t="str">
            <v>未</v>
          </cell>
          <cell r="J4051" t="str">
            <v>A</v>
          </cell>
          <cell r="K4051"/>
          <cell r="L4051" t="str">
            <v>未</v>
          </cell>
          <cell r="M4051" t="str">
            <v>未</v>
          </cell>
          <cell r="N4051" t="str">
            <v>未</v>
          </cell>
        </row>
        <row r="4052">
          <cell r="C4052">
            <v>8984896710</v>
          </cell>
          <cell r="D4052" t="str">
            <v>I3JZ355</v>
          </cell>
          <cell r="E4052"/>
          <cell r="F4052"/>
          <cell r="G4052" t="str">
            <v>VL04 B-Gr SOP</v>
          </cell>
          <cell r="H4052" t="str">
            <v>【I3JZ355】VL04 B-Gr K研4向け FRAME ASM 新規出図</v>
          </cell>
          <cell r="I4052" t="str">
            <v>未</v>
          </cell>
          <cell r="J4052" t="str">
            <v>A</v>
          </cell>
          <cell r="K4052"/>
          <cell r="L4052" t="str">
            <v>未</v>
          </cell>
          <cell r="M4052" t="str">
            <v>未</v>
          </cell>
          <cell r="N4052" t="str">
            <v>未</v>
          </cell>
        </row>
        <row r="4053">
          <cell r="C4053">
            <v>8984896720</v>
          </cell>
          <cell r="D4053" t="str">
            <v>I3JZ355</v>
          </cell>
          <cell r="E4053"/>
          <cell r="F4053"/>
          <cell r="G4053" t="str">
            <v>VL04 B-Gr SOP</v>
          </cell>
          <cell r="H4053" t="str">
            <v>【I3JZ355】VL04 B-Gr K研4向け FRAME ASM 新規出図</v>
          </cell>
          <cell r="I4053" t="str">
            <v>未</v>
          </cell>
          <cell r="J4053" t="str">
            <v>A</v>
          </cell>
          <cell r="K4053"/>
          <cell r="L4053" t="str">
            <v>未</v>
          </cell>
          <cell r="M4053" t="str">
            <v>未</v>
          </cell>
          <cell r="N4053" t="str">
            <v>未</v>
          </cell>
        </row>
        <row r="4054">
          <cell r="C4054">
            <v>8984896730</v>
          </cell>
          <cell r="D4054" t="str">
            <v>I3JZ355</v>
          </cell>
          <cell r="E4054"/>
          <cell r="F4054"/>
          <cell r="G4054" t="str">
            <v>VL04 B-Gr SOP</v>
          </cell>
          <cell r="H4054" t="str">
            <v>【I3JZ355】VL04 B-Gr K研4向け FRAME ASM 新規出図</v>
          </cell>
          <cell r="I4054" t="str">
            <v>未</v>
          </cell>
          <cell r="J4054" t="str">
            <v>A</v>
          </cell>
          <cell r="K4054"/>
          <cell r="L4054" t="str">
            <v>未</v>
          </cell>
          <cell r="M4054" t="str">
            <v>未</v>
          </cell>
          <cell r="N4054" t="str">
            <v>未</v>
          </cell>
        </row>
        <row r="4055">
          <cell r="C4055">
            <v>8984896740</v>
          </cell>
          <cell r="D4055" t="str">
            <v>I3JZ355</v>
          </cell>
          <cell r="E4055"/>
          <cell r="F4055"/>
          <cell r="G4055" t="str">
            <v>VL04 B-Gr SOP</v>
          </cell>
          <cell r="H4055" t="str">
            <v>【I3JZ355】VL04 B-Gr K研4向け FRAME ASM 新規出図</v>
          </cell>
          <cell r="I4055" t="str">
            <v>未</v>
          </cell>
          <cell r="J4055" t="str">
            <v>A</v>
          </cell>
          <cell r="K4055"/>
          <cell r="L4055" t="str">
            <v>未</v>
          </cell>
          <cell r="M4055" t="str">
            <v>未</v>
          </cell>
          <cell r="N4055" t="str">
            <v>未</v>
          </cell>
        </row>
        <row r="4056">
          <cell r="C4056">
            <v>8984896750</v>
          </cell>
          <cell r="D4056" t="str">
            <v>I3JZ355</v>
          </cell>
          <cell r="E4056"/>
          <cell r="F4056"/>
          <cell r="G4056" t="str">
            <v>VL04 B-Gr SOP</v>
          </cell>
          <cell r="H4056" t="str">
            <v>【I3JZ355】VL04 B-Gr K研4向け FRAME ASM 新規出図</v>
          </cell>
          <cell r="I4056" t="str">
            <v>未</v>
          </cell>
          <cell r="J4056" t="str">
            <v>A</v>
          </cell>
          <cell r="K4056"/>
          <cell r="L4056" t="str">
            <v>未</v>
          </cell>
          <cell r="M4056" t="str">
            <v>未</v>
          </cell>
          <cell r="N4056" t="str">
            <v>未</v>
          </cell>
        </row>
        <row r="4057">
          <cell r="C4057">
            <v>8984896760</v>
          </cell>
          <cell r="D4057" t="str">
            <v>I3JZ355</v>
          </cell>
          <cell r="E4057"/>
          <cell r="F4057"/>
          <cell r="G4057" t="str">
            <v>VL04 B-Gr SOP</v>
          </cell>
          <cell r="H4057" t="str">
            <v>【I3JZ355】VL04 B-Gr K研4向け FRAME ASM 新規出図</v>
          </cell>
          <cell r="I4057" t="str">
            <v>未</v>
          </cell>
          <cell r="J4057" t="str">
            <v>A</v>
          </cell>
          <cell r="K4057"/>
          <cell r="L4057" t="str">
            <v>未</v>
          </cell>
          <cell r="M4057" t="str">
            <v>未</v>
          </cell>
          <cell r="N4057" t="str">
            <v>未</v>
          </cell>
        </row>
        <row r="4058">
          <cell r="C4058">
            <v>8975042580</v>
          </cell>
          <cell r="D4058" t="str">
            <v>I3JZ503</v>
          </cell>
          <cell r="E4058"/>
          <cell r="F4058"/>
          <cell r="G4058" t="str">
            <v>VL01 C3-Gr SOP</v>
          </cell>
          <cell r="H4058" t="str">
            <v>【I3JZ503】VL01 C,F-1Gr向け FRAME ASM 新規出図</v>
          </cell>
          <cell r="I4058" t="str">
            <v>PA1-8106</v>
          </cell>
          <cell r="J4058" t="str">
            <v>A</v>
          </cell>
          <cell r="K4058" t="str">
            <v>RIE</v>
          </cell>
          <cell r="L4058" t="str">
            <v>○</v>
          </cell>
          <cell r="M4058">
            <v>20180922</v>
          </cell>
          <cell r="N4058">
            <v>20180922</v>
          </cell>
        </row>
        <row r="4059">
          <cell r="C4059">
            <v>8975042590</v>
          </cell>
          <cell r="D4059" t="str">
            <v>I3JZ503</v>
          </cell>
          <cell r="E4059"/>
          <cell r="F4059"/>
          <cell r="G4059" t="str">
            <v>VL01 C3-Gr SOP</v>
          </cell>
          <cell r="H4059" t="str">
            <v>【I3JZ503】VL01 C,F-1Gr向け FRAME ASM 新規出図</v>
          </cell>
          <cell r="I4059" t="str">
            <v>PA1-8125</v>
          </cell>
          <cell r="J4059" t="str">
            <v>A</v>
          </cell>
          <cell r="K4059" t="str">
            <v>RKM</v>
          </cell>
          <cell r="L4059" t="str">
            <v>○</v>
          </cell>
          <cell r="M4059">
            <v>20181016</v>
          </cell>
          <cell r="N4059">
            <v>20181016</v>
          </cell>
        </row>
        <row r="4060">
          <cell r="C4060">
            <v>8975042600</v>
          </cell>
          <cell r="D4060" t="str">
            <v>I3JZ503</v>
          </cell>
          <cell r="E4060"/>
          <cell r="F4060"/>
          <cell r="G4060" t="str">
            <v>VL01 C3-Gr SOP</v>
          </cell>
          <cell r="H4060" t="str">
            <v>【I3JZ503】VL01 C,F-1Gr向け FRAME ASM 新規出図</v>
          </cell>
          <cell r="I4060" t="str">
            <v>PA1-8106</v>
          </cell>
          <cell r="J4060" t="str">
            <v>A</v>
          </cell>
          <cell r="K4060" t="str">
            <v>RFA</v>
          </cell>
          <cell r="L4060" t="str">
            <v>○</v>
          </cell>
          <cell r="M4060">
            <v>20180924</v>
          </cell>
          <cell r="N4060">
            <v>20180924</v>
          </cell>
        </row>
        <row r="4061">
          <cell r="C4061">
            <v>8975042610</v>
          </cell>
          <cell r="D4061" t="str">
            <v>I3JZ503</v>
          </cell>
          <cell r="E4061"/>
          <cell r="F4061"/>
          <cell r="G4061" t="str">
            <v>VL01 C3-Gr SOP</v>
          </cell>
          <cell r="H4061" t="str">
            <v>【I3JZ503】VL01 C,F-1Gr向け FRAME ASM 新規出図</v>
          </cell>
          <cell r="I4061" t="str">
            <v>PA1-8125</v>
          </cell>
          <cell r="J4061" t="str">
            <v>A</v>
          </cell>
          <cell r="K4061" t="str">
            <v>RFB</v>
          </cell>
          <cell r="L4061" t="str">
            <v>○</v>
          </cell>
          <cell r="M4061">
            <v>20181016</v>
          </cell>
          <cell r="N4061">
            <v>20181016</v>
          </cell>
        </row>
        <row r="4062">
          <cell r="C4062">
            <v>8975042630</v>
          </cell>
          <cell r="D4062" t="str">
            <v>I3JZ503</v>
          </cell>
          <cell r="E4062"/>
          <cell r="F4062"/>
          <cell r="G4062" t="str">
            <v>VL01 C3-Gr SOP</v>
          </cell>
          <cell r="H4062" t="str">
            <v>【I3JZ503】VL01 C,F-1Gr向け FRAME ASM 新規出図</v>
          </cell>
          <cell r="I4062" t="str">
            <v>PA1-1118</v>
          </cell>
          <cell r="J4062" t="str">
            <v>A</v>
          </cell>
          <cell r="K4062" t="str">
            <v>RIJ</v>
          </cell>
          <cell r="L4062" t="str">
            <v>○</v>
          </cell>
          <cell r="M4062">
            <v>20210830</v>
          </cell>
          <cell r="N4062">
            <v>20210830</v>
          </cell>
        </row>
        <row r="4063">
          <cell r="C4063">
            <v>8975042640</v>
          </cell>
          <cell r="D4063" t="str">
            <v>I3JZ503</v>
          </cell>
          <cell r="E4063"/>
          <cell r="F4063"/>
          <cell r="G4063" t="str">
            <v>VL01 C3-Gr SOP</v>
          </cell>
          <cell r="H4063" t="str">
            <v>【I3JZ503】VL01 C,F-1Gr向け FRAME ASM 新規出図</v>
          </cell>
          <cell r="I4063" t="str">
            <v>未</v>
          </cell>
          <cell r="J4063" t="str">
            <v>A</v>
          </cell>
          <cell r="K4063"/>
          <cell r="L4063" t="str">
            <v>○</v>
          </cell>
          <cell r="M4063" t="str">
            <v>未</v>
          </cell>
          <cell r="N4063" t="str">
            <v>未</v>
          </cell>
        </row>
        <row r="4064">
          <cell r="C4064">
            <v>8975042650</v>
          </cell>
          <cell r="D4064" t="str">
            <v>I3JZ503</v>
          </cell>
          <cell r="E4064"/>
          <cell r="F4064" t="str">
            <v>VL01 NPR</v>
          </cell>
          <cell r="G4064" t="str">
            <v>VL01 C3-Gr SOP</v>
          </cell>
          <cell r="H4064" t="str">
            <v>【I3JZ503】VL01 C,F-1Gr向け FRAME ASM 新規出図</v>
          </cell>
          <cell r="I4064" t="str">
            <v>PA1-8106</v>
          </cell>
          <cell r="J4064" t="str">
            <v>A</v>
          </cell>
          <cell r="K4064" t="str">
            <v>RLC</v>
          </cell>
          <cell r="L4064" t="str">
            <v>○</v>
          </cell>
          <cell r="M4064">
            <v>20180922</v>
          </cell>
          <cell r="N4064">
            <v>20180922</v>
          </cell>
        </row>
        <row r="4065">
          <cell r="C4065">
            <v>8975042660</v>
          </cell>
          <cell r="D4065" t="str">
            <v>I3JZ503/AAS-LD-6760</v>
          </cell>
          <cell r="E4065"/>
          <cell r="F4065"/>
          <cell r="G4065" t="str">
            <v>VL01 C3-Gr SOP</v>
          </cell>
          <cell r="H4065" t="str">
            <v>【I3JZ503】VL01 C,F-1Gr向け FRAME ASM 新規出図</v>
          </cell>
          <cell r="I4065" t="str">
            <v>PA1-8125/PA1-8149</v>
          </cell>
          <cell r="J4065" t="str">
            <v>A</v>
          </cell>
          <cell r="K4065" t="str">
            <v>1RLD</v>
          </cell>
          <cell r="L4065" t="str">
            <v>○</v>
          </cell>
          <cell r="M4065">
            <v>20181029</v>
          </cell>
          <cell r="N4065">
            <v>20181029</v>
          </cell>
        </row>
        <row r="4066">
          <cell r="C4066">
            <v>8975042661</v>
          </cell>
          <cell r="D4066" t="str">
            <v>I4JGT46</v>
          </cell>
          <cell r="E4066"/>
          <cell r="F4066"/>
          <cell r="G4066" t="str">
            <v>VL01 C3-Gr SOP</v>
          </cell>
          <cell r="H4066" t="str">
            <v>【I4JGT46】VL01 C3-Gr FRAME設変出図 AAS-LD-6760の恒久設変</v>
          </cell>
          <cell r="I4066" t="str">
            <v>PA1-8125/PA1-8149</v>
          </cell>
          <cell r="J4066" t="str">
            <v>A</v>
          </cell>
          <cell r="K4066" t="str">
            <v>1RLD</v>
          </cell>
          <cell r="L4066" t="str">
            <v>○</v>
          </cell>
          <cell r="M4066">
            <v>20181221</v>
          </cell>
          <cell r="N4066">
            <v>20181221</v>
          </cell>
        </row>
        <row r="4067">
          <cell r="C4067">
            <v>8975159580</v>
          </cell>
          <cell r="D4067" t="str">
            <v>I3JZ503</v>
          </cell>
          <cell r="E4067"/>
          <cell r="F4067"/>
          <cell r="G4067" t="str">
            <v>VL01 C3-Gr SOP</v>
          </cell>
          <cell r="H4067" t="str">
            <v>【I3JZ503】VL01 C,F-1Gr向け FRAME ASM 新規出図</v>
          </cell>
          <cell r="I4067" t="str">
            <v>PA1-2169</v>
          </cell>
          <cell r="J4067" t="str">
            <v>A</v>
          </cell>
          <cell r="K4067" t="str">
            <v>RIK</v>
          </cell>
          <cell r="L4067" t="str">
            <v>○</v>
          </cell>
          <cell r="M4067">
            <v>20220915</v>
          </cell>
          <cell r="N4067">
            <v>20220915</v>
          </cell>
        </row>
        <row r="4068">
          <cell r="C4068">
            <v>8975159590</v>
          </cell>
          <cell r="D4068" t="str">
            <v>I3JZ503</v>
          </cell>
          <cell r="E4068"/>
          <cell r="F4068"/>
          <cell r="G4068" t="str">
            <v>VL01 C3-Gr SOP</v>
          </cell>
          <cell r="H4068" t="str">
            <v>【I3JZ503】VL01 C,F-1Gr向け FRAME ASM 新規出図</v>
          </cell>
          <cell r="I4068" t="str">
            <v>未</v>
          </cell>
          <cell r="J4068" t="str">
            <v>A</v>
          </cell>
          <cell r="K4068"/>
          <cell r="L4068" t="str">
            <v>○</v>
          </cell>
          <cell r="M4068" t="str">
            <v>未</v>
          </cell>
          <cell r="N4068" t="str">
            <v>未</v>
          </cell>
        </row>
        <row r="4069">
          <cell r="C4069">
            <v>8975159600</v>
          </cell>
          <cell r="D4069" t="str">
            <v>I3JZ503</v>
          </cell>
          <cell r="E4069"/>
          <cell r="F4069"/>
          <cell r="G4069" t="str">
            <v>VL01 C3-Gr SOP</v>
          </cell>
          <cell r="H4069" t="str">
            <v>【I3JZ503】VL01 C,F-1Gr向け FRAME ASM 新規出図</v>
          </cell>
          <cell r="I4069" t="str">
            <v>未</v>
          </cell>
          <cell r="J4069" t="str">
            <v>A</v>
          </cell>
          <cell r="K4069"/>
          <cell r="L4069" t="str">
            <v>○</v>
          </cell>
          <cell r="M4069" t="str">
            <v>未</v>
          </cell>
          <cell r="N4069" t="str">
            <v>未</v>
          </cell>
        </row>
        <row r="4070">
          <cell r="C4070">
            <v>8975159610</v>
          </cell>
          <cell r="D4070" t="str">
            <v>I3JZ503</v>
          </cell>
          <cell r="E4070"/>
          <cell r="F4070"/>
          <cell r="G4070" t="str">
            <v>VL01 C3-Gr SOP</v>
          </cell>
          <cell r="H4070" t="str">
            <v>【I3JZ503】VL01 C,F-1Gr向け FRAME ASM 新規出図</v>
          </cell>
          <cell r="I4070" t="str">
            <v>未</v>
          </cell>
          <cell r="J4070" t="str">
            <v>A</v>
          </cell>
          <cell r="K4070"/>
          <cell r="L4070" t="str">
            <v>○</v>
          </cell>
          <cell r="M4070" t="str">
            <v>未</v>
          </cell>
          <cell r="N4070" t="str">
            <v>未</v>
          </cell>
        </row>
        <row r="4071">
          <cell r="C4071">
            <v>8975159620</v>
          </cell>
          <cell r="D4071" t="str">
            <v>I3JZ503</v>
          </cell>
          <cell r="E4071"/>
          <cell r="F4071"/>
          <cell r="G4071" t="str">
            <v>VL01 C3-Gr SOP</v>
          </cell>
          <cell r="H4071" t="str">
            <v>【I3JZ503】VL01 C,F-1Gr向け FRAME ASM 新規出図</v>
          </cell>
          <cell r="I4071" t="str">
            <v>未</v>
          </cell>
          <cell r="J4071" t="str">
            <v>A</v>
          </cell>
          <cell r="K4071"/>
          <cell r="L4071" t="str">
            <v>○</v>
          </cell>
          <cell r="M4071" t="str">
            <v>未</v>
          </cell>
          <cell r="N4071" t="str">
            <v>未</v>
          </cell>
        </row>
        <row r="4072">
          <cell r="C4072">
            <v>8974948780</v>
          </cell>
          <cell r="D4072" t="str">
            <v>I3JZ346</v>
          </cell>
          <cell r="E4072"/>
          <cell r="F4072"/>
          <cell r="G4072" t="str">
            <v>VL01 C3-Gr SOP</v>
          </cell>
          <cell r="H4072" t="str">
            <v>【I3JZ346】VL01 C3-Gr向け ナロー系 新規出図</v>
          </cell>
          <cell r="I4072" t="str">
            <v>PA1-9056</v>
          </cell>
          <cell r="J4072" t="str">
            <v>A</v>
          </cell>
          <cell r="K4072" t="str">
            <v>LLN</v>
          </cell>
          <cell r="L4072" t="str">
            <v>○</v>
          </cell>
          <cell r="M4072">
            <v>20190325</v>
          </cell>
          <cell r="N4072">
            <v>20190325</v>
          </cell>
        </row>
        <row r="4073">
          <cell r="C4073">
            <v>8974948790</v>
          </cell>
          <cell r="D4073" t="str">
            <v>I3JZ346</v>
          </cell>
          <cell r="E4073"/>
          <cell r="F4073"/>
          <cell r="G4073" t="str">
            <v>VL01 C3-Gr SOP</v>
          </cell>
          <cell r="H4073" t="str">
            <v>【I3JZ346】VL01 C3-Gr向け ナロー系 新規出図</v>
          </cell>
          <cell r="I4073" t="str">
            <v>未</v>
          </cell>
          <cell r="J4073" t="str">
            <v>A</v>
          </cell>
          <cell r="K4073"/>
          <cell r="L4073" t="str">
            <v>○</v>
          </cell>
          <cell r="M4073" t="str">
            <v>未</v>
          </cell>
          <cell r="N4073" t="str">
            <v>未</v>
          </cell>
        </row>
        <row r="4074">
          <cell r="C4074">
            <v>8974948800</v>
          </cell>
          <cell r="D4074" t="str">
            <v>I3JZ346</v>
          </cell>
          <cell r="E4074"/>
          <cell r="F4074"/>
          <cell r="G4074" t="str">
            <v>VL01 C3-Gr SOP</v>
          </cell>
          <cell r="H4074" t="str">
            <v>【I3JZ346】VL01 C3-Gr向け ナロー系 新規出図</v>
          </cell>
          <cell r="I4074" t="str">
            <v>PA1-8177</v>
          </cell>
          <cell r="J4074" t="str">
            <v>A</v>
          </cell>
          <cell r="K4074" t="str">
            <v>LE3</v>
          </cell>
          <cell r="L4074" t="str">
            <v>○</v>
          </cell>
          <cell r="M4074">
            <v>20181224</v>
          </cell>
          <cell r="N4074">
            <v>20181224</v>
          </cell>
        </row>
        <row r="4075">
          <cell r="C4075">
            <v>8974948810</v>
          </cell>
          <cell r="D4075" t="str">
            <v>I3JZ346</v>
          </cell>
          <cell r="E4075"/>
          <cell r="F4075"/>
          <cell r="G4075" t="str">
            <v>VL01 C3-Gr SOP</v>
          </cell>
          <cell r="H4075" t="str">
            <v>【I3JZ346】VL01 C3-Gr向け ナロー系 新規出図</v>
          </cell>
          <cell r="I4075" t="str">
            <v>未</v>
          </cell>
          <cell r="J4075" t="str">
            <v>A</v>
          </cell>
          <cell r="K4075"/>
          <cell r="L4075" t="str">
            <v>○</v>
          </cell>
          <cell r="M4075" t="str">
            <v>未</v>
          </cell>
          <cell r="N4075" t="str">
            <v>未</v>
          </cell>
        </row>
        <row r="4076">
          <cell r="C4076">
            <v>8975092450</v>
          </cell>
          <cell r="D4076" t="str">
            <v>I3JZ346</v>
          </cell>
          <cell r="E4076"/>
          <cell r="F4076"/>
          <cell r="G4076" t="str">
            <v>VL01 C3-Gr SOP</v>
          </cell>
          <cell r="H4076" t="str">
            <v>【I3JZ346】VL01 C3-Gr向け ナロー系 新規出図</v>
          </cell>
          <cell r="I4076" t="str">
            <v>未</v>
          </cell>
          <cell r="J4076" t="str">
            <v>A</v>
          </cell>
          <cell r="K4076"/>
          <cell r="L4076" t="str">
            <v>○</v>
          </cell>
          <cell r="M4076" t="str">
            <v>未</v>
          </cell>
          <cell r="N4076" t="str">
            <v>未</v>
          </cell>
        </row>
        <row r="4077">
          <cell r="C4077">
            <v>8975092460</v>
          </cell>
          <cell r="D4077" t="str">
            <v>I3JZ346+AAS9624+AAS6991</v>
          </cell>
          <cell r="E4077"/>
          <cell r="F4077"/>
          <cell r="G4077" t="str">
            <v>VL01 C3-Gr SOP</v>
          </cell>
          <cell r="H4077" t="str">
            <v>【I19021101】VL01 C-Gr SOO向け設計不具合対応 AAS-LD-6924</v>
          </cell>
          <cell r="I4077" t="str">
            <v>PA1-9029</v>
          </cell>
          <cell r="J4077" t="str">
            <v>A</v>
          </cell>
          <cell r="K4077" t="str">
            <v>1ME7</v>
          </cell>
          <cell r="L4077" t="str">
            <v>○</v>
          </cell>
          <cell r="M4077">
            <v>20190117</v>
          </cell>
          <cell r="N4077">
            <v>20190117</v>
          </cell>
        </row>
        <row r="4078">
          <cell r="C4078">
            <v>8975092470</v>
          </cell>
          <cell r="D4078" t="str">
            <v>I3JZ346</v>
          </cell>
          <cell r="E4078"/>
          <cell r="F4078"/>
          <cell r="G4078" t="str">
            <v>VL01 C3-Gr SOP</v>
          </cell>
          <cell r="H4078" t="str">
            <v>【I3JZ346】VL01 C3-Gr向け ナロー系 新規出図</v>
          </cell>
          <cell r="I4078" t="str">
            <v>PA1-1022</v>
          </cell>
          <cell r="J4078" t="str">
            <v>A</v>
          </cell>
          <cell r="K4078" t="str">
            <v>MED</v>
          </cell>
          <cell r="L4078" t="str">
            <v>○</v>
          </cell>
          <cell r="M4078">
            <v>20210226</v>
          </cell>
          <cell r="N4078">
            <v>20210226</v>
          </cell>
        </row>
        <row r="4079">
          <cell r="C4079">
            <v>8975092480</v>
          </cell>
          <cell r="D4079" t="str">
            <v>I3JZ346</v>
          </cell>
          <cell r="E4079"/>
          <cell r="F4079"/>
          <cell r="G4079" t="str">
            <v>VL01 C3-Gr SOP</v>
          </cell>
          <cell r="H4079" t="str">
            <v>【I3JZ346】VL01 C3-Gr向け ナロー系 新規出図</v>
          </cell>
          <cell r="I4079" t="str">
            <v>未</v>
          </cell>
          <cell r="J4079" t="str">
            <v>A</v>
          </cell>
          <cell r="K4079"/>
          <cell r="L4079" t="str">
            <v>○</v>
          </cell>
          <cell r="M4079" t="str">
            <v>未</v>
          </cell>
          <cell r="N4079" t="str">
            <v>未</v>
          </cell>
        </row>
        <row r="4080">
          <cell r="C4080">
            <v>8975092490</v>
          </cell>
          <cell r="D4080" t="str">
            <v>I3JZ346</v>
          </cell>
          <cell r="E4080"/>
          <cell r="F4080"/>
          <cell r="G4080" t="str">
            <v>VL01 C3-Gr SOP</v>
          </cell>
          <cell r="H4080" t="str">
            <v>【I3JZ346】VL01 C3-Gr向け ナロー系 新規出図</v>
          </cell>
          <cell r="I4080" t="str">
            <v>未</v>
          </cell>
          <cell r="J4080" t="str">
            <v>A</v>
          </cell>
          <cell r="K4080"/>
          <cell r="L4080" t="str">
            <v>○</v>
          </cell>
          <cell r="M4080" t="str">
            <v>未</v>
          </cell>
          <cell r="N4080" t="str">
            <v>未</v>
          </cell>
        </row>
        <row r="4081">
          <cell r="C4081">
            <v>8975092500</v>
          </cell>
          <cell r="D4081" t="str">
            <v>I3JZ346</v>
          </cell>
          <cell r="E4081"/>
          <cell r="F4081"/>
          <cell r="G4081" t="str">
            <v>VL01 C3-Gr SOP</v>
          </cell>
          <cell r="H4081" t="str">
            <v>【I3JZ346】VL01 C3-Gr向け ナロー系 新規出図</v>
          </cell>
          <cell r="I4081" t="str">
            <v>未</v>
          </cell>
          <cell r="J4081" t="str">
            <v>A</v>
          </cell>
          <cell r="K4081"/>
          <cell r="L4081" t="str">
            <v>○</v>
          </cell>
          <cell r="M4081" t="str">
            <v>未</v>
          </cell>
          <cell r="N4081" t="str">
            <v>未</v>
          </cell>
        </row>
        <row r="4082">
          <cell r="C4082">
            <v>8975092510</v>
          </cell>
          <cell r="D4082" t="str">
            <v>I3JZ346</v>
          </cell>
          <cell r="E4082"/>
          <cell r="F4082"/>
          <cell r="G4082" t="str">
            <v>VL01 C3-Gr SOP</v>
          </cell>
          <cell r="H4082" t="str">
            <v>【I3JZ346】VL01 C3-Gr向け ナロー系 新規出図</v>
          </cell>
          <cell r="I4082" t="str">
            <v>未</v>
          </cell>
          <cell r="J4082" t="str">
            <v>A</v>
          </cell>
          <cell r="K4082"/>
          <cell r="L4082" t="str">
            <v>○</v>
          </cell>
          <cell r="M4082" t="str">
            <v>未</v>
          </cell>
          <cell r="N4082" t="str">
            <v>未</v>
          </cell>
        </row>
        <row r="4083">
          <cell r="C4083">
            <v>8975092520</v>
          </cell>
          <cell r="D4083" t="str">
            <v>I3JZ346</v>
          </cell>
          <cell r="E4083"/>
          <cell r="F4083"/>
          <cell r="G4083" t="str">
            <v>VL01 C3-Gr SOP</v>
          </cell>
          <cell r="H4083" t="str">
            <v>【I3JZ346】VL01 C3-Gr向け ナロー系 新規出図</v>
          </cell>
          <cell r="I4083" t="str">
            <v>PA1-2249</v>
          </cell>
          <cell r="J4083" t="str">
            <v>K</v>
          </cell>
          <cell r="K4083" t="str">
            <v>VAL</v>
          </cell>
          <cell r="L4083" t="str">
            <v>○</v>
          </cell>
          <cell r="M4083" t="str">
            <v>-</v>
          </cell>
          <cell r="N4083" t="str">
            <v>-</v>
          </cell>
        </row>
        <row r="4084">
          <cell r="C4084">
            <v>8975092530</v>
          </cell>
          <cell r="D4084" t="str">
            <v>I3JZ346</v>
          </cell>
          <cell r="E4084"/>
          <cell r="F4084"/>
          <cell r="G4084" t="str">
            <v>VL01 C3-Gr SOP</v>
          </cell>
          <cell r="H4084" t="str">
            <v>【I3JZ346】VL01 C3-Gr向け ナロー系 新規出図</v>
          </cell>
          <cell r="I4084" t="str">
            <v>未</v>
          </cell>
          <cell r="J4084" t="str">
            <v>A</v>
          </cell>
          <cell r="K4084"/>
          <cell r="L4084" t="str">
            <v>○</v>
          </cell>
          <cell r="M4084" t="str">
            <v>未</v>
          </cell>
          <cell r="N4084" t="str">
            <v>未</v>
          </cell>
        </row>
        <row r="4085">
          <cell r="C4085">
            <v>8975092540</v>
          </cell>
          <cell r="D4085" t="str">
            <v>I3JZ346+AAS9624+AAS6991</v>
          </cell>
          <cell r="E4085"/>
          <cell r="F4085"/>
          <cell r="G4085" t="str">
            <v>VL01 C3-Gr SOP</v>
          </cell>
          <cell r="H4085" t="str">
            <v>【I19021101】VL01 C-Gr SOO向け設計不具合対応 AAS-LD-6924</v>
          </cell>
          <cell r="I4085" t="str">
            <v>PA1-9029</v>
          </cell>
          <cell r="J4085" t="str">
            <v>A</v>
          </cell>
          <cell r="K4085" t="str">
            <v>1LLD</v>
          </cell>
          <cell r="L4085" t="str">
            <v>○</v>
          </cell>
          <cell r="M4085">
            <v>20190107</v>
          </cell>
          <cell r="N4085">
            <v>20190107</v>
          </cell>
        </row>
        <row r="4086">
          <cell r="C4086">
            <v>8975092550</v>
          </cell>
          <cell r="D4086" t="str">
            <v>I3JZ346</v>
          </cell>
          <cell r="E4086"/>
          <cell r="F4086"/>
          <cell r="G4086" t="str">
            <v>VL01 C3-Gr SOP</v>
          </cell>
          <cell r="H4086" t="str">
            <v>【I3JZ346】VL01 C3-Gr向け ナロー系 新規出図</v>
          </cell>
          <cell r="I4086" t="str">
            <v>PA1-1145</v>
          </cell>
          <cell r="J4086" t="str">
            <v>A</v>
          </cell>
          <cell r="K4086" t="str">
            <v>LED</v>
          </cell>
          <cell r="L4086" t="str">
            <v>○</v>
          </cell>
          <cell r="M4086">
            <v>20211101</v>
          </cell>
          <cell r="N4086">
            <v>20211101</v>
          </cell>
        </row>
        <row r="4087">
          <cell r="C4087">
            <v>8975092560</v>
          </cell>
          <cell r="D4087" t="str">
            <v>I3JZ346</v>
          </cell>
          <cell r="E4087"/>
          <cell r="F4087"/>
          <cell r="G4087" t="str">
            <v>VL01 C3-Gr SOP</v>
          </cell>
          <cell r="H4087" t="str">
            <v>【I3JZ346】VL01 C3-Gr向け ナロー系 新規出図</v>
          </cell>
          <cell r="I4087" t="str">
            <v>未</v>
          </cell>
          <cell r="J4087" t="str">
            <v>A</v>
          </cell>
          <cell r="K4087"/>
          <cell r="L4087" t="str">
            <v>○</v>
          </cell>
          <cell r="M4087" t="str">
            <v>未</v>
          </cell>
          <cell r="N4087" t="str">
            <v>未</v>
          </cell>
        </row>
        <row r="4088">
          <cell r="C4088">
            <v>8975226700</v>
          </cell>
          <cell r="D4088" t="str">
            <v>I3JZ346</v>
          </cell>
          <cell r="E4088"/>
          <cell r="F4088"/>
          <cell r="G4088" t="str">
            <v>VL01 C3-Gr SOP</v>
          </cell>
          <cell r="H4088" t="str">
            <v>【I3JZ346】VL01 C3-Gr向け ナロー系 新規出図</v>
          </cell>
          <cell r="I4088" t="str">
            <v>PA1-8115</v>
          </cell>
          <cell r="J4088" t="str">
            <v>K</v>
          </cell>
          <cell r="K4088" t="str">
            <v>VAJ</v>
          </cell>
          <cell r="L4088" t="str">
            <v>○</v>
          </cell>
          <cell r="M4088" t="str">
            <v>-</v>
          </cell>
          <cell r="N4088" t="str">
            <v>-</v>
          </cell>
        </row>
        <row r="4089">
          <cell r="C4089">
            <v>8975226710</v>
          </cell>
          <cell r="D4089" t="str">
            <v>I3JZ346</v>
          </cell>
          <cell r="E4089"/>
          <cell r="F4089"/>
          <cell r="G4089" t="str">
            <v>VL01 C3-Gr SOP</v>
          </cell>
          <cell r="H4089" t="str">
            <v>【I3JZ346】VL01 C3-Gr向け ナロー系 新規出図</v>
          </cell>
          <cell r="I4089" t="str">
            <v>PA1-9205</v>
          </cell>
          <cell r="J4089" t="str">
            <v>K</v>
          </cell>
          <cell r="K4089" t="str">
            <v>VAK</v>
          </cell>
          <cell r="L4089" t="str">
            <v>○</v>
          </cell>
          <cell r="M4089" t="str">
            <v>-</v>
          </cell>
          <cell r="N4089" t="str">
            <v>-</v>
          </cell>
        </row>
        <row r="4090">
          <cell r="C4090">
            <v>8983922450</v>
          </cell>
          <cell r="D4090" t="str">
            <v>I3JZ346</v>
          </cell>
          <cell r="E4090"/>
          <cell r="F4090"/>
          <cell r="G4090" t="str">
            <v>VL01 C3-Gr SOP</v>
          </cell>
          <cell r="H4090" t="str">
            <v>【I3JZ346】VL01 C3-Gr向け ナロー系 新規出図</v>
          </cell>
          <cell r="I4090" t="str">
            <v>PA1-0053</v>
          </cell>
          <cell r="J4090" t="str">
            <v>A</v>
          </cell>
          <cell r="K4090" t="str">
            <v>MEC</v>
          </cell>
          <cell r="L4090" t="str">
            <v>○</v>
          </cell>
          <cell r="M4090">
            <v>20200420</v>
          </cell>
          <cell r="N4090">
            <v>20200420</v>
          </cell>
        </row>
        <row r="4091">
          <cell r="C4091">
            <v>8983922460</v>
          </cell>
          <cell r="D4091" t="str">
            <v>I3JZ346</v>
          </cell>
          <cell r="E4091"/>
          <cell r="F4091"/>
          <cell r="G4091" t="str">
            <v>VL01 C3-Gr SOP</v>
          </cell>
          <cell r="H4091" t="str">
            <v>【I3JZ346】VL01 C3-Gr向け ナロー系 新規出図</v>
          </cell>
          <cell r="I4091" t="str">
            <v>未</v>
          </cell>
          <cell r="J4091" t="str">
            <v>A</v>
          </cell>
          <cell r="K4091"/>
          <cell r="L4091" t="str">
            <v>○</v>
          </cell>
          <cell r="M4091" t="str">
            <v>未</v>
          </cell>
          <cell r="N4091" t="str">
            <v>未</v>
          </cell>
        </row>
        <row r="4092">
          <cell r="C4092">
            <v>8983922470</v>
          </cell>
          <cell r="D4092" t="str">
            <v>I3JZ346</v>
          </cell>
          <cell r="E4092"/>
          <cell r="F4092"/>
          <cell r="G4092" t="str">
            <v>VL01 C3-Gr SOP</v>
          </cell>
          <cell r="H4092" t="str">
            <v>【I3JZ346】VL01 C3-Gr向け ナロー系 新規出図</v>
          </cell>
          <cell r="I4092" t="str">
            <v>未</v>
          </cell>
          <cell r="J4092" t="str">
            <v>A</v>
          </cell>
          <cell r="K4092"/>
          <cell r="L4092" t="str">
            <v>○</v>
          </cell>
          <cell r="M4092" t="str">
            <v>未</v>
          </cell>
          <cell r="N4092" t="str">
            <v>未</v>
          </cell>
        </row>
        <row r="4093">
          <cell r="C4093">
            <v>8983922471</v>
          </cell>
          <cell r="D4093" t="str">
            <v>I4JGT43</v>
          </cell>
          <cell r="E4093"/>
          <cell r="F4093"/>
          <cell r="G4093" t="str">
            <v>VL01 C3-Gr SOP</v>
          </cell>
          <cell r="H4093" t="str">
            <v>【I4JGT43】VL01 C-Gr CROSS PLATE用穴追加 AAS-LD-6755/6762の恒久設変</v>
          </cell>
          <cell r="I4093" t="str">
            <v>PA1-9193</v>
          </cell>
          <cell r="J4093" t="str">
            <v>A</v>
          </cell>
          <cell r="K4093" t="str">
            <v>ME9</v>
          </cell>
          <cell r="L4093" t="str">
            <v>○</v>
          </cell>
          <cell r="M4093">
            <v>20190920</v>
          </cell>
          <cell r="N4093">
            <v>20190920</v>
          </cell>
        </row>
        <row r="4094">
          <cell r="C4094">
            <v>8983922480</v>
          </cell>
          <cell r="D4094" t="str">
            <v>I3JZ346/AAS-LD-6755</v>
          </cell>
          <cell r="E4094"/>
          <cell r="F4094"/>
          <cell r="G4094" t="str">
            <v>VL01 C3-Gr SOP</v>
          </cell>
          <cell r="H4094" t="str">
            <v>【I3JZ346】VL01 C3-Gr向け ナロー系 新規出図</v>
          </cell>
          <cell r="I4094" t="str">
            <v>PA1-8130/PA1-8150</v>
          </cell>
          <cell r="J4094" t="str">
            <v>A</v>
          </cell>
          <cell r="K4094" t="str">
            <v>ME6</v>
          </cell>
          <cell r="L4094" t="str">
            <v>○</v>
          </cell>
          <cell r="M4094">
            <v>20181025</v>
          </cell>
          <cell r="N4094">
            <v>20181025</v>
          </cell>
        </row>
        <row r="4095">
          <cell r="C4095">
            <v>8983922481</v>
          </cell>
          <cell r="D4095" t="str">
            <v>I4JGT43</v>
          </cell>
          <cell r="E4095"/>
          <cell r="F4095"/>
          <cell r="G4095" t="str">
            <v>VL01 C3-Gr SOP</v>
          </cell>
          <cell r="H4095" t="str">
            <v>【I4JGT43】VL01 C-Gr CROSS PLATE用穴追加 AAS-LD-6755/6762の恒久設変</v>
          </cell>
          <cell r="I4095" t="str">
            <v>PA1-8150</v>
          </cell>
          <cell r="J4095" t="str">
            <v>A</v>
          </cell>
          <cell r="K4095" t="str">
            <v>1ME6</v>
          </cell>
          <cell r="L4095" t="str">
            <v>○</v>
          </cell>
          <cell r="M4095">
            <v>20181220</v>
          </cell>
          <cell r="N4095">
            <v>20181220</v>
          </cell>
        </row>
        <row r="4096">
          <cell r="C4096">
            <v>8983922490</v>
          </cell>
          <cell r="D4096" t="str">
            <v>I3JZ346</v>
          </cell>
          <cell r="E4096"/>
          <cell r="F4096" t="str">
            <v>VL01 NMR</v>
          </cell>
          <cell r="G4096" t="str">
            <v>VL01 C3-Gr SOP</v>
          </cell>
          <cell r="H4096" t="str">
            <v>【I3JZ346】VL01 C3-Gr向け ナロー系 新規出図</v>
          </cell>
          <cell r="I4096" t="str">
            <v>PA1-8105</v>
          </cell>
          <cell r="J4096" t="str">
            <v>A</v>
          </cell>
          <cell r="K4096" t="str">
            <v>ME5</v>
          </cell>
          <cell r="L4096" t="str">
            <v>○</v>
          </cell>
          <cell r="M4096">
            <v>20180922</v>
          </cell>
          <cell r="N4096">
            <v>201180922</v>
          </cell>
        </row>
        <row r="4097">
          <cell r="C4097">
            <v>8983922500</v>
          </cell>
          <cell r="D4097" t="str">
            <v>I3JZ346</v>
          </cell>
          <cell r="E4097"/>
          <cell r="F4097"/>
          <cell r="G4097" t="str">
            <v>VL01 C3-Gr SOP</v>
          </cell>
          <cell r="H4097" t="str">
            <v>【I3JZ346】VL01 C3-Gr向け ナロー系 新規出図</v>
          </cell>
          <cell r="I4097" t="str">
            <v>未</v>
          </cell>
          <cell r="J4097" t="str">
            <v>A</v>
          </cell>
          <cell r="K4097"/>
          <cell r="L4097" t="str">
            <v>○</v>
          </cell>
          <cell r="M4097" t="str">
            <v>未</v>
          </cell>
          <cell r="N4097" t="str">
            <v>未</v>
          </cell>
        </row>
        <row r="4098">
          <cell r="C4098">
            <v>8983922510</v>
          </cell>
          <cell r="D4098" t="str">
            <v>I3JZ346</v>
          </cell>
          <cell r="E4098"/>
          <cell r="F4098"/>
          <cell r="G4098" t="str">
            <v>VL01 C3-Gr SOP</v>
          </cell>
          <cell r="H4098" t="str">
            <v>【I3JZ346】VL01 C3-Gr向け ナロー系 新規出図</v>
          </cell>
          <cell r="I4098" t="str">
            <v>未</v>
          </cell>
          <cell r="J4098" t="str">
            <v>A</v>
          </cell>
          <cell r="K4098"/>
          <cell r="L4098" t="str">
            <v>○</v>
          </cell>
          <cell r="M4098" t="str">
            <v>未</v>
          </cell>
          <cell r="N4098" t="str">
            <v>未</v>
          </cell>
        </row>
        <row r="4099">
          <cell r="C4099">
            <v>8983922520</v>
          </cell>
          <cell r="D4099" t="str">
            <v>I3JZ346</v>
          </cell>
          <cell r="E4099"/>
          <cell r="F4099"/>
          <cell r="G4099" t="str">
            <v>VL01 C3-Gr SOP</v>
          </cell>
          <cell r="H4099" t="str">
            <v>【I3JZ346】VL01 C3-Gr向け ナロー系 新規出図</v>
          </cell>
          <cell r="I4099" t="str">
            <v>未</v>
          </cell>
          <cell r="J4099" t="str">
            <v>A</v>
          </cell>
          <cell r="K4099"/>
          <cell r="L4099" t="str">
            <v>○</v>
          </cell>
          <cell r="M4099" t="str">
            <v>未</v>
          </cell>
          <cell r="N4099" t="str">
            <v>未</v>
          </cell>
        </row>
        <row r="4100">
          <cell r="C4100">
            <v>8983922530</v>
          </cell>
          <cell r="D4100" t="str">
            <v>I3JZ346</v>
          </cell>
          <cell r="E4100"/>
          <cell r="F4100"/>
          <cell r="G4100" t="str">
            <v>VL01 C3-Gr SOP</v>
          </cell>
          <cell r="H4100" t="str">
            <v>【I3JZ346】VL01 C3-Gr向け ナロー系 新規出図</v>
          </cell>
          <cell r="I4100" t="str">
            <v>未</v>
          </cell>
          <cell r="J4100" t="str">
            <v>A</v>
          </cell>
          <cell r="K4100"/>
          <cell r="L4100" t="str">
            <v>○</v>
          </cell>
          <cell r="M4100" t="str">
            <v>未</v>
          </cell>
          <cell r="N4100" t="str">
            <v>未</v>
          </cell>
        </row>
        <row r="4101">
          <cell r="C4101">
            <v>8983922540</v>
          </cell>
          <cell r="D4101" t="str">
            <v>I3JZ346</v>
          </cell>
          <cell r="E4101"/>
          <cell r="F4101"/>
          <cell r="G4101" t="str">
            <v>VL01 C3-Gr SOP</v>
          </cell>
          <cell r="H4101" t="str">
            <v>【I3JZ346】VL01 C3-Gr向け ナロー系 新規出図</v>
          </cell>
          <cell r="I4101" t="str">
            <v>未</v>
          </cell>
          <cell r="J4101" t="str">
            <v>A</v>
          </cell>
          <cell r="K4101"/>
          <cell r="L4101" t="str">
            <v>○</v>
          </cell>
          <cell r="M4101" t="str">
            <v>未</v>
          </cell>
          <cell r="N4101" t="str">
            <v>未</v>
          </cell>
        </row>
        <row r="4102">
          <cell r="C4102">
            <v>8983922550</v>
          </cell>
          <cell r="D4102" t="str">
            <v>I3JZ346</v>
          </cell>
          <cell r="E4102"/>
          <cell r="F4102"/>
          <cell r="G4102" t="str">
            <v>VL01 C3-Gr SOP</v>
          </cell>
          <cell r="H4102" t="str">
            <v>【I3JZ346】VL01 C3-Gr向け ナロー系 新規出図</v>
          </cell>
          <cell r="I4102" t="str">
            <v>未</v>
          </cell>
          <cell r="J4102" t="str">
            <v>A</v>
          </cell>
          <cell r="K4102"/>
          <cell r="L4102" t="str">
            <v>○</v>
          </cell>
          <cell r="M4102" t="str">
            <v>未</v>
          </cell>
          <cell r="N4102" t="str">
            <v>未</v>
          </cell>
        </row>
        <row r="4103">
          <cell r="C4103">
            <v>8983922560</v>
          </cell>
          <cell r="D4103" t="str">
            <v>I3JZ346</v>
          </cell>
          <cell r="E4103"/>
          <cell r="F4103"/>
          <cell r="G4103" t="str">
            <v>VL01 C3-Gr SOP</v>
          </cell>
          <cell r="H4103" t="str">
            <v>【I3JZ346】VL01 C3-Gr向け ナロー系 新規出図</v>
          </cell>
          <cell r="I4103" t="str">
            <v>未</v>
          </cell>
          <cell r="J4103" t="str">
            <v>A</v>
          </cell>
          <cell r="K4103"/>
          <cell r="L4103" t="str">
            <v>○</v>
          </cell>
          <cell r="M4103" t="str">
            <v>未</v>
          </cell>
          <cell r="N4103" t="str">
            <v>未</v>
          </cell>
        </row>
        <row r="4104">
          <cell r="C4104">
            <v>8983922570</v>
          </cell>
          <cell r="D4104" t="str">
            <v>I3JZ346</v>
          </cell>
          <cell r="E4104"/>
          <cell r="F4104"/>
          <cell r="G4104" t="str">
            <v>VL01 C3-Gr SOP</v>
          </cell>
          <cell r="H4104" t="str">
            <v>【I3JZ346】VL01 C3-Gr向け ナロー系 新規出図</v>
          </cell>
          <cell r="I4104" t="str">
            <v>未</v>
          </cell>
          <cell r="J4104" t="str">
            <v>A</v>
          </cell>
          <cell r="K4104"/>
          <cell r="L4104" t="str">
            <v>○</v>
          </cell>
          <cell r="M4104" t="str">
            <v>未</v>
          </cell>
          <cell r="N4104" t="str">
            <v>未</v>
          </cell>
        </row>
        <row r="4105">
          <cell r="C4105">
            <v>8983922580</v>
          </cell>
          <cell r="D4105" t="str">
            <v>I3JZ346</v>
          </cell>
          <cell r="E4105"/>
          <cell r="F4105"/>
          <cell r="G4105" t="str">
            <v>VL01 C3-Gr SOP</v>
          </cell>
          <cell r="H4105" t="str">
            <v>【I3JZ346】VL01 C3-Gr向け ナロー系 新規出図</v>
          </cell>
          <cell r="I4105" t="str">
            <v>未</v>
          </cell>
          <cell r="J4105" t="str">
            <v>A</v>
          </cell>
          <cell r="K4105"/>
          <cell r="L4105" t="str">
            <v>○</v>
          </cell>
          <cell r="M4105" t="str">
            <v>未</v>
          </cell>
          <cell r="N4105" t="str">
            <v>未</v>
          </cell>
        </row>
        <row r="4106">
          <cell r="C4106">
            <v>8983922590</v>
          </cell>
          <cell r="D4106" t="str">
            <v>I3JZ346</v>
          </cell>
          <cell r="E4106"/>
          <cell r="F4106"/>
          <cell r="G4106" t="str">
            <v>VL01 C3-Gr SOP</v>
          </cell>
          <cell r="H4106" t="str">
            <v>【I3JZ346】VL01 C3-Gr向け ナロー系 新規出図</v>
          </cell>
          <cell r="I4106" t="str">
            <v>PA1-1145</v>
          </cell>
          <cell r="J4106" t="str">
            <v>A</v>
          </cell>
          <cell r="K4106" t="str">
            <v>JK4</v>
          </cell>
          <cell r="L4106" t="str">
            <v>○</v>
          </cell>
          <cell r="M4106">
            <v>20211101</v>
          </cell>
          <cell r="N4106">
            <v>20211101</v>
          </cell>
        </row>
        <row r="4107">
          <cell r="C4107">
            <v>8983922600</v>
          </cell>
          <cell r="D4107" t="str">
            <v>I3JZ346</v>
          </cell>
          <cell r="E4107"/>
          <cell r="F4107"/>
          <cell r="G4107" t="str">
            <v>VL01 C3-Gr SOP</v>
          </cell>
          <cell r="H4107" t="str">
            <v>【I3JZ346】VL01 C3-Gr向け ナロー系 新規出図</v>
          </cell>
          <cell r="I4107" t="str">
            <v>PA1-9214</v>
          </cell>
          <cell r="J4107" t="str">
            <v>A</v>
          </cell>
          <cell r="K4107" t="str">
            <v>JK2</v>
          </cell>
          <cell r="L4107" t="str">
            <v>○</v>
          </cell>
          <cell r="M4107">
            <v>20191111</v>
          </cell>
          <cell r="N4107">
            <v>20191111</v>
          </cell>
        </row>
        <row r="4108">
          <cell r="C4108">
            <v>8983922610</v>
          </cell>
          <cell r="D4108" t="str">
            <v>I3JZ346</v>
          </cell>
          <cell r="E4108"/>
          <cell r="F4108"/>
          <cell r="G4108" t="str">
            <v>VL01 C3-Gr SOP</v>
          </cell>
          <cell r="H4108" t="str">
            <v>【I3JZ346】VL01 C3-Gr向け ナロー系 新規出図</v>
          </cell>
          <cell r="I4108" t="str">
            <v>未</v>
          </cell>
          <cell r="J4108" t="str">
            <v>A</v>
          </cell>
          <cell r="K4108"/>
          <cell r="L4108" t="str">
            <v>○</v>
          </cell>
          <cell r="M4108" t="str">
            <v>未</v>
          </cell>
          <cell r="N4108" t="str">
            <v>未</v>
          </cell>
        </row>
        <row r="4109">
          <cell r="C4109">
            <v>8983922620</v>
          </cell>
          <cell r="D4109" t="str">
            <v>I3JZ346</v>
          </cell>
          <cell r="E4109"/>
          <cell r="F4109"/>
          <cell r="G4109" t="str">
            <v>VL01 C3-Gr SOP</v>
          </cell>
          <cell r="H4109" t="str">
            <v>【I3JZ346】VL01 C3-Gr向け ナロー系 新規出図</v>
          </cell>
          <cell r="I4109" t="str">
            <v>PA1-8177</v>
          </cell>
          <cell r="J4109" t="str">
            <v>A</v>
          </cell>
          <cell r="K4109" t="str">
            <v>KDK</v>
          </cell>
          <cell r="L4109" t="str">
            <v>○</v>
          </cell>
          <cell r="M4109">
            <v>20190112</v>
          </cell>
          <cell r="N4109">
            <v>20190112</v>
          </cell>
        </row>
        <row r="4110">
          <cell r="C4110">
            <v>8983922611</v>
          </cell>
          <cell r="D4110" t="str">
            <v>I4JGW64</v>
          </cell>
          <cell r="E4110"/>
          <cell r="F4110" t="str">
            <v>VL01 NMR</v>
          </cell>
          <cell r="G4110" t="str">
            <v>VL01 C3-Gr SOP</v>
          </cell>
          <cell r="H4110" t="str">
            <v>【I4JGW64】VL01 ナロー系 C3-Gr向け設変出図</v>
          </cell>
          <cell r="I4110" t="str">
            <v>未</v>
          </cell>
          <cell r="J4110" t="str">
            <v>A</v>
          </cell>
          <cell r="K4110"/>
          <cell r="L4110" t="str">
            <v>○</v>
          </cell>
          <cell r="M4110" t="str">
            <v>未</v>
          </cell>
          <cell r="N4110" t="str">
            <v>未</v>
          </cell>
        </row>
        <row r="4111">
          <cell r="C4111">
            <v>8983922621</v>
          </cell>
          <cell r="D4111" t="str">
            <v>I4JGW64</v>
          </cell>
          <cell r="E4111"/>
          <cell r="F4111" t="str">
            <v>VL01 NMR</v>
          </cell>
          <cell r="G4111" t="str">
            <v>VL01 C3-Gr SOP</v>
          </cell>
          <cell r="H4111" t="str">
            <v>【I4JGW64】VL01 ナロー系 C3-Gr向け設変出図</v>
          </cell>
          <cell r="I4111" t="str">
            <v>PA1-9130</v>
          </cell>
          <cell r="J4111" t="str">
            <v>A</v>
          </cell>
          <cell r="K4111" t="str">
            <v>KDK</v>
          </cell>
          <cell r="L4111" t="str">
            <v>○</v>
          </cell>
          <cell r="M4111">
            <v>20190620</v>
          </cell>
          <cell r="N4111">
            <v>20190620</v>
          </cell>
        </row>
        <row r="4112">
          <cell r="C4112">
            <v>8983922630</v>
          </cell>
          <cell r="D4112" t="str">
            <v>I3JZ346</v>
          </cell>
          <cell r="E4112"/>
          <cell r="F4112"/>
          <cell r="G4112" t="str">
            <v>VL01 C3-Gr SOP</v>
          </cell>
          <cell r="H4112" t="str">
            <v>【I3JZ346】VL01 C3-Gr向け ナロー系 新規出図</v>
          </cell>
          <cell r="I4112" t="str">
            <v>PA1-1145</v>
          </cell>
          <cell r="J4112" t="str">
            <v>A</v>
          </cell>
          <cell r="K4112" t="str">
            <v>KDU</v>
          </cell>
          <cell r="L4112" t="str">
            <v>○</v>
          </cell>
          <cell r="M4112">
            <v>20211101</v>
          </cell>
          <cell r="N4112">
            <v>20211101</v>
          </cell>
        </row>
        <row r="4113">
          <cell r="C4113">
            <v>8983922640</v>
          </cell>
          <cell r="D4113" t="str">
            <v>I3JZ346</v>
          </cell>
          <cell r="E4113"/>
          <cell r="F4113"/>
          <cell r="G4113" t="str">
            <v>VL01 C3-Gr SOP</v>
          </cell>
          <cell r="H4113" t="str">
            <v>【I3JZ346】VL01 C3-Gr向け ナロー系 新規出図</v>
          </cell>
          <cell r="I4113" t="str">
            <v>PA1-8177</v>
          </cell>
          <cell r="J4113" t="str">
            <v>A</v>
          </cell>
          <cell r="K4113" t="str">
            <v>KDL</v>
          </cell>
          <cell r="L4113" t="str">
            <v>○</v>
          </cell>
          <cell r="M4113">
            <v>20190112</v>
          </cell>
          <cell r="N4113">
            <v>20190112</v>
          </cell>
        </row>
        <row r="4114">
          <cell r="C4114">
            <v>8983922650</v>
          </cell>
          <cell r="D4114" t="str">
            <v>I3JZ346</v>
          </cell>
          <cell r="E4114"/>
          <cell r="F4114"/>
          <cell r="G4114" t="str">
            <v>VL01 C3-Gr SOP</v>
          </cell>
          <cell r="H4114" t="str">
            <v>【I3JZ346】VL01 C3-Gr向け ナロー系 新規出図</v>
          </cell>
          <cell r="I4114" t="str">
            <v>未</v>
          </cell>
          <cell r="J4114" t="str">
            <v>A</v>
          </cell>
          <cell r="K4114"/>
          <cell r="L4114" t="str">
            <v>○</v>
          </cell>
          <cell r="M4114" t="str">
            <v>未</v>
          </cell>
          <cell r="N4114" t="str">
            <v>未</v>
          </cell>
        </row>
        <row r="4115">
          <cell r="C4115">
            <v>8983922660</v>
          </cell>
          <cell r="D4115" t="str">
            <v>I3JZ346</v>
          </cell>
          <cell r="E4115"/>
          <cell r="F4115"/>
          <cell r="G4115" t="str">
            <v>VL01 C3-Gr SOP</v>
          </cell>
          <cell r="H4115" t="str">
            <v>【I3JZ346】VL01 C3-Gr向け ナロー系 新規出図</v>
          </cell>
          <cell r="I4115" t="str">
            <v>PA1-1145</v>
          </cell>
          <cell r="J4115" t="str">
            <v>A</v>
          </cell>
          <cell r="K4115" t="str">
            <v>LEC</v>
          </cell>
          <cell r="L4115" t="str">
            <v>○</v>
          </cell>
          <cell r="M4115">
            <v>20211101</v>
          </cell>
          <cell r="N4115">
            <v>20211101</v>
          </cell>
        </row>
        <row r="4116">
          <cell r="C4116">
            <v>8983922670</v>
          </cell>
          <cell r="D4116" t="str">
            <v>I3JZ346</v>
          </cell>
          <cell r="E4116"/>
          <cell r="F4116"/>
          <cell r="G4116" t="str">
            <v>VL01 C3-Gr SOP</v>
          </cell>
          <cell r="H4116" t="str">
            <v>【I3JZ346】VL01 C3-Gr向け ナロー系 新規出図</v>
          </cell>
          <cell r="I4116" t="str">
            <v>PA1-9214</v>
          </cell>
          <cell r="J4116" t="str">
            <v>A</v>
          </cell>
          <cell r="K4116" t="str">
            <v>LE5</v>
          </cell>
          <cell r="L4116" t="str">
            <v>○</v>
          </cell>
          <cell r="M4116">
            <v>20191113</v>
          </cell>
          <cell r="N4116">
            <v>20191113</v>
          </cell>
        </row>
        <row r="4117">
          <cell r="C4117">
            <v>8983922680</v>
          </cell>
          <cell r="D4117" t="str">
            <v>I3JZ346</v>
          </cell>
          <cell r="E4117"/>
          <cell r="F4117"/>
          <cell r="G4117" t="str">
            <v>VL01 C3-Gr SOP</v>
          </cell>
          <cell r="H4117" t="str">
            <v>【I3JZ346】VL01 C3-Gr向け ナロー系 新規出図</v>
          </cell>
          <cell r="I4117" t="str">
            <v>未</v>
          </cell>
          <cell r="J4117" t="str">
            <v>A</v>
          </cell>
          <cell r="K4117"/>
          <cell r="L4117" t="str">
            <v>○</v>
          </cell>
          <cell r="M4117" t="str">
            <v>未</v>
          </cell>
          <cell r="N4117" t="str">
            <v>未</v>
          </cell>
        </row>
        <row r="4118">
          <cell r="C4118">
            <v>8983922690</v>
          </cell>
          <cell r="D4118" t="str">
            <v>I3JZ346</v>
          </cell>
          <cell r="E4118"/>
          <cell r="F4118"/>
          <cell r="G4118" t="str">
            <v>VL01 C3-Gr SOP</v>
          </cell>
          <cell r="H4118" t="str">
            <v>【I3JZ346】VL01 C3-Gr向け ナロー系 新規出図</v>
          </cell>
          <cell r="I4118" t="str">
            <v>未</v>
          </cell>
          <cell r="J4118" t="str">
            <v>A</v>
          </cell>
          <cell r="K4118"/>
          <cell r="L4118" t="str">
            <v>○</v>
          </cell>
          <cell r="M4118" t="str">
            <v>未</v>
          </cell>
          <cell r="N4118" t="str">
            <v>未</v>
          </cell>
        </row>
        <row r="4119">
          <cell r="C4119">
            <v>8983922681</v>
          </cell>
          <cell r="D4119" t="str">
            <v>I4JGW64</v>
          </cell>
          <cell r="E4119"/>
          <cell r="F4119" t="str">
            <v>VL01 NMR</v>
          </cell>
          <cell r="G4119" t="str">
            <v>VL01 C3-Gr SOP</v>
          </cell>
          <cell r="H4119" t="str">
            <v>【I4JGW64】VL01 ナロー系 C3-Gr向け設変出図</v>
          </cell>
          <cell r="I4119" t="str">
            <v>未</v>
          </cell>
          <cell r="J4119" t="str">
            <v>A</v>
          </cell>
          <cell r="K4119"/>
          <cell r="L4119" t="str">
            <v>○</v>
          </cell>
          <cell r="M4119" t="str">
            <v>未</v>
          </cell>
          <cell r="N4119" t="str">
            <v>未</v>
          </cell>
        </row>
        <row r="4120">
          <cell r="C4120">
            <v>8983922691</v>
          </cell>
          <cell r="D4120" t="str">
            <v>I4JGW64</v>
          </cell>
          <cell r="E4120"/>
          <cell r="F4120" t="str">
            <v>VL01 NMR</v>
          </cell>
          <cell r="G4120" t="str">
            <v>VL01 C3-Gr SOP</v>
          </cell>
          <cell r="H4120" t="str">
            <v>【I4JGW64】VL01 ナロー系 C3-Gr向け設変出図</v>
          </cell>
          <cell r="I4120" t="str">
            <v>未</v>
          </cell>
          <cell r="J4120" t="str">
            <v>A</v>
          </cell>
          <cell r="K4120"/>
          <cell r="L4120" t="str">
            <v>○</v>
          </cell>
          <cell r="M4120" t="str">
            <v>未</v>
          </cell>
          <cell r="N4120" t="str">
            <v>未</v>
          </cell>
        </row>
        <row r="4121">
          <cell r="C4121">
            <v>8983922710</v>
          </cell>
          <cell r="D4121" t="str">
            <v>I3JZ346</v>
          </cell>
          <cell r="E4121"/>
          <cell r="F4121"/>
          <cell r="G4121" t="str">
            <v>VL01 C3-Gr SOP</v>
          </cell>
          <cell r="H4121" t="str">
            <v>【I3JZ346】VL01 C3-Gr向け ナロー系 新規出図</v>
          </cell>
          <cell r="I4121" t="str">
            <v>未</v>
          </cell>
          <cell r="J4121" t="str">
            <v>A</v>
          </cell>
          <cell r="K4121"/>
          <cell r="L4121" t="str">
            <v>○</v>
          </cell>
          <cell r="M4121" t="str">
            <v>未</v>
          </cell>
          <cell r="N4121" t="str">
            <v>未</v>
          </cell>
        </row>
        <row r="4122">
          <cell r="C4122">
            <v>8983922720</v>
          </cell>
          <cell r="D4122" t="str">
            <v>I3JZ346</v>
          </cell>
          <cell r="E4122"/>
          <cell r="F4122"/>
          <cell r="G4122" t="str">
            <v>VL01 C3-Gr SOP</v>
          </cell>
          <cell r="H4122" t="str">
            <v>【I3JZ346】VL01 C3-Gr向け ナロー系 新規出図</v>
          </cell>
          <cell r="I4122" t="str">
            <v>未</v>
          </cell>
          <cell r="J4122" t="str">
            <v>A</v>
          </cell>
          <cell r="K4122"/>
          <cell r="L4122" t="str">
            <v>○</v>
          </cell>
          <cell r="M4122" t="str">
            <v>未</v>
          </cell>
          <cell r="N4122" t="str">
            <v>未</v>
          </cell>
        </row>
        <row r="4123">
          <cell r="C4123">
            <v>8983998840</v>
          </cell>
          <cell r="D4123" t="str">
            <v>I3JZ346</v>
          </cell>
          <cell r="E4123"/>
          <cell r="F4123"/>
          <cell r="G4123" t="str">
            <v>VL01 C3-Gr SOP</v>
          </cell>
          <cell r="H4123" t="str">
            <v>【I3JZ346】VL01 C3-Gr向け ナロー系 新規出図</v>
          </cell>
          <cell r="I4123" t="str">
            <v>未</v>
          </cell>
          <cell r="J4123" t="str">
            <v>A</v>
          </cell>
          <cell r="K4123"/>
          <cell r="L4123" t="str">
            <v>○</v>
          </cell>
          <cell r="M4123" t="str">
            <v>未</v>
          </cell>
          <cell r="N4123" t="str">
            <v>未</v>
          </cell>
        </row>
        <row r="4124">
          <cell r="C4124">
            <v>8975142420</v>
          </cell>
          <cell r="D4124" t="str">
            <v>I3JZ456</v>
          </cell>
          <cell r="E4124"/>
          <cell r="F4124" t="str">
            <v>VL08 NPR</v>
          </cell>
          <cell r="G4124" t="str">
            <v>VL01 C3-Gr SOP</v>
          </cell>
          <cell r="H4124" t="str">
            <v>【I3JZ456】VL08 B1-Gr向け 非新軽量 3Xフレーム 新規出図</v>
          </cell>
          <cell r="I4124" t="str">
            <v>PA1-8117</v>
          </cell>
          <cell r="J4124" t="str">
            <v>A</v>
          </cell>
          <cell r="K4124" t="str">
            <v>RCF</v>
          </cell>
          <cell r="L4124" t="str">
            <v>○</v>
          </cell>
          <cell r="M4124" t="str">
            <v>未</v>
          </cell>
          <cell r="N4124" t="str">
            <v>未</v>
          </cell>
        </row>
        <row r="4125">
          <cell r="C4125">
            <v>8975142430</v>
          </cell>
          <cell r="D4125" t="str">
            <v>I3JZ456</v>
          </cell>
          <cell r="E4125"/>
          <cell r="F4125" t="str">
            <v>VL08 NPR</v>
          </cell>
          <cell r="G4125" t="str">
            <v>VL01 C3-Gr SOP</v>
          </cell>
          <cell r="H4125" t="str">
            <v>【I3JZ456】VL08 B1-Gr向け 非新軽量 3Xフレーム 新規出図</v>
          </cell>
          <cell r="I4125" t="str">
            <v>PA1-8117</v>
          </cell>
          <cell r="J4125" t="str">
            <v>A</v>
          </cell>
          <cell r="K4125" t="str">
            <v>RCE</v>
          </cell>
          <cell r="L4125" t="str">
            <v>○</v>
          </cell>
          <cell r="M4125">
            <v>20180922</v>
          </cell>
          <cell r="N4125">
            <v>20180922</v>
          </cell>
        </row>
        <row r="4126">
          <cell r="C4126">
            <v>8983906400</v>
          </cell>
          <cell r="D4126" t="str">
            <v>I3JZ129</v>
          </cell>
          <cell r="E4126"/>
          <cell r="F4126" t="str">
            <v>VL01 NPR</v>
          </cell>
          <cell r="G4126" t="str">
            <v>VL01 C3-Gr</v>
          </cell>
          <cell r="H4126" t="str">
            <v>【I3JZ129】VL01 C3-Gr NPR 新規出図</v>
          </cell>
          <cell r="I4126" t="str">
            <v>PA1-8108</v>
          </cell>
          <cell r="J4126" t="str">
            <v>C</v>
          </cell>
          <cell r="K4126" t="str">
            <v>WGE</v>
          </cell>
          <cell r="L4126" t="str">
            <v>○</v>
          </cell>
          <cell r="M4126" t="str">
            <v>-</v>
          </cell>
          <cell r="N4126">
            <v>20180913</v>
          </cell>
        </row>
        <row r="4127">
          <cell r="C4127">
            <v>8983906740</v>
          </cell>
          <cell r="D4127" t="str">
            <v>I3JZ129</v>
          </cell>
          <cell r="E4127"/>
          <cell r="F4127" t="str">
            <v>VL01 NPR</v>
          </cell>
          <cell r="G4127" t="str">
            <v>VL01 C3-Gr</v>
          </cell>
          <cell r="H4127" t="str">
            <v>【I3JZ129】VL01 C3-Gr NPR 新規出図</v>
          </cell>
          <cell r="I4127" t="str">
            <v>PA1-8108</v>
          </cell>
          <cell r="J4127" t="str">
            <v>C</v>
          </cell>
          <cell r="K4127" t="str">
            <v>WGF</v>
          </cell>
          <cell r="L4127" t="str">
            <v>○</v>
          </cell>
          <cell r="M4127" t="str">
            <v>-</v>
          </cell>
          <cell r="N4127">
            <v>20180913</v>
          </cell>
        </row>
        <row r="4128">
          <cell r="C4128">
            <v>8974997000</v>
          </cell>
          <cell r="D4128" t="str">
            <v>I3JZ129</v>
          </cell>
          <cell r="E4128"/>
          <cell r="F4128" t="str">
            <v>VL01 NPR</v>
          </cell>
          <cell r="G4128" t="str">
            <v>VL01 C3-Gr</v>
          </cell>
          <cell r="H4128" t="str">
            <v>【I3JZ129】VL01 C3-Gr NPR 新規出図</v>
          </cell>
          <cell r="I4128" t="str">
            <v>PA1-8185</v>
          </cell>
          <cell r="J4128" t="str">
            <v>C</v>
          </cell>
          <cell r="K4128" t="str">
            <v>WAC</v>
          </cell>
          <cell r="L4128" t="str">
            <v>○</v>
          </cell>
          <cell r="M4128" t="str">
            <v>-</v>
          </cell>
          <cell r="N4128">
            <v>20190114</v>
          </cell>
        </row>
        <row r="4129">
          <cell r="C4129">
            <v>8983906480</v>
          </cell>
          <cell r="D4129" t="str">
            <v>I3JZ129</v>
          </cell>
          <cell r="E4129"/>
          <cell r="F4129" t="str">
            <v>VL01 NPR</v>
          </cell>
          <cell r="G4129" t="str">
            <v>VL01 C3-Gr</v>
          </cell>
          <cell r="H4129" t="str">
            <v>【I3JZ129】VL01 C3-Gr NPR 新規出図</v>
          </cell>
          <cell r="I4129" t="str">
            <v>PA1-9087</v>
          </cell>
          <cell r="J4129" t="str">
            <v>C</v>
          </cell>
          <cell r="K4129" t="str">
            <v>WJE</v>
          </cell>
          <cell r="L4129" t="str">
            <v>○</v>
          </cell>
          <cell r="M4129" t="str">
            <v>-</v>
          </cell>
          <cell r="N4129">
            <v>20190506</v>
          </cell>
        </row>
        <row r="4130">
          <cell r="C4130">
            <v>8975171510</v>
          </cell>
          <cell r="D4130" t="str">
            <v>I3JZ129</v>
          </cell>
          <cell r="E4130"/>
          <cell r="F4130" t="str">
            <v>VL01 NPR</v>
          </cell>
          <cell r="G4130" t="str">
            <v>VL01 C3-Gr</v>
          </cell>
          <cell r="H4130" t="str">
            <v>【I3JZ129】VL01 C3-Gr NPR 新規出図</v>
          </cell>
          <cell r="I4130" t="str">
            <v>未</v>
          </cell>
          <cell r="J4130" t="str">
            <v>C</v>
          </cell>
          <cell r="K4130"/>
          <cell r="L4130" t="str">
            <v>○</v>
          </cell>
          <cell r="M4130" t="str">
            <v>-</v>
          </cell>
          <cell r="N4130" t="str">
            <v>未</v>
          </cell>
        </row>
        <row r="4131">
          <cell r="C4131">
            <v>8975171520</v>
          </cell>
          <cell r="D4131" t="str">
            <v>I3JZ129</v>
          </cell>
          <cell r="E4131"/>
          <cell r="F4131" t="str">
            <v>VL01 NPR</v>
          </cell>
          <cell r="G4131" t="str">
            <v>VL01 C3-Gr</v>
          </cell>
          <cell r="H4131" t="str">
            <v>【I3JZ129】VL01 C3-Gr NPR 新規出図</v>
          </cell>
          <cell r="I4131" t="str">
            <v>未</v>
          </cell>
          <cell r="J4131" t="str">
            <v>C</v>
          </cell>
          <cell r="K4131"/>
          <cell r="L4131" t="str">
            <v>○</v>
          </cell>
          <cell r="M4131" t="str">
            <v>-</v>
          </cell>
          <cell r="N4131" t="str">
            <v>未</v>
          </cell>
        </row>
        <row r="4132">
          <cell r="C4132">
            <v>8975171530</v>
          </cell>
          <cell r="D4132" t="str">
            <v>I3JZ129</v>
          </cell>
          <cell r="E4132"/>
          <cell r="F4132" t="str">
            <v>VL01 NPR</v>
          </cell>
          <cell r="G4132" t="str">
            <v>VL01 C3-Gr</v>
          </cell>
          <cell r="H4132" t="str">
            <v>【I3JZ129】VL01 C3-Gr NPR 新規出図</v>
          </cell>
          <cell r="I4132" t="str">
            <v>PA1-1181</v>
          </cell>
          <cell r="J4132" t="str">
            <v>C</v>
          </cell>
          <cell r="K4132" t="str">
            <v>WHM</v>
          </cell>
          <cell r="L4132" t="str">
            <v>○</v>
          </cell>
          <cell r="M4132" t="str">
            <v>-</v>
          </cell>
          <cell r="N4132">
            <v>20211227</v>
          </cell>
        </row>
        <row r="4133">
          <cell r="C4133">
            <v>8975171540</v>
          </cell>
          <cell r="D4133" t="str">
            <v>I3JZ129</v>
          </cell>
          <cell r="E4133"/>
          <cell r="F4133" t="str">
            <v>VL01 NPR</v>
          </cell>
          <cell r="G4133" t="str">
            <v>VL01 C3-Gr</v>
          </cell>
          <cell r="H4133" t="str">
            <v>【I3JZ129】VL01 C3-Gr NPR 新規出図</v>
          </cell>
          <cell r="I4133" t="str">
            <v>PA1-0043</v>
          </cell>
          <cell r="J4133" t="str">
            <v>C</v>
          </cell>
          <cell r="K4133" t="str">
            <v>WGJ</v>
          </cell>
          <cell r="L4133" t="str">
            <v>○</v>
          </cell>
          <cell r="M4133" t="str">
            <v>-</v>
          </cell>
          <cell r="N4133">
            <v>20200330</v>
          </cell>
        </row>
        <row r="4134">
          <cell r="C4134">
            <v>8974996990</v>
          </cell>
          <cell r="D4134" t="str">
            <v>I3JZ129</v>
          </cell>
          <cell r="E4134"/>
          <cell r="F4134" t="str">
            <v>VL01 NPR</v>
          </cell>
          <cell r="G4134" t="str">
            <v>VL01 C3-Gr</v>
          </cell>
          <cell r="H4134" t="str">
            <v>【I3JZ129】VL01 C3-Gr NPR 新規出図</v>
          </cell>
          <cell r="I4134" t="str">
            <v>PA1-0035</v>
          </cell>
          <cell r="J4134" t="str">
            <v>C</v>
          </cell>
          <cell r="K4134" t="str">
            <v>WAD</v>
          </cell>
          <cell r="L4134" t="str">
            <v>○</v>
          </cell>
          <cell r="M4134" t="str">
            <v>-</v>
          </cell>
          <cell r="N4134">
            <v>20200323</v>
          </cell>
        </row>
        <row r="4135">
          <cell r="C4135">
            <v>8974997020</v>
          </cell>
          <cell r="D4135" t="str">
            <v>I3JZ129</v>
          </cell>
          <cell r="E4135"/>
          <cell r="F4135" t="str">
            <v>VL01 NPR</v>
          </cell>
          <cell r="G4135" t="str">
            <v>VL01 C3-Gr</v>
          </cell>
          <cell r="H4135" t="str">
            <v>【I3JZ129】VL01 C3-Gr NPR 新規出図</v>
          </cell>
          <cell r="I4135" t="str">
            <v>PA1-1030</v>
          </cell>
          <cell r="J4135" t="str">
            <v>C</v>
          </cell>
          <cell r="K4135" t="str">
            <v>WGL</v>
          </cell>
          <cell r="L4135" t="str">
            <v>○</v>
          </cell>
          <cell r="M4135" t="str">
            <v>-</v>
          </cell>
          <cell r="N4135">
            <v>20210308</v>
          </cell>
        </row>
        <row r="4136">
          <cell r="C4136">
            <v>8975042620</v>
          </cell>
          <cell r="D4136" t="str">
            <v>I3JZ129</v>
          </cell>
          <cell r="E4136"/>
          <cell r="F4136" t="str">
            <v>VL01 NPR</v>
          </cell>
          <cell r="G4136" t="str">
            <v>VL01 C3-Gr</v>
          </cell>
          <cell r="H4136" t="str">
            <v>【I3JZ129】VL01 C3-Gr NPR 新規出図</v>
          </cell>
          <cell r="I4136" t="str">
            <v>未</v>
          </cell>
          <cell r="J4136" t="str">
            <v>C</v>
          </cell>
          <cell r="K4136"/>
          <cell r="L4136" t="str">
            <v>○</v>
          </cell>
          <cell r="M4136" t="str">
            <v>-</v>
          </cell>
          <cell r="N4136" t="str">
            <v>未</v>
          </cell>
        </row>
        <row r="4137">
          <cell r="C4137">
            <v>8975042720</v>
          </cell>
          <cell r="D4137" t="str">
            <v>I3JZ129</v>
          </cell>
          <cell r="E4137"/>
          <cell r="F4137" t="str">
            <v>VL01 NPR</v>
          </cell>
          <cell r="G4137" t="str">
            <v>VL01 C3-Gr</v>
          </cell>
          <cell r="H4137" t="str">
            <v>【I3JZ129】VL01 C3-Gr NPR 新規出図</v>
          </cell>
          <cell r="I4137" t="str">
            <v>PA1-9215</v>
          </cell>
          <cell r="J4137" t="str">
            <v>C</v>
          </cell>
          <cell r="K4137" t="str">
            <v>WGH</v>
          </cell>
          <cell r="L4137" t="str">
            <v>○</v>
          </cell>
          <cell r="M4137" t="str">
            <v>-</v>
          </cell>
          <cell r="N4137">
            <v>20191118</v>
          </cell>
        </row>
        <row r="4138">
          <cell r="C4138">
            <v>8975042730</v>
          </cell>
          <cell r="D4138" t="str">
            <v>I3JZ129</v>
          </cell>
          <cell r="E4138"/>
          <cell r="F4138" t="str">
            <v>VL01 NPR</v>
          </cell>
          <cell r="G4138" t="str">
            <v>VL01 C3-Gr</v>
          </cell>
          <cell r="H4138" t="str">
            <v>【I3JZ129】VL01 C3-Gr NPR 新規出図</v>
          </cell>
          <cell r="I4138" t="str">
            <v>PA1-9211</v>
          </cell>
          <cell r="J4138" t="str">
            <v>C</v>
          </cell>
          <cell r="K4138" t="str">
            <v>WGG</v>
          </cell>
          <cell r="L4138" t="str">
            <v>○</v>
          </cell>
          <cell r="M4138" t="str">
            <v>-</v>
          </cell>
          <cell r="N4138">
            <v>20191024</v>
          </cell>
        </row>
        <row r="4139">
          <cell r="C4139">
            <v>8983906410</v>
          </cell>
          <cell r="D4139" t="str">
            <v>I3JZ129</v>
          </cell>
          <cell r="E4139"/>
          <cell r="F4139" t="str">
            <v>VL01 NPR</v>
          </cell>
          <cell r="G4139" t="str">
            <v>VL01 C3-Gr</v>
          </cell>
          <cell r="H4139" t="str">
            <v>【I3JZ129】VL01 C3-Gr NPR 新規出図</v>
          </cell>
          <cell r="I4139" t="str">
            <v>PA1-1182</v>
          </cell>
          <cell r="J4139" t="str">
            <v>C</v>
          </cell>
          <cell r="K4139" t="str">
            <v>WGN</v>
          </cell>
          <cell r="L4139" t="str">
            <v>○</v>
          </cell>
          <cell r="M4139" t="str">
            <v>-</v>
          </cell>
          <cell r="N4139">
            <v>20220106</v>
          </cell>
        </row>
        <row r="4140">
          <cell r="C4140">
            <v>8983906420</v>
          </cell>
          <cell r="D4140" t="str">
            <v>I3JZ129</v>
          </cell>
          <cell r="E4140"/>
          <cell r="F4140" t="str">
            <v>VL01 NPR</v>
          </cell>
          <cell r="G4140" t="str">
            <v>VL01 C3-Gr</v>
          </cell>
          <cell r="H4140" t="str">
            <v>【I3JZ129】VL01 C3-Gr NPR 新規出図</v>
          </cell>
          <cell r="I4140" t="str">
            <v>未</v>
          </cell>
          <cell r="J4140" t="str">
            <v>C</v>
          </cell>
          <cell r="K4140"/>
          <cell r="L4140" t="str">
            <v>○</v>
          </cell>
          <cell r="M4140" t="str">
            <v>-</v>
          </cell>
          <cell r="N4140">
            <v>20250304</v>
          </cell>
        </row>
        <row r="4141">
          <cell r="C4141">
            <v>8983906450</v>
          </cell>
          <cell r="D4141" t="str">
            <v>I3JZ129</v>
          </cell>
          <cell r="E4141"/>
          <cell r="F4141" t="str">
            <v>VL01 NPR</v>
          </cell>
          <cell r="G4141" t="str">
            <v>VL01 C3-Gr</v>
          </cell>
          <cell r="H4141" t="str">
            <v>【I3JZ129】VL01 C3-Gr NPR 新規出図</v>
          </cell>
          <cell r="I4141" t="str">
            <v>未</v>
          </cell>
          <cell r="J4141" t="str">
            <v>C</v>
          </cell>
          <cell r="K4141"/>
          <cell r="L4141" t="str">
            <v>○</v>
          </cell>
          <cell r="M4141" t="str">
            <v>-</v>
          </cell>
          <cell r="N4141" t="str">
            <v>未</v>
          </cell>
        </row>
        <row r="4142">
          <cell r="C4142">
            <v>8983906460</v>
          </cell>
          <cell r="D4142" t="str">
            <v>I3JZ129</v>
          </cell>
          <cell r="E4142"/>
          <cell r="F4142" t="str">
            <v>VL01 NPR</v>
          </cell>
          <cell r="G4142" t="str">
            <v>VL01 C3-Gr</v>
          </cell>
          <cell r="H4142" t="str">
            <v>【I3JZ129】VL01 C3-Gr NPR 新規出図</v>
          </cell>
          <cell r="I4142" t="str">
            <v>未</v>
          </cell>
          <cell r="J4142" t="str">
            <v>C</v>
          </cell>
          <cell r="K4142"/>
          <cell r="L4142" t="str">
            <v>○</v>
          </cell>
          <cell r="M4142" t="str">
            <v>-</v>
          </cell>
          <cell r="N4142" t="str">
            <v>未</v>
          </cell>
        </row>
        <row r="4143">
          <cell r="C4143">
            <v>8983906310</v>
          </cell>
          <cell r="D4143" t="str">
            <v>I3JZ129</v>
          </cell>
          <cell r="E4143"/>
          <cell r="F4143" t="str">
            <v>VL01 NPR</v>
          </cell>
          <cell r="G4143" t="str">
            <v>VL01 C3-Gr</v>
          </cell>
          <cell r="H4143" t="str">
            <v>【I3JZ129】VL01 C3-Gr NPR 新規出図</v>
          </cell>
          <cell r="I4143" t="str">
            <v>PA1-1136</v>
          </cell>
          <cell r="J4143" t="str">
            <v>C</v>
          </cell>
          <cell r="K4143" t="str">
            <v>WBD</v>
          </cell>
          <cell r="L4143" t="str">
            <v>○</v>
          </cell>
          <cell r="M4143" t="str">
            <v>-</v>
          </cell>
          <cell r="N4143">
            <v>20210928</v>
          </cell>
        </row>
        <row r="4144">
          <cell r="C4144">
            <v>8983906320</v>
          </cell>
          <cell r="D4144" t="str">
            <v>I3JZ129</v>
          </cell>
          <cell r="E4144"/>
          <cell r="F4144" t="str">
            <v>VL01 NPR</v>
          </cell>
          <cell r="G4144" t="str">
            <v>VL01 C3-Gr</v>
          </cell>
          <cell r="H4144" t="str">
            <v>【I3JZ129】VL01 C3-Gr NPR 新規出図</v>
          </cell>
          <cell r="I4144" t="str">
            <v>未</v>
          </cell>
          <cell r="J4144" t="str">
            <v>C</v>
          </cell>
          <cell r="K4144"/>
          <cell r="L4144" t="str">
            <v>○</v>
          </cell>
          <cell r="M4144" t="str">
            <v>-</v>
          </cell>
          <cell r="N4144" t="str">
            <v>未</v>
          </cell>
        </row>
        <row r="4145">
          <cell r="C4145">
            <v>8983906330</v>
          </cell>
          <cell r="D4145" t="str">
            <v>I3JZ129</v>
          </cell>
          <cell r="E4145"/>
          <cell r="F4145" t="str">
            <v>VL01 NPR</v>
          </cell>
          <cell r="G4145" t="str">
            <v>VL01 C3-Gr</v>
          </cell>
          <cell r="H4145" t="str">
            <v>【I3JZ129】VL01 C3-Gr NPR 新規出図</v>
          </cell>
          <cell r="I4145" t="str">
            <v>未</v>
          </cell>
          <cell r="J4145" t="str">
            <v>C</v>
          </cell>
          <cell r="K4145"/>
          <cell r="L4145" t="str">
            <v>○</v>
          </cell>
          <cell r="M4145" t="str">
            <v>-</v>
          </cell>
          <cell r="N4145" t="str">
            <v>未</v>
          </cell>
        </row>
        <row r="4146">
          <cell r="C4146">
            <v>8983906360</v>
          </cell>
          <cell r="D4146" t="str">
            <v>I3JZ129</v>
          </cell>
          <cell r="E4146"/>
          <cell r="F4146" t="str">
            <v>VL01 NPR</v>
          </cell>
          <cell r="G4146" t="str">
            <v>VL01 C3-Gr</v>
          </cell>
          <cell r="H4146" t="str">
            <v>【I3JZ129】VL01 C3-Gr NPR 新規出図</v>
          </cell>
          <cell r="I4146" t="str">
            <v>未</v>
          </cell>
          <cell r="J4146" t="str">
            <v>C</v>
          </cell>
          <cell r="K4146"/>
          <cell r="L4146" t="str">
            <v>○</v>
          </cell>
          <cell r="M4146" t="str">
            <v>-</v>
          </cell>
          <cell r="N4146" t="str">
            <v>未</v>
          </cell>
        </row>
        <row r="4147">
          <cell r="C4147">
            <v>8983906470</v>
          </cell>
          <cell r="D4147" t="str">
            <v>I3JZ129</v>
          </cell>
          <cell r="E4147"/>
          <cell r="F4147" t="str">
            <v>VL01 NPR</v>
          </cell>
          <cell r="G4147" t="str">
            <v>VL01 C3-Gr</v>
          </cell>
          <cell r="H4147" t="str">
            <v>【I3JZ129】VL01 C3-Gr NPR 新規出図</v>
          </cell>
          <cell r="I4147" t="str">
            <v>PA1-0071</v>
          </cell>
          <cell r="J4147" t="str">
            <v>C</v>
          </cell>
          <cell r="K4147" t="str">
            <v>WJM</v>
          </cell>
          <cell r="L4147" t="str">
            <v>○</v>
          </cell>
          <cell r="M4147" t="str">
            <v>-</v>
          </cell>
          <cell r="N4147">
            <v>20200904</v>
          </cell>
        </row>
        <row r="4148">
          <cell r="C4148">
            <v>8983906490</v>
          </cell>
          <cell r="D4148" t="str">
            <v>I3JZ129</v>
          </cell>
          <cell r="E4148"/>
          <cell r="F4148" t="str">
            <v>VL01 NPR</v>
          </cell>
          <cell r="G4148" t="str">
            <v>VL01 C3-Gr</v>
          </cell>
          <cell r="H4148" t="str">
            <v>【I3JZ129】VL01 C3-Gr NPR 新規出図</v>
          </cell>
          <cell r="I4148" t="str">
            <v>未</v>
          </cell>
          <cell r="J4148" t="str">
            <v>C</v>
          </cell>
          <cell r="K4148"/>
          <cell r="L4148" t="str">
            <v>○</v>
          </cell>
          <cell r="M4148" t="str">
            <v>-</v>
          </cell>
          <cell r="N4148" t="str">
            <v>未</v>
          </cell>
        </row>
        <row r="4149">
          <cell r="C4149">
            <v>8983906710</v>
          </cell>
          <cell r="D4149" t="str">
            <v>I3JZ129</v>
          </cell>
          <cell r="E4149"/>
          <cell r="F4149" t="str">
            <v>VL01 NPR</v>
          </cell>
          <cell r="G4149" t="str">
            <v>VL01 C3-Gr</v>
          </cell>
          <cell r="H4149" t="str">
            <v>【I3JZ129】VL01 C3-Gr NPR 新規出図</v>
          </cell>
          <cell r="I4149" t="str">
            <v>PA1-1147</v>
          </cell>
          <cell r="J4149" t="str">
            <v>C</v>
          </cell>
          <cell r="K4149" t="str">
            <v>WGM</v>
          </cell>
          <cell r="L4149" t="str">
            <v>○</v>
          </cell>
          <cell r="M4149" t="str">
            <v>-</v>
          </cell>
          <cell r="N4149">
            <v>20211007</v>
          </cell>
        </row>
        <row r="4150">
          <cell r="C4150">
            <v>8983906720</v>
          </cell>
          <cell r="D4150" t="str">
            <v>I3JZ129</v>
          </cell>
          <cell r="E4150"/>
          <cell r="F4150" t="str">
            <v>VL01 NPR</v>
          </cell>
          <cell r="G4150" t="str">
            <v>VL01 C3-Gr</v>
          </cell>
          <cell r="H4150" t="str">
            <v>【I3JZ129】VL01 C3-Gr NPR 新規出図</v>
          </cell>
          <cell r="I4150" t="str">
            <v>PA1-2186</v>
          </cell>
          <cell r="J4150" t="str">
            <v>C</v>
          </cell>
          <cell r="K4150" t="str">
            <v>WGQ</v>
          </cell>
          <cell r="L4150" t="str">
            <v>○</v>
          </cell>
          <cell r="M4150" t="str">
            <v>-</v>
          </cell>
          <cell r="N4150">
            <v>20221028</v>
          </cell>
        </row>
        <row r="4151">
          <cell r="C4151">
            <v>8983906730</v>
          </cell>
          <cell r="D4151" t="str">
            <v>I3JZ129</v>
          </cell>
          <cell r="E4151"/>
          <cell r="F4151" t="str">
            <v>VL01 NPR</v>
          </cell>
          <cell r="G4151" t="str">
            <v>VL01 C3-Gr</v>
          </cell>
          <cell r="H4151" t="str">
            <v>【I3JZ129】VL01 C3-Gr NPR 新規出図</v>
          </cell>
          <cell r="I4151" t="str">
            <v>未</v>
          </cell>
          <cell r="J4151" t="str">
            <v>C</v>
          </cell>
          <cell r="K4151"/>
          <cell r="L4151" t="str">
            <v>○</v>
          </cell>
          <cell r="M4151" t="str">
            <v>-</v>
          </cell>
          <cell r="N4151" t="str">
            <v>未</v>
          </cell>
        </row>
        <row r="4152">
          <cell r="C4152">
            <v>8983906810</v>
          </cell>
          <cell r="D4152" t="str">
            <v>I3JZ689</v>
          </cell>
          <cell r="E4152"/>
          <cell r="F4152" t="str">
            <v>VL01 NPR</v>
          </cell>
          <cell r="G4152" t="str">
            <v>VL01 C3-Gr</v>
          </cell>
          <cell r="H4152" t="str">
            <v>【I3JZ689】VL01 C3-Gr NPR 新規出図</v>
          </cell>
          <cell r="I4152" t="str">
            <v>PA1-8110</v>
          </cell>
          <cell r="J4152" t="str">
            <v>C</v>
          </cell>
          <cell r="K4152" t="str">
            <v>WQG</v>
          </cell>
          <cell r="L4152" t="str">
            <v>○</v>
          </cell>
          <cell r="M4152" t="str">
            <v>-</v>
          </cell>
          <cell r="N4152">
            <v>20180913</v>
          </cell>
        </row>
        <row r="4153">
          <cell r="C4153">
            <v>8975246730</v>
          </cell>
          <cell r="D4153" t="str">
            <v>I3JZ689</v>
          </cell>
          <cell r="E4153"/>
          <cell r="F4153" t="str">
            <v>VL01 NPR</v>
          </cell>
          <cell r="G4153" t="str">
            <v>VL01 C3-Gr</v>
          </cell>
          <cell r="H4153" t="str">
            <v>【I3JZ689】VL01 C3-Gr NPR 新規出図</v>
          </cell>
          <cell r="I4153" t="str">
            <v>PA1-8110</v>
          </cell>
          <cell r="J4153" t="str">
            <v>C</v>
          </cell>
          <cell r="K4153" t="str">
            <v>UEX</v>
          </cell>
          <cell r="L4153" t="str">
            <v>○</v>
          </cell>
          <cell r="M4153" t="str">
            <v>-</v>
          </cell>
          <cell r="N4153">
            <v>20180913</v>
          </cell>
        </row>
        <row r="4154">
          <cell r="C4154">
            <v>8983906920</v>
          </cell>
          <cell r="D4154" t="str">
            <v>I3JZ689</v>
          </cell>
          <cell r="E4154"/>
          <cell r="F4154" t="str">
            <v>VL01 NPR</v>
          </cell>
          <cell r="G4154" t="str">
            <v>VL01 C3-Gr</v>
          </cell>
          <cell r="H4154" t="str">
            <v>【I3JZ689】VL01 C3-Gr NPR 新規出図</v>
          </cell>
          <cell r="I4154" t="str">
            <v>PA1-8113</v>
          </cell>
          <cell r="J4154" t="str">
            <v>C</v>
          </cell>
          <cell r="K4154" t="str">
            <v>UF1</v>
          </cell>
          <cell r="L4154" t="str">
            <v>○</v>
          </cell>
          <cell r="M4154" t="str">
            <v>-</v>
          </cell>
          <cell r="N4154">
            <v>20181008</v>
          </cell>
        </row>
        <row r="4155">
          <cell r="C4155">
            <v>8974997060</v>
          </cell>
          <cell r="D4155" t="str">
            <v>I3JZ689</v>
          </cell>
          <cell r="E4155"/>
          <cell r="F4155" t="str">
            <v>VL01 NPR</v>
          </cell>
          <cell r="G4155" t="str">
            <v>VL01 C3-Gr</v>
          </cell>
          <cell r="H4155" t="str">
            <v>【I3JZ689】VL01 C3-Gr NPR 新規出図</v>
          </cell>
          <cell r="I4155" t="str">
            <v>PA1-8171</v>
          </cell>
          <cell r="J4155" t="str">
            <v>C</v>
          </cell>
          <cell r="K4155" t="str">
            <v>WQQ</v>
          </cell>
          <cell r="L4155" t="str">
            <v>○</v>
          </cell>
          <cell r="M4155" t="str">
            <v>-</v>
          </cell>
          <cell r="N4155">
            <v>20190112</v>
          </cell>
        </row>
        <row r="4156">
          <cell r="C4156">
            <v>8975042710</v>
          </cell>
          <cell r="D4156" t="str">
            <v>I3JZ689</v>
          </cell>
          <cell r="E4156"/>
          <cell r="F4156" t="str">
            <v>VL01 NPR</v>
          </cell>
          <cell r="G4156" t="str">
            <v>VL01 C3-Gr</v>
          </cell>
          <cell r="H4156" t="str">
            <v>【I3JZ689】VL01 C3-Gr NPR 新規出図</v>
          </cell>
          <cell r="I4156" t="str">
            <v>PA1-8171</v>
          </cell>
          <cell r="J4156" t="str">
            <v>C</v>
          </cell>
          <cell r="K4156" t="str">
            <v>WQR</v>
          </cell>
          <cell r="L4156" t="str">
            <v>○</v>
          </cell>
          <cell r="M4156" t="str">
            <v>-</v>
          </cell>
          <cell r="N4156">
            <v>20181217</v>
          </cell>
        </row>
        <row r="4157">
          <cell r="C4157">
            <v>8974997080</v>
          </cell>
          <cell r="D4157" t="str">
            <v>I3JZ689</v>
          </cell>
          <cell r="E4157"/>
          <cell r="F4157" t="str">
            <v>VL01 NPR</v>
          </cell>
          <cell r="G4157" t="str">
            <v>VL01 C3-Gr</v>
          </cell>
          <cell r="H4157" t="str">
            <v>【I3JZ689】VL01 C3-Gr NPR 新規出図</v>
          </cell>
          <cell r="I4157" t="str">
            <v>未</v>
          </cell>
          <cell r="J4157" t="str">
            <v>C</v>
          </cell>
          <cell r="K4157"/>
          <cell r="L4157" t="str">
            <v>○</v>
          </cell>
          <cell r="M4157" t="str">
            <v>-</v>
          </cell>
          <cell r="N4157" t="str">
            <v>未</v>
          </cell>
        </row>
        <row r="4158">
          <cell r="C4158">
            <v>8974997090</v>
          </cell>
          <cell r="D4158" t="str">
            <v>I3JZ689</v>
          </cell>
          <cell r="E4158"/>
          <cell r="F4158" t="str">
            <v>VL01 NPR</v>
          </cell>
          <cell r="G4158" t="str">
            <v>VL01 C3-Gr</v>
          </cell>
          <cell r="H4158" t="str">
            <v>【I3JZ689】VL01 C3-Gr NPR 新規出図</v>
          </cell>
          <cell r="I4158" t="str">
            <v>未</v>
          </cell>
          <cell r="J4158" t="str">
            <v>C</v>
          </cell>
          <cell r="K4158"/>
          <cell r="L4158" t="str">
            <v>○</v>
          </cell>
          <cell r="M4158" t="str">
            <v>-</v>
          </cell>
          <cell r="N4158" t="str">
            <v>未</v>
          </cell>
        </row>
        <row r="4159">
          <cell r="C4159">
            <v>8974997110</v>
          </cell>
          <cell r="D4159" t="str">
            <v>I3JZ689</v>
          </cell>
          <cell r="E4159"/>
          <cell r="F4159" t="str">
            <v>VL01 NPR</v>
          </cell>
          <cell r="G4159" t="str">
            <v>VL01 C3-Gr</v>
          </cell>
          <cell r="H4159" t="str">
            <v>【I3JZ689】VL01 C3-Gr NPR 新規出図</v>
          </cell>
          <cell r="I4159" t="str">
            <v>未</v>
          </cell>
          <cell r="J4159" t="str">
            <v>C</v>
          </cell>
          <cell r="K4159"/>
          <cell r="L4159" t="str">
            <v>○</v>
          </cell>
          <cell r="M4159" t="str">
            <v>-</v>
          </cell>
          <cell r="N4159" t="str">
            <v>未</v>
          </cell>
        </row>
        <row r="4160">
          <cell r="C4160">
            <v>8975042700</v>
          </cell>
          <cell r="D4160" t="str">
            <v>I3JZ689</v>
          </cell>
          <cell r="E4160"/>
          <cell r="F4160" t="str">
            <v>VL01 NPR</v>
          </cell>
          <cell r="G4160" t="str">
            <v>VL01 C3-Gr</v>
          </cell>
          <cell r="H4160" t="str">
            <v>【I3JZ689】VL01 C3-Gr NPR 新規出図</v>
          </cell>
          <cell r="I4160" t="str">
            <v>未</v>
          </cell>
          <cell r="J4160" t="str">
            <v>C</v>
          </cell>
          <cell r="K4160"/>
          <cell r="L4160" t="str">
            <v>○</v>
          </cell>
          <cell r="M4160" t="str">
            <v>-</v>
          </cell>
          <cell r="N4160" t="str">
            <v>未</v>
          </cell>
        </row>
        <row r="4161">
          <cell r="C4161">
            <v>8975245530</v>
          </cell>
          <cell r="D4161" t="str">
            <v>I3JZ689</v>
          </cell>
          <cell r="E4161"/>
          <cell r="F4161" t="str">
            <v>VL01 NPR</v>
          </cell>
          <cell r="G4161" t="str">
            <v>VL01 C3-Gr</v>
          </cell>
          <cell r="H4161" t="str">
            <v>【I3JZ689】VL01 C3-Gr NPR 新規出図</v>
          </cell>
          <cell r="I4161" t="str">
            <v>未</v>
          </cell>
          <cell r="J4161" t="str">
            <v>C</v>
          </cell>
          <cell r="K4161"/>
          <cell r="L4161" t="str">
            <v>○</v>
          </cell>
          <cell r="M4161" t="str">
            <v>-</v>
          </cell>
          <cell r="N4161" t="str">
            <v>未</v>
          </cell>
        </row>
        <row r="4162">
          <cell r="C4162">
            <v>8975245540</v>
          </cell>
          <cell r="D4162" t="str">
            <v>I3JZ689</v>
          </cell>
          <cell r="E4162"/>
          <cell r="F4162" t="str">
            <v>VL01 NPR</v>
          </cell>
          <cell r="G4162" t="str">
            <v>VL01 C3-Gr</v>
          </cell>
          <cell r="H4162" t="str">
            <v>【I3JZ689】VL01 C3-Gr NPR 新規出図</v>
          </cell>
          <cell r="I4162" t="str">
            <v>未</v>
          </cell>
          <cell r="J4162" t="str">
            <v>C</v>
          </cell>
          <cell r="K4162"/>
          <cell r="L4162" t="str">
            <v>○</v>
          </cell>
          <cell r="M4162" t="str">
            <v>-</v>
          </cell>
          <cell r="N4162" t="str">
            <v>未</v>
          </cell>
        </row>
        <row r="4163">
          <cell r="C4163">
            <v>8975246710</v>
          </cell>
          <cell r="D4163" t="str">
            <v>I3JZ689</v>
          </cell>
          <cell r="E4163"/>
          <cell r="F4163" t="str">
            <v>VL01 NPR</v>
          </cell>
          <cell r="G4163" t="str">
            <v>VL01 C3-Gr</v>
          </cell>
          <cell r="H4163" t="str">
            <v>【I3JZ689】VL01 C3-Gr NPR 新規出図</v>
          </cell>
          <cell r="I4163" t="str">
            <v>未</v>
          </cell>
          <cell r="J4163" t="str">
            <v>C</v>
          </cell>
          <cell r="K4163"/>
          <cell r="L4163" t="str">
            <v>○</v>
          </cell>
          <cell r="M4163" t="str">
            <v>-</v>
          </cell>
          <cell r="N4163" t="str">
            <v>未</v>
          </cell>
        </row>
        <row r="4164">
          <cell r="C4164">
            <v>8975246720</v>
          </cell>
          <cell r="D4164" t="str">
            <v>I3JZ689</v>
          </cell>
          <cell r="E4164"/>
          <cell r="F4164" t="str">
            <v>VL01 NPR</v>
          </cell>
          <cell r="G4164" t="str">
            <v>VL01 C3-Gr</v>
          </cell>
          <cell r="H4164" t="str">
            <v>【I3JZ689】VL01 C3-Gr NPR 新規出図</v>
          </cell>
          <cell r="I4164" t="str">
            <v>PA1-9177</v>
          </cell>
          <cell r="J4164" t="str">
            <v>C</v>
          </cell>
          <cell r="K4164" t="str">
            <v>UF4</v>
          </cell>
          <cell r="L4164" t="str">
            <v>○</v>
          </cell>
          <cell r="M4164" t="str">
            <v>-</v>
          </cell>
          <cell r="N4164">
            <v>20190902</v>
          </cell>
        </row>
        <row r="4165">
          <cell r="C4165">
            <v>8975246740</v>
          </cell>
          <cell r="D4165" t="str">
            <v>I3JZ689</v>
          </cell>
          <cell r="E4165"/>
          <cell r="F4165" t="str">
            <v>VL01 NPR</v>
          </cell>
          <cell r="G4165" t="str">
            <v>VL01 C3-Gr</v>
          </cell>
          <cell r="H4165" t="str">
            <v>【I3JZ689】VL01 C3-Gr NPR 新規出図</v>
          </cell>
          <cell r="I4165" t="str">
            <v>PA1-0037</v>
          </cell>
          <cell r="J4165" t="str">
            <v>C</v>
          </cell>
          <cell r="K4165" t="str">
            <v>UF6</v>
          </cell>
          <cell r="L4165" t="str">
            <v>○</v>
          </cell>
          <cell r="M4165" t="str">
            <v>-</v>
          </cell>
          <cell r="N4165">
            <v>20200323</v>
          </cell>
        </row>
        <row r="4166">
          <cell r="C4166">
            <v>8975246750</v>
          </cell>
          <cell r="D4166" t="str">
            <v>I3JZ689</v>
          </cell>
          <cell r="E4166"/>
          <cell r="F4166" t="str">
            <v>VL01 NPR</v>
          </cell>
          <cell r="G4166" t="str">
            <v>VL01 C3-Gr</v>
          </cell>
          <cell r="H4166" t="str">
            <v>【I3JZ689】VL01 C3-Gr NPR 新規出図</v>
          </cell>
          <cell r="I4166" t="str">
            <v>PA1-0076</v>
          </cell>
          <cell r="J4166" t="str">
            <v>C</v>
          </cell>
          <cell r="K4166" t="str">
            <v>UF7</v>
          </cell>
          <cell r="L4166" t="str">
            <v>○</v>
          </cell>
          <cell r="M4166" t="str">
            <v>-</v>
          </cell>
          <cell r="N4166">
            <v>20201005</v>
          </cell>
        </row>
        <row r="4167">
          <cell r="C4167">
            <v>8983906690</v>
          </cell>
          <cell r="D4167" t="str">
            <v>I3JZ689</v>
          </cell>
          <cell r="E4167"/>
          <cell r="F4167" t="str">
            <v>VL01 NPR</v>
          </cell>
          <cell r="G4167" t="str">
            <v>VL01 C3-Gr</v>
          </cell>
          <cell r="H4167" t="str">
            <v>【I3JZ689】VL01 C3-Gr NPR 新規出図</v>
          </cell>
          <cell r="I4167" t="str">
            <v>未</v>
          </cell>
          <cell r="J4167" t="str">
            <v>C</v>
          </cell>
          <cell r="K4167"/>
          <cell r="L4167" t="str">
            <v>○</v>
          </cell>
          <cell r="M4167" t="str">
            <v>-</v>
          </cell>
          <cell r="N4167" t="str">
            <v>未</v>
          </cell>
        </row>
        <row r="4168">
          <cell r="C4168">
            <v>8983906700</v>
          </cell>
          <cell r="D4168" t="str">
            <v>I3JZ689</v>
          </cell>
          <cell r="E4168"/>
          <cell r="F4168" t="str">
            <v>VL01 NPR</v>
          </cell>
          <cell r="G4168" t="str">
            <v>VL01 C3-Gr</v>
          </cell>
          <cell r="H4168" t="str">
            <v>【I3JZ689】VL01 C3-Gr NPR 新規出図</v>
          </cell>
          <cell r="I4168" t="str">
            <v>未</v>
          </cell>
          <cell r="J4168" t="str">
            <v>C</v>
          </cell>
          <cell r="K4168"/>
          <cell r="L4168" t="str">
            <v>○</v>
          </cell>
          <cell r="M4168" t="str">
            <v>-</v>
          </cell>
          <cell r="N4168" t="str">
            <v>未</v>
          </cell>
        </row>
        <row r="4169">
          <cell r="C4169">
            <v>8983906770</v>
          </cell>
          <cell r="D4169" t="str">
            <v>I3JZ689</v>
          </cell>
          <cell r="E4169"/>
          <cell r="F4169" t="str">
            <v>VL01 NPR</v>
          </cell>
          <cell r="G4169" t="str">
            <v>VL01 C3-Gr</v>
          </cell>
          <cell r="H4169" t="str">
            <v>【I3JZ689】VL01 C3-Gr NPR 新規出図</v>
          </cell>
          <cell r="I4169" t="str">
            <v>PA1-1143</v>
          </cell>
          <cell r="J4169" t="str">
            <v>C</v>
          </cell>
          <cell r="K4169" t="str">
            <v>W1Q</v>
          </cell>
          <cell r="L4169" t="str">
            <v>○</v>
          </cell>
          <cell r="M4169" t="str">
            <v>-</v>
          </cell>
          <cell r="N4169">
            <v>20211007</v>
          </cell>
        </row>
        <row r="4170">
          <cell r="C4170">
            <v>8983906780</v>
          </cell>
          <cell r="D4170" t="str">
            <v>I3JZ689</v>
          </cell>
          <cell r="E4170"/>
          <cell r="F4170" t="str">
            <v>VL01 NPR</v>
          </cell>
          <cell r="G4170" t="str">
            <v>VL01 C3-Gr</v>
          </cell>
          <cell r="H4170" t="str">
            <v>【I3JZ689】VL01 C3-Gr NPR 新規出図</v>
          </cell>
          <cell r="I4170" t="str">
            <v>PA1-2014</v>
          </cell>
          <cell r="J4170" t="str">
            <v>C</v>
          </cell>
          <cell r="K4170" t="str">
            <v>W1S</v>
          </cell>
          <cell r="L4170" t="str">
            <v>○</v>
          </cell>
          <cell r="M4170" t="str">
            <v>-</v>
          </cell>
          <cell r="N4170">
            <v>20220125</v>
          </cell>
        </row>
        <row r="4171">
          <cell r="C4171">
            <v>8983906790</v>
          </cell>
          <cell r="D4171" t="str">
            <v>I3JZ689</v>
          </cell>
          <cell r="E4171"/>
          <cell r="F4171" t="str">
            <v>VL01 NPR</v>
          </cell>
          <cell r="G4171" t="str">
            <v>VL01 C3-Gr</v>
          </cell>
          <cell r="H4171" t="str">
            <v>【I3JZ689】VL01 C3-Gr NPR 新規出図</v>
          </cell>
          <cell r="I4171" t="str">
            <v>PA1-0070</v>
          </cell>
          <cell r="J4171" t="str">
            <v>C</v>
          </cell>
          <cell r="K4171" t="str">
            <v>W1A</v>
          </cell>
          <cell r="L4171" t="str">
            <v>○</v>
          </cell>
          <cell r="M4171" t="str">
            <v>-</v>
          </cell>
          <cell r="N4171">
            <v>20200831</v>
          </cell>
        </row>
        <row r="4172">
          <cell r="C4172">
            <v>8983906800</v>
          </cell>
          <cell r="D4172" t="str">
            <v>I3JZ689</v>
          </cell>
          <cell r="E4172"/>
          <cell r="F4172" t="str">
            <v>VL01 NPR</v>
          </cell>
          <cell r="G4172" t="str">
            <v>VL01 C3-Gr</v>
          </cell>
          <cell r="H4172" t="str">
            <v>【I3JZ689】VL01 C3-Gr NPR 新規出図</v>
          </cell>
          <cell r="I4172" t="str">
            <v>PA1-9059</v>
          </cell>
          <cell r="J4172" t="str">
            <v>C</v>
          </cell>
          <cell r="K4172" t="str">
            <v>WQU</v>
          </cell>
          <cell r="L4172" t="str">
            <v>○</v>
          </cell>
          <cell r="M4172" t="str">
            <v>-</v>
          </cell>
          <cell r="N4172">
            <v>20190401</v>
          </cell>
        </row>
        <row r="4173">
          <cell r="C4173">
            <v>8983906820</v>
          </cell>
          <cell r="D4173" t="str">
            <v>I3JZ689</v>
          </cell>
          <cell r="E4173"/>
          <cell r="F4173" t="str">
            <v>VL01 NPR</v>
          </cell>
          <cell r="G4173" t="str">
            <v>VL01 C3-Gr</v>
          </cell>
          <cell r="H4173" t="str">
            <v>【I3JZ689】VL01 C3-Gr NPR 新規出図</v>
          </cell>
          <cell r="I4173" t="str">
            <v>PA1-9223</v>
          </cell>
          <cell r="J4173" t="str">
            <v>C</v>
          </cell>
          <cell r="K4173" t="str">
            <v>WQZ</v>
          </cell>
          <cell r="L4173" t="str">
            <v>○</v>
          </cell>
          <cell r="M4173" t="str">
            <v>-</v>
          </cell>
          <cell r="N4173">
            <v>20191209</v>
          </cell>
        </row>
        <row r="4174">
          <cell r="C4174">
            <v>8983906830</v>
          </cell>
          <cell r="D4174" t="str">
            <v>I3JZ689</v>
          </cell>
          <cell r="E4174"/>
          <cell r="F4174" t="str">
            <v>VL01 NPR</v>
          </cell>
          <cell r="G4174" t="str">
            <v>VL01 C3-Gr</v>
          </cell>
          <cell r="H4174" t="str">
            <v>【I3JZ689】VL01 C3-Gr NPR 新規出図</v>
          </cell>
          <cell r="I4174" t="str">
            <v>未</v>
          </cell>
          <cell r="J4174" t="str">
            <v>C</v>
          </cell>
          <cell r="K4174"/>
          <cell r="L4174" t="str">
            <v>○</v>
          </cell>
          <cell r="M4174" t="str">
            <v>-</v>
          </cell>
          <cell r="N4174" t="str">
            <v>未</v>
          </cell>
        </row>
        <row r="4175">
          <cell r="C4175">
            <v>8983906840</v>
          </cell>
          <cell r="D4175" t="str">
            <v>I3JZ689</v>
          </cell>
          <cell r="E4175"/>
          <cell r="F4175" t="str">
            <v>VL01 NPR</v>
          </cell>
          <cell r="G4175" t="str">
            <v>VL01 C3-Gr</v>
          </cell>
          <cell r="H4175" t="str">
            <v>【I3JZ689】VL01 C3-Gr NPR 新規出図</v>
          </cell>
          <cell r="I4175" t="str">
            <v>未</v>
          </cell>
          <cell r="J4175" t="str">
            <v>C</v>
          </cell>
          <cell r="K4175"/>
          <cell r="L4175" t="str">
            <v>○</v>
          </cell>
          <cell r="M4175" t="str">
            <v>-</v>
          </cell>
          <cell r="N4175" t="str">
            <v>未</v>
          </cell>
        </row>
        <row r="4176">
          <cell r="C4176">
            <v>8983906850</v>
          </cell>
          <cell r="D4176" t="str">
            <v>I3JZ689</v>
          </cell>
          <cell r="E4176"/>
          <cell r="F4176" t="str">
            <v>VL01 NPR</v>
          </cell>
          <cell r="G4176" t="str">
            <v>VL01 C3-Gr</v>
          </cell>
          <cell r="H4176" t="str">
            <v>【I3JZ689】VL01 C3-Gr NPR 新規出図</v>
          </cell>
          <cell r="I4176" t="str">
            <v>未</v>
          </cell>
          <cell r="J4176" t="str">
            <v>C</v>
          </cell>
          <cell r="K4176"/>
          <cell r="L4176" t="str">
            <v>○</v>
          </cell>
          <cell r="M4176" t="str">
            <v>-</v>
          </cell>
          <cell r="N4176" t="str">
            <v>未</v>
          </cell>
        </row>
        <row r="4177">
          <cell r="C4177">
            <v>8983906860</v>
          </cell>
          <cell r="D4177" t="str">
            <v>I3JZ689</v>
          </cell>
          <cell r="E4177"/>
          <cell r="F4177" t="str">
            <v>VL01 NPR</v>
          </cell>
          <cell r="G4177" t="str">
            <v>VL01 C3-Gr</v>
          </cell>
          <cell r="H4177" t="str">
            <v>【I3JZ689】VL01 C3-Gr NPR 新規出図</v>
          </cell>
          <cell r="I4177" t="str">
            <v>未</v>
          </cell>
          <cell r="J4177" t="str">
            <v>C</v>
          </cell>
          <cell r="K4177"/>
          <cell r="L4177" t="str">
            <v>○</v>
          </cell>
          <cell r="M4177" t="str">
            <v>-</v>
          </cell>
          <cell r="N4177" t="str">
            <v>未</v>
          </cell>
        </row>
        <row r="4178">
          <cell r="C4178">
            <v>8983906880</v>
          </cell>
          <cell r="D4178" t="str">
            <v>I3JZ689</v>
          </cell>
          <cell r="E4178"/>
          <cell r="F4178" t="str">
            <v>VL01 NPR</v>
          </cell>
          <cell r="G4178" t="str">
            <v>VL01 C3-Gr</v>
          </cell>
          <cell r="H4178" t="str">
            <v>【I3JZ689】VL01 C3-Gr NPR 新規出図</v>
          </cell>
          <cell r="I4178" t="str">
            <v>未</v>
          </cell>
          <cell r="J4178" t="str">
            <v>C</v>
          </cell>
          <cell r="K4178"/>
          <cell r="L4178" t="str">
            <v>○</v>
          </cell>
          <cell r="M4178" t="str">
            <v>-</v>
          </cell>
          <cell r="N4178" t="str">
            <v>未</v>
          </cell>
        </row>
        <row r="4179">
          <cell r="C4179">
            <v>8983906890</v>
          </cell>
          <cell r="D4179" t="str">
            <v>I3JZ689</v>
          </cell>
          <cell r="E4179"/>
          <cell r="F4179" t="str">
            <v>VL01 NPR</v>
          </cell>
          <cell r="G4179" t="str">
            <v>VL01 C3-Gr</v>
          </cell>
          <cell r="H4179" t="str">
            <v>【I3JZ689】VL01 C3-Gr NPR 新規出図</v>
          </cell>
          <cell r="I4179" t="str">
            <v>未</v>
          </cell>
          <cell r="J4179" t="str">
            <v>C</v>
          </cell>
          <cell r="K4179"/>
          <cell r="L4179" t="str">
            <v>○</v>
          </cell>
          <cell r="M4179" t="str">
            <v>-</v>
          </cell>
          <cell r="N4179" t="str">
            <v>未</v>
          </cell>
        </row>
        <row r="4180">
          <cell r="C4180">
            <v>8983906900</v>
          </cell>
          <cell r="D4180" t="str">
            <v>I3JZ689</v>
          </cell>
          <cell r="E4180"/>
          <cell r="F4180" t="str">
            <v>VL01 NPR</v>
          </cell>
          <cell r="G4180" t="str">
            <v>VL01 C3-Gr</v>
          </cell>
          <cell r="H4180" t="str">
            <v>【I3JZ689】VL01 C3-Gr NPR 新規出図</v>
          </cell>
          <cell r="I4180" t="str">
            <v>未</v>
          </cell>
          <cell r="J4180" t="str">
            <v>C</v>
          </cell>
          <cell r="K4180"/>
          <cell r="L4180" t="str">
            <v>○</v>
          </cell>
          <cell r="M4180" t="str">
            <v>-</v>
          </cell>
          <cell r="N4180" t="str">
            <v>未</v>
          </cell>
        </row>
        <row r="4181">
          <cell r="C4181">
            <v>8983906930</v>
          </cell>
          <cell r="D4181" t="str">
            <v>I3JZ689</v>
          </cell>
          <cell r="E4181"/>
          <cell r="F4181" t="str">
            <v>VL01 NPR</v>
          </cell>
          <cell r="G4181" t="str">
            <v>VL01 C3-Gr</v>
          </cell>
          <cell r="H4181" t="str">
            <v>【I3JZ689】VL01 C3-Gr NPR 新規出図</v>
          </cell>
          <cell r="I4181" t="str">
            <v>PA1-0018</v>
          </cell>
          <cell r="J4181" t="str">
            <v>C</v>
          </cell>
          <cell r="K4181" t="str">
            <v>UF5</v>
          </cell>
          <cell r="L4181" t="str">
            <v>○</v>
          </cell>
          <cell r="M4181" t="str">
            <v>-</v>
          </cell>
          <cell r="N4181">
            <v>20200218</v>
          </cell>
        </row>
        <row r="4182">
          <cell r="C4182">
            <v>8975157840</v>
          </cell>
          <cell r="D4182" t="str">
            <v>I3JAC21</v>
          </cell>
          <cell r="E4182"/>
          <cell r="F4182" t="str">
            <v>VL01 NPR</v>
          </cell>
          <cell r="G4182" t="str">
            <v>VL01 C3-Gr</v>
          </cell>
          <cell r="H4182" t="str">
            <v>【I3JAC21】VL01 F3-Gr向け FRAME ASM 新規出図</v>
          </cell>
          <cell r="I4182" t="str">
            <v>未</v>
          </cell>
          <cell r="J4182" t="str">
            <v>C</v>
          </cell>
          <cell r="K4182"/>
          <cell r="L4182" t="str">
            <v>○</v>
          </cell>
          <cell r="M4182" t="str">
            <v>-</v>
          </cell>
          <cell r="N4182" t="str">
            <v>未</v>
          </cell>
        </row>
        <row r="4183">
          <cell r="C4183">
            <v>8975439030</v>
          </cell>
          <cell r="D4183" t="str">
            <v>I3JAC21</v>
          </cell>
          <cell r="E4183"/>
          <cell r="F4183" t="str">
            <v>VL01 NPR</v>
          </cell>
          <cell r="G4183" t="str">
            <v>VL01 C3-Gr</v>
          </cell>
          <cell r="H4183" t="str">
            <v>【I3JAC21】VL01 F3-Gr向け FRAME ASM 新規出図</v>
          </cell>
          <cell r="I4183" t="str">
            <v>未</v>
          </cell>
          <cell r="J4183" t="str">
            <v>C</v>
          </cell>
          <cell r="K4183"/>
          <cell r="L4183" t="str">
            <v>○</v>
          </cell>
          <cell r="M4183" t="str">
            <v>-</v>
          </cell>
          <cell r="N4183" t="str">
            <v>未</v>
          </cell>
        </row>
        <row r="4184">
          <cell r="C4184">
            <v>8975439040</v>
          </cell>
          <cell r="D4184" t="str">
            <v>AAS-LD-9158</v>
          </cell>
          <cell r="E4184"/>
          <cell r="F4184" t="str">
            <v>VL01 NPR</v>
          </cell>
          <cell r="G4184" t="str">
            <v>VL01 C3-Gr</v>
          </cell>
          <cell r="H4184" t="str">
            <v>【I3JAC21】VL01 F3-Gr向け FRAME ASM 新規出図</v>
          </cell>
          <cell r="I4184" t="str">
            <v>未</v>
          </cell>
          <cell r="J4184" t="str">
            <v>C</v>
          </cell>
          <cell r="K4184"/>
          <cell r="L4184" t="str">
            <v>○</v>
          </cell>
          <cell r="M4184" t="str">
            <v>-</v>
          </cell>
          <cell r="N4184" t="str">
            <v>未</v>
          </cell>
        </row>
        <row r="4185">
          <cell r="C4185">
            <v>8975047020</v>
          </cell>
          <cell r="D4185" t="str">
            <v>I3JZ812</v>
          </cell>
          <cell r="E4185"/>
          <cell r="F4185" t="str">
            <v>VL11 NMR</v>
          </cell>
          <cell r="G4185" t="str">
            <v>VL11 A/B-Gr</v>
          </cell>
          <cell r="H4185" t="str">
            <v>【I3JZ812】VL11 A・B-Gr向け 新軽量フレーム 新規出図</v>
          </cell>
          <cell r="I4185" t="str">
            <v>PA1-9012</v>
          </cell>
          <cell r="J4185" t="str">
            <v>D</v>
          </cell>
          <cell r="K4185" t="str">
            <v>DE4</v>
          </cell>
          <cell r="L4185" t="str">
            <v>○</v>
          </cell>
          <cell r="M4185" t="str">
            <v>-</v>
          </cell>
          <cell r="N4185" t="str">
            <v>-</v>
          </cell>
        </row>
        <row r="4186">
          <cell r="C4186">
            <v>8975047050</v>
          </cell>
          <cell r="D4186" t="str">
            <v>I3JZ812</v>
          </cell>
          <cell r="E4186"/>
          <cell r="F4186" t="str">
            <v>VL11 NMR</v>
          </cell>
          <cell r="G4186" t="str">
            <v>VL11 A/B-Gr</v>
          </cell>
          <cell r="H4186" t="str">
            <v>【I3JZ812】VL11 A・B-Gr向け 新軽量フレーム 新規出図</v>
          </cell>
          <cell r="I4186" t="str">
            <v>PA1-8142</v>
          </cell>
          <cell r="J4186" t="str">
            <v>D</v>
          </cell>
          <cell r="K4186" t="str">
            <v>DE5</v>
          </cell>
          <cell r="L4186" t="str">
            <v>○</v>
          </cell>
          <cell r="M4186" t="str">
            <v>-</v>
          </cell>
          <cell r="N4186" t="str">
            <v>-</v>
          </cell>
        </row>
        <row r="4187">
          <cell r="C4187">
            <v>8975047060</v>
          </cell>
          <cell r="D4187" t="str">
            <v>I4JGS51</v>
          </cell>
          <cell r="E4187"/>
          <cell r="F4187" t="str">
            <v>VL11 NMR</v>
          </cell>
          <cell r="G4187" t="str">
            <v>VL11 A/B-Gr</v>
          </cell>
          <cell r="H4187" t="str">
            <v>【I4JGS51】VL11 A,B-Gr 軽量FRAME ASMの設変　同番設変</v>
          </cell>
          <cell r="I4187" t="str">
            <v>PA1-8160</v>
          </cell>
          <cell r="J4187" t="str">
            <v>D</v>
          </cell>
          <cell r="K4187" t="str">
            <v>DE6</v>
          </cell>
          <cell r="L4187" t="str">
            <v>○</v>
          </cell>
          <cell r="M4187" t="str">
            <v>-</v>
          </cell>
          <cell r="N4187" t="str">
            <v>-</v>
          </cell>
        </row>
        <row r="4188">
          <cell r="C4188">
            <v>8975047080</v>
          </cell>
          <cell r="D4188" t="str">
            <v>I3JZ812</v>
          </cell>
          <cell r="E4188"/>
          <cell r="F4188" t="str">
            <v>VL11 NMR</v>
          </cell>
          <cell r="G4188" t="str">
            <v>VL11 A/B-Gr</v>
          </cell>
          <cell r="H4188" t="str">
            <v>【I3JZ812】VL11 A・B-Gr向け 新軽量フレーム 新規出図</v>
          </cell>
          <cell r="I4188" t="str">
            <v>PA1-8160</v>
          </cell>
          <cell r="J4188" t="str">
            <v>D</v>
          </cell>
          <cell r="K4188" t="str">
            <v>FD2</v>
          </cell>
          <cell r="L4188" t="str">
            <v>○</v>
          </cell>
          <cell r="M4188" t="str">
            <v>-</v>
          </cell>
          <cell r="N4188" t="str">
            <v>-</v>
          </cell>
        </row>
        <row r="4189">
          <cell r="C4189">
            <v>8975047061</v>
          </cell>
          <cell r="D4189" t="str">
            <v>I4JGT11</v>
          </cell>
          <cell r="E4189"/>
          <cell r="F4189" t="str">
            <v>VL11 NMR</v>
          </cell>
          <cell r="G4189" t="str">
            <v>VL11 A/B-Gr</v>
          </cell>
          <cell r="H4189" t="str">
            <v>【I4JGT11】VL11 A-Gr 新軽量 K研向け設変出図</v>
          </cell>
          <cell r="I4189" t="str">
            <v>PA1-9012</v>
          </cell>
          <cell r="J4189" t="str">
            <v>D</v>
          </cell>
          <cell r="K4189" t="str">
            <v>DE6</v>
          </cell>
          <cell r="L4189" t="str">
            <v>○</v>
          </cell>
          <cell r="M4189" t="str">
            <v>-</v>
          </cell>
          <cell r="N4189" t="str">
            <v>-</v>
          </cell>
        </row>
        <row r="4190">
          <cell r="C4190">
            <v>8975047081</v>
          </cell>
          <cell r="D4190" t="str">
            <v>I4JGT11</v>
          </cell>
          <cell r="E4190"/>
          <cell r="F4190" t="str">
            <v>VL11 NMR</v>
          </cell>
          <cell r="G4190" t="str">
            <v>VL11 A/B-Gr</v>
          </cell>
          <cell r="H4190" t="str">
            <v>【I4JGT11】VL11 A-Gr 新軽量 K研向け設変出図</v>
          </cell>
          <cell r="I4190" t="str">
            <v>PA1-9233</v>
          </cell>
          <cell r="J4190" t="str">
            <v>D</v>
          </cell>
          <cell r="K4190" t="str">
            <v>FD2</v>
          </cell>
          <cell r="L4190" t="str">
            <v>○</v>
          </cell>
          <cell r="M4190" t="str">
            <v>-</v>
          </cell>
          <cell r="N4190" t="str">
            <v>-</v>
          </cell>
        </row>
        <row r="4191">
          <cell r="C4191">
            <v>8975047120</v>
          </cell>
          <cell r="D4191" t="str">
            <v>I3JZ812</v>
          </cell>
          <cell r="E4191"/>
          <cell r="F4191" t="str">
            <v>VL11 NMR</v>
          </cell>
          <cell r="G4191" t="str">
            <v>VL11 A/B-Gr</v>
          </cell>
          <cell r="H4191" t="str">
            <v>【I3JZ812】VL11 A・B-Gr向け 新軽量フレーム 新規出図</v>
          </cell>
          <cell r="I4191" t="str">
            <v>PA1-9062</v>
          </cell>
          <cell r="J4191" t="str">
            <v>D</v>
          </cell>
          <cell r="K4191" t="str">
            <v>FE1</v>
          </cell>
          <cell r="L4191" t="str">
            <v>○</v>
          </cell>
          <cell r="M4191" t="str">
            <v>-</v>
          </cell>
          <cell r="N4191" t="str">
            <v>-</v>
          </cell>
        </row>
        <row r="4192">
          <cell r="C4192">
            <v>8975047130</v>
          </cell>
          <cell r="D4192" t="str">
            <v>I3JZ812</v>
          </cell>
          <cell r="E4192"/>
          <cell r="F4192" t="str">
            <v>VL11 NKR</v>
          </cell>
          <cell r="G4192" t="str">
            <v>VL11 A/B-Gr</v>
          </cell>
          <cell r="H4192" t="str">
            <v>【I3JZ812】VL11 A・B-Gr向け 新軽量フレーム 新規出図</v>
          </cell>
          <cell r="I4192" t="str">
            <v>PA1-8142</v>
          </cell>
          <cell r="J4192" t="str">
            <v>D</v>
          </cell>
          <cell r="K4192" t="str">
            <v>DE2</v>
          </cell>
          <cell r="L4192" t="str">
            <v>○</v>
          </cell>
          <cell r="M4192" t="str">
            <v>-</v>
          </cell>
          <cell r="N4192" t="str">
            <v>-</v>
          </cell>
        </row>
        <row r="4193">
          <cell r="C4193">
            <v>8975047011</v>
          </cell>
          <cell r="D4193" t="str">
            <v>I4JGW34</v>
          </cell>
          <cell r="E4193"/>
          <cell r="F4193" t="str">
            <v>VL11 NMR</v>
          </cell>
          <cell r="G4193" t="str">
            <v>VL11 A/B-Gr</v>
          </cell>
          <cell r="H4193" t="str">
            <v>【I4JGW34】VL11 新軽量 FRAME ASM 設変出図　AAS-LD-6881の恒久設変</v>
          </cell>
          <cell r="I4193" t="str">
            <v>未</v>
          </cell>
          <cell r="J4193" t="str">
            <v>D</v>
          </cell>
          <cell r="K4193"/>
          <cell r="L4193" t="str">
            <v>○</v>
          </cell>
          <cell r="M4193" t="str">
            <v>-</v>
          </cell>
          <cell r="N4193" t="str">
            <v>-</v>
          </cell>
        </row>
        <row r="4194">
          <cell r="C4194">
            <v>8975047021</v>
          </cell>
          <cell r="D4194" t="str">
            <v>I4JGW34</v>
          </cell>
          <cell r="E4194"/>
          <cell r="F4194" t="str">
            <v>VL11 NMR</v>
          </cell>
          <cell r="G4194" t="str">
            <v>VL11 A/B-Gr</v>
          </cell>
          <cell r="H4194" t="str">
            <v>【I4JGW34】VL11 新軽量 FRAME ASM 設変出図　AAS-LD-6881の恒久設変</v>
          </cell>
          <cell r="I4194" t="str">
            <v>PA1-9062</v>
          </cell>
          <cell r="J4194" t="str">
            <v>D</v>
          </cell>
          <cell r="K4194" t="str">
            <v>DE4</v>
          </cell>
          <cell r="L4194" t="str">
            <v>○</v>
          </cell>
          <cell r="M4194" t="str">
            <v>-</v>
          </cell>
          <cell r="N4194" t="str">
            <v>-</v>
          </cell>
        </row>
        <row r="4195">
          <cell r="C4195">
            <v>8975047051</v>
          </cell>
          <cell r="D4195" t="str">
            <v>I4JGW34</v>
          </cell>
          <cell r="E4195"/>
          <cell r="F4195" t="str">
            <v>VL11 NMR</v>
          </cell>
          <cell r="G4195" t="str">
            <v>VL11 A/B-Gr</v>
          </cell>
          <cell r="H4195" t="str">
            <v>【I4JGW34】VL11 新軽量 FRAME ASM 設変出図　AAS-LD-6881の恒久設変</v>
          </cell>
          <cell r="I4195" t="str">
            <v>PA1-9157</v>
          </cell>
          <cell r="J4195" t="str">
            <v>D</v>
          </cell>
          <cell r="K4195" t="str">
            <v>DE5</v>
          </cell>
          <cell r="L4195" t="str">
            <v>○</v>
          </cell>
          <cell r="M4195" t="str">
            <v>-</v>
          </cell>
          <cell r="N4195" t="str">
            <v>-</v>
          </cell>
        </row>
        <row r="4196">
          <cell r="C4196">
            <v>8975047062</v>
          </cell>
          <cell r="D4196" t="str">
            <v>I4JGW34</v>
          </cell>
          <cell r="E4196"/>
          <cell r="F4196" t="str">
            <v>VL11 NMR</v>
          </cell>
          <cell r="G4196" t="str">
            <v>VL11 A/B-Gr</v>
          </cell>
          <cell r="H4196" t="str">
            <v>【I4JGW34】VL11 新軽量 FRAME ASM 設変出図　AAS-LD-6881の恒久設変</v>
          </cell>
          <cell r="I4196" t="str">
            <v>PA1-9233</v>
          </cell>
          <cell r="J4196" t="str">
            <v>D</v>
          </cell>
          <cell r="K4196" t="str">
            <v>DE6</v>
          </cell>
          <cell r="L4196" t="str">
            <v>○</v>
          </cell>
          <cell r="M4196" t="str">
            <v>-</v>
          </cell>
          <cell r="N4196" t="str">
            <v>-</v>
          </cell>
        </row>
        <row r="4197">
          <cell r="C4197">
            <v>8975047131</v>
          </cell>
          <cell r="D4197" t="str">
            <v>I4JGW34</v>
          </cell>
          <cell r="E4197"/>
          <cell r="F4197" t="str">
            <v>VL11 NKR</v>
          </cell>
          <cell r="G4197" t="str">
            <v>VL11 A/B-Gr</v>
          </cell>
          <cell r="H4197" t="str">
            <v>【I4JGW34】VL11 新軽量 FRAME ASM 設変出図　AAS-LD-6881の恒久設変</v>
          </cell>
          <cell r="I4197" t="str">
            <v>PA1-9233</v>
          </cell>
          <cell r="J4197" t="str">
            <v>D</v>
          </cell>
          <cell r="K4197" t="str">
            <v>DE2</v>
          </cell>
          <cell r="L4197" t="str">
            <v>○</v>
          </cell>
          <cell r="M4197" t="str">
            <v>-</v>
          </cell>
          <cell r="N4197" t="str">
            <v>-</v>
          </cell>
        </row>
        <row r="4198">
          <cell r="C4198">
            <v>8974898042</v>
          </cell>
          <cell r="D4198" t="str">
            <v>I4JGT29</v>
          </cell>
          <cell r="E4198"/>
          <cell r="F4198" t="str">
            <v>VL04 NKR</v>
          </cell>
          <cell r="G4198" t="str">
            <v>VL04 D-Gr</v>
          </cell>
          <cell r="H4198" t="str">
            <v>【I4JGT29】VL04 D-Gr 軽量FRAME ASM設変</v>
          </cell>
          <cell r="I4198" t="str">
            <v>PA1-9101</v>
          </cell>
          <cell r="J4198" t="str">
            <v>D</v>
          </cell>
          <cell r="K4198"/>
          <cell r="L4198" t="str">
            <v>○</v>
          </cell>
          <cell r="M4198" t="str">
            <v>-</v>
          </cell>
          <cell r="N4198" t="str">
            <v>-</v>
          </cell>
        </row>
        <row r="4199">
          <cell r="C4199">
            <v>8974898052</v>
          </cell>
          <cell r="D4199" t="str">
            <v>I4JGT29</v>
          </cell>
          <cell r="E4199"/>
          <cell r="F4199" t="str">
            <v>VL04 NKR</v>
          </cell>
          <cell r="G4199" t="str">
            <v>VL04 D-Gr</v>
          </cell>
          <cell r="H4199" t="str">
            <v>【I4JGT29】VL04 D-Gr 軽量FRAME ASM設変</v>
          </cell>
          <cell r="I4199" t="str">
            <v>PA1-9101</v>
          </cell>
          <cell r="J4199" t="str">
            <v>D</v>
          </cell>
          <cell r="K4199" t="str">
            <v>DE1</v>
          </cell>
          <cell r="L4199" t="str">
            <v>○</v>
          </cell>
          <cell r="M4199" t="str">
            <v>-</v>
          </cell>
          <cell r="N4199" t="str">
            <v>-</v>
          </cell>
        </row>
        <row r="4200">
          <cell r="C4200">
            <v>8983666782</v>
          </cell>
          <cell r="D4200" t="str">
            <v>I4JGT29</v>
          </cell>
          <cell r="E4200"/>
          <cell r="F4200" t="str">
            <v>VL04 NKR</v>
          </cell>
          <cell r="G4200" t="str">
            <v>VL04 D-Gr</v>
          </cell>
          <cell r="H4200" t="str">
            <v>【I4JGT29】VL04 D-Gr 軽量FRAME ASM設変</v>
          </cell>
          <cell r="I4200" t="str">
            <v>PA1-9101</v>
          </cell>
          <cell r="J4200" t="str">
            <v>D</v>
          </cell>
          <cell r="K4200" t="str">
            <v>DC2</v>
          </cell>
          <cell r="L4200" t="str">
            <v>○</v>
          </cell>
          <cell r="M4200" t="str">
            <v>-</v>
          </cell>
          <cell r="N4200" t="str">
            <v>-</v>
          </cell>
        </row>
        <row r="4201">
          <cell r="C4201">
            <v>8983666792</v>
          </cell>
          <cell r="D4201" t="str">
            <v>I4JGT29</v>
          </cell>
          <cell r="E4201"/>
          <cell r="F4201" t="str">
            <v>VL04 NKR</v>
          </cell>
          <cell r="G4201" t="str">
            <v>VL04 D-Gr</v>
          </cell>
          <cell r="H4201" t="str">
            <v>【I4JGT29】VL04 D-Gr 軽量FRAME ASM設変</v>
          </cell>
          <cell r="I4201" t="str">
            <v>PA1-9101</v>
          </cell>
          <cell r="J4201" t="str">
            <v>D</v>
          </cell>
          <cell r="K4201" t="str">
            <v>DC3</v>
          </cell>
          <cell r="L4201" t="str">
            <v>○</v>
          </cell>
          <cell r="M4201" t="str">
            <v>-</v>
          </cell>
          <cell r="N4201" t="str">
            <v>-</v>
          </cell>
        </row>
        <row r="4202">
          <cell r="C4202">
            <v>8983666803</v>
          </cell>
          <cell r="D4202" t="str">
            <v>I4JGT29</v>
          </cell>
          <cell r="E4202"/>
          <cell r="F4202" t="str">
            <v>VL04 NKR</v>
          </cell>
          <cell r="G4202" t="str">
            <v>VL04 D-Gr</v>
          </cell>
          <cell r="H4202" t="str">
            <v>【I4JGT29】VL04 D-Gr 軽量FRAME ASM設変</v>
          </cell>
          <cell r="I4202" t="str">
            <v>PA1-9101</v>
          </cell>
          <cell r="J4202" t="str">
            <v>D</v>
          </cell>
          <cell r="K4202" t="str">
            <v>DC4</v>
          </cell>
          <cell r="L4202" t="str">
            <v>○</v>
          </cell>
          <cell r="M4202" t="str">
            <v>-</v>
          </cell>
          <cell r="N4202" t="str">
            <v>-</v>
          </cell>
        </row>
        <row r="4203">
          <cell r="C4203">
            <v>8983666812</v>
          </cell>
          <cell r="D4203" t="str">
            <v>I4JGT29</v>
          </cell>
          <cell r="E4203"/>
          <cell r="F4203" t="str">
            <v>VL04 NKR</v>
          </cell>
          <cell r="G4203" t="str">
            <v>VL04 D-Gr</v>
          </cell>
          <cell r="H4203" t="str">
            <v>【I4JGT29】VL04 D-Gr 軽量FRAME ASM設変</v>
          </cell>
          <cell r="I4203" t="str">
            <v>PA1-9101</v>
          </cell>
          <cell r="J4203" t="str">
            <v>D</v>
          </cell>
          <cell r="K4203" t="str">
            <v>DC5</v>
          </cell>
          <cell r="L4203" t="str">
            <v>○</v>
          </cell>
          <cell r="M4203" t="str">
            <v>-</v>
          </cell>
          <cell r="N4203" t="str">
            <v>-</v>
          </cell>
        </row>
        <row r="4204">
          <cell r="C4204">
            <v>8975267550</v>
          </cell>
          <cell r="D4204" t="str">
            <v>I3JZ763</v>
          </cell>
          <cell r="E4204"/>
          <cell r="F4204" t="str">
            <v>VL04 NKR</v>
          </cell>
          <cell r="G4204" t="str">
            <v>VL04 B-Gr</v>
          </cell>
          <cell r="H4204" t="str">
            <v>【I3JZ763】VL04 B-Gr SOP向け 新軽量フレーム RR STABI 取付設定追加 新規出図</v>
          </cell>
          <cell r="I4204" t="str">
            <v>PA1-8133</v>
          </cell>
          <cell r="J4204" t="str">
            <v>D</v>
          </cell>
          <cell r="K4204"/>
          <cell r="L4204" t="str">
            <v>○</v>
          </cell>
          <cell r="M4204" t="str">
            <v>-</v>
          </cell>
          <cell r="N4204" t="str">
            <v>-</v>
          </cell>
        </row>
        <row r="4205">
          <cell r="C4205">
            <v>8975267560</v>
          </cell>
          <cell r="D4205" t="str">
            <v>I3JZ763</v>
          </cell>
          <cell r="E4205"/>
          <cell r="F4205" t="str">
            <v>VL04 NKR</v>
          </cell>
          <cell r="G4205" t="str">
            <v>VL04 B-Gr</v>
          </cell>
          <cell r="H4205" t="str">
            <v>【I3JZ763】VL04 B-Gr SOP向け 新軽量フレーム RR STABI 取付設定追加 新規出図</v>
          </cell>
          <cell r="I4205" t="str">
            <v>PA1-8133</v>
          </cell>
          <cell r="J4205" t="str">
            <v>D</v>
          </cell>
          <cell r="K4205"/>
          <cell r="L4205" t="str">
            <v>○</v>
          </cell>
          <cell r="M4205" t="str">
            <v>-</v>
          </cell>
          <cell r="N4205" t="str">
            <v>-</v>
          </cell>
        </row>
        <row r="4206">
          <cell r="C4206">
            <v>8975267570</v>
          </cell>
          <cell r="D4206" t="str">
            <v>I3JZ763</v>
          </cell>
          <cell r="E4206"/>
          <cell r="F4206" t="str">
            <v>VL04 NMR</v>
          </cell>
          <cell r="G4206" t="str">
            <v>VL04 B-Gr</v>
          </cell>
          <cell r="H4206" t="str">
            <v>【I3JZ763】VL04 B-Gr SOP向け 新軽量フレーム RR STABI 取付設定追加 新規出図</v>
          </cell>
          <cell r="I4206" t="str">
            <v>PA1-8133</v>
          </cell>
          <cell r="J4206" t="str">
            <v>D</v>
          </cell>
          <cell r="K4206" t="str">
            <v>EB4</v>
          </cell>
          <cell r="L4206" t="str">
            <v>○</v>
          </cell>
          <cell r="M4206" t="str">
            <v>-</v>
          </cell>
          <cell r="N4206" t="str">
            <v>-</v>
          </cell>
        </row>
        <row r="4207">
          <cell r="C4207">
            <v>8975267580</v>
          </cell>
          <cell r="D4207" t="str">
            <v>I3JZ763</v>
          </cell>
          <cell r="E4207"/>
          <cell r="F4207" t="str">
            <v>VL04 NMR</v>
          </cell>
          <cell r="G4207" t="str">
            <v>VL04 B-Gr</v>
          </cell>
          <cell r="H4207" t="str">
            <v>【I3JZ763】VL04 B-Gr SOP向け 新軽量フレーム RR STABI 取付設定追加 新規出図</v>
          </cell>
          <cell r="I4207" t="str">
            <v>PA1-8133</v>
          </cell>
          <cell r="J4207" t="str">
            <v>D</v>
          </cell>
          <cell r="K4207"/>
          <cell r="L4207" t="str">
            <v>○</v>
          </cell>
          <cell r="M4207" t="str">
            <v>-</v>
          </cell>
          <cell r="N4207" t="str">
            <v>-</v>
          </cell>
        </row>
        <row r="4208">
          <cell r="C4208">
            <v>8975267590</v>
          </cell>
          <cell r="D4208" t="str">
            <v>I3JZ763</v>
          </cell>
          <cell r="E4208"/>
          <cell r="F4208" t="str">
            <v>VL04 NMR</v>
          </cell>
          <cell r="G4208" t="str">
            <v>VL04 B-Gr</v>
          </cell>
          <cell r="H4208" t="str">
            <v>【I3JZ763】VL04 B-Gr SOP向け 新軽量フレーム RR STABI 取付設定追加 新規出図</v>
          </cell>
          <cell r="I4208" t="str">
            <v>PA1-8133</v>
          </cell>
          <cell r="J4208" t="str">
            <v>D</v>
          </cell>
          <cell r="K4208"/>
          <cell r="L4208" t="str">
            <v>○</v>
          </cell>
          <cell r="M4208" t="str">
            <v>-</v>
          </cell>
          <cell r="N4208" t="str">
            <v>-</v>
          </cell>
        </row>
        <row r="4209">
          <cell r="C4209">
            <v>8975267600</v>
          </cell>
          <cell r="D4209" t="str">
            <v>I3JZ763</v>
          </cell>
          <cell r="E4209"/>
          <cell r="F4209" t="str">
            <v>VL04 NMR</v>
          </cell>
          <cell r="G4209" t="str">
            <v>VL04 B-Gr</v>
          </cell>
          <cell r="H4209" t="str">
            <v>【I3JZ763】VL04 B-Gr SOP向け 新軽量フレーム RR STABI 取付設定追加 新規出図</v>
          </cell>
          <cell r="I4209" t="str">
            <v>PA1-8133</v>
          </cell>
          <cell r="J4209" t="str">
            <v>D</v>
          </cell>
          <cell r="K4209"/>
          <cell r="L4209" t="str">
            <v>○</v>
          </cell>
          <cell r="M4209" t="str">
            <v>-</v>
          </cell>
          <cell r="N4209" t="str">
            <v>-</v>
          </cell>
        </row>
        <row r="4210">
          <cell r="C4210">
            <v>8975267610</v>
          </cell>
          <cell r="D4210" t="str">
            <v>I3JZ763</v>
          </cell>
          <cell r="E4210"/>
          <cell r="F4210" t="str">
            <v>VL04 NMR</v>
          </cell>
          <cell r="G4210" t="str">
            <v>VL04 B-Gr</v>
          </cell>
          <cell r="H4210" t="str">
            <v>【I3JZ763】VL04 B-Gr SOP向け 新軽量フレーム RR STABI 取付設定追加 新規出図</v>
          </cell>
          <cell r="I4210" t="str">
            <v>PA1-8133</v>
          </cell>
          <cell r="J4210" t="str">
            <v>D</v>
          </cell>
          <cell r="K4210"/>
          <cell r="L4210" t="str">
            <v>○</v>
          </cell>
          <cell r="M4210" t="str">
            <v>-</v>
          </cell>
          <cell r="N4210" t="str">
            <v>-</v>
          </cell>
        </row>
        <row r="4211">
          <cell r="C4211">
            <v>8975267620</v>
          </cell>
          <cell r="D4211" t="str">
            <v>I3JZ763</v>
          </cell>
          <cell r="E4211"/>
          <cell r="F4211" t="str">
            <v>VL04 NMR</v>
          </cell>
          <cell r="G4211" t="str">
            <v>VL04 B-Gr</v>
          </cell>
          <cell r="H4211" t="str">
            <v>【I3JZ763】VL04 B-Gr SOP向け 新軽量フレーム RR STABI 取付設定追加 新規出図</v>
          </cell>
          <cell r="I4211" t="str">
            <v>PA1-8133</v>
          </cell>
          <cell r="J4211" t="str">
            <v>D</v>
          </cell>
          <cell r="K4211"/>
          <cell r="L4211" t="str">
            <v>○</v>
          </cell>
          <cell r="M4211" t="str">
            <v>-</v>
          </cell>
          <cell r="N4211" t="str">
            <v>-</v>
          </cell>
        </row>
        <row r="4212">
          <cell r="C4212">
            <v>8975267630</v>
          </cell>
          <cell r="D4212" t="str">
            <v>I3JZ763</v>
          </cell>
          <cell r="E4212"/>
          <cell r="F4212" t="str">
            <v>VL04 NMR</v>
          </cell>
          <cell r="G4212" t="str">
            <v>VL04 B-Gr</v>
          </cell>
          <cell r="H4212" t="str">
            <v>【I3JZ763】VL04 B-Gr SOP向け 新軽量フレーム RR STABI 取付設定追加 新規出図</v>
          </cell>
          <cell r="I4212" t="str">
            <v>PA1-8133</v>
          </cell>
          <cell r="J4212" t="str">
            <v>D</v>
          </cell>
          <cell r="K4212"/>
          <cell r="L4212" t="str">
            <v>○</v>
          </cell>
          <cell r="M4212" t="str">
            <v>-</v>
          </cell>
          <cell r="N4212" t="str">
            <v>-</v>
          </cell>
        </row>
        <row r="4213">
          <cell r="C4213">
            <v>8975267640</v>
          </cell>
          <cell r="D4213" t="str">
            <v>I3JZ763</v>
          </cell>
          <cell r="E4213"/>
          <cell r="F4213" t="str">
            <v>VL04 NMR</v>
          </cell>
          <cell r="G4213" t="str">
            <v>VL04 B-Gr</v>
          </cell>
          <cell r="H4213" t="str">
            <v>【I3JZ763】VL04 B-Gr SOP向け 新軽量フレーム RR STABI 取付設定追加 新規出図</v>
          </cell>
          <cell r="I4213" t="str">
            <v>PA1-8133</v>
          </cell>
          <cell r="J4213" t="str">
            <v>D</v>
          </cell>
          <cell r="K4213"/>
          <cell r="L4213" t="str">
            <v>○</v>
          </cell>
          <cell r="M4213" t="str">
            <v>-</v>
          </cell>
          <cell r="N4213" t="str">
            <v>-</v>
          </cell>
        </row>
        <row r="4214">
          <cell r="C4214">
            <v>8975047030</v>
          </cell>
          <cell r="D4214" t="str">
            <v>I3JZ968</v>
          </cell>
          <cell r="E4214"/>
          <cell r="F4214" t="str">
            <v>VL04 NMR</v>
          </cell>
          <cell r="G4214" t="str">
            <v>VL04 A-Gr</v>
          </cell>
          <cell r="H4214" t="str">
            <v>【I3JZ968】VL11 A-Gr 新軽量 K研向け新規出図</v>
          </cell>
          <cell r="I4214" t="str">
            <v>未</v>
          </cell>
          <cell r="J4214" t="str">
            <v>D</v>
          </cell>
          <cell r="K4214"/>
          <cell r="L4214" t="str">
            <v>○</v>
          </cell>
          <cell r="M4214" t="str">
            <v>-</v>
          </cell>
          <cell r="N4214" t="str">
            <v>-</v>
          </cell>
        </row>
        <row r="4215">
          <cell r="C4215">
            <v>8975047070</v>
          </cell>
          <cell r="D4215" t="str">
            <v>I3JZ968</v>
          </cell>
          <cell r="E4215"/>
          <cell r="F4215" t="str">
            <v>VL04 NMR</v>
          </cell>
          <cell r="G4215" t="str">
            <v>VL04 A-Gr</v>
          </cell>
          <cell r="H4215" t="str">
            <v>【I3JZ968】VL11 A-Gr 新軽量 K研向け新規出図</v>
          </cell>
          <cell r="I4215" t="str">
            <v>PA1-9199</v>
          </cell>
          <cell r="J4215" t="str">
            <v>D</v>
          </cell>
          <cell r="K4215" t="str">
            <v>EB2</v>
          </cell>
          <cell r="L4215" t="str">
            <v>○</v>
          </cell>
          <cell r="M4215" t="str">
            <v>-</v>
          </cell>
          <cell r="N4215" t="str">
            <v>-</v>
          </cell>
        </row>
        <row r="4216">
          <cell r="C4216">
            <v>8975047110</v>
          </cell>
          <cell r="D4216" t="str">
            <v>I3JZ968</v>
          </cell>
          <cell r="E4216"/>
          <cell r="F4216" t="str">
            <v>VL04 NMR</v>
          </cell>
          <cell r="G4216" t="str">
            <v>VL04 A-Gr</v>
          </cell>
          <cell r="H4216" t="str">
            <v>【I3JZ968】VL11 A-Gr 新軽量 K研向け新規出図</v>
          </cell>
          <cell r="I4216" t="str">
            <v>未</v>
          </cell>
          <cell r="J4216" t="str">
            <v>D</v>
          </cell>
          <cell r="K4216"/>
          <cell r="L4216" t="str">
            <v>○</v>
          </cell>
          <cell r="M4216" t="str">
            <v>-</v>
          </cell>
          <cell r="N4216" t="str">
            <v>-</v>
          </cell>
        </row>
        <row r="4217">
          <cell r="C4217">
            <v>8974897963</v>
          </cell>
          <cell r="D4217" t="str">
            <v>I4JHB11</v>
          </cell>
          <cell r="E4217"/>
          <cell r="F4217" t="str">
            <v>VL04 NKR</v>
          </cell>
          <cell r="G4217" t="str">
            <v>VL04 軽量</v>
          </cell>
          <cell r="H4217" t="str">
            <v>【I4JHB11】VL04 新軽量フレーム 設変出図</v>
          </cell>
          <cell r="I4217" t="str">
            <v>PA1-9155</v>
          </cell>
          <cell r="J4217" t="str">
            <v>D</v>
          </cell>
          <cell r="K4217" t="str">
            <v>1DD1</v>
          </cell>
          <cell r="L4217" t="str">
            <v>○</v>
          </cell>
          <cell r="M4217" t="str">
            <v>-</v>
          </cell>
          <cell r="N4217" t="str">
            <v>-</v>
          </cell>
        </row>
        <row r="4218">
          <cell r="C4218">
            <v>8974897973</v>
          </cell>
          <cell r="D4218" t="str">
            <v>I4JHB11</v>
          </cell>
          <cell r="E4218"/>
          <cell r="F4218" t="str">
            <v>VL04 NKR</v>
          </cell>
          <cell r="G4218" t="str">
            <v>VL04 軽量</v>
          </cell>
          <cell r="H4218" t="str">
            <v>【I4JHB11】VL04 新軽量フレーム 設変出図</v>
          </cell>
          <cell r="I4218" t="str">
            <v>PA1-9155</v>
          </cell>
          <cell r="J4218" t="str">
            <v>D</v>
          </cell>
          <cell r="K4218" t="str">
            <v>1DD2</v>
          </cell>
          <cell r="L4218" t="str">
            <v>○</v>
          </cell>
          <cell r="M4218" t="str">
            <v>-</v>
          </cell>
          <cell r="N4218" t="str">
            <v>-</v>
          </cell>
        </row>
        <row r="4219">
          <cell r="C4219">
            <v>8974897982</v>
          </cell>
          <cell r="D4219" t="str">
            <v>I4JHB11</v>
          </cell>
          <cell r="E4219"/>
          <cell r="F4219" t="str">
            <v>VL04 NKR</v>
          </cell>
          <cell r="G4219" t="str">
            <v>VL04 軽量</v>
          </cell>
          <cell r="H4219" t="str">
            <v>【I4JHB11】VL04 新軽量フレーム 設変出図</v>
          </cell>
          <cell r="I4219" t="str">
            <v>PA1-9155</v>
          </cell>
          <cell r="J4219" t="str">
            <v>D</v>
          </cell>
          <cell r="K4219" t="str">
            <v>1DD3</v>
          </cell>
          <cell r="L4219" t="str">
            <v>○</v>
          </cell>
          <cell r="M4219" t="str">
            <v>-</v>
          </cell>
          <cell r="N4219" t="str">
            <v>-</v>
          </cell>
        </row>
        <row r="4220">
          <cell r="C4220">
            <v>8974897992</v>
          </cell>
          <cell r="D4220" t="str">
            <v>I4JHB11</v>
          </cell>
          <cell r="E4220"/>
          <cell r="F4220" t="str">
            <v>VL04 NKR</v>
          </cell>
          <cell r="G4220" t="str">
            <v>VL04 軽量</v>
          </cell>
          <cell r="H4220" t="str">
            <v>【I4JHB11】VL04 新軽量フレーム 設変出図</v>
          </cell>
          <cell r="I4220" t="str">
            <v>PA1-9155</v>
          </cell>
          <cell r="J4220" t="str">
            <v>D</v>
          </cell>
          <cell r="K4220" t="str">
            <v>1DD4</v>
          </cell>
          <cell r="L4220" t="str">
            <v>○</v>
          </cell>
          <cell r="M4220" t="str">
            <v>-</v>
          </cell>
          <cell r="N4220" t="str">
            <v>-</v>
          </cell>
        </row>
        <row r="4221">
          <cell r="C4221">
            <v>8974898012</v>
          </cell>
          <cell r="D4221" t="str">
            <v>I4JHB11</v>
          </cell>
          <cell r="E4221"/>
          <cell r="F4221" t="str">
            <v>VL04 NKR</v>
          </cell>
          <cell r="G4221" t="str">
            <v>VL04 軽量</v>
          </cell>
          <cell r="H4221" t="str">
            <v>【I4JHB11】VL04 新軽量フレーム 設変出図</v>
          </cell>
          <cell r="I4221" t="str">
            <v>PA1-9155</v>
          </cell>
          <cell r="J4221" t="str">
            <v>D</v>
          </cell>
          <cell r="K4221" t="str">
            <v>1DD6</v>
          </cell>
          <cell r="L4221" t="str">
            <v>○</v>
          </cell>
          <cell r="M4221" t="str">
            <v>-</v>
          </cell>
          <cell r="N4221" t="str">
            <v>-</v>
          </cell>
        </row>
        <row r="4222">
          <cell r="C4222">
            <v>8974898032</v>
          </cell>
          <cell r="D4222" t="str">
            <v>I4JHB11</v>
          </cell>
          <cell r="E4222"/>
          <cell r="F4222" t="str">
            <v>VL04 NKR</v>
          </cell>
          <cell r="G4222" t="str">
            <v>VL04 軽量</v>
          </cell>
          <cell r="H4222" t="str">
            <v>【I4JHB11】VL04 新軽量フレーム 設変出図</v>
          </cell>
          <cell r="I4222" t="str">
            <v>PA1-9155</v>
          </cell>
          <cell r="J4222" t="str">
            <v>D</v>
          </cell>
          <cell r="K4222" t="str">
            <v>1DD8</v>
          </cell>
          <cell r="L4222" t="str">
            <v>○</v>
          </cell>
          <cell r="M4222" t="str">
            <v>-</v>
          </cell>
          <cell r="N4222" t="str">
            <v>-</v>
          </cell>
        </row>
        <row r="4223">
          <cell r="C4223">
            <v>8974898043</v>
          </cell>
          <cell r="D4223" t="str">
            <v>I4JHB11</v>
          </cell>
          <cell r="E4223"/>
          <cell r="F4223" t="str">
            <v>VL04 NKR</v>
          </cell>
          <cell r="G4223" t="str">
            <v>VL04 軽量</v>
          </cell>
          <cell r="H4223" t="str">
            <v>【I4JHB11】VL04 新軽量フレーム 設変出図</v>
          </cell>
          <cell r="I4223" t="str">
            <v>PA1-9155</v>
          </cell>
          <cell r="J4223" t="str">
            <v>D</v>
          </cell>
          <cell r="K4223" t="str">
            <v>1DD9</v>
          </cell>
          <cell r="L4223" t="str">
            <v>○</v>
          </cell>
          <cell r="M4223" t="str">
            <v>-</v>
          </cell>
          <cell r="N4223" t="str">
            <v>-</v>
          </cell>
        </row>
        <row r="4224">
          <cell r="C4224">
            <v>8974898053</v>
          </cell>
          <cell r="D4224" t="str">
            <v>I4JHB11</v>
          </cell>
          <cell r="E4224"/>
          <cell r="F4224" t="str">
            <v>VL04 NKR</v>
          </cell>
          <cell r="G4224" t="str">
            <v>VL04 軽量</v>
          </cell>
          <cell r="H4224" t="str">
            <v>【I4JHB11】VL04 新軽量フレーム 設変出図</v>
          </cell>
          <cell r="I4224" t="str">
            <v>PA1-9155</v>
          </cell>
          <cell r="J4224" t="str">
            <v>D</v>
          </cell>
          <cell r="K4224" t="str">
            <v>1DE1</v>
          </cell>
          <cell r="L4224" t="str">
            <v>○</v>
          </cell>
          <cell r="M4224" t="str">
            <v>-</v>
          </cell>
          <cell r="N4224" t="str">
            <v>-</v>
          </cell>
        </row>
        <row r="4225">
          <cell r="C4225">
            <v>8974898062</v>
          </cell>
          <cell r="D4225" t="str">
            <v>I4JHB11</v>
          </cell>
          <cell r="E4225"/>
          <cell r="F4225" t="str">
            <v>VL04 NKR</v>
          </cell>
          <cell r="G4225" t="str">
            <v>VL04 軽量</v>
          </cell>
          <cell r="H4225" t="str">
            <v>【I4JHB11】VL04 新軽量フレーム 設変出図</v>
          </cell>
          <cell r="I4225" t="str">
            <v>PA1-9155</v>
          </cell>
          <cell r="J4225" t="str">
            <v>D</v>
          </cell>
          <cell r="K4225" t="str">
            <v>1FC7</v>
          </cell>
          <cell r="L4225" t="str">
            <v>○</v>
          </cell>
          <cell r="M4225" t="str">
            <v>-</v>
          </cell>
          <cell r="N4225" t="str">
            <v>-</v>
          </cell>
        </row>
        <row r="4226">
          <cell r="C4226">
            <v>8974898072</v>
          </cell>
          <cell r="D4226" t="str">
            <v>I4JHB11</v>
          </cell>
          <cell r="E4226"/>
          <cell r="F4226" t="str">
            <v>VL04 NKR</v>
          </cell>
          <cell r="G4226" t="str">
            <v>VL04 軽量</v>
          </cell>
          <cell r="H4226" t="str">
            <v>【I4JHB11】VL04 新軽量フレーム 設変出図</v>
          </cell>
          <cell r="I4226" t="str">
            <v>PA1-9155</v>
          </cell>
          <cell r="J4226" t="str">
            <v>D</v>
          </cell>
          <cell r="K4226" t="str">
            <v>1FC8</v>
          </cell>
          <cell r="L4226" t="str">
            <v>○</v>
          </cell>
          <cell r="M4226" t="str">
            <v>-</v>
          </cell>
          <cell r="N4226" t="str">
            <v>-</v>
          </cell>
        </row>
        <row r="4227">
          <cell r="C4227">
            <v>8975267551</v>
          </cell>
          <cell r="D4227" t="str">
            <v>I4JHB11</v>
          </cell>
          <cell r="E4227"/>
          <cell r="F4227" t="str">
            <v>VL04 NKR</v>
          </cell>
          <cell r="G4227" t="str">
            <v>VL04 軽量</v>
          </cell>
          <cell r="H4227" t="str">
            <v>【I4JHB11】VL04 新軽量フレーム 設変出図</v>
          </cell>
          <cell r="I4227" t="str">
            <v>PA1-9155</v>
          </cell>
          <cell r="J4227" t="str">
            <v>D</v>
          </cell>
          <cell r="K4227" t="str">
            <v>1FD4</v>
          </cell>
          <cell r="L4227" t="str">
            <v>○</v>
          </cell>
          <cell r="M4227" t="str">
            <v>-</v>
          </cell>
          <cell r="N4227" t="str">
            <v>-</v>
          </cell>
        </row>
        <row r="4228">
          <cell r="C4228">
            <v>8975267561</v>
          </cell>
          <cell r="D4228" t="str">
            <v>I4JHB11</v>
          </cell>
          <cell r="E4228"/>
          <cell r="F4228" t="str">
            <v>VL04 NKR</v>
          </cell>
          <cell r="G4228" t="str">
            <v>VL04 軽量</v>
          </cell>
          <cell r="H4228" t="str">
            <v>【I4JHB11】VL04 新軽量フレーム 設変出図</v>
          </cell>
          <cell r="I4228" t="str">
            <v>PA1-9155</v>
          </cell>
          <cell r="J4228" t="str">
            <v>D</v>
          </cell>
          <cell r="K4228" t="str">
            <v>1FD5</v>
          </cell>
          <cell r="L4228" t="str">
            <v>○</v>
          </cell>
          <cell r="M4228" t="str">
            <v>-</v>
          </cell>
          <cell r="N4228" t="str">
            <v>-</v>
          </cell>
        </row>
        <row r="4229">
          <cell r="C4229">
            <v>8975267571</v>
          </cell>
          <cell r="D4229" t="str">
            <v>I4JHB11+AAS-LD-7217</v>
          </cell>
          <cell r="E4229"/>
          <cell r="F4229" t="str">
            <v>VL04 NMR</v>
          </cell>
          <cell r="G4229" t="str">
            <v>VL04 軽量</v>
          </cell>
          <cell r="H4229" t="str">
            <v>【I19080201】VL04 B-Gr 量産向け 溶接NUT削除 AAS-LD-7217</v>
          </cell>
          <cell r="I4229" t="str">
            <v>PA1-9166</v>
          </cell>
          <cell r="J4229" t="str">
            <v>D</v>
          </cell>
          <cell r="K4229" t="str">
            <v>1EB4</v>
          </cell>
          <cell r="L4229" t="str">
            <v>○</v>
          </cell>
          <cell r="M4229" t="str">
            <v>-</v>
          </cell>
          <cell r="N4229" t="str">
            <v>-</v>
          </cell>
        </row>
        <row r="4230">
          <cell r="C4230">
            <v>8975267581</v>
          </cell>
          <cell r="D4230" t="str">
            <v>I4JHB11+AAS-LD-7217</v>
          </cell>
          <cell r="E4230"/>
          <cell r="F4230" t="str">
            <v>VL04 NMR</v>
          </cell>
          <cell r="G4230" t="str">
            <v>VL04 軽量</v>
          </cell>
          <cell r="H4230" t="str">
            <v>【I19080201】VL04 B-Gr 量産向け 溶接NUT削除 AAS-LD-7217</v>
          </cell>
          <cell r="I4230" t="str">
            <v>PA1-9166</v>
          </cell>
          <cell r="J4230" t="str">
            <v>D</v>
          </cell>
          <cell r="K4230" t="str">
            <v>1EB5</v>
          </cell>
          <cell r="L4230" t="str">
            <v>○</v>
          </cell>
          <cell r="M4230" t="str">
            <v>-</v>
          </cell>
          <cell r="N4230" t="str">
            <v>-</v>
          </cell>
        </row>
        <row r="4231">
          <cell r="C4231">
            <v>8975267591</v>
          </cell>
          <cell r="D4231" t="str">
            <v>I4JHB11+AAS-LD-7217</v>
          </cell>
          <cell r="E4231"/>
          <cell r="F4231" t="str">
            <v>VL04 NMR</v>
          </cell>
          <cell r="G4231" t="str">
            <v>VL04 軽量</v>
          </cell>
          <cell r="H4231" t="str">
            <v>【I19080201】VL04 B-Gr 量産向け 溶接NUT削除 AAS-LD-7217</v>
          </cell>
          <cell r="I4231" t="str">
            <v>PA1-9166</v>
          </cell>
          <cell r="J4231" t="str">
            <v>D</v>
          </cell>
          <cell r="K4231" t="str">
            <v>1EB6</v>
          </cell>
          <cell r="L4231" t="str">
            <v>○</v>
          </cell>
          <cell r="M4231" t="str">
            <v>-</v>
          </cell>
          <cell r="N4231" t="str">
            <v>-</v>
          </cell>
        </row>
        <row r="4232">
          <cell r="C4232">
            <v>8975267601</v>
          </cell>
          <cell r="D4232" t="str">
            <v>I4JHB11+AAS-LD-7217</v>
          </cell>
          <cell r="E4232"/>
          <cell r="F4232" t="str">
            <v>VL04 NMR</v>
          </cell>
          <cell r="G4232" t="str">
            <v>VL04 軽量</v>
          </cell>
          <cell r="H4232" t="str">
            <v>【I19080201】VL04 B-Gr 量産向け 溶接NUT削除 AAS-LD-7217</v>
          </cell>
          <cell r="I4232" t="str">
            <v>PA1-9166</v>
          </cell>
          <cell r="J4232" t="str">
            <v>D</v>
          </cell>
          <cell r="K4232" t="str">
            <v>1EB7</v>
          </cell>
          <cell r="L4232" t="str">
            <v>○</v>
          </cell>
          <cell r="M4232" t="str">
            <v>-</v>
          </cell>
          <cell r="N4232" t="str">
            <v>-</v>
          </cell>
        </row>
        <row r="4233">
          <cell r="C4233">
            <v>8975267611</v>
          </cell>
          <cell r="D4233" t="str">
            <v>I4JHB11</v>
          </cell>
          <cell r="E4233"/>
          <cell r="F4233" t="str">
            <v>VL04 NMR</v>
          </cell>
          <cell r="G4233" t="str">
            <v>VL04 軽量</v>
          </cell>
          <cell r="H4233" t="str">
            <v>【I4JHB11】VL04 新軽量フレーム 設変出図</v>
          </cell>
          <cell r="I4233" t="str">
            <v>PA1-9155</v>
          </cell>
          <cell r="J4233" t="str">
            <v>D</v>
          </cell>
          <cell r="K4233" t="str">
            <v>1FD6</v>
          </cell>
          <cell r="L4233" t="str">
            <v>○</v>
          </cell>
          <cell r="M4233" t="str">
            <v>-</v>
          </cell>
          <cell r="N4233" t="str">
            <v>-</v>
          </cell>
        </row>
        <row r="4234">
          <cell r="C4234">
            <v>8975267621</v>
          </cell>
          <cell r="D4234" t="str">
            <v>I4JHB11</v>
          </cell>
          <cell r="E4234"/>
          <cell r="F4234" t="str">
            <v>VL04 NMR</v>
          </cell>
          <cell r="G4234" t="str">
            <v>VL04 軽量</v>
          </cell>
          <cell r="H4234" t="str">
            <v>【I4JHB11】VL04 新軽量フレーム 設変出図</v>
          </cell>
          <cell r="I4234" t="str">
            <v>PA1-9155</v>
          </cell>
          <cell r="J4234" t="str">
            <v>D</v>
          </cell>
          <cell r="K4234" t="str">
            <v>1FD7</v>
          </cell>
          <cell r="L4234" t="str">
            <v>○</v>
          </cell>
          <cell r="M4234" t="str">
            <v>-</v>
          </cell>
          <cell r="N4234" t="str">
            <v>-</v>
          </cell>
        </row>
        <row r="4235">
          <cell r="C4235">
            <v>8975267631</v>
          </cell>
          <cell r="D4235" t="str">
            <v>I4JHB11</v>
          </cell>
          <cell r="E4235"/>
          <cell r="F4235" t="str">
            <v>VL04 NMR</v>
          </cell>
          <cell r="G4235" t="str">
            <v>VL04 軽量</v>
          </cell>
          <cell r="H4235" t="str">
            <v>【I4JHB11】VL04 新軽量フレーム 設変出図</v>
          </cell>
          <cell r="I4235" t="str">
            <v>PA1-9155</v>
          </cell>
          <cell r="J4235" t="str">
            <v>D</v>
          </cell>
          <cell r="K4235" t="str">
            <v>1FD8</v>
          </cell>
          <cell r="L4235" t="str">
            <v>○</v>
          </cell>
          <cell r="M4235" t="str">
            <v>-</v>
          </cell>
          <cell r="N4235" t="str">
            <v>-</v>
          </cell>
        </row>
        <row r="4236">
          <cell r="C4236">
            <v>8975267641</v>
          </cell>
          <cell r="D4236" t="str">
            <v>I4JHB11</v>
          </cell>
          <cell r="E4236"/>
          <cell r="F4236" t="str">
            <v>VL04 NMR</v>
          </cell>
          <cell r="G4236" t="str">
            <v>VL04 軽量</v>
          </cell>
          <cell r="H4236" t="str">
            <v>【I4JHB11】VL04 新軽量フレーム 設変出図</v>
          </cell>
          <cell r="I4236" t="str">
            <v>PA1-9155</v>
          </cell>
          <cell r="J4236" t="str">
            <v>D</v>
          </cell>
          <cell r="K4236" t="str">
            <v>1FD9</v>
          </cell>
          <cell r="L4236" t="str">
            <v>○</v>
          </cell>
          <cell r="M4236" t="str">
            <v>-</v>
          </cell>
          <cell r="N4236" t="str">
            <v>-</v>
          </cell>
        </row>
        <row r="4237">
          <cell r="C4237">
            <v>8983666664</v>
          </cell>
          <cell r="D4237" t="str">
            <v>I4JHB11</v>
          </cell>
          <cell r="E4237"/>
          <cell r="F4237" t="str">
            <v>VL04 NKR</v>
          </cell>
          <cell r="G4237" t="str">
            <v>VL04 軽量</v>
          </cell>
          <cell r="H4237" t="str">
            <v>【I4JHB11】VL04 新軽量フレーム 設変出図</v>
          </cell>
          <cell r="I4237" t="str">
            <v>PA1-9155</v>
          </cell>
          <cell r="J4237" t="str">
            <v>D</v>
          </cell>
          <cell r="K4237" t="str">
            <v>1DB7</v>
          </cell>
          <cell r="L4237" t="str">
            <v>○</v>
          </cell>
          <cell r="M4237" t="str">
            <v>-</v>
          </cell>
          <cell r="N4237" t="str">
            <v>-</v>
          </cell>
        </row>
        <row r="4238">
          <cell r="C4238">
            <v>8983666693</v>
          </cell>
          <cell r="D4238" t="str">
            <v>I4JHB11</v>
          </cell>
          <cell r="E4238"/>
          <cell r="F4238" t="str">
            <v>VL04 NKR</v>
          </cell>
          <cell r="G4238" t="str">
            <v>VL04 軽量</v>
          </cell>
          <cell r="H4238" t="str">
            <v>【I4JHB11】VL04 新軽量フレーム 設変出図</v>
          </cell>
          <cell r="I4238" t="str">
            <v>PA1-9155</v>
          </cell>
          <cell r="J4238" t="str">
            <v>D</v>
          </cell>
          <cell r="K4238" t="str">
            <v>1DB3</v>
          </cell>
          <cell r="L4238" t="str">
            <v>○</v>
          </cell>
          <cell r="M4238" t="str">
            <v>-</v>
          </cell>
          <cell r="N4238" t="str">
            <v>-</v>
          </cell>
        </row>
        <row r="4239">
          <cell r="C4239">
            <v>8983666702</v>
          </cell>
          <cell r="D4239" t="str">
            <v>I4JHB11</v>
          </cell>
          <cell r="E4239"/>
          <cell r="F4239" t="str">
            <v>VL04 NKR</v>
          </cell>
          <cell r="G4239" t="str">
            <v>VL04 軽量</v>
          </cell>
          <cell r="H4239" t="str">
            <v>【I4JHB11】VL04 新軽量フレーム 設変出図</v>
          </cell>
          <cell r="I4239" t="str">
            <v>PA1-9155</v>
          </cell>
          <cell r="J4239" t="str">
            <v>D</v>
          </cell>
          <cell r="K4239" t="str">
            <v>1DB4</v>
          </cell>
          <cell r="L4239" t="str">
            <v>○</v>
          </cell>
          <cell r="M4239" t="str">
            <v>-</v>
          </cell>
          <cell r="N4239" t="str">
            <v>-</v>
          </cell>
        </row>
        <row r="4240">
          <cell r="C4240">
            <v>8983666712</v>
          </cell>
          <cell r="D4240" t="str">
            <v>I4JHB11</v>
          </cell>
          <cell r="E4240"/>
          <cell r="F4240" t="str">
            <v>VL04 NKR</v>
          </cell>
          <cell r="G4240" t="str">
            <v>VL04 軽量</v>
          </cell>
          <cell r="H4240" t="str">
            <v>【I4JHB11】VL04 新軽量フレーム 設変出図</v>
          </cell>
          <cell r="I4240" t="str">
            <v>PA1-9155</v>
          </cell>
          <cell r="J4240" t="str">
            <v>D</v>
          </cell>
          <cell r="K4240" t="str">
            <v>1DB5</v>
          </cell>
          <cell r="L4240" t="str">
            <v>○</v>
          </cell>
          <cell r="M4240" t="str">
            <v>-</v>
          </cell>
          <cell r="N4240" t="str">
            <v>-</v>
          </cell>
        </row>
        <row r="4241">
          <cell r="C4241">
            <v>8983666722</v>
          </cell>
          <cell r="D4241" t="str">
            <v>I4JHB11</v>
          </cell>
          <cell r="E4241"/>
          <cell r="F4241" t="str">
            <v>VL04 NKR</v>
          </cell>
          <cell r="G4241" t="str">
            <v>VL04 軽量</v>
          </cell>
          <cell r="H4241" t="str">
            <v>【I4JHB11】VL04 新軽量フレーム 設変出図</v>
          </cell>
          <cell r="I4241" t="str">
            <v>PA1-9155</v>
          </cell>
          <cell r="J4241" t="str">
            <v>D</v>
          </cell>
          <cell r="K4241" t="str">
            <v>1DB6</v>
          </cell>
          <cell r="L4241" t="str">
            <v>○</v>
          </cell>
          <cell r="M4241" t="str">
            <v>-</v>
          </cell>
          <cell r="N4241" t="str">
            <v>-</v>
          </cell>
        </row>
        <row r="4242">
          <cell r="C4242">
            <v>8983666734</v>
          </cell>
          <cell r="D4242" t="str">
            <v>I4JHB11</v>
          </cell>
          <cell r="E4242"/>
          <cell r="F4242" t="str">
            <v>VL04 NKR</v>
          </cell>
          <cell r="G4242" t="str">
            <v>VL04 軽量</v>
          </cell>
          <cell r="H4242" t="str">
            <v>【I4JHB11】VL04 新軽量フレーム 設変出図</v>
          </cell>
          <cell r="I4242" t="str">
            <v>PA1-9155</v>
          </cell>
          <cell r="J4242" t="str">
            <v>D</v>
          </cell>
          <cell r="K4242" t="str">
            <v>1DB8</v>
          </cell>
          <cell r="L4242" t="str">
            <v>○</v>
          </cell>
          <cell r="M4242" t="str">
            <v>-</v>
          </cell>
          <cell r="N4242" t="str">
            <v>-</v>
          </cell>
        </row>
        <row r="4243">
          <cell r="C4243">
            <v>8983666742</v>
          </cell>
          <cell r="D4243" t="str">
            <v>I4JHB11</v>
          </cell>
          <cell r="E4243"/>
          <cell r="F4243" t="str">
            <v>VL04 NKR</v>
          </cell>
          <cell r="G4243" t="str">
            <v>VL04 軽量</v>
          </cell>
          <cell r="H4243" t="str">
            <v>【I4JHB11】VL04 新軽量フレーム 設変出図</v>
          </cell>
          <cell r="I4243" t="str">
            <v>PA1-9155</v>
          </cell>
          <cell r="J4243" t="str">
            <v>D</v>
          </cell>
          <cell r="K4243" t="str">
            <v>1DB9</v>
          </cell>
          <cell r="L4243" t="str">
            <v>○</v>
          </cell>
          <cell r="M4243" t="str">
            <v>-</v>
          </cell>
          <cell r="N4243" t="str">
            <v>-</v>
          </cell>
        </row>
        <row r="4244">
          <cell r="C4244">
            <v>8983666752</v>
          </cell>
          <cell r="D4244" t="str">
            <v>I4JHB11</v>
          </cell>
          <cell r="E4244"/>
          <cell r="F4244" t="str">
            <v>VL04 NKR</v>
          </cell>
          <cell r="G4244" t="str">
            <v>VL04 軽量</v>
          </cell>
          <cell r="H4244" t="str">
            <v>【I4JHB11】VL04 新軽量フレーム 設変出図</v>
          </cell>
          <cell r="I4244" t="str">
            <v>PA1-9155</v>
          </cell>
          <cell r="J4244" t="str">
            <v>D</v>
          </cell>
          <cell r="K4244" t="str">
            <v>1DC1</v>
          </cell>
          <cell r="L4244" t="str">
            <v>○</v>
          </cell>
          <cell r="M4244" t="str">
            <v>-</v>
          </cell>
          <cell r="N4244" t="str">
            <v>-</v>
          </cell>
        </row>
        <row r="4245">
          <cell r="C4245">
            <v>8983666763</v>
          </cell>
          <cell r="D4245" t="str">
            <v>I4JHB11</v>
          </cell>
          <cell r="E4245"/>
          <cell r="F4245" t="str">
            <v>VL04 NKR</v>
          </cell>
          <cell r="G4245" t="str">
            <v>VL04 軽量</v>
          </cell>
          <cell r="H4245" t="str">
            <v>【I4JHB11】VL04 新軽量フレーム 設変出図</v>
          </cell>
          <cell r="I4245" t="str">
            <v>PA1-9155</v>
          </cell>
          <cell r="J4245" t="str">
            <v>D</v>
          </cell>
          <cell r="K4245" t="str">
            <v>1FB8</v>
          </cell>
          <cell r="L4245" t="str">
            <v>○</v>
          </cell>
          <cell r="M4245" t="str">
            <v>-</v>
          </cell>
          <cell r="N4245" t="str">
            <v>-</v>
          </cell>
        </row>
        <row r="4246">
          <cell r="C4246">
            <v>8983666773</v>
          </cell>
          <cell r="D4246" t="str">
            <v>I4JHB11</v>
          </cell>
          <cell r="E4246"/>
          <cell r="F4246" t="str">
            <v>VL04 NKR</v>
          </cell>
          <cell r="G4246" t="str">
            <v>VL04 軽量</v>
          </cell>
          <cell r="H4246" t="str">
            <v>【I4JHB11】VL04 新軽量フレーム 設変出図</v>
          </cell>
          <cell r="I4246" t="str">
            <v>PA1-9155</v>
          </cell>
          <cell r="J4246" t="str">
            <v>D</v>
          </cell>
          <cell r="K4246" t="str">
            <v>1FB9</v>
          </cell>
          <cell r="L4246" t="str">
            <v>○</v>
          </cell>
          <cell r="M4246" t="str">
            <v>-</v>
          </cell>
          <cell r="N4246" t="str">
            <v>-</v>
          </cell>
        </row>
        <row r="4247">
          <cell r="C4247">
            <v>8983666783</v>
          </cell>
          <cell r="D4247" t="str">
            <v>I4JHB11</v>
          </cell>
          <cell r="E4247"/>
          <cell r="F4247" t="str">
            <v>VL04 NKR</v>
          </cell>
          <cell r="G4247" t="str">
            <v>VL04 軽量</v>
          </cell>
          <cell r="H4247" t="str">
            <v>【I4JHB11】VL04 新軽量フレーム 設変出図</v>
          </cell>
          <cell r="I4247" t="str">
            <v>PA1-9155</v>
          </cell>
          <cell r="J4247" t="str">
            <v>D</v>
          </cell>
          <cell r="K4247" t="str">
            <v>1DC2</v>
          </cell>
          <cell r="L4247" t="str">
            <v>○</v>
          </cell>
          <cell r="M4247" t="str">
            <v>-</v>
          </cell>
          <cell r="N4247" t="str">
            <v>-</v>
          </cell>
        </row>
        <row r="4248">
          <cell r="C4248">
            <v>8983666793</v>
          </cell>
          <cell r="D4248" t="str">
            <v>I4JHB11</v>
          </cell>
          <cell r="E4248"/>
          <cell r="F4248" t="str">
            <v>VL04 NKR</v>
          </cell>
          <cell r="G4248" t="str">
            <v>VL04 軽量</v>
          </cell>
          <cell r="H4248" t="str">
            <v>【I4JHB11】VL04 新軽量フレーム 設変出図</v>
          </cell>
          <cell r="I4248" t="str">
            <v>PA1-9155</v>
          </cell>
          <cell r="J4248" t="str">
            <v>D</v>
          </cell>
          <cell r="K4248" t="str">
            <v>1DC3</v>
          </cell>
          <cell r="L4248" t="str">
            <v>○</v>
          </cell>
          <cell r="M4248" t="str">
            <v>-</v>
          </cell>
          <cell r="N4248" t="str">
            <v>-</v>
          </cell>
        </row>
        <row r="4249">
          <cell r="C4249">
            <v>8983666804</v>
          </cell>
          <cell r="D4249" t="str">
            <v>I4JHB11</v>
          </cell>
          <cell r="E4249"/>
          <cell r="F4249" t="str">
            <v>VL04 NKR</v>
          </cell>
          <cell r="G4249" t="str">
            <v>VL04 軽量</v>
          </cell>
          <cell r="H4249" t="str">
            <v>【I4JHB11】VL04 新軽量フレーム 設変出図</v>
          </cell>
          <cell r="I4249" t="str">
            <v>PA1-9155</v>
          </cell>
          <cell r="J4249" t="str">
            <v>D</v>
          </cell>
          <cell r="K4249" t="str">
            <v>1DC4</v>
          </cell>
          <cell r="L4249" t="str">
            <v>○</v>
          </cell>
          <cell r="M4249" t="str">
            <v>-</v>
          </cell>
          <cell r="N4249" t="str">
            <v>-</v>
          </cell>
        </row>
        <row r="4250">
          <cell r="C4250">
            <v>8983666813</v>
          </cell>
          <cell r="D4250" t="str">
            <v>I4JHB11</v>
          </cell>
          <cell r="E4250"/>
          <cell r="F4250" t="str">
            <v>VL04 NKR</v>
          </cell>
          <cell r="G4250" t="str">
            <v>VL04 軽量</v>
          </cell>
          <cell r="H4250" t="str">
            <v>【I4JHB11】VL04 新軽量フレーム 設変出図</v>
          </cell>
          <cell r="I4250" t="str">
            <v>PA1-9155</v>
          </cell>
          <cell r="J4250" t="str">
            <v>D</v>
          </cell>
          <cell r="K4250" t="str">
            <v>1DC5</v>
          </cell>
          <cell r="L4250" t="str">
            <v>○</v>
          </cell>
          <cell r="M4250" t="str">
            <v>-</v>
          </cell>
          <cell r="N4250" t="str">
            <v>-</v>
          </cell>
        </row>
        <row r="4251">
          <cell r="C4251">
            <v>8983666822</v>
          </cell>
          <cell r="D4251" t="str">
            <v>I4JHB11</v>
          </cell>
          <cell r="E4251"/>
          <cell r="F4251" t="str">
            <v>VL04 NMR</v>
          </cell>
          <cell r="G4251" t="str">
            <v>VL04 軽量</v>
          </cell>
          <cell r="H4251" t="str">
            <v>【I4JHB11】VL04 新軽量フレーム 設変出図</v>
          </cell>
          <cell r="I4251" t="str">
            <v>PA1-9155</v>
          </cell>
          <cell r="J4251" t="str">
            <v>D</v>
          </cell>
          <cell r="K4251" t="str">
            <v>1DC6</v>
          </cell>
          <cell r="L4251" t="str">
            <v>○</v>
          </cell>
          <cell r="M4251" t="str">
            <v>-</v>
          </cell>
          <cell r="N4251" t="str">
            <v>-</v>
          </cell>
        </row>
        <row r="4252">
          <cell r="C4252">
            <v>8983666832</v>
          </cell>
          <cell r="D4252" t="str">
            <v>I4JHB11</v>
          </cell>
          <cell r="E4252"/>
          <cell r="F4252" t="str">
            <v>VL04 NMR</v>
          </cell>
          <cell r="G4252" t="str">
            <v>VL04 軽量</v>
          </cell>
          <cell r="H4252" t="str">
            <v>【I4JHB11】VL04 新軽量フレーム 設変出図</v>
          </cell>
          <cell r="I4252" t="str">
            <v>PA1-9155</v>
          </cell>
          <cell r="J4252" t="str">
            <v>D</v>
          </cell>
          <cell r="K4252" t="str">
            <v>1DC7</v>
          </cell>
          <cell r="L4252" t="str">
            <v>○</v>
          </cell>
          <cell r="M4252" t="str">
            <v>-</v>
          </cell>
          <cell r="N4252" t="str">
            <v>-</v>
          </cell>
        </row>
        <row r="4253">
          <cell r="C4253">
            <v>8983666842</v>
          </cell>
          <cell r="D4253" t="str">
            <v>I4JHB11</v>
          </cell>
          <cell r="E4253"/>
          <cell r="F4253" t="str">
            <v>VL04 NMR</v>
          </cell>
          <cell r="G4253" t="str">
            <v>VL04 軽量</v>
          </cell>
          <cell r="H4253" t="str">
            <v>【I4JHB11】VL04 新軽量フレーム 設変出図</v>
          </cell>
          <cell r="I4253" t="str">
            <v>PA1-9155</v>
          </cell>
          <cell r="J4253" t="str">
            <v>D</v>
          </cell>
          <cell r="K4253" t="str">
            <v>1DC8</v>
          </cell>
          <cell r="L4253" t="str">
            <v>○</v>
          </cell>
          <cell r="M4253" t="str">
            <v>-</v>
          </cell>
          <cell r="N4253" t="str">
            <v>-</v>
          </cell>
        </row>
        <row r="4254">
          <cell r="C4254">
            <v>8983666852</v>
          </cell>
          <cell r="D4254" t="str">
            <v>I4JHB11</v>
          </cell>
          <cell r="E4254"/>
          <cell r="F4254" t="str">
            <v>VL04 NMR</v>
          </cell>
          <cell r="G4254" t="str">
            <v>VL04 軽量</v>
          </cell>
          <cell r="H4254" t="str">
            <v>【I4JHB11】VL04 新軽量フレーム 設変出図</v>
          </cell>
          <cell r="I4254" t="str">
            <v>PA1-9155</v>
          </cell>
          <cell r="J4254" t="str">
            <v>D</v>
          </cell>
          <cell r="K4254" t="str">
            <v>1DC9</v>
          </cell>
          <cell r="L4254" t="str">
            <v>○</v>
          </cell>
          <cell r="M4254" t="str">
            <v>-</v>
          </cell>
          <cell r="N4254" t="str">
            <v>-</v>
          </cell>
        </row>
        <row r="4255">
          <cell r="C4255">
            <v>8983666862</v>
          </cell>
          <cell r="D4255" t="str">
            <v>I4JHB11+AAS-LD-7217</v>
          </cell>
          <cell r="E4255"/>
          <cell r="F4255" t="str">
            <v>VL04 NMR</v>
          </cell>
          <cell r="G4255" t="str">
            <v>VL04 軽量</v>
          </cell>
          <cell r="H4255" t="str">
            <v>【I19080201】VL04 B-Gr 量産向け 溶接NUT削除 AAS-LD-7217</v>
          </cell>
          <cell r="I4255" t="str">
            <v>PA1-9166</v>
          </cell>
          <cell r="J4255" t="str">
            <v>D</v>
          </cell>
          <cell r="K4255" t="str">
            <v>1EA7</v>
          </cell>
          <cell r="L4255" t="str">
            <v>○</v>
          </cell>
          <cell r="M4255" t="str">
            <v>-</v>
          </cell>
          <cell r="N4255" t="str">
            <v>-</v>
          </cell>
        </row>
        <row r="4256">
          <cell r="C4256">
            <v>8983666873</v>
          </cell>
          <cell r="D4256" t="str">
            <v>I4JHB11+AAS-LD-7217</v>
          </cell>
          <cell r="E4256"/>
          <cell r="F4256" t="str">
            <v>VL04 NMR</v>
          </cell>
          <cell r="G4256" t="str">
            <v>VL04 軽量</v>
          </cell>
          <cell r="H4256" t="str">
            <v>【I19080201】VL04 B-Gr 量産向け 溶接NUT削除 AAS-LD-7217</v>
          </cell>
          <cell r="I4256" t="str">
            <v>PA1-9166</v>
          </cell>
          <cell r="J4256" t="str">
            <v>D</v>
          </cell>
          <cell r="K4256" t="str">
            <v>1EA8</v>
          </cell>
          <cell r="L4256" t="str">
            <v>○</v>
          </cell>
          <cell r="M4256" t="str">
            <v>-</v>
          </cell>
          <cell r="N4256" t="str">
            <v>-</v>
          </cell>
        </row>
        <row r="4257">
          <cell r="C4257">
            <v>8983666882</v>
          </cell>
          <cell r="D4257" t="str">
            <v>I4JHB11+AAS-LD-7217</v>
          </cell>
          <cell r="E4257"/>
          <cell r="F4257" t="str">
            <v>VL04 NMR</v>
          </cell>
          <cell r="G4257" t="str">
            <v>VL04 軽量</v>
          </cell>
          <cell r="H4257" t="str">
            <v>【I19080201】VL04 B-Gr 量産向け 溶接NUT削除 AAS-LD-7217</v>
          </cell>
          <cell r="I4257" t="str">
            <v>PA1-9166</v>
          </cell>
          <cell r="J4257" t="str">
            <v>D</v>
          </cell>
          <cell r="K4257" t="str">
            <v>1EA9</v>
          </cell>
          <cell r="L4257" t="str">
            <v>○</v>
          </cell>
          <cell r="M4257" t="str">
            <v>-</v>
          </cell>
          <cell r="N4257" t="str">
            <v>-</v>
          </cell>
        </row>
        <row r="4258">
          <cell r="C4258">
            <v>8983666892</v>
          </cell>
          <cell r="D4258" t="str">
            <v>I4JHB11+AAS-LD-7217</v>
          </cell>
          <cell r="E4258"/>
          <cell r="F4258" t="str">
            <v>VL04 NMR</v>
          </cell>
          <cell r="G4258" t="str">
            <v>VL04 軽量</v>
          </cell>
          <cell r="H4258" t="str">
            <v>【I19080201】VL04 B-Gr 量産向け 溶接NUT削除 AAS-LD-7217</v>
          </cell>
          <cell r="I4258" t="str">
            <v>PA1-9166</v>
          </cell>
          <cell r="J4258" t="str">
            <v>D</v>
          </cell>
          <cell r="K4258" t="str">
            <v>1EB1</v>
          </cell>
          <cell r="L4258" t="str">
            <v>○</v>
          </cell>
          <cell r="M4258" t="str">
            <v>-</v>
          </cell>
          <cell r="N4258" t="str">
            <v>-</v>
          </cell>
        </row>
        <row r="4259">
          <cell r="C4259">
            <v>8983666922</v>
          </cell>
          <cell r="D4259" t="str">
            <v>I4JHB11</v>
          </cell>
          <cell r="E4259"/>
          <cell r="F4259" t="str">
            <v>VL04 NMR</v>
          </cell>
          <cell r="G4259" t="str">
            <v>VL04 軽量</v>
          </cell>
          <cell r="H4259" t="str">
            <v>【I4JHB11】VL04 新軽量フレーム 設変出図</v>
          </cell>
          <cell r="I4259" t="str">
            <v>PA1-9155</v>
          </cell>
          <cell r="J4259" t="str">
            <v>D</v>
          </cell>
          <cell r="K4259" t="str">
            <v>1FC3</v>
          </cell>
          <cell r="L4259" t="str">
            <v>○</v>
          </cell>
          <cell r="M4259" t="str">
            <v>-</v>
          </cell>
          <cell r="N4259" t="str">
            <v>-</v>
          </cell>
        </row>
        <row r="4260">
          <cell r="C4260">
            <v>8983666932</v>
          </cell>
          <cell r="D4260" t="str">
            <v>I4JHB11</v>
          </cell>
          <cell r="E4260"/>
          <cell r="F4260" t="str">
            <v>VL04 NMR</v>
          </cell>
          <cell r="G4260" t="str">
            <v>VL04 軽量</v>
          </cell>
          <cell r="H4260" t="str">
            <v>【I4JHB11】VL04 新軽量フレーム 設変出図</v>
          </cell>
          <cell r="I4260" t="str">
            <v>PA1-9155</v>
          </cell>
          <cell r="J4260" t="str">
            <v>D</v>
          </cell>
          <cell r="K4260" t="str">
            <v>1FC4</v>
          </cell>
          <cell r="L4260" t="str">
            <v>○</v>
          </cell>
          <cell r="M4260" t="str">
            <v>-</v>
          </cell>
          <cell r="N4260" t="str">
            <v>-</v>
          </cell>
        </row>
        <row r="4261">
          <cell r="C4261">
            <v>8983666943</v>
          </cell>
          <cell r="D4261" t="str">
            <v>I4JHB11</v>
          </cell>
          <cell r="E4261"/>
          <cell r="F4261" t="str">
            <v>VL04 NMR</v>
          </cell>
          <cell r="G4261" t="str">
            <v>VL04 軽量</v>
          </cell>
          <cell r="H4261" t="str">
            <v>【I4JHB11】VL04 新軽量フレーム 設変出図</v>
          </cell>
          <cell r="I4261" t="str">
            <v>PA1-9155</v>
          </cell>
          <cell r="J4261" t="str">
            <v>D</v>
          </cell>
          <cell r="K4261" t="str">
            <v>2FC5</v>
          </cell>
          <cell r="L4261" t="str">
            <v>○</v>
          </cell>
          <cell r="M4261" t="str">
            <v>-</v>
          </cell>
          <cell r="N4261" t="str">
            <v>-</v>
          </cell>
        </row>
        <row r="4262">
          <cell r="C4262">
            <v>8983666953</v>
          </cell>
          <cell r="D4262" t="str">
            <v>I4JHB11</v>
          </cell>
          <cell r="E4262"/>
          <cell r="F4262" t="str">
            <v>VL04 NMR</v>
          </cell>
          <cell r="G4262" t="str">
            <v>VL04 軽量</v>
          </cell>
          <cell r="H4262" t="str">
            <v>【I4JHB11】VL04 新軽量フレーム 設変出図</v>
          </cell>
          <cell r="I4262" t="str">
            <v>PA1-9155</v>
          </cell>
          <cell r="J4262" t="str">
            <v>D</v>
          </cell>
          <cell r="K4262" t="str">
            <v>2FC6</v>
          </cell>
          <cell r="L4262" t="str">
            <v>○</v>
          </cell>
          <cell r="M4262" t="str">
            <v>-</v>
          </cell>
          <cell r="N4262" t="str">
            <v>-</v>
          </cell>
        </row>
        <row r="4263">
          <cell r="C4263">
            <v>8983666944</v>
          </cell>
          <cell r="D4263" t="str">
            <v>I4JHD28</v>
          </cell>
          <cell r="E4263"/>
          <cell r="F4263" t="str">
            <v>VL04 NLR</v>
          </cell>
          <cell r="G4263" t="str">
            <v>VL04 軽量</v>
          </cell>
          <cell r="H4263" t="str">
            <v>【I4JHD28】VL04 D-Gr SOP向けFRAME ASM量産サ変出図 AAS-LD-7169の恒久設変</v>
          </cell>
          <cell r="I4263" t="str">
            <v>PA1-9173</v>
          </cell>
          <cell r="J4263" t="str">
            <v>D</v>
          </cell>
          <cell r="K4263" t="str">
            <v>2FC5</v>
          </cell>
          <cell r="L4263" t="str">
            <v>○</v>
          </cell>
          <cell r="M4263" t="str">
            <v>-</v>
          </cell>
          <cell r="N4263" t="str">
            <v>-</v>
          </cell>
        </row>
        <row r="4264">
          <cell r="C4264">
            <v>8983666954</v>
          </cell>
          <cell r="D4264" t="str">
            <v>I4JHD28</v>
          </cell>
          <cell r="E4264"/>
          <cell r="F4264" t="str">
            <v>VL04 NLR</v>
          </cell>
          <cell r="G4264" t="str">
            <v>VL04 軽量</v>
          </cell>
          <cell r="H4264" t="str">
            <v>【I4JHD28】VL04 D-Gr SOP向けFRAME ASM量産サ変出図 AAS-LD-7169の恒久設変</v>
          </cell>
          <cell r="I4264" t="str">
            <v>PA1-9173</v>
          </cell>
          <cell r="J4264" t="str">
            <v>D</v>
          </cell>
          <cell r="K4264" t="str">
            <v>2FC6</v>
          </cell>
          <cell r="L4264" t="str">
            <v>○</v>
          </cell>
          <cell r="M4264" t="str">
            <v>-</v>
          </cell>
          <cell r="N4264" t="str">
            <v>-</v>
          </cell>
        </row>
        <row r="4265">
          <cell r="C4265">
            <v>8975267572</v>
          </cell>
          <cell r="D4265" t="str">
            <v>I4JHD89</v>
          </cell>
          <cell r="E4265"/>
          <cell r="F4265" t="str">
            <v>VL04 NMR</v>
          </cell>
          <cell r="G4265" t="str">
            <v>VL04 軽量</v>
          </cell>
          <cell r="H4265" t="str">
            <v>【I4JHD89】VL04 B/D-Gr AAS-LD-7217の恒久設変出図</v>
          </cell>
          <cell r="I4265" t="str">
            <v>PA1-9196</v>
          </cell>
          <cell r="J4265" t="str">
            <v>D</v>
          </cell>
          <cell r="K4265" t="str">
            <v>1EB4</v>
          </cell>
          <cell r="L4265" t="str">
            <v>○</v>
          </cell>
          <cell r="M4265" t="str">
            <v>-</v>
          </cell>
          <cell r="N4265" t="str">
            <v>-</v>
          </cell>
        </row>
        <row r="4266">
          <cell r="C4266">
            <v>8975267582</v>
          </cell>
          <cell r="D4266" t="str">
            <v>I4JHD89</v>
          </cell>
          <cell r="E4266"/>
          <cell r="F4266" t="str">
            <v>VL04 NMR</v>
          </cell>
          <cell r="G4266" t="str">
            <v>VL04 軽量</v>
          </cell>
          <cell r="H4266" t="str">
            <v>【I4JHD89】VL04 B/D-Gr AAS-LD-7217の恒久設変出図</v>
          </cell>
          <cell r="I4266" t="str">
            <v>PA1-9196</v>
          </cell>
          <cell r="J4266" t="str">
            <v>D</v>
          </cell>
          <cell r="K4266" t="str">
            <v>1EB5</v>
          </cell>
          <cell r="L4266" t="str">
            <v>○</v>
          </cell>
          <cell r="M4266" t="str">
            <v>-</v>
          </cell>
          <cell r="N4266" t="str">
            <v>-</v>
          </cell>
        </row>
        <row r="4267">
          <cell r="C4267">
            <v>8975267592</v>
          </cell>
          <cell r="D4267" t="str">
            <v>I4JHD89</v>
          </cell>
          <cell r="E4267"/>
          <cell r="F4267" t="str">
            <v>VL04 NMR</v>
          </cell>
          <cell r="G4267" t="str">
            <v>VL04 軽量</v>
          </cell>
          <cell r="H4267" t="str">
            <v>【I4JHD89】VL04 B/D-Gr AAS-LD-7217の恒久設変出図</v>
          </cell>
          <cell r="I4267" t="str">
            <v>PA1-9196</v>
          </cell>
          <cell r="J4267" t="str">
            <v>D</v>
          </cell>
          <cell r="K4267" t="str">
            <v>1EB6</v>
          </cell>
          <cell r="L4267" t="str">
            <v>○</v>
          </cell>
          <cell r="M4267" t="str">
            <v>-</v>
          </cell>
          <cell r="N4267" t="str">
            <v>-</v>
          </cell>
        </row>
        <row r="4268">
          <cell r="C4268">
            <v>8975267602</v>
          </cell>
          <cell r="D4268" t="str">
            <v>I4JHD89</v>
          </cell>
          <cell r="E4268"/>
          <cell r="F4268" t="str">
            <v>VL04 NMR</v>
          </cell>
          <cell r="G4268" t="str">
            <v>VL04 軽量</v>
          </cell>
          <cell r="H4268" t="str">
            <v>【I4JHD89】VL04 B/D-Gr AAS-LD-7217の恒久設変出図</v>
          </cell>
          <cell r="I4268" t="str">
            <v>PA1-9196</v>
          </cell>
          <cell r="J4268" t="str">
            <v>D</v>
          </cell>
          <cell r="K4268" t="str">
            <v>1EB7</v>
          </cell>
          <cell r="L4268" t="str">
            <v>○</v>
          </cell>
          <cell r="M4268" t="str">
            <v>-</v>
          </cell>
          <cell r="N4268" t="str">
            <v>-</v>
          </cell>
        </row>
        <row r="4269">
          <cell r="C4269">
            <v>8983666863</v>
          </cell>
          <cell r="D4269" t="str">
            <v>I4JHD89</v>
          </cell>
          <cell r="E4269"/>
          <cell r="F4269" t="str">
            <v>VL04 NMR</v>
          </cell>
          <cell r="G4269" t="str">
            <v>VL04 軽量</v>
          </cell>
          <cell r="H4269" t="str">
            <v>【I4JHD89】VL04 B/D-Gr AAS-LD-7217の恒久設変出図</v>
          </cell>
          <cell r="I4269" t="str">
            <v>PA1-9196</v>
          </cell>
          <cell r="J4269" t="str">
            <v>D</v>
          </cell>
          <cell r="K4269" t="str">
            <v>1EA7</v>
          </cell>
          <cell r="L4269" t="str">
            <v>○</v>
          </cell>
          <cell r="M4269" t="str">
            <v>-</v>
          </cell>
          <cell r="N4269" t="str">
            <v>-</v>
          </cell>
        </row>
        <row r="4270">
          <cell r="C4270">
            <v>8983666874</v>
          </cell>
          <cell r="D4270" t="str">
            <v>I4JHD89</v>
          </cell>
          <cell r="E4270"/>
          <cell r="F4270" t="str">
            <v>VL04 NMR</v>
          </cell>
          <cell r="G4270" t="str">
            <v>VL04 軽量</v>
          </cell>
          <cell r="H4270" t="str">
            <v>【I4JHD89】VL04 B/D-Gr AAS-LD-7217の恒久設変出図</v>
          </cell>
          <cell r="I4270" t="str">
            <v>PA1-9196</v>
          </cell>
          <cell r="J4270" t="str">
            <v>D</v>
          </cell>
          <cell r="K4270" t="str">
            <v>1EA8</v>
          </cell>
          <cell r="L4270" t="str">
            <v>○</v>
          </cell>
          <cell r="M4270" t="str">
            <v>-</v>
          </cell>
          <cell r="N4270" t="str">
            <v>-</v>
          </cell>
        </row>
        <row r="4271">
          <cell r="C4271">
            <v>8983666883</v>
          </cell>
          <cell r="D4271" t="str">
            <v>I4JHD89</v>
          </cell>
          <cell r="E4271"/>
          <cell r="F4271" t="str">
            <v>VL04 NMR</v>
          </cell>
          <cell r="G4271" t="str">
            <v>VL04 軽量</v>
          </cell>
          <cell r="H4271" t="str">
            <v>【I4JHD89】VL04 B/D-Gr AAS-LD-7217の恒久設変出図</v>
          </cell>
          <cell r="I4271" t="str">
            <v>PA1-9196</v>
          </cell>
          <cell r="J4271" t="str">
            <v>D</v>
          </cell>
          <cell r="K4271" t="str">
            <v>1EA9</v>
          </cell>
          <cell r="L4271" t="str">
            <v>○</v>
          </cell>
          <cell r="M4271" t="str">
            <v>-</v>
          </cell>
          <cell r="N4271" t="str">
            <v>-</v>
          </cell>
        </row>
        <row r="4272">
          <cell r="C4272">
            <v>8983666893</v>
          </cell>
          <cell r="D4272" t="str">
            <v>I4JHD89</v>
          </cell>
          <cell r="E4272"/>
          <cell r="F4272" t="str">
            <v>VL04 NMR</v>
          </cell>
          <cell r="G4272" t="str">
            <v>VL04 軽量</v>
          </cell>
          <cell r="H4272" t="str">
            <v>【I4JHD89】VL04 B/D-Gr AAS-LD-7217の恒久設変出図</v>
          </cell>
          <cell r="I4272" t="str">
            <v>PA1-9196</v>
          </cell>
          <cell r="J4272" t="str">
            <v>D</v>
          </cell>
          <cell r="K4272" t="str">
            <v>1EB1</v>
          </cell>
          <cell r="L4272" t="str">
            <v>○</v>
          </cell>
          <cell r="M4272" t="str">
            <v>-</v>
          </cell>
          <cell r="N4272" t="str">
            <v>-</v>
          </cell>
        </row>
        <row r="4273">
          <cell r="C4273">
            <v>8975047012</v>
          </cell>
          <cell r="D4273" t="str">
            <v>I4JHE41</v>
          </cell>
          <cell r="E4273"/>
          <cell r="F4273" t="str">
            <v>VL11 NMR</v>
          </cell>
          <cell r="G4273" t="str">
            <v>VL11 軽量</v>
          </cell>
          <cell r="H4273" t="str">
            <v>【I4JHE41】VL11A/B/C-Gr 軽量FRAME SOP向け サ変出図</v>
          </cell>
          <cell r="I4273" t="str">
            <v>PA1-9233</v>
          </cell>
          <cell r="J4273" t="str">
            <v>D</v>
          </cell>
          <cell r="K4273" t="str">
            <v>DE3</v>
          </cell>
          <cell r="L4273" t="str">
            <v>○</v>
          </cell>
          <cell r="M4273" t="str">
            <v>-</v>
          </cell>
          <cell r="N4273" t="str">
            <v>-</v>
          </cell>
        </row>
        <row r="4274">
          <cell r="C4274">
            <v>8975047022</v>
          </cell>
          <cell r="D4274" t="str">
            <v>I4JHE41</v>
          </cell>
          <cell r="E4274"/>
          <cell r="F4274" t="str">
            <v>VL11 NMR</v>
          </cell>
          <cell r="G4274" t="str">
            <v>VL11 軽量</v>
          </cell>
          <cell r="H4274" t="str">
            <v>【I4JHE41】VL11A/B/C-Gr 軽量FRAME SOP向け サ変出図</v>
          </cell>
          <cell r="I4274" t="str">
            <v>PA1-9233</v>
          </cell>
          <cell r="J4274" t="str">
            <v>D</v>
          </cell>
          <cell r="K4274" t="str">
            <v>DE4</v>
          </cell>
          <cell r="L4274" t="str">
            <v>○</v>
          </cell>
          <cell r="M4274" t="str">
            <v>-</v>
          </cell>
          <cell r="N4274" t="str">
            <v>-</v>
          </cell>
        </row>
        <row r="4275">
          <cell r="C4275">
            <v>8975047031</v>
          </cell>
          <cell r="D4275" t="str">
            <v>I4JHE41</v>
          </cell>
          <cell r="E4275"/>
          <cell r="F4275" t="str">
            <v>VL11 NMR</v>
          </cell>
          <cell r="G4275" t="str">
            <v>VL11 軽量</v>
          </cell>
          <cell r="H4275" t="str">
            <v>【I4JHE41】VL11A/B/C-Gr 軽量FRAME SOP向け サ変出図</v>
          </cell>
          <cell r="I4275" t="str">
            <v>PA1-9233</v>
          </cell>
          <cell r="J4275" t="str">
            <v>D</v>
          </cell>
          <cell r="K4275" t="str">
            <v>FC9</v>
          </cell>
          <cell r="L4275" t="str">
            <v>○</v>
          </cell>
          <cell r="M4275" t="str">
            <v>-</v>
          </cell>
          <cell r="N4275" t="str">
            <v>-</v>
          </cell>
        </row>
        <row r="4276">
          <cell r="C4276">
            <v>8975047052</v>
          </cell>
          <cell r="D4276" t="str">
            <v>I4JHE41</v>
          </cell>
          <cell r="E4276"/>
          <cell r="F4276" t="str">
            <v>VL11 NMR</v>
          </cell>
          <cell r="G4276" t="str">
            <v>VL11 軽量</v>
          </cell>
          <cell r="H4276" t="str">
            <v>【I4JHE41】VL11A/B/C-Gr 軽量FRAME SOP向け サ変出図</v>
          </cell>
          <cell r="I4276" t="str">
            <v>PA1-9233</v>
          </cell>
          <cell r="J4276" t="str">
            <v>D</v>
          </cell>
          <cell r="K4276" t="str">
            <v>DE5</v>
          </cell>
          <cell r="L4276" t="str">
            <v>○</v>
          </cell>
          <cell r="M4276" t="str">
            <v>-</v>
          </cell>
          <cell r="N4276" t="str">
            <v>-</v>
          </cell>
        </row>
        <row r="4277">
          <cell r="C4277">
            <v>8975047071</v>
          </cell>
          <cell r="D4277" t="str">
            <v>I4JHE41</v>
          </cell>
          <cell r="E4277"/>
          <cell r="F4277" t="str">
            <v>VL11 NMR</v>
          </cell>
          <cell r="G4277" t="str">
            <v>VL11 軽量</v>
          </cell>
          <cell r="H4277" t="str">
            <v>【I4JHE41】VL11A/B/C-Gr 軽量FRAME SOP向け サ変出図</v>
          </cell>
          <cell r="I4277" t="str">
            <v>PA1-9233</v>
          </cell>
          <cell r="J4277" t="str">
            <v>D</v>
          </cell>
          <cell r="K4277" t="str">
            <v>EB2</v>
          </cell>
          <cell r="L4277" t="str">
            <v>○</v>
          </cell>
          <cell r="M4277" t="str">
            <v>-</v>
          </cell>
          <cell r="N4277" t="str">
            <v>-</v>
          </cell>
        </row>
        <row r="4278">
          <cell r="C4278">
            <v>8975047111</v>
          </cell>
          <cell r="D4278" t="str">
            <v>I4JHE41</v>
          </cell>
          <cell r="E4278"/>
          <cell r="F4278" t="str">
            <v>VL11 NMR</v>
          </cell>
          <cell r="G4278" t="str">
            <v>VL11 軽量</v>
          </cell>
          <cell r="H4278" t="str">
            <v>【I4JHE41】VL11A/B/C-Gr 軽量FRAME SOP向け サ変出図</v>
          </cell>
          <cell r="I4278" t="str">
            <v>PA1-9233</v>
          </cell>
          <cell r="J4278" t="str">
            <v>D</v>
          </cell>
          <cell r="K4278" t="str">
            <v>FE6</v>
          </cell>
          <cell r="L4278" t="str">
            <v>○</v>
          </cell>
          <cell r="M4278" t="str">
            <v>-</v>
          </cell>
          <cell r="N4278" t="str">
            <v>-</v>
          </cell>
        </row>
        <row r="4279">
          <cell r="C4279">
            <v>8975047121</v>
          </cell>
          <cell r="D4279" t="str">
            <v>I4JHE41</v>
          </cell>
          <cell r="E4279"/>
          <cell r="F4279" t="str">
            <v>VL11 NMR</v>
          </cell>
          <cell r="G4279" t="str">
            <v>VL11 軽量</v>
          </cell>
          <cell r="H4279" t="str">
            <v>【I4JHE41】VL11A/B/C-Gr 軽量FRAME SOP向け サ変出図</v>
          </cell>
          <cell r="I4279" t="str">
            <v>PA1-9233</v>
          </cell>
          <cell r="J4279" t="str">
            <v>D</v>
          </cell>
          <cell r="K4279" t="str">
            <v>FE1</v>
          </cell>
          <cell r="L4279" t="str">
            <v>○</v>
          </cell>
          <cell r="M4279" t="str">
            <v>-</v>
          </cell>
          <cell r="N4279" t="str">
            <v>-</v>
          </cell>
        </row>
        <row r="4280">
          <cell r="C4280">
            <v>8976498990</v>
          </cell>
          <cell r="D4280" t="str">
            <v>I3JAH79</v>
          </cell>
          <cell r="E4280"/>
          <cell r="F4280" t="str">
            <v>VL11 NMR</v>
          </cell>
          <cell r="G4280" t="str">
            <v>VL11 軽量</v>
          </cell>
          <cell r="H4280" t="str">
            <v>【I3JAH79】VL11A/B/C-Gr 軽量FRAME SOP向け 新規出図</v>
          </cell>
          <cell r="I4280" t="str">
            <v>PA1-9233</v>
          </cell>
          <cell r="J4280" t="str">
            <v>D</v>
          </cell>
          <cell r="K4280" t="str">
            <v>DE7</v>
          </cell>
          <cell r="L4280" t="str">
            <v>○</v>
          </cell>
          <cell r="M4280" t="str">
            <v>-</v>
          </cell>
          <cell r="N4280" t="str">
            <v>-</v>
          </cell>
        </row>
        <row r="4281">
          <cell r="C4281">
            <v>8976499000</v>
          </cell>
          <cell r="D4281" t="str">
            <v>I3JAH79</v>
          </cell>
          <cell r="E4281"/>
          <cell r="F4281" t="str">
            <v>VL11 NMR</v>
          </cell>
          <cell r="G4281" t="str">
            <v>VL11 軽量</v>
          </cell>
          <cell r="H4281" t="str">
            <v>【I3JAH79】VL11A/B/C-Gr 軽量FRAME SOP向け 新規出図</v>
          </cell>
          <cell r="I4281" t="str">
            <v>PA1-9233</v>
          </cell>
          <cell r="J4281" t="str">
            <v>D</v>
          </cell>
          <cell r="K4281" t="str">
            <v>FE7</v>
          </cell>
          <cell r="L4281" t="str">
            <v>○</v>
          </cell>
          <cell r="M4281" t="str">
            <v>-</v>
          </cell>
          <cell r="N4281" t="str">
            <v>-</v>
          </cell>
        </row>
        <row r="4282">
          <cell r="C4282">
            <v>8975509420</v>
          </cell>
          <cell r="D4282" t="str">
            <v>I3JAE65</v>
          </cell>
          <cell r="E4282"/>
          <cell r="F4282" t="str">
            <v>VL04 NMR</v>
          </cell>
          <cell r="G4282" t="str">
            <v>VL04 A-Gr</v>
          </cell>
          <cell r="H4282" t="str">
            <v>【I3JAE65】スリランカ向けK-UP VDS新規出図</v>
          </cell>
          <cell r="I4282" t="str">
            <v>PA1-0001</v>
          </cell>
          <cell r="J4282" t="str">
            <v>K</v>
          </cell>
          <cell r="K4282" t="str">
            <v>VAN</v>
          </cell>
          <cell r="L4282" t="str">
            <v>○</v>
          </cell>
          <cell r="M4282" t="str">
            <v>-</v>
          </cell>
          <cell r="N4282" t="str">
            <v>-</v>
          </cell>
        </row>
        <row r="4283">
          <cell r="C4283">
            <v>8975222890</v>
          </cell>
          <cell r="D4283" t="str">
            <v>I3JZ847</v>
          </cell>
          <cell r="E4283"/>
          <cell r="F4283" t="str">
            <v>VL16 NKR</v>
          </cell>
          <cell r="G4283" t="str">
            <v>VL16 1,2X</v>
          </cell>
          <cell r="H4283" t="str">
            <v>【I3JZ847】VL16 ハイブリッドGr K研向け FRAME ASM 新規出図</v>
          </cell>
          <cell r="I4283" t="str">
            <v>未</v>
          </cell>
          <cell r="J4283" t="str">
            <v>A</v>
          </cell>
          <cell r="K4283"/>
          <cell r="L4283" t="str">
            <v>未</v>
          </cell>
          <cell r="M4283" t="str">
            <v>未</v>
          </cell>
          <cell r="N4283" t="str">
            <v>未</v>
          </cell>
        </row>
        <row r="4284">
          <cell r="C4284">
            <v>8975222900</v>
          </cell>
          <cell r="D4284" t="str">
            <v>I3JZ847</v>
          </cell>
          <cell r="E4284"/>
          <cell r="F4284" t="str">
            <v>VL16 NKR</v>
          </cell>
          <cell r="G4284" t="str">
            <v>VL16 1,2X</v>
          </cell>
          <cell r="H4284" t="str">
            <v>【I3JZ847】VL16 ハイブリッドGr K研向け FRAME ASM 新規出図</v>
          </cell>
          <cell r="I4284" t="str">
            <v>PA1-8152</v>
          </cell>
          <cell r="J4284" t="str">
            <v>A</v>
          </cell>
          <cell r="K4284" t="str">
            <v>NDF</v>
          </cell>
          <cell r="L4284" t="str">
            <v>○</v>
          </cell>
          <cell r="M4284">
            <v>20181201</v>
          </cell>
          <cell r="N4284">
            <v>20181221</v>
          </cell>
        </row>
        <row r="4285">
          <cell r="C4285">
            <v>8975222910</v>
          </cell>
          <cell r="D4285" t="str">
            <v>I3JZ847</v>
          </cell>
          <cell r="E4285"/>
          <cell r="F4285" t="str">
            <v>VL16 NKR</v>
          </cell>
          <cell r="G4285" t="str">
            <v>VL16 1,2X</v>
          </cell>
          <cell r="H4285" t="str">
            <v>【I3JZ847】VL16 ハイブリッドGr K研向け FRAME ASM 新規出図</v>
          </cell>
          <cell r="I4285" t="str">
            <v>未</v>
          </cell>
          <cell r="J4285" t="str">
            <v>A</v>
          </cell>
          <cell r="K4285"/>
          <cell r="L4285" t="str">
            <v>未</v>
          </cell>
          <cell r="M4285" t="str">
            <v>未</v>
          </cell>
          <cell r="N4285" t="str">
            <v>未</v>
          </cell>
        </row>
        <row r="4286">
          <cell r="C4286">
            <v>8975222920</v>
          </cell>
          <cell r="D4286" t="str">
            <v>I3JZ847</v>
          </cell>
          <cell r="E4286"/>
          <cell r="F4286" t="str">
            <v>VL16 NMR</v>
          </cell>
          <cell r="G4286" t="str">
            <v>VL16 1,2X</v>
          </cell>
          <cell r="H4286" t="str">
            <v>【I3JZ847】VL16 ハイブリッドGr K研向け FRAME ASM 新規出図</v>
          </cell>
          <cell r="I4286" t="str">
            <v>未</v>
          </cell>
          <cell r="J4286" t="str">
            <v>A</v>
          </cell>
          <cell r="K4286"/>
          <cell r="L4286" t="str">
            <v>未</v>
          </cell>
          <cell r="M4286" t="str">
            <v>未</v>
          </cell>
          <cell r="N4286" t="str">
            <v>未</v>
          </cell>
        </row>
        <row r="4287">
          <cell r="C4287">
            <v>8975222930</v>
          </cell>
          <cell r="D4287" t="str">
            <v>I3JZ847</v>
          </cell>
          <cell r="E4287"/>
          <cell r="F4287" t="str">
            <v>VL16 NMR</v>
          </cell>
          <cell r="G4287" t="str">
            <v>VL16 1,2X</v>
          </cell>
          <cell r="H4287" t="str">
            <v>【I3JZ847】VL16 ハイブリッドGr K研向け FRAME ASM 新規出図</v>
          </cell>
          <cell r="I4287" t="str">
            <v>未</v>
          </cell>
          <cell r="J4287" t="str">
            <v>A</v>
          </cell>
          <cell r="K4287"/>
          <cell r="L4287" t="str">
            <v>未</v>
          </cell>
          <cell r="M4287" t="str">
            <v>未</v>
          </cell>
          <cell r="N4287" t="str">
            <v>未</v>
          </cell>
        </row>
        <row r="4288">
          <cell r="C4288">
            <v>8975222940</v>
          </cell>
          <cell r="D4288" t="str">
            <v>I3JZ847</v>
          </cell>
          <cell r="E4288"/>
          <cell r="F4288" t="str">
            <v>VL16 NMR</v>
          </cell>
          <cell r="G4288" t="str">
            <v>VL16 1,2X</v>
          </cell>
          <cell r="H4288" t="str">
            <v>【I3JZ847】VL16 ハイブリッドGr K研向け FRAME ASM 新規出図</v>
          </cell>
          <cell r="I4288" t="str">
            <v>PA1-8152</v>
          </cell>
          <cell r="J4288" t="str">
            <v>A</v>
          </cell>
          <cell r="K4288" t="str">
            <v>NS9</v>
          </cell>
          <cell r="L4288" t="str">
            <v>○</v>
          </cell>
          <cell r="M4288">
            <v>20181201</v>
          </cell>
          <cell r="N4288">
            <v>20181201</v>
          </cell>
        </row>
        <row r="4289">
          <cell r="C4289">
            <v>8975222950</v>
          </cell>
          <cell r="D4289" t="str">
            <v>I3JZ847</v>
          </cell>
          <cell r="E4289"/>
          <cell r="F4289" t="str">
            <v>VL16 NMR</v>
          </cell>
          <cell r="G4289" t="str">
            <v>VL16 1,2X</v>
          </cell>
          <cell r="H4289" t="str">
            <v>【I3JZ847】VL16 ハイブリッドGr K研向け FRAME ASM 新規出図</v>
          </cell>
          <cell r="I4289" t="str">
            <v>PA1-8152</v>
          </cell>
          <cell r="J4289" t="str">
            <v>A</v>
          </cell>
          <cell r="K4289" t="str">
            <v>JJD</v>
          </cell>
          <cell r="L4289" t="str">
            <v>○</v>
          </cell>
          <cell r="M4289">
            <v>20181201</v>
          </cell>
          <cell r="N4289">
            <v>20181201</v>
          </cell>
        </row>
        <row r="4290">
          <cell r="C4290">
            <v>8975222960</v>
          </cell>
          <cell r="D4290" t="str">
            <v>I3JZ847</v>
          </cell>
          <cell r="E4290"/>
          <cell r="F4290" t="str">
            <v>VL16 NMR</v>
          </cell>
          <cell r="G4290" t="str">
            <v>VL16 1,2X</v>
          </cell>
          <cell r="H4290" t="str">
            <v>【I3JZ847】VL16 ハイブリッドGr K研向け FRAME ASM 新規出図</v>
          </cell>
          <cell r="I4290" t="str">
            <v>未</v>
          </cell>
          <cell r="J4290" t="str">
            <v>A</v>
          </cell>
          <cell r="K4290"/>
          <cell r="L4290" t="str">
            <v>未</v>
          </cell>
          <cell r="M4290" t="str">
            <v>未</v>
          </cell>
          <cell r="N4290" t="str">
            <v>未</v>
          </cell>
        </row>
        <row r="4291">
          <cell r="C4291">
            <v>8975222970</v>
          </cell>
          <cell r="D4291" t="str">
            <v>I3JZ847</v>
          </cell>
          <cell r="E4291"/>
          <cell r="F4291" t="str">
            <v>VL16 NMR</v>
          </cell>
          <cell r="G4291" t="str">
            <v>VL16 1,2X</v>
          </cell>
          <cell r="H4291" t="str">
            <v>【I3JZ847】VL16 ハイブリッドGr K研向け FRAME ASM 新規出図</v>
          </cell>
          <cell r="I4291" t="str">
            <v>未</v>
          </cell>
          <cell r="J4291" t="str">
            <v>A</v>
          </cell>
          <cell r="K4291"/>
          <cell r="L4291" t="str">
            <v>未</v>
          </cell>
          <cell r="M4291" t="str">
            <v>未</v>
          </cell>
          <cell r="N4291" t="str">
            <v>未</v>
          </cell>
        </row>
        <row r="4292">
          <cell r="C4292">
            <v>8975222980</v>
          </cell>
          <cell r="D4292" t="str">
            <v>I3JZ847</v>
          </cell>
          <cell r="E4292"/>
          <cell r="F4292" t="str">
            <v>VL16 NMR</v>
          </cell>
          <cell r="G4292" t="str">
            <v>VL16 1,2X</v>
          </cell>
          <cell r="H4292" t="str">
            <v>【I3JZ847】VL16 ハイブリッドGr K研向け FRAME ASM 新規出図</v>
          </cell>
          <cell r="I4292" t="str">
            <v>未</v>
          </cell>
          <cell r="J4292" t="str">
            <v>A</v>
          </cell>
          <cell r="K4292"/>
          <cell r="L4292" t="str">
            <v>未</v>
          </cell>
          <cell r="M4292" t="str">
            <v>未</v>
          </cell>
          <cell r="N4292" t="str">
            <v>未</v>
          </cell>
        </row>
        <row r="4293">
          <cell r="C4293">
            <v>8975225670</v>
          </cell>
          <cell r="D4293" t="str">
            <v>I3JZ846</v>
          </cell>
          <cell r="E4293"/>
          <cell r="F4293" t="str">
            <v>VL16 NPR</v>
          </cell>
          <cell r="G4293" t="str">
            <v>VL16 3X</v>
          </cell>
          <cell r="H4293" t="str">
            <v>【I3JZ846】VL16 3Xフレーム K研向け 新規出図</v>
          </cell>
          <cell r="I4293" t="str">
            <v>PA1-9020</v>
          </cell>
          <cell r="J4293" t="str">
            <v>A</v>
          </cell>
          <cell r="K4293" t="str">
            <v>SUF</v>
          </cell>
          <cell r="L4293" t="str">
            <v>○</v>
          </cell>
          <cell r="M4293">
            <v>20190211</v>
          </cell>
          <cell r="N4293">
            <v>20190211</v>
          </cell>
        </row>
        <row r="4294">
          <cell r="C4294">
            <v>8975225680</v>
          </cell>
          <cell r="D4294" t="str">
            <v>I3JZ846</v>
          </cell>
          <cell r="E4294"/>
          <cell r="F4294" t="str">
            <v>VL16 NPR</v>
          </cell>
          <cell r="G4294" t="str">
            <v>VL16 3X</v>
          </cell>
          <cell r="H4294" t="str">
            <v>【I3JZ846】VL16 3Xフレーム K研向け 新規出図</v>
          </cell>
          <cell r="I4294" t="str">
            <v>未</v>
          </cell>
          <cell r="J4294" t="str">
            <v>A</v>
          </cell>
          <cell r="K4294"/>
          <cell r="L4294" t="str">
            <v>未</v>
          </cell>
          <cell r="M4294" t="str">
            <v>未</v>
          </cell>
          <cell r="N4294" t="str">
            <v>未</v>
          </cell>
        </row>
        <row r="4295">
          <cell r="C4295">
            <v>8975225690</v>
          </cell>
          <cell r="D4295" t="str">
            <v>I3JZ846</v>
          </cell>
          <cell r="E4295"/>
          <cell r="F4295" t="str">
            <v>VL16 NPR</v>
          </cell>
          <cell r="G4295" t="str">
            <v>VL16 3X</v>
          </cell>
          <cell r="H4295" t="str">
            <v>【I3JZ846】VL16 3Xフレーム K研向け 新規出図</v>
          </cell>
          <cell r="I4295" t="str">
            <v>PA1-9020</v>
          </cell>
          <cell r="J4295" t="str">
            <v>A</v>
          </cell>
          <cell r="K4295" t="str">
            <v>1SSR</v>
          </cell>
          <cell r="L4295" t="str">
            <v>○</v>
          </cell>
          <cell r="M4295">
            <v>20181201</v>
          </cell>
          <cell r="N4295">
            <v>20181201</v>
          </cell>
        </row>
        <row r="4296">
          <cell r="C4296">
            <v>8975225700</v>
          </cell>
          <cell r="D4296" t="str">
            <v>I3JZ846</v>
          </cell>
          <cell r="E4296"/>
          <cell r="F4296" t="str">
            <v>VL16 NPR</v>
          </cell>
          <cell r="G4296" t="str">
            <v>VL16 3X</v>
          </cell>
          <cell r="H4296" t="str">
            <v>【I3JZ846】VL16 3Xフレーム K研向け 新規出図</v>
          </cell>
          <cell r="I4296" t="str">
            <v>未</v>
          </cell>
          <cell r="J4296" t="str">
            <v>A</v>
          </cell>
          <cell r="K4296"/>
          <cell r="L4296" t="str">
            <v>未</v>
          </cell>
          <cell r="M4296" t="str">
            <v>未</v>
          </cell>
          <cell r="N4296" t="str">
            <v>未</v>
          </cell>
        </row>
        <row r="4297">
          <cell r="C4297">
            <v>8975225870</v>
          </cell>
          <cell r="D4297" t="str">
            <v>I3JZ846</v>
          </cell>
          <cell r="E4297"/>
          <cell r="F4297" t="str">
            <v>VL16 NPR</v>
          </cell>
          <cell r="G4297" t="str">
            <v>VL16 3X</v>
          </cell>
          <cell r="H4297" t="str">
            <v>【I3JZ846】VL16 3Xフレーム K研向け 新規出図</v>
          </cell>
          <cell r="I4297" t="str">
            <v>未</v>
          </cell>
          <cell r="J4297" t="str">
            <v>A</v>
          </cell>
          <cell r="K4297"/>
          <cell r="L4297" t="str">
            <v>未</v>
          </cell>
          <cell r="M4297" t="str">
            <v>未</v>
          </cell>
          <cell r="N4297" t="str">
            <v>未</v>
          </cell>
        </row>
        <row r="4298">
          <cell r="C4298">
            <v>8975225880</v>
          </cell>
          <cell r="D4298" t="str">
            <v>I3JZ846</v>
          </cell>
          <cell r="E4298"/>
          <cell r="F4298" t="str">
            <v>VL16 NPR</v>
          </cell>
          <cell r="G4298" t="str">
            <v>VL16 3X</v>
          </cell>
          <cell r="H4298" t="str">
            <v>【I3JZ846】VL16 3Xフレーム K研向け 新規出図</v>
          </cell>
          <cell r="I4298" t="str">
            <v>未</v>
          </cell>
          <cell r="J4298" t="str">
            <v>A</v>
          </cell>
          <cell r="K4298"/>
          <cell r="L4298" t="str">
            <v>未</v>
          </cell>
          <cell r="M4298" t="str">
            <v>未</v>
          </cell>
          <cell r="N4298" t="str">
            <v>未</v>
          </cell>
        </row>
        <row r="4299">
          <cell r="C4299">
            <v>8975225890</v>
          </cell>
          <cell r="D4299" t="str">
            <v>I3JZ846</v>
          </cell>
          <cell r="E4299"/>
          <cell r="F4299" t="str">
            <v>VL16 NPR</v>
          </cell>
          <cell r="G4299" t="str">
            <v>VL16 3X</v>
          </cell>
          <cell r="H4299" t="str">
            <v>【I3JZ846】VL16 3Xフレーム K研向け 新規出図</v>
          </cell>
          <cell r="I4299" t="str">
            <v>未</v>
          </cell>
          <cell r="J4299" t="str">
            <v>A</v>
          </cell>
          <cell r="K4299"/>
          <cell r="L4299" t="str">
            <v>未</v>
          </cell>
          <cell r="M4299" t="str">
            <v>未</v>
          </cell>
          <cell r="N4299" t="str">
            <v>未</v>
          </cell>
        </row>
        <row r="4300">
          <cell r="C4300">
            <v>8975225900</v>
          </cell>
          <cell r="D4300" t="str">
            <v>I3JZ846</v>
          </cell>
          <cell r="E4300"/>
          <cell r="F4300" t="str">
            <v>VL16 NPR</v>
          </cell>
          <cell r="G4300" t="str">
            <v>VL16 3X</v>
          </cell>
          <cell r="H4300" t="str">
            <v>【I3JZ846】VL16 3Xフレーム K研向け 新規出図</v>
          </cell>
          <cell r="I4300" t="str">
            <v>未</v>
          </cell>
          <cell r="J4300" t="str">
            <v>A</v>
          </cell>
          <cell r="K4300"/>
          <cell r="L4300" t="str">
            <v>未</v>
          </cell>
          <cell r="M4300" t="str">
            <v>未</v>
          </cell>
          <cell r="N4300" t="str">
            <v>未</v>
          </cell>
        </row>
        <row r="4301">
          <cell r="C4301">
            <v>8975225671</v>
          </cell>
          <cell r="D4301" t="str">
            <v>I4JGV93</v>
          </cell>
          <cell r="E4301"/>
          <cell r="F4301" t="str">
            <v>VL16 NPR</v>
          </cell>
          <cell r="G4301" t="str">
            <v>VL16 3X</v>
          </cell>
          <cell r="H4301" t="str">
            <v>【I4JGV93】VL16 FRAME ASM 設変出図 AAS-LD-6870の恒久設変</v>
          </cell>
          <cell r="I4301" t="str">
            <v>PA1-9047</v>
          </cell>
          <cell r="J4301" t="str">
            <v>A</v>
          </cell>
          <cell r="K4301" t="str">
            <v>SUF</v>
          </cell>
          <cell r="L4301" t="str">
            <v>○</v>
          </cell>
          <cell r="M4301">
            <v>20190314</v>
          </cell>
          <cell r="N4301">
            <v>20190314</v>
          </cell>
        </row>
        <row r="4302">
          <cell r="C4302">
            <v>8975225681</v>
          </cell>
          <cell r="D4302" t="str">
            <v>I4JGV93</v>
          </cell>
          <cell r="E4302"/>
          <cell r="F4302" t="str">
            <v>VL16 NPR</v>
          </cell>
          <cell r="G4302" t="str">
            <v>VL16 3X</v>
          </cell>
          <cell r="H4302" t="str">
            <v>【I4JGV93】VL16 FRAME ASM 設変出図 AAS-LD-6870の恒久設変</v>
          </cell>
          <cell r="I4302" t="str">
            <v>PA1-9047</v>
          </cell>
          <cell r="J4302" t="str">
            <v>A</v>
          </cell>
          <cell r="K4302" t="str">
            <v>SUG</v>
          </cell>
          <cell r="L4302" t="str">
            <v>○</v>
          </cell>
          <cell r="M4302">
            <v>20190314</v>
          </cell>
          <cell r="N4302">
            <v>20190314</v>
          </cell>
        </row>
        <row r="4303">
          <cell r="C4303">
            <v>8975225691</v>
          </cell>
          <cell r="D4303" t="str">
            <v>I4JGV93</v>
          </cell>
          <cell r="E4303"/>
          <cell r="F4303" t="str">
            <v>VL16 NPR</v>
          </cell>
          <cell r="G4303" t="str">
            <v>VL16 3X</v>
          </cell>
          <cell r="H4303" t="str">
            <v>【I4JGV93】VL16 FRAME ASM 設変出図 AAS-LD-6870の恒久設変</v>
          </cell>
          <cell r="I4303" t="str">
            <v>PA1-9047</v>
          </cell>
          <cell r="J4303" t="str">
            <v>A</v>
          </cell>
          <cell r="K4303" t="str">
            <v>1SSR</v>
          </cell>
          <cell r="L4303" t="str">
            <v>○</v>
          </cell>
          <cell r="M4303">
            <v>20190314</v>
          </cell>
          <cell r="N4303">
            <v>20190314</v>
          </cell>
        </row>
        <row r="4304">
          <cell r="C4304">
            <v>8975225701</v>
          </cell>
          <cell r="D4304" t="str">
            <v>I4JGV93</v>
          </cell>
          <cell r="E4304"/>
          <cell r="F4304" t="str">
            <v>VL16 NPR</v>
          </cell>
          <cell r="G4304" t="str">
            <v>VL16 3X</v>
          </cell>
          <cell r="H4304" t="str">
            <v>【I4JGV93】VL16 FRAME ASM 設変出図 AAS-LD-6870の恒久設変</v>
          </cell>
          <cell r="I4304" t="str">
            <v>PA1-9047</v>
          </cell>
          <cell r="J4304" t="str">
            <v>A</v>
          </cell>
          <cell r="K4304" t="str">
            <v>SSV</v>
          </cell>
          <cell r="L4304" t="str">
            <v>○</v>
          </cell>
          <cell r="M4304">
            <v>20190314</v>
          </cell>
          <cell r="N4304">
            <v>20190314</v>
          </cell>
        </row>
        <row r="4305">
          <cell r="C4305">
            <v>8975225871</v>
          </cell>
          <cell r="D4305" t="str">
            <v>I4JGV93</v>
          </cell>
          <cell r="E4305"/>
          <cell r="F4305" t="str">
            <v>VL16 NPR</v>
          </cell>
          <cell r="G4305" t="str">
            <v>VL16 3X</v>
          </cell>
          <cell r="H4305" t="str">
            <v>【I4JGV93】VL16 FRAME ASM 設変出図 AAS-LD-6870の恒久設変</v>
          </cell>
          <cell r="I4305" t="str">
            <v>PA1-9117</v>
          </cell>
          <cell r="J4305" t="str">
            <v>A</v>
          </cell>
          <cell r="K4305" t="str">
            <v>SNG</v>
          </cell>
          <cell r="L4305" t="str">
            <v>○</v>
          </cell>
          <cell r="M4305">
            <v>20190603</v>
          </cell>
          <cell r="N4305">
            <v>20190603</v>
          </cell>
        </row>
        <row r="4306">
          <cell r="C4306">
            <v>8975225881</v>
          </cell>
          <cell r="D4306" t="str">
            <v>I4JGV93</v>
          </cell>
          <cell r="E4306"/>
          <cell r="F4306" t="str">
            <v>VL16 NPR</v>
          </cell>
          <cell r="G4306" t="str">
            <v>VL16 3X</v>
          </cell>
          <cell r="H4306" t="str">
            <v>【I4JGV93】VL16 FRAME ASM 設変出図 AAS-LD-6870の恒久設変</v>
          </cell>
          <cell r="I4306" t="str">
            <v>未</v>
          </cell>
          <cell r="J4306" t="str">
            <v>A</v>
          </cell>
          <cell r="K4306"/>
          <cell r="L4306" t="str">
            <v>○</v>
          </cell>
          <cell r="M4306" t="str">
            <v>未</v>
          </cell>
          <cell r="N4306" t="str">
            <v>未</v>
          </cell>
        </row>
        <row r="4307">
          <cell r="C4307">
            <v>8975225891</v>
          </cell>
          <cell r="D4307" t="str">
            <v>I4JGV93</v>
          </cell>
          <cell r="E4307"/>
          <cell r="F4307" t="str">
            <v>VL16 NPR</v>
          </cell>
          <cell r="G4307" t="str">
            <v>VL16 3X</v>
          </cell>
          <cell r="H4307" t="str">
            <v>【I4JGV93】VL16 FRAME ASM 設変出図 AAS-LD-6870の恒久設変</v>
          </cell>
          <cell r="I4307" t="str">
            <v>PA1-9133</v>
          </cell>
          <cell r="J4307" t="str">
            <v>A</v>
          </cell>
          <cell r="K4307" t="str">
            <v>SNJ</v>
          </cell>
          <cell r="L4307" t="str">
            <v>○</v>
          </cell>
          <cell r="M4307">
            <v>20190624</v>
          </cell>
          <cell r="N4307">
            <v>20190624</v>
          </cell>
        </row>
        <row r="4308">
          <cell r="C4308">
            <v>8975225901</v>
          </cell>
          <cell r="D4308" t="str">
            <v>I4JGV93</v>
          </cell>
          <cell r="E4308"/>
          <cell r="F4308" t="str">
            <v>VL16 NPR</v>
          </cell>
          <cell r="G4308" t="str">
            <v>VL16 3X</v>
          </cell>
          <cell r="H4308" t="str">
            <v>【I4JGV93】VL16 FRAME ASM 設変出図 AAS-LD-6870の恒久設変</v>
          </cell>
          <cell r="I4308" t="str">
            <v>未</v>
          </cell>
          <cell r="J4308" t="str">
            <v>A</v>
          </cell>
          <cell r="K4308"/>
          <cell r="L4308" t="str">
            <v>○</v>
          </cell>
          <cell r="M4308" t="str">
            <v>未</v>
          </cell>
          <cell r="N4308" t="str">
            <v>未</v>
          </cell>
        </row>
        <row r="4309">
          <cell r="C4309">
            <v>8975271800</v>
          </cell>
          <cell r="D4309" t="str">
            <v>I4JGT73</v>
          </cell>
          <cell r="E4309"/>
          <cell r="F4309" t="str">
            <v>VL08 NPR</v>
          </cell>
          <cell r="G4309" t="str">
            <v>ＶＬ08 D-Gr</v>
          </cell>
          <cell r="H4309" t="str">
            <v>【I4JGT73】VL08 D-Gr 4HK1 FRAME ASM設計変更　同番変更、誤記訂正</v>
          </cell>
          <cell r="I4309" t="str">
            <v>PA1-9035</v>
          </cell>
          <cell r="J4309" t="str">
            <v>C</v>
          </cell>
          <cell r="K4309" t="str">
            <v>ZAA</v>
          </cell>
          <cell r="L4309" t="str">
            <v>○</v>
          </cell>
          <cell r="M4309" t="str">
            <v>-</v>
          </cell>
          <cell r="N4309">
            <v>20181204</v>
          </cell>
        </row>
        <row r="4310">
          <cell r="C4310">
            <v>8975271810</v>
          </cell>
          <cell r="D4310" t="str">
            <v>I4JGT73</v>
          </cell>
          <cell r="E4310"/>
          <cell r="F4310" t="str">
            <v>VL08 NPR</v>
          </cell>
          <cell r="G4310" t="str">
            <v>ＶＬ08 D-Gr</v>
          </cell>
          <cell r="H4310" t="str">
            <v>【I4JGT73】VL08 D-Gr 4HK1 FRAME ASM設計変更　同番変更、誤記訂正</v>
          </cell>
          <cell r="I4310" t="str">
            <v>PA1-9035</v>
          </cell>
          <cell r="J4310" t="str">
            <v>C</v>
          </cell>
          <cell r="K4310" t="str">
            <v>ZEA</v>
          </cell>
          <cell r="L4310" t="str">
            <v>○</v>
          </cell>
          <cell r="M4310" t="str">
            <v>-</v>
          </cell>
          <cell r="N4310">
            <v>20190304</v>
          </cell>
        </row>
        <row r="4311">
          <cell r="C4311">
            <v>8975271820</v>
          </cell>
          <cell r="D4311" t="str">
            <v>I4JGT73</v>
          </cell>
          <cell r="E4311"/>
          <cell r="F4311" t="str">
            <v>VL08 NPR</v>
          </cell>
          <cell r="G4311" t="str">
            <v>ＶＬ08 D-Gr</v>
          </cell>
          <cell r="H4311" t="str">
            <v>【I4JGT73】VL08 D-Gr 4HK1 FRAME ASM設計変更　同番変更、誤記訂正</v>
          </cell>
          <cell r="I4311" t="str">
            <v>PA1-9035</v>
          </cell>
          <cell r="J4311" t="str">
            <v>C</v>
          </cell>
          <cell r="K4311" t="str">
            <v>ZKA</v>
          </cell>
          <cell r="L4311" t="str">
            <v>○</v>
          </cell>
          <cell r="M4311" t="str">
            <v>-</v>
          </cell>
          <cell r="N4311">
            <v>20190304</v>
          </cell>
        </row>
        <row r="4312">
          <cell r="C4312">
            <v>8975271830</v>
          </cell>
          <cell r="D4312" t="str">
            <v>I4JGT73</v>
          </cell>
          <cell r="E4312"/>
          <cell r="F4312" t="str">
            <v>VL08 NPR</v>
          </cell>
          <cell r="G4312" t="str">
            <v>ＶＬ08 D-Gr</v>
          </cell>
          <cell r="H4312" t="str">
            <v>【I4JGT73】VL08 D-Gr 4HK1 FRAME ASM設計変更　同番変更、誤記訂正</v>
          </cell>
          <cell r="I4312" t="str">
            <v>PA1-9035</v>
          </cell>
          <cell r="J4312" t="str">
            <v>C</v>
          </cell>
          <cell r="K4312" t="str">
            <v>ZSA</v>
          </cell>
          <cell r="L4312" t="str">
            <v>○</v>
          </cell>
          <cell r="M4312" t="str">
            <v>-</v>
          </cell>
          <cell r="N4312">
            <v>20190304</v>
          </cell>
        </row>
        <row r="4313">
          <cell r="C4313">
            <v>8975246160</v>
          </cell>
          <cell r="D4313" t="str">
            <v>I3JZ935</v>
          </cell>
          <cell r="E4313"/>
          <cell r="F4313" t="str">
            <v>VL01 NPR</v>
          </cell>
          <cell r="G4313" t="str">
            <v>VL01 F3-Gr</v>
          </cell>
          <cell r="H4313" t="str">
            <v>【I3JZ935】VL01 F3-Gr 3X SOP向け 新規FRAME ASM出図</v>
          </cell>
          <cell r="I4313" t="str">
            <v>PA1-8183</v>
          </cell>
          <cell r="J4313" t="str">
            <v>A</v>
          </cell>
          <cell r="K4313" t="str">
            <v>RCH</v>
          </cell>
          <cell r="L4313" t="str">
            <v>○</v>
          </cell>
          <cell r="M4313" t="str">
            <v>未</v>
          </cell>
          <cell r="N4313" t="str">
            <v>未</v>
          </cell>
        </row>
        <row r="4314">
          <cell r="C4314">
            <v>8975246170</v>
          </cell>
          <cell r="D4314" t="str">
            <v>I3JZ935</v>
          </cell>
          <cell r="E4314"/>
          <cell r="F4314" t="str">
            <v>VL01 NPR</v>
          </cell>
          <cell r="G4314" t="str">
            <v>VL01 F3-Gr</v>
          </cell>
          <cell r="H4314" t="str">
            <v>【I3JZ935】VL01 F3-Gr 3X SOP向け 新規FRAME ASM出図</v>
          </cell>
          <cell r="I4314" t="str">
            <v>PA1-8183</v>
          </cell>
          <cell r="J4314" t="str">
            <v>A</v>
          </cell>
          <cell r="K4314" t="str">
            <v>RCJ</v>
          </cell>
          <cell r="L4314" t="str">
            <v>○</v>
          </cell>
          <cell r="M4314">
            <v>20190112</v>
          </cell>
          <cell r="N4314">
            <v>20190112</v>
          </cell>
        </row>
        <row r="4315">
          <cell r="C4315">
            <v>8975251240</v>
          </cell>
          <cell r="D4315" t="str">
            <v>I3JZ935</v>
          </cell>
          <cell r="E4315"/>
          <cell r="F4315" t="str">
            <v>VL01 NPR</v>
          </cell>
          <cell r="G4315" t="str">
            <v>VL01 F3-Gr</v>
          </cell>
          <cell r="H4315" t="str">
            <v>【I3JZ935】VL01 F3-Gr 3X SOP向け 新規FRAME ASM出図</v>
          </cell>
          <cell r="I4315" t="str">
            <v>PA1-8162</v>
          </cell>
          <cell r="J4315" t="str">
            <v>C</v>
          </cell>
          <cell r="K4315" t="str">
            <v>WQL</v>
          </cell>
          <cell r="L4315" t="str">
            <v>○</v>
          </cell>
          <cell r="M4315" t="str">
            <v>-</v>
          </cell>
          <cell r="N4315">
            <v>20181210</v>
          </cell>
        </row>
        <row r="4316">
          <cell r="C4316">
            <v>8975251250</v>
          </cell>
          <cell r="D4316" t="str">
            <v>I3JZ935</v>
          </cell>
          <cell r="E4316"/>
          <cell r="F4316" t="str">
            <v>VL01 NPR</v>
          </cell>
          <cell r="G4316" t="str">
            <v>VL01 F3-Gr</v>
          </cell>
          <cell r="H4316" t="str">
            <v>【I3JZ935】VL01 F3-Gr 3X SOP向け 新規FRAME ASM出図</v>
          </cell>
          <cell r="I4316" t="str">
            <v>PA1-8162</v>
          </cell>
          <cell r="J4316" t="str">
            <v>C</v>
          </cell>
          <cell r="K4316" t="str">
            <v>WQM</v>
          </cell>
          <cell r="L4316" t="str">
            <v>○</v>
          </cell>
          <cell r="M4316" t="str">
            <v>-</v>
          </cell>
          <cell r="N4316">
            <v>20180514</v>
          </cell>
        </row>
        <row r="4317">
          <cell r="C4317">
            <v>8975251260</v>
          </cell>
          <cell r="D4317" t="str">
            <v>I3JZ935</v>
          </cell>
          <cell r="E4317"/>
          <cell r="F4317" t="str">
            <v>VL01 NPR</v>
          </cell>
          <cell r="G4317" t="str">
            <v>VL01 F3-Gr</v>
          </cell>
          <cell r="H4317" t="str">
            <v>【I3JZ935】VL01 F3-Gr 3X SOP向け 新規FRAME ASM出図</v>
          </cell>
          <cell r="I4317" t="str">
            <v>PA1-8162</v>
          </cell>
          <cell r="J4317" t="str">
            <v>C</v>
          </cell>
          <cell r="K4317" t="str">
            <v>WQN</v>
          </cell>
          <cell r="L4317" t="str">
            <v>○</v>
          </cell>
          <cell r="M4317" t="str">
            <v>-</v>
          </cell>
          <cell r="N4317">
            <v>20190112</v>
          </cell>
        </row>
        <row r="4318">
          <cell r="C4318">
            <v>8975251270</v>
          </cell>
          <cell r="D4318" t="str">
            <v>I3JZ935</v>
          </cell>
          <cell r="E4318"/>
          <cell r="F4318" t="str">
            <v>VL01 NPR</v>
          </cell>
          <cell r="G4318" t="str">
            <v>VL01 F3-Gr</v>
          </cell>
          <cell r="H4318" t="str">
            <v>【I3JZ935】VL01 F3-Gr 3X SOP向け 新規FRAME ASM出図</v>
          </cell>
          <cell r="I4318" t="str">
            <v>PA1-8162</v>
          </cell>
          <cell r="J4318" t="str">
            <v>C</v>
          </cell>
          <cell r="K4318" t="str">
            <v>WQP</v>
          </cell>
          <cell r="L4318" t="str">
            <v>○</v>
          </cell>
          <cell r="M4318" t="str">
            <v>-</v>
          </cell>
          <cell r="N4318" t="str">
            <v>未</v>
          </cell>
        </row>
        <row r="4319">
          <cell r="C4319">
            <v>8975246060</v>
          </cell>
          <cell r="D4319" t="str">
            <v>I3JZ935</v>
          </cell>
          <cell r="E4319"/>
          <cell r="F4319" t="str">
            <v>VL01 NPR</v>
          </cell>
          <cell r="G4319" t="str">
            <v>VL01 F3-Gr</v>
          </cell>
          <cell r="H4319" t="str">
            <v>【I3JZ935】VL01 F3-Gr 3X SOP向け 新規FRAME ASM出図</v>
          </cell>
          <cell r="I4319" t="str">
            <v>PA1-9158</v>
          </cell>
          <cell r="J4319" t="str">
            <v>A</v>
          </cell>
          <cell r="K4319" t="str">
            <v>RIF</v>
          </cell>
          <cell r="L4319" t="str">
            <v>○</v>
          </cell>
          <cell r="M4319">
            <v>20190801</v>
          </cell>
          <cell r="N4319">
            <v>20190801</v>
          </cell>
        </row>
        <row r="4320">
          <cell r="C4320">
            <v>8975246070</v>
          </cell>
          <cell r="D4320" t="str">
            <v>I3JZ935</v>
          </cell>
          <cell r="E4320"/>
          <cell r="F4320" t="str">
            <v>VL01 NPR</v>
          </cell>
          <cell r="G4320" t="str">
            <v>VL01 F3-Gr</v>
          </cell>
          <cell r="H4320" t="str">
            <v>【I3JZ935】VL01 F3-Gr 3X SOP向け 新規FRAME ASM出図</v>
          </cell>
          <cell r="I4320" t="str">
            <v>未</v>
          </cell>
          <cell r="J4320" t="str">
            <v>A</v>
          </cell>
          <cell r="K4320"/>
          <cell r="L4320" t="str">
            <v>○</v>
          </cell>
          <cell r="M4320" t="str">
            <v>未</v>
          </cell>
          <cell r="N4320" t="str">
            <v>未</v>
          </cell>
        </row>
        <row r="4321">
          <cell r="C4321">
            <v>8975246080</v>
          </cell>
          <cell r="D4321" t="str">
            <v>I3JZ935</v>
          </cell>
          <cell r="E4321"/>
          <cell r="F4321" t="str">
            <v>VL01 NPR</v>
          </cell>
          <cell r="G4321" t="str">
            <v>VL01 F3-Gr</v>
          </cell>
          <cell r="H4321" t="str">
            <v>【I3JZ935】VL01 F3-Gr 3X SOP向け 新規FRAME ASM出図</v>
          </cell>
          <cell r="I4321" t="str">
            <v>未</v>
          </cell>
          <cell r="J4321" t="str">
            <v>A</v>
          </cell>
          <cell r="K4321"/>
          <cell r="L4321" t="str">
            <v>○</v>
          </cell>
          <cell r="M4321" t="str">
            <v>未</v>
          </cell>
          <cell r="N4321" t="str">
            <v>未</v>
          </cell>
        </row>
        <row r="4322">
          <cell r="C4322">
            <v>8975246090</v>
          </cell>
          <cell r="D4322" t="str">
            <v>I3JZ935</v>
          </cell>
          <cell r="E4322"/>
          <cell r="F4322" t="str">
            <v>VL01 NPR</v>
          </cell>
          <cell r="G4322" t="str">
            <v>VL01 F3-Gr</v>
          </cell>
          <cell r="H4322" t="str">
            <v>【I3JZ935】VL01 F3-Gr 3X SOP向け 新規FRAME ASM出図</v>
          </cell>
          <cell r="I4322" t="str">
            <v>未</v>
          </cell>
          <cell r="J4322" t="str">
            <v>A</v>
          </cell>
          <cell r="K4322"/>
          <cell r="L4322" t="str">
            <v>○</v>
          </cell>
          <cell r="M4322" t="str">
            <v>未</v>
          </cell>
          <cell r="N4322" t="str">
            <v>未</v>
          </cell>
        </row>
        <row r="4323">
          <cell r="C4323">
            <v>8975246100</v>
          </cell>
          <cell r="D4323" t="str">
            <v>I3JZ935</v>
          </cell>
          <cell r="E4323"/>
          <cell r="F4323" t="str">
            <v>VL01 NPR</v>
          </cell>
          <cell r="G4323" t="str">
            <v>VL01 F3-Gr</v>
          </cell>
          <cell r="H4323" t="str">
            <v>【I3JZ935】VL01 F3-Gr 3X SOP向け 新規FRAME ASM出図</v>
          </cell>
          <cell r="I4323" t="str">
            <v>PA1-9158</v>
          </cell>
          <cell r="J4323" t="str">
            <v>A</v>
          </cell>
          <cell r="K4323" t="str">
            <v>RLE</v>
          </cell>
          <cell r="L4323" t="str">
            <v>○</v>
          </cell>
          <cell r="M4323">
            <v>20190801</v>
          </cell>
          <cell r="N4323">
            <v>20190801</v>
          </cell>
        </row>
        <row r="4324">
          <cell r="C4324">
            <v>8975246110</v>
          </cell>
          <cell r="D4324" t="str">
            <v>I3JZ935</v>
          </cell>
          <cell r="E4324"/>
          <cell r="F4324" t="str">
            <v>VL01 NPR</v>
          </cell>
          <cell r="G4324" t="str">
            <v>VL01 F3-Gr</v>
          </cell>
          <cell r="H4324" t="str">
            <v>【I3JZ935】VL01 F3-Gr 3X SOP向け 新規FRAME ASM出図</v>
          </cell>
          <cell r="I4324" t="str">
            <v>未</v>
          </cell>
          <cell r="J4324" t="str">
            <v>A</v>
          </cell>
          <cell r="K4324"/>
          <cell r="L4324" t="str">
            <v>○</v>
          </cell>
          <cell r="M4324" t="str">
            <v>未</v>
          </cell>
          <cell r="N4324" t="str">
            <v>未</v>
          </cell>
        </row>
        <row r="4325">
          <cell r="C4325">
            <v>8975246120</v>
          </cell>
          <cell r="D4325" t="str">
            <v>I3JZ935</v>
          </cell>
          <cell r="E4325"/>
          <cell r="F4325" t="str">
            <v>VL01 NPR</v>
          </cell>
          <cell r="G4325" t="str">
            <v>VL01 F3-Gr</v>
          </cell>
          <cell r="H4325" t="str">
            <v>【I3JZ935】VL01 F3-Gr 3X SOP向け 新規FRAME ASM出図</v>
          </cell>
          <cell r="I4325" t="str">
            <v>未</v>
          </cell>
          <cell r="J4325" t="str">
            <v>A</v>
          </cell>
          <cell r="K4325"/>
          <cell r="L4325" t="str">
            <v>○</v>
          </cell>
          <cell r="M4325" t="str">
            <v>未</v>
          </cell>
          <cell r="N4325" t="str">
            <v>未</v>
          </cell>
        </row>
        <row r="4326">
          <cell r="C4326">
            <v>8975246130</v>
          </cell>
          <cell r="D4326" t="str">
            <v>I3JZ935</v>
          </cell>
          <cell r="E4326"/>
          <cell r="F4326" t="str">
            <v>VL01 NPR</v>
          </cell>
          <cell r="G4326" t="str">
            <v>VL01 F3-Gr</v>
          </cell>
          <cell r="H4326" t="str">
            <v>【I3JZ935】VL01 F3-Gr 3X SOP向け 新規FRAME ASM出図</v>
          </cell>
          <cell r="I4326" t="str">
            <v>未</v>
          </cell>
          <cell r="J4326" t="str">
            <v>A</v>
          </cell>
          <cell r="K4326"/>
          <cell r="L4326" t="str">
            <v>○</v>
          </cell>
          <cell r="M4326" t="str">
            <v>未</v>
          </cell>
          <cell r="N4326" t="str">
            <v>未</v>
          </cell>
        </row>
        <row r="4327">
          <cell r="C4327">
            <v>8975246140</v>
          </cell>
          <cell r="D4327" t="str">
            <v>I3JZ935</v>
          </cell>
          <cell r="E4327"/>
          <cell r="F4327" t="str">
            <v>VL01 NPR</v>
          </cell>
          <cell r="G4327" t="str">
            <v>VL01 F3-Gr</v>
          </cell>
          <cell r="H4327" t="str">
            <v>【I3JZ935】VL01 F3-Gr 3X SOP向け 新規FRAME ASM出図</v>
          </cell>
          <cell r="I4327" t="str">
            <v>未</v>
          </cell>
          <cell r="J4327" t="str">
            <v>A</v>
          </cell>
          <cell r="K4327"/>
          <cell r="L4327" t="str">
            <v>○</v>
          </cell>
          <cell r="M4327" t="str">
            <v>未</v>
          </cell>
          <cell r="N4327" t="str">
            <v>未</v>
          </cell>
        </row>
        <row r="4328">
          <cell r="C4328">
            <v>8975246150</v>
          </cell>
          <cell r="D4328" t="str">
            <v>I3JZ935</v>
          </cell>
          <cell r="E4328"/>
          <cell r="F4328" t="str">
            <v>VL01 NPR</v>
          </cell>
          <cell r="G4328" t="str">
            <v>VL01 F3-Gr</v>
          </cell>
          <cell r="H4328" t="str">
            <v>【I3JZ935】VL01 F3-Gr 3X SOP向け 新規FRAME ASM出図</v>
          </cell>
          <cell r="I4328" t="str">
            <v>未</v>
          </cell>
          <cell r="J4328" t="str">
            <v>A</v>
          </cell>
          <cell r="K4328"/>
          <cell r="L4328" t="str">
            <v>○</v>
          </cell>
          <cell r="M4328" t="str">
            <v>未</v>
          </cell>
          <cell r="N4328" t="str">
            <v>未</v>
          </cell>
        </row>
        <row r="4329">
          <cell r="C4329">
            <v>8975249610</v>
          </cell>
          <cell r="D4329" t="str">
            <v>I3JZ935</v>
          </cell>
          <cell r="E4329"/>
          <cell r="F4329" t="str">
            <v>VL01 NPR</v>
          </cell>
          <cell r="G4329" t="str">
            <v>VL01 F3-Gr</v>
          </cell>
          <cell r="H4329" t="str">
            <v>【I3JZ935】VL01 F3-Gr 3X SOP向け 新規FRAME ASM出図</v>
          </cell>
          <cell r="I4329" t="str">
            <v>PA1-9139</v>
          </cell>
          <cell r="J4329" t="str">
            <v>C</v>
          </cell>
          <cell r="K4329" t="str">
            <v>WQW</v>
          </cell>
          <cell r="L4329" t="str">
            <v>○</v>
          </cell>
          <cell r="M4329" t="str">
            <v>-</v>
          </cell>
          <cell r="N4329">
            <v>20190628</v>
          </cell>
        </row>
        <row r="4330">
          <cell r="C4330">
            <v>8975249620</v>
          </cell>
          <cell r="D4330" t="str">
            <v>I3JZ935</v>
          </cell>
          <cell r="E4330"/>
          <cell r="F4330" t="str">
            <v>VL01 NPR</v>
          </cell>
          <cell r="G4330" t="str">
            <v>VL01 F3-Gr</v>
          </cell>
          <cell r="H4330" t="str">
            <v>【I3JZ935】VL01 F3-Gr 3X SOP向け 新規FRAME ASM出図</v>
          </cell>
          <cell r="I4330" t="str">
            <v>未</v>
          </cell>
          <cell r="J4330" t="str">
            <v>C</v>
          </cell>
          <cell r="K4330"/>
          <cell r="L4330" t="str">
            <v>○</v>
          </cell>
          <cell r="M4330" t="str">
            <v>-</v>
          </cell>
          <cell r="N4330" t="str">
            <v>未</v>
          </cell>
        </row>
        <row r="4331">
          <cell r="C4331">
            <v>8975249730</v>
          </cell>
          <cell r="D4331" t="str">
            <v>I3JZ935</v>
          </cell>
          <cell r="E4331"/>
          <cell r="F4331" t="str">
            <v>VL01 NPR</v>
          </cell>
          <cell r="G4331" t="str">
            <v>VL01 F3-Gr</v>
          </cell>
          <cell r="H4331" t="str">
            <v>【I3JZ935】VL01 F3-Gr 3X SOP向け 新規FRAME ASM出図</v>
          </cell>
          <cell r="I4331" t="str">
            <v>PA1-4029</v>
          </cell>
          <cell r="J4331" t="str">
            <v>C</v>
          </cell>
          <cell r="K4331" t="str">
            <v>W6A</v>
          </cell>
          <cell r="L4331" t="str">
            <v>未</v>
          </cell>
          <cell r="M4331" t="str">
            <v>-</v>
          </cell>
          <cell r="N4331">
            <v>20240220</v>
          </cell>
        </row>
        <row r="4332">
          <cell r="C4332">
            <v>8975249740</v>
          </cell>
          <cell r="D4332" t="str">
            <v>I3JZ935</v>
          </cell>
          <cell r="E4332"/>
          <cell r="F4332" t="str">
            <v>VL01 NPR</v>
          </cell>
          <cell r="G4332" t="str">
            <v>VL01 F3-Gr</v>
          </cell>
          <cell r="H4332" t="str">
            <v>【I3JZ935】VL01 F3-Gr 3X SOP向け 新規FRAME ASM出図</v>
          </cell>
          <cell r="I4332" t="str">
            <v>未</v>
          </cell>
          <cell r="J4332" t="str">
            <v>C</v>
          </cell>
          <cell r="K4332"/>
          <cell r="L4332" t="str">
            <v>未</v>
          </cell>
          <cell r="M4332" t="str">
            <v>-</v>
          </cell>
          <cell r="N4332" t="str">
            <v>未</v>
          </cell>
        </row>
        <row r="4333">
          <cell r="C4333">
            <v>8975249750</v>
          </cell>
          <cell r="D4333" t="str">
            <v>I3JZ935</v>
          </cell>
          <cell r="E4333"/>
          <cell r="F4333" t="str">
            <v>VL01 NPR</v>
          </cell>
          <cell r="G4333" t="str">
            <v>VL01 F3-Gr</v>
          </cell>
          <cell r="H4333" t="str">
            <v>【I3JZ935】VL01 F3-Gr 3X SOP向け 新規FRAME ASM出図</v>
          </cell>
          <cell r="I4333" t="str">
            <v>未</v>
          </cell>
          <cell r="J4333" t="str">
            <v>C</v>
          </cell>
          <cell r="K4333"/>
          <cell r="L4333" t="str">
            <v>未</v>
          </cell>
          <cell r="M4333" t="str">
            <v>-</v>
          </cell>
          <cell r="N4333" t="str">
            <v>未</v>
          </cell>
        </row>
        <row r="4334">
          <cell r="C4334">
            <v>8975249760</v>
          </cell>
          <cell r="D4334" t="str">
            <v>I3JZ935</v>
          </cell>
          <cell r="E4334"/>
          <cell r="F4334" t="str">
            <v>VL01 NPR</v>
          </cell>
          <cell r="G4334" t="str">
            <v>VL01 F3-Gr</v>
          </cell>
          <cell r="H4334" t="str">
            <v>【I3JZ935】VL01 F3-Gr 3X SOP向け 新規FRAME ASM出図</v>
          </cell>
          <cell r="I4334" t="str">
            <v>未</v>
          </cell>
          <cell r="J4334" t="str">
            <v>C</v>
          </cell>
          <cell r="K4334"/>
          <cell r="L4334" t="str">
            <v>未</v>
          </cell>
          <cell r="M4334" t="str">
            <v>-</v>
          </cell>
          <cell r="N4334" t="str">
            <v>未</v>
          </cell>
        </row>
        <row r="4335">
          <cell r="C4335">
            <v>8975249770</v>
          </cell>
          <cell r="D4335" t="str">
            <v>I3JZ935</v>
          </cell>
          <cell r="E4335"/>
          <cell r="F4335" t="str">
            <v>VL01 NPR</v>
          </cell>
          <cell r="G4335" t="str">
            <v>VL01 F3-Gr</v>
          </cell>
          <cell r="H4335" t="str">
            <v>【I3JZ935】VL01 F3-Gr 3X SOP向け 新規FRAME ASM出図</v>
          </cell>
          <cell r="I4335" t="str">
            <v>未</v>
          </cell>
          <cell r="J4335" t="str">
            <v>C</v>
          </cell>
          <cell r="K4335"/>
          <cell r="L4335" t="str">
            <v>未</v>
          </cell>
          <cell r="M4335" t="str">
            <v>-</v>
          </cell>
          <cell r="N4335" t="str">
            <v>未</v>
          </cell>
        </row>
        <row r="4336">
          <cell r="C4336">
            <v>8975249780</v>
          </cell>
          <cell r="D4336" t="str">
            <v>I3JZ935</v>
          </cell>
          <cell r="E4336"/>
          <cell r="F4336" t="str">
            <v>VL01 NPR</v>
          </cell>
          <cell r="G4336" t="str">
            <v>VL01 F3-Gr</v>
          </cell>
          <cell r="H4336" t="str">
            <v>【I3JZ935】VL01 F3-Gr 3X SOP向け 新規FRAME ASM出図</v>
          </cell>
          <cell r="I4336" t="str">
            <v>未</v>
          </cell>
          <cell r="J4336" t="str">
            <v>C</v>
          </cell>
          <cell r="K4336"/>
          <cell r="L4336" t="str">
            <v>未</v>
          </cell>
          <cell r="M4336" t="str">
            <v>-</v>
          </cell>
          <cell r="N4336" t="str">
            <v>未</v>
          </cell>
        </row>
        <row r="4337">
          <cell r="C4337">
            <v>8983707153</v>
          </cell>
          <cell r="D4337" t="str">
            <v>I4JHA16</v>
          </cell>
          <cell r="E4337"/>
          <cell r="F4337" t="str">
            <v>VL08 NPR</v>
          </cell>
          <cell r="G4337" t="str">
            <v>VL08 C3-Gr</v>
          </cell>
          <cell r="H4337" t="str">
            <v>【I4JHA16】VL08 C3-Gr 設変出図</v>
          </cell>
          <cell r="I4337" t="str">
            <v>PA1-9176</v>
          </cell>
          <cell r="J4337" t="str">
            <v>C</v>
          </cell>
          <cell r="K4337" t="str">
            <v>2WHE</v>
          </cell>
          <cell r="L4337" t="str">
            <v>○</v>
          </cell>
          <cell r="M4337" t="str">
            <v>-</v>
          </cell>
          <cell r="N4337">
            <v>20190904</v>
          </cell>
        </row>
        <row r="4338">
          <cell r="C4338">
            <v>8983707161</v>
          </cell>
          <cell r="D4338" t="str">
            <v>I4JHA16</v>
          </cell>
          <cell r="E4338"/>
          <cell r="F4338" t="str">
            <v>VL08 NPR</v>
          </cell>
          <cell r="G4338" t="str">
            <v>VL08 C3-Gr</v>
          </cell>
          <cell r="H4338" t="str">
            <v>【I4JHA16】VL08 C3-Gr 設変出図</v>
          </cell>
          <cell r="I4338" t="str">
            <v>PA1-9176</v>
          </cell>
          <cell r="J4338" t="str">
            <v>C</v>
          </cell>
          <cell r="K4338" t="str">
            <v>1WHF</v>
          </cell>
          <cell r="L4338" t="str">
            <v>○</v>
          </cell>
          <cell r="M4338" t="str">
            <v>-</v>
          </cell>
          <cell r="N4338">
            <v>20190904</v>
          </cell>
        </row>
        <row r="4339">
          <cell r="C4339">
            <v>8983655331</v>
          </cell>
          <cell r="D4339" t="str">
            <v>I4JGQ21</v>
          </cell>
          <cell r="E4339"/>
          <cell r="F4339" t="str">
            <v>VL04 NPS</v>
          </cell>
          <cell r="G4339" t="str">
            <v>VL04 C-Gr</v>
          </cell>
          <cell r="H4339" t="str">
            <v>【I4JGQ21】VL04 C-Gr NPS FRAME ASMの溶接NUT変更</v>
          </cell>
          <cell r="I4339" t="str">
            <v>PA1-9007</v>
          </cell>
          <cell r="J4339" t="str">
            <v>A</v>
          </cell>
          <cell r="K4339" t="str">
            <v>TEB</v>
          </cell>
          <cell r="L4339" t="str">
            <v>○</v>
          </cell>
          <cell r="M4339">
            <v>20190121</v>
          </cell>
          <cell r="N4339">
            <v>20190121</v>
          </cell>
        </row>
        <row r="4340">
          <cell r="C4340">
            <v>8983655382</v>
          </cell>
          <cell r="D4340" t="str">
            <v>I4JGQ21</v>
          </cell>
          <cell r="E4340"/>
          <cell r="F4340" t="str">
            <v>VL04 NPS</v>
          </cell>
          <cell r="G4340" t="str">
            <v>VL04 C-Gr</v>
          </cell>
          <cell r="H4340" t="str">
            <v>【I4JGQ21】VL04 C-Gr NPS FRAME ASMの溶接NUT変更</v>
          </cell>
          <cell r="I4340" t="str">
            <v>PA1-9033</v>
          </cell>
          <cell r="J4340" t="str">
            <v>A</v>
          </cell>
          <cell r="K4340" t="str">
            <v>1TE9</v>
          </cell>
          <cell r="L4340" t="str">
            <v>○</v>
          </cell>
          <cell r="M4340">
            <v>20190221</v>
          </cell>
          <cell r="N4340">
            <v>20190221</v>
          </cell>
        </row>
        <row r="4341">
          <cell r="C4341">
            <v>8983655391</v>
          </cell>
          <cell r="D4341" t="str">
            <v>I4JGQ21</v>
          </cell>
          <cell r="E4341"/>
          <cell r="F4341" t="str">
            <v>VL04 NPS</v>
          </cell>
          <cell r="G4341" t="str">
            <v>VL04 C-Gr</v>
          </cell>
          <cell r="H4341" t="str">
            <v>【I4JGQ21】VL04 C-Gr NPS FRAME ASMの溶接NUT変更</v>
          </cell>
          <cell r="I4341" t="str">
            <v>PA1-9080</v>
          </cell>
          <cell r="J4341" t="str">
            <v>A</v>
          </cell>
          <cell r="K4341" t="str">
            <v>TEC</v>
          </cell>
          <cell r="L4341" t="str">
            <v>○</v>
          </cell>
          <cell r="M4341">
            <v>20190506</v>
          </cell>
          <cell r="N4341">
            <v>20190506</v>
          </cell>
        </row>
        <row r="4342">
          <cell r="C4342">
            <v>8974981981</v>
          </cell>
          <cell r="D4342" t="str">
            <v>I4JGQ21</v>
          </cell>
          <cell r="E4342"/>
          <cell r="F4342" t="str">
            <v>VL04 NPS</v>
          </cell>
          <cell r="G4342" t="str">
            <v>VL04 C-Gr</v>
          </cell>
          <cell r="H4342" t="str">
            <v>【I4JGQ21】VL04 C-Gr NPS FRAME ASMの溶接NUT変更</v>
          </cell>
          <cell r="I4342" t="str">
            <v>未</v>
          </cell>
          <cell r="J4342" t="str">
            <v>A</v>
          </cell>
          <cell r="K4342"/>
          <cell r="L4342" t="str">
            <v>○</v>
          </cell>
          <cell r="M4342" t="str">
            <v>未</v>
          </cell>
          <cell r="N4342" t="str">
            <v>未</v>
          </cell>
        </row>
        <row r="4343">
          <cell r="C4343">
            <v>8974981991</v>
          </cell>
          <cell r="D4343" t="str">
            <v>I4JGQ21</v>
          </cell>
          <cell r="E4343"/>
          <cell r="F4343" t="str">
            <v>VL04 NPS</v>
          </cell>
          <cell r="G4343" t="str">
            <v>VL04 C-Gr</v>
          </cell>
          <cell r="H4343" t="str">
            <v>【I4JGQ21】VL04 C-Gr NPS FRAME ASMの溶接NUT変更</v>
          </cell>
          <cell r="I4343" t="str">
            <v>未</v>
          </cell>
          <cell r="J4343" t="str">
            <v>A</v>
          </cell>
          <cell r="K4343"/>
          <cell r="L4343" t="str">
            <v>○</v>
          </cell>
          <cell r="M4343" t="str">
            <v>未</v>
          </cell>
          <cell r="N4343" t="str">
            <v>未</v>
          </cell>
        </row>
        <row r="4344">
          <cell r="C4344">
            <v>8974982001</v>
          </cell>
          <cell r="D4344" t="str">
            <v>I4JGQ21</v>
          </cell>
          <cell r="E4344"/>
          <cell r="F4344" t="str">
            <v>VL04 NPS</v>
          </cell>
          <cell r="G4344" t="str">
            <v>VL04 C-Gr</v>
          </cell>
          <cell r="H4344" t="str">
            <v>【I4JGQ21】VL04 C-Gr NPS FRAME ASMの溶接NUT変更</v>
          </cell>
          <cell r="I4344" t="str">
            <v>PA1-9132</v>
          </cell>
          <cell r="J4344" t="str">
            <v>A</v>
          </cell>
          <cell r="K4344" t="str">
            <v>TEH</v>
          </cell>
          <cell r="L4344" t="str">
            <v>○</v>
          </cell>
          <cell r="M4344">
            <v>20190620</v>
          </cell>
          <cell r="N4344">
            <v>20190620</v>
          </cell>
        </row>
        <row r="4345">
          <cell r="C4345">
            <v>8974982011</v>
          </cell>
          <cell r="D4345" t="str">
            <v>I4JGQ21</v>
          </cell>
          <cell r="E4345"/>
          <cell r="F4345" t="str">
            <v>VL04 NPS</v>
          </cell>
          <cell r="G4345" t="str">
            <v>VL04 C-Gr</v>
          </cell>
          <cell r="H4345" t="str">
            <v>【I4JGQ21】VL04 C-Gr NPS FRAME ASMの溶接NUT変更</v>
          </cell>
          <cell r="I4345" t="str">
            <v>PA1-9183</v>
          </cell>
          <cell r="J4345" t="str">
            <v>A</v>
          </cell>
          <cell r="K4345" t="str">
            <v>TEK</v>
          </cell>
          <cell r="L4345" t="str">
            <v>○</v>
          </cell>
          <cell r="M4345">
            <v>20190911</v>
          </cell>
          <cell r="N4345">
            <v>20190911</v>
          </cell>
        </row>
        <row r="4346">
          <cell r="C4346">
            <v>8974982021</v>
          </cell>
          <cell r="D4346" t="str">
            <v>I4JGQ21</v>
          </cell>
          <cell r="E4346"/>
          <cell r="F4346" t="str">
            <v>VL04 NPS</v>
          </cell>
          <cell r="G4346" t="str">
            <v>VL04 C-Gr</v>
          </cell>
          <cell r="H4346" t="str">
            <v>【I4JGQ21】VL04 C-Gr NPS FRAME ASMの溶接NUT変更</v>
          </cell>
          <cell r="I4346" t="str">
            <v>PA1-0031</v>
          </cell>
          <cell r="J4346" t="str">
            <v>A</v>
          </cell>
          <cell r="K4346" t="str">
            <v>TEL</v>
          </cell>
          <cell r="L4346" t="str">
            <v>○</v>
          </cell>
          <cell r="M4346">
            <v>20200312</v>
          </cell>
          <cell r="N4346">
            <v>20200312</v>
          </cell>
        </row>
        <row r="4347">
          <cell r="C4347">
            <v>8974982031</v>
          </cell>
          <cell r="D4347" t="str">
            <v>I4JGQ21</v>
          </cell>
          <cell r="E4347"/>
          <cell r="F4347" t="str">
            <v>VL04 NPS</v>
          </cell>
          <cell r="G4347" t="str">
            <v>VL04 C-Gr</v>
          </cell>
          <cell r="H4347" t="str">
            <v>【I4JGQ21】VL04 C-Gr NPS FRAME ASMの溶接NUT変更</v>
          </cell>
          <cell r="I4347" t="str">
            <v>PA1-0101</v>
          </cell>
          <cell r="J4347" t="str">
            <v>A</v>
          </cell>
          <cell r="K4347" t="str">
            <v>TEN</v>
          </cell>
          <cell r="L4347" t="str">
            <v>○</v>
          </cell>
          <cell r="M4347">
            <v>20201110</v>
          </cell>
          <cell r="N4347">
            <v>20201110</v>
          </cell>
        </row>
        <row r="4348">
          <cell r="C4348">
            <v>8974982041</v>
          </cell>
          <cell r="D4348" t="str">
            <v>I4JGQ21</v>
          </cell>
          <cell r="E4348"/>
          <cell r="F4348" t="str">
            <v>VL04 NPS</v>
          </cell>
          <cell r="G4348" t="str">
            <v>VL04 C-Gr</v>
          </cell>
          <cell r="H4348" t="str">
            <v>【I4JGQ21】VL04 C-Gr NPS FRAME ASMの溶接NUT変更</v>
          </cell>
          <cell r="I4348" t="str">
            <v>PA1-0101</v>
          </cell>
          <cell r="J4348" t="str">
            <v>A</v>
          </cell>
          <cell r="K4348" t="str">
            <v>TEM</v>
          </cell>
          <cell r="L4348" t="str">
            <v>○</v>
          </cell>
          <cell r="M4348">
            <v>20201110</v>
          </cell>
          <cell r="N4348">
            <v>20201110</v>
          </cell>
        </row>
        <row r="4349">
          <cell r="C4349">
            <v>8974982051</v>
          </cell>
          <cell r="D4349" t="str">
            <v>I4JGQ21</v>
          </cell>
          <cell r="E4349"/>
          <cell r="F4349" t="str">
            <v>VL04 NPS</v>
          </cell>
          <cell r="G4349" t="str">
            <v>VL04 C-Gr</v>
          </cell>
          <cell r="H4349" t="str">
            <v>【I4JGQ21】VL04 C-Gr NPS FRAME ASMの溶接NUT変更</v>
          </cell>
          <cell r="I4349" t="str">
            <v>PA1-9146</v>
          </cell>
          <cell r="J4349" t="str">
            <v>A</v>
          </cell>
          <cell r="K4349" t="str">
            <v>TEJ</v>
          </cell>
          <cell r="L4349" t="str">
            <v>○</v>
          </cell>
          <cell r="M4349">
            <v>20190717</v>
          </cell>
          <cell r="N4349">
            <v>20190717</v>
          </cell>
        </row>
        <row r="4350">
          <cell r="C4350">
            <v>8974982061</v>
          </cell>
          <cell r="D4350" t="str">
            <v>I4JGQ21</v>
          </cell>
          <cell r="E4350"/>
          <cell r="F4350" t="str">
            <v>VL04 NPS</v>
          </cell>
          <cell r="G4350" t="str">
            <v>VL04 C-Gr</v>
          </cell>
          <cell r="H4350" t="str">
            <v>【I4JGQ21】VL04 C-Gr NPS FRAME ASMの溶接NUT変更</v>
          </cell>
          <cell r="I4350" t="str">
            <v>PA1-1047</v>
          </cell>
          <cell r="J4350" t="str">
            <v>A</v>
          </cell>
          <cell r="K4350" t="str">
            <v>TKB</v>
          </cell>
          <cell r="L4350" t="str">
            <v>○</v>
          </cell>
          <cell r="M4350">
            <v>20210412</v>
          </cell>
          <cell r="N4350">
            <v>20210412</v>
          </cell>
        </row>
        <row r="4351">
          <cell r="C4351">
            <v>8974982071</v>
          </cell>
          <cell r="D4351" t="str">
            <v>I4JGQ21</v>
          </cell>
          <cell r="E4351"/>
          <cell r="F4351" t="str">
            <v>VL04 NPS</v>
          </cell>
          <cell r="G4351" t="str">
            <v>VL04 C-Gr</v>
          </cell>
          <cell r="H4351" t="str">
            <v>【I4JGQ21】VL04 C-Gr NPS FRAME ASMの溶接NUT変更</v>
          </cell>
          <cell r="I4351" t="str">
            <v>未</v>
          </cell>
          <cell r="J4351" t="str">
            <v>A</v>
          </cell>
          <cell r="K4351"/>
          <cell r="L4351" t="str">
            <v>○</v>
          </cell>
          <cell r="M4351" t="str">
            <v>未</v>
          </cell>
          <cell r="N4351" t="str">
            <v>未</v>
          </cell>
        </row>
        <row r="4352">
          <cell r="C4352">
            <v>8974982081</v>
          </cell>
          <cell r="D4352" t="str">
            <v>I4JGQ21</v>
          </cell>
          <cell r="E4352"/>
          <cell r="F4352" t="str">
            <v>VL04 NPS</v>
          </cell>
          <cell r="G4352" t="str">
            <v>VL04 C-Gr</v>
          </cell>
          <cell r="H4352" t="str">
            <v>【I4JGQ21】VL04 C-Gr NPS FRAME ASMの溶接NUT変更</v>
          </cell>
          <cell r="I4352" t="str">
            <v>未</v>
          </cell>
          <cell r="J4352" t="str">
            <v>A</v>
          </cell>
          <cell r="K4352"/>
          <cell r="L4352" t="str">
            <v>○</v>
          </cell>
          <cell r="M4352" t="str">
            <v>未</v>
          </cell>
          <cell r="N4352" t="str">
            <v>未</v>
          </cell>
        </row>
        <row r="4353">
          <cell r="C4353">
            <v>8974982091</v>
          </cell>
          <cell r="D4353" t="str">
            <v>I4JGQ21</v>
          </cell>
          <cell r="E4353"/>
          <cell r="F4353" t="str">
            <v>VL04 NPS</v>
          </cell>
          <cell r="G4353" t="str">
            <v>VL04 C-Gr</v>
          </cell>
          <cell r="H4353" t="str">
            <v>【I4JGQ21】VL04 C-Gr NPS FRAME ASMの溶接NUT変更</v>
          </cell>
          <cell r="I4353" t="str">
            <v>未</v>
          </cell>
          <cell r="J4353" t="str">
            <v>A</v>
          </cell>
          <cell r="K4353" t="str">
            <v>TLC</v>
          </cell>
          <cell r="L4353" t="str">
            <v>○</v>
          </cell>
          <cell r="M4353" t="str">
            <v>未</v>
          </cell>
          <cell r="N4353" t="str">
            <v>未</v>
          </cell>
        </row>
        <row r="4354">
          <cell r="C4354">
            <v>8974982101</v>
          </cell>
          <cell r="D4354" t="str">
            <v>I4JGQ21</v>
          </cell>
          <cell r="E4354"/>
          <cell r="F4354" t="str">
            <v>VL04 NPS</v>
          </cell>
          <cell r="G4354" t="str">
            <v>VL04 C-Gr</v>
          </cell>
          <cell r="H4354" t="str">
            <v>【I4JGQ21】VL04 C-Gr NPS FRAME ASMの溶接NUT変更</v>
          </cell>
          <cell r="I4354" t="str">
            <v>PA1-9127</v>
          </cell>
          <cell r="J4354" t="str">
            <v>A</v>
          </cell>
          <cell r="K4354" t="str">
            <v>TLA</v>
          </cell>
          <cell r="L4354" t="str">
            <v>○</v>
          </cell>
          <cell r="M4354">
            <v>20190618</v>
          </cell>
          <cell r="N4354">
            <v>20190618</v>
          </cell>
        </row>
        <row r="4355">
          <cell r="C4355">
            <v>8974982111</v>
          </cell>
          <cell r="D4355" t="str">
            <v>I4JGQ21</v>
          </cell>
          <cell r="E4355"/>
          <cell r="F4355" t="str">
            <v>VL04 NPS</v>
          </cell>
          <cell r="G4355" t="str">
            <v>VL04 C-Gr</v>
          </cell>
          <cell r="H4355" t="str">
            <v>【I4JGQ21】VL04 C-Gr NPS FRAME ASMの溶接NUT変更</v>
          </cell>
          <cell r="I4355" t="str">
            <v>PA1-0079</v>
          </cell>
          <cell r="J4355" t="str">
            <v>A</v>
          </cell>
          <cell r="K4355" t="str">
            <v>TLB</v>
          </cell>
          <cell r="L4355" t="str">
            <v>○</v>
          </cell>
          <cell r="M4355">
            <v>20201008</v>
          </cell>
          <cell r="N4355">
            <v>20201008</v>
          </cell>
        </row>
        <row r="4356">
          <cell r="C4356">
            <v>8983655322</v>
          </cell>
          <cell r="D4356" t="str">
            <v>I4JGQ21</v>
          </cell>
          <cell r="E4356"/>
          <cell r="F4356" t="str">
            <v>VL04 NPS</v>
          </cell>
          <cell r="G4356" t="str">
            <v>VL04 C-Gr</v>
          </cell>
          <cell r="H4356" t="str">
            <v>【I4JGQ21】VL04 C-Gr NPS FRAME ASMの溶接NUT変更</v>
          </cell>
          <cell r="I4356" t="str">
            <v>PA1-9033</v>
          </cell>
          <cell r="J4356" t="str">
            <v>A</v>
          </cell>
          <cell r="K4356" t="str">
            <v>TEA</v>
          </cell>
          <cell r="L4356" t="str">
            <v>○</v>
          </cell>
          <cell r="M4356">
            <v>20190221</v>
          </cell>
          <cell r="N4356">
            <v>20190221</v>
          </cell>
        </row>
        <row r="4357">
          <cell r="C4357">
            <v>8983655402</v>
          </cell>
          <cell r="D4357" t="str">
            <v>I4JGQ21</v>
          </cell>
          <cell r="E4357"/>
          <cell r="F4357" t="str">
            <v>VL04 NPS</v>
          </cell>
          <cell r="G4357" t="str">
            <v>VL04 C-Gr</v>
          </cell>
          <cell r="H4357" t="str">
            <v>【I4JGQ21】VL04 C-Gr NPS FRAME ASMの溶接NUT変更</v>
          </cell>
          <cell r="I4357" t="str">
            <v>PA1-9079</v>
          </cell>
          <cell r="J4357" t="str">
            <v>A</v>
          </cell>
          <cell r="K4357" t="str">
            <v>1TL4</v>
          </cell>
          <cell r="L4357" t="str">
            <v>○</v>
          </cell>
          <cell r="M4357">
            <v>20190424</v>
          </cell>
          <cell r="N4357">
            <v>20190424</v>
          </cell>
        </row>
        <row r="4358">
          <cell r="C4358">
            <v>8983655412</v>
          </cell>
          <cell r="D4358" t="str">
            <v>I4JGQ21</v>
          </cell>
          <cell r="E4358"/>
          <cell r="F4358" t="str">
            <v>VL04 NPS</v>
          </cell>
          <cell r="G4358" t="str">
            <v>VL04 C-Gr</v>
          </cell>
          <cell r="H4358" t="str">
            <v>【I4JGQ21】VL04 C-Gr NPS FRAME ASMの溶接NUT変更</v>
          </cell>
          <cell r="I4358" t="str">
            <v>PA1-9079</v>
          </cell>
          <cell r="J4358" t="str">
            <v>A</v>
          </cell>
          <cell r="K4358" t="str">
            <v>1TL5</v>
          </cell>
          <cell r="L4358" t="str">
            <v>○</v>
          </cell>
          <cell r="M4358">
            <v>20190425</v>
          </cell>
          <cell r="N4358">
            <v>20190425</v>
          </cell>
        </row>
        <row r="4359">
          <cell r="C4359">
            <v>8983655421</v>
          </cell>
          <cell r="D4359" t="str">
            <v>I4JGQ21</v>
          </cell>
          <cell r="E4359"/>
          <cell r="F4359" t="str">
            <v>VL04 NPS</v>
          </cell>
          <cell r="G4359" t="str">
            <v>VL04 C-Gr</v>
          </cell>
          <cell r="H4359" t="str">
            <v>【I4JGQ21】VL04 C-Gr NPS FRAME ASMの溶接NUT変更</v>
          </cell>
          <cell r="I4359" t="str">
            <v>PA1-9058</v>
          </cell>
          <cell r="J4359" t="str">
            <v>A</v>
          </cell>
          <cell r="K4359" t="str">
            <v>TKA</v>
          </cell>
          <cell r="L4359" t="str">
            <v>○</v>
          </cell>
          <cell r="M4359">
            <v>20190401</v>
          </cell>
          <cell r="N4359">
            <v>20190401</v>
          </cell>
        </row>
        <row r="4360">
          <cell r="C4360">
            <v>8983655431</v>
          </cell>
          <cell r="D4360" t="str">
            <v>I4JGQ21</v>
          </cell>
          <cell r="E4360"/>
          <cell r="F4360" t="str">
            <v>VL04 NPS</v>
          </cell>
          <cell r="G4360" t="str">
            <v>VL04 C-Gr</v>
          </cell>
          <cell r="H4360" t="str">
            <v>【I4JGQ21】VL04 C-Gr NPS FRAME ASMの溶接NUT変更</v>
          </cell>
          <cell r="I4360" t="str">
            <v>PA1-9127</v>
          </cell>
          <cell r="J4360" t="str">
            <v>A</v>
          </cell>
          <cell r="K4360" t="str">
            <v>TL9</v>
          </cell>
          <cell r="L4360" t="str">
            <v>○</v>
          </cell>
          <cell r="M4360">
            <v>20190618</v>
          </cell>
          <cell r="N4360">
            <v>20190618</v>
          </cell>
        </row>
        <row r="4361">
          <cell r="C4361">
            <v>8983655441</v>
          </cell>
          <cell r="D4361" t="str">
            <v>I4JGQ21</v>
          </cell>
          <cell r="E4361"/>
          <cell r="F4361" t="str">
            <v>VL04 NPS</v>
          </cell>
          <cell r="G4361" t="str">
            <v>VL04 C-Gr</v>
          </cell>
          <cell r="H4361" t="str">
            <v>【I4JGQ21】VL04 C-Gr NPS FRAME ASMの溶接NUT変更</v>
          </cell>
          <cell r="I4361" t="str">
            <v>PA1-9096</v>
          </cell>
          <cell r="J4361" t="str">
            <v>A</v>
          </cell>
          <cell r="K4361" t="str">
            <v>TL7</v>
          </cell>
          <cell r="L4361" t="str">
            <v>○</v>
          </cell>
          <cell r="M4361">
            <v>20190510</v>
          </cell>
          <cell r="N4361">
            <v>20190510</v>
          </cell>
        </row>
        <row r="4362">
          <cell r="C4362">
            <v>8983655452</v>
          </cell>
          <cell r="D4362" t="str">
            <v>I4JGQ21</v>
          </cell>
          <cell r="E4362"/>
          <cell r="F4362" t="str">
            <v>VL04 NPS</v>
          </cell>
          <cell r="G4362" t="str">
            <v>VL04 C-Gr</v>
          </cell>
          <cell r="H4362" t="str">
            <v>【I4JGQ21】VL04 C-Gr NPS FRAME ASMの溶接NUT変更</v>
          </cell>
          <cell r="I4362" t="str">
            <v>PA1-9183</v>
          </cell>
          <cell r="J4362" t="str">
            <v>A</v>
          </cell>
          <cell r="K4362" t="str">
            <v>2TL6</v>
          </cell>
          <cell r="L4362" t="str">
            <v>○</v>
          </cell>
          <cell r="M4362">
            <v>20190911</v>
          </cell>
          <cell r="N4362">
            <v>20190911</v>
          </cell>
        </row>
        <row r="4363">
          <cell r="C4363">
            <v>8975047460</v>
          </cell>
          <cell r="D4363" t="str">
            <v>I3JZ415</v>
          </cell>
          <cell r="E4363"/>
          <cell r="F4363" t="str">
            <v xml:space="preserve">VL04 NMR    </v>
          </cell>
          <cell r="G4363" t="str">
            <v>VL04 D-Gr</v>
          </cell>
          <cell r="H4363" t="str">
            <v>【I3JZ415】VL04 D-Gr. NMS FRAME ASM 新規出図</v>
          </cell>
          <cell r="I4363" t="str">
            <v>未</v>
          </cell>
          <cell r="J4363" t="str">
            <v>A</v>
          </cell>
          <cell r="K4363"/>
          <cell r="L4363" t="str">
            <v>○</v>
          </cell>
          <cell r="M4363" t="str">
            <v>未</v>
          </cell>
          <cell r="N4363" t="str">
            <v>未</v>
          </cell>
        </row>
        <row r="4364">
          <cell r="C4364">
            <v>8975047470</v>
          </cell>
          <cell r="D4364" t="str">
            <v>I3JZ415</v>
          </cell>
          <cell r="E4364"/>
          <cell r="F4364" t="str">
            <v xml:space="preserve">VL04 NMR    </v>
          </cell>
          <cell r="G4364" t="str">
            <v>VL04 D-Gr</v>
          </cell>
          <cell r="H4364" t="str">
            <v>【I3JZ415】VL04 D-Gr. NMS FRAME ASM 新規出図</v>
          </cell>
          <cell r="I4364" t="str">
            <v>未</v>
          </cell>
          <cell r="J4364" t="str">
            <v>A</v>
          </cell>
          <cell r="K4364"/>
          <cell r="L4364" t="str">
            <v>○</v>
          </cell>
          <cell r="M4364" t="str">
            <v>未</v>
          </cell>
          <cell r="N4364" t="str">
            <v>未</v>
          </cell>
        </row>
        <row r="4365">
          <cell r="C4365">
            <v>8975047480</v>
          </cell>
          <cell r="D4365" t="str">
            <v>I3JZ415</v>
          </cell>
          <cell r="E4365"/>
          <cell r="F4365" t="str">
            <v xml:space="preserve">VL04 NMR    </v>
          </cell>
          <cell r="G4365" t="str">
            <v>VL04 D-Gr</v>
          </cell>
          <cell r="H4365" t="str">
            <v>【I3JZ415】VL04 D-Gr. NMS FRAME ASM 新規出図</v>
          </cell>
          <cell r="I4365" t="str">
            <v>未</v>
          </cell>
          <cell r="J4365" t="str">
            <v>A</v>
          </cell>
          <cell r="K4365"/>
          <cell r="L4365" t="str">
            <v>○</v>
          </cell>
          <cell r="M4365" t="str">
            <v>未</v>
          </cell>
          <cell r="N4365" t="str">
            <v>未</v>
          </cell>
        </row>
        <row r="4366">
          <cell r="C4366">
            <v>8975047490</v>
          </cell>
          <cell r="D4366" t="str">
            <v>I3JZ415</v>
          </cell>
          <cell r="E4366"/>
          <cell r="F4366" t="str">
            <v xml:space="preserve">VL04 NMR    </v>
          </cell>
          <cell r="G4366" t="str">
            <v>VL04 D-Gr</v>
          </cell>
          <cell r="H4366" t="str">
            <v>【I3JZ415】VL04 D-Gr. NMS FRAME ASM 新規出図</v>
          </cell>
          <cell r="I4366" t="str">
            <v>未</v>
          </cell>
          <cell r="J4366" t="str">
            <v>A</v>
          </cell>
          <cell r="K4366"/>
          <cell r="L4366" t="str">
            <v>○</v>
          </cell>
          <cell r="M4366" t="str">
            <v>未</v>
          </cell>
          <cell r="N4366" t="str">
            <v>未</v>
          </cell>
        </row>
        <row r="4367">
          <cell r="C4367">
            <v>8975047500</v>
          </cell>
          <cell r="D4367" t="str">
            <v>I3JZ415</v>
          </cell>
          <cell r="E4367"/>
          <cell r="F4367" t="str">
            <v xml:space="preserve">VL04 NMR    </v>
          </cell>
          <cell r="G4367" t="str">
            <v>VL04 D-Gr</v>
          </cell>
          <cell r="H4367" t="str">
            <v>【I3JZ415】VL04 D-Gr. NMS FRAME ASM 新規出図</v>
          </cell>
          <cell r="I4367" t="str">
            <v>未</v>
          </cell>
          <cell r="J4367" t="str">
            <v>A</v>
          </cell>
          <cell r="K4367"/>
          <cell r="L4367" t="str">
            <v>○</v>
          </cell>
          <cell r="M4367" t="str">
            <v>未</v>
          </cell>
          <cell r="N4367" t="str">
            <v>未</v>
          </cell>
        </row>
        <row r="4368">
          <cell r="C4368">
            <v>8975047510</v>
          </cell>
          <cell r="D4368" t="str">
            <v>I3JZ415</v>
          </cell>
          <cell r="E4368"/>
          <cell r="F4368" t="str">
            <v xml:space="preserve">VL04 NMR    </v>
          </cell>
          <cell r="G4368" t="str">
            <v>VL04 D-Gr</v>
          </cell>
          <cell r="H4368" t="str">
            <v>【I3JZ415】VL04 D-Gr. NMS FRAME ASM 新規出図</v>
          </cell>
          <cell r="I4368" t="str">
            <v>未</v>
          </cell>
          <cell r="J4368" t="str">
            <v>A</v>
          </cell>
          <cell r="K4368"/>
          <cell r="L4368" t="str">
            <v>○</v>
          </cell>
          <cell r="M4368" t="str">
            <v>未</v>
          </cell>
          <cell r="N4368" t="str">
            <v>未</v>
          </cell>
        </row>
        <row r="4369">
          <cell r="C4369">
            <v>8984896110</v>
          </cell>
          <cell r="D4369" t="str">
            <v>I3JZ415</v>
          </cell>
          <cell r="E4369"/>
          <cell r="F4369" t="str">
            <v xml:space="preserve">VL04 NMR    </v>
          </cell>
          <cell r="G4369" t="str">
            <v>VL04 D-Gr</v>
          </cell>
          <cell r="H4369" t="str">
            <v>【I3JZ415】VL04 D-Gr. NMS FRAME ASM 新規出図</v>
          </cell>
          <cell r="I4369" t="str">
            <v>未</v>
          </cell>
          <cell r="J4369" t="str">
            <v>A</v>
          </cell>
          <cell r="K4369"/>
          <cell r="L4369" t="str">
            <v>○</v>
          </cell>
          <cell r="M4369" t="str">
            <v>未</v>
          </cell>
          <cell r="N4369" t="str">
            <v>未</v>
          </cell>
        </row>
        <row r="4370">
          <cell r="C4370">
            <v>8984896120</v>
          </cell>
          <cell r="D4370" t="str">
            <v>I3JZ415</v>
          </cell>
          <cell r="E4370"/>
          <cell r="F4370" t="str">
            <v xml:space="preserve">VL04 NMR    </v>
          </cell>
          <cell r="G4370" t="str">
            <v>VL04 D-Gr</v>
          </cell>
          <cell r="H4370" t="str">
            <v>【I3JZ415】VL04 D-Gr. NMS FRAME ASM 新規出図</v>
          </cell>
          <cell r="I4370" t="str">
            <v>未</v>
          </cell>
          <cell r="J4370" t="str">
            <v>A</v>
          </cell>
          <cell r="K4370"/>
          <cell r="L4370" t="str">
            <v>○</v>
          </cell>
          <cell r="M4370">
            <v>20200330</v>
          </cell>
          <cell r="N4370">
            <v>20200330</v>
          </cell>
        </row>
        <row r="4371">
          <cell r="C4371">
            <v>8984896130</v>
          </cell>
          <cell r="D4371" t="str">
            <v>I3JZ415</v>
          </cell>
          <cell r="E4371"/>
          <cell r="F4371" t="str">
            <v xml:space="preserve">VL04 NMR    </v>
          </cell>
          <cell r="G4371" t="str">
            <v>VL04 D-Gr</v>
          </cell>
          <cell r="H4371" t="str">
            <v>【I3JZ415】VL04 D-Gr. NMS FRAME ASM 新規出図</v>
          </cell>
          <cell r="I4371" t="str">
            <v>未</v>
          </cell>
          <cell r="J4371" t="str">
            <v>A</v>
          </cell>
          <cell r="K4371"/>
          <cell r="L4371" t="str">
            <v>○</v>
          </cell>
          <cell r="M4371" t="str">
            <v>未</v>
          </cell>
          <cell r="N4371" t="str">
            <v>未</v>
          </cell>
        </row>
        <row r="4372">
          <cell r="C4372">
            <v>8984896620</v>
          </cell>
          <cell r="D4372" t="str">
            <v>I3JZ415</v>
          </cell>
          <cell r="E4372"/>
          <cell r="F4372" t="str">
            <v xml:space="preserve">VL04 NMR    </v>
          </cell>
          <cell r="G4372" t="str">
            <v>VL04 D-Gr</v>
          </cell>
          <cell r="H4372" t="str">
            <v>【I3JZ415】VL04 D-Gr. NMS FRAME ASM 新規出図</v>
          </cell>
          <cell r="I4372" t="str">
            <v>未</v>
          </cell>
          <cell r="J4372" t="str">
            <v>A</v>
          </cell>
          <cell r="K4372"/>
          <cell r="L4372" t="str">
            <v>○</v>
          </cell>
          <cell r="M4372" t="str">
            <v>未</v>
          </cell>
          <cell r="N4372" t="str">
            <v>未</v>
          </cell>
        </row>
        <row r="4373">
          <cell r="C4373">
            <v>8984896630</v>
          </cell>
          <cell r="D4373" t="str">
            <v>I3JZ415</v>
          </cell>
          <cell r="E4373"/>
          <cell r="F4373" t="str">
            <v xml:space="preserve">VL04 NMR    </v>
          </cell>
          <cell r="G4373" t="str">
            <v>VL04 D-Gr</v>
          </cell>
          <cell r="H4373" t="str">
            <v>【I3JZ415】VL04 D-Gr. NMS FRAME ASM 新規出図</v>
          </cell>
          <cell r="I4373" t="str">
            <v>未</v>
          </cell>
          <cell r="J4373" t="str">
            <v>A</v>
          </cell>
          <cell r="K4373"/>
          <cell r="L4373" t="str">
            <v>○</v>
          </cell>
          <cell r="M4373" t="str">
            <v>未</v>
          </cell>
          <cell r="N4373" t="str">
            <v>未</v>
          </cell>
        </row>
        <row r="4374">
          <cell r="C4374">
            <v>8984896640</v>
          </cell>
          <cell r="D4374" t="str">
            <v>I3JZ415</v>
          </cell>
          <cell r="E4374"/>
          <cell r="F4374" t="str">
            <v xml:space="preserve">VL04 NMR    </v>
          </cell>
          <cell r="G4374" t="str">
            <v>VL04 D-Gr</v>
          </cell>
          <cell r="H4374" t="str">
            <v>【I3JZ415】VL04 D-Gr. NMS FRAME ASM 新規出図</v>
          </cell>
          <cell r="I4374" t="str">
            <v>未</v>
          </cell>
          <cell r="J4374" t="str">
            <v>A</v>
          </cell>
          <cell r="K4374"/>
          <cell r="L4374" t="str">
            <v>○</v>
          </cell>
          <cell r="M4374" t="str">
            <v>未</v>
          </cell>
          <cell r="N4374" t="str">
            <v>未</v>
          </cell>
        </row>
        <row r="4375">
          <cell r="C4375">
            <v>8984896650</v>
          </cell>
          <cell r="D4375" t="str">
            <v>I3JZ415</v>
          </cell>
          <cell r="E4375"/>
          <cell r="F4375" t="str">
            <v xml:space="preserve">VL04 NMR    </v>
          </cell>
          <cell r="G4375" t="str">
            <v>VL04 D-Gr</v>
          </cell>
          <cell r="H4375" t="str">
            <v>【I3JZ415】VL04 D-Gr. NMS FRAME ASM 新規出図</v>
          </cell>
          <cell r="I4375" t="str">
            <v>未</v>
          </cell>
          <cell r="J4375" t="str">
            <v>A</v>
          </cell>
          <cell r="K4375"/>
          <cell r="L4375" t="str">
            <v>○</v>
          </cell>
          <cell r="M4375" t="str">
            <v>未</v>
          </cell>
          <cell r="N4375" t="str">
            <v>未</v>
          </cell>
        </row>
        <row r="4376">
          <cell r="C4376">
            <v>8984896660</v>
          </cell>
          <cell r="D4376" t="str">
            <v>I3JZ415</v>
          </cell>
          <cell r="E4376"/>
          <cell r="F4376" t="str">
            <v xml:space="preserve">VL04 NMR    </v>
          </cell>
          <cell r="G4376" t="str">
            <v>VL04 D-Gr</v>
          </cell>
          <cell r="H4376" t="str">
            <v>【I3JZ415】VL04 D-Gr. NMS FRAME ASM 新規出図</v>
          </cell>
          <cell r="I4376" t="str">
            <v>未</v>
          </cell>
          <cell r="J4376" t="str">
            <v>A</v>
          </cell>
          <cell r="K4376"/>
          <cell r="L4376" t="str">
            <v>○</v>
          </cell>
          <cell r="M4376" t="str">
            <v>未</v>
          </cell>
          <cell r="N4376" t="str">
            <v>未</v>
          </cell>
        </row>
        <row r="4377">
          <cell r="C4377">
            <v>8975159830</v>
          </cell>
          <cell r="D4377" t="str">
            <v>I3JZ500</v>
          </cell>
          <cell r="E4377"/>
          <cell r="F4377" t="str">
            <v>VL01 NMR</v>
          </cell>
          <cell r="G4377" t="str">
            <v>VL04 F3-Gr</v>
          </cell>
          <cell r="H4377" t="str">
            <v>【I3JZ500】VL01 F3-Gr ナロー系 FRAME ASM新規出図</v>
          </cell>
          <cell r="I4377" t="str">
            <v>未</v>
          </cell>
          <cell r="J4377" t="str">
            <v>A</v>
          </cell>
          <cell r="K4377"/>
          <cell r="L4377" t="str">
            <v>○</v>
          </cell>
          <cell r="M4377" t="str">
            <v>未</v>
          </cell>
          <cell r="N4377" t="str">
            <v>未</v>
          </cell>
        </row>
        <row r="4378">
          <cell r="C4378">
            <v>8975159840</v>
          </cell>
          <cell r="D4378" t="str">
            <v>I3JZ500</v>
          </cell>
          <cell r="E4378"/>
          <cell r="F4378" t="str">
            <v>VL01 NMR</v>
          </cell>
          <cell r="G4378" t="str">
            <v>VL04 F3-Gr</v>
          </cell>
          <cell r="H4378" t="str">
            <v>【I3JZ500】VL01 F3-Gr ナロー系 FRAME ASM新規出図</v>
          </cell>
          <cell r="I4378" t="str">
            <v>未</v>
          </cell>
          <cell r="J4378" t="str">
            <v>A</v>
          </cell>
          <cell r="K4378"/>
          <cell r="L4378" t="str">
            <v>○</v>
          </cell>
          <cell r="M4378" t="str">
            <v>未</v>
          </cell>
          <cell r="N4378" t="str">
            <v>未</v>
          </cell>
        </row>
        <row r="4379">
          <cell r="C4379">
            <v>8975159850</v>
          </cell>
          <cell r="D4379" t="str">
            <v>I3JZ500</v>
          </cell>
          <cell r="E4379"/>
          <cell r="F4379" t="str">
            <v>VL01 NMR</v>
          </cell>
          <cell r="G4379" t="str">
            <v>VL04 F3-Gr</v>
          </cell>
          <cell r="H4379" t="str">
            <v>【I3JZ500】VL01 F3-Gr ナロー系 FRAME ASM新規出図</v>
          </cell>
          <cell r="I4379" t="str">
            <v>未</v>
          </cell>
          <cell r="J4379" t="str">
            <v>A</v>
          </cell>
          <cell r="K4379"/>
          <cell r="L4379" t="str">
            <v>○</v>
          </cell>
          <cell r="M4379" t="str">
            <v>未</v>
          </cell>
          <cell r="N4379" t="str">
            <v>未</v>
          </cell>
        </row>
        <row r="4380">
          <cell r="C4380">
            <v>8975159860</v>
          </cell>
          <cell r="D4380" t="str">
            <v>I3JZ500</v>
          </cell>
          <cell r="E4380"/>
          <cell r="F4380" t="str">
            <v>VL01 NMR</v>
          </cell>
          <cell r="G4380" t="str">
            <v>VL04 F3-Gr</v>
          </cell>
          <cell r="H4380" t="str">
            <v>【I3JZ500】VL01 F3-Gr ナロー系 FRAME ASM新規出図</v>
          </cell>
          <cell r="I4380" t="str">
            <v>未</v>
          </cell>
          <cell r="J4380" t="str">
            <v>A</v>
          </cell>
          <cell r="K4380"/>
          <cell r="L4380" t="str">
            <v>○</v>
          </cell>
          <cell r="M4380" t="str">
            <v>未</v>
          </cell>
          <cell r="N4380" t="str">
            <v>未</v>
          </cell>
        </row>
        <row r="4381">
          <cell r="C4381">
            <v>8975159870</v>
          </cell>
          <cell r="D4381" t="str">
            <v>I3JZ500</v>
          </cell>
          <cell r="E4381"/>
          <cell r="F4381" t="str">
            <v>VL01 NMR</v>
          </cell>
          <cell r="G4381" t="str">
            <v>VL04 F3-Gr</v>
          </cell>
          <cell r="H4381" t="str">
            <v>【I3JZ500】VL01 F3-Gr ナロー系 FRAME ASM新規出図</v>
          </cell>
          <cell r="I4381" t="str">
            <v>未</v>
          </cell>
          <cell r="J4381" t="str">
            <v>A</v>
          </cell>
          <cell r="K4381"/>
          <cell r="L4381" t="str">
            <v>○</v>
          </cell>
          <cell r="M4381" t="str">
            <v>未</v>
          </cell>
          <cell r="N4381" t="str">
            <v>未</v>
          </cell>
        </row>
        <row r="4382">
          <cell r="C4382">
            <v>8975159880</v>
          </cell>
          <cell r="D4382" t="str">
            <v>I3JZ500</v>
          </cell>
          <cell r="E4382"/>
          <cell r="F4382" t="str">
            <v>VL01 NMR</v>
          </cell>
          <cell r="G4382" t="str">
            <v>VL04 F3-Gr</v>
          </cell>
          <cell r="H4382" t="str">
            <v>【I3JZ500】VL01 F3-Gr ナロー系 FRAME ASM新規出図</v>
          </cell>
          <cell r="I4382" t="str">
            <v>未</v>
          </cell>
          <cell r="J4382" t="str">
            <v>A</v>
          </cell>
          <cell r="K4382"/>
          <cell r="L4382" t="str">
            <v>○</v>
          </cell>
          <cell r="M4382" t="str">
            <v>未</v>
          </cell>
          <cell r="N4382" t="str">
            <v>未</v>
          </cell>
        </row>
        <row r="4383">
          <cell r="C4383">
            <v>8975159890</v>
          </cell>
          <cell r="D4383" t="str">
            <v>I3JZ500</v>
          </cell>
          <cell r="E4383"/>
          <cell r="F4383" t="str">
            <v>VL01 NMR</v>
          </cell>
          <cell r="G4383" t="str">
            <v>VL04 F3-Gr</v>
          </cell>
          <cell r="H4383" t="str">
            <v>【I3JZ500】VL01 F3-Gr ナロー系 FRAME ASM新規出図</v>
          </cell>
          <cell r="I4383" t="str">
            <v>未</v>
          </cell>
          <cell r="J4383" t="str">
            <v>A</v>
          </cell>
          <cell r="K4383"/>
          <cell r="L4383" t="str">
            <v>○</v>
          </cell>
          <cell r="M4383" t="str">
            <v>未</v>
          </cell>
          <cell r="N4383" t="str">
            <v>未</v>
          </cell>
        </row>
        <row r="4384">
          <cell r="C4384">
            <v>8975159900</v>
          </cell>
          <cell r="D4384" t="str">
            <v>I3JZ500</v>
          </cell>
          <cell r="E4384"/>
          <cell r="F4384" t="str">
            <v>VL01 NMR</v>
          </cell>
          <cell r="G4384" t="str">
            <v>VL04 F3-Gr</v>
          </cell>
          <cell r="H4384" t="str">
            <v>【I3JZ500】VL01 F3-Gr ナロー系 FRAME ASM新規出図</v>
          </cell>
          <cell r="I4384" t="str">
            <v>未</v>
          </cell>
          <cell r="J4384" t="str">
            <v>A</v>
          </cell>
          <cell r="K4384"/>
          <cell r="L4384" t="str">
            <v>○</v>
          </cell>
          <cell r="M4384" t="str">
            <v>未</v>
          </cell>
          <cell r="N4384" t="str">
            <v>未</v>
          </cell>
        </row>
        <row r="4385">
          <cell r="C4385">
            <v>8975159910</v>
          </cell>
          <cell r="D4385" t="str">
            <v>I3JZ500</v>
          </cell>
          <cell r="E4385"/>
          <cell r="F4385" t="str">
            <v>VL01 NMR</v>
          </cell>
          <cell r="G4385" t="str">
            <v>VL04 F3-Gr</v>
          </cell>
          <cell r="H4385" t="str">
            <v>【I3JZ500】VL01 F3-Gr ナロー系 FRAME ASM新規出図</v>
          </cell>
          <cell r="I4385" t="str">
            <v>未</v>
          </cell>
          <cell r="J4385" t="str">
            <v>A</v>
          </cell>
          <cell r="K4385"/>
          <cell r="L4385" t="str">
            <v>○</v>
          </cell>
          <cell r="M4385" t="str">
            <v>未</v>
          </cell>
          <cell r="N4385" t="str">
            <v>未</v>
          </cell>
        </row>
        <row r="4386">
          <cell r="C4386">
            <v>8975159920</v>
          </cell>
          <cell r="D4386" t="str">
            <v>I3JZ500</v>
          </cell>
          <cell r="E4386"/>
          <cell r="F4386" t="str">
            <v>VL01 NMR</v>
          </cell>
          <cell r="G4386" t="str">
            <v>VL04 F3-Gr</v>
          </cell>
          <cell r="H4386" t="str">
            <v>【I3JZ500】VL01 F3-Gr ナロー系 FRAME ASM新規出図</v>
          </cell>
          <cell r="I4386" t="str">
            <v>未</v>
          </cell>
          <cell r="J4386" t="str">
            <v>A</v>
          </cell>
          <cell r="K4386"/>
          <cell r="L4386" t="str">
            <v>○</v>
          </cell>
          <cell r="M4386" t="str">
            <v>未</v>
          </cell>
          <cell r="N4386" t="str">
            <v>未</v>
          </cell>
        </row>
        <row r="4387">
          <cell r="C4387">
            <v>8984896631</v>
          </cell>
          <cell r="D4387" t="str">
            <v>I4JGV58</v>
          </cell>
          <cell r="E4387"/>
          <cell r="F4387" t="str">
            <v xml:space="preserve">VL04 NMR    </v>
          </cell>
          <cell r="G4387" t="str">
            <v>VL04 C-Gr</v>
          </cell>
          <cell r="H4387" t="str">
            <v>【I4JGV58】VL04 C-Gr 1X2X SOP向け設変出図 AAS-LD-6851の恒久設変</v>
          </cell>
          <cell r="I4387" t="str">
            <v>PA1-9027</v>
          </cell>
          <cell r="J4387" t="str">
            <v>A</v>
          </cell>
          <cell r="K4387" t="str">
            <v>PJ7</v>
          </cell>
          <cell r="L4387" t="str">
            <v>○</v>
          </cell>
          <cell r="M4387">
            <v>20190214</v>
          </cell>
          <cell r="N4387">
            <v>20190214</v>
          </cell>
        </row>
        <row r="4388">
          <cell r="C4388">
            <v>8984896611</v>
          </cell>
          <cell r="D4388" t="str">
            <v>I4JGV58</v>
          </cell>
          <cell r="E4388"/>
          <cell r="F4388" t="str">
            <v>VL04 NMS</v>
          </cell>
          <cell r="G4388" t="str">
            <v>VL04 C-Gr</v>
          </cell>
          <cell r="H4388" t="str">
            <v>【I4JGV58】VL04 C-Gr 1X2X SOP向け設変出図 AAS-LD-6851の恒久設変</v>
          </cell>
          <cell r="I4388" t="str">
            <v>PA1-9027</v>
          </cell>
          <cell r="J4388" t="str">
            <v>A</v>
          </cell>
          <cell r="K4388" t="str">
            <v>PJ6</v>
          </cell>
          <cell r="L4388" t="str">
            <v>○</v>
          </cell>
          <cell r="M4388">
            <v>20190214</v>
          </cell>
          <cell r="N4388">
            <v>20190214</v>
          </cell>
        </row>
        <row r="4389">
          <cell r="C4389">
            <v>8984896641</v>
          </cell>
          <cell r="D4389" t="str">
            <v>I4JGV58</v>
          </cell>
          <cell r="E4389"/>
          <cell r="F4389" t="str">
            <v>VL04 NMS</v>
          </cell>
          <cell r="G4389" t="str">
            <v>VL04 C-Gr</v>
          </cell>
          <cell r="H4389" t="str">
            <v>【I4JGV58】VL04 C-Gr 1X2X SOP向け設変出図 AAS-LD-6851の恒久設変</v>
          </cell>
          <cell r="I4389" t="str">
            <v>PA1-9043</v>
          </cell>
          <cell r="J4389" t="str">
            <v>A</v>
          </cell>
          <cell r="K4389" t="str">
            <v>PJ9</v>
          </cell>
          <cell r="L4389" t="str">
            <v>○</v>
          </cell>
          <cell r="M4389">
            <v>20190311</v>
          </cell>
          <cell r="N4389">
            <v>20190311</v>
          </cell>
        </row>
        <row r="4390">
          <cell r="C4390">
            <v>8975047481</v>
          </cell>
          <cell r="D4390" t="str">
            <v>I4JGV58</v>
          </cell>
          <cell r="E4390"/>
          <cell r="F4390" t="str">
            <v>VL04 NMS</v>
          </cell>
          <cell r="G4390" t="str">
            <v>VL04 C-Gr</v>
          </cell>
          <cell r="H4390" t="str">
            <v>【I4JGV58】VL04 C-Gr 1X2X SOP向け設変出図 AAS-LD-6851の恒久設変</v>
          </cell>
          <cell r="I4390" t="str">
            <v>PA1-0034</v>
          </cell>
          <cell r="J4390" t="str">
            <v>A</v>
          </cell>
          <cell r="K4390" t="str">
            <v>PJH</v>
          </cell>
          <cell r="L4390" t="str">
            <v>○</v>
          </cell>
          <cell r="M4390">
            <v>20200318</v>
          </cell>
          <cell r="N4390">
            <v>20200318</v>
          </cell>
        </row>
        <row r="4391">
          <cell r="C4391">
            <v>8975047491</v>
          </cell>
          <cell r="D4391" t="str">
            <v>I4JGV58</v>
          </cell>
          <cell r="E4391"/>
          <cell r="F4391" t="str">
            <v>VL04 NMS</v>
          </cell>
          <cell r="G4391" t="str">
            <v>VL04 C-Gr</v>
          </cell>
          <cell r="H4391" t="str">
            <v>【I4JGV58】VL04 C-Gr 1X2X SOP向け設変出図 AAS-LD-6851の恒久設変</v>
          </cell>
          <cell r="I4391" t="str">
            <v>PA1-9169</v>
          </cell>
          <cell r="J4391" t="str">
            <v>A</v>
          </cell>
          <cell r="K4391" t="str">
            <v>PJE</v>
          </cell>
          <cell r="L4391" t="str">
            <v>○</v>
          </cell>
          <cell r="M4391">
            <v>20190819</v>
          </cell>
          <cell r="N4391">
            <v>20190819</v>
          </cell>
        </row>
        <row r="4392">
          <cell r="C4392">
            <v>8975047501</v>
          </cell>
          <cell r="D4392" t="str">
            <v>I4JGV58</v>
          </cell>
          <cell r="E4392"/>
          <cell r="F4392" t="str">
            <v>VL04 NMS</v>
          </cell>
          <cell r="G4392" t="str">
            <v>VL04 C-Gr</v>
          </cell>
          <cell r="H4392" t="str">
            <v>【I4JGV58】VL04 C-Gr 1X2X SOP向け設変出図 AAS-LD-6851の恒久設変</v>
          </cell>
          <cell r="I4392" t="str">
            <v>未</v>
          </cell>
          <cell r="J4392" t="str">
            <v>A</v>
          </cell>
          <cell r="K4392"/>
          <cell r="L4392" t="str">
            <v>○</v>
          </cell>
          <cell r="M4392" t="str">
            <v>未</v>
          </cell>
          <cell r="N4392" t="str">
            <v>未</v>
          </cell>
        </row>
        <row r="4393">
          <cell r="C4393">
            <v>8975047511</v>
          </cell>
          <cell r="D4393" t="str">
            <v>I4JGV58</v>
          </cell>
          <cell r="E4393"/>
          <cell r="F4393" t="str">
            <v>VL04 NMS</v>
          </cell>
          <cell r="G4393" t="str">
            <v>VL04 C-Gr</v>
          </cell>
          <cell r="H4393" t="str">
            <v>【I4JGV58】VL04 C-Gr 1X2X SOP向け設変出図 AAS-LD-6851の恒久設変</v>
          </cell>
          <cell r="I4393" t="str">
            <v>未</v>
          </cell>
          <cell r="J4393" t="str">
            <v>A</v>
          </cell>
          <cell r="K4393"/>
          <cell r="L4393" t="str">
            <v>○</v>
          </cell>
          <cell r="M4393" t="str">
            <v>未</v>
          </cell>
          <cell r="N4393" t="str">
            <v>未</v>
          </cell>
        </row>
        <row r="4394">
          <cell r="C4394">
            <v>8984896621</v>
          </cell>
          <cell r="D4394" t="str">
            <v>I4JGV58</v>
          </cell>
          <cell r="E4394"/>
          <cell r="F4394" t="str">
            <v>VL04 NMS</v>
          </cell>
          <cell r="G4394" t="str">
            <v>VL04 C-Gr</v>
          </cell>
          <cell r="H4394" t="str">
            <v>【I4JGV58】VL04 C-Gr 1X2X SOP向け設変出図 AAS-LD-6851の恒久設変</v>
          </cell>
          <cell r="I4394" t="str">
            <v>PA1-9124</v>
          </cell>
          <cell r="J4394" t="str">
            <v>A</v>
          </cell>
          <cell r="K4394" t="str">
            <v>PJB</v>
          </cell>
          <cell r="L4394" t="str">
            <v>○</v>
          </cell>
          <cell r="M4394">
            <v>20190613</v>
          </cell>
          <cell r="N4394">
            <v>20190613</v>
          </cell>
        </row>
        <row r="4395">
          <cell r="C4395">
            <v>8975270341</v>
          </cell>
          <cell r="D4395" t="str">
            <v>I4JGV58</v>
          </cell>
          <cell r="E4395"/>
          <cell r="F4395" t="str">
            <v>VL04 NMS</v>
          </cell>
          <cell r="G4395" t="str">
            <v>VL04 C-Gr</v>
          </cell>
          <cell r="H4395" t="str">
            <v>【I4JGV58】VL04 C-Gr 1X2X SOP向け設変出図 AAS-LD-6851の恒久設変</v>
          </cell>
          <cell r="I4395" t="str">
            <v>PA1-9194</v>
          </cell>
          <cell r="J4395" t="str">
            <v>A</v>
          </cell>
          <cell r="K4395" t="str">
            <v>PJG</v>
          </cell>
          <cell r="L4395" t="str">
            <v>○</v>
          </cell>
          <cell r="M4395">
            <v>20190920</v>
          </cell>
          <cell r="N4395">
            <v>20190920</v>
          </cell>
        </row>
        <row r="4396">
          <cell r="C4396">
            <v>8975270351</v>
          </cell>
          <cell r="D4396" t="str">
            <v>I4JGV58</v>
          </cell>
          <cell r="E4396"/>
          <cell r="F4396" t="str">
            <v>VL04 NMS</v>
          </cell>
          <cell r="G4396" t="str">
            <v>VL04 C-Gr</v>
          </cell>
          <cell r="H4396" t="str">
            <v>【I4JGV58】VL04 C-Gr 1X2X SOP向け設変出図 AAS-LD-6851の恒久設変</v>
          </cell>
          <cell r="I4396" t="str">
            <v>PA1-9169</v>
          </cell>
          <cell r="J4396" t="str">
            <v>A</v>
          </cell>
          <cell r="K4396" t="str">
            <v>PJF</v>
          </cell>
          <cell r="L4396" t="str">
            <v>○</v>
          </cell>
          <cell r="M4396">
            <v>20190819</v>
          </cell>
          <cell r="N4396">
            <v>20190819</v>
          </cell>
        </row>
        <row r="4397">
          <cell r="C4397">
            <v>8984896651</v>
          </cell>
          <cell r="D4397" t="str">
            <v>I4JGV58</v>
          </cell>
          <cell r="E4397"/>
          <cell r="F4397" t="str">
            <v>VL04 NMS</v>
          </cell>
          <cell r="G4397" t="str">
            <v>VL04 C-Gr</v>
          </cell>
          <cell r="H4397" t="str">
            <v>【I4JGV58】VL04 C-Gr 1X2X SOP向け設変出図 AAS-LD-6851の恒久設変</v>
          </cell>
          <cell r="I4397" t="str">
            <v>PA1-9124</v>
          </cell>
          <cell r="J4397" t="str">
            <v>A</v>
          </cell>
          <cell r="K4397" t="str">
            <v>PJ8</v>
          </cell>
          <cell r="L4397" t="str">
            <v>○</v>
          </cell>
          <cell r="M4397">
            <v>20190613</v>
          </cell>
          <cell r="N4397">
            <v>20190613</v>
          </cell>
        </row>
        <row r="4398">
          <cell r="C4398">
            <v>8984896661</v>
          </cell>
          <cell r="D4398" t="str">
            <v>I4JGV58</v>
          </cell>
          <cell r="E4398"/>
          <cell r="F4398" t="str">
            <v>VL04 NMS</v>
          </cell>
          <cell r="G4398" t="str">
            <v>VL04 C-Gr</v>
          </cell>
          <cell r="H4398" t="str">
            <v>【I4JGV58】VL04 C-Gr 1X2X SOP向け設変出図 AAS-LD-6851の恒久設変</v>
          </cell>
          <cell r="I4398" t="str">
            <v>PA1-9164</v>
          </cell>
          <cell r="J4398" t="str">
            <v>A</v>
          </cell>
          <cell r="K4398" t="str">
            <v>PJD</v>
          </cell>
          <cell r="L4398" t="str">
            <v>○</v>
          </cell>
          <cell r="M4398">
            <v>20190809</v>
          </cell>
          <cell r="N4398">
            <v>20190809</v>
          </cell>
        </row>
        <row r="4399">
          <cell r="C4399">
            <v>8975249930</v>
          </cell>
          <cell r="D4399" t="str">
            <v>I3JZ960</v>
          </cell>
          <cell r="E4399"/>
          <cell r="F4399" t="str">
            <v>VL01 NPR</v>
          </cell>
          <cell r="G4399" t="str">
            <v>VL01 F3-Gr</v>
          </cell>
          <cell r="H4399" t="str">
            <v>【I3JZ960】VL01 F3-Gr向け 850幅 FRAME ASM 新規出図</v>
          </cell>
          <cell r="I4399" t="str">
            <v>PA1-8170</v>
          </cell>
          <cell r="J4399" t="str">
            <v>C</v>
          </cell>
          <cell r="K4399" t="str">
            <v>WX7</v>
          </cell>
          <cell r="L4399" t="str">
            <v>○</v>
          </cell>
          <cell r="M4399" t="str">
            <v>-</v>
          </cell>
          <cell r="N4399">
            <v>20181210</v>
          </cell>
        </row>
        <row r="4400">
          <cell r="C4400">
            <v>8975249390</v>
          </cell>
          <cell r="D4400" t="str">
            <v>I3JZ960</v>
          </cell>
          <cell r="E4400"/>
          <cell r="F4400" t="str">
            <v>VL01 NPR</v>
          </cell>
          <cell r="G4400" t="str">
            <v>VL01 F3-Gr</v>
          </cell>
          <cell r="H4400" t="str">
            <v>【I3JZ960】VL01 F3-Gr向け 850幅 FRAME ASM 新規出図</v>
          </cell>
          <cell r="I4400" t="str">
            <v>pa1-5075</v>
          </cell>
          <cell r="J4400" t="str">
            <v>C</v>
          </cell>
          <cell r="K4400" t="str">
            <v>WYG</v>
          </cell>
          <cell r="L4400" t="str">
            <v>○</v>
          </cell>
          <cell r="M4400" t="str">
            <v>-</v>
          </cell>
          <cell r="N4400">
            <v>20250509</v>
          </cell>
        </row>
        <row r="4401">
          <cell r="C4401">
            <v>8975249400</v>
          </cell>
          <cell r="D4401" t="str">
            <v>AAS-LD-9158</v>
          </cell>
          <cell r="E4401"/>
          <cell r="F4401" t="str">
            <v>VL01 NPR</v>
          </cell>
          <cell r="G4401" t="str">
            <v>VL01 F3-Gr</v>
          </cell>
          <cell r="H4401" t="str">
            <v>【I3JZ960】VL01 F3-Gr向け 850幅 FRAME ASM 新規出図</v>
          </cell>
          <cell r="I4401" t="str">
            <v>未</v>
          </cell>
          <cell r="J4401" t="str">
            <v>C</v>
          </cell>
          <cell r="K4401"/>
          <cell r="L4401" t="str">
            <v>○</v>
          </cell>
          <cell r="M4401" t="str">
            <v>-</v>
          </cell>
          <cell r="N4401" t="str">
            <v>未</v>
          </cell>
        </row>
        <row r="4402">
          <cell r="C4402">
            <v>8975249410</v>
          </cell>
          <cell r="D4402" t="str">
            <v>I3JZ960</v>
          </cell>
          <cell r="E4402"/>
          <cell r="F4402" t="str">
            <v>VL01 NPR</v>
          </cell>
          <cell r="G4402" t="str">
            <v>VL01 F3-Gr</v>
          </cell>
          <cell r="H4402" t="str">
            <v>【I3JZ960】VL01 F3-Gr向け 850幅 FRAME ASM 新規出図</v>
          </cell>
          <cell r="I4402" t="str">
            <v>未</v>
          </cell>
          <cell r="J4402" t="str">
            <v>C</v>
          </cell>
          <cell r="K4402"/>
          <cell r="L4402" t="str">
            <v>○</v>
          </cell>
          <cell r="M4402" t="str">
            <v>-</v>
          </cell>
          <cell r="N4402" t="str">
            <v>未</v>
          </cell>
        </row>
        <row r="4403">
          <cell r="C4403">
            <v>8975249420</v>
          </cell>
          <cell r="D4403" t="str">
            <v>I3JZ960</v>
          </cell>
          <cell r="E4403"/>
          <cell r="F4403" t="str">
            <v>VL01 NPR</v>
          </cell>
          <cell r="G4403" t="str">
            <v>VL01 F3-Gr</v>
          </cell>
          <cell r="H4403" t="str">
            <v>【I3JZ960】VL01 F3-Gr向け 850幅 FRAME ASM 新規出図</v>
          </cell>
          <cell r="I4403" t="str">
            <v>PA1-9184</v>
          </cell>
          <cell r="J4403" t="str">
            <v>C</v>
          </cell>
          <cell r="K4403" t="str">
            <v>WXM</v>
          </cell>
          <cell r="L4403" t="str">
            <v>○</v>
          </cell>
          <cell r="M4403" t="str">
            <v>-</v>
          </cell>
          <cell r="N4403">
            <v>20190912</v>
          </cell>
        </row>
        <row r="4404">
          <cell r="C4404">
            <v>8975249430</v>
          </cell>
          <cell r="D4404" t="str">
            <v>I3JZ960</v>
          </cell>
          <cell r="E4404"/>
          <cell r="F4404" t="str">
            <v>VL01 NPR</v>
          </cell>
          <cell r="G4404" t="str">
            <v>VL01 F3-Gr</v>
          </cell>
          <cell r="H4404" t="str">
            <v>【I3JZ960】VL01 F3-Gr向け 850幅 FRAME ASM 新規出図</v>
          </cell>
          <cell r="I4404" t="str">
            <v>未</v>
          </cell>
          <cell r="J4404" t="str">
            <v>C</v>
          </cell>
          <cell r="K4404"/>
          <cell r="L4404" t="str">
            <v>○</v>
          </cell>
          <cell r="M4404" t="str">
            <v>-</v>
          </cell>
          <cell r="N4404" t="str">
            <v>未</v>
          </cell>
        </row>
        <row r="4405">
          <cell r="C4405">
            <v>8975249440</v>
          </cell>
          <cell r="D4405" t="str">
            <v>I3JZ960</v>
          </cell>
          <cell r="E4405"/>
          <cell r="F4405" t="str">
            <v>VL01 NPR</v>
          </cell>
          <cell r="G4405" t="str">
            <v>VL01 F3-Gr</v>
          </cell>
          <cell r="H4405" t="str">
            <v>【I3JZ960】VL01 F3-Gr向け 850幅 FRAME ASM 新規出図</v>
          </cell>
          <cell r="I4405" t="str">
            <v>未</v>
          </cell>
          <cell r="J4405" t="str">
            <v>C</v>
          </cell>
          <cell r="K4405"/>
          <cell r="L4405" t="str">
            <v>○</v>
          </cell>
          <cell r="M4405" t="str">
            <v>-</v>
          </cell>
          <cell r="N4405" t="str">
            <v>未</v>
          </cell>
        </row>
        <row r="4406">
          <cell r="C4406">
            <v>8975249450</v>
          </cell>
          <cell r="D4406" t="str">
            <v>I3JZ960</v>
          </cell>
          <cell r="E4406"/>
          <cell r="F4406" t="str">
            <v>VL01 NPR</v>
          </cell>
          <cell r="G4406" t="str">
            <v>VL01 F3-Gr</v>
          </cell>
          <cell r="H4406" t="str">
            <v>【I3JZ960】VL01 F3-Gr向け 850幅 FRAME ASM 新規出図</v>
          </cell>
          <cell r="I4406" t="str">
            <v>未</v>
          </cell>
          <cell r="J4406" t="str">
            <v>C</v>
          </cell>
          <cell r="K4406"/>
          <cell r="L4406" t="str">
            <v>○</v>
          </cell>
          <cell r="M4406" t="str">
            <v>-</v>
          </cell>
          <cell r="N4406" t="str">
            <v>未</v>
          </cell>
        </row>
        <row r="4407">
          <cell r="C4407">
            <v>8975249460</v>
          </cell>
          <cell r="D4407" t="str">
            <v>I3JZ960</v>
          </cell>
          <cell r="E4407"/>
          <cell r="F4407" t="str">
            <v>VL01 NPR</v>
          </cell>
          <cell r="G4407" t="str">
            <v>VL01 F3-Gr</v>
          </cell>
          <cell r="H4407" t="str">
            <v>【I3JZ960】VL01 F3-Gr向け 850幅 FRAME ASM 新規出図</v>
          </cell>
          <cell r="I4407" t="str">
            <v>未</v>
          </cell>
          <cell r="J4407" t="str">
            <v>C</v>
          </cell>
          <cell r="K4407"/>
          <cell r="L4407" t="str">
            <v>○</v>
          </cell>
          <cell r="M4407" t="str">
            <v>-</v>
          </cell>
          <cell r="N4407" t="str">
            <v>未</v>
          </cell>
        </row>
        <row r="4408">
          <cell r="C4408">
            <v>8975249470</v>
          </cell>
          <cell r="D4408" t="str">
            <v>I3JZ960</v>
          </cell>
          <cell r="E4408"/>
          <cell r="F4408" t="str">
            <v>VL01 NPR</v>
          </cell>
          <cell r="G4408" t="str">
            <v>VL01 F3-Gr</v>
          </cell>
          <cell r="H4408" t="str">
            <v>【I3JZ960】VL01 F3-Gr向け 850幅 FRAME ASM 新規出図</v>
          </cell>
          <cell r="I4408" t="str">
            <v>PA1-0049</v>
          </cell>
          <cell r="J4408" t="str">
            <v>C</v>
          </cell>
          <cell r="K4408" t="str">
            <v>WXT</v>
          </cell>
          <cell r="L4408" t="str">
            <v>○</v>
          </cell>
          <cell r="M4408" t="str">
            <v>-</v>
          </cell>
          <cell r="N4408">
            <v>20200420</v>
          </cell>
        </row>
        <row r="4409">
          <cell r="C4409">
            <v>8975249480</v>
          </cell>
          <cell r="D4409" t="str">
            <v>I3JZ960</v>
          </cell>
          <cell r="E4409"/>
          <cell r="F4409" t="str">
            <v>VL01 NPR</v>
          </cell>
          <cell r="G4409" t="str">
            <v>VL01 F3-Gr</v>
          </cell>
          <cell r="H4409" t="str">
            <v>【I3JZ960】VL01 F3-Gr向け 850幅 FRAME ASM 新規出図</v>
          </cell>
          <cell r="I4409" t="str">
            <v>PA1-0049</v>
          </cell>
          <cell r="J4409" t="str">
            <v>C</v>
          </cell>
          <cell r="K4409" t="str">
            <v>WXU</v>
          </cell>
          <cell r="L4409" t="str">
            <v>○</v>
          </cell>
          <cell r="M4409" t="str">
            <v>-</v>
          </cell>
          <cell r="N4409">
            <v>20200420</v>
          </cell>
        </row>
        <row r="4410">
          <cell r="C4410">
            <v>8975249490</v>
          </cell>
          <cell r="D4410" t="str">
            <v>I3JZ960</v>
          </cell>
          <cell r="E4410"/>
          <cell r="F4410" t="str">
            <v>VL01 NPR</v>
          </cell>
          <cell r="G4410" t="str">
            <v>VL01 F3-Gr</v>
          </cell>
          <cell r="H4410" t="str">
            <v>【I3JZ960】VL01 F3-Gr向け 850幅 FRAME ASM 新規出図</v>
          </cell>
          <cell r="I4410" t="str">
            <v>未</v>
          </cell>
          <cell r="J4410" t="str">
            <v>C</v>
          </cell>
          <cell r="K4410"/>
          <cell r="L4410" t="str">
            <v>○</v>
          </cell>
          <cell r="M4410" t="str">
            <v>-</v>
          </cell>
          <cell r="N4410" t="str">
            <v>未</v>
          </cell>
        </row>
        <row r="4411">
          <cell r="C4411">
            <v>8975249500</v>
          </cell>
          <cell r="D4411" t="str">
            <v>I3JZ960</v>
          </cell>
          <cell r="E4411"/>
          <cell r="F4411" t="str">
            <v>VL01 NPR</v>
          </cell>
          <cell r="G4411" t="str">
            <v>VL01 F3-Gr</v>
          </cell>
          <cell r="H4411" t="str">
            <v>【I3JZ960】VL01 F3-Gr向け 850幅 FRAME ASM 新規出図</v>
          </cell>
          <cell r="I4411" t="str">
            <v>未</v>
          </cell>
          <cell r="J4411" t="str">
            <v>C</v>
          </cell>
          <cell r="K4411"/>
          <cell r="L4411" t="str">
            <v>○</v>
          </cell>
          <cell r="M4411" t="str">
            <v>-</v>
          </cell>
          <cell r="N4411" t="str">
            <v>未</v>
          </cell>
        </row>
        <row r="4412">
          <cell r="C4412">
            <v>8975249510</v>
          </cell>
          <cell r="D4412" t="str">
            <v>I3JZ960</v>
          </cell>
          <cell r="E4412"/>
          <cell r="F4412" t="str">
            <v>VL01 NPR</v>
          </cell>
          <cell r="G4412" t="str">
            <v>VL01 F3-Gr</v>
          </cell>
          <cell r="H4412" t="str">
            <v>【I3JZ960】VL01 F3-Gr向け 850幅 FRAME ASM 新規出図</v>
          </cell>
          <cell r="I4412" t="str">
            <v>未</v>
          </cell>
          <cell r="J4412" t="str">
            <v>C</v>
          </cell>
          <cell r="K4412"/>
          <cell r="L4412" t="str">
            <v>○</v>
          </cell>
          <cell r="M4412" t="str">
            <v>-</v>
          </cell>
          <cell r="N4412" t="str">
            <v>未</v>
          </cell>
        </row>
        <row r="4413">
          <cell r="C4413">
            <v>8975249540</v>
          </cell>
          <cell r="D4413" t="str">
            <v>I3JZ960</v>
          </cell>
          <cell r="E4413"/>
          <cell r="F4413" t="str">
            <v>VL01 NPR</v>
          </cell>
          <cell r="G4413" t="str">
            <v>VL01 F3-Gr</v>
          </cell>
          <cell r="H4413" t="str">
            <v>【I3JZ960】VL01 F3-Gr向け 850幅 FRAME ASM 新規出図</v>
          </cell>
          <cell r="I4413" t="str">
            <v>未</v>
          </cell>
          <cell r="J4413" t="str">
            <v>C</v>
          </cell>
          <cell r="K4413"/>
          <cell r="L4413" t="str">
            <v>○</v>
          </cell>
          <cell r="M4413" t="str">
            <v>-</v>
          </cell>
          <cell r="N4413" t="str">
            <v>未</v>
          </cell>
        </row>
        <row r="4414">
          <cell r="C4414">
            <v>8975249560</v>
          </cell>
          <cell r="D4414" t="str">
            <v>I3JZ960</v>
          </cell>
          <cell r="E4414"/>
          <cell r="F4414" t="str">
            <v>VL01 NPR</v>
          </cell>
          <cell r="G4414" t="str">
            <v>VL01 F3-Gr</v>
          </cell>
          <cell r="H4414" t="str">
            <v>【I3JZ960】VL01 F3-Gr向け 850幅 FRAME ASM 新規出図</v>
          </cell>
          <cell r="I4414" t="str">
            <v>未</v>
          </cell>
          <cell r="J4414" t="str">
            <v>C</v>
          </cell>
          <cell r="K4414"/>
          <cell r="L4414" t="str">
            <v>○</v>
          </cell>
          <cell r="M4414" t="str">
            <v>-</v>
          </cell>
          <cell r="N4414" t="str">
            <v>未</v>
          </cell>
        </row>
        <row r="4415">
          <cell r="C4415">
            <v>8975249570</v>
          </cell>
          <cell r="D4415" t="str">
            <v>I3JZ960</v>
          </cell>
          <cell r="E4415"/>
          <cell r="F4415" t="str">
            <v>VL01 NPR</v>
          </cell>
          <cell r="G4415" t="str">
            <v>VL01 F3-Gr</v>
          </cell>
          <cell r="H4415" t="str">
            <v>【I3JZ960】VL01 F3-Gr向け 850幅 FRAME ASM 新規出図</v>
          </cell>
          <cell r="I4415" t="str">
            <v>未</v>
          </cell>
          <cell r="J4415" t="str">
            <v>C</v>
          </cell>
          <cell r="K4415"/>
          <cell r="L4415" t="str">
            <v>○</v>
          </cell>
          <cell r="M4415" t="str">
            <v>-</v>
          </cell>
          <cell r="N4415" t="str">
            <v>未</v>
          </cell>
        </row>
        <row r="4416">
          <cell r="C4416">
            <v>8975249580</v>
          </cell>
          <cell r="D4416" t="str">
            <v>I3JZ960</v>
          </cell>
          <cell r="E4416"/>
          <cell r="F4416" t="str">
            <v>VL01 NPR</v>
          </cell>
          <cell r="G4416" t="str">
            <v>VL01 F3-Gr</v>
          </cell>
          <cell r="H4416" t="str">
            <v>【I3JZ960】VL01 F3-Gr向け 850幅 FRAME ASM 新規出図</v>
          </cell>
          <cell r="I4416" t="str">
            <v>未</v>
          </cell>
          <cell r="J4416" t="str">
            <v>C</v>
          </cell>
          <cell r="K4416"/>
          <cell r="L4416" t="str">
            <v>○</v>
          </cell>
          <cell r="M4416" t="str">
            <v>-</v>
          </cell>
          <cell r="N4416" t="str">
            <v>未</v>
          </cell>
        </row>
        <row r="4417">
          <cell r="C4417">
            <v>8975249590</v>
          </cell>
          <cell r="D4417" t="str">
            <v>I3JZ960</v>
          </cell>
          <cell r="E4417"/>
          <cell r="F4417" t="str">
            <v>VL01 NPR</v>
          </cell>
          <cell r="G4417" t="str">
            <v>VL01 F3-Gr</v>
          </cell>
          <cell r="H4417" t="str">
            <v>【I3JZ960】VL01 F3-Gr向け 850幅 FRAME ASM 新規出図</v>
          </cell>
          <cell r="I4417" t="str">
            <v>未</v>
          </cell>
          <cell r="J4417" t="str">
            <v>C</v>
          </cell>
          <cell r="K4417"/>
          <cell r="L4417" t="str">
            <v>○</v>
          </cell>
          <cell r="M4417" t="str">
            <v>-</v>
          </cell>
          <cell r="N4417" t="str">
            <v>未</v>
          </cell>
        </row>
        <row r="4418">
          <cell r="C4418">
            <v>8975249600</v>
          </cell>
          <cell r="D4418" t="str">
            <v>I3JZ960</v>
          </cell>
          <cell r="E4418"/>
          <cell r="F4418" t="str">
            <v>VL01 NPR</v>
          </cell>
          <cell r="G4418" t="str">
            <v>VL01 F3-Gr</v>
          </cell>
          <cell r="H4418" t="str">
            <v>【I3JZ960】VL01 F3-Gr向け 850幅 FRAME ASM 新規出図</v>
          </cell>
          <cell r="I4418" t="str">
            <v>未</v>
          </cell>
          <cell r="J4418" t="str">
            <v>C</v>
          </cell>
          <cell r="K4418"/>
          <cell r="L4418" t="str">
            <v>○</v>
          </cell>
          <cell r="M4418" t="str">
            <v>-</v>
          </cell>
          <cell r="N4418" t="str">
            <v>未</v>
          </cell>
        </row>
        <row r="4419">
          <cell r="C4419">
            <v>8975249670</v>
          </cell>
          <cell r="D4419" t="str">
            <v>I3JZ960</v>
          </cell>
          <cell r="E4419"/>
          <cell r="F4419" t="str">
            <v>VL01 NPR</v>
          </cell>
          <cell r="G4419" t="str">
            <v>VL01 F3-Gr</v>
          </cell>
          <cell r="H4419" t="str">
            <v>【I3JZ960】VL01 F3-Gr向け 850幅 FRAME ASM 新規出図</v>
          </cell>
          <cell r="I4419" t="str">
            <v>PA1-2021</v>
          </cell>
          <cell r="J4419" t="str">
            <v>C</v>
          </cell>
          <cell r="K4419" t="str">
            <v>W3N</v>
          </cell>
          <cell r="L4419" t="str">
            <v>○</v>
          </cell>
          <cell r="M4419" t="str">
            <v>-</v>
          </cell>
          <cell r="N4419">
            <v>20220201</v>
          </cell>
        </row>
        <row r="4420">
          <cell r="C4420">
            <v>8975249690</v>
          </cell>
          <cell r="D4420" t="str">
            <v>I3JZ960</v>
          </cell>
          <cell r="E4420"/>
          <cell r="F4420" t="str">
            <v>VL01 NPR</v>
          </cell>
          <cell r="G4420" t="str">
            <v>VL01 F3-Gr</v>
          </cell>
          <cell r="H4420" t="str">
            <v>【I3JZ960】VL01 F3-Gr向け 850幅 FRAME ASM 新規出図</v>
          </cell>
          <cell r="I4420" t="str">
            <v>未</v>
          </cell>
          <cell r="J4420" t="str">
            <v>C</v>
          </cell>
          <cell r="K4420"/>
          <cell r="L4420" t="str">
            <v>○</v>
          </cell>
          <cell r="M4420" t="str">
            <v>-</v>
          </cell>
          <cell r="N4420" t="str">
            <v>未</v>
          </cell>
        </row>
        <row r="4421">
          <cell r="C4421">
            <v>8975249700</v>
          </cell>
          <cell r="D4421" t="str">
            <v>I3JZ960</v>
          </cell>
          <cell r="E4421"/>
          <cell r="F4421" t="str">
            <v>VL01 NPR</v>
          </cell>
          <cell r="G4421" t="str">
            <v>VL01 F3-Gr</v>
          </cell>
          <cell r="H4421" t="str">
            <v>【I3JZ960】VL01 F3-Gr向け 850幅 FRAME ASM 新規出図</v>
          </cell>
          <cell r="I4421" t="str">
            <v>未</v>
          </cell>
          <cell r="J4421" t="str">
            <v>C</v>
          </cell>
          <cell r="K4421"/>
          <cell r="L4421" t="str">
            <v>○</v>
          </cell>
          <cell r="M4421" t="str">
            <v>-</v>
          </cell>
          <cell r="N4421" t="str">
            <v>未</v>
          </cell>
        </row>
        <row r="4422">
          <cell r="C4422">
            <v>8975251210</v>
          </cell>
          <cell r="D4422" t="str">
            <v>I3JZ960</v>
          </cell>
          <cell r="E4422"/>
          <cell r="F4422" t="str">
            <v>VL01 NPR</v>
          </cell>
          <cell r="G4422" t="str">
            <v>VL01 F3-Gr</v>
          </cell>
          <cell r="H4422" t="str">
            <v>【I3JZ960】VL01 F3-Gr向け 850幅 FRAME ASM 新規出図</v>
          </cell>
          <cell r="I4422" t="str">
            <v>未</v>
          </cell>
          <cell r="J4422" t="str">
            <v>C</v>
          </cell>
          <cell r="K4422"/>
          <cell r="L4422" t="str">
            <v>○</v>
          </cell>
          <cell r="M4422" t="str">
            <v>-</v>
          </cell>
          <cell r="N4422" t="str">
            <v>未</v>
          </cell>
        </row>
        <row r="4423">
          <cell r="C4423">
            <v>8975251220</v>
          </cell>
          <cell r="D4423" t="str">
            <v>I3JZ960</v>
          </cell>
          <cell r="E4423"/>
          <cell r="F4423" t="str">
            <v>VL01 NPR</v>
          </cell>
          <cell r="G4423" t="str">
            <v>VL01 F3-Gr</v>
          </cell>
          <cell r="H4423" t="str">
            <v>【I3JZ960】VL01 F3-Gr向け 850幅 FRAME ASM 新規出図</v>
          </cell>
          <cell r="I4423" t="str">
            <v>PA1-4155</v>
          </cell>
          <cell r="J4423" t="str">
            <v>C</v>
          </cell>
          <cell r="K4423" t="str">
            <v>WYC</v>
          </cell>
          <cell r="L4423" t="str">
            <v>○</v>
          </cell>
          <cell r="M4423" t="str">
            <v>-</v>
          </cell>
          <cell r="N4423">
            <v>20241224</v>
          </cell>
        </row>
        <row r="4424">
          <cell r="C4424">
            <v>8975251230</v>
          </cell>
          <cell r="D4424" t="str">
            <v>I3JZ960</v>
          </cell>
          <cell r="E4424"/>
          <cell r="F4424" t="str">
            <v>VL01 NPR</v>
          </cell>
          <cell r="G4424" t="str">
            <v>VL01 F3-Gr</v>
          </cell>
          <cell r="H4424" t="str">
            <v>【I3JZ960】VL01 F3-Gr向け 850幅 FRAME ASM 新規出図</v>
          </cell>
          <cell r="I4424" t="str">
            <v>未</v>
          </cell>
          <cell r="J4424" t="str">
            <v>C</v>
          </cell>
          <cell r="K4424"/>
          <cell r="L4424" t="str">
            <v>○</v>
          </cell>
          <cell r="M4424" t="str">
            <v>-</v>
          </cell>
          <cell r="N4424" t="str">
            <v>未</v>
          </cell>
        </row>
        <row r="4425">
          <cell r="C4425">
            <v>8975047461</v>
          </cell>
          <cell r="D4425" t="str">
            <v>I4JGQ86</v>
          </cell>
          <cell r="E4425"/>
          <cell r="F4425" t="str">
            <v>VL04 NMS</v>
          </cell>
          <cell r="G4425" t="str">
            <v>VL04 C-Gr</v>
          </cell>
          <cell r="H4425" t="str">
            <v>【I4JGQ86】VL04 C-GR S-CAB  FRAME ASM サ変出図</v>
          </cell>
          <cell r="I4425" t="str">
            <v>PA1-9046</v>
          </cell>
          <cell r="J4425" t="str">
            <v>A</v>
          </cell>
          <cell r="K4425" t="str">
            <v>PC5</v>
          </cell>
          <cell r="L4425" t="str">
            <v>○</v>
          </cell>
          <cell r="M4425">
            <v>20190314</v>
          </cell>
          <cell r="N4425">
            <v>20190314</v>
          </cell>
        </row>
        <row r="4426">
          <cell r="C4426">
            <v>8975047472</v>
          </cell>
          <cell r="D4426" t="str">
            <v>I4JGQ86</v>
          </cell>
          <cell r="E4426"/>
          <cell r="F4426" t="str">
            <v>VL04 NMS</v>
          </cell>
          <cell r="G4426" t="str">
            <v>VL04 C-Gr</v>
          </cell>
          <cell r="H4426" t="str">
            <v>【I4JGQ86】VL04 C-GR S-CAB  FRAME ASM サ変出図</v>
          </cell>
          <cell r="I4426" t="str">
            <v>PA1-9153</v>
          </cell>
          <cell r="J4426" t="str">
            <v>A</v>
          </cell>
          <cell r="K4426" t="str">
            <v>PBE</v>
          </cell>
          <cell r="L4426" t="str">
            <v>○</v>
          </cell>
          <cell r="M4426">
            <v>20190726</v>
          </cell>
          <cell r="N4426">
            <v>20190726</v>
          </cell>
        </row>
        <row r="4427">
          <cell r="C4427">
            <v>8984896092</v>
          </cell>
          <cell r="D4427" t="str">
            <v>I4JGQ86</v>
          </cell>
          <cell r="E4427"/>
          <cell r="F4427" t="str">
            <v>VL04 NMS</v>
          </cell>
          <cell r="G4427" t="str">
            <v>VL04 C-Gr</v>
          </cell>
          <cell r="H4427" t="str">
            <v>【I4JGQ86】VL04 C-GR S-CAB  FRAME ASM サ変出図</v>
          </cell>
          <cell r="I4427" t="str">
            <v>PA1-9046</v>
          </cell>
          <cell r="J4427" t="str">
            <v>A</v>
          </cell>
          <cell r="K4427" t="str">
            <v>1PC4</v>
          </cell>
          <cell r="L4427" t="str">
            <v>○</v>
          </cell>
          <cell r="M4427">
            <v>20190314</v>
          </cell>
          <cell r="N4427">
            <v>20190314</v>
          </cell>
        </row>
        <row r="4428">
          <cell r="C4428">
            <v>8984896112</v>
          </cell>
          <cell r="D4428" t="str">
            <v>I4JGQ86</v>
          </cell>
          <cell r="E4428"/>
          <cell r="F4428" t="str">
            <v>VL04 NMS</v>
          </cell>
          <cell r="G4428" t="str">
            <v>VL04 C-Gr</v>
          </cell>
          <cell r="H4428" t="str">
            <v>【I4JGQ86】VL04 C-GR S-CAB  FRAME ASM サ変出図</v>
          </cell>
          <cell r="I4428" t="str">
            <v>PA1-9103</v>
          </cell>
          <cell r="J4428" t="str">
            <v>A</v>
          </cell>
          <cell r="K4428" t="str">
            <v>PBC</v>
          </cell>
          <cell r="L4428" t="str">
            <v>○</v>
          </cell>
          <cell r="M4428">
            <v>20190520</v>
          </cell>
          <cell r="N4428">
            <v>20190520</v>
          </cell>
        </row>
        <row r="4429">
          <cell r="C4429">
            <v>8984896121</v>
          </cell>
          <cell r="D4429" t="str">
            <v>I4JGQ86</v>
          </cell>
          <cell r="E4429"/>
          <cell r="F4429" t="str">
            <v>VL04 NMS</v>
          </cell>
          <cell r="G4429" t="str">
            <v>VL04 C-Gr</v>
          </cell>
          <cell r="H4429" t="str">
            <v>【I4JGQ86】VL04 C-GR S-CAB  FRAME ASM サ変出図</v>
          </cell>
          <cell r="I4429" t="str">
            <v>PA1-9041</v>
          </cell>
          <cell r="J4429" t="str">
            <v>A</v>
          </cell>
          <cell r="K4429" t="str">
            <v>PBB</v>
          </cell>
          <cell r="L4429" t="str">
            <v>○</v>
          </cell>
          <cell r="M4429">
            <v>20190524</v>
          </cell>
          <cell r="N4429">
            <v>20190524</v>
          </cell>
        </row>
        <row r="4430">
          <cell r="C4430">
            <v>8984896132</v>
          </cell>
          <cell r="D4430" t="str">
            <v>I4JGQ86</v>
          </cell>
          <cell r="E4430"/>
          <cell r="F4430" t="str">
            <v>VL04 NMS</v>
          </cell>
          <cell r="G4430" t="str">
            <v>VL04 C-Gr</v>
          </cell>
          <cell r="H4430" t="str">
            <v>【I4JGQ86】VL04 C-GR S-CAB  FRAME ASM サ変出図</v>
          </cell>
          <cell r="I4430" t="str">
            <v>PA1-9103</v>
          </cell>
          <cell r="J4430" t="str">
            <v>A</v>
          </cell>
          <cell r="K4430" t="str">
            <v>PBD</v>
          </cell>
          <cell r="L4430" t="str">
            <v>○</v>
          </cell>
          <cell r="M4430">
            <v>20190520</v>
          </cell>
          <cell r="N4430">
            <v>20190520</v>
          </cell>
        </row>
        <row r="4431">
          <cell r="C4431">
            <v>8974815820</v>
          </cell>
          <cell r="D4431" t="str">
            <v>I3JY473</v>
          </cell>
          <cell r="E4431"/>
          <cell r="F4431" t="str">
            <v xml:space="preserve">VL08 NMR  </v>
          </cell>
          <cell r="G4431" t="str">
            <v>VL08 E1-Gr</v>
          </cell>
          <cell r="H4431" t="str">
            <v>【I3JY473】VL08 E1-Gr向け 2X MT車 FRAME ASM 新規出図</v>
          </cell>
          <cell r="I4431" t="str">
            <v>PA1-9019</v>
          </cell>
          <cell r="J4431" t="str">
            <v>A</v>
          </cell>
          <cell r="K4431" t="str">
            <v>CTY</v>
          </cell>
          <cell r="L4431" t="str">
            <v>○</v>
          </cell>
          <cell r="M4431">
            <v>20190204</v>
          </cell>
          <cell r="N4431">
            <v>20190204</v>
          </cell>
        </row>
        <row r="4432">
          <cell r="C4432">
            <v>8974815780</v>
          </cell>
          <cell r="D4432" t="str">
            <v>I3JY473</v>
          </cell>
          <cell r="E4432"/>
          <cell r="F4432" t="str">
            <v xml:space="preserve">VL08 NMR  </v>
          </cell>
          <cell r="G4432" t="str">
            <v>VL08 E1-Gr</v>
          </cell>
          <cell r="H4432" t="str">
            <v>【I3JY473】VL08 E1-Gr向け 2X MT車 FRAME ASM 新規出図</v>
          </cell>
          <cell r="I4432" t="str">
            <v>未</v>
          </cell>
          <cell r="J4432" t="str">
            <v>A</v>
          </cell>
          <cell r="K4432"/>
          <cell r="L4432" t="str">
            <v>○</v>
          </cell>
          <cell r="M4432" t="str">
            <v>未</v>
          </cell>
          <cell r="N4432" t="str">
            <v>未</v>
          </cell>
        </row>
        <row r="4433">
          <cell r="C4433">
            <v>8974815800</v>
          </cell>
          <cell r="D4433" t="str">
            <v>I3JY473</v>
          </cell>
          <cell r="E4433"/>
          <cell r="F4433" t="str">
            <v xml:space="preserve">VL08 NMR  </v>
          </cell>
          <cell r="G4433" t="str">
            <v>VL08 E1-Gr</v>
          </cell>
          <cell r="H4433" t="str">
            <v>【I3JY473】VL08 E1-Gr向け 2X MT車 FRAME ASM 新規出図</v>
          </cell>
          <cell r="I4433" t="str">
            <v>未</v>
          </cell>
          <cell r="J4433" t="str">
            <v>A</v>
          </cell>
          <cell r="K4433"/>
          <cell r="L4433" t="str">
            <v>○</v>
          </cell>
          <cell r="M4433" t="str">
            <v>未</v>
          </cell>
          <cell r="N4433" t="str">
            <v>未</v>
          </cell>
        </row>
        <row r="4434">
          <cell r="C4434">
            <v>8974815830</v>
          </cell>
          <cell r="D4434" t="str">
            <v>I3JY473</v>
          </cell>
          <cell r="E4434"/>
          <cell r="F4434" t="str">
            <v xml:space="preserve">VL08 NMR  </v>
          </cell>
          <cell r="G4434" t="str">
            <v>VL08 E1-Gr</v>
          </cell>
          <cell r="H4434" t="str">
            <v>【I3JY473】VL08 E1-Gr向け 2X MT車 FRAME ASM 新規出図</v>
          </cell>
          <cell r="I4434" t="str">
            <v>未</v>
          </cell>
          <cell r="J4434" t="str">
            <v>A</v>
          </cell>
          <cell r="K4434"/>
          <cell r="L4434" t="str">
            <v>○</v>
          </cell>
          <cell r="M4434" t="str">
            <v>未</v>
          </cell>
          <cell r="N4434" t="str">
            <v>未</v>
          </cell>
        </row>
        <row r="4435">
          <cell r="C4435">
            <v>8974815790</v>
          </cell>
          <cell r="D4435" t="str">
            <v>I3JY473</v>
          </cell>
          <cell r="E4435"/>
          <cell r="F4435" t="str">
            <v xml:space="preserve">VL08 NMR  </v>
          </cell>
          <cell r="G4435" t="str">
            <v>VL08 E1-Gr</v>
          </cell>
          <cell r="H4435" t="str">
            <v>【I3JY473】VL08 E1-Gr向け 2X MT車 FRAME ASM 新規出図</v>
          </cell>
          <cell r="I4435" t="str">
            <v>PA1-1017</v>
          </cell>
          <cell r="J4435" t="str">
            <v>A</v>
          </cell>
          <cell r="K4435" t="str">
            <v>BSY</v>
          </cell>
          <cell r="L4435" t="str">
            <v>○</v>
          </cell>
          <cell r="M4435">
            <v>20210302</v>
          </cell>
          <cell r="N4435">
            <v>20210302</v>
          </cell>
        </row>
        <row r="4436">
          <cell r="C4436">
            <v>8974815810</v>
          </cell>
          <cell r="D4436" t="str">
            <v>I3JY473</v>
          </cell>
          <cell r="E4436"/>
          <cell r="F4436" t="str">
            <v xml:space="preserve">VL08 NMR  </v>
          </cell>
          <cell r="G4436" t="str">
            <v>VL08 E1-Gr</v>
          </cell>
          <cell r="H4436" t="str">
            <v>【I3JY473】VL08 E1-Gr向け 2X MT車 FRAME ASM 新規出図</v>
          </cell>
          <cell r="I4436" t="str">
            <v>未</v>
          </cell>
          <cell r="J4436" t="str">
            <v>A</v>
          </cell>
          <cell r="K4436"/>
          <cell r="L4436" t="str">
            <v>○</v>
          </cell>
          <cell r="M4436" t="str">
            <v>未</v>
          </cell>
          <cell r="N4436" t="str">
            <v>未</v>
          </cell>
        </row>
        <row r="4437">
          <cell r="C4437">
            <v>8974815840</v>
          </cell>
          <cell r="D4437" t="str">
            <v>I3JY473</v>
          </cell>
          <cell r="E4437"/>
          <cell r="F4437" t="str">
            <v xml:space="preserve">VL08 NMR  </v>
          </cell>
          <cell r="G4437" t="str">
            <v>VL08 E1-Gr</v>
          </cell>
          <cell r="H4437" t="str">
            <v>【I3JY473】VL08 E1-Gr向け 2X MT車 FRAME ASM 新規出図</v>
          </cell>
          <cell r="I4437" t="str">
            <v>PA1-0098</v>
          </cell>
          <cell r="J4437" t="str">
            <v>A</v>
          </cell>
          <cell r="K4437" t="str">
            <v>CTU</v>
          </cell>
          <cell r="L4437" t="str">
            <v>○</v>
          </cell>
          <cell r="M4437">
            <v>20201119</v>
          </cell>
          <cell r="N4437">
            <v>20201119</v>
          </cell>
        </row>
        <row r="4438">
          <cell r="C4438">
            <v>8975047100</v>
          </cell>
          <cell r="D4438" t="str">
            <v>I3JZ968</v>
          </cell>
          <cell r="E4438"/>
          <cell r="F4438" t="str">
            <v>VL11 NMR</v>
          </cell>
          <cell r="G4438" t="str">
            <v>VL11 A/B-Gr</v>
          </cell>
          <cell r="H4438" t="str">
            <v>【I3JZ968】VL11 A-Gr 新軽量 K研向け新規出図</v>
          </cell>
          <cell r="I4438" t="str">
            <v>PA1-9233</v>
          </cell>
          <cell r="J4438" t="str">
            <v>D</v>
          </cell>
          <cell r="K4438" t="str">
            <v>EB3</v>
          </cell>
          <cell r="L4438" t="str">
            <v>○</v>
          </cell>
          <cell r="M4438" t="str">
            <v>-</v>
          </cell>
          <cell r="N4438" t="str">
            <v>-</v>
          </cell>
        </row>
        <row r="4439">
          <cell r="C4439">
            <v>8975251320</v>
          </cell>
          <cell r="D4439" t="str">
            <v>I3JAC32</v>
          </cell>
          <cell r="E4439"/>
          <cell r="F4439" t="str">
            <v>VL01 NPR</v>
          </cell>
          <cell r="G4439" t="str">
            <v>VL01 F3-Gr</v>
          </cell>
          <cell r="H4439" t="str">
            <v>【I3JAC32】VL01 F4-Gr向け FRAME ASM 新規出図 K研向け出図</v>
          </cell>
          <cell r="I4439" t="str">
            <v>PA1-9042</v>
          </cell>
          <cell r="J4439" t="str">
            <v>C</v>
          </cell>
          <cell r="K4439" t="str">
            <v>UF2</v>
          </cell>
          <cell r="L4439" t="str">
            <v>○</v>
          </cell>
          <cell r="M4439" t="str">
            <v>-</v>
          </cell>
          <cell r="N4439">
            <v>20190312</v>
          </cell>
        </row>
        <row r="4440">
          <cell r="C4440">
            <v>8975251321</v>
          </cell>
          <cell r="D4440" t="str">
            <v>I4JHA56</v>
          </cell>
          <cell r="E4440"/>
          <cell r="F4440" t="str">
            <v>VL01 NPR</v>
          </cell>
          <cell r="G4440" t="str">
            <v>VL01 F4-Gr</v>
          </cell>
          <cell r="H4440" t="str">
            <v>【I4JHA56】VL01 F4-Gr 設変出図</v>
          </cell>
          <cell r="I4440" t="str">
            <v>未</v>
          </cell>
          <cell r="J4440" t="str">
            <v>C</v>
          </cell>
          <cell r="K4440"/>
          <cell r="L4440" t="str">
            <v>○</v>
          </cell>
          <cell r="M4440" t="str">
            <v>-</v>
          </cell>
          <cell r="N4440" t="str">
            <v>未</v>
          </cell>
        </row>
        <row r="4441">
          <cell r="C4441">
            <v>8975339360</v>
          </cell>
          <cell r="D4441" t="str">
            <v>I4JGY97</v>
          </cell>
          <cell r="E4441"/>
          <cell r="F4441" t="str">
            <v>VL01 NPS</v>
          </cell>
          <cell r="G4441" t="str">
            <v>VL01 F3-Gr</v>
          </cell>
          <cell r="H4441" t="str">
            <v>【I4JGY97】VL01/VN97/VN73 3X 誤記訂正 同番設変</v>
          </cell>
          <cell r="I4441" t="str">
            <v>未</v>
          </cell>
          <cell r="J4441" t="str">
            <v>C</v>
          </cell>
          <cell r="K4441"/>
          <cell r="L4441" t="str">
            <v>○</v>
          </cell>
          <cell r="M4441" t="str">
            <v>-</v>
          </cell>
          <cell r="N4441" t="str">
            <v>未</v>
          </cell>
        </row>
        <row r="4442">
          <cell r="C4442">
            <v>8975339380</v>
          </cell>
          <cell r="D4442" t="str">
            <v>I4JGY97</v>
          </cell>
          <cell r="E4442"/>
          <cell r="F4442" t="str">
            <v>VL01 NPS</v>
          </cell>
          <cell r="G4442" t="str">
            <v>VL01 F3-Gr</v>
          </cell>
          <cell r="H4442" t="str">
            <v>【I4JGY97】VL01/VN97/VN73 3X 誤記訂正 同番設変</v>
          </cell>
          <cell r="I4442" t="str">
            <v>未</v>
          </cell>
          <cell r="J4442" t="str">
            <v>C</v>
          </cell>
          <cell r="K4442"/>
          <cell r="L4442" t="str">
            <v>○</v>
          </cell>
          <cell r="M4442" t="str">
            <v>-</v>
          </cell>
          <cell r="N4442" t="str">
            <v>未</v>
          </cell>
        </row>
        <row r="4443">
          <cell r="C4443">
            <v>8975339390</v>
          </cell>
          <cell r="D4443" t="str">
            <v>I4JGY97</v>
          </cell>
          <cell r="E4443"/>
          <cell r="F4443" t="str">
            <v>VL01 NPS</v>
          </cell>
          <cell r="G4443" t="str">
            <v>VL01 F3-Gr</v>
          </cell>
          <cell r="H4443" t="str">
            <v>【I4JGY97】VL01/VN97/VN73 3X 誤記訂正 同番設変</v>
          </cell>
          <cell r="I4443" t="str">
            <v>PA1-9021</v>
          </cell>
          <cell r="J4443" t="str">
            <v>C</v>
          </cell>
          <cell r="K4443" t="str">
            <v>UEZ</v>
          </cell>
          <cell r="L4443" t="str">
            <v>○</v>
          </cell>
          <cell r="M4443" t="str">
            <v>-</v>
          </cell>
          <cell r="N4443">
            <v>20190211</v>
          </cell>
        </row>
        <row r="4444">
          <cell r="C4444">
            <v>8975339400</v>
          </cell>
          <cell r="D4444" t="str">
            <v>I4JGY97</v>
          </cell>
          <cell r="E4444"/>
          <cell r="F4444" t="str">
            <v>VL01 NPS</v>
          </cell>
          <cell r="G4444" t="str">
            <v>VL01 F3-Gr</v>
          </cell>
          <cell r="H4444" t="str">
            <v>【I4JGY97】VL01/VN97/VN73 3X 誤記訂正 同番設変</v>
          </cell>
          <cell r="I4444" t="str">
            <v>PA1-2028</v>
          </cell>
          <cell r="J4444" t="str">
            <v>C</v>
          </cell>
          <cell r="K4444" t="str">
            <v>UFG</v>
          </cell>
          <cell r="L4444" t="str">
            <v>○</v>
          </cell>
          <cell r="M4444" t="str">
            <v>-</v>
          </cell>
          <cell r="N4444">
            <v>20220207</v>
          </cell>
        </row>
        <row r="4445">
          <cell r="C4445">
            <v>8975339410</v>
          </cell>
          <cell r="D4445" t="str">
            <v>I4JGY97</v>
          </cell>
          <cell r="E4445"/>
          <cell r="F4445" t="str">
            <v>VL01 NPS</v>
          </cell>
          <cell r="G4445" t="str">
            <v>VL01 F3-Gr</v>
          </cell>
          <cell r="H4445" t="str">
            <v>【I4JGY97】VL01/VN97/VN73 3X 誤記訂正 同番設変</v>
          </cell>
          <cell r="I4445" t="str">
            <v>未</v>
          </cell>
          <cell r="J4445" t="str">
            <v>C</v>
          </cell>
          <cell r="K4445"/>
          <cell r="L4445" t="str">
            <v>○</v>
          </cell>
          <cell r="M4445" t="str">
            <v>-</v>
          </cell>
          <cell r="N4445" t="str">
            <v>未</v>
          </cell>
        </row>
        <row r="4446">
          <cell r="C4446">
            <v>8983399750</v>
          </cell>
          <cell r="D4446" t="str">
            <v>I4JGY97</v>
          </cell>
          <cell r="E4446"/>
          <cell r="F4446" t="str">
            <v>VL01 NPS</v>
          </cell>
          <cell r="G4446" t="str">
            <v>VL01 F3-Gr</v>
          </cell>
          <cell r="H4446" t="str">
            <v>【I4JGY97】VL01/VN97/VN73 3X 誤記訂正 同番設変</v>
          </cell>
          <cell r="I4446" t="str">
            <v>未</v>
          </cell>
          <cell r="J4446" t="str">
            <v>C</v>
          </cell>
          <cell r="K4446"/>
          <cell r="L4446" t="str">
            <v>未</v>
          </cell>
          <cell r="M4446" t="str">
            <v>-</v>
          </cell>
          <cell r="N4446" t="str">
            <v>未</v>
          </cell>
        </row>
        <row r="4447">
          <cell r="C4447">
            <v>8975339320</v>
          </cell>
          <cell r="D4447" t="str">
            <v>I4JGY97</v>
          </cell>
          <cell r="E4447"/>
          <cell r="F4447" t="str">
            <v>VL01 NPS</v>
          </cell>
          <cell r="G4447" t="str">
            <v>VL01 F3-Gr</v>
          </cell>
          <cell r="H4447" t="str">
            <v>【I4JGY97】VL01/VN97/VN73 3X 誤記訂正 同番設変</v>
          </cell>
          <cell r="I4447" t="str">
            <v>PA1-3191</v>
          </cell>
          <cell r="J4447" t="str">
            <v>C</v>
          </cell>
          <cell r="K4447" t="str">
            <v>UFK</v>
          </cell>
          <cell r="L4447" t="str">
            <v>○</v>
          </cell>
          <cell r="M4447" t="str">
            <v>-</v>
          </cell>
          <cell r="N4447">
            <v>20231115</v>
          </cell>
        </row>
        <row r="4448">
          <cell r="C4448">
            <v>8975339330</v>
          </cell>
          <cell r="D4448" t="str">
            <v>I4JGY97</v>
          </cell>
          <cell r="E4448"/>
          <cell r="F4448" t="str">
            <v>VL01 NPS</v>
          </cell>
          <cell r="G4448" t="str">
            <v>VL01 F3-Gr</v>
          </cell>
          <cell r="H4448" t="str">
            <v>【I4JGY97】VL01/VN97/VN73 3X 誤記訂正 同番設変</v>
          </cell>
          <cell r="I4448" t="str">
            <v>PA1-1126</v>
          </cell>
          <cell r="J4448" t="str">
            <v>C</v>
          </cell>
          <cell r="K4448" t="str">
            <v>UFB</v>
          </cell>
          <cell r="L4448" t="str">
            <v>○</v>
          </cell>
          <cell r="M4448" t="str">
            <v>-</v>
          </cell>
          <cell r="N4448">
            <v>20210928</v>
          </cell>
        </row>
        <row r="4449">
          <cell r="C4449">
            <v>8975339340</v>
          </cell>
          <cell r="D4449" t="str">
            <v>I4JGY97</v>
          </cell>
          <cell r="E4449"/>
          <cell r="F4449" t="str">
            <v>VL01 NPS</v>
          </cell>
          <cell r="G4449" t="str">
            <v>VL01 F3-Gr</v>
          </cell>
          <cell r="H4449" t="str">
            <v>【I4JGY97】VL01/VN97/VN73 3X 誤記訂正 同番設変</v>
          </cell>
          <cell r="I4449" t="str">
            <v>PA1-9134</v>
          </cell>
          <cell r="J4449" t="str">
            <v>C</v>
          </cell>
          <cell r="K4449" t="str">
            <v>UF3</v>
          </cell>
          <cell r="L4449" t="str">
            <v>○</v>
          </cell>
          <cell r="M4449" t="str">
            <v>-</v>
          </cell>
          <cell r="N4449">
            <v>20190624</v>
          </cell>
        </row>
        <row r="4450">
          <cell r="C4450">
            <v>8975339350</v>
          </cell>
          <cell r="D4450" t="str">
            <v>I4JGY97</v>
          </cell>
          <cell r="E4450"/>
          <cell r="F4450" t="str">
            <v>VL01 NPS</v>
          </cell>
          <cell r="G4450" t="str">
            <v>VL01 F3-Gr</v>
          </cell>
          <cell r="H4450" t="str">
            <v>【I4JGY97】VL01/VN97/VN73 3X 誤記訂正 同番設変</v>
          </cell>
          <cell r="I4450" t="str">
            <v>PA1-1157</v>
          </cell>
          <cell r="J4450" t="str">
            <v>C</v>
          </cell>
          <cell r="K4450" t="str">
            <v>UFD</v>
          </cell>
          <cell r="L4450" t="str">
            <v>○</v>
          </cell>
          <cell r="M4450" t="str">
            <v>-</v>
          </cell>
          <cell r="N4450">
            <v>20211105</v>
          </cell>
        </row>
        <row r="4451">
          <cell r="C4451">
            <v>8975406450</v>
          </cell>
          <cell r="D4451" t="str">
            <v>I3JAB30+LD6993</v>
          </cell>
          <cell r="E4451"/>
          <cell r="F4451" t="str">
            <v>VL18 NPR</v>
          </cell>
          <cell r="G4451" t="str">
            <v>VL18 A-Gr</v>
          </cell>
          <cell r="H4451" t="str">
            <v>【I3JAB30】VL18 A-Gr 3X K研向けFRAME ASM 新規出図</v>
          </cell>
          <cell r="I4451" t="str">
            <v>PA1-9067</v>
          </cell>
          <cell r="J4451" t="str">
            <v>C</v>
          </cell>
          <cell r="K4451" t="str">
            <v>YAA</v>
          </cell>
          <cell r="L4451" t="str">
            <v>○</v>
          </cell>
          <cell r="M4451" t="str">
            <v>-</v>
          </cell>
          <cell r="N4451">
            <v>20190422</v>
          </cell>
        </row>
        <row r="4452">
          <cell r="C4452">
            <v>8975406460</v>
          </cell>
          <cell r="D4452" t="str">
            <v>I3JAB30+LD6993</v>
          </cell>
          <cell r="E4452"/>
          <cell r="F4452" t="str">
            <v>VL18 NPR</v>
          </cell>
          <cell r="G4452" t="str">
            <v>VL18 A-Gr</v>
          </cell>
          <cell r="H4452" t="str">
            <v>【I3JAB30】VL18 A-Gr 3X K研向けFRAME ASM 新規出図</v>
          </cell>
          <cell r="I4452" t="str">
            <v>PA1-9067</v>
          </cell>
          <cell r="J4452" t="str">
            <v>C</v>
          </cell>
          <cell r="K4452" t="str">
            <v>YEA</v>
          </cell>
          <cell r="L4452" t="str">
            <v>○</v>
          </cell>
          <cell r="M4452" t="str">
            <v>-</v>
          </cell>
          <cell r="N4452">
            <v>20190422</v>
          </cell>
        </row>
        <row r="4453">
          <cell r="C4453">
            <v>8975406490</v>
          </cell>
          <cell r="D4453" t="str">
            <v>I3JAB30+LD6993</v>
          </cell>
          <cell r="E4453"/>
          <cell r="F4453" t="str">
            <v>VL18 NPR</v>
          </cell>
          <cell r="G4453" t="str">
            <v>VL18 A-Gr</v>
          </cell>
          <cell r="H4453" t="str">
            <v>【I3JAB30】VL18 A-Gr 3X K研向けFRAME ASM 新規出図</v>
          </cell>
          <cell r="I4453" t="str">
            <v>PA1-9067</v>
          </cell>
          <cell r="J4453" t="str">
            <v>C</v>
          </cell>
          <cell r="K4453" t="str">
            <v>YKB</v>
          </cell>
          <cell r="L4453" t="str">
            <v>○</v>
          </cell>
          <cell r="M4453" t="str">
            <v>-</v>
          </cell>
          <cell r="N4453">
            <v>20190422</v>
          </cell>
        </row>
        <row r="4454">
          <cell r="C4454">
            <v>8975406480</v>
          </cell>
          <cell r="D4454" t="str">
            <v>I3JAB30</v>
          </cell>
          <cell r="E4454"/>
          <cell r="F4454" t="str">
            <v>VL18 NPR</v>
          </cell>
          <cell r="G4454" t="str">
            <v>VL18 A-Gr</v>
          </cell>
          <cell r="H4454" t="str">
            <v>【I3JAB30】VL18 A-Gr 3X K研向けFRAME ASM 新規出図</v>
          </cell>
          <cell r="I4454" t="str">
            <v>未</v>
          </cell>
          <cell r="J4454" t="str">
            <v>C</v>
          </cell>
          <cell r="K4454"/>
          <cell r="L4454" t="str">
            <v>○</v>
          </cell>
          <cell r="M4454" t="str">
            <v>-</v>
          </cell>
          <cell r="N4454" t="str">
            <v>未</v>
          </cell>
        </row>
        <row r="4455">
          <cell r="C4455">
            <v>8975406470</v>
          </cell>
          <cell r="D4455" t="str">
            <v>I3JAB30</v>
          </cell>
          <cell r="E4455"/>
          <cell r="F4455" t="str">
            <v>VL18 NPR</v>
          </cell>
          <cell r="G4455" t="str">
            <v>VL18 A-Gr</v>
          </cell>
          <cell r="H4455" t="str">
            <v>【I3JAB30】VL18 A-Gr 3X K研向けFRAME ASM 新規出図</v>
          </cell>
          <cell r="I4455" t="str">
            <v>未</v>
          </cell>
          <cell r="J4455" t="str">
            <v>C</v>
          </cell>
          <cell r="K4455"/>
          <cell r="L4455" t="str">
            <v>○</v>
          </cell>
          <cell r="M4455" t="str">
            <v>-</v>
          </cell>
          <cell r="N4455" t="str">
            <v>未</v>
          </cell>
        </row>
        <row r="4456">
          <cell r="C4456">
            <v>8975406500</v>
          </cell>
          <cell r="D4456" t="str">
            <v>I3JAB30</v>
          </cell>
          <cell r="E4456"/>
          <cell r="F4456" t="str">
            <v>VL18 NPR</v>
          </cell>
          <cell r="G4456" t="str">
            <v>VL18 A-Gr</v>
          </cell>
          <cell r="H4456" t="str">
            <v>【I3JAB30】VL18 A-Gr 3X K研向けFRAME ASM 新規出図</v>
          </cell>
          <cell r="I4456" t="str">
            <v>未</v>
          </cell>
          <cell r="J4456" t="str">
            <v>C</v>
          </cell>
          <cell r="K4456"/>
          <cell r="L4456" t="str">
            <v>○</v>
          </cell>
          <cell r="M4456" t="str">
            <v>-</v>
          </cell>
          <cell r="N4456" t="str">
            <v>未</v>
          </cell>
        </row>
        <row r="4457">
          <cell r="C4457">
            <v>8975406452</v>
          </cell>
          <cell r="D4457" t="str">
            <v>I4JHC67</v>
          </cell>
          <cell r="E4457"/>
          <cell r="F4457" t="str">
            <v>VL18 NPR</v>
          </cell>
          <cell r="G4457" t="str">
            <v>VL18 A-Gr</v>
          </cell>
          <cell r="H4457" t="str">
            <v>【I4JHC67】VL18 A-Gr FRAME設変 ECR&amp;ISZ要望反映</v>
          </cell>
          <cell r="I4457" t="str">
            <v>未</v>
          </cell>
          <cell r="J4457" t="str">
            <v>C</v>
          </cell>
          <cell r="K4457"/>
          <cell r="L4457" t="str">
            <v>○</v>
          </cell>
          <cell r="M4457" t="str">
            <v>-</v>
          </cell>
          <cell r="N4457" t="str">
            <v>未</v>
          </cell>
        </row>
        <row r="4458">
          <cell r="C4458">
            <v>8975406462</v>
          </cell>
          <cell r="D4458" t="str">
            <v>I4JHC67</v>
          </cell>
          <cell r="E4458"/>
          <cell r="F4458" t="str">
            <v>VL18 NPR</v>
          </cell>
          <cell r="G4458" t="str">
            <v>VL18 A-Gr</v>
          </cell>
          <cell r="H4458" t="str">
            <v>【I4JHC67】VL18 A-Gr FRAME設変 ECR&amp;ISZ要望反映</v>
          </cell>
          <cell r="I4458" t="str">
            <v>未</v>
          </cell>
          <cell r="J4458" t="str">
            <v>C</v>
          </cell>
          <cell r="K4458"/>
          <cell r="L4458" t="str">
            <v>○</v>
          </cell>
          <cell r="M4458" t="str">
            <v>-</v>
          </cell>
          <cell r="N4458" t="str">
            <v>未</v>
          </cell>
        </row>
        <row r="4459">
          <cell r="C4459">
            <v>8975406472</v>
          </cell>
          <cell r="D4459" t="str">
            <v>I4JHC67</v>
          </cell>
          <cell r="E4459"/>
          <cell r="F4459" t="str">
            <v>VL18 NPR</v>
          </cell>
          <cell r="G4459" t="str">
            <v>VL18 A-Gr</v>
          </cell>
          <cell r="H4459" t="str">
            <v>【I4JHC67】VL18 A-Gr FRAME設変 ECR&amp;ISZ要望反映</v>
          </cell>
          <cell r="I4459" t="str">
            <v>未</v>
          </cell>
          <cell r="J4459" t="str">
            <v>C</v>
          </cell>
          <cell r="K4459"/>
          <cell r="L4459" t="str">
            <v>○</v>
          </cell>
          <cell r="M4459" t="str">
            <v>-</v>
          </cell>
          <cell r="N4459" t="str">
            <v>未</v>
          </cell>
        </row>
        <row r="4460">
          <cell r="C4460">
            <v>8975406482</v>
          </cell>
          <cell r="D4460" t="str">
            <v>I4JHC67</v>
          </cell>
          <cell r="E4460"/>
          <cell r="F4460" t="str">
            <v>VL18 NPR</v>
          </cell>
          <cell r="G4460" t="str">
            <v>VL18 A-Gr</v>
          </cell>
          <cell r="H4460" t="str">
            <v>【I4JHC67】VL18 A-Gr FRAME設変 ECR&amp;ISZ要望反映</v>
          </cell>
          <cell r="I4460" t="str">
            <v>未</v>
          </cell>
          <cell r="J4460" t="str">
            <v>C</v>
          </cell>
          <cell r="K4460"/>
          <cell r="L4460" t="str">
            <v>○</v>
          </cell>
          <cell r="M4460" t="str">
            <v>-</v>
          </cell>
          <cell r="N4460" t="str">
            <v>未</v>
          </cell>
        </row>
        <row r="4461">
          <cell r="C4461">
            <v>8975406492</v>
          </cell>
          <cell r="D4461" t="str">
            <v>I4JHC67</v>
          </cell>
          <cell r="E4461"/>
          <cell r="F4461" t="str">
            <v>VL18 NPR</v>
          </cell>
          <cell r="G4461" t="str">
            <v>VL18 A-Gr</v>
          </cell>
          <cell r="H4461" t="str">
            <v>【I4JHC67】VL18 A-Gr FRAME設変 ECR&amp;ISZ要望反映</v>
          </cell>
          <cell r="I4461" t="str">
            <v>未</v>
          </cell>
          <cell r="J4461" t="str">
            <v>C</v>
          </cell>
          <cell r="K4461"/>
          <cell r="L4461" t="str">
            <v>○</v>
          </cell>
          <cell r="M4461" t="str">
            <v>-</v>
          </cell>
          <cell r="N4461" t="str">
            <v>未</v>
          </cell>
        </row>
        <row r="4462">
          <cell r="C4462">
            <v>8975406502</v>
          </cell>
          <cell r="D4462" t="str">
            <v>I4JHC67</v>
          </cell>
          <cell r="E4462"/>
          <cell r="F4462" t="str">
            <v>VL18 NPR</v>
          </cell>
          <cell r="G4462" t="str">
            <v>VL18 A-Gr</v>
          </cell>
          <cell r="H4462" t="str">
            <v>【I4JHC67】VL18 A-Gr FRAME設変 ECR&amp;ISZ要望反映</v>
          </cell>
          <cell r="I4462" t="str">
            <v>未</v>
          </cell>
          <cell r="J4462" t="str">
            <v>C</v>
          </cell>
          <cell r="K4462"/>
          <cell r="L4462" t="str">
            <v>○</v>
          </cell>
          <cell r="M4462" t="str">
            <v>-</v>
          </cell>
          <cell r="N4462" t="str">
            <v>未</v>
          </cell>
        </row>
        <row r="4463">
          <cell r="C4463">
            <v>8975406453</v>
          </cell>
          <cell r="D4463" t="str">
            <v>I4JHE23</v>
          </cell>
          <cell r="E4463"/>
          <cell r="F4463" t="str">
            <v>VL18 NPR</v>
          </cell>
          <cell r="G4463" t="str">
            <v>VL18 A-Gr</v>
          </cell>
          <cell r="H4463" t="str">
            <v>【I4JHE23】VL18 A-Gr FRAME 1P向け　サ変出図</v>
          </cell>
          <cell r="I4463" t="str">
            <v>PA1-0042</v>
          </cell>
          <cell r="J4463" t="str">
            <v>C</v>
          </cell>
          <cell r="K4463" t="str">
            <v>1YAA</v>
          </cell>
          <cell r="L4463" t="str">
            <v>○</v>
          </cell>
          <cell r="M4463" t="str">
            <v>-</v>
          </cell>
          <cell r="N4463">
            <v>20200518</v>
          </cell>
        </row>
        <row r="4464">
          <cell r="C4464">
            <v>8975406463</v>
          </cell>
          <cell r="D4464" t="str">
            <v>I4JHE23</v>
          </cell>
          <cell r="E4464"/>
          <cell r="F4464" t="str">
            <v>VL18 NPR</v>
          </cell>
          <cell r="G4464" t="str">
            <v>VL18 A-Gr</v>
          </cell>
          <cell r="H4464" t="str">
            <v>【I4JHE23】VL18 A-Gr FRAME 1P向け　サ変出図</v>
          </cell>
          <cell r="I4464" t="str">
            <v>PA1-0042</v>
          </cell>
          <cell r="J4464" t="str">
            <v>C</v>
          </cell>
          <cell r="K4464" t="str">
            <v>1YEA</v>
          </cell>
          <cell r="L4464" t="str">
            <v>○</v>
          </cell>
          <cell r="M4464" t="str">
            <v>-</v>
          </cell>
          <cell r="N4464">
            <v>20191111</v>
          </cell>
        </row>
        <row r="4465">
          <cell r="C4465">
            <v>8975406473</v>
          </cell>
          <cell r="D4465" t="str">
            <v>I4JHE23</v>
          </cell>
          <cell r="E4465"/>
          <cell r="F4465" t="str">
            <v>VL18 NPR</v>
          </cell>
          <cell r="G4465" t="str">
            <v>VL18 A-Gr</v>
          </cell>
          <cell r="H4465" t="str">
            <v>【I4JHE23】VL18 A-Gr FRAME 1P向け　サ変出図</v>
          </cell>
          <cell r="I4465" t="str">
            <v>PA1-0042</v>
          </cell>
          <cell r="J4465" t="str">
            <v>C</v>
          </cell>
          <cell r="K4465" t="str">
            <v>1YKA</v>
          </cell>
          <cell r="L4465" t="str">
            <v>○</v>
          </cell>
          <cell r="M4465" t="str">
            <v>-</v>
          </cell>
          <cell r="N4465">
            <v>20191111</v>
          </cell>
        </row>
        <row r="4466">
          <cell r="C4466">
            <v>8975406483</v>
          </cell>
          <cell r="D4466" t="str">
            <v>I4JHE23</v>
          </cell>
          <cell r="E4466"/>
          <cell r="F4466" t="str">
            <v>VL18 NPR</v>
          </cell>
          <cell r="G4466" t="str">
            <v>VL18 A-Gr</v>
          </cell>
          <cell r="H4466" t="str">
            <v>【I4JHE23】VL18 A-Gr FRAME 1P向け　サ変出図</v>
          </cell>
          <cell r="I4466" t="str">
            <v>PA1-0042</v>
          </cell>
          <cell r="J4466" t="str">
            <v>C</v>
          </cell>
          <cell r="K4466" t="str">
            <v>1YSA</v>
          </cell>
          <cell r="L4466" t="str">
            <v>○</v>
          </cell>
          <cell r="M4466" t="str">
            <v>-</v>
          </cell>
          <cell r="N4466">
            <v>20191111</v>
          </cell>
        </row>
        <row r="4467">
          <cell r="C4467">
            <v>8975406493</v>
          </cell>
          <cell r="D4467" t="str">
            <v>I4JHE23</v>
          </cell>
          <cell r="E4467"/>
          <cell r="F4467" t="str">
            <v>VL18 NPR</v>
          </cell>
          <cell r="G4467" t="str">
            <v>VL18 A-Gr</v>
          </cell>
          <cell r="H4467" t="str">
            <v>【I4JHE23】VL18 A-Gr FRAME 1P向け　サ変出図</v>
          </cell>
          <cell r="I4467" t="str">
            <v>PA1-0042</v>
          </cell>
          <cell r="J4467" t="str">
            <v>C</v>
          </cell>
          <cell r="K4467" t="str">
            <v>1YKB</v>
          </cell>
          <cell r="L4467" t="str">
            <v>○</v>
          </cell>
          <cell r="M4467" t="str">
            <v>-</v>
          </cell>
          <cell r="N4467">
            <v>20200327</v>
          </cell>
        </row>
        <row r="4468">
          <cell r="C4468">
            <v>8975406503</v>
          </cell>
          <cell r="D4468" t="str">
            <v>I4JHE23</v>
          </cell>
          <cell r="E4468"/>
          <cell r="F4468" t="str">
            <v>VL18 NPR</v>
          </cell>
          <cell r="G4468" t="str">
            <v>VL18 A-Gr</v>
          </cell>
          <cell r="H4468" t="str">
            <v>【I4JHE23】VL18 A-Gr FRAME 1P向け　サ変出図</v>
          </cell>
          <cell r="I4468" t="str">
            <v>PA1-0042</v>
          </cell>
          <cell r="J4468" t="str">
            <v>C</v>
          </cell>
          <cell r="K4468" t="str">
            <v>1YSB</v>
          </cell>
          <cell r="L4468" t="str">
            <v>○</v>
          </cell>
          <cell r="M4468" t="str">
            <v>-</v>
          </cell>
          <cell r="N4468">
            <v>20191111</v>
          </cell>
        </row>
        <row r="4469">
          <cell r="C4469">
            <v>8975406484</v>
          </cell>
          <cell r="D4469" t="str">
            <v>I4JJC37</v>
          </cell>
          <cell r="E4469"/>
          <cell r="F4469" t="str">
            <v>VL29 NPR</v>
          </cell>
          <cell r="G4469" t="str">
            <v>VL29 A-Gr</v>
          </cell>
          <cell r="H4469" t="str">
            <v>【I4JJC37】VL29 A-Gr 850巾FRAME ASM　設変出図(サ変)</v>
          </cell>
          <cell r="I4469" t="str">
            <v>PA1-1169</v>
          </cell>
          <cell r="J4469" t="str">
            <v>C</v>
          </cell>
          <cell r="K4469" t="str">
            <v>2YSA</v>
          </cell>
          <cell r="L4469" t="str">
            <v>○</v>
          </cell>
          <cell r="M4469" t="str">
            <v>-</v>
          </cell>
          <cell r="N4469">
            <v>20220106</v>
          </cell>
        </row>
        <row r="4470">
          <cell r="C4470">
            <v>8975406494</v>
          </cell>
          <cell r="D4470" t="str">
            <v>I4JJC37</v>
          </cell>
          <cell r="E4470"/>
          <cell r="F4470" t="str">
            <v>VL29 NPR</v>
          </cell>
          <cell r="G4470" t="str">
            <v>VL29 A-Gr</v>
          </cell>
          <cell r="H4470" t="str">
            <v>【I4JJC37】VL29 A-Gr 850巾FRAME ASM　設変出図(サ変)</v>
          </cell>
          <cell r="I4470" t="str">
            <v>PA1-1169</v>
          </cell>
          <cell r="J4470" t="str">
            <v>C</v>
          </cell>
          <cell r="K4470" t="str">
            <v>2YKB</v>
          </cell>
          <cell r="L4470" t="str">
            <v>○</v>
          </cell>
          <cell r="M4470" t="str">
            <v>-</v>
          </cell>
          <cell r="N4470">
            <v>20220106</v>
          </cell>
        </row>
        <row r="4471">
          <cell r="C4471">
            <v>8975406504</v>
          </cell>
          <cell r="D4471" t="str">
            <v>I4JJC37</v>
          </cell>
          <cell r="E4471"/>
          <cell r="F4471" t="str">
            <v>VL29 NPR</v>
          </cell>
          <cell r="G4471" t="str">
            <v>VL29 A-Gr</v>
          </cell>
          <cell r="H4471" t="str">
            <v>【I4JJC37】VL29 A-Gr 850巾FRAME ASM　設変出図(サ変)</v>
          </cell>
          <cell r="I4471" t="str">
            <v>PA1-1169</v>
          </cell>
          <cell r="J4471" t="str">
            <v>C</v>
          </cell>
          <cell r="K4471" t="str">
            <v>2YSB</v>
          </cell>
          <cell r="L4471" t="str">
            <v>○</v>
          </cell>
          <cell r="M4471" t="str">
            <v>-</v>
          </cell>
          <cell r="N4471">
            <v>20220106</v>
          </cell>
        </row>
        <row r="4472">
          <cell r="C4472">
            <v>8975406543</v>
          </cell>
          <cell r="D4472" t="str">
            <v>I4JJC37</v>
          </cell>
          <cell r="E4472"/>
          <cell r="F4472" t="str">
            <v>VL29 NQR</v>
          </cell>
          <cell r="G4472" t="str">
            <v>VL29 A-Gr</v>
          </cell>
          <cell r="H4472" t="str">
            <v>【I4JJC37】VL29 A-Gr 850巾FRAME ASM　設変出図(サ変)</v>
          </cell>
          <cell r="I4472" t="str">
            <v>未</v>
          </cell>
          <cell r="J4472" t="str">
            <v>C</v>
          </cell>
          <cell r="K4472"/>
          <cell r="L4472" t="str">
            <v>○</v>
          </cell>
          <cell r="M4472" t="str">
            <v>-</v>
          </cell>
          <cell r="N4472" t="str">
            <v>未</v>
          </cell>
        </row>
        <row r="4473">
          <cell r="C4473">
            <v>8975406553</v>
          </cell>
          <cell r="D4473" t="str">
            <v>I4JJC37</v>
          </cell>
          <cell r="E4473"/>
          <cell r="F4473" t="str">
            <v>VL29 NQR</v>
          </cell>
          <cell r="G4473" t="str">
            <v>VL29 A-Gr</v>
          </cell>
          <cell r="H4473" t="str">
            <v>【I4JJC37】VL29 A-Gr 850巾FRAME ASM　設変出図(サ変)</v>
          </cell>
          <cell r="I4473" t="str">
            <v>未</v>
          </cell>
          <cell r="J4473" t="str">
            <v>C</v>
          </cell>
          <cell r="K4473"/>
          <cell r="L4473" t="str">
            <v>○</v>
          </cell>
          <cell r="M4473" t="str">
            <v>-</v>
          </cell>
          <cell r="N4473" t="str">
            <v>未</v>
          </cell>
        </row>
        <row r="4474">
          <cell r="C4474">
            <v>8975424290</v>
          </cell>
          <cell r="D4474" t="str">
            <v>I3JAB72</v>
          </cell>
          <cell r="E4474"/>
          <cell r="F4474" t="str">
            <v>NPR</v>
          </cell>
          <cell r="G4474" t="str">
            <v>VDS ﾛｼｱ</v>
          </cell>
          <cell r="H4474" t="str">
            <v>【I3JAB72】VDS 850幅3Xフレーム ロシア向け新規出図</v>
          </cell>
          <cell r="I4474" t="str">
            <v>PA1-1019</v>
          </cell>
          <cell r="J4474" t="str">
            <v>C</v>
          </cell>
          <cell r="K4474" t="str">
            <v>WET</v>
          </cell>
          <cell r="L4474" t="str">
            <v>○</v>
          </cell>
          <cell r="M4474" t="str">
            <v>-</v>
          </cell>
          <cell r="N4474">
            <v>20210225</v>
          </cell>
        </row>
        <row r="4475">
          <cell r="C4475">
            <v>8975424310</v>
          </cell>
          <cell r="D4475" t="str">
            <v>I3JAB72</v>
          </cell>
          <cell r="E4475"/>
          <cell r="F4475" t="str">
            <v>NPR</v>
          </cell>
          <cell r="G4475" t="str">
            <v>VDS ﾛｼｱ</v>
          </cell>
          <cell r="H4475" t="str">
            <v>【I3JAB72】VDS 850幅3Xフレーム ロシア向け新規出図</v>
          </cell>
          <cell r="I4475" t="str">
            <v>PA1-1019</v>
          </cell>
          <cell r="J4475" t="str">
            <v>C</v>
          </cell>
          <cell r="K4475" t="str">
            <v>W2M</v>
          </cell>
          <cell r="L4475" t="str">
            <v>○</v>
          </cell>
          <cell r="M4475" t="str">
            <v>-</v>
          </cell>
          <cell r="N4475">
            <v>20210225</v>
          </cell>
        </row>
        <row r="4476">
          <cell r="C4476">
            <v>8975424330</v>
          </cell>
          <cell r="D4476" t="str">
            <v>I3JAB72</v>
          </cell>
          <cell r="E4476"/>
          <cell r="F4476" t="str">
            <v>NPR</v>
          </cell>
          <cell r="G4476" t="str">
            <v>VDS ﾛｼｱ</v>
          </cell>
          <cell r="H4476" t="str">
            <v>【I3JAB72】VDS 850幅3Xフレーム ロシア向け新規出図</v>
          </cell>
          <cell r="I4476" t="str">
            <v>PA1-1019</v>
          </cell>
          <cell r="J4476" t="str">
            <v>C</v>
          </cell>
          <cell r="K4476" t="str">
            <v>W2P</v>
          </cell>
          <cell r="L4476" t="str">
            <v>○</v>
          </cell>
          <cell r="M4476" t="str">
            <v>-</v>
          </cell>
          <cell r="N4476">
            <v>20210225</v>
          </cell>
        </row>
        <row r="4477">
          <cell r="C4477">
            <v>8975424380</v>
          </cell>
          <cell r="D4477" t="str">
            <v>I3JAB72</v>
          </cell>
          <cell r="E4477"/>
          <cell r="F4477" t="str">
            <v>NPR</v>
          </cell>
          <cell r="G4477" t="str">
            <v>VDS ﾛｼｱ</v>
          </cell>
          <cell r="H4477" t="str">
            <v>【I3JAB72】VDS 850幅3Xフレーム ロシア向け新規出図</v>
          </cell>
          <cell r="I4477" t="str">
            <v>未</v>
          </cell>
          <cell r="J4477" t="str">
            <v>C</v>
          </cell>
          <cell r="K4477"/>
          <cell r="L4477" t="str">
            <v>○</v>
          </cell>
          <cell r="M4477" t="str">
            <v>-</v>
          </cell>
          <cell r="N4477" t="str">
            <v>未</v>
          </cell>
        </row>
        <row r="4478">
          <cell r="C4478">
            <v>8975424390</v>
          </cell>
          <cell r="D4478" t="str">
            <v>I3JAB72</v>
          </cell>
          <cell r="E4478"/>
          <cell r="F4478" t="str">
            <v>NPR</v>
          </cell>
          <cell r="G4478" t="str">
            <v>VDS ﾛｼｱ</v>
          </cell>
          <cell r="H4478" t="str">
            <v>【I3JAB72】VDS 850幅3Xフレーム ロシア向け新規出図</v>
          </cell>
          <cell r="I4478" t="str">
            <v>PA1-1019</v>
          </cell>
          <cell r="J4478" t="str">
            <v>C</v>
          </cell>
          <cell r="K4478" t="str">
            <v>WSP</v>
          </cell>
          <cell r="L4478" t="str">
            <v>○</v>
          </cell>
          <cell r="M4478" t="str">
            <v>-</v>
          </cell>
          <cell r="N4478">
            <v>20210225</v>
          </cell>
        </row>
        <row r="4479">
          <cell r="C4479">
            <v>8975424410</v>
          </cell>
          <cell r="D4479" t="str">
            <v>I3JAB72</v>
          </cell>
          <cell r="E4479"/>
          <cell r="F4479" t="str">
            <v>NPR</v>
          </cell>
          <cell r="G4479" t="str">
            <v>VDS ﾛｼｱ</v>
          </cell>
          <cell r="H4479" t="str">
            <v>【I3JAB72】VDS 850幅3Xフレーム ロシア向け新規出図</v>
          </cell>
          <cell r="I4479" t="str">
            <v>PA1-1019</v>
          </cell>
          <cell r="J4479" t="str">
            <v>C</v>
          </cell>
          <cell r="K4479" t="str">
            <v>WSQ</v>
          </cell>
          <cell r="L4479" t="str">
            <v>○</v>
          </cell>
          <cell r="M4479" t="str">
            <v>-</v>
          </cell>
          <cell r="N4479">
            <v>20210225</v>
          </cell>
        </row>
        <row r="4480">
          <cell r="C4480">
            <v>8975424400</v>
          </cell>
          <cell r="D4480" t="str">
            <v>I3JAB72</v>
          </cell>
          <cell r="E4480"/>
          <cell r="F4480" t="str">
            <v>NPR</v>
          </cell>
          <cell r="G4480" t="str">
            <v>VDS ﾛｼｱ</v>
          </cell>
          <cell r="H4480" t="str">
            <v>【I3JAB72】VDS 850幅3Xフレーム ロシア向け新規出図</v>
          </cell>
          <cell r="I4480" t="str">
            <v>未</v>
          </cell>
          <cell r="J4480" t="str">
            <v>C</v>
          </cell>
          <cell r="K4480"/>
          <cell r="L4480" t="str">
            <v>○</v>
          </cell>
          <cell r="M4480" t="str">
            <v>-</v>
          </cell>
          <cell r="N4480" t="str">
            <v>未</v>
          </cell>
        </row>
        <row r="4481">
          <cell r="C4481">
            <v>8975424430</v>
          </cell>
          <cell r="D4481" t="str">
            <v>I3JAB72</v>
          </cell>
          <cell r="E4481"/>
          <cell r="F4481" t="str">
            <v>NPR</v>
          </cell>
          <cell r="G4481" t="str">
            <v>VDS ﾛｼｱ</v>
          </cell>
          <cell r="H4481" t="str">
            <v>【I3JAB72】VDS 850幅3Xフレーム ロシア向け新規出図</v>
          </cell>
          <cell r="I4481" t="str">
            <v>PA1-1019</v>
          </cell>
          <cell r="J4481" t="str">
            <v>C</v>
          </cell>
          <cell r="K4481" t="str">
            <v>UK2</v>
          </cell>
          <cell r="L4481" t="str">
            <v>○</v>
          </cell>
          <cell r="M4481" t="str">
            <v>-</v>
          </cell>
          <cell r="N4481">
            <v>20210225</v>
          </cell>
        </row>
        <row r="4482">
          <cell r="C4482">
            <v>8975424300</v>
          </cell>
          <cell r="D4482" t="str">
            <v>I3JAB72</v>
          </cell>
          <cell r="E4482"/>
          <cell r="F4482" t="str">
            <v>NPR</v>
          </cell>
          <cell r="G4482" t="str">
            <v>VDS ﾛｼｱ</v>
          </cell>
          <cell r="H4482" t="str">
            <v>【I3JAB72】VDS 850幅3Xフレーム ロシア向け新規出図</v>
          </cell>
          <cell r="I4482" t="str">
            <v>未</v>
          </cell>
          <cell r="J4482" t="str">
            <v>C</v>
          </cell>
          <cell r="K4482"/>
          <cell r="L4482" t="str">
            <v>○</v>
          </cell>
          <cell r="M4482" t="str">
            <v>-</v>
          </cell>
          <cell r="N4482" t="str">
            <v>未</v>
          </cell>
        </row>
        <row r="4483">
          <cell r="C4483">
            <v>8975424420</v>
          </cell>
          <cell r="D4483" t="str">
            <v>I3JAB72</v>
          </cell>
          <cell r="E4483"/>
          <cell r="F4483" t="str">
            <v>NPR</v>
          </cell>
          <cell r="G4483" t="str">
            <v>VDS ﾛｼｱ</v>
          </cell>
          <cell r="H4483" t="str">
            <v>【I3JAB72】VDS 850幅3Xフレーム ロシア向け新規出図</v>
          </cell>
          <cell r="I4483" t="str">
            <v>PA1-0104</v>
          </cell>
          <cell r="J4483" t="str">
            <v>C</v>
          </cell>
          <cell r="K4483" t="str">
            <v>UF9</v>
          </cell>
          <cell r="L4483" t="str">
            <v>○</v>
          </cell>
          <cell r="M4483" t="str">
            <v>-</v>
          </cell>
          <cell r="N4483">
            <v>20201202</v>
          </cell>
        </row>
        <row r="4484">
          <cell r="C4484">
            <v>8975424350</v>
          </cell>
          <cell r="D4484" t="str">
            <v>I3JAB72</v>
          </cell>
          <cell r="E4484"/>
          <cell r="F4484" t="str">
            <v>NPR</v>
          </cell>
          <cell r="G4484" t="str">
            <v>VDS ﾛｼｱ</v>
          </cell>
          <cell r="H4484" t="str">
            <v>【I3JAB72】VDS 850幅3Xフレーム ロシア向け新規出図</v>
          </cell>
          <cell r="I4484" t="str">
            <v>PA1-1019</v>
          </cell>
          <cell r="J4484" t="str">
            <v>C</v>
          </cell>
          <cell r="K4484" t="str">
            <v>W1H</v>
          </cell>
          <cell r="L4484" t="str">
            <v>○</v>
          </cell>
          <cell r="M4484" t="str">
            <v>-</v>
          </cell>
          <cell r="N4484">
            <v>20210225</v>
          </cell>
        </row>
        <row r="4485">
          <cell r="C4485">
            <v>8975424360</v>
          </cell>
          <cell r="D4485" t="str">
            <v>I3JAB72</v>
          </cell>
          <cell r="E4485"/>
          <cell r="F4485" t="str">
            <v>NPR</v>
          </cell>
          <cell r="G4485" t="str">
            <v>VDS ﾛｼｱ</v>
          </cell>
          <cell r="H4485" t="str">
            <v>【I3JAB72】VDS 850幅3Xフレーム ロシア向け新規出図</v>
          </cell>
          <cell r="I4485" t="str">
            <v>未</v>
          </cell>
          <cell r="J4485" t="str">
            <v>C</v>
          </cell>
          <cell r="K4485"/>
          <cell r="L4485" t="str">
            <v>○</v>
          </cell>
          <cell r="M4485" t="str">
            <v>-</v>
          </cell>
          <cell r="N4485" t="str">
            <v>未</v>
          </cell>
        </row>
        <row r="4486">
          <cell r="C4486">
            <v>8975424370</v>
          </cell>
          <cell r="D4486" t="str">
            <v>I3JAB72</v>
          </cell>
          <cell r="E4486"/>
          <cell r="F4486" t="str">
            <v>NPR</v>
          </cell>
          <cell r="G4486" t="str">
            <v>VDS ﾛｼｱ</v>
          </cell>
          <cell r="H4486" t="str">
            <v>【I3JAB72】VDS 850幅3Xフレーム ロシア向け新規出図</v>
          </cell>
          <cell r="I4486" t="str">
            <v>PA1-1019</v>
          </cell>
          <cell r="J4486" t="str">
            <v>C</v>
          </cell>
          <cell r="K4486" t="str">
            <v>W1J</v>
          </cell>
          <cell r="L4486" t="str">
            <v>○</v>
          </cell>
          <cell r="M4486" t="str">
            <v>-</v>
          </cell>
          <cell r="N4486">
            <v>20210225</v>
          </cell>
        </row>
        <row r="4487">
          <cell r="C4487">
            <v>8975424320</v>
          </cell>
          <cell r="D4487" t="str">
            <v>I3JAB72</v>
          </cell>
          <cell r="E4487"/>
          <cell r="F4487" t="str">
            <v>NPR</v>
          </cell>
          <cell r="G4487" t="str">
            <v>VDS ﾛｼｱ</v>
          </cell>
          <cell r="H4487" t="str">
            <v>【I3JAB72】VDS 850幅3Xフレーム ロシア向け新規出図</v>
          </cell>
          <cell r="I4487" t="str">
            <v>未</v>
          </cell>
          <cell r="J4487" t="str">
            <v>C</v>
          </cell>
          <cell r="K4487"/>
          <cell r="L4487" t="str">
            <v>○</v>
          </cell>
          <cell r="M4487" t="str">
            <v>-</v>
          </cell>
          <cell r="N4487" t="str">
            <v>未</v>
          </cell>
        </row>
        <row r="4488">
          <cell r="C4488">
            <v>8975424340</v>
          </cell>
          <cell r="D4488" t="str">
            <v>I3JAB72</v>
          </cell>
          <cell r="E4488"/>
          <cell r="F4488" t="str">
            <v>NPR</v>
          </cell>
          <cell r="G4488" t="str">
            <v>VDS ﾛｼｱ</v>
          </cell>
          <cell r="H4488" t="str">
            <v>【I3JAB72】VDS 850幅3Xフレーム ロシア向け新規出図</v>
          </cell>
          <cell r="I4488" t="str">
            <v>未</v>
          </cell>
          <cell r="J4488" t="str">
            <v>C</v>
          </cell>
          <cell r="K4488"/>
          <cell r="L4488" t="str">
            <v>○</v>
          </cell>
          <cell r="M4488" t="str">
            <v>-</v>
          </cell>
          <cell r="N4488" t="str">
            <v>未</v>
          </cell>
        </row>
        <row r="4489">
          <cell r="C4489">
            <v>8975424460</v>
          </cell>
          <cell r="D4489" t="str">
            <v>I3JAB73</v>
          </cell>
          <cell r="E4489"/>
          <cell r="F4489" t="str">
            <v>NPR</v>
          </cell>
          <cell r="G4489" t="str">
            <v>VDS ﾛｼｱ</v>
          </cell>
          <cell r="H4489" t="str">
            <v>【I3JAB73】VDS 850幅3Xフレーム ロシア向け新規出図</v>
          </cell>
          <cell r="I4489" t="str">
            <v>PA1-0090</v>
          </cell>
          <cell r="J4489" t="str">
            <v>C</v>
          </cell>
          <cell r="K4489" t="str">
            <v>WER</v>
          </cell>
          <cell r="L4489" t="str">
            <v>○</v>
          </cell>
          <cell r="M4489" t="str">
            <v>-</v>
          </cell>
          <cell r="N4489">
            <v>20201027</v>
          </cell>
        </row>
        <row r="4490">
          <cell r="C4490">
            <v>8975424470</v>
          </cell>
          <cell r="D4490" t="str">
            <v>I3JAB73</v>
          </cell>
          <cell r="E4490"/>
          <cell r="F4490" t="str">
            <v>NPR</v>
          </cell>
          <cell r="G4490" t="str">
            <v>VDS ﾛｼｱ</v>
          </cell>
          <cell r="H4490" t="str">
            <v>【I3JAB73】VDS 850幅3Xフレーム ロシア向け新規出図</v>
          </cell>
          <cell r="I4490" t="str">
            <v>未</v>
          </cell>
          <cell r="J4490" t="str">
            <v>C</v>
          </cell>
          <cell r="K4490"/>
          <cell r="L4490" t="str">
            <v>○</v>
          </cell>
          <cell r="M4490" t="str">
            <v>-</v>
          </cell>
          <cell r="N4490" t="str">
            <v>未</v>
          </cell>
        </row>
        <row r="4491">
          <cell r="C4491">
            <v>8975424480</v>
          </cell>
          <cell r="D4491" t="str">
            <v>I3JAB73</v>
          </cell>
          <cell r="E4491"/>
          <cell r="F4491" t="str">
            <v>NPR</v>
          </cell>
          <cell r="G4491" t="str">
            <v>VDS ﾛｼｱ</v>
          </cell>
          <cell r="H4491" t="str">
            <v>【I3JAB73】VDS 850幅3Xフレーム ロシア向け新規出図</v>
          </cell>
          <cell r="I4491" t="str">
            <v>PA1-1027</v>
          </cell>
          <cell r="J4491" t="str">
            <v>C</v>
          </cell>
          <cell r="K4491" t="str">
            <v>W2Q</v>
          </cell>
          <cell r="L4491" t="str">
            <v>○</v>
          </cell>
          <cell r="M4491" t="str">
            <v>-</v>
          </cell>
          <cell r="N4491">
            <v>20210308</v>
          </cell>
        </row>
        <row r="4492">
          <cell r="C4492">
            <v>8975424490</v>
          </cell>
          <cell r="D4492" t="str">
            <v>I3JAB73</v>
          </cell>
          <cell r="E4492"/>
          <cell r="F4492" t="str">
            <v>NPR</v>
          </cell>
          <cell r="G4492" t="str">
            <v>VDS ﾛｼｱ</v>
          </cell>
          <cell r="H4492" t="str">
            <v>【I3JAB73】VDS 850幅3Xフレーム ロシア向け新規出図</v>
          </cell>
          <cell r="I4492" t="str">
            <v>未</v>
          </cell>
          <cell r="J4492" t="str">
            <v>C</v>
          </cell>
          <cell r="K4492"/>
          <cell r="L4492" t="str">
            <v>○</v>
          </cell>
          <cell r="M4492" t="str">
            <v>-</v>
          </cell>
          <cell r="N4492" t="str">
            <v>未</v>
          </cell>
        </row>
        <row r="4493">
          <cell r="C4493">
            <v>8975424500</v>
          </cell>
          <cell r="D4493" t="str">
            <v>I3JAB73</v>
          </cell>
          <cell r="E4493"/>
          <cell r="F4493" t="str">
            <v>NPR</v>
          </cell>
          <cell r="G4493" t="str">
            <v>VDS ﾛｼｱ</v>
          </cell>
          <cell r="H4493" t="str">
            <v>【I3JAB73】VDS 850幅3Xフレーム ロシア向け新規出図</v>
          </cell>
          <cell r="I4493" t="str">
            <v>PA1-1027</v>
          </cell>
          <cell r="J4493" t="str">
            <v>C</v>
          </cell>
          <cell r="K4493" t="str">
            <v>W1L</v>
          </cell>
          <cell r="L4493" t="str">
            <v>○</v>
          </cell>
          <cell r="M4493" t="str">
            <v>-</v>
          </cell>
          <cell r="N4493">
            <v>20210308</v>
          </cell>
        </row>
        <row r="4494">
          <cell r="C4494">
            <v>8975424510</v>
          </cell>
          <cell r="D4494" t="str">
            <v>I3JAB73</v>
          </cell>
          <cell r="E4494"/>
          <cell r="F4494" t="str">
            <v>NPR</v>
          </cell>
          <cell r="G4494" t="str">
            <v>VDS ﾛｼｱ</v>
          </cell>
          <cell r="H4494" t="str">
            <v>【I3JAB73】VDS 850幅3Xフレーム ロシア向け新規出図</v>
          </cell>
          <cell r="I4494" t="str">
            <v>PA1-1027</v>
          </cell>
          <cell r="J4494" t="str">
            <v>C</v>
          </cell>
          <cell r="K4494" t="str">
            <v>WSR</v>
          </cell>
          <cell r="L4494" t="str">
            <v>○</v>
          </cell>
          <cell r="M4494" t="str">
            <v>-</v>
          </cell>
          <cell r="N4494">
            <v>20210308</v>
          </cell>
        </row>
        <row r="4495">
          <cell r="C4495">
            <v>8983707152</v>
          </cell>
          <cell r="D4495" t="str">
            <v>I4JGW51</v>
          </cell>
          <cell r="E4495"/>
          <cell r="F4495" t="str">
            <v>VL08 NPR</v>
          </cell>
          <cell r="G4495" t="str">
            <v>VL08 設変</v>
          </cell>
          <cell r="H4495" t="str">
            <v>【I4JGW51】VN97/VL08 NPR FRAME 設変</v>
          </cell>
          <cell r="I4495" t="str">
            <v>未</v>
          </cell>
          <cell r="J4495" t="str">
            <v>C</v>
          </cell>
          <cell r="K4495"/>
          <cell r="L4495" t="str">
            <v>○</v>
          </cell>
          <cell r="M4495" t="str">
            <v>-</v>
          </cell>
          <cell r="N4495" t="str">
            <v>未</v>
          </cell>
        </row>
        <row r="4496">
          <cell r="C4496">
            <v>8982877362</v>
          </cell>
          <cell r="D4496" t="str">
            <v>I4JGW51</v>
          </cell>
          <cell r="E4496"/>
          <cell r="F4496" t="str">
            <v>VL08 NPR</v>
          </cell>
          <cell r="G4496" t="str">
            <v>VL08 設変</v>
          </cell>
          <cell r="H4496" t="str">
            <v>【I4JGW51】VN97/VL08 NPR FRAME 設変</v>
          </cell>
          <cell r="I4496" t="str">
            <v>PA1-9105</v>
          </cell>
          <cell r="J4496" t="str">
            <v>C</v>
          </cell>
          <cell r="K4496" t="str">
            <v>2WX1</v>
          </cell>
          <cell r="L4496" t="str">
            <v>○</v>
          </cell>
          <cell r="M4496" t="str">
            <v>-</v>
          </cell>
          <cell r="N4496">
            <v>20190520</v>
          </cell>
        </row>
        <row r="4497">
          <cell r="C4497">
            <v>8982877381</v>
          </cell>
          <cell r="D4497" t="str">
            <v>I4JGW51</v>
          </cell>
          <cell r="E4497"/>
          <cell r="F4497" t="str">
            <v>VN97 NPR</v>
          </cell>
          <cell r="G4497" t="str">
            <v>VL08 設変</v>
          </cell>
          <cell r="H4497" t="str">
            <v>【I4JGW51】VN97/VL08 NPR FRAME 設変</v>
          </cell>
          <cell r="I4497" t="str">
            <v>PA1-9105</v>
          </cell>
          <cell r="J4497" t="str">
            <v>C</v>
          </cell>
          <cell r="K4497" t="str">
            <v>1WLY</v>
          </cell>
          <cell r="L4497" t="str">
            <v>○</v>
          </cell>
          <cell r="M4497" t="str">
            <v>-</v>
          </cell>
          <cell r="N4497">
            <v>20190520</v>
          </cell>
        </row>
        <row r="4498">
          <cell r="C4498">
            <v>8982877391</v>
          </cell>
          <cell r="D4498" t="str">
            <v>I4JGW51</v>
          </cell>
          <cell r="E4498"/>
          <cell r="F4498" t="str">
            <v>VN97 NPR</v>
          </cell>
          <cell r="G4498" t="str">
            <v>VL08 設変</v>
          </cell>
          <cell r="H4498" t="str">
            <v>【I4JGW51】VN97/VL08 NPR FRAME 設変</v>
          </cell>
          <cell r="I4498" t="str">
            <v>PA1-9105</v>
          </cell>
          <cell r="J4498" t="str">
            <v>C</v>
          </cell>
          <cell r="K4498" t="str">
            <v>1WMU</v>
          </cell>
          <cell r="L4498" t="str">
            <v>○</v>
          </cell>
          <cell r="M4498" t="str">
            <v>-</v>
          </cell>
          <cell r="N4498">
            <v>20190520</v>
          </cell>
        </row>
        <row r="4499">
          <cell r="C4499">
            <v>8983007042</v>
          </cell>
          <cell r="D4499" t="str">
            <v>I4JGW51</v>
          </cell>
          <cell r="E4499"/>
          <cell r="F4499" t="str">
            <v>VN97 NPR</v>
          </cell>
          <cell r="G4499" t="str">
            <v>VL08 設変</v>
          </cell>
          <cell r="H4499" t="str">
            <v>【I4JGW51】VN97/VL08 NPR FRAME 設変</v>
          </cell>
          <cell r="I4499" t="str">
            <v>PA1-1023</v>
          </cell>
          <cell r="J4499" t="str">
            <v>C</v>
          </cell>
          <cell r="K4499" t="str">
            <v>WC7</v>
          </cell>
          <cell r="L4499" t="str">
            <v>○</v>
          </cell>
          <cell r="M4499" t="str">
            <v>-</v>
          </cell>
          <cell r="N4499">
            <v>20210226</v>
          </cell>
        </row>
        <row r="4500">
          <cell r="C4500">
            <v>8983443822</v>
          </cell>
          <cell r="D4500" t="str">
            <v>I4JGW51</v>
          </cell>
          <cell r="E4500"/>
          <cell r="F4500" t="str">
            <v>VL08 NPR</v>
          </cell>
          <cell r="G4500" t="str">
            <v>VL08 設変</v>
          </cell>
          <cell r="H4500" t="str">
            <v>【I4JGW51】VN97/VL08 NPR FRAME 設変</v>
          </cell>
          <cell r="I4500" t="str">
            <v>PA1-9083</v>
          </cell>
          <cell r="J4500" t="str">
            <v>C</v>
          </cell>
          <cell r="K4500" t="str">
            <v>2WHC</v>
          </cell>
          <cell r="L4500" t="str">
            <v>○</v>
          </cell>
          <cell r="M4500" t="str">
            <v>-</v>
          </cell>
          <cell r="N4500">
            <v>20190506</v>
          </cell>
        </row>
        <row r="4501">
          <cell r="C4501">
            <v>8983443861</v>
          </cell>
          <cell r="D4501" t="str">
            <v>I4JGW51</v>
          </cell>
          <cell r="E4501"/>
          <cell r="F4501" t="str">
            <v>VN97 NPR</v>
          </cell>
          <cell r="G4501" t="str">
            <v>VL08 設変</v>
          </cell>
          <cell r="H4501" t="str">
            <v>【I4JGW51】VN97/VL08 NPR FRAME 設変</v>
          </cell>
          <cell r="I4501" t="str">
            <v>PA1-9083</v>
          </cell>
          <cell r="J4501" t="str">
            <v>C</v>
          </cell>
          <cell r="K4501" t="str">
            <v>1WFA</v>
          </cell>
          <cell r="L4501" t="str">
            <v>○</v>
          </cell>
          <cell r="M4501" t="str">
            <v>-</v>
          </cell>
          <cell r="N4501">
            <v>20190506</v>
          </cell>
        </row>
        <row r="4502">
          <cell r="C4502">
            <v>8982877402</v>
          </cell>
          <cell r="D4502" t="str">
            <v>I4JGW51</v>
          </cell>
          <cell r="E4502"/>
          <cell r="F4502" t="str">
            <v>VN97 NPR</v>
          </cell>
          <cell r="G4502" t="str">
            <v>VL08 設変</v>
          </cell>
          <cell r="H4502" t="str">
            <v>【I4JGW51】VN97/VL08 NPR FRAME 設変</v>
          </cell>
          <cell r="I4502" t="str">
            <v>PA1-9105</v>
          </cell>
          <cell r="J4502" t="str">
            <v>C</v>
          </cell>
          <cell r="K4502" t="str">
            <v>1WPS</v>
          </cell>
          <cell r="L4502" t="str">
            <v>○</v>
          </cell>
          <cell r="M4502" t="str">
            <v>-</v>
          </cell>
          <cell r="N4502">
            <v>20190520</v>
          </cell>
        </row>
        <row r="4503">
          <cell r="C4503">
            <v>8983443802</v>
          </cell>
          <cell r="D4503" t="str">
            <v>I4JGW51</v>
          </cell>
          <cell r="E4503"/>
          <cell r="F4503" t="str">
            <v>VN97 NPR</v>
          </cell>
          <cell r="G4503" t="str">
            <v>VL08 設変</v>
          </cell>
          <cell r="H4503" t="str">
            <v>【I4JGW51】VN97/VL08 NPR FRAME 設変</v>
          </cell>
          <cell r="I4503" t="str">
            <v>PA1-9083</v>
          </cell>
          <cell r="J4503" t="str">
            <v>C</v>
          </cell>
          <cell r="K4503" t="str">
            <v>1WC9</v>
          </cell>
          <cell r="L4503" t="str">
            <v>○</v>
          </cell>
          <cell r="M4503" t="str">
            <v>-</v>
          </cell>
          <cell r="N4503">
            <v>20190506</v>
          </cell>
        </row>
        <row r="4504">
          <cell r="C4504">
            <v>8983443882</v>
          </cell>
          <cell r="D4504" t="str">
            <v>I4JGW51</v>
          </cell>
          <cell r="E4504"/>
          <cell r="F4504" t="str">
            <v>VL08 NPR</v>
          </cell>
          <cell r="G4504" t="str">
            <v>VL08 設変</v>
          </cell>
          <cell r="H4504" t="str">
            <v>【I4JGW51】VN97/VL08 NPR FRAME 設変</v>
          </cell>
          <cell r="I4504" t="str">
            <v>PA1-9083</v>
          </cell>
          <cell r="J4504" t="str">
            <v>C</v>
          </cell>
          <cell r="K4504" t="str">
            <v>1WMK</v>
          </cell>
          <cell r="L4504" t="str">
            <v>○</v>
          </cell>
          <cell r="M4504" t="str">
            <v>-</v>
          </cell>
          <cell r="N4504">
            <v>20190506</v>
          </cell>
        </row>
        <row r="4505">
          <cell r="C4505">
            <v>8984887411</v>
          </cell>
          <cell r="D4505" t="str">
            <v>I4JGW51</v>
          </cell>
          <cell r="E4505"/>
          <cell r="F4505" t="str">
            <v>VL08 NPR</v>
          </cell>
          <cell r="G4505" t="str">
            <v>VL08 設変</v>
          </cell>
          <cell r="H4505" t="str">
            <v>【I4JGW51】VN97/VL08 NPR FRAME 設変</v>
          </cell>
          <cell r="I4505" t="str">
            <v>PA1-9083</v>
          </cell>
          <cell r="J4505" t="str">
            <v>C</v>
          </cell>
          <cell r="K4505" t="str">
            <v>1WPU</v>
          </cell>
          <cell r="L4505" t="str">
            <v>○</v>
          </cell>
          <cell r="M4505" t="str">
            <v>-</v>
          </cell>
          <cell r="N4505">
            <v>20190506</v>
          </cell>
        </row>
        <row r="4506">
          <cell r="C4506">
            <v>8982877371</v>
          </cell>
          <cell r="D4506" t="str">
            <v>I4JGW51</v>
          </cell>
          <cell r="E4506"/>
          <cell r="F4506" t="str">
            <v>VN97 NPR</v>
          </cell>
          <cell r="G4506" t="str">
            <v>VL08 設変</v>
          </cell>
          <cell r="H4506" t="str">
            <v>【I4JGW51】VN97/VL08 NPR FRAME 設変</v>
          </cell>
          <cell r="I4506" t="str">
            <v>PA1-9123</v>
          </cell>
          <cell r="J4506" t="str">
            <v>C</v>
          </cell>
          <cell r="K4506" t="str">
            <v>2WX2</v>
          </cell>
          <cell r="L4506" t="str">
            <v>○</v>
          </cell>
          <cell r="M4506" t="str">
            <v>-</v>
          </cell>
          <cell r="N4506">
            <v>20190613</v>
          </cell>
        </row>
        <row r="4507">
          <cell r="C4507">
            <v>8983443844</v>
          </cell>
          <cell r="D4507" t="str">
            <v>I4JGW51</v>
          </cell>
          <cell r="E4507"/>
          <cell r="F4507" t="str">
            <v>VL08 NPR</v>
          </cell>
          <cell r="G4507" t="str">
            <v>VL08 設変</v>
          </cell>
          <cell r="H4507" t="str">
            <v>【I4JGW51】VN97/VL08 NPR FRAME 設変</v>
          </cell>
          <cell r="I4507" t="str">
            <v>PA1-9083</v>
          </cell>
          <cell r="J4507" t="str">
            <v>C</v>
          </cell>
          <cell r="K4507" t="str">
            <v>2WMM</v>
          </cell>
          <cell r="L4507" t="str">
            <v>○</v>
          </cell>
          <cell r="M4507" t="str">
            <v>-</v>
          </cell>
          <cell r="N4507">
            <v>20190506</v>
          </cell>
        </row>
        <row r="4508">
          <cell r="C4508">
            <v>8983707131</v>
          </cell>
          <cell r="D4508" t="str">
            <v>I4JGW51</v>
          </cell>
          <cell r="E4508"/>
          <cell r="F4508" t="str">
            <v>VL08 NPR</v>
          </cell>
          <cell r="G4508" t="str">
            <v>VL08 設変</v>
          </cell>
          <cell r="H4508" t="str">
            <v>【I4JGW51】VN97/VL08 NPR FRAME 設変</v>
          </cell>
          <cell r="I4508" t="str">
            <v>PA1-9175</v>
          </cell>
          <cell r="J4508" t="str">
            <v>C</v>
          </cell>
          <cell r="K4508" t="str">
            <v>WBA</v>
          </cell>
          <cell r="L4508" t="str">
            <v>○</v>
          </cell>
          <cell r="M4508" t="str">
            <v>-</v>
          </cell>
          <cell r="N4508">
            <v>20190904</v>
          </cell>
        </row>
        <row r="4509">
          <cell r="C4509">
            <v>8984887392</v>
          </cell>
          <cell r="D4509" t="str">
            <v>I4JGW51</v>
          </cell>
          <cell r="E4509"/>
          <cell r="F4509" t="str">
            <v>VL08 NPR</v>
          </cell>
          <cell r="G4509" t="str">
            <v>VL08 設変</v>
          </cell>
          <cell r="H4509" t="str">
            <v>【I4JGW51】VN97/VL08 NPR FRAME 設変</v>
          </cell>
          <cell r="I4509" t="str">
            <v>PA1-9182</v>
          </cell>
          <cell r="J4509" t="str">
            <v>C</v>
          </cell>
          <cell r="K4509" t="str">
            <v>3WLA</v>
          </cell>
          <cell r="L4509" t="str">
            <v>○</v>
          </cell>
          <cell r="M4509" t="str">
            <v>-</v>
          </cell>
          <cell r="N4509">
            <v>20190911</v>
          </cell>
        </row>
        <row r="4510">
          <cell r="C4510">
            <v>8975452640</v>
          </cell>
          <cell r="D4510" t="str">
            <v>I3JAC63</v>
          </cell>
          <cell r="E4510"/>
          <cell r="F4510" t="str">
            <v>VL01 NPR</v>
          </cell>
          <cell r="G4510" t="str">
            <v>VL01 F3-Gr</v>
          </cell>
          <cell r="H4510" t="str">
            <v>【I3JAC63】VL01 F3-Gr チリ向け FRAME ASM 新規出図</v>
          </cell>
          <cell r="I4510" t="str">
            <v>PA1-9082</v>
          </cell>
          <cell r="J4510" t="str">
            <v>C</v>
          </cell>
          <cell r="K4510" t="str">
            <v>WXH</v>
          </cell>
          <cell r="L4510" t="str">
            <v>○</v>
          </cell>
          <cell r="M4510" t="str">
            <v>-</v>
          </cell>
          <cell r="N4510">
            <v>20190506</v>
          </cell>
        </row>
        <row r="4511">
          <cell r="C4511">
            <v>8975452660</v>
          </cell>
          <cell r="D4511" t="str">
            <v>I3JAC63</v>
          </cell>
          <cell r="E4511"/>
          <cell r="F4511" t="str">
            <v>VL01 NPR</v>
          </cell>
          <cell r="G4511" t="str">
            <v>VL01 F3-Gr</v>
          </cell>
          <cell r="H4511" t="str">
            <v>【I3JAC63】VL01 F3-Gr チリ向け FRAME ASM 新規出図</v>
          </cell>
          <cell r="I4511" t="str">
            <v>未</v>
          </cell>
          <cell r="J4511" t="str">
            <v>C</v>
          </cell>
          <cell r="K4511"/>
          <cell r="L4511" t="str">
            <v>○</v>
          </cell>
          <cell r="M4511" t="str">
            <v>-</v>
          </cell>
          <cell r="N4511" t="str">
            <v>未</v>
          </cell>
        </row>
        <row r="4512">
          <cell r="C4512">
            <v>8975452650</v>
          </cell>
          <cell r="D4512" t="str">
            <v>I3JAC63</v>
          </cell>
          <cell r="E4512"/>
          <cell r="F4512" t="str">
            <v>VL01 NPR</v>
          </cell>
          <cell r="G4512" t="str">
            <v>VL01 F3-Gr</v>
          </cell>
          <cell r="H4512" t="str">
            <v>【I3JAC63】VL01 F3-Gr チリ向け FRAME ASM 新規出図</v>
          </cell>
          <cell r="I4512" t="str">
            <v>未</v>
          </cell>
          <cell r="J4512" t="str">
            <v>C</v>
          </cell>
          <cell r="K4512"/>
          <cell r="L4512" t="str">
            <v>○</v>
          </cell>
          <cell r="M4512" t="str">
            <v>-</v>
          </cell>
          <cell r="N4512" t="str">
            <v>未</v>
          </cell>
        </row>
        <row r="4513">
          <cell r="C4513">
            <v>8975473750</v>
          </cell>
          <cell r="D4513" t="str">
            <v>I3JAD42</v>
          </cell>
          <cell r="E4513"/>
          <cell r="F4513" t="str">
            <v>VL08 NPR</v>
          </cell>
          <cell r="G4513" t="str">
            <v>VL08 D-Gr</v>
          </cell>
          <cell r="H4513" t="str">
            <v>【I3JAD42】VL08 D-Gr 追加バス車型 新規出図</v>
          </cell>
          <cell r="I4513" t="str">
            <v>未</v>
          </cell>
          <cell r="J4513" t="str">
            <v>C</v>
          </cell>
          <cell r="K4513"/>
          <cell r="L4513" t="str">
            <v>○</v>
          </cell>
          <cell r="M4513" t="str">
            <v>-</v>
          </cell>
          <cell r="N4513" t="str">
            <v>未</v>
          </cell>
        </row>
        <row r="4514">
          <cell r="C4514">
            <v>8974993430</v>
          </cell>
          <cell r="D4514" t="str">
            <v>I4JGH03</v>
          </cell>
          <cell r="E4514"/>
          <cell r="F4514" t="str">
            <v>VL08 NQR</v>
          </cell>
          <cell r="G4514" t="str">
            <v>VL08 C-Gr</v>
          </cell>
          <cell r="H4514" t="str">
            <v>【I4JGH03】VL08 C3-Gr FRAME ASM設定変更　認証PACK AASの恒久設変</v>
          </cell>
          <cell r="I4514" t="str">
            <v>PA1-9181</v>
          </cell>
          <cell r="J4514" t="str">
            <v>C</v>
          </cell>
          <cell r="K4514" t="str">
            <v>WXK</v>
          </cell>
          <cell r="L4514" t="str">
            <v>○</v>
          </cell>
          <cell r="M4514" t="str">
            <v>-</v>
          </cell>
          <cell r="N4514">
            <v>20190909</v>
          </cell>
        </row>
        <row r="4515">
          <cell r="C4515">
            <v>8974993440</v>
          </cell>
          <cell r="D4515" t="str">
            <v>I4JGH03</v>
          </cell>
          <cell r="E4515"/>
          <cell r="F4515" t="str">
            <v>VL08 NQR</v>
          </cell>
          <cell r="G4515" t="str">
            <v>VL08 C-Gr</v>
          </cell>
          <cell r="H4515" t="str">
            <v>【I4JGH03】VL08 C3-Gr FRAME ASM設定変更　認証PACK AASの恒久設変</v>
          </cell>
          <cell r="I4515" t="str">
            <v>PA1-9181</v>
          </cell>
          <cell r="J4515" t="str">
            <v>C</v>
          </cell>
          <cell r="K4515" t="str">
            <v>WXL</v>
          </cell>
          <cell r="L4515" t="str">
            <v>○</v>
          </cell>
          <cell r="M4515" t="str">
            <v>-</v>
          </cell>
          <cell r="N4515">
            <v>20190909</v>
          </cell>
        </row>
        <row r="4516">
          <cell r="C4516">
            <v>8974993450</v>
          </cell>
          <cell r="D4516" t="str">
            <v>I4JGH03</v>
          </cell>
          <cell r="E4516"/>
          <cell r="F4516" t="str">
            <v>VL08 NQR</v>
          </cell>
          <cell r="G4516" t="str">
            <v>VL08 C-Gr</v>
          </cell>
          <cell r="H4516" t="str">
            <v>【I4JGH03】VL08 C3-Gr FRAME ASM設定変更　認証PACK AASの恒久設変</v>
          </cell>
          <cell r="I4516" t="str">
            <v>PA1-9181</v>
          </cell>
          <cell r="J4516" t="str">
            <v>C</v>
          </cell>
          <cell r="K4516" t="str">
            <v>WQX</v>
          </cell>
          <cell r="L4516" t="str">
            <v>○</v>
          </cell>
          <cell r="M4516" t="str">
            <v>-</v>
          </cell>
          <cell r="N4516">
            <v>20190909</v>
          </cell>
        </row>
        <row r="4517">
          <cell r="C4517">
            <v>8974993460</v>
          </cell>
          <cell r="D4517" t="str">
            <v>I4JGH03</v>
          </cell>
          <cell r="E4517"/>
          <cell r="F4517" t="str">
            <v>VL08 NQR</v>
          </cell>
          <cell r="G4517" t="str">
            <v>VL08 C-Gr</v>
          </cell>
          <cell r="H4517" t="str">
            <v>【I4JGH03】VL08 C3-Gr FRAME ASM設定変更　認証PACK AASの恒久設変</v>
          </cell>
          <cell r="I4517" t="str">
            <v>PA1-9181</v>
          </cell>
          <cell r="J4517" t="str">
            <v>C</v>
          </cell>
          <cell r="K4517" t="str">
            <v>WQY</v>
          </cell>
          <cell r="L4517" t="str">
            <v>○</v>
          </cell>
          <cell r="M4517" t="str">
            <v>-</v>
          </cell>
          <cell r="N4517">
            <v>20190909</v>
          </cell>
        </row>
        <row r="4518">
          <cell r="C4518">
            <v>8983825881</v>
          </cell>
          <cell r="D4518" t="str">
            <v>I4JGH03</v>
          </cell>
          <cell r="E4518"/>
          <cell r="F4518" t="str">
            <v>VL08 NQR</v>
          </cell>
          <cell r="G4518" t="str">
            <v>VL08 C-Gr</v>
          </cell>
          <cell r="H4518" t="str">
            <v>【I4JGH03】VL08 C3-Gr FRAME ASM設定変更　認証PACK AASの恒久設変</v>
          </cell>
          <cell r="I4518" t="str">
            <v>未</v>
          </cell>
          <cell r="J4518" t="str">
            <v>C</v>
          </cell>
          <cell r="K4518"/>
          <cell r="L4518" t="str">
            <v>○</v>
          </cell>
          <cell r="M4518" t="str">
            <v>-</v>
          </cell>
          <cell r="N4518" t="str">
            <v>未</v>
          </cell>
        </row>
        <row r="4519">
          <cell r="C4519">
            <v>8983825891</v>
          </cell>
          <cell r="D4519" t="str">
            <v>I4JGH03</v>
          </cell>
          <cell r="E4519"/>
          <cell r="F4519" t="str">
            <v>VL08 NQR</v>
          </cell>
          <cell r="G4519" t="str">
            <v>VL08 C-Gr</v>
          </cell>
          <cell r="H4519" t="str">
            <v>【I4JGH03】VL08 C3-Gr FRAME ASM設定変更　認証PACK AASの恒久設変</v>
          </cell>
          <cell r="I4519" t="str">
            <v>PA1-0003</v>
          </cell>
          <cell r="J4519" t="str">
            <v>C</v>
          </cell>
          <cell r="K4519" t="str">
            <v>WJF</v>
          </cell>
          <cell r="L4519" t="str">
            <v>○</v>
          </cell>
          <cell r="M4519" t="str">
            <v>-</v>
          </cell>
          <cell r="N4519">
            <v>20200118</v>
          </cell>
        </row>
        <row r="4520">
          <cell r="C4520">
            <v>8983825900</v>
          </cell>
          <cell r="D4520" t="str">
            <v>I4JGH03</v>
          </cell>
          <cell r="E4520"/>
          <cell r="F4520" t="str">
            <v>VL08 NQR</v>
          </cell>
          <cell r="G4520" t="str">
            <v>VL08 C-Gr</v>
          </cell>
          <cell r="H4520" t="str">
            <v>【I4JGH03】VL08 C3-Gr FRAME ASM設定変更　認証PACK AASの恒久設変</v>
          </cell>
          <cell r="I4520" t="str">
            <v>未</v>
          </cell>
          <cell r="J4520" t="str">
            <v>C</v>
          </cell>
          <cell r="K4520" t="str">
            <v>WMW</v>
          </cell>
          <cell r="L4520" t="str">
            <v>○</v>
          </cell>
          <cell r="M4520" t="str">
            <v>-</v>
          </cell>
          <cell r="N4520" t="str">
            <v>未</v>
          </cell>
        </row>
        <row r="4521">
          <cell r="C4521">
            <v>8983826090</v>
          </cell>
          <cell r="D4521" t="str">
            <v>I4JGH03</v>
          </cell>
          <cell r="E4521"/>
          <cell r="F4521" t="str">
            <v>VL08 NQR</v>
          </cell>
          <cell r="G4521" t="str">
            <v>VL08 C-Gr</v>
          </cell>
          <cell r="H4521" t="str">
            <v>【I4JGH03】VL08 C3-Gr FRAME ASM設定変更　認証PACK AASの恒久設変</v>
          </cell>
          <cell r="I4521" t="str">
            <v>未</v>
          </cell>
          <cell r="J4521" t="str">
            <v>C</v>
          </cell>
          <cell r="K4521"/>
          <cell r="L4521" t="str">
            <v>○</v>
          </cell>
          <cell r="M4521" t="str">
            <v>-</v>
          </cell>
          <cell r="N4521" t="str">
            <v>未</v>
          </cell>
        </row>
        <row r="4522">
          <cell r="C4522">
            <v>8983826100</v>
          </cell>
          <cell r="D4522" t="str">
            <v>I4JGH03</v>
          </cell>
          <cell r="E4522"/>
          <cell r="F4522" t="str">
            <v>VL08 NQR</v>
          </cell>
          <cell r="G4522" t="str">
            <v>VL08 C-Gr</v>
          </cell>
          <cell r="H4522" t="str">
            <v>【I4JGH03】VL08 C3-Gr FRAME ASM設定変更　認証PACK AASの恒久設変</v>
          </cell>
          <cell r="I4522" t="str">
            <v>PA1-3071</v>
          </cell>
          <cell r="J4522" t="str">
            <v>C</v>
          </cell>
          <cell r="K4522" t="str">
            <v>WZ1</v>
          </cell>
          <cell r="L4522" t="str">
            <v>○</v>
          </cell>
          <cell r="M4522" t="str">
            <v>-</v>
          </cell>
          <cell r="N4522">
            <v>20230424</v>
          </cell>
        </row>
        <row r="4523">
          <cell r="C4523">
            <v>8983826110</v>
          </cell>
          <cell r="D4523" t="str">
            <v>I4JGH03</v>
          </cell>
          <cell r="E4523"/>
          <cell r="F4523" t="str">
            <v>VL08 NQR</v>
          </cell>
          <cell r="G4523" t="str">
            <v>VL08 C-Gr</v>
          </cell>
          <cell r="H4523" t="str">
            <v>【I4JGH03】VL08 C3-Gr FRAME ASM設定変更　認証PACK AASの恒久設変</v>
          </cell>
          <cell r="I4523" t="str">
            <v>未</v>
          </cell>
          <cell r="J4523" t="str">
            <v>C</v>
          </cell>
          <cell r="K4523"/>
          <cell r="L4523" t="str">
            <v>○</v>
          </cell>
          <cell r="M4523" t="str">
            <v>-</v>
          </cell>
          <cell r="N4523" t="str">
            <v>未</v>
          </cell>
        </row>
        <row r="4524">
          <cell r="C4524">
            <v>8984887431</v>
          </cell>
          <cell r="D4524" t="str">
            <v>I4JGH03</v>
          </cell>
          <cell r="E4524"/>
          <cell r="F4524" t="str">
            <v>VL08 NQR</v>
          </cell>
          <cell r="G4524" t="str">
            <v>VL08 C-Gr</v>
          </cell>
          <cell r="H4524" t="str">
            <v>【I4JGH03】VL08 C3-Gr FRAME ASM設定変更　認証PACK AASの恒久設変</v>
          </cell>
          <cell r="I4524" t="str">
            <v>未</v>
          </cell>
          <cell r="J4524" t="str">
            <v>C</v>
          </cell>
          <cell r="K4524"/>
          <cell r="L4524" t="str">
            <v>○</v>
          </cell>
          <cell r="M4524" t="str">
            <v>-</v>
          </cell>
          <cell r="N4524" t="str">
            <v>未</v>
          </cell>
        </row>
        <row r="4525">
          <cell r="C4525">
            <v>8984887441</v>
          </cell>
          <cell r="D4525" t="str">
            <v>I4JGH03</v>
          </cell>
          <cell r="E4525"/>
          <cell r="F4525" t="str">
            <v>VL08 NQR</v>
          </cell>
          <cell r="G4525" t="str">
            <v>VL08 C-Gr</v>
          </cell>
          <cell r="H4525" t="str">
            <v>【I4JGH03】VL08 C3-Gr FRAME ASM設定変更　認証PACK AASの恒久設変</v>
          </cell>
          <cell r="I4525" t="str">
            <v>PA1-0063</v>
          </cell>
          <cell r="J4525" t="str">
            <v>C</v>
          </cell>
          <cell r="K4525" t="str">
            <v>WJL</v>
          </cell>
          <cell r="L4525" t="str">
            <v>○</v>
          </cell>
          <cell r="M4525" t="str">
            <v>-</v>
          </cell>
          <cell r="N4525">
            <v>20200720</v>
          </cell>
        </row>
        <row r="4526">
          <cell r="C4526">
            <v>8975546130</v>
          </cell>
          <cell r="D4526" t="str">
            <v>I3JAG18</v>
          </cell>
          <cell r="E4526"/>
          <cell r="F4526" t="str">
            <v>VDS GCC NQR</v>
          </cell>
          <cell r="G4526" t="str">
            <v>VDS GCC 3X</v>
          </cell>
          <cell r="H4526" t="str">
            <v>【I3JAG18】GCC M-W/B VDS FRAME ASM 新規出図</v>
          </cell>
          <cell r="I4526" t="str">
            <v>PA1-9140</v>
          </cell>
          <cell r="J4526" t="str">
            <v>C</v>
          </cell>
          <cell r="K4526" t="str">
            <v>WSK</v>
          </cell>
          <cell r="L4526" t="str">
            <v>○</v>
          </cell>
          <cell r="M4526" t="str">
            <v>-</v>
          </cell>
          <cell r="N4526">
            <v>20190708</v>
          </cell>
        </row>
        <row r="4527">
          <cell r="C4527">
            <v>8975546140</v>
          </cell>
          <cell r="D4527" t="str">
            <v>I3JAG18</v>
          </cell>
          <cell r="E4527"/>
          <cell r="F4527" t="str">
            <v>VDS GCC NQR</v>
          </cell>
          <cell r="G4527" t="str">
            <v>VDS GCC 3X</v>
          </cell>
          <cell r="H4527" t="str">
            <v>【I3JAG18】GCC M-W/B VDS FRAME ASM 新規出図</v>
          </cell>
          <cell r="I4527" t="str">
            <v>PA1-9212</v>
          </cell>
          <cell r="J4527" t="str">
            <v>C</v>
          </cell>
          <cell r="K4527" t="str">
            <v>WSM</v>
          </cell>
          <cell r="L4527" t="str">
            <v>○</v>
          </cell>
          <cell r="M4527" t="str">
            <v>-</v>
          </cell>
          <cell r="N4527">
            <v>20191101</v>
          </cell>
        </row>
        <row r="4528">
          <cell r="C4528">
            <v>8975546150</v>
          </cell>
          <cell r="D4528" t="str">
            <v>I3JAG18</v>
          </cell>
          <cell r="E4528"/>
          <cell r="F4528" t="str">
            <v>VDS GCC NQR</v>
          </cell>
          <cell r="G4528" t="str">
            <v>VDS GCC 3X</v>
          </cell>
          <cell r="H4528" t="str">
            <v>【I3JAG18】GCC M-W/B VDS FRAME ASM 新規出図</v>
          </cell>
          <cell r="I4528" t="str">
            <v>PA1-9180</v>
          </cell>
          <cell r="J4528" t="str">
            <v>C</v>
          </cell>
          <cell r="K4528" t="str">
            <v>WSL</v>
          </cell>
          <cell r="L4528" t="str">
            <v>○</v>
          </cell>
          <cell r="M4528" t="str">
            <v>-</v>
          </cell>
          <cell r="N4528">
            <v>20190907</v>
          </cell>
        </row>
        <row r="4529">
          <cell r="C4529">
            <v>8975546160</v>
          </cell>
          <cell r="D4529" t="str">
            <v>I3JAG18</v>
          </cell>
          <cell r="E4529"/>
          <cell r="F4529" t="str">
            <v>VDS GCC NQR</v>
          </cell>
          <cell r="G4529" t="str">
            <v>VDS GCC 3X</v>
          </cell>
          <cell r="H4529" t="str">
            <v>【I3JAG18】GCC M-W/B VDS FRAME ASM 新規出図</v>
          </cell>
          <cell r="I4529" t="str">
            <v>未</v>
          </cell>
          <cell r="J4529" t="str">
            <v>C</v>
          </cell>
          <cell r="K4529"/>
          <cell r="L4529" t="str">
            <v>○</v>
          </cell>
          <cell r="M4529" t="str">
            <v>-</v>
          </cell>
          <cell r="N4529" t="str">
            <v>未</v>
          </cell>
        </row>
        <row r="4530">
          <cell r="C4530">
            <v>8975556630</v>
          </cell>
          <cell r="D4530" t="str">
            <v>I3JAG45</v>
          </cell>
          <cell r="E4530"/>
          <cell r="F4530" t="str">
            <v>VL01 NPR</v>
          </cell>
          <cell r="G4530" t="str">
            <v>VL01 F3-Gr</v>
          </cell>
          <cell r="H4530" t="str">
            <v>【I3JAG45】VL01 F3-Gr RR クーラー車 追加車型 新規出図</v>
          </cell>
          <cell r="I4530" t="str">
            <v>PA1-9198</v>
          </cell>
          <cell r="J4530" t="str">
            <v>A</v>
          </cell>
          <cell r="K4530" t="str">
            <v>RFC</v>
          </cell>
          <cell r="L4530" t="str">
            <v>○</v>
          </cell>
          <cell r="M4530">
            <v>20190927</v>
          </cell>
          <cell r="N4530">
            <v>20190927</v>
          </cell>
        </row>
        <row r="4531">
          <cell r="C4531">
            <v>8975556640</v>
          </cell>
          <cell r="D4531" t="str">
            <v>I3JAG45</v>
          </cell>
          <cell r="E4531"/>
          <cell r="F4531" t="str">
            <v>VL01 NPR</v>
          </cell>
          <cell r="G4531" t="str">
            <v>VL01 F3-Gr</v>
          </cell>
          <cell r="H4531" t="str">
            <v>【I3JAG45】VL01 F3-Gr RR クーラー車 追加車型 新規出図</v>
          </cell>
          <cell r="I4531" t="str">
            <v>PA1-9198</v>
          </cell>
          <cell r="J4531" t="str">
            <v>A</v>
          </cell>
          <cell r="K4531" t="str">
            <v>RFD</v>
          </cell>
          <cell r="L4531" t="str">
            <v>○</v>
          </cell>
          <cell r="M4531">
            <v>20190927</v>
          </cell>
          <cell r="N4531">
            <v>20190927</v>
          </cell>
        </row>
        <row r="4532">
          <cell r="C4532">
            <v>8975556670</v>
          </cell>
          <cell r="D4532" t="str">
            <v>I3JAG45</v>
          </cell>
          <cell r="E4532"/>
          <cell r="F4532" t="str">
            <v>VL01 NPR</v>
          </cell>
          <cell r="G4532" t="str">
            <v>VL01 F3-Gr</v>
          </cell>
          <cell r="H4532" t="str">
            <v>【I3JAG45】VL01 F3-Gr RR クーラー車 追加車型 新規出図</v>
          </cell>
          <cell r="I4532" t="str">
            <v>未</v>
          </cell>
          <cell r="J4532" t="str">
            <v>C</v>
          </cell>
          <cell r="K4532"/>
          <cell r="L4532" t="str">
            <v>○</v>
          </cell>
          <cell r="M4532" t="str">
            <v>-</v>
          </cell>
          <cell r="N4532" t="str">
            <v>未</v>
          </cell>
        </row>
        <row r="4533">
          <cell r="C4533">
            <v>8975556680</v>
          </cell>
          <cell r="D4533" t="str">
            <v>I3JAG45</v>
          </cell>
          <cell r="E4533"/>
          <cell r="F4533" t="str">
            <v>VL01 NPR</v>
          </cell>
          <cell r="G4533" t="str">
            <v>VL01 F3-Gr</v>
          </cell>
          <cell r="H4533" t="str">
            <v>【I3JAG45】VL01 F3-Gr RR クーラー車 追加車型 新規出図</v>
          </cell>
          <cell r="I4533" t="str">
            <v>未</v>
          </cell>
          <cell r="J4533" t="str">
            <v>C</v>
          </cell>
          <cell r="K4533"/>
          <cell r="L4533" t="str">
            <v>○</v>
          </cell>
          <cell r="M4533" t="str">
            <v>-</v>
          </cell>
          <cell r="N4533" t="str">
            <v>未</v>
          </cell>
        </row>
        <row r="4534">
          <cell r="C4534">
            <v>8975556690</v>
          </cell>
          <cell r="D4534" t="str">
            <v>I3JAG45</v>
          </cell>
          <cell r="E4534"/>
          <cell r="F4534" t="str">
            <v>VL01 NPR</v>
          </cell>
          <cell r="G4534" t="str">
            <v>VL01 F3-Gr</v>
          </cell>
          <cell r="H4534" t="str">
            <v>【I3JAG45】VL01 F3-Gr RR クーラー車 追加車型 新規出図</v>
          </cell>
          <cell r="I4534" t="str">
            <v>未</v>
          </cell>
          <cell r="J4534" t="str">
            <v>C</v>
          </cell>
          <cell r="K4534"/>
          <cell r="L4534" t="str">
            <v>○</v>
          </cell>
          <cell r="M4534" t="str">
            <v>-</v>
          </cell>
          <cell r="N4534" t="str">
            <v>未</v>
          </cell>
        </row>
        <row r="4535">
          <cell r="C4535">
            <v>8975556700</v>
          </cell>
          <cell r="D4535" t="str">
            <v>I3JAG45</v>
          </cell>
          <cell r="E4535"/>
          <cell r="F4535" t="str">
            <v>VL01 NPR</v>
          </cell>
          <cell r="G4535" t="str">
            <v>VL01 F3-Gr</v>
          </cell>
          <cell r="H4535" t="str">
            <v>【I3JAG45】VL01 F3-Gr RR クーラー車 追加車型 新規出図</v>
          </cell>
          <cell r="I4535" t="str">
            <v>未</v>
          </cell>
          <cell r="J4535" t="str">
            <v>C</v>
          </cell>
          <cell r="K4535"/>
          <cell r="L4535" t="str">
            <v>○</v>
          </cell>
          <cell r="M4535" t="str">
            <v>-</v>
          </cell>
          <cell r="N4535" t="str">
            <v>未</v>
          </cell>
        </row>
        <row r="4536">
          <cell r="C4536">
            <v>8983882992</v>
          </cell>
          <cell r="D4536" t="str">
            <v>I4JGT66</v>
          </cell>
          <cell r="E4536"/>
          <cell r="F4536" t="str">
            <v>VL04 NKS</v>
          </cell>
          <cell r="G4536" t="str">
            <v>VL04 C-Gr</v>
          </cell>
          <cell r="H4536" t="str">
            <v>【I4JGT66】VL04 C-Gr 4X4 S-Cab E-W/B DUMP L/0 ECR反映設変</v>
          </cell>
          <cell r="I4536" t="str">
            <v>PA1-9070</v>
          </cell>
          <cell r="J4536" t="str">
            <v>A</v>
          </cell>
          <cell r="K4536" t="str">
            <v>NL7</v>
          </cell>
          <cell r="L4536" t="str">
            <v>○</v>
          </cell>
          <cell r="M4536">
            <v>20190415</v>
          </cell>
          <cell r="N4536">
            <v>20190415</v>
          </cell>
        </row>
        <row r="4537">
          <cell r="C4537">
            <v>8983883001</v>
          </cell>
          <cell r="D4537" t="str">
            <v>I4JGT66</v>
          </cell>
          <cell r="E4537"/>
          <cell r="F4537" t="str">
            <v>VL04 NKS</v>
          </cell>
          <cell r="G4537" t="str">
            <v>VL04 C-Gr</v>
          </cell>
          <cell r="H4537" t="str">
            <v>【I4JGT66】VL04 C-Gr 4X4 S-Cab E-W/B DUMP L/0 ECR反映設変</v>
          </cell>
          <cell r="I4537" t="str">
            <v>PA1-9070</v>
          </cell>
          <cell r="J4537" t="str">
            <v>A</v>
          </cell>
          <cell r="K4537" t="str">
            <v>NL8</v>
          </cell>
          <cell r="L4537" t="str">
            <v>○</v>
          </cell>
          <cell r="M4537">
            <v>20190620</v>
          </cell>
          <cell r="N4537">
            <v>20190620</v>
          </cell>
        </row>
        <row r="4538">
          <cell r="C4538">
            <v>8974948791</v>
          </cell>
          <cell r="D4538" t="str">
            <v>I4JGW77</v>
          </cell>
          <cell r="E4538"/>
          <cell r="F4538" t="str">
            <v>VL01 NMR</v>
          </cell>
          <cell r="G4538" t="str">
            <v>VL01 F3-Gr</v>
          </cell>
          <cell r="H4538" t="str">
            <v>【I4JGW77】VL01 C3/F3-Gr 量産向け設変出図 AAS-LD-6924の恒久設変</v>
          </cell>
          <cell r="I4538" t="str">
            <v>PA1-9210</v>
          </cell>
          <cell r="J4538" t="str">
            <v>A</v>
          </cell>
          <cell r="K4538" t="str">
            <v>LLP</v>
          </cell>
          <cell r="L4538" t="str">
            <v>○</v>
          </cell>
          <cell r="M4538">
            <v>20191024</v>
          </cell>
          <cell r="N4538">
            <v>20191024</v>
          </cell>
        </row>
        <row r="4539">
          <cell r="C4539">
            <v>8975092451</v>
          </cell>
          <cell r="D4539" t="str">
            <v>I4JGW77</v>
          </cell>
          <cell r="E4539"/>
          <cell r="F4539" t="str">
            <v>VL01 NMR</v>
          </cell>
          <cell r="G4539" t="str">
            <v>VL01 F3-Gr</v>
          </cell>
          <cell r="H4539" t="str">
            <v>【I4JGW77】VL01 C3/F3-Gr 量産向け設変出図 AAS-LD-6924の恒久設変</v>
          </cell>
          <cell r="I4539" t="str">
            <v>PA1-1109</v>
          </cell>
          <cell r="J4539" t="str">
            <v>A</v>
          </cell>
          <cell r="K4539" t="str">
            <v>MEG</v>
          </cell>
          <cell r="L4539" t="str">
            <v>○</v>
          </cell>
          <cell r="M4539">
            <v>20210729</v>
          </cell>
          <cell r="N4539">
            <v>20210729</v>
          </cell>
        </row>
        <row r="4540">
          <cell r="C4540">
            <v>8975092461</v>
          </cell>
          <cell r="D4540" t="str">
            <v>I4JGW77</v>
          </cell>
          <cell r="E4540"/>
          <cell r="F4540" t="str">
            <v>VL01 NMR</v>
          </cell>
          <cell r="G4540" t="str">
            <v>VL01 F3-Gr</v>
          </cell>
          <cell r="H4540" t="str">
            <v>【I4JGW77】VL01 C3/F3-Gr 量産向け設変出図 AAS-LD-6924の恒久設変</v>
          </cell>
          <cell r="I4540" t="str">
            <v>PA1-9097</v>
          </cell>
          <cell r="J4540" t="str">
            <v>A</v>
          </cell>
          <cell r="K4540" t="str">
            <v>1ME7</v>
          </cell>
          <cell r="L4540" t="str">
            <v>○</v>
          </cell>
          <cell r="M4540">
            <v>20190509</v>
          </cell>
          <cell r="N4540">
            <v>20190509</v>
          </cell>
        </row>
        <row r="4541">
          <cell r="C4541">
            <v>8975092491</v>
          </cell>
          <cell r="D4541" t="str">
            <v>I4JGW77</v>
          </cell>
          <cell r="E4541"/>
          <cell r="F4541" t="str">
            <v>VL01 NMR</v>
          </cell>
          <cell r="G4541" t="str">
            <v>VL01 F3-Gr</v>
          </cell>
          <cell r="H4541" t="str">
            <v>【I4JGW77】VL01 C3/F3-Gr 量産向け設変出図 AAS-LD-6924の恒久設変</v>
          </cell>
          <cell r="I4541" t="str">
            <v>未</v>
          </cell>
          <cell r="J4541" t="str">
            <v>A</v>
          </cell>
          <cell r="K4541"/>
          <cell r="L4541" t="str">
            <v>○</v>
          </cell>
          <cell r="M4541" t="str">
            <v>未</v>
          </cell>
          <cell r="N4541" t="str">
            <v>未</v>
          </cell>
        </row>
        <row r="4542">
          <cell r="C4542">
            <v>8975092501</v>
          </cell>
          <cell r="D4542" t="str">
            <v>I4JGW77</v>
          </cell>
          <cell r="E4542"/>
          <cell r="F4542" t="str">
            <v>VL01 NMR</v>
          </cell>
          <cell r="G4542" t="str">
            <v>VL01 F3-Gr</v>
          </cell>
          <cell r="H4542" t="str">
            <v>【I4JGW77】VL01 C3/F3-Gr 量産向け設変出図 AAS-LD-6924の恒久設変</v>
          </cell>
          <cell r="I4542" t="str">
            <v>未</v>
          </cell>
          <cell r="J4542" t="str">
            <v>A</v>
          </cell>
          <cell r="K4542"/>
          <cell r="L4542" t="str">
            <v>○</v>
          </cell>
          <cell r="M4542" t="str">
            <v>未</v>
          </cell>
          <cell r="N4542" t="str">
            <v>未</v>
          </cell>
        </row>
        <row r="4543">
          <cell r="C4543">
            <v>8975092511</v>
          </cell>
          <cell r="D4543" t="str">
            <v>I4JGW77</v>
          </cell>
          <cell r="E4543"/>
          <cell r="F4543" t="str">
            <v>VL01 NMR</v>
          </cell>
          <cell r="G4543" t="str">
            <v>VL01 F3-Gr</v>
          </cell>
          <cell r="H4543" t="str">
            <v>【I4JGW77】VL01 C3/F3-Gr 量産向け設変出図 AAS-LD-6924の恒久設変</v>
          </cell>
          <cell r="I4543" t="str">
            <v>PA1-9210</v>
          </cell>
          <cell r="J4543" t="str">
            <v>A</v>
          </cell>
          <cell r="K4543" t="str">
            <v>JK1</v>
          </cell>
          <cell r="L4543" t="str">
            <v>○</v>
          </cell>
          <cell r="M4543">
            <v>201910124</v>
          </cell>
          <cell r="N4543">
            <v>20191024</v>
          </cell>
        </row>
        <row r="4544">
          <cell r="C4544">
            <v>8975092531</v>
          </cell>
          <cell r="D4544" t="str">
            <v>I4JGW77</v>
          </cell>
          <cell r="E4544"/>
          <cell r="F4544" t="str">
            <v>VL01 NMR</v>
          </cell>
          <cell r="G4544" t="str">
            <v>VL01 F3-Gr</v>
          </cell>
          <cell r="H4544" t="str">
            <v>【I4JGW77】VL01 C3/F3-Gr 量産向け設変出図 AAS-LD-6924の恒久設変</v>
          </cell>
          <cell r="I4544" t="str">
            <v>未</v>
          </cell>
          <cell r="J4544" t="str">
            <v>A</v>
          </cell>
          <cell r="K4544"/>
          <cell r="L4544" t="str">
            <v>○</v>
          </cell>
          <cell r="M4544" t="str">
            <v>未</v>
          </cell>
          <cell r="N4544" t="str">
            <v>未</v>
          </cell>
        </row>
        <row r="4545">
          <cell r="C4545">
            <v>8975092541</v>
          </cell>
          <cell r="D4545" t="str">
            <v>I4JGW77/AAS-LD-10748</v>
          </cell>
          <cell r="E4545"/>
          <cell r="F4545" t="str">
            <v>VL01 NMR</v>
          </cell>
          <cell r="G4545" t="str">
            <v>VL01 F3-Gr</v>
          </cell>
          <cell r="H4545" t="str">
            <v>【I4JGW77】VL01 C3/F3-Gr 量産向け設変出図 AAS-LD-6924の恒久設変</v>
          </cell>
          <cell r="I4545" t="str">
            <v>PA1-9097/PA1-2181</v>
          </cell>
          <cell r="J4545" t="str">
            <v>A</v>
          </cell>
          <cell r="K4545" t="str">
            <v>1LLD</v>
          </cell>
          <cell r="L4545" t="str">
            <v>○</v>
          </cell>
          <cell r="M4545">
            <v>20190509</v>
          </cell>
          <cell r="N4545">
            <v>20190509</v>
          </cell>
        </row>
        <row r="4546">
          <cell r="C4546">
            <v>8975092561</v>
          </cell>
          <cell r="D4546" t="str">
            <v>I4JGW77</v>
          </cell>
          <cell r="E4546"/>
          <cell r="F4546" t="str">
            <v>VL01 NMR</v>
          </cell>
          <cell r="G4546" t="str">
            <v>VL01 F3-Gr</v>
          </cell>
          <cell r="H4546" t="str">
            <v>【I4JGW77】VL01 C3/F3-Gr 量産向け設変出図 AAS-LD-6924の恒久設変</v>
          </cell>
          <cell r="I4546" t="str">
            <v>PA1-9210</v>
          </cell>
          <cell r="J4546" t="str">
            <v>A</v>
          </cell>
          <cell r="K4546" t="str">
            <v>LE4</v>
          </cell>
          <cell r="L4546" t="str">
            <v>○</v>
          </cell>
          <cell r="M4546">
            <v>20191024</v>
          </cell>
          <cell r="N4546">
            <v>20191024</v>
          </cell>
        </row>
        <row r="4547">
          <cell r="C4547">
            <v>8975159851</v>
          </cell>
          <cell r="D4547" t="str">
            <v>I4JGW77</v>
          </cell>
          <cell r="E4547"/>
          <cell r="F4547" t="str">
            <v>VL01 NMR</v>
          </cell>
          <cell r="G4547" t="str">
            <v>VL01 F3-Gr</v>
          </cell>
          <cell r="H4547" t="str">
            <v>【I4JGW77】VL01 C3/F3-Gr 量産向け設変出図 AAS-LD-6924の恒久設変</v>
          </cell>
          <cell r="I4547" t="str">
            <v>未</v>
          </cell>
          <cell r="J4547" t="str">
            <v>A</v>
          </cell>
          <cell r="K4547"/>
          <cell r="L4547" t="str">
            <v>○</v>
          </cell>
          <cell r="M4547" t="str">
            <v>未</v>
          </cell>
          <cell r="N4547" t="str">
            <v>未</v>
          </cell>
        </row>
        <row r="4548">
          <cell r="C4548">
            <v>8975159861</v>
          </cell>
          <cell r="D4548" t="str">
            <v>I4JGW77</v>
          </cell>
          <cell r="E4548"/>
          <cell r="F4548" t="str">
            <v>VL01 NMR</v>
          </cell>
          <cell r="G4548" t="str">
            <v>VL01 F3-Gr</v>
          </cell>
          <cell r="H4548" t="str">
            <v>【I4JGW77】VL01 C3/F3-Gr 量産向け設変出図 AAS-LD-6924の恒久設変</v>
          </cell>
          <cell r="I4548" t="str">
            <v>未</v>
          </cell>
          <cell r="J4548" t="str">
            <v>A</v>
          </cell>
          <cell r="K4548"/>
          <cell r="L4548" t="str">
            <v>○</v>
          </cell>
          <cell r="M4548" t="str">
            <v>未</v>
          </cell>
          <cell r="N4548" t="str">
            <v>未</v>
          </cell>
        </row>
        <row r="4549">
          <cell r="C4549">
            <v>8975159871</v>
          </cell>
          <cell r="D4549" t="str">
            <v>I4JGW77</v>
          </cell>
          <cell r="E4549"/>
          <cell r="F4549" t="str">
            <v>VL01 NMR</v>
          </cell>
          <cell r="G4549" t="str">
            <v>VL01 F3-Gr</v>
          </cell>
          <cell r="H4549" t="str">
            <v>【I4JGW77】VL01 C3/F3-Gr 量産向け設変出図 AAS-LD-6924の恒久設変</v>
          </cell>
          <cell r="I4549" t="str">
            <v>未</v>
          </cell>
          <cell r="J4549" t="str">
            <v>A</v>
          </cell>
          <cell r="K4549"/>
          <cell r="L4549" t="str">
            <v>○</v>
          </cell>
          <cell r="M4549" t="str">
            <v>未</v>
          </cell>
          <cell r="N4549" t="str">
            <v>未</v>
          </cell>
        </row>
        <row r="4550">
          <cell r="C4550">
            <v>8975159881</v>
          </cell>
          <cell r="D4550" t="str">
            <v>I4JGW77</v>
          </cell>
          <cell r="E4550"/>
          <cell r="F4550" t="str">
            <v>VL01 NMR</v>
          </cell>
          <cell r="G4550" t="str">
            <v>VL01 F3-Gr</v>
          </cell>
          <cell r="H4550" t="str">
            <v>【I4JGW77】VL01 C3/F3-Gr 量産向け設変出図 AAS-LD-6924の恒久設変</v>
          </cell>
          <cell r="I4550" t="str">
            <v>PA1-9190</v>
          </cell>
          <cell r="J4550" t="str">
            <v>A</v>
          </cell>
          <cell r="K4550" t="str">
            <v>MF1</v>
          </cell>
          <cell r="L4550" t="str">
            <v>○</v>
          </cell>
          <cell r="M4550">
            <v>20190917</v>
          </cell>
          <cell r="N4550">
            <v>20190917</v>
          </cell>
        </row>
        <row r="4551">
          <cell r="C4551">
            <v>8983867601</v>
          </cell>
          <cell r="D4551" t="str">
            <v>I4JGW77</v>
          </cell>
          <cell r="E4551"/>
          <cell r="F4551" t="str">
            <v>VL01 NMR</v>
          </cell>
          <cell r="G4551" t="str">
            <v>VL01 F3-Gr</v>
          </cell>
          <cell r="H4551" t="str">
            <v>【I4JGW77】VL01 C3/F3-Gr 量産向け設変出図 AAS-LD-6924の恒久設変</v>
          </cell>
          <cell r="I4551" t="str">
            <v>PA1-9075</v>
          </cell>
          <cell r="J4551" t="str">
            <v>A</v>
          </cell>
          <cell r="K4551" t="str">
            <v>1VAD</v>
          </cell>
          <cell r="L4551" t="str">
            <v>○</v>
          </cell>
          <cell r="M4551">
            <v>20190418</v>
          </cell>
          <cell r="N4551">
            <v>20190418</v>
          </cell>
        </row>
        <row r="4552">
          <cell r="C4552">
            <v>8983922511</v>
          </cell>
          <cell r="D4552" t="str">
            <v>I4JGW77</v>
          </cell>
          <cell r="E4552"/>
          <cell r="F4552" t="str">
            <v>VL01 NMR</v>
          </cell>
          <cell r="G4552" t="str">
            <v>VL01 F3-Gr</v>
          </cell>
          <cell r="H4552" t="str">
            <v>【I4JGW77】VL01 C3/F3-Gr 量産向け設変出図 AAS-LD-6924の恒久設変</v>
          </cell>
          <cell r="I4552" t="str">
            <v>PA1-1180</v>
          </cell>
          <cell r="J4552" t="str">
            <v>A</v>
          </cell>
          <cell r="K4552" t="str">
            <v>MEH</v>
          </cell>
          <cell r="L4552" t="str">
            <v>○</v>
          </cell>
          <cell r="M4552">
            <v>20211227</v>
          </cell>
          <cell r="N4552">
            <v>20211227</v>
          </cell>
        </row>
        <row r="4553">
          <cell r="C4553">
            <v>8983922521</v>
          </cell>
          <cell r="D4553" t="str">
            <v>I4JGW77</v>
          </cell>
          <cell r="E4553"/>
          <cell r="F4553" t="str">
            <v>VL01 NMR</v>
          </cell>
          <cell r="G4553" t="str">
            <v>VL01 F3-Gr</v>
          </cell>
          <cell r="H4553" t="str">
            <v>【I4JGW77】VL01 C3/F3-Gr 量産向け設変出図 AAS-LD-6924の恒久設変</v>
          </cell>
          <cell r="I4553" t="str">
            <v>未</v>
          </cell>
          <cell r="J4553" t="str">
            <v>A</v>
          </cell>
          <cell r="K4553"/>
          <cell r="L4553" t="str">
            <v>○</v>
          </cell>
          <cell r="M4553" t="str">
            <v>未</v>
          </cell>
          <cell r="N4553" t="str">
            <v>未</v>
          </cell>
        </row>
        <row r="4554">
          <cell r="C4554">
            <v>8984895532</v>
          </cell>
          <cell r="D4554" t="str">
            <v>I4JGU14</v>
          </cell>
          <cell r="E4554"/>
          <cell r="F4554" t="str">
            <v>VL04 NKR</v>
          </cell>
          <cell r="G4554" t="str">
            <v>VL04 D-Gr</v>
          </cell>
          <cell r="H4554" t="str">
            <v>【I4JGU14】VL04 D-Gr SOP向け 設変出図</v>
          </cell>
          <cell r="I4554" t="str">
            <v>PA1-9107</v>
          </cell>
          <cell r="J4554" t="str">
            <v>A</v>
          </cell>
          <cell r="K4554" t="str">
            <v>NDJ</v>
          </cell>
          <cell r="L4554" t="str">
            <v>○</v>
          </cell>
          <cell r="M4554">
            <v>20190529</v>
          </cell>
          <cell r="N4554">
            <v>20190529</v>
          </cell>
        </row>
        <row r="4555">
          <cell r="C4555">
            <v>8984896551</v>
          </cell>
          <cell r="D4555" t="str">
            <v>I4JGU14</v>
          </cell>
          <cell r="E4555"/>
          <cell r="F4555" t="str">
            <v>VL04 NKR</v>
          </cell>
          <cell r="G4555" t="str">
            <v>VL04 D-Gr</v>
          </cell>
          <cell r="H4555" t="str">
            <v>【I4JGU14】VL04 D-Gr SOP向け 設変出図</v>
          </cell>
          <cell r="I4555" t="str">
            <v>PA1-9207</v>
          </cell>
          <cell r="J4555" t="str">
            <v>A</v>
          </cell>
          <cell r="K4555" t="str">
            <v>CRT</v>
          </cell>
          <cell r="L4555" t="str">
            <v>○</v>
          </cell>
          <cell r="M4555">
            <v>20191014</v>
          </cell>
          <cell r="N4555">
            <v>20191014</v>
          </cell>
        </row>
        <row r="4556">
          <cell r="C4556">
            <v>8984895522</v>
          </cell>
          <cell r="D4556" t="str">
            <v>I4JGU14</v>
          </cell>
          <cell r="E4556"/>
          <cell r="F4556" t="str">
            <v>VL04 NKR</v>
          </cell>
          <cell r="G4556" t="str">
            <v>VL04 D-Gr</v>
          </cell>
          <cell r="H4556" t="str">
            <v>【I4JGU14】VL04 D-Gr SOP向け 設変出図</v>
          </cell>
          <cell r="I4556" t="str">
            <v>PA1-2118</v>
          </cell>
          <cell r="J4556" t="str">
            <v>A</v>
          </cell>
          <cell r="K4556" t="str">
            <v>NDN</v>
          </cell>
          <cell r="L4556" t="str">
            <v>○</v>
          </cell>
          <cell r="M4556">
            <v>20220606</v>
          </cell>
          <cell r="N4556">
            <v>20220606</v>
          </cell>
        </row>
        <row r="4557">
          <cell r="C4557">
            <v>8984896682</v>
          </cell>
          <cell r="D4557" t="str">
            <v>I4JGU14</v>
          </cell>
          <cell r="E4557"/>
          <cell r="F4557" t="str">
            <v>VL04 NKR</v>
          </cell>
          <cell r="G4557" t="str">
            <v>VL04 D-Gr</v>
          </cell>
          <cell r="H4557" t="str">
            <v>【I4JGU14】VL04 D-Gr SOP向け 設変出図</v>
          </cell>
          <cell r="I4557" t="str">
            <v>PA1-9125</v>
          </cell>
          <cell r="J4557" t="str">
            <v>A</v>
          </cell>
          <cell r="K4557" t="str">
            <v>PJC</v>
          </cell>
          <cell r="L4557" t="str">
            <v>○</v>
          </cell>
          <cell r="M4557">
            <v>20190617</v>
          </cell>
          <cell r="N4557">
            <v>20190617</v>
          </cell>
        </row>
        <row r="4558">
          <cell r="C4558">
            <v>8983887712</v>
          </cell>
          <cell r="D4558" t="str">
            <v>I4JGU14</v>
          </cell>
          <cell r="E4558"/>
          <cell r="F4558" t="str">
            <v>VL04 NKR</v>
          </cell>
          <cell r="G4558" t="str">
            <v>VL04 D-Gr</v>
          </cell>
          <cell r="H4558" t="str">
            <v>【I4JGU14】VL04 D-Gr SOP向け 設変出図</v>
          </cell>
          <cell r="I4558" t="str">
            <v>PA1-9144</v>
          </cell>
          <cell r="J4558" t="str">
            <v>A</v>
          </cell>
          <cell r="K4558" t="str">
            <v>NAH</v>
          </cell>
          <cell r="L4558" t="str">
            <v>○</v>
          </cell>
          <cell r="M4558">
            <v>20190711</v>
          </cell>
          <cell r="N4558">
            <v>20190711</v>
          </cell>
        </row>
        <row r="4559">
          <cell r="C4559">
            <v>8983887722</v>
          </cell>
          <cell r="D4559" t="str">
            <v>I4JGU14</v>
          </cell>
          <cell r="E4559"/>
          <cell r="F4559" t="str">
            <v>VL04 NKR</v>
          </cell>
          <cell r="G4559" t="str">
            <v>VL04 D-Gr</v>
          </cell>
          <cell r="H4559" t="str">
            <v>【I4JGU14】VL04 D-Gr SOP向け 設変出図</v>
          </cell>
          <cell r="I4559" t="str">
            <v>PA1-9131</v>
          </cell>
          <cell r="J4559" t="str">
            <v>A</v>
          </cell>
          <cell r="K4559" t="str">
            <v>NAE</v>
          </cell>
          <cell r="L4559" t="str">
            <v>○</v>
          </cell>
          <cell r="M4559">
            <v>20190620</v>
          </cell>
          <cell r="N4559">
            <v>20190620</v>
          </cell>
        </row>
        <row r="4560">
          <cell r="C4560">
            <v>8984895552</v>
          </cell>
          <cell r="D4560" t="str">
            <v>I4JGU14</v>
          </cell>
          <cell r="E4560"/>
          <cell r="F4560" t="str">
            <v>VL04 NKR</v>
          </cell>
          <cell r="G4560" t="str">
            <v>VL04 D-Gr</v>
          </cell>
          <cell r="H4560" t="str">
            <v>【I4JGU14】VL04 D-Gr SOP向け 設変出図</v>
          </cell>
          <cell r="I4560" t="str">
            <v>PA1-9107</v>
          </cell>
          <cell r="J4560" t="str">
            <v>A</v>
          </cell>
          <cell r="K4560" t="str">
            <v>NDK</v>
          </cell>
          <cell r="L4560" t="str">
            <v>○</v>
          </cell>
          <cell r="M4560">
            <v>20190529</v>
          </cell>
          <cell r="N4560">
            <v>20190529</v>
          </cell>
        </row>
        <row r="4561">
          <cell r="C4561">
            <v>8984896561</v>
          </cell>
          <cell r="D4561" t="str">
            <v>I4JGU14</v>
          </cell>
          <cell r="E4561"/>
          <cell r="F4561" t="str">
            <v>VL04 NKR</v>
          </cell>
          <cell r="G4561" t="str">
            <v>VL04 D-Gr</v>
          </cell>
          <cell r="H4561" t="str">
            <v>【I4JGU14】VL04 D-Gr SOP向け 設変出図</v>
          </cell>
          <cell r="I4561" t="str">
            <v>PA1-9234</v>
          </cell>
          <cell r="J4561" t="str">
            <v>A</v>
          </cell>
          <cell r="K4561" t="str">
            <v>CRU</v>
          </cell>
          <cell r="L4561" t="str">
            <v>○</v>
          </cell>
          <cell r="M4561">
            <v>20200106</v>
          </cell>
          <cell r="N4561">
            <v>20200106</v>
          </cell>
        </row>
        <row r="4562">
          <cell r="C4562">
            <v>8984895542</v>
          </cell>
          <cell r="D4562" t="str">
            <v>I4JGU14</v>
          </cell>
          <cell r="E4562"/>
          <cell r="F4562" t="str">
            <v>VL04 NKR</v>
          </cell>
          <cell r="G4562" t="str">
            <v>VL04 D-Gr</v>
          </cell>
          <cell r="H4562" t="str">
            <v>【I4JGU14】VL04 D-Gr SOP向け 設変出図</v>
          </cell>
          <cell r="I4562" t="str">
            <v>PA1-0093</v>
          </cell>
          <cell r="J4562" t="str">
            <v>A</v>
          </cell>
          <cell r="K4562" t="str">
            <v>NDL</v>
          </cell>
          <cell r="L4562" t="str">
            <v>○</v>
          </cell>
          <cell r="M4562">
            <v>20201102</v>
          </cell>
          <cell r="N4562">
            <v>20201102</v>
          </cell>
        </row>
        <row r="4563">
          <cell r="C4563">
            <v>8984895512</v>
          </cell>
          <cell r="D4563" t="str">
            <v>I4JGU14</v>
          </cell>
          <cell r="E4563"/>
          <cell r="F4563" t="str">
            <v>VL04 NKR</v>
          </cell>
          <cell r="G4563" t="str">
            <v>VL04 D-Gr</v>
          </cell>
          <cell r="H4563" t="str">
            <v>【I4JGU14】VL04 D-Gr SOP向け 設変出図</v>
          </cell>
          <cell r="I4563" t="str">
            <v>PA1-9107</v>
          </cell>
          <cell r="J4563" t="str">
            <v>A</v>
          </cell>
          <cell r="K4563" t="str">
            <v>BE1</v>
          </cell>
          <cell r="L4563" t="str">
            <v>○</v>
          </cell>
          <cell r="M4563">
            <v>20190529</v>
          </cell>
          <cell r="N4563">
            <v>20190529</v>
          </cell>
        </row>
        <row r="4564">
          <cell r="C4564">
            <v>8984896672</v>
          </cell>
          <cell r="D4564" t="str">
            <v>I4JGU14</v>
          </cell>
          <cell r="E4564"/>
          <cell r="F4564" t="str">
            <v>VL04 NKR</v>
          </cell>
          <cell r="G4564" t="str">
            <v>VL04 D-Gr</v>
          </cell>
          <cell r="H4564" t="str">
            <v>【I4JGU14】VL04 D-Gr SOP向け 設変出図</v>
          </cell>
          <cell r="I4564" t="str">
            <v>PA1-9107</v>
          </cell>
          <cell r="J4564" t="str">
            <v>A</v>
          </cell>
          <cell r="K4564" t="str">
            <v>PJA</v>
          </cell>
          <cell r="L4564" t="str">
            <v>○</v>
          </cell>
          <cell r="M4564">
            <v>20190529</v>
          </cell>
          <cell r="N4564">
            <v>20190529</v>
          </cell>
        </row>
        <row r="4565">
          <cell r="C4565">
            <v>8984896792</v>
          </cell>
          <cell r="D4565" t="str">
            <v>I4JGU14</v>
          </cell>
          <cell r="E4565"/>
          <cell r="F4565" t="str">
            <v>VL04 NKR</v>
          </cell>
          <cell r="G4565" t="str">
            <v>VL04 D-Gr</v>
          </cell>
          <cell r="H4565" t="str">
            <v>【I4JGU14】VL04 D-Gr SOP向け 設変出図</v>
          </cell>
          <cell r="I4565" t="str">
            <v>PA1-9125</v>
          </cell>
          <cell r="J4565" t="str">
            <v>A</v>
          </cell>
          <cell r="K4565" t="str">
            <v>BE2</v>
          </cell>
          <cell r="L4565" t="str">
            <v>○</v>
          </cell>
          <cell r="M4565">
            <v>20190613</v>
          </cell>
          <cell r="N4565">
            <v>20190613</v>
          </cell>
        </row>
        <row r="4566">
          <cell r="C4566">
            <v>8984896071</v>
          </cell>
          <cell r="D4566" t="str">
            <v>I4JGU14</v>
          </cell>
          <cell r="E4566"/>
          <cell r="F4566" t="str">
            <v>VL04 NKR</v>
          </cell>
          <cell r="G4566" t="str">
            <v>VL04 D-Gr</v>
          </cell>
          <cell r="H4566" t="str">
            <v>【I4JGU14】VL04 D-Gr SOP向け 設変出図</v>
          </cell>
          <cell r="I4566" t="str">
            <v>PA1-9131</v>
          </cell>
          <cell r="J4566" t="str">
            <v>A</v>
          </cell>
          <cell r="K4566" t="str">
            <v>1KLA</v>
          </cell>
          <cell r="L4566" t="str">
            <v>○</v>
          </cell>
          <cell r="M4566">
            <v>20190620</v>
          </cell>
          <cell r="N4566">
            <v>20190620</v>
          </cell>
        </row>
        <row r="4567">
          <cell r="C4567">
            <v>8975009010</v>
          </cell>
          <cell r="D4567" t="str">
            <v>I3JZ715/LD-7079</v>
          </cell>
          <cell r="E4567"/>
          <cell r="F4567" t="str">
            <v>VL08 NKR</v>
          </cell>
          <cell r="G4567" t="str">
            <v>VL04 D-Gr</v>
          </cell>
          <cell r="H4567" t="str">
            <v>【I3JZ715】VL08 B1・C-Gr 向け ナロー系 新規出図</v>
          </cell>
          <cell r="I4567" t="str">
            <v>PA1-9138</v>
          </cell>
          <cell r="J4567" t="str">
            <v>A</v>
          </cell>
          <cell r="K4567" t="str">
            <v>KCH</v>
          </cell>
          <cell r="L4567" t="str">
            <v>○</v>
          </cell>
          <cell r="M4567" t="str">
            <v>未</v>
          </cell>
          <cell r="N4567" t="str">
            <v>未</v>
          </cell>
        </row>
        <row r="4568">
          <cell r="C4568">
            <v>8975008980</v>
          </cell>
          <cell r="D4568" t="str">
            <v>I3JZ715/LD-7057/LD-7079</v>
          </cell>
          <cell r="E4568"/>
          <cell r="F4568" t="str">
            <v>VL08 NKR</v>
          </cell>
          <cell r="G4568" t="str">
            <v>VL04 D-Gr</v>
          </cell>
          <cell r="H4568" t="str">
            <v>【I3JZ715】VL08 B1・C-Gr 向け ナロー系 新規出図</v>
          </cell>
          <cell r="I4568" t="str">
            <v>PA1-9138</v>
          </cell>
          <cell r="J4568" t="str">
            <v>A</v>
          </cell>
          <cell r="K4568" t="str">
            <v>1KCB</v>
          </cell>
          <cell r="L4568" t="str">
            <v>○</v>
          </cell>
          <cell r="M4568">
            <v>20190408</v>
          </cell>
          <cell r="N4568">
            <v>20190408</v>
          </cell>
        </row>
        <row r="4569">
          <cell r="C4569">
            <v>8975009140</v>
          </cell>
          <cell r="D4569" t="str">
            <v>I3JZ715/LD-7057/LD-7079</v>
          </cell>
          <cell r="E4569"/>
          <cell r="F4569" t="str">
            <v>VL08 NMR</v>
          </cell>
          <cell r="G4569" t="str">
            <v>VL04 D-Gr</v>
          </cell>
          <cell r="H4569" t="str">
            <v>【I3JZ715】VL08 B1・C-Gr 向け ナロー系 新規出図</v>
          </cell>
          <cell r="I4569" t="str">
            <v>PA1-9138</v>
          </cell>
          <cell r="J4569" t="str">
            <v>A</v>
          </cell>
          <cell r="K4569" t="str">
            <v>KKF</v>
          </cell>
          <cell r="L4569" t="str">
            <v>○</v>
          </cell>
          <cell r="M4569" t="str">
            <v>未</v>
          </cell>
          <cell r="N4569" t="str">
            <v>未</v>
          </cell>
        </row>
        <row r="4570">
          <cell r="C4570">
            <v>8975008990</v>
          </cell>
          <cell r="D4570" t="str">
            <v>I3JZ715/LD-7079</v>
          </cell>
          <cell r="E4570"/>
          <cell r="F4570" t="str">
            <v>VL08 NKR</v>
          </cell>
          <cell r="G4570" t="str">
            <v>VL04 D-Gr</v>
          </cell>
          <cell r="H4570" t="str">
            <v>【I3JZ715】VL08 B1・C-Gr 向け ナロー系 新規出図</v>
          </cell>
          <cell r="I4570" t="str">
            <v>PA1-9138</v>
          </cell>
          <cell r="J4570" t="str">
            <v>A</v>
          </cell>
          <cell r="K4570" t="str">
            <v>KCF</v>
          </cell>
          <cell r="L4570" t="str">
            <v>○</v>
          </cell>
          <cell r="M4570">
            <v>20191014</v>
          </cell>
          <cell r="N4570">
            <v>20191014</v>
          </cell>
        </row>
        <row r="4571">
          <cell r="C4571">
            <v>8975009150</v>
          </cell>
          <cell r="D4571" t="str">
            <v>I3JZ715/LD-7079</v>
          </cell>
          <cell r="E4571"/>
          <cell r="F4571" t="str">
            <v>VL08 NMR</v>
          </cell>
          <cell r="G4571" t="str">
            <v>VL04 D-Gr</v>
          </cell>
          <cell r="H4571" t="str">
            <v>【I3JZ715】VL08 B1・C-Gr 向け ナロー系 新規出図</v>
          </cell>
          <cell r="I4571" t="str">
            <v>PA1-9138</v>
          </cell>
          <cell r="J4571" t="str">
            <v>A</v>
          </cell>
          <cell r="K4571" t="str">
            <v>KKG</v>
          </cell>
          <cell r="L4571" t="str">
            <v>○</v>
          </cell>
          <cell r="M4571" t="str">
            <v>未</v>
          </cell>
          <cell r="N4571" t="str">
            <v>未</v>
          </cell>
        </row>
        <row r="4572">
          <cell r="C4572">
            <v>8975009160</v>
          </cell>
          <cell r="D4572" t="str">
            <v>I3JZ715/LD-7057/LD-7079</v>
          </cell>
          <cell r="E4572"/>
          <cell r="F4572" t="str">
            <v>VL08 NMR</v>
          </cell>
          <cell r="G4572" t="str">
            <v>VL04 D-Gr</v>
          </cell>
          <cell r="H4572" t="str">
            <v>【I3JZ715】VL08 B1・C-Gr 向け ナロー系 新規出図</v>
          </cell>
          <cell r="I4572" t="str">
            <v>PA1-9138</v>
          </cell>
          <cell r="J4572" t="str">
            <v>A</v>
          </cell>
          <cell r="K4572" t="str">
            <v>KKH</v>
          </cell>
          <cell r="L4572" t="str">
            <v>○</v>
          </cell>
          <cell r="M4572" t="str">
            <v>未</v>
          </cell>
          <cell r="N4572" t="str">
            <v>未</v>
          </cell>
        </row>
        <row r="4573">
          <cell r="C4573">
            <v>8975009170</v>
          </cell>
          <cell r="D4573" t="str">
            <v>I3JZ715/LD-7079</v>
          </cell>
          <cell r="E4573"/>
          <cell r="F4573" t="str">
            <v>VL08 NMR</v>
          </cell>
          <cell r="G4573" t="str">
            <v>VL04 D-Gr</v>
          </cell>
          <cell r="H4573" t="str">
            <v>【I3JZ715】VL08 B1・C-Gr 向け ナロー系 新規出図</v>
          </cell>
          <cell r="I4573" t="str">
            <v>PA1-9138</v>
          </cell>
          <cell r="J4573" t="str">
            <v>A</v>
          </cell>
          <cell r="K4573" t="str">
            <v>KKJ</v>
          </cell>
          <cell r="L4573" t="str">
            <v>○</v>
          </cell>
          <cell r="M4573" t="str">
            <v>未</v>
          </cell>
          <cell r="N4573" t="str">
            <v>未</v>
          </cell>
        </row>
        <row r="4574">
          <cell r="C4574">
            <v>8975009000</v>
          </cell>
          <cell r="D4574" t="str">
            <v>I3JZ715/LD-7057/LD-7079</v>
          </cell>
          <cell r="E4574"/>
          <cell r="F4574" t="str">
            <v>VL08 NKR</v>
          </cell>
          <cell r="G4574" t="str">
            <v>VL04 D-Gr</v>
          </cell>
          <cell r="H4574" t="str">
            <v>【I3JZ715】VL08 B1・C-Gr 向け ナロー系 新規出図</v>
          </cell>
          <cell r="I4574" t="str">
            <v>PA1-9138</v>
          </cell>
          <cell r="J4574" t="str">
            <v>A</v>
          </cell>
          <cell r="K4574" t="str">
            <v>KCG</v>
          </cell>
          <cell r="L4574" t="str">
            <v>○</v>
          </cell>
          <cell r="M4574">
            <v>20190701</v>
          </cell>
          <cell r="N4574">
            <v>20190701</v>
          </cell>
        </row>
        <row r="4575">
          <cell r="C4575">
            <v>8975222892</v>
          </cell>
          <cell r="D4575" t="str">
            <v>I4JGV68</v>
          </cell>
          <cell r="E4575"/>
          <cell r="F4575" t="str">
            <v>VL16 NMR</v>
          </cell>
          <cell r="G4575" t="str">
            <v>VL16</v>
          </cell>
          <cell r="H4575" t="str">
            <v>【I4JGV68】VL16 AAS-LD-6849の恒久設変</v>
          </cell>
          <cell r="I4575" t="str">
            <v>PA1-9115</v>
          </cell>
          <cell r="J4575" t="str">
            <v>A</v>
          </cell>
          <cell r="K4575" t="str">
            <v>NDE</v>
          </cell>
          <cell r="L4575" t="str">
            <v>○</v>
          </cell>
          <cell r="M4575">
            <v>20190612</v>
          </cell>
          <cell r="N4575">
            <v>20190612</v>
          </cell>
        </row>
        <row r="4576">
          <cell r="C4576">
            <v>8975222902</v>
          </cell>
          <cell r="D4576" t="str">
            <v>I4JGV68</v>
          </cell>
          <cell r="E4576"/>
          <cell r="F4576" t="str">
            <v>VL16 NMR</v>
          </cell>
          <cell r="G4576" t="str">
            <v>VL16</v>
          </cell>
          <cell r="H4576" t="str">
            <v>【I4JGV68】VL16 AAS-LD-6849の恒久設変</v>
          </cell>
          <cell r="I4576" t="str">
            <v>PA1-9115</v>
          </cell>
          <cell r="J4576" t="str">
            <v>A</v>
          </cell>
          <cell r="K4576" t="str">
            <v>NDF</v>
          </cell>
          <cell r="L4576" t="str">
            <v>○</v>
          </cell>
          <cell r="M4576">
            <v>20190612</v>
          </cell>
          <cell r="N4576">
            <v>20190612</v>
          </cell>
        </row>
        <row r="4577">
          <cell r="C4577">
            <v>8975222912</v>
          </cell>
          <cell r="D4577" t="str">
            <v>I4JGV68</v>
          </cell>
          <cell r="E4577"/>
          <cell r="F4577" t="str">
            <v>VL16 NMR</v>
          </cell>
          <cell r="G4577" t="str">
            <v>VL16</v>
          </cell>
          <cell r="H4577" t="str">
            <v>【I4JGV68】VL16 AAS-LD-6849の恒久設変</v>
          </cell>
          <cell r="I4577" t="str">
            <v>PA1-9115</v>
          </cell>
          <cell r="J4577" t="str">
            <v>A</v>
          </cell>
          <cell r="K4577" t="str">
            <v>NDG</v>
          </cell>
          <cell r="L4577" t="str">
            <v>○</v>
          </cell>
          <cell r="M4577">
            <v>20190612</v>
          </cell>
          <cell r="N4577">
            <v>20190612</v>
          </cell>
        </row>
        <row r="4578">
          <cell r="C4578">
            <v>8975222922</v>
          </cell>
          <cell r="D4578" t="str">
            <v>I4JGV68</v>
          </cell>
          <cell r="E4578"/>
          <cell r="F4578" t="str">
            <v>VL16 NMR</v>
          </cell>
          <cell r="G4578" t="str">
            <v>VL16</v>
          </cell>
          <cell r="H4578" t="str">
            <v>【I4JGV68】VL16 AAS-LD-6849の恒久設変</v>
          </cell>
          <cell r="I4578" t="str">
            <v>PA1-9115</v>
          </cell>
          <cell r="J4578" t="str">
            <v>A</v>
          </cell>
          <cell r="K4578" t="str">
            <v>NS7</v>
          </cell>
          <cell r="L4578" t="str">
            <v>○</v>
          </cell>
          <cell r="M4578">
            <v>20190612</v>
          </cell>
          <cell r="N4578">
            <v>20190612</v>
          </cell>
        </row>
        <row r="4579">
          <cell r="C4579">
            <v>8975222932</v>
          </cell>
          <cell r="D4579" t="str">
            <v>I4JGV68</v>
          </cell>
          <cell r="E4579"/>
          <cell r="F4579" t="str">
            <v>VL16 NMR</v>
          </cell>
          <cell r="G4579" t="str">
            <v>VL16</v>
          </cell>
          <cell r="H4579" t="str">
            <v>【I4JGV68】VL16 AAS-LD-6849の恒久設変</v>
          </cell>
          <cell r="I4579" t="str">
            <v>PA1-9115</v>
          </cell>
          <cell r="J4579" t="str">
            <v>A</v>
          </cell>
          <cell r="K4579" t="str">
            <v>NS8</v>
          </cell>
          <cell r="L4579" t="str">
            <v>○</v>
          </cell>
          <cell r="M4579">
            <v>20190612</v>
          </cell>
          <cell r="N4579">
            <v>20190612</v>
          </cell>
        </row>
        <row r="4580">
          <cell r="C4580">
            <v>8975222942</v>
          </cell>
          <cell r="D4580" t="str">
            <v>I4JGV68</v>
          </cell>
          <cell r="E4580"/>
          <cell r="F4580" t="str">
            <v>VL16 NMR</v>
          </cell>
          <cell r="G4580" t="str">
            <v>VL16</v>
          </cell>
          <cell r="H4580" t="str">
            <v>【I4JGV68】VL16 AAS-LD-6849の恒久設変</v>
          </cell>
          <cell r="I4580" t="str">
            <v>PA1-9115</v>
          </cell>
          <cell r="J4580" t="str">
            <v>A</v>
          </cell>
          <cell r="K4580" t="str">
            <v>NS9</v>
          </cell>
          <cell r="L4580" t="str">
            <v>○</v>
          </cell>
          <cell r="M4580">
            <v>20190612</v>
          </cell>
          <cell r="N4580">
            <v>20190612</v>
          </cell>
        </row>
        <row r="4581">
          <cell r="C4581">
            <v>8975222952</v>
          </cell>
          <cell r="D4581" t="str">
            <v>I4JGV68</v>
          </cell>
          <cell r="E4581"/>
          <cell r="F4581" t="str">
            <v>VL16 NMR</v>
          </cell>
          <cell r="G4581" t="str">
            <v>VL16</v>
          </cell>
          <cell r="H4581" t="str">
            <v>【I4JGV68】VL16 AAS-LD-6849の恒久設変</v>
          </cell>
          <cell r="I4581" t="str">
            <v>PA1-9115</v>
          </cell>
          <cell r="J4581" t="str">
            <v>A</v>
          </cell>
          <cell r="K4581" t="str">
            <v>JJD</v>
          </cell>
          <cell r="L4581" t="str">
            <v>○</v>
          </cell>
          <cell r="M4581">
            <v>20190612</v>
          </cell>
          <cell r="N4581">
            <v>20190612</v>
          </cell>
        </row>
        <row r="4582">
          <cell r="C4582">
            <v>8975222962</v>
          </cell>
          <cell r="D4582" t="str">
            <v>I4JGV68</v>
          </cell>
          <cell r="E4582"/>
          <cell r="F4582" t="str">
            <v>VL16 NMR</v>
          </cell>
          <cell r="G4582" t="str">
            <v>VL16</v>
          </cell>
          <cell r="H4582" t="str">
            <v>【I4JGV68】VL16 AAS-LD-6849の恒久設変</v>
          </cell>
          <cell r="I4582" t="str">
            <v>PA1-9115</v>
          </cell>
          <cell r="J4582" t="str">
            <v>A</v>
          </cell>
          <cell r="K4582" t="str">
            <v>JJE</v>
          </cell>
          <cell r="L4582" t="str">
            <v>○</v>
          </cell>
          <cell r="M4582">
            <v>20190612</v>
          </cell>
          <cell r="N4582">
            <v>20190612</v>
          </cell>
        </row>
        <row r="4583">
          <cell r="C4583">
            <v>8975222972</v>
          </cell>
          <cell r="D4583" t="str">
            <v>I4JGV68</v>
          </cell>
          <cell r="E4583"/>
          <cell r="F4583" t="str">
            <v>VL16 NMR</v>
          </cell>
          <cell r="G4583" t="str">
            <v>VL16</v>
          </cell>
          <cell r="H4583" t="str">
            <v>【I4JGV68】VL16 AAS-LD-6849の恒久設変</v>
          </cell>
          <cell r="I4583" t="str">
            <v>PA1-9115</v>
          </cell>
          <cell r="J4583" t="str">
            <v>A</v>
          </cell>
          <cell r="K4583" t="str">
            <v>PE3</v>
          </cell>
          <cell r="L4583" t="str">
            <v>○</v>
          </cell>
          <cell r="M4583">
            <v>20190612</v>
          </cell>
          <cell r="N4583">
            <v>20190612</v>
          </cell>
        </row>
        <row r="4584">
          <cell r="C4584">
            <v>8975222982</v>
          </cell>
          <cell r="D4584" t="str">
            <v>I4JGV68</v>
          </cell>
          <cell r="E4584"/>
          <cell r="F4584" t="str">
            <v>VL16 NMR</v>
          </cell>
          <cell r="G4584" t="str">
            <v>VL16</v>
          </cell>
          <cell r="H4584" t="str">
            <v>【I4JGV68】VL16 AAS-LD-6849の恒久設変</v>
          </cell>
          <cell r="I4584" t="str">
            <v>PA1-9115</v>
          </cell>
          <cell r="J4584" t="str">
            <v>A</v>
          </cell>
          <cell r="K4584" t="str">
            <v>PE4</v>
          </cell>
          <cell r="L4584" t="str">
            <v>○</v>
          </cell>
          <cell r="M4584">
            <v>20190612</v>
          </cell>
          <cell r="N4584">
            <v>20190612</v>
          </cell>
        </row>
        <row r="4585">
          <cell r="C4585">
            <v>8975259690</v>
          </cell>
          <cell r="D4585" t="str">
            <v>I3JZ710</v>
          </cell>
          <cell r="E4585"/>
          <cell r="F4585" t="str">
            <v>VL04 NKR</v>
          </cell>
          <cell r="G4585" t="str">
            <v>VL04 C-Gr</v>
          </cell>
          <cell r="H4585" t="str">
            <v>【I3JZ710】VL04 C-Gr 1生向け FRAME ASM 新規出図</v>
          </cell>
          <cell r="I4585" t="str">
            <v>PA1-9084</v>
          </cell>
          <cell r="J4585" t="str">
            <v>A</v>
          </cell>
          <cell r="K4585" t="str">
            <v>BCX</v>
          </cell>
          <cell r="L4585" t="str">
            <v>○</v>
          </cell>
          <cell r="M4585">
            <v>20190425</v>
          </cell>
          <cell r="N4585">
            <v>20190425</v>
          </cell>
        </row>
        <row r="4586">
          <cell r="C4586">
            <v>8975259700</v>
          </cell>
          <cell r="D4586" t="str">
            <v>I3JZ710</v>
          </cell>
          <cell r="E4586"/>
          <cell r="F4586" t="str">
            <v>VL04 NKR</v>
          </cell>
          <cell r="G4586" t="str">
            <v>VL04 C-Gr</v>
          </cell>
          <cell r="H4586" t="str">
            <v>【I3JZ710】VL04 C-Gr 1生向け FRAME ASM 新規出図</v>
          </cell>
          <cell r="I4586" t="str">
            <v>PA1-9100</v>
          </cell>
          <cell r="J4586" t="str">
            <v>A</v>
          </cell>
          <cell r="K4586" t="str">
            <v>BCZ</v>
          </cell>
          <cell r="L4586" t="str">
            <v>○</v>
          </cell>
          <cell r="M4586">
            <v>20190509</v>
          </cell>
          <cell r="N4586">
            <v>20190509</v>
          </cell>
        </row>
        <row r="4587">
          <cell r="C4587">
            <v>8975259710</v>
          </cell>
          <cell r="D4587" t="str">
            <v>I3JZ710</v>
          </cell>
          <cell r="E4587"/>
          <cell r="F4587" t="str">
            <v>VL04 NKR</v>
          </cell>
          <cell r="G4587" t="str">
            <v>VL04 C-Gr</v>
          </cell>
          <cell r="H4587" t="str">
            <v>【I3JZ710】VL04 C-Gr 1生向け FRAME ASM 新規出図</v>
          </cell>
          <cell r="I4587" t="str">
            <v>PA1-9091</v>
          </cell>
          <cell r="J4587" t="str">
            <v>A</v>
          </cell>
          <cell r="K4587" t="str">
            <v>BCY</v>
          </cell>
          <cell r="L4587" t="str">
            <v>○</v>
          </cell>
          <cell r="M4587">
            <v>20190506</v>
          </cell>
          <cell r="N4587">
            <v>20190506</v>
          </cell>
        </row>
        <row r="4588">
          <cell r="C4588">
            <v>8975259720</v>
          </cell>
          <cell r="D4588" t="str">
            <v>I3JZ710</v>
          </cell>
          <cell r="E4588"/>
          <cell r="F4588" t="str">
            <v>VL04 NKR</v>
          </cell>
          <cell r="G4588" t="str">
            <v>VL04 C-Gr</v>
          </cell>
          <cell r="H4588" t="str">
            <v>【I3JZ710】VL04 C-Gr 1生向け FRAME ASM 新規出図</v>
          </cell>
          <cell r="I4588" t="str">
            <v>PA1-9100</v>
          </cell>
          <cell r="J4588" t="str">
            <v>A</v>
          </cell>
          <cell r="K4588" t="str">
            <v>BCS</v>
          </cell>
          <cell r="L4588" t="str">
            <v>○</v>
          </cell>
          <cell r="M4588">
            <v>20190516</v>
          </cell>
          <cell r="N4588">
            <v>20190516</v>
          </cell>
        </row>
        <row r="4589">
          <cell r="C4589">
            <v>8975259730</v>
          </cell>
          <cell r="D4589" t="str">
            <v>I3JZ710</v>
          </cell>
          <cell r="E4589"/>
          <cell r="F4589" t="str">
            <v>VL04 NMR</v>
          </cell>
          <cell r="G4589" t="str">
            <v>VL04 C-Gr</v>
          </cell>
          <cell r="H4589" t="str">
            <v>【I3JZ710】VL04 C-Gr 1生向け FRAME ASM 新規出図</v>
          </cell>
          <cell r="I4589" t="str">
            <v>PA1-9165</v>
          </cell>
          <cell r="J4589" t="str">
            <v>A</v>
          </cell>
          <cell r="K4589" t="str">
            <v>JJM</v>
          </cell>
          <cell r="L4589" t="str">
            <v>○</v>
          </cell>
          <cell r="M4589">
            <v>20190809</v>
          </cell>
          <cell r="N4589">
            <v>20190809</v>
          </cell>
        </row>
        <row r="4590">
          <cell r="C4590">
            <v>8975435200</v>
          </cell>
          <cell r="D4590" t="str">
            <v>I3JAB87</v>
          </cell>
          <cell r="E4590"/>
          <cell r="F4590" t="str">
            <v>VL04 NMR</v>
          </cell>
          <cell r="G4590" t="str">
            <v>VL04 D-Gr</v>
          </cell>
          <cell r="H4590" t="str">
            <v>【I3JAB87】VL04 D-Gr向け SOP出図</v>
          </cell>
          <cell r="I4590" t="str">
            <v>未</v>
          </cell>
          <cell r="J4590" t="str">
            <v>A</v>
          </cell>
          <cell r="K4590"/>
          <cell r="L4590" t="str">
            <v>○</v>
          </cell>
          <cell r="M4590" t="str">
            <v>未</v>
          </cell>
          <cell r="N4590" t="str">
            <v>未</v>
          </cell>
        </row>
        <row r="4591">
          <cell r="C4591">
            <v>8975435210</v>
          </cell>
          <cell r="D4591" t="str">
            <v>I3JAB87</v>
          </cell>
          <cell r="E4591"/>
          <cell r="F4591" t="str">
            <v>VL04 NMS</v>
          </cell>
          <cell r="G4591" t="str">
            <v>VL04 D-Gr</v>
          </cell>
          <cell r="H4591" t="str">
            <v>【I3JAB87】VL04 D-Gr向け SOP出図</v>
          </cell>
          <cell r="I4591" t="str">
            <v>PA1-9141</v>
          </cell>
          <cell r="J4591" t="str">
            <v>A</v>
          </cell>
          <cell r="K4591" t="str">
            <v>NNC</v>
          </cell>
          <cell r="L4591" t="str">
            <v>○</v>
          </cell>
          <cell r="M4591">
            <v>20190702</v>
          </cell>
          <cell r="N4591">
            <v>20190702</v>
          </cell>
        </row>
        <row r="4592">
          <cell r="C4592">
            <v>8975435220</v>
          </cell>
          <cell r="D4592" t="str">
            <v>I3JAB87</v>
          </cell>
          <cell r="E4592"/>
          <cell r="F4592" t="str">
            <v>VL04 NMR</v>
          </cell>
          <cell r="G4592" t="str">
            <v>VL04 D-Gr</v>
          </cell>
          <cell r="H4592" t="str">
            <v>【I3JAB87】VL04 D-Gr向け SOP出図</v>
          </cell>
          <cell r="I4592" t="str">
            <v>PA1-9141</v>
          </cell>
          <cell r="J4592" t="str">
            <v>A</v>
          </cell>
          <cell r="K4592" t="str">
            <v>NRE</v>
          </cell>
          <cell r="L4592" t="str">
            <v>○</v>
          </cell>
          <cell r="M4592">
            <v>20190702</v>
          </cell>
          <cell r="N4592">
            <v>20190702</v>
          </cell>
        </row>
        <row r="4593">
          <cell r="C4593">
            <v>8975435230</v>
          </cell>
          <cell r="D4593" t="str">
            <v>I3JAB87</v>
          </cell>
          <cell r="E4593"/>
          <cell r="F4593" t="str">
            <v>VL04 NKS</v>
          </cell>
          <cell r="G4593" t="str">
            <v>VL04 D-Gr</v>
          </cell>
          <cell r="H4593" t="str">
            <v>【I3JAB87】VL04 D-Gr向け SOP出図</v>
          </cell>
          <cell r="I4593" t="str">
            <v>PA1-9147</v>
          </cell>
          <cell r="J4593" t="str">
            <v>A</v>
          </cell>
          <cell r="K4593" t="str">
            <v>NKQ</v>
          </cell>
          <cell r="L4593" t="str">
            <v>○</v>
          </cell>
          <cell r="M4593">
            <v>20190711</v>
          </cell>
          <cell r="N4593">
            <v>20190711</v>
          </cell>
        </row>
        <row r="4594">
          <cell r="C4594">
            <v>8975435240</v>
          </cell>
          <cell r="D4594" t="str">
            <v>I3JAB87</v>
          </cell>
          <cell r="E4594"/>
          <cell r="F4594" t="str">
            <v>VL04 NKS</v>
          </cell>
          <cell r="G4594" t="str">
            <v>VL04 D-Gr</v>
          </cell>
          <cell r="H4594" t="str">
            <v>【I3JAB87】VL04 D-Gr向け SOP出図</v>
          </cell>
          <cell r="I4594" t="str">
            <v>PA1-9209</v>
          </cell>
          <cell r="J4594" t="str">
            <v>A</v>
          </cell>
          <cell r="K4594" t="str">
            <v>NKT</v>
          </cell>
          <cell r="L4594" t="str">
            <v>○</v>
          </cell>
          <cell r="M4594">
            <v>20191013</v>
          </cell>
          <cell r="N4594">
            <v>20191013</v>
          </cell>
        </row>
        <row r="4595">
          <cell r="C4595">
            <v>8975435250</v>
          </cell>
          <cell r="D4595" t="str">
            <v>I3JAB87</v>
          </cell>
          <cell r="E4595"/>
          <cell r="F4595" t="str">
            <v>VL04 NKS</v>
          </cell>
          <cell r="G4595" t="str">
            <v>VL04 D-Gr</v>
          </cell>
          <cell r="H4595" t="str">
            <v>【I3JAB87】VL04 D-Gr向け SOP出図</v>
          </cell>
          <cell r="I4595" t="str">
            <v>PA1-9156</v>
          </cell>
          <cell r="J4595" t="str">
            <v>A</v>
          </cell>
          <cell r="K4595" t="str">
            <v>NKR</v>
          </cell>
          <cell r="L4595" t="str">
            <v>○</v>
          </cell>
          <cell r="M4595">
            <v>20190801</v>
          </cell>
          <cell r="N4595">
            <v>20190801</v>
          </cell>
        </row>
        <row r="4596">
          <cell r="C4596">
            <v>8975435260</v>
          </cell>
          <cell r="D4596" t="str">
            <v>I3JAB87</v>
          </cell>
          <cell r="E4596"/>
          <cell r="F4596" t="str">
            <v>VL04 NKS</v>
          </cell>
          <cell r="G4596" t="str">
            <v>VL04 D-Gr</v>
          </cell>
          <cell r="H4596" t="str">
            <v>【I3JAB87】VL04 D-Gr向け SOP出図</v>
          </cell>
          <cell r="I4596" t="str">
            <v>PA1-9209</v>
          </cell>
          <cell r="J4596" t="str">
            <v>A</v>
          </cell>
          <cell r="K4596" t="str">
            <v>NKU</v>
          </cell>
          <cell r="L4596" t="str">
            <v>○</v>
          </cell>
          <cell r="M4596">
            <v>20191013</v>
          </cell>
          <cell r="N4596">
            <v>20191013</v>
          </cell>
        </row>
        <row r="4597">
          <cell r="C4597">
            <v>8975008981</v>
          </cell>
          <cell r="D4597" t="str">
            <v>I4JHA82</v>
          </cell>
          <cell r="E4597"/>
          <cell r="F4597" t="str">
            <v>VL04 NKR</v>
          </cell>
          <cell r="G4597" t="str">
            <v>VL04 C-Gr</v>
          </cell>
          <cell r="H4597" t="str">
            <v>【I4JHA82】VL04 C-Gr AAS恒久設変 FRAME ASM出図 AAS-LD-7057/7079の恒久設変</v>
          </cell>
          <cell r="I4597" t="str">
            <v>PA1-9143</v>
          </cell>
          <cell r="J4597" t="str">
            <v>A</v>
          </cell>
          <cell r="K4597" t="str">
            <v>2KCB</v>
          </cell>
          <cell r="L4597" t="str">
            <v>○</v>
          </cell>
          <cell r="M4597">
            <v>20190717</v>
          </cell>
          <cell r="N4597">
            <v>20190717</v>
          </cell>
        </row>
        <row r="4598">
          <cell r="C4598">
            <v>8975008991</v>
          </cell>
          <cell r="D4598" t="str">
            <v>I4JHA82</v>
          </cell>
          <cell r="E4598"/>
          <cell r="F4598" t="str">
            <v>VL04 NKR</v>
          </cell>
          <cell r="G4598" t="str">
            <v>VL04 C-Gr</v>
          </cell>
          <cell r="H4598" t="str">
            <v>【I4JHA82】VL04 C-Gr AAS恒久設変 FRAME ASM出図 AAS-LD-7057/7079の恒久設変</v>
          </cell>
          <cell r="I4598" t="str">
            <v>PA1-9143</v>
          </cell>
          <cell r="J4598" t="str">
            <v>A</v>
          </cell>
          <cell r="K4598" t="str">
            <v>1KCF</v>
          </cell>
          <cell r="L4598" t="str">
            <v>○</v>
          </cell>
          <cell r="M4598">
            <v>20191014</v>
          </cell>
          <cell r="N4598">
            <v>20191014</v>
          </cell>
        </row>
        <row r="4599">
          <cell r="C4599">
            <v>8975009001</v>
          </cell>
          <cell r="D4599" t="str">
            <v>I4JHA82</v>
          </cell>
          <cell r="E4599"/>
          <cell r="F4599" t="str">
            <v>VL04 NKR</v>
          </cell>
          <cell r="G4599" t="str">
            <v>VL04 C-Gr</v>
          </cell>
          <cell r="H4599" t="str">
            <v>【I4JHA82】VL04 C-Gr AAS恒久設変 FRAME ASM出図 AAS-LD-7057/7079の恒久設変</v>
          </cell>
          <cell r="I4599" t="str">
            <v>PA1-9143</v>
          </cell>
          <cell r="J4599" t="str">
            <v>A</v>
          </cell>
          <cell r="K4599" t="str">
            <v>1KCG</v>
          </cell>
          <cell r="L4599" t="str">
            <v>○</v>
          </cell>
          <cell r="M4599">
            <v>20190826</v>
          </cell>
          <cell r="N4599">
            <v>20190826</v>
          </cell>
        </row>
        <row r="4600">
          <cell r="C4600">
            <v>8975009011</v>
          </cell>
          <cell r="D4600" t="str">
            <v>I4JHA82</v>
          </cell>
          <cell r="E4600"/>
          <cell r="F4600" t="str">
            <v>VL04 NKR</v>
          </cell>
          <cell r="G4600" t="str">
            <v>VL04 C-Gr</v>
          </cell>
          <cell r="H4600" t="str">
            <v>【I4JHA82】VL04 C-Gr AAS恒久設変 FRAME ASM出図 AAS-LD-7057/7079の恒久設変</v>
          </cell>
          <cell r="I4600" t="str">
            <v>PA1-9143</v>
          </cell>
          <cell r="J4600" t="str">
            <v>A</v>
          </cell>
          <cell r="K4600" t="str">
            <v>1KCH</v>
          </cell>
          <cell r="L4600" t="str">
            <v>○</v>
          </cell>
          <cell r="M4600">
            <v>20191015</v>
          </cell>
          <cell r="N4600">
            <v>20191015</v>
          </cell>
        </row>
        <row r="4601">
          <cell r="C4601">
            <v>8975009141</v>
          </cell>
          <cell r="D4601" t="str">
            <v>I4JHA82</v>
          </cell>
          <cell r="E4601"/>
          <cell r="F4601" t="str">
            <v>VL04 NMR</v>
          </cell>
          <cell r="G4601" t="str">
            <v>VL04 C-Gr</v>
          </cell>
          <cell r="H4601" t="str">
            <v>【I4JHA82】VL04 C-Gr AAS恒久設変 FRAME ASM出図 AAS-LD-7057/7079の恒久設変</v>
          </cell>
          <cell r="I4601" t="str">
            <v>PA1-9143</v>
          </cell>
          <cell r="J4601" t="str">
            <v>A</v>
          </cell>
          <cell r="K4601" t="str">
            <v>1KKF</v>
          </cell>
          <cell r="L4601" t="str">
            <v>○</v>
          </cell>
          <cell r="M4601">
            <v>20190708</v>
          </cell>
          <cell r="N4601">
            <v>20190708</v>
          </cell>
        </row>
        <row r="4602">
          <cell r="C4602">
            <v>8975009151</v>
          </cell>
          <cell r="D4602" t="str">
            <v>I4JHA82</v>
          </cell>
          <cell r="E4602"/>
          <cell r="F4602" t="str">
            <v>VL04 NMR</v>
          </cell>
          <cell r="G4602" t="str">
            <v>VL04 C-Gr</v>
          </cell>
          <cell r="H4602" t="str">
            <v>【I4JHA82】VL04 C-Gr AAS恒久設変 FRAME ASM出図 AAS-LD-7057/7079の恒久設変</v>
          </cell>
          <cell r="I4602" t="str">
            <v>PA1-9143</v>
          </cell>
          <cell r="J4602" t="str">
            <v>A</v>
          </cell>
          <cell r="K4602" t="str">
            <v>1KKG</v>
          </cell>
          <cell r="L4602" t="str">
            <v>○</v>
          </cell>
          <cell r="M4602">
            <v>20190719</v>
          </cell>
          <cell r="N4602">
            <v>20190719</v>
          </cell>
        </row>
        <row r="4603">
          <cell r="C4603">
            <v>8975009161</v>
          </cell>
          <cell r="D4603" t="str">
            <v>I4JHA82</v>
          </cell>
          <cell r="E4603"/>
          <cell r="F4603" t="str">
            <v>VL04 NMR</v>
          </cell>
          <cell r="G4603" t="str">
            <v>VL04 C-Gr</v>
          </cell>
          <cell r="H4603" t="str">
            <v>【I4JHA82】VL04 C-Gr AAS恒久設変 FRAME ASM出図 AAS-LD-7057/7079の恒久設変</v>
          </cell>
          <cell r="I4603" t="str">
            <v>PA1-9143</v>
          </cell>
          <cell r="J4603" t="str">
            <v>A</v>
          </cell>
          <cell r="K4603" t="str">
            <v>1KKH</v>
          </cell>
          <cell r="L4603" t="str">
            <v>○</v>
          </cell>
          <cell r="M4603">
            <v>20191015</v>
          </cell>
          <cell r="N4603">
            <v>20191015</v>
          </cell>
        </row>
        <row r="4604">
          <cell r="C4604">
            <v>8975009171</v>
          </cell>
          <cell r="D4604" t="str">
            <v>I4JHA82</v>
          </cell>
          <cell r="E4604"/>
          <cell r="F4604" t="str">
            <v>VL04 NMR</v>
          </cell>
          <cell r="G4604" t="str">
            <v>VL04 C-Gr</v>
          </cell>
          <cell r="H4604" t="str">
            <v>【I4JHA82】VL04 C-Gr AAS恒久設変 FRAME ASM出図 AAS-LD-7057/7079の恒久設変</v>
          </cell>
          <cell r="I4604" t="str">
            <v>PA1-9143</v>
          </cell>
          <cell r="J4604" t="str">
            <v>A</v>
          </cell>
          <cell r="K4604" t="str">
            <v>1KKJ</v>
          </cell>
          <cell r="L4604" t="str">
            <v>○</v>
          </cell>
          <cell r="M4604">
            <v>20191015</v>
          </cell>
          <cell r="N4604">
            <v>20191015</v>
          </cell>
        </row>
        <row r="4605">
          <cell r="C4605">
            <v>8975014361</v>
          </cell>
          <cell r="D4605" t="str">
            <v>I4JGW27</v>
          </cell>
          <cell r="E4605"/>
          <cell r="F4605" t="str">
            <v>VL04 NMR</v>
          </cell>
          <cell r="G4605" t="str">
            <v>VL04 B-Gr</v>
          </cell>
          <cell r="H4605" t="str">
            <v>【I4JGW27】VL04 SOP向け1X2X AAS-LD-6880恒久設変</v>
          </cell>
          <cell r="I4605" t="str">
            <v>PA1-9085</v>
          </cell>
          <cell r="J4605" t="str">
            <v>A</v>
          </cell>
          <cell r="K4605" t="str">
            <v>CUC</v>
          </cell>
          <cell r="L4605" t="str">
            <v>○</v>
          </cell>
          <cell r="M4605">
            <v>20190424</v>
          </cell>
          <cell r="N4605">
            <v>20190424</v>
          </cell>
        </row>
        <row r="4606">
          <cell r="C4606">
            <v>8975014371</v>
          </cell>
          <cell r="D4606" t="str">
            <v>I4JGW27</v>
          </cell>
          <cell r="E4606"/>
          <cell r="F4606" t="str">
            <v>VL04 NMR</v>
          </cell>
          <cell r="G4606" t="str">
            <v>VL04 B-Gr</v>
          </cell>
          <cell r="H4606" t="str">
            <v>【I4JGW27】VL04 SOP向け1X2X AAS-LD-6880恒久設変</v>
          </cell>
          <cell r="I4606" t="str">
            <v>PA1-9137</v>
          </cell>
          <cell r="J4606" t="str">
            <v>A</v>
          </cell>
          <cell r="K4606" t="str">
            <v>CUD</v>
          </cell>
          <cell r="L4606" t="str">
            <v>○</v>
          </cell>
          <cell r="M4606">
            <v>20190628</v>
          </cell>
          <cell r="N4606">
            <v>20190628</v>
          </cell>
        </row>
        <row r="4607">
          <cell r="C4607">
            <v>8975014441</v>
          </cell>
          <cell r="D4607" t="str">
            <v>I4JGW27</v>
          </cell>
          <cell r="E4607"/>
          <cell r="F4607" t="str">
            <v>VL04 NMR</v>
          </cell>
          <cell r="G4607" t="str">
            <v>VL04 B-Gr</v>
          </cell>
          <cell r="H4607" t="str">
            <v>【I4JGW27】VL04 SOP向け1X2X AAS-LD-6880恒久設変</v>
          </cell>
          <cell r="I4607" t="str">
            <v>PA1-9116</v>
          </cell>
          <cell r="J4607" t="str">
            <v>A</v>
          </cell>
          <cell r="K4607" t="str">
            <v>CUL</v>
          </cell>
          <cell r="L4607" t="str">
            <v>○</v>
          </cell>
          <cell r="M4607">
            <v>20190603</v>
          </cell>
          <cell r="N4607">
            <v>20190603</v>
          </cell>
        </row>
        <row r="4608">
          <cell r="C4608">
            <v>8975014451</v>
          </cell>
          <cell r="D4608" t="str">
            <v>I4JGW27</v>
          </cell>
          <cell r="E4608"/>
          <cell r="F4608" t="str">
            <v>VL04 NMR</v>
          </cell>
          <cell r="G4608" t="str">
            <v>VL04 B-Gr</v>
          </cell>
          <cell r="H4608" t="str">
            <v>【I4JGW27】VL04 SOP向け1X2X AAS-LD-6880恒久設変</v>
          </cell>
          <cell r="I4608" t="str">
            <v>PA1-9195</v>
          </cell>
          <cell r="J4608" t="str">
            <v>A</v>
          </cell>
          <cell r="K4608" t="str">
            <v>CUM</v>
          </cell>
          <cell r="L4608" t="str">
            <v>○</v>
          </cell>
          <cell r="M4608">
            <v>20190920</v>
          </cell>
          <cell r="N4608">
            <v>20190920</v>
          </cell>
        </row>
        <row r="4609">
          <cell r="C4609">
            <v>8975014571</v>
          </cell>
          <cell r="D4609" t="str">
            <v>I4JGW27</v>
          </cell>
          <cell r="E4609"/>
          <cell r="F4609" t="str">
            <v>VL04 NMR</v>
          </cell>
          <cell r="G4609" t="str">
            <v>VL04 B-Gr</v>
          </cell>
          <cell r="H4609" t="str">
            <v>【I4JGW27】VL04 SOP向け1X2X AAS-LD-6880恒久設変</v>
          </cell>
          <cell r="I4609" t="str">
            <v>PA1-9085</v>
          </cell>
          <cell r="J4609" t="str">
            <v>A</v>
          </cell>
          <cell r="K4609" t="str">
            <v>LLJ</v>
          </cell>
          <cell r="L4609" t="str">
            <v>○</v>
          </cell>
          <cell r="M4609">
            <v>20190425</v>
          </cell>
          <cell r="N4609">
            <v>20190425</v>
          </cell>
        </row>
        <row r="4610">
          <cell r="C4610">
            <v>8975014581</v>
          </cell>
          <cell r="D4610" t="str">
            <v>I4JGW27</v>
          </cell>
          <cell r="E4610"/>
          <cell r="F4610" t="str">
            <v>VL04 NMR</v>
          </cell>
          <cell r="G4610" t="str">
            <v>VL04 B-Gr</v>
          </cell>
          <cell r="H4610" t="str">
            <v>【I4JGW27】VL04 SOP向け1X2X AAS-LD-6880恒久設変</v>
          </cell>
          <cell r="I4610" t="str">
            <v>PA1-9137</v>
          </cell>
          <cell r="J4610" t="str">
            <v>A</v>
          </cell>
          <cell r="K4610" t="str">
            <v>LLK</v>
          </cell>
          <cell r="L4610" t="str">
            <v>○</v>
          </cell>
          <cell r="M4610">
            <v>20190628</v>
          </cell>
          <cell r="N4610">
            <v>20190628</v>
          </cell>
        </row>
        <row r="4611">
          <cell r="C4611">
            <v>8984896341</v>
          </cell>
          <cell r="D4611" t="str">
            <v>I4JGW27</v>
          </cell>
          <cell r="E4611"/>
          <cell r="F4611" t="str">
            <v>VL04 NMR</v>
          </cell>
          <cell r="G4611" t="str">
            <v>VL04 B-Gr</v>
          </cell>
          <cell r="H4611" t="str">
            <v>【I4JGW27】VL04 SOP向け1X2X AAS-LD-6880恒久設変</v>
          </cell>
          <cell r="I4611" t="str">
            <v>PA1-9023</v>
          </cell>
          <cell r="J4611" t="str">
            <v>A</v>
          </cell>
          <cell r="K4611" t="str">
            <v>1CSC</v>
          </cell>
          <cell r="L4611" t="str">
            <v>○</v>
          </cell>
          <cell r="M4611">
            <v>20190214</v>
          </cell>
          <cell r="N4611">
            <v>20190214</v>
          </cell>
        </row>
        <row r="4612">
          <cell r="C4612">
            <v>8984896351</v>
          </cell>
          <cell r="D4612" t="str">
            <v>I4JGW27</v>
          </cell>
          <cell r="E4612"/>
          <cell r="F4612" t="str">
            <v>VL04 NMR</v>
          </cell>
          <cell r="G4612" t="str">
            <v>VL04 B-Gr</v>
          </cell>
          <cell r="H4612" t="str">
            <v>【I4JGW27】VL04 SOP向け1X2X AAS-LD-6880恒久設変</v>
          </cell>
          <cell r="I4612" t="str">
            <v>PA1-9023</v>
          </cell>
          <cell r="J4612" t="str">
            <v>A</v>
          </cell>
          <cell r="K4612" t="str">
            <v>1CSD</v>
          </cell>
          <cell r="L4612" t="str">
            <v>○</v>
          </cell>
          <cell r="M4612">
            <v>20190214</v>
          </cell>
          <cell r="N4612">
            <v>20190214</v>
          </cell>
        </row>
        <row r="4613">
          <cell r="C4613">
            <v>8984896421</v>
          </cell>
          <cell r="D4613" t="str">
            <v>I4JGW27</v>
          </cell>
          <cell r="E4613"/>
          <cell r="F4613" t="str">
            <v>VL04 NMR</v>
          </cell>
          <cell r="G4613" t="str">
            <v>VL04 B-Gr</v>
          </cell>
          <cell r="H4613" t="str">
            <v>【I4JGW27】VL04 SOP向け1X2X AAS-LD-6880恒久設変</v>
          </cell>
          <cell r="I4613" t="str">
            <v>PA1-9023</v>
          </cell>
          <cell r="J4613" t="str">
            <v>A</v>
          </cell>
          <cell r="K4613" t="str">
            <v>1CSL</v>
          </cell>
          <cell r="L4613" t="str">
            <v>○</v>
          </cell>
          <cell r="M4613">
            <v>20190211</v>
          </cell>
          <cell r="N4613">
            <v>20190211</v>
          </cell>
        </row>
        <row r="4614">
          <cell r="C4614">
            <v>8984896431</v>
          </cell>
          <cell r="D4614" t="str">
            <v>I4JGW27</v>
          </cell>
          <cell r="E4614"/>
          <cell r="F4614" t="str">
            <v>VL04 NMR</v>
          </cell>
          <cell r="G4614" t="str">
            <v>VL04 B-Gr</v>
          </cell>
          <cell r="H4614" t="str">
            <v>【I4JGW27】VL04 SOP向け1X2X AAS-LD-6880恒久設変</v>
          </cell>
          <cell r="I4614" t="str">
            <v>PA1-9023</v>
          </cell>
          <cell r="J4614" t="str">
            <v>A</v>
          </cell>
          <cell r="K4614" t="str">
            <v>1CSM</v>
          </cell>
          <cell r="L4614" t="str">
            <v>○</v>
          </cell>
          <cell r="M4614">
            <v>20190214</v>
          </cell>
          <cell r="N4614">
            <v>20190214</v>
          </cell>
        </row>
        <row r="4615">
          <cell r="C4615">
            <v>8984896571</v>
          </cell>
          <cell r="D4615" t="str">
            <v>I4JGW27</v>
          </cell>
          <cell r="E4615"/>
          <cell r="F4615" t="str">
            <v>VL04 NMR</v>
          </cell>
          <cell r="G4615" t="str">
            <v>VL04 B-Gr</v>
          </cell>
          <cell r="H4615" t="str">
            <v>【I4JGW27】VL04 SOP向け1X2X AAS-LD-6880恒久設変</v>
          </cell>
          <cell r="I4615" t="str">
            <v>PA1-9023</v>
          </cell>
          <cell r="J4615" t="str">
            <v>A</v>
          </cell>
          <cell r="K4615" t="str">
            <v>1LLE</v>
          </cell>
          <cell r="L4615" t="str">
            <v>○</v>
          </cell>
          <cell r="M4615">
            <v>20190214</v>
          </cell>
          <cell r="N4615">
            <v>20190214</v>
          </cell>
        </row>
        <row r="4616">
          <cell r="C4616">
            <v>8984896581</v>
          </cell>
          <cell r="D4616" t="str">
            <v>I4JGW27</v>
          </cell>
          <cell r="E4616"/>
          <cell r="F4616" t="str">
            <v>VL04 NMR</v>
          </cell>
          <cell r="G4616" t="str">
            <v>VL04 B-Gr</v>
          </cell>
          <cell r="H4616" t="str">
            <v>【I4JGW27】VL04 SOP向け1X2X AAS-LD-6880恒久設変</v>
          </cell>
          <cell r="I4616" t="str">
            <v>PA1-9023</v>
          </cell>
          <cell r="J4616" t="str">
            <v>A</v>
          </cell>
          <cell r="K4616" t="str">
            <v>1LLF</v>
          </cell>
          <cell r="L4616" t="str">
            <v>○</v>
          </cell>
          <cell r="M4616">
            <v>20190214</v>
          </cell>
          <cell r="N4616">
            <v>20190214</v>
          </cell>
        </row>
        <row r="4617">
          <cell r="C4617">
            <v>8983922612</v>
          </cell>
          <cell r="D4617" t="str">
            <v>I4JHB73</v>
          </cell>
          <cell r="E4617"/>
          <cell r="F4617" t="str">
            <v>VL01 NMR</v>
          </cell>
          <cell r="G4617" t="str">
            <v>VL01 C3-Gr</v>
          </cell>
          <cell r="H4617" t="str">
            <v>【I4JHB73】VL01 C3-Gr ENG MTG C/M用BOLT長変更　ECR反映</v>
          </cell>
          <cell r="I4617" t="str">
            <v>PA1-0011</v>
          </cell>
          <cell r="J4617" t="str">
            <v>A</v>
          </cell>
          <cell r="K4617" t="str">
            <v>JK3</v>
          </cell>
          <cell r="L4617" t="str">
            <v>○</v>
          </cell>
          <cell r="M4617">
            <v>20200213</v>
          </cell>
          <cell r="N4617">
            <v>20200213</v>
          </cell>
        </row>
        <row r="4618">
          <cell r="C4618">
            <v>8983922622</v>
          </cell>
          <cell r="D4618" t="str">
            <v>I4JHB73</v>
          </cell>
          <cell r="E4618"/>
          <cell r="F4618" t="str">
            <v>VL01 NMR</v>
          </cell>
          <cell r="G4618" t="str">
            <v>VL01 C3-Gr</v>
          </cell>
          <cell r="H4618" t="str">
            <v>【I4JHB73】VL01 C3-Gr ENG MTG C/M用BOLT長変更　ECR反映</v>
          </cell>
          <cell r="I4618" t="str">
            <v>PA1-0011</v>
          </cell>
          <cell r="J4618" t="str">
            <v>A</v>
          </cell>
          <cell r="K4618" t="str">
            <v>1KDK</v>
          </cell>
          <cell r="L4618" t="str">
            <v>○</v>
          </cell>
          <cell r="M4618">
            <v>20200213</v>
          </cell>
          <cell r="N4618">
            <v>20200213</v>
          </cell>
        </row>
        <row r="4619">
          <cell r="C4619">
            <v>8983922682</v>
          </cell>
          <cell r="D4619" t="str">
            <v>I4JHB73</v>
          </cell>
          <cell r="E4619"/>
          <cell r="F4619" t="str">
            <v>VL01 NMR</v>
          </cell>
          <cell r="G4619" t="str">
            <v>VL01 C3-Gr</v>
          </cell>
          <cell r="H4619" t="str">
            <v>【I4JHB73】VL01 C3-Gr ENG MTG C/M用BOLT長変更　ECR反映</v>
          </cell>
          <cell r="I4619" t="str">
            <v>PA1-0011</v>
          </cell>
          <cell r="J4619" t="str">
            <v>A</v>
          </cell>
          <cell r="K4619" t="str">
            <v>LE6</v>
          </cell>
          <cell r="L4619" t="str">
            <v>○</v>
          </cell>
          <cell r="M4619">
            <v>20200213</v>
          </cell>
          <cell r="N4619">
            <v>20200213</v>
          </cell>
        </row>
        <row r="4620">
          <cell r="C4620">
            <v>8983922692</v>
          </cell>
          <cell r="D4620" t="str">
            <v>I4JHB73</v>
          </cell>
          <cell r="E4620"/>
          <cell r="F4620" t="str">
            <v>VL01 NMR</v>
          </cell>
          <cell r="G4620" t="str">
            <v>VL01 C3-Gr</v>
          </cell>
          <cell r="H4620" t="str">
            <v>【I4JHB73】VL01 C3-Gr ENG MTG C/M用BOLT長変更　ECR反映</v>
          </cell>
          <cell r="I4620" t="str">
            <v>PA1-0011</v>
          </cell>
          <cell r="J4620" t="str">
            <v>A</v>
          </cell>
          <cell r="K4620" t="str">
            <v>LE7</v>
          </cell>
          <cell r="L4620" t="str">
            <v>○</v>
          </cell>
          <cell r="M4620">
            <v>20200213</v>
          </cell>
          <cell r="N4620">
            <v>20200213</v>
          </cell>
        </row>
        <row r="4621">
          <cell r="C4621">
            <v>8974886261</v>
          </cell>
          <cell r="D4621" t="str">
            <v>I4JHB53</v>
          </cell>
          <cell r="E4621"/>
          <cell r="F4621" t="str">
            <v>UAE VDS NMR</v>
          </cell>
          <cell r="G4621" t="str">
            <v>2ND C/M異番化</v>
          </cell>
          <cell r="H4621" t="str">
            <v>【I4JHB53】2nd C/M 溶接NUT追加 FRAME ASMとW/PAINT図面</v>
          </cell>
          <cell r="I4621" t="str">
            <v>未</v>
          </cell>
          <cell r="J4621" t="str">
            <v>A</v>
          </cell>
          <cell r="K4621"/>
          <cell r="L4621" t="str">
            <v>○</v>
          </cell>
          <cell r="M4621" t="str">
            <v>未</v>
          </cell>
          <cell r="N4621" t="str">
            <v>未</v>
          </cell>
        </row>
        <row r="4622">
          <cell r="C4622">
            <v>8974886271</v>
          </cell>
          <cell r="D4622" t="str">
            <v>I4JHB53</v>
          </cell>
          <cell r="E4622"/>
          <cell r="F4622" t="str">
            <v>UAE VDS NMR</v>
          </cell>
          <cell r="G4622" t="str">
            <v>2ND C/M異番化</v>
          </cell>
          <cell r="H4622" t="str">
            <v>【I4JHB53】2nd C/M 溶接NUT追加 FRAME ASMとW/PAINT図面</v>
          </cell>
          <cell r="I4622" t="str">
            <v>未</v>
          </cell>
          <cell r="J4622" t="str">
            <v>A</v>
          </cell>
          <cell r="K4622"/>
          <cell r="L4622" t="str">
            <v>○</v>
          </cell>
          <cell r="M4622" t="str">
            <v>未</v>
          </cell>
          <cell r="N4622" t="str">
            <v>未</v>
          </cell>
        </row>
        <row r="4623">
          <cell r="C4623">
            <v>8974886281</v>
          </cell>
          <cell r="D4623" t="str">
            <v>I4JHB53</v>
          </cell>
          <cell r="E4623"/>
          <cell r="F4623" t="str">
            <v>UAE VDS NMR</v>
          </cell>
          <cell r="G4623" t="str">
            <v>2ND C/M異番化</v>
          </cell>
          <cell r="H4623" t="str">
            <v>【I4JHB53】2nd C/M 溶接NUT追加 FRAME ASMとW/PAINT図面</v>
          </cell>
          <cell r="I4623" t="str">
            <v>未</v>
          </cell>
          <cell r="J4623" t="str">
            <v>A</v>
          </cell>
          <cell r="K4623"/>
          <cell r="L4623" t="str">
            <v>○</v>
          </cell>
          <cell r="M4623" t="str">
            <v>未</v>
          </cell>
          <cell r="N4623" t="str">
            <v>未</v>
          </cell>
        </row>
        <row r="4624">
          <cell r="C4624">
            <v>8974886291</v>
          </cell>
          <cell r="D4624" t="str">
            <v>I4JHB53</v>
          </cell>
          <cell r="E4624"/>
          <cell r="F4624" t="str">
            <v>UAE VDS NMR</v>
          </cell>
          <cell r="G4624" t="str">
            <v>2ND C/M異番化</v>
          </cell>
          <cell r="H4624" t="str">
            <v>【I4JHB53】2nd C/M 溶接NUT追加 FRAME ASMとW/PAINT図面</v>
          </cell>
          <cell r="I4624" t="str">
            <v>未</v>
          </cell>
          <cell r="J4624" t="str">
            <v>A</v>
          </cell>
          <cell r="K4624"/>
          <cell r="L4624" t="str">
            <v>○</v>
          </cell>
          <cell r="M4624" t="str">
            <v>未</v>
          </cell>
          <cell r="N4624" t="str">
            <v>未</v>
          </cell>
        </row>
        <row r="4625">
          <cell r="C4625">
            <v>8974948801</v>
          </cell>
          <cell r="D4625" t="str">
            <v>I4JHB53</v>
          </cell>
          <cell r="E4625"/>
          <cell r="F4625" t="str">
            <v>VL01 NMR</v>
          </cell>
          <cell r="G4625" t="str">
            <v>2ND C/M異番化</v>
          </cell>
          <cell r="H4625" t="str">
            <v>【I4JHB53】2nd C/M 溶接NUT追加 FRAME ASMとW/PAINT図面</v>
          </cell>
          <cell r="I4625" t="str">
            <v>PA1-9200</v>
          </cell>
          <cell r="J4625" t="str">
            <v>A</v>
          </cell>
          <cell r="K4625" t="str">
            <v>LE3</v>
          </cell>
          <cell r="L4625" t="str">
            <v>○</v>
          </cell>
          <cell r="M4625">
            <v>20191014</v>
          </cell>
          <cell r="N4625">
            <v>20191014</v>
          </cell>
        </row>
        <row r="4626">
          <cell r="C4626">
            <v>8974948811</v>
          </cell>
          <cell r="D4626" t="str">
            <v>I4JHB53</v>
          </cell>
          <cell r="E4626"/>
          <cell r="F4626" t="str">
            <v>VL01 NMR</v>
          </cell>
          <cell r="G4626" t="str">
            <v>2ND C/M異番化</v>
          </cell>
          <cell r="H4626" t="str">
            <v>【I4JHB53】2nd C/M 溶接NUT追加 FRAME ASMとW/PAINT図面</v>
          </cell>
          <cell r="I4626" t="str">
            <v>未</v>
          </cell>
          <cell r="J4626" t="str">
            <v>A</v>
          </cell>
          <cell r="K4626"/>
          <cell r="L4626" t="str">
            <v>○</v>
          </cell>
          <cell r="M4626" t="str">
            <v>未</v>
          </cell>
          <cell r="N4626" t="str">
            <v>未</v>
          </cell>
        </row>
        <row r="4627">
          <cell r="C4627">
            <v>8974948822</v>
          </cell>
          <cell r="D4627" t="str">
            <v>I4JHB53</v>
          </cell>
          <cell r="E4627"/>
          <cell r="F4627" t="str">
            <v>VL01 NMR</v>
          </cell>
          <cell r="G4627" t="str">
            <v>2ND C/M異番化</v>
          </cell>
          <cell r="H4627" t="str">
            <v>【I4JHB53】2nd C/M 溶接NUT追加 FRAME ASMとW/PAINT図面</v>
          </cell>
          <cell r="I4627" t="str">
            <v>PA1-9200</v>
          </cell>
          <cell r="J4627" t="str">
            <v>K</v>
          </cell>
          <cell r="K4627" t="str">
            <v>VAF</v>
          </cell>
          <cell r="L4627" t="str">
            <v>○</v>
          </cell>
          <cell r="M4627" t="str">
            <v>-</v>
          </cell>
          <cell r="N4627" t="str">
            <v>-</v>
          </cell>
        </row>
        <row r="4628">
          <cell r="C4628">
            <v>8975159831</v>
          </cell>
          <cell r="D4628" t="str">
            <v>I4JHB53</v>
          </cell>
          <cell r="E4628"/>
          <cell r="F4628" t="str">
            <v>VL01 NMR</v>
          </cell>
          <cell r="G4628" t="str">
            <v>2ND C/M異番化</v>
          </cell>
          <cell r="H4628" t="str">
            <v>【I4JHB53】2nd C/M 溶接NUT追加 FRAME ASMとW/PAINT図面</v>
          </cell>
          <cell r="I4628" t="str">
            <v>未</v>
          </cell>
          <cell r="J4628" t="str">
            <v>A</v>
          </cell>
          <cell r="K4628"/>
          <cell r="L4628" t="str">
            <v>○</v>
          </cell>
          <cell r="M4628" t="str">
            <v>未</v>
          </cell>
          <cell r="N4628" t="str">
            <v>未</v>
          </cell>
        </row>
        <row r="4629">
          <cell r="C4629">
            <v>8975159841</v>
          </cell>
          <cell r="D4629" t="str">
            <v>I4JHB53</v>
          </cell>
          <cell r="E4629"/>
          <cell r="F4629" t="str">
            <v>VL01 NMR</v>
          </cell>
          <cell r="G4629" t="str">
            <v>2ND C/M異番化</v>
          </cell>
          <cell r="H4629" t="str">
            <v>【I4JHB53】2nd C/M 溶接NUT追加 FRAME ASMとW/PAINT図面</v>
          </cell>
          <cell r="I4629" t="str">
            <v>未</v>
          </cell>
          <cell r="J4629" t="str">
            <v>A</v>
          </cell>
          <cell r="K4629"/>
          <cell r="L4629" t="str">
            <v>○</v>
          </cell>
          <cell r="M4629" t="str">
            <v>未</v>
          </cell>
          <cell r="N4629" t="str">
            <v>未</v>
          </cell>
        </row>
        <row r="4630">
          <cell r="C4630">
            <v>8975237591</v>
          </cell>
          <cell r="D4630" t="str">
            <v>I4JHB53</v>
          </cell>
          <cell r="E4630"/>
          <cell r="F4630" t="str">
            <v>VL11 NMR</v>
          </cell>
          <cell r="G4630" t="str">
            <v>2ND C/M異番化</v>
          </cell>
          <cell r="H4630" t="str">
            <v>【I4JHB53】2nd C/M 溶接NUT追加 FRAME ASMとW/PAINT図面</v>
          </cell>
          <cell r="I4630" t="str">
            <v>未</v>
          </cell>
          <cell r="J4630" t="str">
            <v>A</v>
          </cell>
          <cell r="K4630"/>
          <cell r="L4630" t="str">
            <v>○</v>
          </cell>
          <cell r="M4630" t="str">
            <v>未</v>
          </cell>
          <cell r="N4630" t="str">
            <v>未</v>
          </cell>
        </row>
        <row r="4631">
          <cell r="C4631">
            <v>8975237601</v>
          </cell>
          <cell r="D4631" t="str">
            <v>I4JHB53</v>
          </cell>
          <cell r="E4631"/>
          <cell r="F4631" t="str">
            <v>VL11 NMR</v>
          </cell>
          <cell r="G4631" t="str">
            <v>2ND C/M異番化</v>
          </cell>
          <cell r="H4631" t="str">
            <v>【I4JHB53】2nd C/M 溶接NUT追加 FRAME ASMとW/PAINT図面</v>
          </cell>
          <cell r="I4631" t="str">
            <v>未</v>
          </cell>
          <cell r="J4631" t="str">
            <v>A</v>
          </cell>
          <cell r="K4631"/>
          <cell r="L4631" t="str">
            <v>○</v>
          </cell>
          <cell r="M4631" t="str">
            <v>未</v>
          </cell>
          <cell r="N4631" t="str">
            <v>未</v>
          </cell>
        </row>
        <row r="4632">
          <cell r="C4632">
            <v>8975237611</v>
          </cell>
          <cell r="D4632" t="str">
            <v>I4JHB53</v>
          </cell>
          <cell r="E4632"/>
          <cell r="F4632" t="str">
            <v>VL11 NMR</v>
          </cell>
          <cell r="G4632" t="str">
            <v>2ND C/M異番化</v>
          </cell>
          <cell r="H4632" t="str">
            <v>【I4JHB53】2nd C/M 溶接NUT追加 FRAME ASMとW/PAINT図面</v>
          </cell>
          <cell r="I4632" t="str">
            <v>未</v>
          </cell>
          <cell r="J4632" t="str">
            <v>A</v>
          </cell>
          <cell r="K4632"/>
          <cell r="L4632" t="str">
            <v>○</v>
          </cell>
          <cell r="M4632" t="str">
            <v>未</v>
          </cell>
          <cell r="N4632" t="str">
            <v>未</v>
          </cell>
        </row>
        <row r="4633">
          <cell r="C4633">
            <v>8982316232</v>
          </cell>
          <cell r="D4633" t="str">
            <v>I4JHB53</v>
          </cell>
          <cell r="E4633"/>
          <cell r="F4633" t="str">
            <v>VN80 NLR</v>
          </cell>
          <cell r="G4633" t="str">
            <v>2ND C/M異番化</v>
          </cell>
          <cell r="H4633" t="str">
            <v>【I4JHB53】2nd C/M 溶接NUT追加 FRAME ASMとW/PAINT図面</v>
          </cell>
          <cell r="I4633" t="str">
            <v>未</v>
          </cell>
          <cell r="J4633" t="str">
            <v>A</v>
          </cell>
          <cell r="K4633"/>
          <cell r="L4633" t="str">
            <v>○</v>
          </cell>
          <cell r="M4633" t="str">
            <v>未</v>
          </cell>
          <cell r="N4633" t="str">
            <v>未</v>
          </cell>
        </row>
        <row r="4634">
          <cell r="C4634">
            <v>8982316242</v>
          </cell>
          <cell r="D4634" t="str">
            <v>I4JHB53</v>
          </cell>
          <cell r="E4634"/>
          <cell r="F4634" t="str">
            <v>VN80 NLR</v>
          </cell>
          <cell r="G4634" t="str">
            <v>2ND C/M異番化</v>
          </cell>
          <cell r="H4634" t="str">
            <v>【I4JHB53】2nd C/M 溶接NUT追加 FRAME ASMとW/PAINT図面</v>
          </cell>
          <cell r="I4634" t="str">
            <v>未</v>
          </cell>
          <cell r="J4634" t="str">
            <v>A</v>
          </cell>
          <cell r="K4634"/>
          <cell r="L4634" t="str">
            <v>○</v>
          </cell>
          <cell r="M4634" t="str">
            <v>未</v>
          </cell>
          <cell r="N4634" t="str">
            <v>未</v>
          </cell>
        </row>
        <row r="4635">
          <cell r="C4635">
            <v>8982316273</v>
          </cell>
          <cell r="D4635" t="str">
            <v>I4JHB53</v>
          </cell>
          <cell r="E4635"/>
          <cell r="F4635" t="str">
            <v>VN80 NLR</v>
          </cell>
          <cell r="G4635" t="str">
            <v>2ND C/M異番化</v>
          </cell>
          <cell r="H4635" t="str">
            <v>【I4JHB53】2nd C/M 溶接NUT追加 FRAME ASMとW/PAINT図面</v>
          </cell>
          <cell r="I4635" t="str">
            <v>PA1-9200</v>
          </cell>
          <cell r="J4635" t="str">
            <v>A</v>
          </cell>
          <cell r="K4635" t="str">
            <v>CC9</v>
          </cell>
          <cell r="L4635" t="str">
            <v>○</v>
          </cell>
          <cell r="M4635" t="str">
            <v>未</v>
          </cell>
          <cell r="N4635" t="str">
            <v>未</v>
          </cell>
        </row>
        <row r="4636">
          <cell r="C4636">
            <v>8982316283</v>
          </cell>
          <cell r="D4636" t="str">
            <v>I4JHB53</v>
          </cell>
          <cell r="E4636"/>
          <cell r="F4636" t="str">
            <v>VN80 NLR</v>
          </cell>
          <cell r="G4636" t="str">
            <v>2ND C/M異番化</v>
          </cell>
          <cell r="H4636" t="str">
            <v>【I4JHB53】2nd C/M 溶接NUT追加 FRAME ASMとW/PAINT図面</v>
          </cell>
          <cell r="I4636" t="str">
            <v>PA1-9200</v>
          </cell>
          <cell r="J4636" t="str">
            <v>A</v>
          </cell>
          <cell r="K4636" t="str">
            <v>CD1</v>
          </cell>
          <cell r="L4636" t="str">
            <v>○</v>
          </cell>
          <cell r="M4636" t="str">
            <v>未</v>
          </cell>
          <cell r="N4636" t="str">
            <v>未</v>
          </cell>
        </row>
        <row r="4637">
          <cell r="C4637">
            <v>8982316312</v>
          </cell>
          <cell r="D4637" t="str">
            <v>I4JHB53</v>
          </cell>
          <cell r="E4637"/>
          <cell r="F4637" t="str">
            <v>VN80 NLR</v>
          </cell>
          <cell r="G4637" t="str">
            <v>2ND C/M異番化</v>
          </cell>
          <cell r="H4637" t="str">
            <v>【I4JHB53】2nd C/M 溶接NUT追加 FRAME ASMとW/PAINT図面</v>
          </cell>
          <cell r="I4637" t="str">
            <v>未</v>
          </cell>
          <cell r="J4637" t="str">
            <v>A</v>
          </cell>
          <cell r="K4637"/>
          <cell r="L4637" t="str">
            <v>○</v>
          </cell>
          <cell r="M4637" t="str">
            <v>未</v>
          </cell>
          <cell r="N4637" t="str">
            <v>未</v>
          </cell>
        </row>
        <row r="4638">
          <cell r="C4638">
            <v>8982316322</v>
          </cell>
          <cell r="D4638" t="str">
            <v>I4JHB53</v>
          </cell>
          <cell r="E4638"/>
          <cell r="F4638" t="str">
            <v>VN80 NLR</v>
          </cell>
          <cell r="G4638" t="str">
            <v>2ND C/M異番化</v>
          </cell>
          <cell r="H4638" t="str">
            <v>【I4JHB53】2nd C/M 溶接NUT追加 FRAME ASMとW/PAINT図面</v>
          </cell>
          <cell r="I4638" t="str">
            <v>未</v>
          </cell>
          <cell r="J4638" t="str">
            <v>A</v>
          </cell>
          <cell r="K4638"/>
          <cell r="L4638" t="str">
            <v>○</v>
          </cell>
          <cell r="M4638" t="str">
            <v>未</v>
          </cell>
          <cell r="N4638" t="str">
            <v>未</v>
          </cell>
        </row>
        <row r="4639">
          <cell r="C4639">
            <v>8982316372</v>
          </cell>
          <cell r="D4639" t="str">
            <v>I4JHB53</v>
          </cell>
          <cell r="E4639"/>
          <cell r="F4639" t="str">
            <v>VN80 NLR</v>
          </cell>
          <cell r="G4639" t="str">
            <v>2ND C/M異番化</v>
          </cell>
          <cell r="H4639" t="str">
            <v>【I4JHB53】2nd C/M 溶接NUT追加 FRAME ASMとW/PAINT図面</v>
          </cell>
          <cell r="I4639" t="str">
            <v>未</v>
          </cell>
          <cell r="J4639" t="str">
            <v>A</v>
          </cell>
          <cell r="K4639"/>
          <cell r="L4639" t="str">
            <v>○</v>
          </cell>
          <cell r="M4639" t="str">
            <v>未</v>
          </cell>
          <cell r="N4639" t="str">
            <v>未</v>
          </cell>
        </row>
        <row r="4640">
          <cell r="C4640">
            <v>8982316382</v>
          </cell>
          <cell r="D4640" t="str">
            <v>I4JHB53</v>
          </cell>
          <cell r="E4640"/>
          <cell r="F4640" t="str">
            <v>VN80 NLR</v>
          </cell>
          <cell r="G4640" t="str">
            <v>2ND C/M異番化</v>
          </cell>
          <cell r="H4640" t="str">
            <v>【I4JHB53】2nd C/M 溶接NUT追加 FRAME ASMとW/PAINT図面</v>
          </cell>
          <cell r="I4640" t="str">
            <v>未</v>
          </cell>
          <cell r="J4640" t="str">
            <v>A</v>
          </cell>
          <cell r="K4640"/>
          <cell r="L4640" t="str">
            <v>○</v>
          </cell>
          <cell r="M4640" t="str">
            <v>未</v>
          </cell>
          <cell r="N4640" t="str">
            <v>未</v>
          </cell>
        </row>
        <row r="4641">
          <cell r="C4641">
            <v>8982316413</v>
          </cell>
          <cell r="D4641" t="str">
            <v>I4JHB53</v>
          </cell>
          <cell r="E4641"/>
          <cell r="F4641" t="str">
            <v>VN80 NLR</v>
          </cell>
          <cell r="G4641" t="str">
            <v>2ND C/M異番化</v>
          </cell>
          <cell r="H4641" t="str">
            <v>【I4JHB53】2nd C/M 溶接NUT追加 FRAME ASMとW/PAINT図面</v>
          </cell>
          <cell r="I4641" t="str">
            <v>PA1-9200</v>
          </cell>
          <cell r="J4641" t="str">
            <v>A</v>
          </cell>
          <cell r="K4641" t="str">
            <v>CD4</v>
          </cell>
          <cell r="L4641" t="str">
            <v>○</v>
          </cell>
          <cell r="M4641" t="str">
            <v>未</v>
          </cell>
          <cell r="N4641" t="str">
            <v>未</v>
          </cell>
        </row>
        <row r="4642">
          <cell r="C4642">
            <v>8982316423</v>
          </cell>
          <cell r="D4642" t="str">
            <v>I4JHB53</v>
          </cell>
          <cell r="E4642"/>
          <cell r="F4642" t="str">
            <v>VN80 NLR</v>
          </cell>
          <cell r="G4642" t="str">
            <v>2ND C/M異番化</v>
          </cell>
          <cell r="H4642" t="str">
            <v>【I4JHB53】2nd C/M 溶接NUT追加 FRAME ASMとW/PAINT図面</v>
          </cell>
          <cell r="I4642" t="str">
            <v>PA1-9200</v>
          </cell>
          <cell r="J4642" t="str">
            <v>A</v>
          </cell>
          <cell r="K4642" t="str">
            <v>CD5</v>
          </cell>
          <cell r="L4642" t="str">
            <v>○</v>
          </cell>
          <cell r="M4642" t="str">
            <v>未</v>
          </cell>
          <cell r="N4642" t="str">
            <v>未</v>
          </cell>
        </row>
        <row r="4643">
          <cell r="C4643">
            <v>8982316452</v>
          </cell>
          <cell r="D4643" t="str">
            <v>I4JHB53</v>
          </cell>
          <cell r="E4643"/>
          <cell r="F4643" t="str">
            <v>VN80 NLR</v>
          </cell>
          <cell r="G4643" t="str">
            <v>2ND C/M異番化</v>
          </cell>
          <cell r="H4643" t="str">
            <v>【I4JHB53】2nd C/M 溶接NUT追加 FRAME ASMとW/PAINT図面</v>
          </cell>
          <cell r="I4643" t="str">
            <v>未</v>
          </cell>
          <cell r="J4643" t="str">
            <v>A</v>
          </cell>
          <cell r="K4643"/>
          <cell r="L4643" t="str">
            <v>○</v>
          </cell>
          <cell r="M4643" t="str">
            <v>未</v>
          </cell>
          <cell r="N4643" t="str">
            <v>未</v>
          </cell>
        </row>
        <row r="4644">
          <cell r="C4644">
            <v>8982316462</v>
          </cell>
          <cell r="D4644" t="str">
            <v>I4JHB53</v>
          </cell>
          <cell r="E4644"/>
          <cell r="F4644" t="str">
            <v>VN80 NLR</v>
          </cell>
          <cell r="G4644" t="str">
            <v>2ND C/M異番化</v>
          </cell>
          <cell r="H4644" t="str">
            <v>【I4JHB53】2nd C/M 溶接NUT追加 FRAME ASMとW/PAINT図面</v>
          </cell>
          <cell r="I4644" t="str">
            <v>未</v>
          </cell>
          <cell r="J4644" t="str">
            <v>A</v>
          </cell>
          <cell r="K4644"/>
          <cell r="L4644" t="str">
            <v>○</v>
          </cell>
          <cell r="M4644" t="str">
            <v>未</v>
          </cell>
          <cell r="N4644" t="str">
            <v>未</v>
          </cell>
        </row>
        <row r="4645">
          <cell r="C4645">
            <v>8983678841</v>
          </cell>
          <cell r="D4645" t="str">
            <v>I4JHB53</v>
          </cell>
          <cell r="E4645"/>
          <cell r="F4645" t="str">
            <v>VL08 NMR</v>
          </cell>
          <cell r="G4645" t="str">
            <v>2ND C/M異番化</v>
          </cell>
          <cell r="H4645" t="str">
            <v>【I4JHB53】2nd C/M 溶接NUT追加 FRAME ASMとW/PAINT図面</v>
          </cell>
          <cell r="I4645" t="str">
            <v>PA1-9200</v>
          </cell>
          <cell r="J4645" t="str">
            <v>A</v>
          </cell>
          <cell r="K4645" t="str">
            <v>CFE</v>
          </cell>
          <cell r="L4645" t="str">
            <v>○</v>
          </cell>
          <cell r="M4645">
            <v>20191104</v>
          </cell>
          <cell r="N4645">
            <v>20191104</v>
          </cell>
        </row>
        <row r="4646">
          <cell r="C4646">
            <v>8983678851</v>
          </cell>
          <cell r="D4646" t="str">
            <v>I4JHB53</v>
          </cell>
          <cell r="E4646"/>
          <cell r="F4646" t="str">
            <v>VL08 NMR</v>
          </cell>
          <cell r="G4646" t="str">
            <v>2ND C/M異番化</v>
          </cell>
          <cell r="H4646" t="str">
            <v>【I4JHB53】2nd C/M 溶接NUT追加 FRAME ASMとW/PAINT図面</v>
          </cell>
          <cell r="I4646" t="str">
            <v>PA1-9200</v>
          </cell>
          <cell r="J4646" t="str">
            <v>A</v>
          </cell>
          <cell r="K4646" t="str">
            <v>CFF</v>
          </cell>
          <cell r="L4646" t="str">
            <v>○</v>
          </cell>
          <cell r="M4646">
            <v>20200511</v>
          </cell>
          <cell r="N4646">
            <v>20200511</v>
          </cell>
        </row>
        <row r="4647">
          <cell r="C4647">
            <v>8983678921</v>
          </cell>
          <cell r="D4647" t="str">
            <v>I4JHB53</v>
          </cell>
          <cell r="E4647"/>
          <cell r="F4647" t="str">
            <v>VL08 NMR</v>
          </cell>
          <cell r="G4647" t="str">
            <v>2ND C/M異番化</v>
          </cell>
          <cell r="H4647" t="str">
            <v>【I4JHB53】2nd C/M 溶接NUT追加 FRAME ASMとW/PAINT図面</v>
          </cell>
          <cell r="I4647" t="str">
            <v>PA1-9200</v>
          </cell>
          <cell r="J4647" t="str">
            <v>A</v>
          </cell>
          <cell r="K4647" t="str">
            <v>CTS</v>
          </cell>
          <cell r="L4647" t="str">
            <v>○</v>
          </cell>
          <cell r="M4647">
            <v>20191104</v>
          </cell>
          <cell r="N4647">
            <v>20191104</v>
          </cell>
        </row>
        <row r="4648">
          <cell r="C4648">
            <v>8983911681</v>
          </cell>
          <cell r="D4648" t="str">
            <v>I4JHB53</v>
          </cell>
          <cell r="E4648"/>
          <cell r="F4648" t="str">
            <v>VL08 NMR</v>
          </cell>
          <cell r="G4648" t="str">
            <v>2ND C/M異番化</v>
          </cell>
          <cell r="H4648" t="str">
            <v>【I4JHB53】2nd C/M 溶接NUT追加 FRAME ASMとW/PAINT図面</v>
          </cell>
          <cell r="I4648" t="str">
            <v>PA1-9200</v>
          </cell>
          <cell r="J4648" t="str">
            <v>A</v>
          </cell>
          <cell r="K4648" t="str">
            <v>CTR</v>
          </cell>
          <cell r="L4648" t="str">
            <v>○</v>
          </cell>
          <cell r="M4648">
            <v>20200330</v>
          </cell>
          <cell r="N4648">
            <v>20200330</v>
          </cell>
        </row>
        <row r="4649">
          <cell r="C4649">
            <v>8983922641</v>
          </cell>
          <cell r="D4649" t="str">
            <v>I4JHB53</v>
          </cell>
          <cell r="E4649"/>
          <cell r="F4649" t="str">
            <v>VL01 NMR</v>
          </cell>
          <cell r="G4649" t="str">
            <v>2ND C/M異番化</v>
          </cell>
          <cell r="H4649" t="str">
            <v>【I4JHB53】2nd C/M 溶接NUT追加 FRAME ASMとW/PAINT図面</v>
          </cell>
          <cell r="I4649" t="str">
            <v>PA1-9200</v>
          </cell>
          <cell r="J4649" t="str">
            <v>A</v>
          </cell>
          <cell r="K4649" t="str">
            <v>KDL</v>
          </cell>
          <cell r="L4649" t="str">
            <v>○</v>
          </cell>
          <cell r="M4649">
            <v>20191028</v>
          </cell>
          <cell r="N4649">
            <v>20191028</v>
          </cell>
        </row>
        <row r="4650">
          <cell r="C4650">
            <v>8983922722</v>
          </cell>
          <cell r="D4650" t="str">
            <v>I4JHB53</v>
          </cell>
          <cell r="E4650"/>
          <cell r="F4650" t="str">
            <v>VL01 NMR</v>
          </cell>
          <cell r="G4650" t="str">
            <v>2ND C/M異番化</v>
          </cell>
          <cell r="H4650" t="str">
            <v>【I4JHB53】2nd C/M 溶接NUT追加 FRAME ASMとW/PAINT図面</v>
          </cell>
          <cell r="I4650" t="str">
            <v>PA1-5004</v>
          </cell>
          <cell r="J4650" t="str">
            <v>A</v>
          </cell>
          <cell r="K4650" t="str">
            <v>LLW</v>
          </cell>
          <cell r="L4650" t="str">
            <v>○</v>
          </cell>
          <cell r="M4650">
            <v>20241206</v>
          </cell>
          <cell r="N4650">
            <v>20241206</v>
          </cell>
        </row>
        <row r="4651">
          <cell r="C4651">
            <v>8976562210</v>
          </cell>
          <cell r="D4651" t="str">
            <v>I3JAK80</v>
          </cell>
          <cell r="E4651"/>
          <cell r="F4651" t="str">
            <v>VL20 NMR</v>
          </cell>
          <cell r="G4651" t="str">
            <v>VL20 D-Gr 1P</v>
          </cell>
          <cell r="H4651" t="str">
            <v>【I3JAK80】VL20 D-Gr 1P向け　新規出図</v>
          </cell>
          <cell r="I4651" t="str">
            <v>PA1-0013</v>
          </cell>
          <cell r="J4651" t="str">
            <v>A</v>
          </cell>
          <cell r="K4651" t="str">
            <v>MEA</v>
          </cell>
          <cell r="L4651" t="str">
            <v>○</v>
          </cell>
          <cell r="M4651">
            <v>20200203</v>
          </cell>
          <cell r="N4651">
            <v>20200203</v>
          </cell>
        </row>
        <row r="4652">
          <cell r="C4652">
            <v>8976527280</v>
          </cell>
          <cell r="D4652" t="str">
            <v>I3JAK09</v>
          </cell>
          <cell r="E4652"/>
          <cell r="F4652" t="str">
            <v>VDS NMR</v>
          </cell>
          <cell r="G4652" t="str">
            <v>VDS ASR向け</v>
          </cell>
          <cell r="H4652" t="str">
            <v>【I3JAK09】豪州・NZ向けVDS 新規出図</v>
          </cell>
          <cell r="I4652" t="str">
            <v>PA1-0016</v>
          </cell>
          <cell r="J4652" t="str">
            <v>A</v>
          </cell>
          <cell r="K4652" t="str">
            <v>NRF</v>
          </cell>
          <cell r="L4652" t="str">
            <v>○</v>
          </cell>
          <cell r="M4652">
            <v>20200213</v>
          </cell>
          <cell r="N4652">
            <v>20200213</v>
          </cell>
        </row>
        <row r="4653">
          <cell r="C4653">
            <v>8976527290</v>
          </cell>
          <cell r="D4653" t="str">
            <v>I3JAK09</v>
          </cell>
          <cell r="E4653"/>
          <cell r="F4653" t="str">
            <v>VDS NMR</v>
          </cell>
          <cell r="G4653" t="str">
            <v>VDS ASR向け</v>
          </cell>
          <cell r="H4653" t="str">
            <v>【I3JAK09】豪州・NZ向けVDS 新規出図</v>
          </cell>
          <cell r="I4653" t="str">
            <v>PA1-0016</v>
          </cell>
          <cell r="J4653" t="str">
            <v>A</v>
          </cell>
          <cell r="K4653" t="str">
            <v>CM5</v>
          </cell>
          <cell r="L4653" t="str">
            <v>○</v>
          </cell>
          <cell r="M4653">
            <v>20200213</v>
          </cell>
          <cell r="N4653">
            <v>20200213</v>
          </cell>
        </row>
        <row r="4654">
          <cell r="C4654">
            <v>8976527300</v>
          </cell>
          <cell r="D4654" t="str">
            <v>I3JAK09</v>
          </cell>
          <cell r="E4654"/>
          <cell r="F4654" t="str">
            <v>VDS NMR</v>
          </cell>
          <cell r="G4654" t="str">
            <v>VDS ASR向け</v>
          </cell>
          <cell r="H4654" t="str">
            <v>【I3JAK09】豪州・NZ向けVDS 新規出図</v>
          </cell>
          <cell r="I4654" t="str">
            <v>PA1-0016</v>
          </cell>
          <cell r="J4654" t="str">
            <v>A</v>
          </cell>
          <cell r="K4654" t="str">
            <v>CM6</v>
          </cell>
          <cell r="L4654" t="str">
            <v>○</v>
          </cell>
          <cell r="M4654">
            <v>20200213</v>
          </cell>
          <cell r="N4654">
            <v>20200213</v>
          </cell>
        </row>
        <row r="4655">
          <cell r="C4655">
            <v>8976536680</v>
          </cell>
          <cell r="D4655" t="str">
            <v>I3JAK03</v>
          </cell>
          <cell r="E4655"/>
          <cell r="F4655" t="str">
            <v>VL23 NKR</v>
          </cell>
          <cell r="G4655" t="str">
            <v>VL23 A-Gr</v>
          </cell>
          <cell r="H4655" t="str">
            <v>【I3JAK03】VL23　A-Gr K研向け　新規出図</v>
          </cell>
          <cell r="I4655" t="str">
            <v>PA1-0014</v>
          </cell>
          <cell r="J4655" t="str">
            <v>D</v>
          </cell>
          <cell r="K4655" t="str">
            <v>DE8</v>
          </cell>
          <cell r="L4655" t="str">
            <v>○</v>
          </cell>
          <cell r="M4655" t="str">
            <v>-</v>
          </cell>
          <cell r="N4655" t="str">
            <v>-</v>
          </cell>
        </row>
        <row r="4656">
          <cell r="C4656">
            <v>8976536690</v>
          </cell>
          <cell r="D4656" t="str">
            <v>I3JAK03</v>
          </cell>
          <cell r="E4656"/>
          <cell r="F4656" t="str">
            <v>VL23 NKR</v>
          </cell>
          <cell r="G4656" t="str">
            <v>VL23 A-Gr</v>
          </cell>
          <cell r="H4656" t="str">
            <v>【I3JAK03】VL23　A-Gr K研向け　新規出図</v>
          </cell>
          <cell r="I4656" t="str">
            <v>PA1-0014</v>
          </cell>
          <cell r="J4656" t="str">
            <v>D</v>
          </cell>
          <cell r="K4656" t="str">
            <v>DE9</v>
          </cell>
          <cell r="L4656" t="str">
            <v>○</v>
          </cell>
          <cell r="M4656" t="str">
            <v>-</v>
          </cell>
          <cell r="N4656" t="str">
            <v>-</v>
          </cell>
        </row>
        <row r="4657">
          <cell r="C4657">
            <v>8976538940</v>
          </cell>
          <cell r="D4657" t="str">
            <v>I3JAL82</v>
          </cell>
          <cell r="E4657"/>
          <cell r="F4657" t="str">
            <v>VL23 NKS</v>
          </cell>
          <cell r="G4657" t="str">
            <v>VL23 A-Gr</v>
          </cell>
          <cell r="H4657" t="str">
            <v>【I3JAL82】VL23　A-Gr K研向け　新規出図</v>
          </cell>
          <cell r="I4657" t="str">
            <v>PA1-0015</v>
          </cell>
          <cell r="J4657" t="str">
            <v>A</v>
          </cell>
          <cell r="K4657" t="str">
            <v>MB8</v>
          </cell>
          <cell r="L4657" t="str">
            <v>○</v>
          </cell>
          <cell r="M4657">
            <v>20200210</v>
          </cell>
          <cell r="N4657">
            <v>20200210</v>
          </cell>
        </row>
        <row r="4658">
          <cell r="C4658">
            <v>8975406510</v>
          </cell>
          <cell r="D4658" t="str">
            <v>I3JHB53</v>
          </cell>
          <cell r="E4658"/>
          <cell r="F4658" t="str">
            <v>VL18 NPR</v>
          </cell>
          <cell r="G4658" t="str">
            <v>VL18 B-Gr</v>
          </cell>
          <cell r="H4658" t="str">
            <v>【I3JAJ53】VL18 B-Gr FRAME K研向け　新規出図</v>
          </cell>
          <cell r="I4658" t="str">
            <v>PA1-9232</v>
          </cell>
          <cell r="J4658" t="str">
            <v>C</v>
          </cell>
          <cell r="K4658" t="str">
            <v>YE4</v>
          </cell>
          <cell r="L4658" t="str">
            <v>○</v>
          </cell>
          <cell r="M4658" t="str">
            <v>-</v>
          </cell>
          <cell r="N4658">
            <v>20191225</v>
          </cell>
        </row>
        <row r="4659">
          <cell r="C4659">
            <v>8975406520</v>
          </cell>
          <cell r="D4659" t="str">
            <v>I3JHB53</v>
          </cell>
          <cell r="E4659"/>
          <cell r="F4659" t="str">
            <v>VL18 NPR</v>
          </cell>
          <cell r="G4659" t="str">
            <v>VL18 B-Gr</v>
          </cell>
          <cell r="H4659" t="str">
            <v>【I3JAJ53】VL18 B-Gr FRAME K研向け　新規出図</v>
          </cell>
          <cell r="I4659" t="str">
            <v>PA1-9232</v>
          </cell>
          <cell r="J4659" t="str">
            <v>C</v>
          </cell>
          <cell r="K4659" t="str">
            <v>YK7</v>
          </cell>
          <cell r="L4659" t="str">
            <v>○</v>
          </cell>
          <cell r="M4659" t="str">
            <v>-</v>
          </cell>
          <cell r="N4659">
            <v>20191225</v>
          </cell>
        </row>
        <row r="4660">
          <cell r="C4660">
            <v>8975406530</v>
          </cell>
          <cell r="D4660" t="str">
            <v>I3JHB53+AAS-LD-7779</v>
          </cell>
          <cell r="E4660"/>
          <cell r="F4660" t="str">
            <v>VL18 NPR</v>
          </cell>
          <cell r="G4660" t="str">
            <v>VL18 B-Gr</v>
          </cell>
          <cell r="H4660" t="str">
            <v>【I20061201】VL18 B-Gr FRAME ASM K研2　FUEL TANK C/MBR 基準穴追加φ9　AAS-LD-7779図</v>
          </cell>
          <cell r="I4660" t="str">
            <v>未</v>
          </cell>
          <cell r="J4660" t="str">
            <v>C</v>
          </cell>
          <cell r="K4660" t="str">
            <v>YS7</v>
          </cell>
          <cell r="L4660" t="str">
            <v>○</v>
          </cell>
          <cell r="M4660" t="str">
            <v>-</v>
          </cell>
          <cell r="N4660">
            <v>20191225</v>
          </cell>
        </row>
        <row r="4661">
          <cell r="C4661">
            <v>8975406540</v>
          </cell>
          <cell r="D4661" t="str">
            <v>I3JHB53</v>
          </cell>
          <cell r="E4661"/>
          <cell r="F4661" t="str">
            <v>VL18 NPR</v>
          </cell>
          <cell r="G4661" t="str">
            <v>VL18 B-Gr</v>
          </cell>
          <cell r="H4661" t="str">
            <v>【I3JAJ53】VL18 B-Gr FRAME K研向け　新規出図</v>
          </cell>
          <cell r="I4661" t="str">
            <v>PA1-9232</v>
          </cell>
          <cell r="J4661" t="str">
            <v>C</v>
          </cell>
          <cell r="K4661" t="str">
            <v>YK8</v>
          </cell>
          <cell r="L4661" t="str">
            <v>○</v>
          </cell>
          <cell r="M4661" t="str">
            <v>-</v>
          </cell>
          <cell r="N4661">
            <v>20191225</v>
          </cell>
        </row>
        <row r="4662">
          <cell r="C4662">
            <v>8975406550</v>
          </cell>
          <cell r="D4662" t="str">
            <v>I3JHB53</v>
          </cell>
          <cell r="E4662"/>
          <cell r="F4662" t="str">
            <v>VL18 NPR</v>
          </cell>
          <cell r="G4662" t="str">
            <v>VL18 B-Gr</v>
          </cell>
          <cell r="H4662" t="str">
            <v>【I3JAJ53】VL18 B-Gr FRAME K研向け　新規出図</v>
          </cell>
          <cell r="I4662" t="str">
            <v>未</v>
          </cell>
          <cell r="J4662" t="str">
            <v>C</v>
          </cell>
          <cell r="K4662"/>
          <cell r="L4662" t="str">
            <v>○</v>
          </cell>
          <cell r="M4662" t="str">
            <v>-</v>
          </cell>
          <cell r="N4662">
            <v>20191225</v>
          </cell>
        </row>
        <row r="4663">
          <cell r="C4663">
            <v>8975586960</v>
          </cell>
          <cell r="D4663" t="str">
            <v>I3JAH33</v>
          </cell>
          <cell r="E4663"/>
          <cell r="F4663" t="str">
            <v>VL20 NPR</v>
          </cell>
          <cell r="G4663" t="str">
            <v>VL20 D-Gr</v>
          </cell>
          <cell r="H4663" t="str">
            <v>【I3JAH33】VL20 D-Gr 1P向け　新規出図</v>
          </cell>
          <cell r="I4663" t="str">
            <v>未</v>
          </cell>
          <cell r="J4663" t="str">
            <v>C</v>
          </cell>
          <cell r="K4663"/>
          <cell r="L4663" t="str">
            <v>○</v>
          </cell>
          <cell r="M4663" t="str">
            <v>-</v>
          </cell>
          <cell r="N4663" t="str">
            <v>未</v>
          </cell>
        </row>
        <row r="4664">
          <cell r="C4664">
            <v>8975587210</v>
          </cell>
          <cell r="D4664" t="str">
            <v>I3JAH33</v>
          </cell>
          <cell r="E4664"/>
          <cell r="F4664" t="str">
            <v>VL20 NPR</v>
          </cell>
          <cell r="G4664" t="str">
            <v>VL20 D-Gr</v>
          </cell>
          <cell r="H4664" t="str">
            <v>【I3JAH33】VL20 D-Gr 1P向け　新規出図</v>
          </cell>
          <cell r="I4664" t="str">
            <v>PA1-1037</v>
          </cell>
          <cell r="J4664" t="str">
            <v>C</v>
          </cell>
          <cell r="K4664" t="str">
            <v>W2W</v>
          </cell>
          <cell r="L4664" t="str">
            <v>○</v>
          </cell>
          <cell r="M4664" t="str">
            <v>-</v>
          </cell>
          <cell r="N4664">
            <v>20210325</v>
          </cell>
        </row>
        <row r="4665">
          <cell r="C4665">
            <v>8975587550</v>
          </cell>
          <cell r="D4665" t="str">
            <v>I3JAH33</v>
          </cell>
          <cell r="E4665"/>
          <cell r="F4665" t="str">
            <v>VL20 NPR</v>
          </cell>
          <cell r="G4665" t="str">
            <v>VL20 D-Gr</v>
          </cell>
          <cell r="H4665" t="str">
            <v>【I3JAH33】VL20 D-Gr 1P向け　新規出図</v>
          </cell>
          <cell r="I4665" t="str">
            <v>PA1-0113</v>
          </cell>
          <cell r="J4665" t="str">
            <v>C</v>
          </cell>
          <cell r="K4665" t="str">
            <v>W1D</v>
          </cell>
          <cell r="L4665" t="str">
            <v>○</v>
          </cell>
          <cell r="M4665" t="str">
            <v>-</v>
          </cell>
          <cell r="N4665">
            <v>20201211</v>
          </cell>
        </row>
        <row r="4666">
          <cell r="C4666">
            <v>8975586900</v>
          </cell>
          <cell r="D4666" t="str">
            <v>I3JAH33</v>
          </cell>
          <cell r="E4666"/>
          <cell r="F4666" t="str">
            <v>VL20 NPR</v>
          </cell>
          <cell r="G4666" t="str">
            <v>VL20 D-Gr</v>
          </cell>
          <cell r="H4666" t="str">
            <v>【I3JAH33】VL20 D-Gr 1P向け　新規出図</v>
          </cell>
          <cell r="I4666" t="str">
            <v>PA1-0074</v>
          </cell>
          <cell r="J4666" t="str">
            <v>C</v>
          </cell>
          <cell r="K4666" t="str">
            <v>WAE</v>
          </cell>
          <cell r="L4666" t="str">
            <v>○</v>
          </cell>
          <cell r="M4666" t="str">
            <v>-</v>
          </cell>
          <cell r="N4666">
            <v>20200928</v>
          </cell>
        </row>
        <row r="4667">
          <cell r="C4667">
            <v>8975587000</v>
          </cell>
          <cell r="D4667" t="str">
            <v>I3JAH33</v>
          </cell>
          <cell r="E4667"/>
          <cell r="F4667" t="str">
            <v>VL20 NPR</v>
          </cell>
          <cell r="G4667" t="str">
            <v>VL20 D-Gr</v>
          </cell>
          <cell r="H4667" t="str">
            <v>【I3JAH33】VL20 D-Gr 1P向け　新規出図</v>
          </cell>
          <cell r="I4667" t="str">
            <v>未</v>
          </cell>
          <cell r="J4667" t="str">
            <v>C</v>
          </cell>
          <cell r="K4667"/>
          <cell r="L4667" t="str">
            <v>○</v>
          </cell>
          <cell r="M4667" t="str">
            <v>-</v>
          </cell>
          <cell r="N4667" t="str">
            <v>未</v>
          </cell>
        </row>
        <row r="4668">
          <cell r="C4668">
            <v>8975587030</v>
          </cell>
          <cell r="D4668" t="str">
            <v>I3JAH33</v>
          </cell>
          <cell r="E4668"/>
          <cell r="F4668" t="str">
            <v>VL20 NPR</v>
          </cell>
          <cell r="G4668" t="str">
            <v>VL20 D-Gr</v>
          </cell>
          <cell r="H4668" t="str">
            <v>【I3JAH33】VL20 D-Gr 1P向け　新規出図</v>
          </cell>
          <cell r="I4668" t="str">
            <v>PA1-2057</v>
          </cell>
          <cell r="J4668" t="str">
            <v>C</v>
          </cell>
          <cell r="K4668" t="str">
            <v>WEV</v>
          </cell>
          <cell r="L4668" t="str">
            <v>○</v>
          </cell>
          <cell r="M4668" t="str">
            <v>-</v>
          </cell>
          <cell r="N4668">
            <v>20220321</v>
          </cell>
        </row>
        <row r="4669">
          <cell r="C4669">
            <v>8975587060</v>
          </cell>
          <cell r="D4669" t="str">
            <v>I3JAH33</v>
          </cell>
          <cell r="E4669"/>
          <cell r="F4669" t="str">
            <v>VL20 NPR</v>
          </cell>
          <cell r="G4669" t="str">
            <v>VL20 D-Gr</v>
          </cell>
          <cell r="H4669" t="str">
            <v>【I3JAH33】VL20 D-Gr 1P向け　新規出図</v>
          </cell>
          <cell r="I4669" t="str">
            <v>PA1-3118</v>
          </cell>
          <cell r="J4669" t="str">
            <v>C</v>
          </cell>
          <cell r="K4669" t="str">
            <v>WEW</v>
          </cell>
          <cell r="L4669" t="str">
            <v>○</v>
          </cell>
          <cell r="M4669" t="str">
            <v>-</v>
          </cell>
          <cell r="N4669">
            <v>20230522</v>
          </cell>
        </row>
        <row r="4670">
          <cell r="C4670">
            <v>8975587150</v>
          </cell>
          <cell r="D4670" t="str">
            <v>I3JAH33</v>
          </cell>
          <cell r="E4670"/>
          <cell r="F4670" t="str">
            <v>VL20 NPR</v>
          </cell>
          <cell r="G4670" t="str">
            <v>VL20 D-Gr</v>
          </cell>
          <cell r="H4670" t="str">
            <v>【I3JAH33】VL20 D-Gr 1P向け　新規出図</v>
          </cell>
          <cell r="I4670" t="str">
            <v>PA1-0055</v>
          </cell>
          <cell r="J4670" t="str">
            <v>C</v>
          </cell>
          <cell r="K4670" t="str">
            <v>WXV</v>
          </cell>
          <cell r="L4670" t="str">
            <v>○</v>
          </cell>
          <cell r="M4670" t="str">
            <v>-</v>
          </cell>
          <cell r="N4670">
            <v>20200518</v>
          </cell>
        </row>
        <row r="4671">
          <cell r="C4671">
            <v>8975587200</v>
          </cell>
          <cell r="D4671" t="str">
            <v>I3JAH33</v>
          </cell>
          <cell r="E4671"/>
          <cell r="F4671" t="str">
            <v>VL20 NPR</v>
          </cell>
          <cell r="G4671" t="str">
            <v>VL20 D-Gr</v>
          </cell>
          <cell r="H4671" t="str">
            <v>【I3JAH33】VL20 D-Gr 1P向け　新規出図</v>
          </cell>
          <cell r="I4671" t="str">
            <v>PA1-0055</v>
          </cell>
          <cell r="J4671" t="str">
            <v>C</v>
          </cell>
          <cell r="K4671" t="str">
            <v>WXW</v>
          </cell>
          <cell r="L4671" t="str">
            <v>○</v>
          </cell>
          <cell r="M4671" t="str">
            <v>-</v>
          </cell>
          <cell r="N4671">
            <v>20200518</v>
          </cell>
        </row>
        <row r="4672">
          <cell r="C4672">
            <v>8975587560</v>
          </cell>
          <cell r="D4672" t="str">
            <v>I3JAH33</v>
          </cell>
          <cell r="E4672"/>
          <cell r="F4672" t="str">
            <v>VL20 NPR</v>
          </cell>
          <cell r="G4672" t="str">
            <v>VL20 D-Gr</v>
          </cell>
          <cell r="H4672" t="str">
            <v>【I3JAH33】VL20 D-Gr 1P向け　新規出図</v>
          </cell>
          <cell r="I4672" t="str">
            <v>未</v>
          </cell>
          <cell r="J4672" t="str">
            <v>C</v>
          </cell>
          <cell r="K4672"/>
          <cell r="L4672" t="str">
            <v>○</v>
          </cell>
          <cell r="M4672" t="str">
            <v>-</v>
          </cell>
          <cell r="N4672" t="str">
            <v>未</v>
          </cell>
        </row>
        <row r="4673">
          <cell r="C4673">
            <v>8975587570</v>
          </cell>
          <cell r="D4673" t="str">
            <v>I3JAH33</v>
          </cell>
          <cell r="E4673"/>
          <cell r="F4673" t="str">
            <v>VL20 NPR</v>
          </cell>
          <cell r="G4673" t="str">
            <v>VL20 D-Gr</v>
          </cell>
          <cell r="H4673" t="str">
            <v>【I3JAH33】VL20 D-Gr 1P向け　新規出図</v>
          </cell>
          <cell r="I4673" t="str">
            <v>PA1-0103</v>
          </cell>
          <cell r="J4673" t="str">
            <v>C</v>
          </cell>
          <cell r="K4673" t="str">
            <v>W1C</v>
          </cell>
          <cell r="L4673" t="str">
            <v>○</v>
          </cell>
          <cell r="M4673" t="str">
            <v>-</v>
          </cell>
          <cell r="N4673">
            <v>20201118</v>
          </cell>
        </row>
        <row r="4674">
          <cell r="C4674">
            <v>8975587600</v>
          </cell>
          <cell r="D4674" t="str">
            <v>I3JAH33</v>
          </cell>
          <cell r="E4674"/>
          <cell r="F4674" t="str">
            <v>VL20 NPR</v>
          </cell>
          <cell r="G4674" t="str">
            <v>VL20 D-Gr</v>
          </cell>
          <cell r="H4674" t="str">
            <v>【I3JAH33】VL20 D-Gr 1P向け　新規出図</v>
          </cell>
          <cell r="I4674" t="str">
            <v>未</v>
          </cell>
          <cell r="J4674" t="str">
            <v>C</v>
          </cell>
          <cell r="K4674"/>
          <cell r="L4674" t="str">
            <v>○</v>
          </cell>
          <cell r="M4674" t="str">
            <v>-</v>
          </cell>
          <cell r="N4674" t="str">
            <v>未</v>
          </cell>
        </row>
        <row r="4675">
          <cell r="C4675">
            <v>8975587010</v>
          </cell>
          <cell r="D4675" t="str">
            <v>I3JAH33</v>
          </cell>
          <cell r="E4675"/>
          <cell r="F4675" t="str">
            <v>VL20 NPR</v>
          </cell>
          <cell r="G4675" t="str">
            <v>VL20 D-Gr</v>
          </cell>
          <cell r="H4675" t="str">
            <v>【I3JAH33】VL20 D-Gr 1P向け　新規出図</v>
          </cell>
          <cell r="I4675" t="str">
            <v>未</v>
          </cell>
          <cell r="J4675" t="str">
            <v>C</v>
          </cell>
          <cell r="K4675"/>
          <cell r="L4675" t="str">
            <v>○</v>
          </cell>
          <cell r="M4675" t="str">
            <v>-</v>
          </cell>
          <cell r="N4675" t="str">
            <v>未</v>
          </cell>
        </row>
        <row r="4676">
          <cell r="C4676">
            <v>8975587040</v>
          </cell>
          <cell r="D4676" t="str">
            <v>I3JAH33</v>
          </cell>
          <cell r="E4676"/>
          <cell r="F4676" t="str">
            <v>VL20 NPR</v>
          </cell>
          <cell r="G4676" t="str">
            <v>VL20 D-Gr</v>
          </cell>
          <cell r="H4676" t="str">
            <v>【I3JAH33】VL20 D-Gr 1P向け　新規出図</v>
          </cell>
          <cell r="I4676" t="str">
            <v>未</v>
          </cell>
          <cell r="J4676" t="str">
            <v>C</v>
          </cell>
          <cell r="K4676"/>
          <cell r="L4676" t="str">
            <v>○</v>
          </cell>
          <cell r="M4676" t="str">
            <v>-</v>
          </cell>
          <cell r="N4676" t="str">
            <v>未</v>
          </cell>
        </row>
        <row r="4677">
          <cell r="C4677">
            <v>8975587080</v>
          </cell>
          <cell r="D4677" t="str">
            <v>I3JAH33</v>
          </cell>
          <cell r="E4677"/>
          <cell r="F4677" t="str">
            <v>VL20 NPR</v>
          </cell>
          <cell r="G4677" t="str">
            <v>VL20 D-Gr</v>
          </cell>
          <cell r="H4677" t="str">
            <v>【I3JAH33】VL20 D-Gr 1P向け　新規出図</v>
          </cell>
          <cell r="I4677" t="str">
            <v>未</v>
          </cell>
          <cell r="J4677" t="str">
            <v>C</v>
          </cell>
          <cell r="K4677"/>
          <cell r="L4677" t="str">
            <v>○</v>
          </cell>
          <cell r="M4677" t="str">
            <v>-</v>
          </cell>
          <cell r="N4677" t="str">
            <v>未</v>
          </cell>
        </row>
        <row r="4678">
          <cell r="C4678">
            <v>8975587140</v>
          </cell>
          <cell r="D4678" t="str">
            <v>I3JAH33</v>
          </cell>
          <cell r="E4678"/>
          <cell r="F4678" t="str">
            <v>VL20 NPR</v>
          </cell>
          <cell r="G4678" t="str">
            <v>VL20 D-Gr</v>
          </cell>
          <cell r="H4678" t="str">
            <v>【I3JAH33】VL20 D-Gr 1P向け　新規出図</v>
          </cell>
          <cell r="I4678" t="str">
            <v>PA1-0044</v>
          </cell>
          <cell r="J4678" t="str">
            <v>C</v>
          </cell>
          <cell r="K4678" t="str">
            <v>WXR</v>
          </cell>
          <cell r="L4678" t="str">
            <v>○</v>
          </cell>
          <cell r="M4678" t="str">
            <v>-</v>
          </cell>
          <cell r="N4678">
            <v>20200408</v>
          </cell>
        </row>
        <row r="4679">
          <cell r="C4679">
            <v>8975587160</v>
          </cell>
          <cell r="D4679" t="str">
            <v>I3JAH33</v>
          </cell>
          <cell r="E4679"/>
          <cell r="F4679" t="str">
            <v>VL20 NPR</v>
          </cell>
          <cell r="G4679" t="str">
            <v>VL20 D-Gr</v>
          </cell>
          <cell r="H4679" t="str">
            <v>【I3JAH33】VL20 D-Gr 1P向け　新規出図</v>
          </cell>
          <cell r="I4679" t="str">
            <v>PA1-0069</v>
          </cell>
          <cell r="J4679" t="str">
            <v>C</v>
          </cell>
          <cell r="K4679" t="str">
            <v>WXX</v>
          </cell>
          <cell r="L4679" t="str">
            <v>○</v>
          </cell>
          <cell r="M4679" t="str">
            <v>-</v>
          </cell>
          <cell r="N4679">
            <v>20200824</v>
          </cell>
        </row>
        <row r="4680">
          <cell r="C4680">
            <v>8975586930</v>
          </cell>
          <cell r="D4680" t="str">
            <v>I3JAH33</v>
          </cell>
          <cell r="E4680"/>
          <cell r="F4680" t="str">
            <v>VL20 NPR</v>
          </cell>
          <cell r="G4680" t="str">
            <v>VL20 D-Gr</v>
          </cell>
          <cell r="H4680" t="str">
            <v>【I3JAH33】VL20 D-Gr 1P向け　新規出図</v>
          </cell>
          <cell r="I4680" t="str">
            <v>PA1-0044</v>
          </cell>
          <cell r="J4680" t="str">
            <v>C</v>
          </cell>
          <cell r="K4680" t="str">
            <v>WJJ</v>
          </cell>
          <cell r="L4680" t="str">
            <v>○</v>
          </cell>
          <cell r="M4680" t="str">
            <v>-</v>
          </cell>
          <cell r="N4680">
            <v>20200408</v>
          </cell>
        </row>
        <row r="4681">
          <cell r="C4681">
            <v>8975587190</v>
          </cell>
          <cell r="D4681" t="str">
            <v>I3JAH33</v>
          </cell>
          <cell r="E4681"/>
          <cell r="F4681" t="str">
            <v>VL20 NPR</v>
          </cell>
          <cell r="G4681" t="str">
            <v>VL20 D-Gr</v>
          </cell>
          <cell r="H4681" t="str">
            <v>【I3JAH33】VL20 D-Gr 1P向け　新規出図</v>
          </cell>
          <cell r="I4681" t="str">
            <v>未</v>
          </cell>
          <cell r="J4681" t="str">
            <v>C</v>
          </cell>
          <cell r="K4681"/>
          <cell r="L4681" t="str">
            <v>○</v>
          </cell>
          <cell r="M4681" t="str">
            <v>-</v>
          </cell>
          <cell r="N4681" t="str">
            <v>未</v>
          </cell>
        </row>
        <row r="4682">
          <cell r="C4682">
            <v>8975587220</v>
          </cell>
          <cell r="D4682" t="str">
            <v>I3JAH33</v>
          </cell>
          <cell r="E4682"/>
          <cell r="F4682" t="str">
            <v>VL20 NPR</v>
          </cell>
          <cell r="G4682" t="str">
            <v>VL20 D-Gr</v>
          </cell>
          <cell r="H4682" t="str">
            <v>【I3JAH33】VL20 D-Gr 1P向け　新規出図</v>
          </cell>
          <cell r="I4682" t="str">
            <v>PA1-0069</v>
          </cell>
          <cell r="J4682" t="str">
            <v>C</v>
          </cell>
          <cell r="K4682" t="str">
            <v>WXY</v>
          </cell>
          <cell r="L4682" t="str">
            <v>○</v>
          </cell>
          <cell r="M4682" t="str">
            <v>-</v>
          </cell>
          <cell r="N4682">
            <v>20200824</v>
          </cell>
        </row>
        <row r="4683">
          <cell r="C4683">
            <v>8975587590</v>
          </cell>
          <cell r="D4683" t="str">
            <v>I3JAH33</v>
          </cell>
          <cell r="E4683"/>
          <cell r="F4683" t="str">
            <v>VL20 NPR</v>
          </cell>
          <cell r="G4683" t="str">
            <v>VL20 D-Gr</v>
          </cell>
          <cell r="H4683" t="str">
            <v>【I3JAH33】VL20 D-Gr 1P向け　新規出図</v>
          </cell>
          <cell r="I4683" t="str">
            <v>未</v>
          </cell>
          <cell r="J4683" t="str">
            <v>C</v>
          </cell>
          <cell r="K4683"/>
          <cell r="L4683" t="str">
            <v>○</v>
          </cell>
          <cell r="M4683" t="str">
            <v>-</v>
          </cell>
          <cell r="N4683" t="str">
            <v>未</v>
          </cell>
        </row>
        <row r="4684">
          <cell r="C4684">
            <v>8975586920</v>
          </cell>
          <cell r="D4684" t="str">
            <v>I3JAH33</v>
          </cell>
          <cell r="E4684"/>
          <cell r="F4684" t="str">
            <v>VL20 NPR</v>
          </cell>
          <cell r="G4684" t="str">
            <v>VL20 D-Gr</v>
          </cell>
          <cell r="H4684" t="str">
            <v>【I3JAH33】VL20 D-Gr 1P向け　新規出図</v>
          </cell>
          <cell r="I4684" t="str">
            <v>未</v>
          </cell>
          <cell r="J4684" t="str">
            <v>C</v>
          </cell>
          <cell r="K4684"/>
          <cell r="L4684" t="str">
            <v>○</v>
          </cell>
          <cell r="M4684" t="str">
            <v>-</v>
          </cell>
          <cell r="N4684" t="str">
            <v>未</v>
          </cell>
        </row>
        <row r="4685">
          <cell r="C4685">
            <v>8975586970</v>
          </cell>
          <cell r="D4685" t="str">
            <v>I3JAH33</v>
          </cell>
          <cell r="E4685"/>
          <cell r="F4685" t="str">
            <v>VL20 NPR</v>
          </cell>
          <cell r="G4685" t="str">
            <v>VL20 D-Gr</v>
          </cell>
          <cell r="H4685" t="str">
            <v>【I3JAH33】VL20 D-Gr 1P向け　新規出図</v>
          </cell>
          <cell r="I4685" t="str">
            <v>PA1-0044</v>
          </cell>
          <cell r="J4685" t="str">
            <v>C</v>
          </cell>
          <cell r="K4685" t="str">
            <v>WJK</v>
          </cell>
          <cell r="L4685" t="str">
            <v>○</v>
          </cell>
          <cell r="M4685" t="str">
            <v>-</v>
          </cell>
          <cell r="N4685">
            <v>20200408</v>
          </cell>
        </row>
        <row r="4686">
          <cell r="C4686">
            <v>8975586990</v>
          </cell>
          <cell r="D4686" t="str">
            <v>I3JAH33</v>
          </cell>
          <cell r="E4686"/>
          <cell r="F4686" t="str">
            <v>VL20 NPR</v>
          </cell>
          <cell r="G4686" t="str">
            <v>VL20 D-Gr</v>
          </cell>
          <cell r="H4686" t="str">
            <v>【I3JAH33】VL20 D-Gr 1P向け　新規出図</v>
          </cell>
          <cell r="I4686" t="str">
            <v>未</v>
          </cell>
          <cell r="J4686" t="str">
            <v>C</v>
          </cell>
          <cell r="K4686"/>
          <cell r="L4686" t="str">
            <v>○</v>
          </cell>
          <cell r="M4686" t="str">
            <v>-</v>
          </cell>
          <cell r="N4686" t="str">
            <v>未</v>
          </cell>
        </row>
        <row r="4687">
          <cell r="C4687">
            <v>8975587020</v>
          </cell>
          <cell r="D4687" t="str">
            <v>I3JAH33</v>
          </cell>
          <cell r="E4687"/>
          <cell r="F4687" t="str">
            <v>VL20 NPR</v>
          </cell>
          <cell r="G4687" t="str">
            <v>VL20 D-Gr</v>
          </cell>
          <cell r="H4687" t="str">
            <v>【I3JAH33】VL20 D-Gr 1P向け　新規出図</v>
          </cell>
          <cell r="I4687" t="str">
            <v>未</v>
          </cell>
          <cell r="J4687" t="str">
            <v>C</v>
          </cell>
          <cell r="K4687"/>
          <cell r="L4687" t="str">
            <v>○</v>
          </cell>
          <cell r="M4687" t="str">
            <v>-</v>
          </cell>
          <cell r="N4687" t="str">
            <v>未</v>
          </cell>
        </row>
        <row r="4688">
          <cell r="C4688">
            <v>8975587180</v>
          </cell>
          <cell r="D4688" t="str">
            <v>I3JAH33</v>
          </cell>
          <cell r="E4688"/>
          <cell r="F4688" t="str">
            <v>VL20 NPR</v>
          </cell>
          <cell r="G4688" t="str">
            <v>VL20 D-Gr</v>
          </cell>
          <cell r="H4688" t="str">
            <v>【I3JAH33】VL20 D-Gr 1P向け　新規出図</v>
          </cell>
          <cell r="I4688" t="str">
            <v>PA1-0044</v>
          </cell>
          <cell r="J4688" t="str">
            <v>C</v>
          </cell>
          <cell r="K4688" t="str">
            <v>WXS</v>
          </cell>
          <cell r="L4688" t="str">
            <v>○</v>
          </cell>
          <cell r="M4688" t="str">
            <v>-</v>
          </cell>
          <cell r="N4688">
            <v>20200408</v>
          </cell>
        </row>
        <row r="4689">
          <cell r="C4689">
            <v>8975587580</v>
          </cell>
          <cell r="D4689" t="str">
            <v>I3JAH33</v>
          </cell>
          <cell r="E4689"/>
          <cell r="F4689" t="str">
            <v>VL20 NPR</v>
          </cell>
          <cell r="G4689" t="str">
            <v>VL20 D-Gr</v>
          </cell>
          <cell r="H4689" t="str">
            <v>【I3JAH33】VL20 D-Gr 1P向け　新規出図</v>
          </cell>
          <cell r="I4689" t="str">
            <v>未</v>
          </cell>
          <cell r="J4689" t="str">
            <v>C</v>
          </cell>
          <cell r="K4689"/>
          <cell r="L4689" t="str">
            <v>○</v>
          </cell>
          <cell r="M4689" t="str">
            <v>-</v>
          </cell>
          <cell r="N4689" t="str">
            <v>未</v>
          </cell>
        </row>
        <row r="4690">
          <cell r="C4690">
            <v>8975586910</v>
          </cell>
          <cell r="D4690" t="str">
            <v>I3JAH33</v>
          </cell>
          <cell r="E4690"/>
          <cell r="F4690" t="str">
            <v>VL20 NPR</v>
          </cell>
          <cell r="G4690" t="str">
            <v>VL20 D-Gr</v>
          </cell>
          <cell r="H4690" t="str">
            <v>【I3JAH33】VL20 D-Gr 1P向け　新規出図</v>
          </cell>
          <cell r="I4690" t="str">
            <v>PA1-0044</v>
          </cell>
          <cell r="J4690" t="str">
            <v>C</v>
          </cell>
          <cell r="K4690" t="str">
            <v>WJH</v>
          </cell>
          <cell r="L4690" t="str">
            <v>○</v>
          </cell>
          <cell r="M4690" t="str">
            <v>-</v>
          </cell>
          <cell r="N4690">
            <v>20200408</v>
          </cell>
        </row>
        <row r="4691">
          <cell r="C4691">
            <v>8975586950</v>
          </cell>
          <cell r="D4691" t="str">
            <v>I3JAH33</v>
          </cell>
          <cell r="E4691"/>
          <cell r="F4691" t="str">
            <v>VL20 NPR</v>
          </cell>
          <cell r="G4691" t="str">
            <v>VL20 D-Gr</v>
          </cell>
          <cell r="H4691" t="str">
            <v>【I3JAH33】VL20 D-Gr 1P向け　新規出図</v>
          </cell>
          <cell r="I4691" t="str">
            <v>PA1-0097</v>
          </cell>
          <cell r="J4691" t="str">
            <v>C</v>
          </cell>
          <cell r="K4691" t="str">
            <v>WES</v>
          </cell>
          <cell r="L4691" t="str">
            <v>○</v>
          </cell>
          <cell r="M4691" t="str">
            <v>-</v>
          </cell>
          <cell r="N4691">
            <v>20201103</v>
          </cell>
        </row>
        <row r="4692">
          <cell r="C4692">
            <v>8975587120</v>
          </cell>
          <cell r="D4692" t="str">
            <v>I3JAH33</v>
          </cell>
          <cell r="E4692"/>
          <cell r="F4692" t="str">
            <v>VL20 NPR</v>
          </cell>
          <cell r="G4692" t="str">
            <v>VL20 D-Gr</v>
          </cell>
          <cell r="H4692" t="str">
            <v>【I3JAH33】VL20 D-Gr 1P向け　新規出図</v>
          </cell>
          <cell r="I4692" t="str">
            <v>PA1-0044</v>
          </cell>
          <cell r="J4692" t="str">
            <v>C</v>
          </cell>
          <cell r="K4692" t="str">
            <v>WXQ</v>
          </cell>
          <cell r="L4692" t="str">
            <v>○</v>
          </cell>
          <cell r="M4692" t="str">
            <v>-</v>
          </cell>
          <cell r="N4692">
            <v>20200408</v>
          </cell>
        </row>
        <row r="4693">
          <cell r="C4693">
            <v>8975587130</v>
          </cell>
          <cell r="D4693" t="str">
            <v>I3JAH33</v>
          </cell>
          <cell r="E4693"/>
          <cell r="F4693" t="str">
            <v>VL20 NPR</v>
          </cell>
          <cell r="G4693" t="str">
            <v>VL20 D-Gr</v>
          </cell>
          <cell r="H4693" t="str">
            <v>【I3JAH33】VL20 D-Gr 1P向け　新規出図</v>
          </cell>
          <cell r="I4693" t="str">
            <v>未</v>
          </cell>
          <cell r="J4693" t="str">
            <v>C</v>
          </cell>
          <cell r="K4693"/>
          <cell r="L4693" t="str">
            <v>○</v>
          </cell>
          <cell r="M4693" t="str">
            <v>-</v>
          </cell>
          <cell r="N4693" t="str">
            <v>未</v>
          </cell>
        </row>
        <row r="4694">
          <cell r="C4694">
            <v>8975587230</v>
          </cell>
          <cell r="D4694" t="str">
            <v>I3JAH33</v>
          </cell>
          <cell r="E4694"/>
          <cell r="F4694" t="str">
            <v>VL20 NPR</v>
          </cell>
          <cell r="G4694" t="str">
            <v>VL20 D-Gr</v>
          </cell>
          <cell r="H4694" t="str">
            <v>【I3JAH33】VL20 D-Gr 1P向け　新規出図</v>
          </cell>
          <cell r="I4694" t="str">
            <v>未</v>
          </cell>
          <cell r="J4694" t="str">
            <v>C</v>
          </cell>
          <cell r="K4694"/>
          <cell r="L4694" t="str">
            <v>○</v>
          </cell>
          <cell r="M4694" t="str">
            <v>-</v>
          </cell>
          <cell r="N4694" t="str">
            <v>未</v>
          </cell>
        </row>
        <row r="4695">
          <cell r="C4695">
            <v>8975586940</v>
          </cell>
          <cell r="D4695" t="str">
            <v>I3JAH33</v>
          </cell>
          <cell r="E4695"/>
          <cell r="F4695" t="str">
            <v>VL20 NPR</v>
          </cell>
          <cell r="G4695" t="str">
            <v>VL20 D-Gr</v>
          </cell>
          <cell r="H4695" t="str">
            <v>【I3JAH33】VL20 D-Gr 1P向け　新規出図</v>
          </cell>
          <cell r="I4695" t="str">
            <v>PA1-0005</v>
          </cell>
          <cell r="J4695" t="str">
            <v>C</v>
          </cell>
          <cell r="K4695" t="str">
            <v>WJG</v>
          </cell>
          <cell r="L4695" t="str">
            <v>○</v>
          </cell>
          <cell r="M4695" t="str">
            <v>-</v>
          </cell>
          <cell r="N4695">
            <v>20200120</v>
          </cell>
        </row>
        <row r="4696">
          <cell r="C4696">
            <v>8975586980</v>
          </cell>
          <cell r="D4696" t="str">
            <v>I3JAH33</v>
          </cell>
          <cell r="E4696"/>
          <cell r="F4696" t="str">
            <v>VL20 NPR</v>
          </cell>
          <cell r="G4696" t="str">
            <v>VL20 D-Gr</v>
          </cell>
          <cell r="H4696" t="str">
            <v>【I3JAH33】VL20 D-Gr 1P向け　新規出図</v>
          </cell>
          <cell r="I4696" t="str">
            <v>未</v>
          </cell>
          <cell r="J4696" t="str">
            <v>C</v>
          </cell>
          <cell r="K4696"/>
          <cell r="L4696" t="str">
            <v>○</v>
          </cell>
          <cell r="M4696" t="str">
            <v>-</v>
          </cell>
          <cell r="N4696" t="str">
            <v>未</v>
          </cell>
        </row>
        <row r="4697">
          <cell r="C4697">
            <v>8975587070</v>
          </cell>
          <cell r="D4697" t="str">
            <v>I3JAH33</v>
          </cell>
          <cell r="E4697"/>
          <cell r="F4697" t="str">
            <v>VL20 NPR</v>
          </cell>
          <cell r="G4697" t="str">
            <v>VL20 D-Gr</v>
          </cell>
          <cell r="H4697" t="str">
            <v>【I3JAH33】VL20 D-Gr 1P向け　新規出図</v>
          </cell>
          <cell r="I4697" t="str">
            <v>未</v>
          </cell>
          <cell r="J4697" t="str">
            <v>C</v>
          </cell>
          <cell r="K4697"/>
          <cell r="L4697" t="str">
            <v>○</v>
          </cell>
          <cell r="M4697" t="str">
            <v>-</v>
          </cell>
          <cell r="N4697" t="str">
            <v>未</v>
          </cell>
        </row>
        <row r="4698">
          <cell r="C4698">
            <v>8975587170</v>
          </cell>
          <cell r="D4698" t="str">
            <v>I3JAH33</v>
          </cell>
          <cell r="E4698"/>
          <cell r="F4698" t="str">
            <v>VL20 NPR</v>
          </cell>
          <cell r="G4698" t="str">
            <v>VL20 D-Gr</v>
          </cell>
          <cell r="H4698" t="str">
            <v>【I3JAH33】VL20 D-Gr 1P向け　新規出図</v>
          </cell>
          <cell r="I4698" t="str">
            <v>未</v>
          </cell>
          <cell r="J4698" t="str">
            <v>C</v>
          </cell>
          <cell r="K4698"/>
          <cell r="L4698" t="str">
            <v>○</v>
          </cell>
          <cell r="M4698" t="str">
            <v>-</v>
          </cell>
          <cell r="N4698" t="str">
            <v>未</v>
          </cell>
        </row>
        <row r="4699">
          <cell r="C4699">
            <v>8975587690</v>
          </cell>
          <cell r="D4699" t="str">
            <v>I3JAH33</v>
          </cell>
          <cell r="E4699"/>
          <cell r="F4699" t="str">
            <v>VL20 NPR</v>
          </cell>
          <cell r="G4699" t="str">
            <v>VL20 D-Gr</v>
          </cell>
          <cell r="H4699" t="str">
            <v>【I3JAH33】VL20 D-Gr 1P向け　新規出図</v>
          </cell>
          <cell r="I4699" t="str">
            <v>未</v>
          </cell>
          <cell r="J4699" t="str">
            <v>C</v>
          </cell>
          <cell r="K4699"/>
          <cell r="L4699" t="str">
            <v>○</v>
          </cell>
          <cell r="M4699" t="str">
            <v>-</v>
          </cell>
          <cell r="N4699" t="str">
            <v>未</v>
          </cell>
        </row>
        <row r="4700">
          <cell r="C4700">
            <v>8976793400</v>
          </cell>
          <cell r="D4700" t="str">
            <v>I3JAS52</v>
          </cell>
          <cell r="E4700"/>
          <cell r="F4700" t="str">
            <v>VL20 NPR</v>
          </cell>
          <cell r="G4700" t="str">
            <v>VL20D4-Gr</v>
          </cell>
          <cell r="H4700" t="str">
            <v>【I3JAS52】VL20 D4-Gr FRAME ASM　SOP向け新規出図</v>
          </cell>
          <cell r="I4700" t="str">
            <v>未</v>
          </cell>
          <cell r="J4700" t="str">
            <v>C</v>
          </cell>
          <cell r="K4700"/>
          <cell r="L4700" t="str">
            <v>○</v>
          </cell>
          <cell r="M4700" t="str">
            <v>-</v>
          </cell>
          <cell r="N4700" t="str">
            <v>未</v>
          </cell>
        </row>
        <row r="4701">
          <cell r="C4701">
            <v>8975159852</v>
          </cell>
          <cell r="D4701" t="str">
            <v>I4JHG51</v>
          </cell>
          <cell r="E4701"/>
          <cell r="F4701" t="str">
            <v>VL20 NMR</v>
          </cell>
          <cell r="G4701" t="str">
            <v>VL20 D-Gr</v>
          </cell>
          <cell r="H4701" t="str">
            <v>【I4JHG51】VL20 D-Gr　量産向け設変出図</v>
          </cell>
          <cell r="I4701" t="str">
            <v>未</v>
          </cell>
          <cell r="J4701" t="str">
            <v>A</v>
          </cell>
          <cell r="K4701"/>
          <cell r="L4701" t="str">
            <v>○</v>
          </cell>
          <cell r="M4701" t="str">
            <v>未</v>
          </cell>
          <cell r="N4701" t="str">
            <v>未</v>
          </cell>
        </row>
        <row r="4702">
          <cell r="C4702">
            <v>8975159862</v>
          </cell>
          <cell r="D4702" t="str">
            <v>I4JHG51</v>
          </cell>
          <cell r="E4702"/>
          <cell r="F4702" t="str">
            <v>VL20 NMR</v>
          </cell>
          <cell r="G4702" t="str">
            <v>VL20 D-Gr</v>
          </cell>
          <cell r="H4702" t="str">
            <v>【I4JHG51】VL20 D-Gr　量産向け設変出図</v>
          </cell>
          <cell r="I4702" t="str">
            <v>未</v>
          </cell>
          <cell r="J4702" t="str">
            <v>A</v>
          </cell>
          <cell r="K4702"/>
          <cell r="L4702" t="str">
            <v>○</v>
          </cell>
          <cell r="M4702" t="str">
            <v>未</v>
          </cell>
          <cell r="N4702" t="str">
            <v>未</v>
          </cell>
        </row>
        <row r="4703">
          <cell r="C4703">
            <v>8975159872</v>
          </cell>
          <cell r="D4703" t="str">
            <v>I4JHG51</v>
          </cell>
          <cell r="E4703"/>
          <cell r="F4703" t="str">
            <v>VL20 NMR</v>
          </cell>
          <cell r="G4703" t="str">
            <v>VL20 D-Gr</v>
          </cell>
          <cell r="H4703" t="str">
            <v>【I4JHG51】VL20 D-Gr　量産向け設変出図</v>
          </cell>
          <cell r="I4703" t="str">
            <v>未</v>
          </cell>
          <cell r="J4703" t="str">
            <v>A</v>
          </cell>
          <cell r="K4703"/>
          <cell r="L4703" t="str">
            <v>○</v>
          </cell>
          <cell r="M4703" t="str">
            <v>未</v>
          </cell>
          <cell r="N4703" t="str">
            <v>未</v>
          </cell>
        </row>
        <row r="4704">
          <cell r="C4704">
            <v>8975159882</v>
          </cell>
          <cell r="D4704" t="str">
            <v>I4JHG51</v>
          </cell>
          <cell r="E4704"/>
          <cell r="F4704" t="str">
            <v>VL20 NMR</v>
          </cell>
          <cell r="G4704" t="str">
            <v>VL20 D-Gr</v>
          </cell>
          <cell r="H4704" t="str">
            <v>【I4JHG51】VL20 D-Gr　量産向け設変出図</v>
          </cell>
          <cell r="I4704" t="str">
            <v>未</v>
          </cell>
          <cell r="J4704" t="str">
            <v>A</v>
          </cell>
          <cell r="K4704"/>
          <cell r="L4704" t="str">
            <v>○</v>
          </cell>
          <cell r="M4704" t="str">
            <v>未</v>
          </cell>
          <cell r="N4704" t="str">
            <v>未</v>
          </cell>
        </row>
        <row r="4705">
          <cell r="C4705">
            <v>8975159891</v>
          </cell>
          <cell r="D4705" t="str">
            <v>I4JHG51</v>
          </cell>
          <cell r="E4705"/>
          <cell r="F4705" t="str">
            <v>VL20 NMR</v>
          </cell>
          <cell r="G4705" t="str">
            <v>VL20 D-Gr</v>
          </cell>
          <cell r="H4705" t="str">
            <v>【I4JHG51】VL20 D-Gr　量産向け設変出図</v>
          </cell>
          <cell r="I4705" t="str">
            <v>未</v>
          </cell>
          <cell r="J4705" t="str">
            <v>A</v>
          </cell>
          <cell r="K4705"/>
          <cell r="L4705" t="str">
            <v>○</v>
          </cell>
          <cell r="M4705" t="str">
            <v>未</v>
          </cell>
          <cell r="N4705" t="str">
            <v>未</v>
          </cell>
        </row>
        <row r="4706">
          <cell r="C4706">
            <v>8975159901</v>
          </cell>
          <cell r="D4706" t="str">
            <v>I4JHG51</v>
          </cell>
          <cell r="E4706"/>
          <cell r="F4706" t="str">
            <v>VL20 NMR</v>
          </cell>
          <cell r="G4706" t="str">
            <v>VL20 D-Gr</v>
          </cell>
          <cell r="H4706" t="str">
            <v>【I4JHG51】VL20 D-Gr　量産向け設変出図</v>
          </cell>
          <cell r="I4706" t="str">
            <v>未</v>
          </cell>
          <cell r="J4706" t="str">
            <v>A</v>
          </cell>
          <cell r="K4706"/>
          <cell r="L4706" t="str">
            <v>○</v>
          </cell>
          <cell r="M4706" t="str">
            <v>未</v>
          </cell>
          <cell r="N4706" t="str">
            <v>未</v>
          </cell>
        </row>
        <row r="4707">
          <cell r="C4707">
            <v>8975159912</v>
          </cell>
          <cell r="D4707" t="str">
            <v>I4JHG51</v>
          </cell>
          <cell r="E4707"/>
          <cell r="F4707" t="str">
            <v>VL20 NMR</v>
          </cell>
          <cell r="G4707" t="str">
            <v>VL20 D-Gr</v>
          </cell>
          <cell r="H4707" t="str">
            <v>【I4JHG51】VL20 D-Gr　量産向け設変出図</v>
          </cell>
          <cell r="I4707" t="str">
            <v>未</v>
          </cell>
          <cell r="J4707" t="str">
            <v>A</v>
          </cell>
          <cell r="K4707"/>
          <cell r="L4707" t="str">
            <v>○</v>
          </cell>
          <cell r="M4707" t="str">
            <v>未</v>
          </cell>
          <cell r="N4707" t="str">
            <v>未</v>
          </cell>
        </row>
        <row r="4708">
          <cell r="C4708">
            <v>8975159922</v>
          </cell>
          <cell r="D4708" t="str">
            <v>I4JHG51</v>
          </cell>
          <cell r="E4708"/>
          <cell r="F4708" t="str">
            <v>VL20 NMR</v>
          </cell>
          <cell r="G4708" t="str">
            <v>VL20 D-Gr</v>
          </cell>
          <cell r="H4708" t="str">
            <v>【I4JHG51】VL20 D-Gr　量産向け設変出図</v>
          </cell>
          <cell r="I4708" t="str">
            <v>未</v>
          </cell>
          <cell r="J4708" t="str">
            <v>A</v>
          </cell>
          <cell r="K4708"/>
          <cell r="L4708" t="str">
            <v>○</v>
          </cell>
          <cell r="M4708" t="str">
            <v>未</v>
          </cell>
          <cell r="N4708" t="str">
            <v>未</v>
          </cell>
        </row>
        <row r="4709">
          <cell r="C4709">
            <v>8976486390</v>
          </cell>
          <cell r="D4709" t="str">
            <v>I3JAK62</v>
          </cell>
          <cell r="E4709"/>
          <cell r="F4709" t="str">
            <v>VL20 NMR</v>
          </cell>
          <cell r="G4709" t="str">
            <v>VL20 D-Gr</v>
          </cell>
          <cell r="H4709" t="str">
            <v>【I3JAK62】VL20 D-Gr　量産向け新規出図</v>
          </cell>
          <cell r="I4709" t="str">
            <v>未</v>
          </cell>
          <cell r="J4709" t="str">
            <v>A</v>
          </cell>
          <cell r="K4709"/>
          <cell r="L4709" t="str">
            <v>○</v>
          </cell>
          <cell r="M4709" t="str">
            <v>未</v>
          </cell>
          <cell r="N4709" t="str">
            <v>未</v>
          </cell>
        </row>
        <row r="4710">
          <cell r="C4710">
            <v>8976486400</v>
          </cell>
          <cell r="D4710" t="str">
            <v>I3JAK62</v>
          </cell>
          <cell r="E4710"/>
          <cell r="F4710" t="str">
            <v>VL20 NMR</v>
          </cell>
          <cell r="G4710" t="str">
            <v>VL20 D-Gr</v>
          </cell>
          <cell r="H4710" t="str">
            <v>【I3JAK62】VL20 D-Gr　量産向け新規出図</v>
          </cell>
          <cell r="I4710" t="str">
            <v>未</v>
          </cell>
          <cell r="J4710" t="str">
            <v>A</v>
          </cell>
          <cell r="K4710"/>
          <cell r="L4710" t="str">
            <v>○</v>
          </cell>
          <cell r="M4710" t="str">
            <v>未</v>
          </cell>
          <cell r="N4710" t="str">
            <v>未</v>
          </cell>
        </row>
        <row r="4711">
          <cell r="C4711">
            <v>8976486410</v>
          </cell>
          <cell r="D4711" t="str">
            <v>I3JAK62</v>
          </cell>
          <cell r="E4711"/>
          <cell r="F4711" t="str">
            <v>VL20 NMR</v>
          </cell>
          <cell r="G4711" t="str">
            <v>VL20 D-Gr</v>
          </cell>
          <cell r="H4711" t="str">
            <v>【I3JAK62】VL20 D-Gr　量産向け新規出図</v>
          </cell>
          <cell r="I4711" t="str">
            <v>未</v>
          </cell>
          <cell r="J4711" t="str">
            <v>A</v>
          </cell>
          <cell r="K4711"/>
          <cell r="L4711" t="str">
            <v>○</v>
          </cell>
          <cell r="M4711" t="str">
            <v>未</v>
          </cell>
          <cell r="N4711" t="str">
            <v>未</v>
          </cell>
        </row>
        <row r="4712">
          <cell r="C4712">
            <v>8976486420</v>
          </cell>
          <cell r="D4712" t="str">
            <v>I3JAK62</v>
          </cell>
          <cell r="E4712"/>
          <cell r="F4712" t="str">
            <v>VL20 NMR</v>
          </cell>
          <cell r="G4712" t="str">
            <v>VL20 D-Gr</v>
          </cell>
          <cell r="H4712" t="str">
            <v>【I3JAK62】VL20 D-Gr　量産向け新規出図</v>
          </cell>
          <cell r="I4712" t="str">
            <v>未</v>
          </cell>
          <cell r="J4712" t="str">
            <v>A</v>
          </cell>
          <cell r="K4712"/>
          <cell r="L4712" t="str">
            <v>○</v>
          </cell>
          <cell r="M4712" t="str">
            <v>未</v>
          </cell>
          <cell r="N4712" t="str">
            <v>未</v>
          </cell>
        </row>
        <row r="4713">
          <cell r="C4713">
            <v>8976486430</v>
          </cell>
          <cell r="D4713" t="str">
            <v>I3JAK62</v>
          </cell>
          <cell r="E4713"/>
          <cell r="F4713" t="str">
            <v>VL20 NMR</v>
          </cell>
          <cell r="G4713" t="str">
            <v>VL20 D-Gr</v>
          </cell>
          <cell r="H4713" t="str">
            <v>【I3JAK62】VL20 D-Gr　量産向け新規出図</v>
          </cell>
          <cell r="I4713" t="str">
            <v>未</v>
          </cell>
          <cell r="J4713" t="str">
            <v>A</v>
          </cell>
          <cell r="K4713"/>
          <cell r="L4713" t="str">
            <v>○</v>
          </cell>
          <cell r="M4713" t="str">
            <v>未</v>
          </cell>
          <cell r="N4713" t="str">
            <v>未</v>
          </cell>
        </row>
        <row r="4714">
          <cell r="C4714">
            <v>8976486440</v>
          </cell>
          <cell r="D4714" t="str">
            <v>I3JAK62</v>
          </cell>
          <cell r="E4714"/>
          <cell r="F4714" t="str">
            <v>VL20 NMR</v>
          </cell>
          <cell r="G4714" t="str">
            <v>VL20 D-Gr</v>
          </cell>
          <cell r="H4714" t="str">
            <v>【I3JAK62】VL20 D-Gr　量産向け新規出図</v>
          </cell>
          <cell r="I4714" t="str">
            <v>未</v>
          </cell>
          <cell r="J4714" t="str">
            <v>A</v>
          </cell>
          <cell r="K4714"/>
          <cell r="L4714" t="str">
            <v>○</v>
          </cell>
          <cell r="M4714" t="str">
            <v>未</v>
          </cell>
          <cell r="N4714" t="str">
            <v>未</v>
          </cell>
        </row>
        <row r="4715">
          <cell r="C4715">
            <v>8976486450</v>
          </cell>
          <cell r="D4715" t="str">
            <v>I3JAK62</v>
          </cell>
          <cell r="E4715"/>
          <cell r="F4715" t="str">
            <v>VL20 NMR</v>
          </cell>
          <cell r="G4715" t="str">
            <v>VL20 D-Gr</v>
          </cell>
          <cell r="H4715" t="str">
            <v>【I3JAK62】VL20 D-Gr　量産向け新規出図</v>
          </cell>
          <cell r="I4715" t="str">
            <v>未</v>
          </cell>
          <cell r="J4715" t="str">
            <v>A</v>
          </cell>
          <cell r="K4715"/>
          <cell r="L4715" t="str">
            <v>○</v>
          </cell>
          <cell r="M4715" t="str">
            <v>未</v>
          </cell>
          <cell r="N4715" t="str">
            <v>未</v>
          </cell>
        </row>
        <row r="4716">
          <cell r="C4716">
            <v>8976486460</v>
          </cell>
          <cell r="D4716" t="str">
            <v>I3JAK62</v>
          </cell>
          <cell r="E4716"/>
          <cell r="F4716" t="str">
            <v>VL20 NMR</v>
          </cell>
          <cell r="G4716" t="str">
            <v>VL20 D-Gr</v>
          </cell>
          <cell r="H4716" t="str">
            <v>【I3JAK62】VL20 D-Gr　量産向け新規出図</v>
          </cell>
          <cell r="I4716" t="str">
            <v>未</v>
          </cell>
          <cell r="J4716" t="str">
            <v>A</v>
          </cell>
          <cell r="K4716"/>
          <cell r="L4716" t="str">
            <v>○</v>
          </cell>
          <cell r="M4716" t="str">
            <v>未</v>
          </cell>
          <cell r="N4716" t="str">
            <v>未</v>
          </cell>
        </row>
        <row r="4717">
          <cell r="C4717">
            <v>8976486470</v>
          </cell>
          <cell r="D4717" t="str">
            <v>I3JAK62</v>
          </cell>
          <cell r="E4717"/>
          <cell r="F4717" t="str">
            <v>VL20 NMR</v>
          </cell>
          <cell r="G4717" t="str">
            <v>VL20 D-Gr</v>
          </cell>
          <cell r="H4717" t="str">
            <v>【I3JAK62】VL20 D-Gr　量産向け新規出図</v>
          </cell>
          <cell r="I4717" t="str">
            <v>PA1-0027</v>
          </cell>
          <cell r="J4717" t="str">
            <v>A</v>
          </cell>
          <cell r="K4717" t="str">
            <v>LLQ</v>
          </cell>
          <cell r="L4717" t="str">
            <v>○</v>
          </cell>
          <cell r="M4717">
            <v>20200312</v>
          </cell>
          <cell r="N4717">
            <v>20200312</v>
          </cell>
        </row>
        <row r="4718">
          <cell r="C4718">
            <v>8976486480</v>
          </cell>
          <cell r="D4718" t="str">
            <v>I3JAK62</v>
          </cell>
          <cell r="E4718"/>
          <cell r="F4718" t="str">
            <v>VL20 NMR</v>
          </cell>
          <cell r="G4718" t="str">
            <v>VL20 D-Gr</v>
          </cell>
          <cell r="H4718" t="str">
            <v>【I3JAK62】VL20 D-Gr　量産向け新規出図</v>
          </cell>
          <cell r="I4718" t="str">
            <v>未</v>
          </cell>
          <cell r="J4718" t="str">
            <v>A</v>
          </cell>
          <cell r="K4718"/>
          <cell r="L4718" t="str">
            <v>○</v>
          </cell>
          <cell r="M4718" t="str">
            <v>未</v>
          </cell>
          <cell r="N4718" t="str">
            <v>未</v>
          </cell>
        </row>
        <row r="4719">
          <cell r="C4719">
            <v>8976486490</v>
          </cell>
          <cell r="D4719" t="str">
            <v>I3JAK62</v>
          </cell>
          <cell r="E4719"/>
          <cell r="F4719" t="str">
            <v>VL20 NMR</v>
          </cell>
          <cell r="G4719" t="str">
            <v>VL20 D-Gr</v>
          </cell>
          <cell r="H4719" t="str">
            <v>【I3JAK62】VL20 D-Gr　量産向け新規出図</v>
          </cell>
          <cell r="I4719" t="str">
            <v>未</v>
          </cell>
          <cell r="J4719" t="str">
            <v>A</v>
          </cell>
          <cell r="K4719"/>
          <cell r="L4719" t="str">
            <v>○</v>
          </cell>
          <cell r="M4719" t="str">
            <v>未</v>
          </cell>
          <cell r="N4719" t="str">
            <v>未</v>
          </cell>
        </row>
        <row r="4720">
          <cell r="C4720">
            <v>8976486500</v>
          </cell>
          <cell r="D4720" t="str">
            <v>I3JAK62</v>
          </cell>
          <cell r="E4720"/>
          <cell r="F4720" t="str">
            <v>VL20 NMR</v>
          </cell>
          <cell r="G4720" t="str">
            <v>VL20 D-Gr</v>
          </cell>
          <cell r="H4720" t="str">
            <v>【I3JAK62】VL20 D-Gr　量産向け新規出図</v>
          </cell>
          <cell r="I4720" t="str">
            <v>未</v>
          </cell>
          <cell r="J4720" t="str">
            <v>A</v>
          </cell>
          <cell r="K4720"/>
          <cell r="L4720" t="str">
            <v>○</v>
          </cell>
          <cell r="M4720" t="str">
            <v>未</v>
          </cell>
          <cell r="N4720" t="str">
            <v>未</v>
          </cell>
        </row>
        <row r="4721">
          <cell r="C4721">
            <v>8976486510</v>
          </cell>
          <cell r="D4721" t="str">
            <v>I3JAK62</v>
          </cell>
          <cell r="E4721"/>
          <cell r="F4721" t="str">
            <v>VL20 NMR</v>
          </cell>
          <cell r="G4721" t="str">
            <v>VL20 D-Gr</v>
          </cell>
          <cell r="H4721" t="str">
            <v>【I3JAK62】VL20 D-Gr　量産向け新規出図</v>
          </cell>
          <cell r="I4721" t="str">
            <v>未</v>
          </cell>
          <cell r="J4721" t="str">
            <v>A</v>
          </cell>
          <cell r="K4721"/>
          <cell r="L4721" t="str">
            <v>○</v>
          </cell>
          <cell r="M4721" t="str">
            <v>未</v>
          </cell>
          <cell r="N4721" t="str">
            <v>未</v>
          </cell>
        </row>
        <row r="4722">
          <cell r="C4722">
            <v>8976486520</v>
          </cell>
          <cell r="D4722" t="str">
            <v>I3JAK62</v>
          </cell>
          <cell r="E4722"/>
          <cell r="F4722" t="str">
            <v>VL20 NMR</v>
          </cell>
          <cell r="G4722" t="str">
            <v>VL20 D-Gr</v>
          </cell>
          <cell r="H4722" t="str">
            <v>【I3JAK62】VL20 D-Gr　量産向け新規出図</v>
          </cell>
          <cell r="I4722" t="str">
            <v>未</v>
          </cell>
          <cell r="J4722" t="str">
            <v>A</v>
          </cell>
          <cell r="K4722"/>
          <cell r="L4722" t="str">
            <v>○</v>
          </cell>
          <cell r="M4722" t="str">
            <v>未</v>
          </cell>
          <cell r="N4722" t="str">
            <v>未</v>
          </cell>
        </row>
        <row r="4723">
          <cell r="C4723">
            <v>8976486530</v>
          </cell>
          <cell r="D4723" t="str">
            <v>I3JAK62</v>
          </cell>
          <cell r="E4723"/>
          <cell r="F4723" t="str">
            <v>VL20 NMR</v>
          </cell>
          <cell r="G4723" t="str">
            <v>VL20 D-Gr</v>
          </cell>
          <cell r="H4723" t="str">
            <v>【I3JAK62】VL20 D-Gr　量産向け新規出図</v>
          </cell>
          <cell r="I4723" t="str">
            <v>未</v>
          </cell>
          <cell r="J4723" t="str">
            <v>A</v>
          </cell>
          <cell r="K4723"/>
          <cell r="L4723" t="str">
            <v>○</v>
          </cell>
          <cell r="M4723" t="str">
            <v>未</v>
          </cell>
          <cell r="N4723" t="str">
            <v>未</v>
          </cell>
        </row>
        <row r="4724">
          <cell r="C4724">
            <v>8976486540</v>
          </cell>
          <cell r="D4724" t="str">
            <v>I3JAK62</v>
          </cell>
          <cell r="E4724"/>
          <cell r="F4724" t="str">
            <v>VL20 NMR</v>
          </cell>
          <cell r="G4724" t="str">
            <v>VL20 D-Gr</v>
          </cell>
          <cell r="H4724" t="str">
            <v>【I3JAK62】VL20 D-Gr　量産向け新規出図</v>
          </cell>
          <cell r="I4724" t="str">
            <v>PA1-1061</v>
          </cell>
          <cell r="J4724" t="str">
            <v>A</v>
          </cell>
          <cell r="K4724" t="str">
            <v>LLR</v>
          </cell>
          <cell r="L4724" t="str">
            <v>○</v>
          </cell>
          <cell r="M4724">
            <v>20210430</v>
          </cell>
          <cell r="N4724">
            <v>20210430</v>
          </cell>
        </row>
        <row r="4725">
          <cell r="C4725">
            <v>8976486550</v>
          </cell>
          <cell r="D4725" t="str">
            <v>I3JAK62</v>
          </cell>
          <cell r="E4725"/>
          <cell r="F4725" t="str">
            <v>VL20 NMR</v>
          </cell>
          <cell r="G4725" t="str">
            <v>VL20 D-Gr</v>
          </cell>
          <cell r="H4725" t="str">
            <v>【I3JAK62】VL20 D-Gr　量産向け新規出図</v>
          </cell>
          <cell r="I4725" t="str">
            <v>未</v>
          </cell>
          <cell r="J4725" t="str">
            <v>K</v>
          </cell>
          <cell r="K4725"/>
          <cell r="L4725" t="str">
            <v>○</v>
          </cell>
          <cell r="M4725" t="str">
            <v>-</v>
          </cell>
          <cell r="N4725" t="str">
            <v>-</v>
          </cell>
        </row>
        <row r="4726">
          <cell r="C4726">
            <v>8976486560</v>
          </cell>
          <cell r="D4726" t="str">
            <v>I3JAK62</v>
          </cell>
          <cell r="E4726"/>
          <cell r="F4726" t="str">
            <v>VL20 NMR</v>
          </cell>
          <cell r="G4726" t="str">
            <v>VL20 D-Gr</v>
          </cell>
          <cell r="H4726" t="str">
            <v>【I3JAK62】VL20 D-Gr　量産向け新規出図</v>
          </cell>
          <cell r="I4726" t="str">
            <v>未</v>
          </cell>
          <cell r="J4726" t="str">
            <v>A</v>
          </cell>
          <cell r="K4726"/>
          <cell r="L4726" t="str">
            <v>○</v>
          </cell>
          <cell r="M4726" t="str">
            <v>未</v>
          </cell>
          <cell r="N4726" t="str">
            <v>未</v>
          </cell>
        </row>
        <row r="4727">
          <cell r="C4727">
            <v>8976486570</v>
          </cell>
          <cell r="D4727" t="str">
            <v>I3JAK62</v>
          </cell>
          <cell r="E4727"/>
          <cell r="F4727" t="str">
            <v>VL20 NMR</v>
          </cell>
          <cell r="G4727" t="str">
            <v>VL20 D-Gr</v>
          </cell>
          <cell r="H4727" t="str">
            <v>【I3JAK62】VL20 D-Gr　量産向け新規出図</v>
          </cell>
          <cell r="I4727" t="str">
            <v>未</v>
          </cell>
          <cell r="J4727" t="str">
            <v>A</v>
          </cell>
          <cell r="K4727"/>
          <cell r="L4727" t="str">
            <v>○</v>
          </cell>
          <cell r="M4727">
            <v>20140906</v>
          </cell>
          <cell r="N4727">
            <v>20140906</v>
          </cell>
        </row>
        <row r="4728">
          <cell r="C4728">
            <v>8976486580</v>
          </cell>
          <cell r="D4728" t="str">
            <v>I3JAK62</v>
          </cell>
          <cell r="E4728"/>
          <cell r="F4728" t="str">
            <v>VL20 NMR</v>
          </cell>
          <cell r="G4728" t="str">
            <v>VL20 D-Gr</v>
          </cell>
          <cell r="H4728" t="str">
            <v>【I3JAK62】VL20 D-Gr　量産向け新規出図</v>
          </cell>
          <cell r="I4728" t="str">
            <v>未</v>
          </cell>
          <cell r="J4728" t="str">
            <v>A</v>
          </cell>
          <cell r="K4728"/>
          <cell r="L4728" t="str">
            <v>○</v>
          </cell>
          <cell r="M4728" t="str">
            <v>未</v>
          </cell>
          <cell r="N4728" t="str">
            <v>未</v>
          </cell>
        </row>
        <row r="4729">
          <cell r="C4729">
            <v>8976486590</v>
          </cell>
          <cell r="D4729" t="str">
            <v>I3JAK62</v>
          </cell>
          <cell r="E4729"/>
          <cell r="F4729" t="str">
            <v>VL20 NMR</v>
          </cell>
          <cell r="G4729" t="str">
            <v>VL20 D-Gr</v>
          </cell>
          <cell r="H4729" t="str">
            <v>【I3JAK62】VL20 D-Gr　量産向け新規出図</v>
          </cell>
          <cell r="I4729" t="str">
            <v>未</v>
          </cell>
          <cell r="J4729" t="str">
            <v>A</v>
          </cell>
          <cell r="K4729"/>
          <cell r="L4729" t="str">
            <v>○</v>
          </cell>
          <cell r="M4729" t="str">
            <v>未</v>
          </cell>
          <cell r="N4729" t="str">
            <v>未</v>
          </cell>
        </row>
        <row r="4730">
          <cell r="C4730">
            <v>8976486600</v>
          </cell>
          <cell r="D4730" t="str">
            <v>I3JAK62</v>
          </cell>
          <cell r="E4730"/>
          <cell r="F4730" t="str">
            <v>VL20 NMR</v>
          </cell>
          <cell r="G4730" t="str">
            <v>VL20 D-Gr</v>
          </cell>
          <cell r="H4730" t="str">
            <v>【I3JAK62】VL20 D-Gr　量産向け新規出図</v>
          </cell>
          <cell r="I4730" t="str">
            <v>未</v>
          </cell>
          <cell r="J4730" t="str">
            <v>A</v>
          </cell>
          <cell r="K4730"/>
          <cell r="L4730" t="str">
            <v>○</v>
          </cell>
          <cell r="M4730" t="str">
            <v>未</v>
          </cell>
          <cell r="N4730" t="str">
            <v>未</v>
          </cell>
        </row>
        <row r="4731">
          <cell r="C4731">
            <v>8976486610</v>
          </cell>
          <cell r="D4731" t="str">
            <v>I3JAK62</v>
          </cell>
          <cell r="E4731"/>
          <cell r="F4731" t="str">
            <v>VL20 NMR</v>
          </cell>
          <cell r="G4731" t="str">
            <v>VL20 D-Gr</v>
          </cell>
          <cell r="H4731" t="str">
            <v>【I3JAK62】VL20 D-Gr　量産向け新規出図</v>
          </cell>
          <cell r="I4731" t="str">
            <v>未</v>
          </cell>
          <cell r="J4731" t="str">
            <v>A</v>
          </cell>
          <cell r="K4731"/>
          <cell r="L4731" t="str">
            <v>○</v>
          </cell>
          <cell r="M4731" t="str">
            <v>未</v>
          </cell>
          <cell r="N4731" t="str">
            <v>未</v>
          </cell>
        </row>
        <row r="4732">
          <cell r="C4732">
            <v>8976486620</v>
          </cell>
          <cell r="D4732" t="str">
            <v>I3JAK62</v>
          </cell>
          <cell r="E4732"/>
          <cell r="F4732" t="str">
            <v>VL20 NMR</v>
          </cell>
          <cell r="G4732" t="str">
            <v>VL20 D-Gr</v>
          </cell>
          <cell r="H4732" t="str">
            <v>【I3JAK62】VL20 D-Gr　量産向け新規出図</v>
          </cell>
          <cell r="I4732" t="str">
            <v>未</v>
          </cell>
          <cell r="J4732" t="str">
            <v>A</v>
          </cell>
          <cell r="K4732"/>
          <cell r="L4732" t="str">
            <v>○</v>
          </cell>
          <cell r="M4732" t="str">
            <v>未</v>
          </cell>
          <cell r="N4732" t="str">
            <v>未</v>
          </cell>
        </row>
        <row r="4733">
          <cell r="C4733">
            <v>8976486630</v>
          </cell>
          <cell r="D4733" t="str">
            <v>I3JAK62</v>
          </cell>
          <cell r="E4733"/>
          <cell r="F4733" t="str">
            <v>VL20 NMR</v>
          </cell>
          <cell r="G4733" t="str">
            <v>VL20 D-Gr</v>
          </cell>
          <cell r="H4733" t="str">
            <v>【I3JAK62】VL20 D-Gr　量産向け新規出図</v>
          </cell>
          <cell r="I4733" t="str">
            <v>未</v>
          </cell>
          <cell r="J4733" t="str">
            <v>A</v>
          </cell>
          <cell r="K4733"/>
          <cell r="L4733" t="str">
            <v>○</v>
          </cell>
          <cell r="M4733" t="str">
            <v>未</v>
          </cell>
          <cell r="N4733" t="str">
            <v>未</v>
          </cell>
        </row>
        <row r="4734">
          <cell r="C4734">
            <v>8976486640</v>
          </cell>
          <cell r="D4734" t="str">
            <v>I3JAK62</v>
          </cell>
          <cell r="E4734"/>
          <cell r="F4734" t="str">
            <v>VL20 NMR</v>
          </cell>
          <cell r="G4734" t="str">
            <v>VL20 D-Gr</v>
          </cell>
          <cell r="H4734" t="str">
            <v>【I3JAK62】VL20 D-Gr　量産向け新規出図</v>
          </cell>
          <cell r="I4734" t="str">
            <v>未</v>
          </cell>
          <cell r="J4734" t="str">
            <v>A</v>
          </cell>
          <cell r="K4734"/>
          <cell r="L4734" t="str">
            <v>○</v>
          </cell>
          <cell r="M4734" t="str">
            <v>未</v>
          </cell>
          <cell r="N4734" t="str">
            <v>未</v>
          </cell>
        </row>
        <row r="4735">
          <cell r="C4735">
            <v>8976486650</v>
          </cell>
          <cell r="D4735" t="str">
            <v>I3JAK62</v>
          </cell>
          <cell r="E4735"/>
          <cell r="F4735" t="str">
            <v>VL20 NMR</v>
          </cell>
          <cell r="G4735" t="str">
            <v>VL20 D-Gr</v>
          </cell>
          <cell r="H4735" t="str">
            <v>【I3JAK62】VL20 D-Gr　量産向け新規出図</v>
          </cell>
          <cell r="I4735" t="str">
            <v>未</v>
          </cell>
          <cell r="J4735" t="str">
            <v>K</v>
          </cell>
          <cell r="K4735"/>
          <cell r="L4735" t="str">
            <v>未</v>
          </cell>
          <cell r="M4735" t="str">
            <v>-</v>
          </cell>
          <cell r="N4735" t="str">
            <v>-</v>
          </cell>
        </row>
        <row r="4736">
          <cell r="C4736">
            <v>8976486660</v>
          </cell>
          <cell r="D4736" t="str">
            <v>I3JAK62</v>
          </cell>
          <cell r="E4736"/>
          <cell r="F4736" t="str">
            <v>VL20 NMR</v>
          </cell>
          <cell r="G4736" t="str">
            <v>VL20 D-Gr</v>
          </cell>
          <cell r="H4736" t="str">
            <v>【I3JAK62】VL20 D-Gr　量産向け新規出図</v>
          </cell>
          <cell r="I4736" t="str">
            <v>未</v>
          </cell>
          <cell r="J4736" t="str">
            <v>A</v>
          </cell>
          <cell r="K4736"/>
          <cell r="L4736" t="str">
            <v>○</v>
          </cell>
          <cell r="M4736" t="str">
            <v>未</v>
          </cell>
          <cell r="N4736" t="str">
            <v>未</v>
          </cell>
        </row>
        <row r="4737">
          <cell r="C4737">
            <v>8976486670</v>
          </cell>
          <cell r="D4737" t="str">
            <v>I3JAK62</v>
          </cell>
          <cell r="E4737"/>
          <cell r="F4737" t="str">
            <v>VL20 NMR</v>
          </cell>
          <cell r="G4737" t="str">
            <v>VL20 D-Gr</v>
          </cell>
          <cell r="H4737" t="str">
            <v>【I3JAK62】VL20 D-Gr　量産向け新規出図</v>
          </cell>
          <cell r="I4737" t="str">
            <v>未</v>
          </cell>
          <cell r="J4737" t="str">
            <v>A</v>
          </cell>
          <cell r="K4737"/>
          <cell r="L4737" t="str">
            <v>○</v>
          </cell>
          <cell r="M4737" t="str">
            <v>未</v>
          </cell>
          <cell r="N4737" t="str">
            <v>未</v>
          </cell>
        </row>
        <row r="4738">
          <cell r="C4738">
            <v>8976486680</v>
          </cell>
          <cell r="D4738" t="str">
            <v>I3JAK62</v>
          </cell>
          <cell r="E4738"/>
          <cell r="F4738" t="str">
            <v>VL20 NMR</v>
          </cell>
          <cell r="G4738" t="str">
            <v>VL20 D-Gr</v>
          </cell>
          <cell r="H4738" t="str">
            <v>【I3JAK62】VL20 D-Gr　量産向け新規出図</v>
          </cell>
          <cell r="I4738" t="str">
            <v>未</v>
          </cell>
          <cell r="J4738" t="str">
            <v>A</v>
          </cell>
          <cell r="K4738"/>
          <cell r="L4738" t="str">
            <v>○</v>
          </cell>
          <cell r="M4738" t="str">
            <v>未</v>
          </cell>
          <cell r="N4738" t="str">
            <v>未</v>
          </cell>
        </row>
        <row r="4739">
          <cell r="C4739">
            <v>8976486690</v>
          </cell>
          <cell r="D4739" t="str">
            <v>I3JAK62</v>
          </cell>
          <cell r="E4739"/>
          <cell r="F4739" t="str">
            <v>VL20 NMR</v>
          </cell>
          <cell r="G4739" t="str">
            <v>VL20 D-Gr</v>
          </cell>
          <cell r="H4739" t="str">
            <v>【I3JAK62】VL20 D-Gr　量産向け新規出図</v>
          </cell>
          <cell r="I4739" t="str">
            <v>未</v>
          </cell>
          <cell r="J4739" t="str">
            <v>A</v>
          </cell>
          <cell r="K4739"/>
          <cell r="L4739" t="str">
            <v>○</v>
          </cell>
          <cell r="M4739" t="str">
            <v>未</v>
          </cell>
          <cell r="N4739" t="str">
            <v>未</v>
          </cell>
        </row>
        <row r="4740">
          <cell r="C4740">
            <v>8976486700</v>
          </cell>
          <cell r="D4740" t="str">
            <v>I3JAK62</v>
          </cell>
          <cell r="E4740"/>
          <cell r="F4740" t="str">
            <v>VL20 NMR</v>
          </cell>
          <cell r="G4740" t="str">
            <v>VL20 D-Gr</v>
          </cell>
          <cell r="H4740" t="str">
            <v>【I3JAK62】VL20 D-Gr　量産向け新規出図</v>
          </cell>
          <cell r="I4740" t="str">
            <v>未</v>
          </cell>
          <cell r="J4740" t="str">
            <v>A</v>
          </cell>
          <cell r="K4740"/>
          <cell r="L4740" t="str">
            <v>○</v>
          </cell>
          <cell r="M4740" t="str">
            <v>未</v>
          </cell>
          <cell r="N4740" t="str">
            <v>未</v>
          </cell>
        </row>
        <row r="4741">
          <cell r="C4741">
            <v>8976486710</v>
          </cell>
          <cell r="D4741" t="str">
            <v>I3JAK62</v>
          </cell>
          <cell r="E4741"/>
          <cell r="F4741" t="str">
            <v>VL20 NMR</v>
          </cell>
          <cell r="G4741" t="str">
            <v>VL20 D-Gr</v>
          </cell>
          <cell r="H4741" t="str">
            <v>【I3JAK62】VL20 D-Gr　量産向け新規出図</v>
          </cell>
          <cell r="I4741" t="str">
            <v>未</v>
          </cell>
          <cell r="J4741" t="str">
            <v>A</v>
          </cell>
          <cell r="K4741"/>
          <cell r="L4741" t="str">
            <v>○</v>
          </cell>
          <cell r="M4741" t="str">
            <v>未</v>
          </cell>
          <cell r="N4741" t="str">
            <v>未</v>
          </cell>
        </row>
        <row r="4742">
          <cell r="C4742">
            <v>8976486681</v>
          </cell>
          <cell r="D4742" t="str">
            <v>I4JHR80</v>
          </cell>
          <cell r="E4742"/>
          <cell r="F4742" t="str">
            <v>VL20 NMR</v>
          </cell>
          <cell r="G4742" t="str">
            <v>VL20 D2-Gr</v>
          </cell>
          <cell r="H4742" t="str">
            <v>【I4JHR80】VL20 D2-Gr　1、2X系 コロンビア向けFRAME、CKD　PP向け設変出図</v>
          </cell>
          <cell r="I4742" t="str">
            <v>未</v>
          </cell>
          <cell r="J4742" t="str">
            <v>A</v>
          </cell>
          <cell r="K4742"/>
          <cell r="L4742" t="str">
            <v>○</v>
          </cell>
          <cell r="M4742" t="str">
            <v>未</v>
          </cell>
          <cell r="N4742" t="str">
            <v>未</v>
          </cell>
        </row>
        <row r="4743">
          <cell r="C4743">
            <v>8976486691</v>
          </cell>
          <cell r="D4743" t="str">
            <v>I4JHR80</v>
          </cell>
          <cell r="E4743"/>
          <cell r="F4743" t="str">
            <v>VL20 NMR</v>
          </cell>
          <cell r="G4743" t="str">
            <v>VL20 D2-Gr</v>
          </cell>
          <cell r="H4743" t="str">
            <v>【I4JHR80】VL20 D2-Gr　1、2X系 コロンビア向けFRAME、CKD　PP向け設変出図</v>
          </cell>
          <cell r="I4743" t="str">
            <v>未</v>
          </cell>
          <cell r="J4743" t="str">
            <v>A</v>
          </cell>
          <cell r="K4743"/>
          <cell r="L4743" t="str">
            <v>○</v>
          </cell>
          <cell r="M4743" t="str">
            <v>未</v>
          </cell>
          <cell r="N4743" t="str">
            <v>未</v>
          </cell>
        </row>
        <row r="4744">
          <cell r="C4744">
            <v>8976486701</v>
          </cell>
          <cell r="D4744" t="str">
            <v>I4JHR80</v>
          </cell>
          <cell r="E4744"/>
          <cell r="F4744" t="str">
            <v>VL20 NMR</v>
          </cell>
          <cell r="G4744" t="str">
            <v>VL20 D2-Gr</v>
          </cell>
          <cell r="H4744" t="str">
            <v>【I4JHR80】VL20 D2-Gr　1、2X系 コロンビア向けFRAME、CKD　PP向け設変出図</v>
          </cell>
          <cell r="I4744" t="str">
            <v>未</v>
          </cell>
          <cell r="J4744" t="str">
            <v>A</v>
          </cell>
          <cell r="K4744"/>
          <cell r="L4744" t="str">
            <v>○</v>
          </cell>
          <cell r="M4744" t="str">
            <v>未</v>
          </cell>
          <cell r="N4744" t="str">
            <v>未</v>
          </cell>
        </row>
        <row r="4745">
          <cell r="C4745">
            <v>8976486711</v>
          </cell>
          <cell r="D4745" t="str">
            <v>I4JHR80</v>
          </cell>
          <cell r="E4745"/>
          <cell r="F4745" t="str">
            <v>VL20 NMR</v>
          </cell>
          <cell r="G4745" t="str">
            <v>VL20 D2-Gr</v>
          </cell>
          <cell r="H4745" t="str">
            <v>【I4JHR80】VL20 D2-Gr　1、2X系 コロンビア向けFRAME、CKD　PP向け設変出図</v>
          </cell>
          <cell r="I4745" t="str">
            <v>未</v>
          </cell>
          <cell r="J4745" t="str">
            <v>A</v>
          </cell>
          <cell r="K4745"/>
          <cell r="L4745" t="str">
            <v>○</v>
          </cell>
          <cell r="M4745" t="str">
            <v>未</v>
          </cell>
          <cell r="N4745" t="str">
            <v>未</v>
          </cell>
        </row>
        <row r="4746">
          <cell r="C4746">
            <v>8976486720</v>
          </cell>
          <cell r="D4746" t="str">
            <v>I3JAK62</v>
          </cell>
          <cell r="E4746"/>
          <cell r="F4746" t="str">
            <v>VL20 NMR</v>
          </cell>
          <cell r="G4746" t="str">
            <v>VL20 D-Gr</v>
          </cell>
          <cell r="H4746" t="str">
            <v>【I3JAK62】VL20 D-Gr　量産向け新規出図</v>
          </cell>
          <cell r="I4746" t="str">
            <v>未</v>
          </cell>
          <cell r="J4746" t="str">
            <v>A</v>
          </cell>
          <cell r="K4746"/>
          <cell r="L4746" t="str">
            <v>○</v>
          </cell>
          <cell r="M4746" t="str">
            <v>未</v>
          </cell>
          <cell r="N4746" t="str">
            <v>未</v>
          </cell>
        </row>
        <row r="4747">
          <cell r="C4747">
            <v>8976486730</v>
          </cell>
          <cell r="D4747" t="str">
            <v>I3JAK62</v>
          </cell>
          <cell r="E4747"/>
          <cell r="F4747" t="str">
            <v>VL20 NMR</v>
          </cell>
          <cell r="G4747" t="str">
            <v>VL20 D-Gr</v>
          </cell>
          <cell r="H4747" t="str">
            <v>【I3JAK62】VL20 D-Gr　量産向け新規出図</v>
          </cell>
          <cell r="I4747" t="str">
            <v>未</v>
          </cell>
          <cell r="J4747" t="str">
            <v>A</v>
          </cell>
          <cell r="K4747"/>
          <cell r="L4747" t="str">
            <v>○</v>
          </cell>
          <cell r="M4747" t="str">
            <v>未</v>
          </cell>
          <cell r="N4747" t="str">
            <v>未</v>
          </cell>
        </row>
        <row r="4748">
          <cell r="C4748">
            <v>8976486740</v>
          </cell>
          <cell r="D4748" t="str">
            <v>I3JAK62</v>
          </cell>
          <cell r="E4748"/>
          <cell r="F4748" t="str">
            <v>VL20 NMR</v>
          </cell>
          <cell r="G4748" t="str">
            <v>VL20 D-Gr</v>
          </cell>
          <cell r="H4748" t="str">
            <v>【I3JAK62】VL20 D-Gr　量産向け新規出図</v>
          </cell>
          <cell r="I4748" t="str">
            <v>未</v>
          </cell>
          <cell r="J4748" t="str">
            <v>A</v>
          </cell>
          <cell r="K4748"/>
          <cell r="L4748" t="str">
            <v>○</v>
          </cell>
          <cell r="M4748" t="str">
            <v>未</v>
          </cell>
          <cell r="N4748" t="str">
            <v>未</v>
          </cell>
        </row>
        <row r="4749">
          <cell r="C4749">
            <v>8976486750</v>
          </cell>
          <cell r="D4749" t="str">
            <v>I3JAK62</v>
          </cell>
          <cell r="E4749"/>
          <cell r="F4749" t="str">
            <v>VL20 NMR</v>
          </cell>
          <cell r="G4749" t="str">
            <v>VL20 D-Gr</v>
          </cell>
          <cell r="H4749" t="str">
            <v>【I3JAK62】VL20 D-Gr　量産向け新規出図</v>
          </cell>
          <cell r="I4749" t="str">
            <v>未</v>
          </cell>
          <cell r="J4749" t="str">
            <v>A</v>
          </cell>
          <cell r="K4749"/>
          <cell r="L4749" t="str">
            <v>○</v>
          </cell>
          <cell r="M4749" t="str">
            <v>未</v>
          </cell>
          <cell r="N4749" t="str">
            <v>未</v>
          </cell>
        </row>
        <row r="4750">
          <cell r="C4750">
            <v>8976486760</v>
          </cell>
          <cell r="D4750" t="str">
            <v>I3JAK62</v>
          </cell>
          <cell r="E4750"/>
          <cell r="F4750" t="str">
            <v>VL20 NMR</v>
          </cell>
          <cell r="G4750" t="str">
            <v>VL20 D-Gr</v>
          </cell>
          <cell r="H4750" t="str">
            <v>【I3JAK62】VL20 D-Gr　量産向け新規出図</v>
          </cell>
          <cell r="I4750" t="str">
            <v>未</v>
          </cell>
          <cell r="J4750" t="str">
            <v>A</v>
          </cell>
          <cell r="K4750"/>
          <cell r="L4750" t="str">
            <v>○</v>
          </cell>
          <cell r="M4750" t="str">
            <v>未</v>
          </cell>
          <cell r="N4750" t="str">
            <v>未</v>
          </cell>
        </row>
        <row r="4751">
          <cell r="C4751">
            <v>8976486770</v>
          </cell>
          <cell r="D4751" t="str">
            <v>I3JAK62</v>
          </cell>
          <cell r="E4751"/>
          <cell r="F4751" t="str">
            <v>VL20 NMR</v>
          </cell>
          <cell r="G4751" t="str">
            <v>VL20 D-Gr</v>
          </cell>
          <cell r="H4751" t="str">
            <v>【I3JAK62】VL20 D-Gr　量産向け新規出図</v>
          </cell>
          <cell r="I4751" t="str">
            <v>未</v>
          </cell>
          <cell r="J4751" t="str">
            <v>A</v>
          </cell>
          <cell r="K4751"/>
          <cell r="L4751" t="str">
            <v>○</v>
          </cell>
          <cell r="M4751" t="str">
            <v>未</v>
          </cell>
          <cell r="N4751" t="str">
            <v>未</v>
          </cell>
        </row>
        <row r="4752">
          <cell r="C4752">
            <v>8976562190</v>
          </cell>
          <cell r="D4752" t="str">
            <v>I3JAK62</v>
          </cell>
          <cell r="E4752"/>
          <cell r="F4752" t="str">
            <v>VL20 NMR</v>
          </cell>
          <cell r="G4752" t="str">
            <v>VL20 D-Gr</v>
          </cell>
          <cell r="H4752" t="str">
            <v>【I3JAK62】VL20 D-Gr　量産向け新規出図</v>
          </cell>
          <cell r="I4752" t="str">
            <v>未</v>
          </cell>
          <cell r="J4752" t="str">
            <v>A</v>
          </cell>
          <cell r="K4752"/>
          <cell r="L4752" t="str">
            <v>○</v>
          </cell>
          <cell r="M4752" t="str">
            <v>未</v>
          </cell>
          <cell r="N4752" t="str">
            <v>未</v>
          </cell>
        </row>
        <row r="4753">
          <cell r="C4753">
            <v>8976562200</v>
          </cell>
          <cell r="D4753" t="str">
            <v>I3JAK62</v>
          </cell>
          <cell r="E4753"/>
          <cell r="F4753" t="str">
            <v>VL20 NMR</v>
          </cell>
          <cell r="G4753" t="str">
            <v>VL20 D-Gr</v>
          </cell>
          <cell r="H4753" t="str">
            <v>【I3JAK62】VL20 D-Gr　量産向け新規出図</v>
          </cell>
          <cell r="I4753" t="str">
            <v>未</v>
          </cell>
          <cell r="J4753" t="str">
            <v>A</v>
          </cell>
          <cell r="K4753"/>
          <cell r="L4753" t="str">
            <v>○</v>
          </cell>
          <cell r="M4753" t="str">
            <v>未</v>
          </cell>
          <cell r="N4753" t="str">
            <v>未</v>
          </cell>
        </row>
        <row r="4754">
          <cell r="C4754">
            <v>8976562220</v>
          </cell>
          <cell r="D4754" t="str">
            <v>I3JAK62</v>
          </cell>
          <cell r="E4754"/>
          <cell r="F4754" t="str">
            <v>VL20 NMR</v>
          </cell>
          <cell r="G4754" t="str">
            <v>VL20 D-Gr</v>
          </cell>
          <cell r="H4754" t="str">
            <v>【I3JAK62】VL20 D-Gr　量産向け新規出図</v>
          </cell>
          <cell r="I4754" t="str">
            <v>未</v>
          </cell>
          <cell r="J4754" t="str">
            <v>A</v>
          </cell>
          <cell r="K4754"/>
          <cell r="L4754" t="str">
            <v>○</v>
          </cell>
          <cell r="M4754" t="str">
            <v>未</v>
          </cell>
          <cell r="N4754" t="str">
            <v>未</v>
          </cell>
        </row>
        <row r="4755">
          <cell r="C4755">
            <v>8975587090</v>
          </cell>
          <cell r="D4755" t="str">
            <v>I3JAK91</v>
          </cell>
          <cell r="E4755"/>
          <cell r="F4755" t="str">
            <v>VL20 NPR</v>
          </cell>
          <cell r="G4755" t="str">
            <v>VL20 D-Gr</v>
          </cell>
          <cell r="H4755" t="str">
            <v>【I3JAK91】VL20 D-Gr　量産向け新規出図</v>
          </cell>
          <cell r="I4755" t="str">
            <v>未</v>
          </cell>
          <cell r="J4755" t="str">
            <v>C</v>
          </cell>
          <cell r="K4755"/>
          <cell r="L4755" t="str">
            <v>○</v>
          </cell>
          <cell r="M4755" t="str">
            <v>-</v>
          </cell>
          <cell r="N4755" t="str">
            <v>未</v>
          </cell>
        </row>
        <row r="4756">
          <cell r="C4756">
            <v>8975587100</v>
          </cell>
          <cell r="D4756" t="str">
            <v>I3JAK91</v>
          </cell>
          <cell r="E4756"/>
          <cell r="F4756" t="str">
            <v>VL20 NPR</v>
          </cell>
          <cell r="G4756" t="str">
            <v>VL20 D-Gr</v>
          </cell>
          <cell r="H4756" t="str">
            <v>【I3JAK91】VL20 D-Gr　量産向け新規出図</v>
          </cell>
          <cell r="I4756" t="str">
            <v>未</v>
          </cell>
          <cell r="J4756" t="str">
            <v>C</v>
          </cell>
          <cell r="K4756"/>
          <cell r="L4756" t="str">
            <v>○</v>
          </cell>
          <cell r="M4756" t="str">
            <v>-</v>
          </cell>
          <cell r="N4756" t="str">
            <v>未</v>
          </cell>
        </row>
        <row r="4757">
          <cell r="C4757">
            <v>8975587110</v>
          </cell>
          <cell r="D4757" t="str">
            <v>I3JAK91</v>
          </cell>
          <cell r="E4757"/>
          <cell r="F4757" t="str">
            <v>VL20 NPR</v>
          </cell>
          <cell r="G4757" t="str">
            <v>VL20 D-Gr</v>
          </cell>
          <cell r="H4757" t="str">
            <v>【I3JAK91】VL20 D-Gr　量産向け新規出図</v>
          </cell>
          <cell r="I4757" t="str">
            <v>未</v>
          </cell>
          <cell r="J4757" t="str">
            <v>C</v>
          </cell>
          <cell r="K4757"/>
          <cell r="L4757" t="str">
            <v>○</v>
          </cell>
          <cell r="M4757" t="str">
            <v>-</v>
          </cell>
          <cell r="N4757" t="str">
            <v>未</v>
          </cell>
        </row>
        <row r="4758">
          <cell r="C4758">
            <v>8975587240</v>
          </cell>
          <cell r="D4758" t="str">
            <v>I3JAK91</v>
          </cell>
          <cell r="E4758"/>
          <cell r="F4758" t="str">
            <v>VL20 NPR</v>
          </cell>
          <cell r="G4758" t="str">
            <v>VL20 D-Gr</v>
          </cell>
          <cell r="H4758" t="str">
            <v>【I3JAK91】VL20 D-Gr　量産向け新規出図</v>
          </cell>
          <cell r="I4758" t="str">
            <v>PA1-1171</v>
          </cell>
          <cell r="J4758" t="str">
            <v>C</v>
          </cell>
          <cell r="K4758" t="str">
            <v>W3J</v>
          </cell>
          <cell r="L4758" t="str">
            <v>○</v>
          </cell>
          <cell r="M4758" t="str">
            <v>-</v>
          </cell>
          <cell r="N4758">
            <v>20211130</v>
          </cell>
        </row>
        <row r="4759">
          <cell r="C4759">
            <v>8975587250</v>
          </cell>
          <cell r="D4759" t="str">
            <v>I3JAK91</v>
          </cell>
          <cell r="E4759"/>
          <cell r="F4759" t="str">
            <v>VL20 NPR</v>
          </cell>
          <cell r="G4759" t="str">
            <v>VL20 D-Gr</v>
          </cell>
          <cell r="H4759" t="str">
            <v>【I3JAK91】VL20 D-Gr　量産向け新規出図</v>
          </cell>
          <cell r="I4759" t="str">
            <v>未</v>
          </cell>
          <cell r="J4759" t="str">
            <v>C</v>
          </cell>
          <cell r="K4759"/>
          <cell r="L4759" t="str">
            <v>○</v>
          </cell>
          <cell r="M4759" t="str">
            <v>-</v>
          </cell>
          <cell r="N4759" t="str">
            <v>未</v>
          </cell>
        </row>
        <row r="4760">
          <cell r="C4760">
            <v>8975587260</v>
          </cell>
          <cell r="D4760" t="str">
            <v>I3JAK91</v>
          </cell>
          <cell r="E4760"/>
          <cell r="F4760" t="str">
            <v>VL20 NPR</v>
          </cell>
          <cell r="G4760" t="str">
            <v>VL20 D-Gr</v>
          </cell>
          <cell r="H4760" t="str">
            <v>【I3JAK91】VL20 D-Gr　量産向け新規出図</v>
          </cell>
          <cell r="I4760" t="str">
            <v>未</v>
          </cell>
          <cell r="J4760" t="str">
            <v>C</v>
          </cell>
          <cell r="K4760"/>
          <cell r="L4760" t="str">
            <v>○</v>
          </cell>
          <cell r="M4760" t="str">
            <v>-</v>
          </cell>
          <cell r="N4760" t="str">
            <v>未</v>
          </cell>
        </row>
        <row r="4761">
          <cell r="C4761">
            <v>8975587270</v>
          </cell>
          <cell r="D4761" t="str">
            <v>I3JAK91</v>
          </cell>
          <cell r="E4761"/>
          <cell r="F4761" t="str">
            <v>VL20 NPR</v>
          </cell>
          <cell r="G4761" t="str">
            <v>VL20 D-Gr</v>
          </cell>
          <cell r="H4761" t="str">
            <v>【I3JAK91】VL20 D-Gr　量産向け新規出図</v>
          </cell>
          <cell r="I4761" t="str">
            <v>未</v>
          </cell>
          <cell r="J4761" t="str">
            <v>C</v>
          </cell>
          <cell r="K4761"/>
          <cell r="L4761" t="str">
            <v>○</v>
          </cell>
          <cell r="M4761" t="str">
            <v>-</v>
          </cell>
          <cell r="N4761" t="str">
            <v>未</v>
          </cell>
        </row>
        <row r="4762">
          <cell r="C4762">
            <v>8975587280</v>
          </cell>
          <cell r="D4762" t="str">
            <v>I3JAK91</v>
          </cell>
          <cell r="E4762"/>
          <cell r="F4762" t="str">
            <v>VL20 NPR</v>
          </cell>
          <cell r="G4762" t="str">
            <v>VL20 D-Gr</v>
          </cell>
          <cell r="H4762" t="str">
            <v>【I3JAK91】VL20 D-Gr　量産向け新規出図</v>
          </cell>
          <cell r="I4762" t="str">
            <v>PA1-3138</v>
          </cell>
          <cell r="J4762" t="str">
            <v>C</v>
          </cell>
          <cell r="K4762" t="str">
            <v>WZ6</v>
          </cell>
          <cell r="L4762" t="str">
            <v>○</v>
          </cell>
          <cell r="M4762" t="str">
            <v>-</v>
          </cell>
          <cell r="N4762">
            <v>20230630</v>
          </cell>
        </row>
        <row r="4763">
          <cell r="C4763">
            <v>8975587290</v>
          </cell>
          <cell r="D4763" t="str">
            <v>I3JAK91</v>
          </cell>
          <cell r="E4763"/>
          <cell r="F4763" t="str">
            <v>VL20 NPR</v>
          </cell>
          <cell r="G4763" t="str">
            <v>VL20 D-Gr</v>
          </cell>
          <cell r="H4763" t="str">
            <v>【I3JAK91】VL20 D-Gr　量産向け新規出図</v>
          </cell>
          <cell r="I4763" t="str">
            <v>未</v>
          </cell>
          <cell r="J4763" t="str">
            <v>C</v>
          </cell>
          <cell r="K4763"/>
          <cell r="L4763" t="str">
            <v>○</v>
          </cell>
          <cell r="M4763" t="str">
            <v>-</v>
          </cell>
          <cell r="N4763" t="str">
            <v>未</v>
          </cell>
        </row>
        <row r="4764">
          <cell r="C4764">
            <v>8975587300</v>
          </cell>
          <cell r="D4764" t="str">
            <v>I3JAK91</v>
          </cell>
          <cell r="E4764"/>
          <cell r="F4764" t="str">
            <v>VL20 NPR</v>
          </cell>
          <cell r="G4764" t="str">
            <v>VL20 D-Gr</v>
          </cell>
          <cell r="H4764" t="str">
            <v>【I3JAK91】VL20 D-Gr　量産向け新規出図</v>
          </cell>
          <cell r="I4764" t="str">
            <v>未</v>
          </cell>
          <cell r="J4764" t="str">
            <v>C</v>
          </cell>
          <cell r="K4764"/>
          <cell r="L4764" t="str">
            <v>○</v>
          </cell>
          <cell r="M4764" t="str">
            <v>-</v>
          </cell>
          <cell r="N4764" t="str">
            <v>未</v>
          </cell>
        </row>
        <row r="4765">
          <cell r="C4765">
            <v>8975587310</v>
          </cell>
          <cell r="D4765" t="str">
            <v>I3JAK91</v>
          </cell>
          <cell r="E4765"/>
          <cell r="F4765" t="str">
            <v>VL20 NPR</v>
          </cell>
          <cell r="G4765" t="str">
            <v>VL20 D-Gr</v>
          </cell>
          <cell r="H4765" t="str">
            <v>【I3JAK91】VL20 D-Gr　量産向け新規出図</v>
          </cell>
          <cell r="I4765" t="str">
            <v>未</v>
          </cell>
          <cell r="J4765" t="str">
            <v>C</v>
          </cell>
          <cell r="K4765"/>
          <cell r="L4765" t="str">
            <v>○</v>
          </cell>
          <cell r="M4765" t="str">
            <v>-</v>
          </cell>
          <cell r="N4765" t="str">
            <v>未</v>
          </cell>
        </row>
        <row r="4766">
          <cell r="C4766">
            <v>8975587340</v>
          </cell>
          <cell r="D4766" t="str">
            <v>I3JAK91</v>
          </cell>
          <cell r="E4766"/>
          <cell r="F4766" t="str">
            <v>VL20 NPR</v>
          </cell>
          <cell r="G4766" t="str">
            <v>VL20 D-Gr</v>
          </cell>
          <cell r="H4766" t="str">
            <v>【I3JAK91】VL20 D-Gr　量産向け新規出図</v>
          </cell>
          <cell r="I4766" t="str">
            <v>PA1-4074</v>
          </cell>
          <cell r="J4766" t="str">
            <v>C</v>
          </cell>
          <cell r="K4766" t="str">
            <v>WY9</v>
          </cell>
          <cell r="L4766" t="str">
            <v>○</v>
          </cell>
          <cell r="M4766" t="str">
            <v>-</v>
          </cell>
          <cell r="N4766">
            <v>30240613</v>
          </cell>
        </row>
        <row r="4767">
          <cell r="C4767">
            <v>8975587350</v>
          </cell>
          <cell r="D4767" t="str">
            <v>I3JAK91</v>
          </cell>
          <cell r="E4767"/>
          <cell r="F4767" t="str">
            <v>VL20 NPR</v>
          </cell>
          <cell r="G4767" t="str">
            <v>VL20 D-Gr</v>
          </cell>
          <cell r="H4767" t="str">
            <v>【I3JAK91】VL20 D-Gr　量産向け新規出図</v>
          </cell>
          <cell r="I4767" t="str">
            <v>PA1-1042</v>
          </cell>
          <cell r="J4767" t="str">
            <v>C</v>
          </cell>
          <cell r="K4767" t="str">
            <v>W2V</v>
          </cell>
          <cell r="L4767" t="str">
            <v>○</v>
          </cell>
          <cell r="M4767" t="str">
            <v>-</v>
          </cell>
          <cell r="N4767">
            <v>20210325</v>
          </cell>
        </row>
        <row r="4768">
          <cell r="C4768">
            <v>8975587360</v>
          </cell>
          <cell r="D4768" t="str">
            <v>I3JAK91</v>
          </cell>
          <cell r="E4768"/>
          <cell r="F4768" t="str">
            <v>VL20 NPR</v>
          </cell>
          <cell r="G4768" t="str">
            <v>VL20 D-Gr</v>
          </cell>
          <cell r="H4768" t="str">
            <v>【I3JAK91】VL20 D-Gr　量産向け新規出図</v>
          </cell>
          <cell r="I4768" t="str">
            <v>PA1-3034</v>
          </cell>
          <cell r="J4768" t="str">
            <v>C</v>
          </cell>
          <cell r="K4768" t="str">
            <v>WY1</v>
          </cell>
          <cell r="L4768" t="str">
            <v>○</v>
          </cell>
          <cell r="M4768" t="str">
            <v>-</v>
          </cell>
          <cell r="N4768">
            <v>20230220</v>
          </cell>
        </row>
        <row r="4769">
          <cell r="C4769">
            <v>8975587370</v>
          </cell>
          <cell r="D4769" t="str">
            <v>I3JAK91</v>
          </cell>
          <cell r="E4769"/>
          <cell r="F4769" t="str">
            <v>VL20 NPR</v>
          </cell>
          <cell r="G4769" t="str">
            <v>VL20 D-Gr</v>
          </cell>
          <cell r="H4769" t="str">
            <v>【I3JAK91】VL20 D-Gr　量産向け新規出図</v>
          </cell>
          <cell r="I4769" t="str">
            <v>未</v>
          </cell>
          <cell r="J4769" t="str">
            <v>C</v>
          </cell>
          <cell r="K4769"/>
          <cell r="L4769" t="str">
            <v>○</v>
          </cell>
          <cell r="M4769" t="str">
            <v>-</v>
          </cell>
          <cell r="N4769" t="str">
            <v>未</v>
          </cell>
        </row>
        <row r="4770">
          <cell r="C4770">
            <v>8975587380</v>
          </cell>
          <cell r="D4770" t="str">
            <v>I3JAK91</v>
          </cell>
          <cell r="E4770"/>
          <cell r="F4770" t="str">
            <v>VL20 NPR</v>
          </cell>
          <cell r="G4770" t="str">
            <v>VL20 D-Gr</v>
          </cell>
          <cell r="H4770" t="str">
            <v>【I3JAK91】VL20 D-Gr　量産向け新規出図</v>
          </cell>
          <cell r="I4770" t="str">
            <v>未</v>
          </cell>
          <cell r="J4770" t="str">
            <v>C</v>
          </cell>
          <cell r="K4770"/>
          <cell r="L4770" t="str">
            <v>○</v>
          </cell>
          <cell r="M4770" t="str">
            <v>-</v>
          </cell>
          <cell r="N4770" t="str">
            <v>未</v>
          </cell>
        </row>
        <row r="4771">
          <cell r="C4771">
            <v>8975587390</v>
          </cell>
          <cell r="D4771" t="str">
            <v>I3JAK91</v>
          </cell>
          <cell r="E4771"/>
          <cell r="F4771" t="str">
            <v>VL20 NPR</v>
          </cell>
          <cell r="G4771" t="str">
            <v>VL20 D-Gr</v>
          </cell>
          <cell r="H4771" t="str">
            <v>【I3JAK91】VL20 D-Gr　量産向け新規出図</v>
          </cell>
          <cell r="I4771" t="str">
            <v>未</v>
          </cell>
          <cell r="J4771" t="str">
            <v>C</v>
          </cell>
          <cell r="K4771"/>
          <cell r="L4771" t="str">
            <v>○</v>
          </cell>
          <cell r="M4771" t="str">
            <v>-</v>
          </cell>
          <cell r="N4771" t="str">
            <v>未</v>
          </cell>
        </row>
        <row r="4772">
          <cell r="C4772">
            <v>8975587400</v>
          </cell>
          <cell r="D4772" t="str">
            <v>I3JAK91</v>
          </cell>
          <cell r="E4772"/>
          <cell r="F4772" t="str">
            <v>VL20 NPR</v>
          </cell>
          <cell r="G4772" t="str">
            <v>VL20 D-Gr</v>
          </cell>
          <cell r="H4772" t="str">
            <v>【I3JAK91】VL20 D-Gr　量産向け新規出図</v>
          </cell>
          <cell r="I4772" t="str">
            <v>未</v>
          </cell>
          <cell r="J4772" t="str">
            <v>C</v>
          </cell>
          <cell r="K4772"/>
          <cell r="L4772" t="str">
            <v>○</v>
          </cell>
          <cell r="M4772" t="str">
            <v>-</v>
          </cell>
          <cell r="N4772" t="str">
            <v>未</v>
          </cell>
        </row>
        <row r="4773">
          <cell r="C4773">
            <v>8975587410</v>
          </cell>
          <cell r="D4773" t="str">
            <v>I3JAK91</v>
          </cell>
          <cell r="E4773"/>
          <cell r="F4773" t="str">
            <v>VL20 NPR</v>
          </cell>
          <cell r="G4773" t="str">
            <v>VL20 D-Gr</v>
          </cell>
          <cell r="H4773" t="str">
            <v>【I3JAK91】VL20 D-Gr　量産向け新規出図</v>
          </cell>
          <cell r="I4773" t="str">
            <v>PA1-1132</v>
          </cell>
          <cell r="J4773" t="str">
            <v>C</v>
          </cell>
          <cell r="K4773" t="str">
            <v>WXN</v>
          </cell>
          <cell r="L4773" t="str">
            <v>○</v>
          </cell>
          <cell r="M4773" t="str">
            <v>-</v>
          </cell>
          <cell r="N4773">
            <v>20211110</v>
          </cell>
        </row>
        <row r="4774">
          <cell r="C4774">
            <v>8975587420</v>
          </cell>
          <cell r="D4774" t="str">
            <v>I3JAK91</v>
          </cell>
          <cell r="E4774"/>
          <cell r="F4774" t="str">
            <v>VL20 NPR</v>
          </cell>
          <cell r="G4774" t="str">
            <v>VL20 D-Gr</v>
          </cell>
          <cell r="H4774" t="str">
            <v>【I3JAK91】VL20 D-Gr　量産向け新規出図</v>
          </cell>
          <cell r="I4774" t="str">
            <v>未</v>
          </cell>
          <cell r="J4774" t="str">
            <v>C</v>
          </cell>
          <cell r="K4774"/>
          <cell r="L4774" t="str">
            <v>○</v>
          </cell>
          <cell r="M4774" t="str">
            <v>-</v>
          </cell>
          <cell r="N4774" t="str">
            <v>未</v>
          </cell>
        </row>
        <row r="4775">
          <cell r="C4775">
            <v>8975587430</v>
          </cell>
          <cell r="D4775" t="str">
            <v>I3JAK91</v>
          </cell>
          <cell r="E4775"/>
          <cell r="F4775" t="str">
            <v>VL20 NPR</v>
          </cell>
          <cell r="G4775" t="str">
            <v>VL20 D-Gr</v>
          </cell>
          <cell r="H4775" t="str">
            <v>【I3JAK91】VL20 D-Gr　量産向け新規出図</v>
          </cell>
          <cell r="I4775" t="str">
            <v>未</v>
          </cell>
          <cell r="J4775" t="str">
            <v>C</v>
          </cell>
          <cell r="K4775"/>
          <cell r="L4775" t="str">
            <v>○</v>
          </cell>
          <cell r="M4775" t="str">
            <v>-</v>
          </cell>
          <cell r="N4775" t="str">
            <v>未</v>
          </cell>
        </row>
        <row r="4776">
          <cell r="C4776">
            <v>8975587440</v>
          </cell>
          <cell r="D4776" t="str">
            <v>I3JAK91</v>
          </cell>
          <cell r="E4776"/>
          <cell r="F4776" t="str">
            <v>VL20 NPR</v>
          </cell>
          <cell r="G4776" t="str">
            <v>VL20 D-Gr</v>
          </cell>
          <cell r="H4776" t="str">
            <v>【I3JAK91】VL20 D-Gr　量産向け新規出図</v>
          </cell>
          <cell r="I4776" t="str">
            <v>PA1-1161</v>
          </cell>
          <cell r="J4776" t="str">
            <v>C</v>
          </cell>
          <cell r="K4776" t="str">
            <v>W3F</v>
          </cell>
          <cell r="L4776" t="str">
            <v>○</v>
          </cell>
          <cell r="M4776" t="str">
            <v>-</v>
          </cell>
          <cell r="N4776">
            <v>20211117</v>
          </cell>
        </row>
        <row r="4777">
          <cell r="C4777">
            <v>8975587450</v>
          </cell>
          <cell r="D4777" t="str">
            <v>I3JAK91</v>
          </cell>
          <cell r="E4777"/>
          <cell r="F4777" t="str">
            <v>VL20 NPR</v>
          </cell>
          <cell r="G4777" t="str">
            <v>VL20 D-Gr</v>
          </cell>
          <cell r="H4777" t="str">
            <v>【I3JAK91】VL20 D-Gr　量産向け新規出図</v>
          </cell>
          <cell r="I4777" t="str">
            <v>未</v>
          </cell>
          <cell r="J4777" t="str">
            <v>C</v>
          </cell>
          <cell r="K4777"/>
          <cell r="L4777" t="str">
            <v>○</v>
          </cell>
          <cell r="M4777" t="str">
            <v>-</v>
          </cell>
          <cell r="N4777" t="str">
            <v>未</v>
          </cell>
        </row>
        <row r="4778">
          <cell r="C4778">
            <v>8975587460</v>
          </cell>
          <cell r="D4778" t="str">
            <v>I3JAK91</v>
          </cell>
          <cell r="E4778"/>
          <cell r="F4778" t="str">
            <v>VL20 NPR</v>
          </cell>
          <cell r="G4778" t="str">
            <v>VL20 D-Gr</v>
          </cell>
          <cell r="H4778" t="str">
            <v>【I3JAK91】VL20 D-Gr　量産向け新規出図</v>
          </cell>
          <cell r="I4778" t="str">
            <v>未</v>
          </cell>
          <cell r="J4778" t="str">
            <v>C</v>
          </cell>
          <cell r="K4778"/>
          <cell r="L4778" t="str">
            <v>○</v>
          </cell>
          <cell r="M4778" t="str">
            <v>-</v>
          </cell>
          <cell r="N4778" t="str">
            <v>未</v>
          </cell>
        </row>
        <row r="4779">
          <cell r="C4779">
            <v>8975587470</v>
          </cell>
          <cell r="D4779" t="str">
            <v>I3JAK91</v>
          </cell>
          <cell r="E4779"/>
          <cell r="F4779" t="str">
            <v>VL20 NPR</v>
          </cell>
          <cell r="G4779" t="str">
            <v>VL20 D-Gr</v>
          </cell>
          <cell r="H4779" t="str">
            <v>【I3JAK91】VL20 D-Gr　量産向け新規出図</v>
          </cell>
          <cell r="I4779" t="str">
            <v>未</v>
          </cell>
          <cell r="J4779" t="str">
            <v>C</v>
          </cell>
          <cell r="K4779"/>
          <cell r="L4779" t="str">
            <v>○</v>
          </cell>
          <cell r="M4779" t="str">
            <v>-</v>
          </cell>
          <cell r="N4779" t="str">
            <v>未</v>
          </cell>
        </row>
        <row r="4780">
          <cell r="C4780">
            <v>8975587480</v>
          </cell>
          <cell r="D4780" t="str">
            <v>I3JAK91</v>
          </cell>
          <cell r="E4780"/>
          <cell r="F4780" t="str">
            <v>VL20 NPR</v>
          </cell>
          <cell r="G4780" t="str">
            <v>VL20 D-Gr</v>
          </cell>
          <cell r="H4780" t="str">
            <v>【I3JAK91】VL20 D-Gr　量産向け新規出図</v>
          </cell>
          <cell r="I4780" t="str">
            <v>未</v>
          </cell>
          <cell r="J4780" t="str">
            <v>C</v>
          </cell>
          <cell r="K4780"/>
          <cell r="L4780" t="str">
            <v>○</v>
          </cell>
          <cell r="M4780" t="str">
            <v>-</v>
          </cell>
          <cell r="N4780" t="str">
            <v>未</v>
          </cell>
        </row>
        <row r="4781">
          <cell r="C4781">
            <v>8975587490</v>
          </cell>
          <cell r="D4781" t="str">
            <v>I3JAK91</v>
          </cell>
          <cell r="E4781"/>
          <cell r="F4781" t="str">
            <v>VL20 NPR</v>
          </cell>
          <cell r="G4781" t="str">
            <v>VL20 D-Gr</v>
          </cell>
          <cell r="H4781" t="str">
            <v>【I3JAK91】VL20 D-Gr　量産向け新規出図</v>
          </cell>
          <cell r="I4781" t="str">
            <v>未</v>
          </cell>
          <cell r="J4781" t="str">
            <v>C</v>
          </cell>
          <cell r="K4781"/>
          <cell r="L4781" t="str">
            <v>○</v>
          </cell>
          <cell r="M4781" t="str">
            <v>-</v>
          </cell>
          <cell r="N4781" t="str">
            <v>未</v>
          </cell>
        </row>
        <row r="4782">
          <cell r="C4782">
            <v>8975587500</v>
          </cell>
          <cell r="D4782" t="str">
            <v>I3JAK91</v>
          </cell>
          <cell r="E4782"/>
          <cell r="F4782" t="str">
            <v>VL20 NPR</v>
          </cell>
          <cell r="G4782" t="str">
            <v>VL20 D-Gr</v>
          </cell>
          <cell r="H4782" t="str">
            <v>【I3JAK91】VL20 D-Gr　量産向け新規出図</v>
          </cell>
          <cell r="I4782" t="str">
            <v>未</v>
          </cell>
          <cell r="J4782" t="str">
            <v>C</v>
          </cell>
          <cell r="K4782"/>
          <cell r="L4782" t="str">
            <v>○</v>
          </cell>
          <cell r="M4782" t="str">
            <v>-</v>
          </cell>
          <cell r="N4782" t="str">
            <v>未</v>
          </cell>
        </row>
        <row r="4783">
          <cell r="C4783">
            <v>8975587510</v>
          </cell>
          <cell r="D4783" t="str">
            <v>I3JAK91</v>
          </cell>
          <cell r="E4783"/>
          <cell r="F4783" t="str">
            <v>VL20 NPR</v>
          </cell>
          <cell r="G4783" t="str">
            <v>VL20 D-Gr</v>
          </cell>
          <cell r="H4783" t="str">
            <v>【I3JAK91】VL20 D-Gr　量産向け新規出図</v>
          </cell>
          <cell r="I4783" t="str">
            <v>未</v>
          </cell>
          <cell r="J4783" t="str">
            <v>C</v>
          </cell>
          <cell r="K4783"/>
          <cell r="L4783" t="str">
            <v>○</v>
          </cell>
          <cell r="M4783" t="str">
            <v>-</v>
          </cell>
          <cell r="N4783" t="str">
            <v>未</v>
          </cell>
        </row>
        <row r="4784">
          <cell r="C4784">
            <v>8975587520</v>
          </cell>
          <cell r="D4784" t="str">
            <v>I3JAK91</v>
          </cell>
          <cell r="E4784"/>
          <cell r="F4784" t="str">
            <v>VL20 NPR</v>
          </cell>
          <cell r="G4784" t="str">
            <v>VL20 D-Gr</v>
          </cell>
          <cell r="H4784" t="str">
            <v>【I3JAK91】VL20 D-Gr　量産向け新規出図</v>
          </cell>
          <cell r="I4784" t="str">
            <v>未</v>
          </cell>
          <cell r="J4784" t="str">
            <v>C</v>
          </cell>
          <cell r="K4784"/>
          <cell r="L4784" t="str">
            <v>○</v>
          </cell>
          <cell r="M4784" t="str">
            <v>-</v>
          </cell>
          <cell r="N4784" t="str">
            <v>未</v>
          </cell>
        </row>
        <row r="4785">
          <cell r="C4785">
            <v>8975587530</v>
          </cell>
          <cell r="D4785" t="str">
            <v>I3JAK91</v>
          </cell>
          <cell r="E4785"/>
          <cell r="F4785" t="str">
            <v>VL20 NPR</v>
          </cell>
          <cell r="G4785" t="str">
            <v>VL20 D-Gr</v>
          </cell>
          <cell r="H4785" t="str">
            <v>【I3JAK91】VL20 D-Gr　量産向け新規出図</v>
          </cell>
          <cell r="I4785" t="str">
            <v>未</v>
          </cell>
          <cell r="J4785" t="str">
            <v>C</v>
          </cell>
          <cell r="K4785"/>
          <cell r="L4785" t="str">
            <v>○</v>
          </cell>
          <cell r="M4785" t="str">
            <v>-</v>
          </cell>
          <cell r="N4785" t="str">
            <v>未</v>
          </cell>
        </row>
        <row r="4786">
          <cell r="C4786">
            <v>8975587540</v>
          </cell>
          <cell r="D4786" t="str">
            <v>I3JAK91</v>
          </cell>
          <cell r="E4786"/>
          <cell r="F4786" t="str">
            <v>VL20 NPR</v>
          </cell>
          <cell r="G4786" t="str">
            <v>VL20 D-Gr</v>
          </cell>
          <cell r="H4786" t="str">
            <v>【I3JAK91】VL20 D-Gr　量産向け新規出図</v>
          </cell>
          <cell r="I4786" t="str">
            <v>未</v>
          </cell>
          <cell r="J4786" t="str">
            <v>C</v>
          </cell>
          <cell r="K4786"/>
          <cell r="L4786" t="str">
            <v>○</v>
          </cell>
          <cell r="M4786" t="str">
            <v>-</v>
          </cell>
          <cell r="N4786" t="str">
            <v>未</v>
          </cell>
        </row>
        <row r="4787">
          <cell r="C4787">
            <v>8975587610</v>
          </cell>
          <cell r="D4787" t="str">
            <v>I3JAK91</v>
          </cell>
          <cell r="E4787"/>
          <cell r="F4787" t="str">
            <v>VL20 NPR</v>
          </cell>
          <cell r="G4787" t="str">
            <v>VL20 D-Gr</v>
          </cell>
          <cell r="H4787" t="str">
            <v>【I3JAK91】VL20 D-Gr　量産向け新規出図</v>
          </cell>
          <cell r="I4787" t="str">
            <v>未</v>
          </cell>
          <cell r="J4787" t="str">
            <v>C</v>
          </cell>
          <cell r="K4787"/>
          <cell r="L4787" t="str">
            <v>○</v>
          </cell>
          <cell r="M4787" t="str">
            <v>-</v>
          </cell>
          <cell r="N4787" t="str">
            <v>未</v>
          </cell>
        </row>
        <row r="4788">
          <cell r="C4788">
            <v>8975587620</v>
          </cell>
          <cell r="D4788" t="str">
            <v>I3JAK91</v>
          </cell>
          <cell r="E4788"/>
          <cell r="F4788" t="str">
            <v>VL20 NPR</v>
          </cell>
          <cell r="G4788" t="str">
            <v>VL20 D-Gr</v>
          </cell>
          <cell r="H4788" t="str">
            <v>【I3JAK91】VL20 D-Gr　量産向け新規出図</v>
          </cell>
          <cell r="I4788" t="str">
            <v>未</v>
          </cell>
          <cell r="J4788" t="str">
            <v>C</v>
          </cell>
          <cell r="K4788"/>
          <cell r="L4788" t="str">
            <v>○</v>
          </cell>
          <cell r="M4788" t="str">
            <v>-</v>
          </cell>
          <cell r="N4788" t="str">
            <v>未</v>
          </cell>
        </row>
        <row r="4789">
          <cell r="C4789">
            <v>8975587630</v>
          </cell>
          <cell r="D4789" t="str">
            <v>I3JAK91</v>
          </cell>
          <cell r="E4789"/>
          <cell r="F4789" t="str">
            <v>VL20 NPR</v>
          </cell>
          <cell r="G4789" t="str">
            <v>VL20 D-Gr</v>
          </cell>
          <cell r="H4789" t="str">
            <v>【I3JAK91】VL20 D-Gr　量産向け新規出図</v>
          </cell>
          <cell r="I4789" t="str">
            <v>未</v>
          </cell>
          <cell r="J4789" t="str">
            <v>C</v>
          </cell>
          <cell r="K4789"/>
          <cell r="L4789" t="str">
            <v>○</v>
          </cell>
          <cell r="M4789" t="str">
            <v>-</v>
          </cell>
          <cell r="N4789" t="str">
            <v>未</v>
          </cell>
        </row>
        <row r="4790">
          <cell r="C4790">
            <v>8975587640</v>
          </cell>
          <cell r="D4790" t="str">
            <v>I3JAK91</v>
          </cell>
          <cell r="E4790"/>
          <cell r="F4790" t="str">
            <v>VL20 NPR</v>
          </cell>
          <cell r="G4790" t="str">
            <v>VL20 D-Gr</v>
          </cell>
          <cell r="H4790" t="str">
            <v>【I3JAK91】VL20 D-Gr　量産向け新規出図</v>
          </cell>
          <cell r="I4790" t="str">
            <v>未</v>
          </cell>
          <cell r="J4790" t="str">
            <v>C</v>
          </cell>
          <cell r="K4790"/>
          <cell r="L4790" t="str">
            <v>○</v>
          </cell>
          <cell r="M4790" t="str">
            <v>-</v>
          </cell>
          <cell r="N4790" t="str">
            <v>未</v>
          </cell>
        </row>
        <row r="4791">
          <cell r="C4791">
            <v>8975587650</v>
          </cell>
          <cell r="D4791" t="str">
            <v>I3JAK91</v>
          </cell>
          <cell r="E4791"/>
          <cell r="F4791" t="str">
            <v>VL20 NPR</v>
          </cell>
          <cell r="G4791" t="str">
            <v>VL20 D-Gr</v>
          </cell>
          <cell r="H4791" t="str">
            <v>【I3JAK91】VL20 D-Gr　量産向け新規出図</v>
          </cell>
          <cell r="I4791" t="str">
            <v>未</v>
          </cell>
          <cell r="J4791" t="str">
            <v>C</v>
          </cell>
          <cell r="K4791"/>
          <cell r="L4791" t="str">
            <v>○</v>
          </cell>
          <cell r="M4791" t="str">
            <v>-</v>
          </cell>
          <cell r="N4791" t="str">
            <v>未</v>
          </cell>
        </row>
        <row r="4792">
          <cell r="C4792">
            <v>8975587660</v>
          </cell>
          <cell r="D4792" t="str">
            <v>I3JAK91</v>
          </cell>
          <cell r="E4792"/>
          <cell r="F4792" t="str">
            <v>VL20 NPR</v>
          </cell>
          <cell r="G4792" t="str">
            <v>VL20 D-Gr</v>
          </cell>
          <cell r="H4792" t="str">
            <v>【I3JAK91】VL20 D-Gr　量産向け新規出図</v>
          </cell>
          <cell r="I4792" t="str">
            <v>未</v>
          </cell>
          <cell r="J4792" t="str">
            <v>C</v>
          </cell>
          <cell r="K4792"/>
          <cell r="L4792" t="str">
            <v>○</v>
          </cell>
          <cell r="M4792" t="str">
            <v>-</v>
          </cell>
          <cell r="N4792" t="str">
            <v>未</v>
          </cell>
        </row>
        <row r="4793">
          <cell r="C4793">
            <v>8975587670</v>
          </cell>
          <cell r="D4793" t="str">
            <v>I3JAK91</v>
          </cell>
          <cell r="E4793"/>
          <cell r="F4793" t="str">
            <v>VL20 NPR</v>
          </cell>
          <cell r="G4793" t="str">
            <v>VL20 D-Gr</v>
          </cell>
          <cell r="H4793" t="str">
            <v>【I3JAK91】VL20 D-Gr　量産向け新規出図</v>
          </cell>
          <cell r="I4793" t="str">
            <v>未</v>
          </cell>
          <cell r="J4793" t="str">
            <v>C</v>
          </cell>
          <cell r="K4793"/>
          <cell r="L4793" t="str">
            <v>○</v>
          </cell>
          <cell r="M4793" t="str">
            <v>-</v>
          </cell>
          <cell r="N4793" t="str">
            <v>未</v>
          </cell>
        </row>
        <row r="4794">
          <cell r="C4794">
            <v>8975587770</v>
          </cell>
          <cell r="D4794" t="str">
            <v>I3JAK91</v>
          </cell>
          <cell r="E4794"/>
          <cell r="F4794" t="str">
            <v>VL20 NPR</v>
          </cell>
          <cell r="G4794" t="str">
            <v>VL20 D-Gr</v>
          </cell>
          <cell r="H4794" t="str">
            <v>【I3JAK91】VL20 D-Gr　量産向け新規出図</v>
          </cell>
          <cell r="I4794" t="str">
            <v>未</v>
          </cell>
          <cell r="J4794" t="str">
            <v>C</v>
          </cell>
          <cell r="K4794"/>
          <cell r="L4794" t="str">
            <v>○</v>
          </cell>
          <cell r="M4794" t="str">
            <v>-</v>
          </cell>
          <cell r="N4794" t="str">
            <v>未</v>
          </cell>
        </row>
        <row r="4795">
          <cell r="C4795">
            <v>8975587800</v>
          </cell>
          <cell r="D4795" t="str">
            <v>I3JAK91</v>
          </cell>
          <cell r="E4795"/>
          <cell r="F4795" t="str">
            <v>VL20 NPR</v>
          </cell>
          <cell r="G4795" t="str">
            <v>VL20 D-Gr</v>
          </cell>
          <cell r="H4795" t="str">
            <v>【I3JAK91】VL20 D-Gr　量産向け新規出図</v>
          </cell>
          <cell r="I4795" t="str">
            <v>PA1-0085</v>
          </cell>
          <cell r="J4795" t="str">
            <v>C</v>
          </cell>
          <cell r="K4795" t="str">
            <v>UF8</v>
          </cell>
          <cell r="L4795" t="str">
            <v>○</v>
          </cell>
          <cell r="M4795" t="str">
            <v>-</v>
          </cell>
          <cell r="N4795">
            <v>20201026</v>
          </cell>
        </row>
        <row r="4796">
          <cell r="C4796">
            <v>8975587900</v>
          </cell>
          <cell r="D4796" t="str">
            <v>I3JAK91</v>
          </cell>
          <cell r="E4796"/>
          <cell r="F4796" t="str">
            <v>VL20 NPR</v>
          </cell>
          <cell r="G4796" t="str">
            <v>VL20 D-Gr</v>
          </cell>
          <cell r="H4796" t="str">
            <v>【I3JAK91】VL20 D-Gr　量産向け新規出図</v>
          </cell>
          <cell r="I4796" t="str">
            <v>PA1-1132</v>
          </cell>
          <cell r="J4796" t="str">
            <v>C</v>
          </cell>
          <cell r="K4796" t="str">
            <v>UFC</v>
          </cell>
          <cell r="L4796" t="str">
            <v>○</v>
          </cell>
          <cell r="M4796" t="str">
            <v>-</v>
          </cell>
          <cell r="N4796">
            <v>20211110</v>
          </cell>
        </row>
        <row r="4797">
          <cell r="C4797">
            <v>8975587940</v>
          </cell>
          <cell r="D4797" t="str">
            <v>I3JAK91</v>
          </cell>
          <cell r="E4797"/>
          <cell r="F4797" t="str">
            <v>VL20 NPR</v>
          </cell>
          <cell r="G4797" t="str">
            <v>VL20 D-Gr</v>
          </cell>
          <cell r="H4797" t="str">
            <v>【I3JAK91】VL20 D-Gr　量産向け新規出図</v>
          </cell>
          <cell r="I4797" t="str">
            <v>未</v>
          </cell>
          <cell r="J4797" t="str">
            <v>C</v>
          </cell>
          <cell r="K4797"/>
          <cell r="L4797" t="str">
            <v>○</v>
          </cell>
          <cell r="M4797" t="str">
            <v>-</v>
          </cell>
          <cell r="N4797" t="str">
            <v>未</v>
          </cell>
        </row>
        <row r="4798">
          <cell r="C4798">
            <v>8976605370</v>
          </cell>
          <cell r="D4798" t="str">
            <v>I3JAK91</v>
          </cell>
          <cell r="E4798"/>
          <cell r="F4798" t="str">
            <v>VL20 NPR</v>
          </cell>
          <cell r="G4798" t="str">
            <v>VL20 D-Gr</v>
          </cell>
          <cell r="H4798" t="str">
            <v>【I3JAK91】VL20 D-Gr　量産向け新規出図</v>
          </cell>
          <cell r="I4798" t="str">
            <v>未</v>
          </cell>
          <cell r="J4798" t="str">
            <v>C</v>
          </cell>
          <cell r="K4798"/>
          <cell r="L4798" t="str">
            <v>○</v>
          </cell>
          <cell r="M4798" t="str">
            <v>-</v>
          </cell>
          <cell r="N4798" t="str">
            <v>未</v>
          </cell>
        </row>
        <row r="4799">
          <cell r="C4799">
            <v>8976605380</v>
          </cell>
          <cell r="D4799" t="str">
            <v>I3JAK91</v>
          </cell>
          <cell r="E4799"/>
          <cell r="F4799" t="str">
            <v>VL20 NPR</v>
          </cell>
          <cell r="G4799" t="str">
            <v>VL20 D-Gr</v>
          </cell>
          <cell r="H4799" t="str">
            <v>【I3JAK91】VL20 D-Gr　量産向け新規出図</v>
          </cell>
          <cell r="I4799" t="str">
            <v>未</v>
          </cell>
          <cell r="J4799" t="str">
            <v>C</v>
          </cell>
          <cell r="K4799"/>
          <cell r="L4799" t="str">
            <v>○</v>
          </cell>
          <cell r="M4799" t="str">
            <v>-</v>
          </cell>
          <cell r="N4799" t="str">
            <v>未</v>
          </cell>
        </row>
        <row r="4800">
          <cell r="C4800">
            <v>8976605390</v>
          </cell>
          <cell r="D4800" t="str">
            <v>I3JAK91</v>
          </cell>
          <cell r="E4800"/>
          <cell r="F4800" t="str">
            <v>VL20 NPR</v>
          </cell>
          <cell r="G4800" t="str">
            <v>VL20 D-Gr</v>
          </cell>
          <cell r="H4800" t="str">
            <v>【I3JAK91】VL20 D-Gr　量産向け新規出図</v>
          </cell>
          <cell r="I4800" t="str">
            <v>未</v>
          </cell>
          <cell r="J4800" t="str">
            <v>C</v>
          </cell>
          <cell r="K4800"/>
          <cell r="L4800" t="str">
            <v>○</v>
          </cell>
          <cell r="M4800" t="str">
            <v>-</v>
          </cell>
          <cell r="N4800" t="str">
            <v>未</v>
          </cell>
        </row>
        <row r="4801">
          <cell r="C4801">
            <v>8976605400</v>
          </cell>
          <cell r="D4801" t="str">
            <v>I3JAK91</v>
          </cell>
          <cell r="E4801"/>
          <cell r="F4801" t="str">
            <v>VL20 NPR</v>
          </cell>
          <cell r="G4801" t="str">
            <v>VL20 D-Gr</v>
          </cell>
          <cell r="H4801" t="str">
            <v>【I3JAK91】VL20 D-Gr　量産向け新規出図</v>
          </cell>
          <cell r="I4801" t="str">
            <v>未</v>
          </cell>
          <cell r="J4801" t="str">
            <v>C</v>
          </cell>
          <cell r="K4801"/>
          <cell r="L4801" t="str">
            <v>○</v>
          </cell>
          <cell r="M4801" t="str">
            <v>-</v>
          </cell>
          <cell r="N4801" t="str">
            <v>未</v>
          </cell>
        </row>
        <row r="4802">
          <cell r="C4802">
            <v>8976605410</v>
          </cell>
          <cell r="D4802" t="str">
            <v>I3JAK91</v>
          </cell>
          <cell r="E4802"/>
          <cell r="F4802" t="str">
            <v>VL20 NPR</v>
          </cell>
          <cell r="G4802" t="str">
            <v>VL20 D-Gr</v>
          </cell>
          <cell r="H4802" t="str">
            <v>【I3JAK91】VL20 D-Gr　量産向け新規出図</v>
          </cell>
          <cell r="I4802" t="str">
            <v>未</v>
          </cell>
          <cell r="J4802" t="str">
            <v>C</v>
          </cell>
          <cell r="K4802"/>
          <cell r="L4802" t="str">
            <v>○</v>
          </cell>
          <cell r="M4802" t="str">
            <v>-</v>
          </cell>
          <cell r="N4802" t="str">
            <v>未</v>
          </cell>
        </row>
        <row r="4803">
          <cell r="C4803">
            <v>8976605420</v>
          </cell>
          <cell r="D4803" t="str">
            <v>I3JAK91</v>
          </cell>
          <cell r="E4803"/>
          <cell r="F4803" t="str">
            <v>VL20 NPR</v>
          </cell>
          <cell r="G4803" t="str">
            <v>VL20 D-Gr</v>
          </cell>
          <cell r="H4803" t="str">
            <v>【I3JAK91】VL20 D-Gr　量産向け新規出図</v>
          </cell>
          <cell r="I4803" t="str">
            <v>未</v>
          </cell>
          <cell r="J4803" t="str">
            <v>C</v>
          </cell>
          <cell r="K4803"/>
          <cell r="L4803" t="str">
            <v>○</v>
          </cell>
          <cell r="M4803" t="str">
            <v>-</v>
          </cell>
          <cell r="N4803" t="str">
            <v>未</v>
          </cell>
        </row>
        <row r="4804">
          <cell r="C4804">
            <v>8976605430</v>
          </cell>
          <cell r="D4804" t="str">
            <v>I3JAK91</v>
          </cell>
          <cell r="E4804"/>
          <cell r="F4804" t="str">
            <v>VL20 NPR</v>
          </cell>
          <cell r="G4804" t="str">
            <v>VL20 D-Gr</v>
          </cell>
          <cell r="H4804" t="str">
            <v>【I3JAK91】VL20 D-Gr　量産向け新規出図</v>
          </cell>
          <cell r="I4804" t="str">
            <v>未</v>
          </cell>
          <cell r="J4804" t="str">
            <v>C</v>
          </cell>
          <cell r="K4804"/>
          <cell r="L4804" t="str">
            <v>○</v>
          </cell>
          <cell r="M4804" t="str">
            <v>-</v>
          </cell>
          <cell r="N4804" t="str">
            <v>未</v>
          </cell>
        </row>
        <row r="4805">
          <cell r="C4805">
            <v>8976605440</v>
          </cell>
          <cell r="D4805" t="str">
            <v>I3JAK91</v>
          </cell>
          <cell r="E4805"/>
          <cell r="F4805" t="str">
            <v>VL20 NPR</v>
          </cell>
          <cell r="G4805" t="str">
            <v>VL20 D-Gr</v>
          </cell>
          <cell r="H4805" t="str">
            <v>【I3JAK91】VL20 D-Gr　量産向け新規出図</v>
          </cell>
          <cell r="I4805" t="str">
            <v>未</v>
          </cell>
          <cell r="J4805" t="str">
            <v>C</v>
          </cell>
          <cell r="K4805"/>
          <cell r="L4805" t="str">
            <v>○</v>
          </cell>
          <cell r="M4805" t="str">
            <v>-</v>
          </cell>
          <cell r="N4805" t="str">
            <v>未</v>
          </cell>
        </row>
        <row r="4806">
          <cell r="C4806">
            <v>8976605450</v>
          </cell>
          <cell r="D4806" t="str">
            <v>I3JAK91</v>
          </cell>
          <cell r="E4806"/>
          <cell r="F4806" t="str">
            <v>VL20 NPR</v>
          </cell>
          <cell r="G4806" t="str">
            <v>VL20 D-Gr</v>
          </cell>
          <cell r="H4806" t="str">
            <v>【I3JAK91】VL20 D-Gr　量産向け新規出図</v>
          </cell>
          <cell r="I4806" t="str">
            <v>未</v>
          </cell>
          <cell r="J4806" t="str">
            <v>C</v>
          </cell>
          <cell r="K4806"/>
          <cell r="L4806" t="str">
            <v>○</v>
          </cell>
          <cell r="M4806" t="str">
            <v>-</v>
          </cell>
          <cell r="N4806" t="str">
            <v>未</v>
          </cell>
        </row>
        <row r="4807">
          <cell r="C4807">
            <v>8976605460</v>
          </cell>
          <cell r="D4807" t="str">
            <v>I3JAK91</v>
          </cell>
          <cell r="E4807"/>
          <cell r="F4807" t="str">
            <v>VL20 NPR</v>
          </cell>
          <cell r="G4807" t="str">
            <v>VL20 D-Gr</v>
          </cell>
          <cell r="H4807" t="str">
            <v>【I3JAK91】VL20 D-Gr　量産向け新規出図</v>
          </cell>
          <cell r="I4807" t="str">
            <v>未</v>
          </cell>
          <cell r="J4807" t="str">
            <v>C</v>
          </cell>
          <cell r="K4807"/>
          <cell r="L4807" t="str">
            <v>○</v>
          </cell>
          <cell r="M4807" t="str">
            <v>-</v>
          </cell>
          <cell r="N4807" t="str">
            <v>未</v>
          </cell>
        </row>
        <row r="4808">
          <cell r="C4808">
            <v>8976605470</v>
          </cell>
          <cell r="D4808" t="str">
            <v>I3JAK91</v>
          </cell>
          <cell r="E4808"/>
          <cell r="F4808" t="str">
            <v>VL20 NPR</v>
          </cell>
          <cell r="G4808" t="str">
            <v>VL20 D-Gr</v>
          </cell>
          <cell r="H4808" t="str">
            <v>【I3JAK91】VL20 D-Gr　量産向け新規出図</v>
          </cell>
          <cell r="I4808" t="str">
            <v>未</v>
          </cell>
          <cell r="J4808" t="str">
            <v>C</v>
          </cell>
          <cell r="K4808"/>
          <cell r="L4808" t="str">
            <v>○</v>
          </cell>
          <cell r="M4808" t="str">
            <v>-</v>
          </cell>
          <cell r="N4808" t="str">
            <v>未</v>
          </cell>
        </row>
        <row r="4809">
          <cell r="C4809">
            <v>8976605480</v>
          </cell>
          <cell r="D4809" t="str">
            <v>I3JAK91</v>
          </cell>
          <cell r="E4809"/>
          <cell r="F4809" t="str">
            <v>VL20 NPR</v>
          </cell>
          <cell r="G4809" t="str">
            <v>VL20 D-Gr</v>
          </cell>
          <cell r="H4809" t="str">
            <v>【I3JAK91】VL20 D-Gr　量産向け新規出図</v>
          </cell>
          <cell r="I4809" t="str">
            <v>未</v>
          </cell>
          <cell r="J4809" t="str">
            <v>C</v>
          </cell>
          <cell r="K4809"/>
          <cell r="L4809" t="str">
            <v>○</v>
          </cell>
          <cell r="M4809" t="str">
            <v>-</v>
          </cell>
          <cell r="N4809" t="str">
            <v>未</v>
          </cell>
        </row>
        <row r="4810">
          <cell r="C4810">
            <v>8976605490</v>
          </cell>
          <cell r="D4810" t="str">
            <v>I3JAK91</v>
          </cell>
          <cell r="E4810"/>
          <cell r="F4810" t="str">
            <v>VL20 NPR</v>
          </cell>
          <cell r="G4810" t="str">
            <v>VL20 D-Gr</v>
          </cell>
          <cell r="H4810" t="str">
            <v>【I3JAK91】VL20 D-Gr　量産向け新規出図</v>
          </cell>
          <cell r="I4810" t="str">
            <v>未</v>
          </cell>
          <cell r="J4810" t="str">
            <v>C</v>
          </cell>
          <cell r="K4810"/>
          <cell r="L4810" t="str">
            <v>○</v>
          </cell>
          <cell r="M4810" t="str">
            <v>-</v>
          </cell>
          <cell r="N4810" t="str">
            <v>未</v>
          </cell>
        </row>
        <row r="4811">
          <cell r="C4811">
            <v>8976605500</v>
          </cell>
          <cell r="D4811" t="str">
            <v>I3JAK91</v>
          </cell>
          <cell r="E4811"/>
          <cell r="F4811" t="str">
            <v>VL20 NPR</v>
          </cell>
          <cell r="G4811" t="str">
            <v>VL20 D-Gr</v>
          </cell>
          <cell r="H4811" t="str">
            <v>【I3JAK91】VL20 D-Gr　量産向け新規出図</v>
          </cell>
          <cell r="I4811" t="str">
            <v>未</v>
          </cell>
          <cell r="J4811" t="str">
            <v>C</v>
          </cell>
          <cell r="K4811"/>
          <cell r="L4811" t="str">
            <v>○</v>
          </cell>
          <cell r="M4811" t="str">
            <v>-</v>
          </cell>
          <cell r="N4811" t="str">
            <v>未</v>
          </cell>
        </row>
        <row r="4812">
          <cell r="C4812">
            <v>8976605510</v>
          </cell>
          <cell r="D4812" t="str">
            <v>I3JAK91</v>
          </cell>
          <cell r="E4812"/>
          <cell r="F4812" t="str">
            <v>VL20 NPR</v>
          </cell>
          <cell r="G4812" t="str">
            <v>VL20 D-Gr</v>
          </cell>
          <cell r="H4812" t="str">
            <v>【I3JAK91】VL20 D-Gr　量産向け新規出図</v>
          </cell>
          <cell r="I4812" t="str">
            <v>未</v>
          </cell>
          <cell r="J4812" t="str">
            <v>C</v>
          </cell>
          <cell r="K4812"/>
          <cell r="L4812" t="str">
            <v>○</v>
          </cell>
          <cell r="M4812" t="str">
            <v>-</v>
          </cell>
          <cell r="N4812" t="str">
            <v>未</v>
          </cell>
        </row>
        <row r="4813">
          <cell r="C4813">
            <v>8976605520</v>
          </cell>
          <cell r="D4813" t="str">
            <v>I3JAK91</v>
          </cell>
          <cell r="E4813"/>
          <cell r="F4813" t="str">
            <v>VL20 NPR</v>
          </cell>
          <cell r="G4813" t="str">
            <v>VL20 D-Gr</v>
          </cell>
          <cell r="H4813" t="str">
            <v>【I3JAK91】VL20 D-Gr　量産向け新規出図</v>
          </cell>
          <cell r="I4813" t="str">
            <v>未</v>
          </cell>
          <cell r="J4813" t="str">
            <v>C</v>
          </cell>
          <cell r="K4813"/>
          <cell r="L4813" t="str">
            <v>○</v>
          </cell>
          <cell r="M4813" t="str">
            <v>-</v>
          </cell>
          <cell r="N4813" t="str">
            <v>未</v>
          </cell>
        </row>
        <row r="4814">
          <cell r="C4814">
            <v>8976605530</v>
          </cell>
          <cell r="D4814" t="str">
            <v>I3JAK91</v>
          </cell>
          <cell r="E4814"/>
          <cell r="F4814" t="str">
            <v>VL20 NPR</v>
          </cell>
          <cell r="G4814" t="str">
            <v>VL20 D-Gr</v>
          </cell>
          <cell r="H4814" t="str">
            <v>【I3JAK91】VL20 D-Gr　量産向け新規出図</v>
          </cell>
          <cell r="I4814" t="str">
            <v>未</v>
          </cell>
          <cell r="J4814" t="str">
            <v>C</v>
          </cell>
          <cell r="K4814"/>
          <cell r="L4814" t="str">
            <v>○</v>
          </cell>
          <cell r="M4814" t="str">
            <v>-</v>
          </cell>
          <cell r="N4814" t="str">
            <v>未</v>
          </cell>
        </row>
        <row r="4815">
          <cell r="C4815">
            <v>8976605540</v>
          </cell>
          <cell r="D4815" t="str">
            <v>I3JAK91</v>
          </cell>
          <cell r="E4815"/>
          <cell r="F4815" t="str">
            <v>VL20 NPR</v>
          </cell>
          <cell r="G4815" t="str">
            <v>VL20 D-Gr</v>
          </cell>
          <cell r="H4815" t="str">
            <v>【I3JAK91】VL20 D-Gr　量産向け新規出図</v>
          </cell>
          <cell r="I4815" t="str">
            <v>未</v>
          </cell>
          <cell r="J4815" t="str">
            <v>C</v>
          </cell>
          <cell r="K4815"/>
          <cell r="L4815" t="str">
            <v>○</v>
          </cell>
          <cell r="M4815" t="str">
            <v>-</v>
          </cell>
          <cell r="N4815" t="str">
            <v>未</v>
          </cell>
        </row>
        <row r="4816">
          <cell r="C4816">
            <v>8976605550</v>
          </cell>
          <cell r="D4816" t="str">
            <v>I3JAK91</v>
          </cell>
          <cell r="E4816"/>
          <cell r="F4816" t="str">
            <v>VL20 NPR</v>
          </cell>
          <cell r="G4816" t="str">
            <v>VL20 D-Gr</v>
          </cell>
          <cell r="H4816" t="str">
            <v>【I3JAK91】VL20 D-Gr　量産向け新規出図</v>
          </cell>
          <cell r="I4816" t="str">
            <v>未</v>
          </cell>
          <cell r="J4816" t="str">
            <v>C</v>
          </cell>
          <cell r="K4816"/>
          <cell r="L4816" t="str">
            <v>○</v>
          </cell>
          <cell r="M4816" t="str">
            <v>-</v>
          </cell>
          <cell r="N4816" t="str">
            <v>未</v>
          </cell>
        </row>
        <row r="4817">
          <cell r="C4817">
            <v>8976605560</v>
          </cell>
          <cell r="D4817" t="str">
            <v>I3JAK91</v>
          </cell>
          <cell r="E4817"/>
          <cell r="F4817" t="str">
            <v>VL20 NPR</v>
          </cell>
          <cell r="G4817" t="str">
            <v>VL20 D-Gr</v>
          </cell>
          <cell r="H4817" t="str">
            <v>【I3JAK91】VL20 D-Gr　量産向け新規出図</v>
          </cell>
          <cell r="I4817" t="str">
            <v>PA1-3035</v>
          </cell>
          <cell r="J4817" t="str">
            <v>C</v>
          </cell>
          <cell r="K4817" t="str">
            <v>WY2</v>
          </cell>
          <cell r="L4817" t="str">
            <v>○</v>
          </cell>
          <cell r="M4817" t="str">
            <v>-</v>
          </cell>
          <cell r="N4817">
            <v>20230221</v>
          </cell>
        </row>
        <row r="4818">
          <cell r="C4818">
            <v>8976605570</v>
          </cell>
          <cell r="D4818" t="str">
            <v>AAS-LD-9158</v>
          </cell>
          <cell r="E4818"/>
          <cell r="F4818" t="str">
            <v>VL20 NPR</v>
          </cell>
          <cell r="G4818" t="str">
            <v>VL20 D-Gr</v>
          </cell>
          <cell r="H4818" t="str">
            <v>【I3JAK91】VL20 D-Gr　量産向け新規出図</v>
          </cell>
          <cell r="I4818" t="str">
            <v>未</v>
          </cell>
          <cell r="J4818" t="str">
            <v>C</v>
          </cell>
          <cell r="K4818"/>
          <cell r="L4818" t="str">
            <v>○</v>
          </cell>
          <cell r="M4818" t="str">
            <v>-</v>
          </cell>
          <cell r="N4818" t="str">
            <v>未</v>
          </cell>
        </row>
        <row r="4819">
          <cell r="C4819">
            <v>8976605580</v>
          </cell>
          <cell r="D4819" t="str">
            <v>I3JAK91</v>
          </cell>
          <cell r="E4819"/>
          <cell r="F4819" t="str">
            <v>VL20 NPR</v>
          </cell>
          <cell r="G4819" t="str">
            <v>VL20 D-Gr</v>
          </cell>
          <cell r="H4819" t="str">
            <v>【I3JAK91】VL20 D-Gr　量産向け新規出図</v>
          </cell>
          <cell r="I4819" t="str">
            <v>PA1-0082</v>
          </cell>
          <cell r="J4819" t="str">
            <v>C</v>
          </cell>
          <cell r="K4819" t="str">
            <v>W1B</v>
          </cell>
          <cell r="L4819" t="str">
            <v>○</v>
          </cell>
          <cell r="M4819" t="str">
            <v>-</v>
          </cell>
          <cell r="N4819">
            <v>20201019</v>
          </cell>
        </row>
        <row r="4820">
          <cell r="C4820">
            <v>8976605590</v>
          </cell>
          <cell r="D4820" t="str">
            <v>I3JAK91</v>
          </cell>
          <cell r="E4820"/>
          <cell r="F4820" t="str">
            <v>VL20 NPR</v>
          </cell>
          <cell r="G4820" t="str">
            <v>VL20 D-Gr</v>
          </cell>
          <cell r="H4820" t="str">
            <v>【I3JAK91】VL20 D-Gr　量産向け新規出図</v>
          </cell>
          <cell r="I4820" t="str">
            <v>未</v>
          </cell>
          <cell r="J4820" t="str">
            <v>C</v>
          </cell>
          <cell r="K4820"/>
          <cell r="L4820" t="str">
            <v>○</v>
          </cell>
          <cell r="M4820" t="str">
            <v>-</v>
          </cell>
          <cell r="N4820" t="str">
            <v>未</v>
          </cell>
        </row>
        <row r="4821">
          <cell r="C4821">
            <v>8976605600</v>
          </cell>
          <cell r="D4821" t="str">
            <v>I3JAK91</v>
          </cell>
          <cell r="E4821"/>
          <cell r="F4821" t="str">
            <v>VL20 NPR</v>
          </cell>
          <cell r="G4821" t="str">
            <v>VL20 D-Gr</v>
          </cell>
          <cell r="H4821" t="str">
            <v>【I3JAK91】VL20 D-Gr　量産向け新規出図</v>
          </cell>
          <cell r="I4821" t="str">
            <v>未</v>
          </cell>
          <cell r="J4821" t="str">
            <v>C</v>
          </cell>
          <cell r="K4821"/>
          <cell r="L4821" t="str">
            <v>○</v>
          </cell>
          <cell r="M4821" t="str">
            <v>-</v>
          </cell>
          <cell r="N4821" t="str">
            <v>未</v>
          </cell>
        </row>
        <row r="4822">
          <cell r="C4822">
            <v>8976605610</v>
          </cell>
          <cell r="D4822" t="str">
            <v>I3JAK91</v>
          </cell>
          <cell r="E4822"/>
          <cell r="F4822" t="str">
            <v>VL20 NPR</v>
          </cell>
          <cell r="G4822" t="str">
            <v>VL20 D-Gr</v>
          </cell>
          <cell r="H4822" t="str">
            <v>【I3JAK91】VL20 D-Gr　量産向け新規出図</v>
          </cell>
          <cell r="I4822" t="str">
            <v>未</v>
          </cell>
          <cell r="J4822" t="str">
            <v>C</v>
          </cell>
          <cell r="K4822"/>
          <cell r="L4822" t="str">
            <v>○</v>
          </cell>
          <cell r="M4822" t="str">
            <v>-</v>
          </cell>
          <cell r="N4822" t="str">
            <v>未</v>
          </cell>
        </row>
        <row r="4823">
          <cell r="C4823">
            <v>8976605620</v>
          </cell>
          <cell r="D4823" t="str">
            <v>I3JAK91</v>
          </cell>
          <cell r="E4823"/>
          <cell r="F4823" t="str">
            <v>VL20 NPR</v>
          </cell>
          <cell r="G4823" t="str">
            <v>VL20 D-Gr</v>
          </cell>
          <cell r="H4823" t="str">
            <v>【I3JAK91】VL20 D-Gr　量産向け新規出図</v>
          </cell>
          <cell r="I4823" t="str">
            <v>未</v>
          </cell>
          <cell r="J4823" t="str">
            <v>C</v>
          </cell>
          <cell r="K4823"/>
          <cell r="L4823" t="str">
            <v>○</v>
          </cell>
          <cell r="M4823" t="str">
            <v>-</v>
          </cell>
          <cell r="N4823" t="str">
            <v>未</v>
          </cell>
        </row>
        <row r="4824">
          <cell r="C4824">
            <v>8976605630</v>
          </cell>
          <cell r="D4824" t="str">
            <v>I3JAK91</v>
          </cell>
          <cell r="E4824"/>
          <cell r="F4824" t="str">
            <v>VL20 NPR</v>
          </cell>
          <cell r="G4824" t="str">
            <v>VL20 D-Gr</v>
          </cell>
          <cell r="H4824" t="str">
            <v>【I3JAK91】VL20 D-Gr　量産向け新規出図</v>
          </cell>
          <cell r="I4824" t="str">
            <v>未</v>
          </cell>
          <cell r="J4824" t="str">
            <v>C</v>
          </cell>
          <cell r="K4824"/>
          <cell r="L4824" t="str">
            <v>○</v>
          </cell>
          <cell r="M4824" t="str">
            <v>-</v>
          </cell>
          <cell r="N4824" t="str">
            <v>未</v>
          </cell>
        </row>
        <row r="4825">
          <cell r="C4825">
            <v>8975249561</v>
          </cell>
          <cell r="D4825" t="str">
            <v>I4JHG79</v>
          </cell>
          <cell r="E4825"/>
          <cell r="F4825" t="str">
            <v>VL20 NPR</v>
          </cell>
          <cell r="G4825" t="str">
            <v>VL20 D-Gr</v>
          </cell>
          <cell r="H4825" t="str">
            <v>【I4JHG79】VL20 D-Gr　量産向け設変出図</v>
          </cell>
          <cell r="I4825" t="str">
            <v>PA1-5073</v>
          </cell>
          <cell r="J4825" t="str">
            <v>C</v>
          </cell>
          <cell r="K4825" t="str">
            <v>W4G</v>
          </cell>
          <cell r="L4825" t="str">
            <v>○</v>
          </cell>
          <cell r="M4825" t="str">
            <v>-</v>
          </cell>
          <cell r="N4825">
            <v>20250617</v>
          </cell>
        </row>
        <row r="4826">
          <cell r="C4826">
            <v>8976674230</v>
          </cell>
          <cell r="D4826" t="str">
            <v>I3JAN14</v>
          </cell>
          <cell r="E4826"/>
          <cell r="F4826" t="str">
            <v>VL20 NPR</v>
          </cell>
          <cell r="G4826" t="str">
            <v>VL20 D-Gr</v>
          </cell>
          <cell r="H4826" t="str">
            <v>【I3JAN14】VL20 D4/D5/D6-Gr　3X新規FRAME　SOP向け新規出図</v>
          </cell>
          <cell r="I4826" t="str">
            <v>未</v>
          </cell>
          <cell r="J4826" t="str">
            <v>C</v>
          </cell>
          <cell r="K4826"/>
          <cell r="L4826" t="str">
            <v>○</v>
          </cell>
          <cell r="M4826" t="str">
            <v>-</v>
          </cell>
          <cell r="N4826" t="str">
            <v>未</v>
          </cell>
        </row>
        <row r="4827">
          <cell r="C4827">
            <v>8976674240</v>
          </cell>
          <cell r="D4827" t="str">
            <v>I3JAN14</v>
          </cell>
          <cell r="E4827"/>
          <cell r="F4827" t="str">
            <v>VL20 NPR</v>
          </cell>
          <cell r="G4827" t="str">
            <v>VL20 D-Gr</v>
          </cell>
          <cell r="H4827" t="str">
            <v>【I3JAN14】VL20 D4/D5/D6-Gr　3X新規FRAME　SOP向け新規出図</v>
          </cell>
          <cell r="I4827" t="str">
            <v>PA1-1141</v>
          </cell>
          <cell r="J4827" t="str">
            <v>C</v>
          </cell>
          <cell r="K4827" t="str">
            <v>W1P</v>
          </cell>
          <cell r="L4827" t="str">
            <v>○</v>
          </cell>
          <cell r="M4827" t="str">
            <v>-</v>
          </cell>
          <cell r="N4827">
            <v>20210928</v>
          </cell>
        </row>
        <row r="4828">
          <cell r="C4828">
            <v>8976674250</v>
          </cell>
          <cell r="D4828" t="str">
            <v>I3JAN14</v>
          </cell>
          <cell r="E4828"/>
          <cell r="F4828" t="str">
            <v>VL20 NPR</v>
          </cell>
          <cell r="G4828" t="str">
            <v>VL20 D-Gr</v>
          </cell>
          <cell r="H4828" t="str">
            <v>【I3JAN14】VL20 D4/D5/D6-Gr　3X新規FRAME　SOP向け新規出図</v>
          </cell>
          <cell r="I4828" t="str">
            <v>未</v>
          </cell>
          <cell r="J4828" t="str">
            <v>C</v>
          </cell>
          <cell r="K4828"/>
          <cell r="L4828" t="str">
            <v>○</v>
          </cell>
          <cell r="M4828" t="str">
            <v>-</v>
          </cell>
          <cell r="N4828" t="str">
            <v>未</v>
          </cell>
        </row>
        <row r="4829">
          <cell r="C4829">
            <v>8976674260</v>
          </cell>
          <cell r="D4829" t="str">
            <v>I3JAN14</v>
          </cell>
          <cell r="E4829"/>
          <cell r="F4829" t="str">
            <v>VL20 NPR</v>
          </cell>
          <cell r="G4829" t="str">
            <v>VL20 D-Gr</v>
          </cell>
          <cell r="H4829" t="str">
            <v>【I3JAN14】VL20 D4/D5/D6-Gr　3X新規FRAME　SOP向け新規出図</v>
          </cell>
          <cell r="I4829" t="str">
            <v>未</v>
          </cell>
          <cell r="J4829" t="str">
            <v>C</v>
          </cell>
          <cell r="K4829"/>
          <cell r="L4829" t="str">
            <v>○</v>
          </cell>
          <cell r="M4829" t="str">
            <v>-</v>
          </cell>
          <cell r="N4829" t="str">
            <v>未</v>
          </cell>
        </row>
        <row r="4830">
          <cell r="C4830">
            <v>8976674270</v>
          </cell>
          <cell r="D4830" t="str">
            <v>I3JAN14</v>
          </cell>
          <cell r="E4830"/>
          <cell r="F4830" t="str">
            <v>VL20 NPR</v>
          </cell>
          <cell r="G4830" t="str">
            <v>VL20 D-Gr</v>
          </cell>
          <cell r="H4830" t="str">
            <v>【I3JAN14】VL20 D4/D5/D6-Gr　3X新規FRAME　SOP向け新規出図</v>
          </cell>
          <cell r="I4830" t="str">
            <v>未</v>
          </cell>
          <cell r="J4830" t="str">
            <v>C</v>
          </cell>
          <cell r="K4830"/>
          <cell r="L4830" t="str">
            <v>○</v>
          </cell>
          <cell r="M4830" t="str">
            <v>-</v>
          </cell>
          <cell r="N4830" t="str">
            <v>未</v>
          </cell>
        </row>
        <row r="4831">
          <cell r="C4831">
            <v>8976674280</v>
          </cell>
          <cell r="D4831" t="str">
            <v>I3JAN14</v>
          </cell>
          <cell r="E4831"/>
          <cell r="F4831" t="str">
            <v>VL20 NPR</v>
          </cell>
          <cell r="G4831" t="str">
            <v>VL20 D-Gr</v>
          </cell>
          <cell r="H4831" t="str">
            <v>【I3JAN14】VL20 D4/D5/D6-Gr　3X新規FRAME　SOP向け新規出図</v>
          </cell>
          <cell r="I4831" t="str">
            <v>未</v>
          </cell>
          <cell r="J4831" t="str">
            <v>C</v>
          </cell>
          <cell r="K4831"/>
          <cell r="L4831" t="str">
            <v>○</v>
          </cell>
          <cell r="M4831" t="str">
            <v>-</v>
          </cell>
          <cell r="N4831" t="str">
            <v>未</v>
          </cell>
        </row>
        <row r="4832">
          <cell r="C4832">
            <v>8976674290</v>
          </cell>
          <cell r="D4832" t="str">
            <v>I3JAN14</v>
          </cell>
          <cell r="E4832"/>
          <cell r="F4832" t="str">
            <v>VL20 NPR</v>
          </cell>
          <cell r="G4832" t="str">
            <v>VL20 D-Gr</v>
          </cell>
          <cell r="H4832" t="str">
            <v>【I3JAN14】VL20 D4/D5/D6-Gr　3X新規FRAME　SOP向け新規出図</v>
          </cell>
          <cell r="I4832" t="str">
            <v>未</v>
          </cell>
          <cell r="J4832" t="str">
            <v>C</v>
          </cell>
          <cell r="K4832"/>
          <cell r="L4832" t="str">
            <v>○</v>
          </cell>
          <cell r="M4832" t="str">
            <v>-</v>
          </cell>
          <cell r="N4832" t="str">
            <v>未</v>
          </cell>
        </row>
        <row r="4833">
          <cell r="C4833">
            <v>8976674300</v>
          </cell>
          <cell r="D4833" t="str">
            <v>I3JAN14</v>
          </cell>
          <cell r="E4833"/>
          <cell r="F4833" t="str">
            <v>VL20 NPR</v>
          </cell>
          <cell r="G4833" t="str">
            <v>VL20 D-Gr</v>
          </cell>
          <cell r="H4833" t="str">
            <v>【I3JAN14】VL20 D4/D5/D6-Gr　3X新規FRAME　SOP向け新規出図</v>
          </cell>
          <cell r="I4833" t="str">
            <v>未</v>
          </cell>
          <cell r="J4833" t="str">
            <v>C</v>
          </cell>
          <cell r="K4833"/>
          <cell r="L4833" t="str">
            <v>○</v>
          </cell>
          <cell r="M4833" t="str">
            <v>-</v>
          </cell>
          <cell r="N4833" t="str">
            <v>未</v>
          </cell>
        </row>
        <row r="4834">
          <cell r="C4834">
            <v>8976674310</v>
          </cell>
          <cell r="D4834" t="str">
            <v>I3JAN14</v>
          </cell>
          <cell r="E4834"/>
          <cell r="F4834" t="str">
            <v>VL20 NPR</v>
          </cell>
          <cell r="G4834" t="str">
            <v>VL20 D-Gr</v>
          </cell>
          <cell r="H4834" t="str">
            <v>【I3JAN14】VL20 D4/D5/D6-Gr　3X新規FRAME　SOP向け新規出図</v>
          </cell>
          <cell r="I4834" t="str">
            <v>未</v>
          </cell>
          <cell r="J4834" t="str">
            <v>C</v>
          </cell>
          <cell r="K4834"/>
          <cell r="L4834" t="str">
            <v>○</v>
          </cell>
          <cell r="M4834" t="str">
            <v>-</v>
          </cell>
          <cell r="N4834" t="str">
            <v>未</v>
          </cell>
        </row>
        <row r="4835">
          <cell r="C4835">
            <v>8976674320</v>
          </cell>
          <cell r="D4835" t="str">
            <v>I3JAN14</v>
          </cell>
          <cell r="E4835"/>
          <cell r="F4835" t="str">
            <v>VL20 NPR</v>
          </cell>
          <cell r="G4835" t="str">
            <v>VL20 D-Gr</v>
          </cell>
          <cell r="H4835" t="str">
            <v>【I3JAN14】VL20 D4/D5/D6-Gr　3X新規FRAME　SOP向け新規出図</v>
          </cell>
          <cell r="I4835" t="str">
            <v>未</v>
          </cell>
          <cell r="J4835" t="str">
            <v>C</v>
          </cell>
          <cell r="K4835"/>
          <cell r="L4835" t="str">
            <v>○</v>
          </cell>
          <cell r="M4835" t="str">
            <v>-</v>
          </cell>
          <cell r="N4835" t="str">
            <v>未</v>
          </cell>
        </row>
        <row r="4836">
          <cell r="C4836">
            <v>8976674330</v>
          </cell>
          <cell r="D4836" t="str">
            <v>I3JAN14</v>
          </cell>
          <cell r="E4836"/>
          <cell r="F4836" t="str">
            <v>VL20 NPR</v>
          </cell>
          <cell r="G4836" t="str">
            <v>VL20 D-Gr</v>
          </cell>
          <cell r="H4836" t="str">
            <v>【I3JAN14】VL20 D4/D5/D6-Gr　3X新規FRAME　SOP向け新規出図</v>
          </cell>
          <cell r="I4836" t="str">
            <v>未</v>
          </cell>
          <cell r="J4836" t="str">
            <v>C</v>
          </cell>
          <cell r="K4836"/>
          <cell r="L4836" t="str">
            <v>○</v>
          </cell>
          <cell r="M4836" t="str">
            <v>-</v>
          </cell>
          <cell r="N4836" t="str">
            <v>未</v>
          </cell>
        </row>
        <row r="4837">
          <cell r="C4837">
            <v>8976674340</v>
          </cell>
          <cell r="D4837" t="str">
            <v>I3JAN14</v>
          </cell>
          <cell r="E4837"/>
          <cell r="F4837" t="str">
            <v>VL20 NPR</v>
          </cell>
          <cell r="G4837" t="str">
            <v>VL20 D-Gr</v>
          </cell>
          <cell r="H4837" t="str">
            <v>【I3JAN14】VL20 D4/D5/D6-Gr　3X新規FRAME　SOP向け新規出図</v>
          </cell>
          <cell r="I4837" t="str">
            <v>未</v>
          </cell>
          <cell r="J4837" t="str">
            <v>C</v>
          </cell>
          <cell r="K4837"/>
          <cell r="L4837" t="str">
            <v>○</v>
          </cell>
          <cell r="M4837" t="str">
            <v>-</v>
          </cell>
          <cell r="N4837" t="str">
            <v>未</v>
          </cell>
        </row>
        <row r="4838">
          <cell r="C4838">
            <v>8976674350</v>
          </cell>
          <cell r="D4838" t="str">
            <v>I3JAN14</v>
          </cell>
          <cell r="E4838"/>
          <cell r="F4838" t="str">
            <v>VL20 NPR</v>
          </cell>
          <cell r="G4838" t="str">
            <v>VL20 D-Gr</v>
          </cell>
          <cell r="H4838" t="str">
            <v>【I3JAN14】VL20 D4/D5/D6-Gr　3X新規FRAME　SOP向け新規出図</v>
          </cell>
          <cell r="I4838" t="str">
            <v>未</v>
          </cell>
          <cell r="J4838" t="str">
            <v>C</v>
          </cell>
          <cell r="K4838"/>
          <cell r="L4838" t="str">
            <v>○</v>
          </cell>
          <cell r="M4838" t="str">
            <v>-</v>
          </cell>
          <cell r="N4838" t="str">
            <v>未</v>
          </cell>
        </row>
        <row r="4839">
          <cell r="C4839">
            <v>8976674360</v>
          </cell>
          <cell r="D4839" t="str">
            <v>I3JAN14</v>
          </cell>
          <cell r="E4839"/>
          <cell r="F4839" t="str">
            <v>VL20 NPR</v>
          </cell>
          <cell r="G4839" t="str">
            <v>VL20 D-Gr</v>
          </cell>
          <cell r="H4839" t="str">
            <v>【I3JAN14】VL20 D4/D5/D6-Gr　3X新規FRAME　SOP向け新規出図</v>
          </cell>
          <cell r="I4839" t="str">
            <v>PA1-2016</v>
          </cell>
          <cell r="J4839" t="str">
            <v>C</v>
          </cell>
          <cell r="K4839" t="str">
            <v>W3L</v>
          </cell>
          <cell r="L4839" t="str">
            <v>○</v>
          </cell>
          <cell r="M4839" t="str">
            <v>-</v>
          </cell>
          <cell r="N4839">
            <v>20220125</v>
          </cell>
        </row>
        <row r="4840">
          <cell r="C4840">
            <v>8976674370</v>
          </cell>
          <cell r="D4840" t="str">
            <v>I3JAN14</v>
          </cell>
          <cell r="E4840"/>
          <cell r="F4840" t="str">
            <v>VL20 NPR</v>
          </cell>
          <cell r="G4840" t="str">
            <v>VL20 D-Gr</v>
          </cell>
          <cell r="H4840" t="str">
            <v>【I3JAN14】VL20 D4/D5/D6-Gr　3X新規FRAME　SOP向け新規出図</v>
          </cell>
          <cell r="I4840" t="str">
            <v>未</v>
          </cell>
          <cell r="J4840" t="str">
            <v>C</v>
          </cell>
          <cell r="K4840"/>
          <cell r="L4840" t="str">
            <v>○</v>
          </cell>
          <cell r="M4840" t="str">
            <v>-</v>
          </cell>
          <cell r="N4840" t="str">
            <v>未</v>
          </cell>
        </row>
        <row r="4841">
          <cell r="C4841">
            <v>8976674380</v>
          </cell>
          <cell r="D4841" t="str">
            <v>I3JAN14</v>
          </cell>
          <cell r="E4841"/>
          <cell r="F4841" t="str">
            <v>VL20 NPR</v>
          </cell>
          <cell r="G4841" t="str">
            <v>VL20 D-Gr</v>
          </cell>
          <cell r="H4841" t="str">
            <v>【I3JAN14】VL20 D4/D5/D6-Gr　3X新規FRAME　SOP向け新規出図</v>
          </cell>
          <cell r="I4841" t="str">
            <v>未</v>
          </cell>
          <cell r="J4841" t="str">
            <v>C</v>
          </cell>
          <cell r="K4841"/>
          <cell r="L4841" t="str">
            <v>○</v>
          </cell>
          <cell r="M4841" t="str">
            <v>-</v>
          </cell>
          <cell r="N4841" t="str">
            <v>未</v>
          </cell>
        </row>
        <row r="4842">
          <cell r="C4842">
            <v>8976674390</v>
          </cell>
          <cell r="D4842" t="str">
            <v>I3JAN14</v>
          </cell>
          <cell r="E4842"/>
          <cell r="F4842" t="str">
            <v>VL20 NPR</v>
          </cell>
          <cell r="G4842" t="str">
            <v>VL20 D-Gr</v>
          </cell>
          <cell r="H4842" t="str">
            <v>【I3JAN14】VL20 D4/D5/D6-Gr　3X新規FRAME　SOP向け新規出図</v>
          </cell>
          <cell r="I4842" t="str">
            <v>未</v>
          </cell>
          <cell r="J4842" t="str">
            <v>C</v>
          </cell>
          <cell r="K4842"/>
          <cell r="L4842" t="str">
            <v>○</v>
          </cell>
          <cell r="M4842" t="str">
            <v>-</v>
          </cell>
          <cell r="N4842" t="str">
            <v>未</v>
          </cell>
        </row>
        <row r="4843">
          <cell r="C4843">
            <v>8976674400</v>
          </cell>
          <cell r="D4843" t="str">
            <v>I3JAN14</v>
          </cell>
          <cell r="E4843"/>
          <cell r="F4843" t="str">
            <v>VL20 NPR</v>
          </cell>
          <cell r="G4843" t="str">
            <v>VL20 D-Gr</v>
          </cell>
          <cell r="H4843" t="str">
            <v>【I3JAN14】VL20 D4/D5/D6-Gr　3X新規FRAME　SOP向け新規出図</v>
          </cell>
          <cell r="I4843" t="str">
            <v>未</v>
          </cell>
          <cell r="J4843" t="str">
            <v>C</v>
          </cell>
          <cell r="K4843"/>
          <cell r="L4843" t="str">
            <v>○</v>
          </cell>
          <cell r="M4843" t="str">
            <v>-</v>
          </cell>
          <cell r="N4843" t="str">
            <v>未</v>
          </cell>
        </row>
        <row r="4844">
          <cell r="C4844">
            <v>8976674410</v>
          </cell>
          <cell r="D4844" t="str">
            <v>I3JAN14</v>
          </cell>
          <cell r="E4844"/>
          <cell r="F4844" t="str">
            <v>VL20 NPR</v>
          </cell>
          <cell r="G4844" t="str">
            <v>VL20 D-Gr</v>
          </cell>
          <cell r="H4844" t="str">
            <v>【I3JAN14】VL20 D4/D5/D6-Gr　3X新規FRAME　SOP向け新規出図</v>
          </cell>
          <cell r="I4844" t="str">
            <v>PA1-2026</v>
          </cell>
          <cell r="J4844" t="str">
            <v>C</v>
          </cell>
          <cell r="K4844" t="str">
            <v>WUJ</v>
          </cell>
          <cell r="L4844" t="str">
            <v>○</v>
          </cell>
          <cell r="M4844" t="str">
            <v>-</v>
          </cell>
          <cell r="N4844">
            <v>20220207</v>
          </cell>
        </row>
        <row r="4845">
          <cell r="C4845">
            <v>8976674420</v>
          </cell>
          <cell r="D4845" t="str">
            <v>I3JAN14</v>
          </cell>
          <cell r="E4845"/>
          <cell r="F4845" t="str">
            <v>VL20 NPR</v>
          </cell>
          <cell r="G4845" t="str">
            <v>VL20 D-Gr</v>
          </cell>
          <cell r="H4845" t="str">
            <v>【I3JAN14】VL20 D4/D5/D6-Gr　3X新規FRAME　SOP向け新規出図</v>
          </cell>
          <cell r="I4845" t="str">
            <v>未</v>
          </cell>
          <cell r="J4845" t="str">
            <v>C</v>
          </cell>
          <cell r="K4845"/>
          <cell r="L4845" t="str">
            <v>○</v>
          </cell>
          <cell r="M4845" t="str">
            <v>-</v>
          </cell>
          <cell r="N4845" t="str">
            <v>未</v>
          </cell>
        </row>
        <row r="4846">
          <cell r="C4846">
            <v>8976674430</v>
          </cell>
          <cell r="D4846" t="str">
            <v>I3JAN14</v>
          </cell>
          <cell r="E4846"/>
          <cell r="F4846" t="str">
            <v>VL20 NPR</v>
          </cell>
          <cell r="G4846" t="str">
            <v>VL20 D-Gr</v>
          </cell>
          <cell r="H4846" t="str">
            <v>【I3JAN14】VL20 D4/D5/D6-Gr　3X新規FRAME　SOP向け新規出図</v>
          </cell>
          <cell r="I4846" t="str">
            <v>未</v>
          </cell>
          <cell r="J4846" t="str">
            <v>C</v>
          </cell>
          <cell r="K4846"/>
          <cell r="L4846" t="str">
            <v>○</v>
          </cell>
          <cell r="M4846" t="str">
            <v>-</v>
          </cell>
          <cell r="N4846" t="str">
            <v>未</v>
          </cell>
        </row>
        <row r="4847">
          <cell r="C4847">
            <v>8976630380</v>
          </cell>
          <cell r="D4847" t="str">
            <v>I3JAN95</v>
          </cell>
          <cell r="E4847"/>
          <cell r="F4847" t="str">
            <v>VL22 NPR</v>
          </cell>
          <cell r="G4847" t="str">
            <v>VL22 A-Gr</v>
          </cell>
          <cell r="H4847" t="str">
            <v>【I3JAN95】VL22 A-Gr　北米向けガソリン車FRAME　K研2向け新規出図</v>
          </cell>
          <cell r="I4847" t="str">
            <v>未</v>
          </cell>
          <cell r="J4847" t="str">
            <v>C</v>
          </cell>
          <cell r="K4847"/>
          <cell r="L4847" t="str">
            <v>○</v>
          </cell>
          <cell r="M4847" t="str">
            <v>-</v>
          </cell>
          <cell r="N4847" t="str">
            <v>未</v>
          </cell>
        </row>
        <row r="4848">
          <cell r="C4848">
            <v>8976630390</v>
          </cell>
          <cell r="D4848" t="str">
            <v>I3JAN95</v>
          </cell>
          <cell r="E4848"/>
          <cell r="F4848" t="str">
            <v>VL22 NPR</v>
          </cell>
          <cell r="G4848" t="str">
            <v>VL22 A-Gr</v>
          </cell>
          <cell r="H4848" t="str">
            <v>【I3JAN95】VL22 A-Gr　北米向けガソリン車FRAME　K研2向け新規出図</v>
          </cell>
          <cell r="I4848" t="str">
            <v>PA1-1107</v>
          </cell>
          <cell r="J4848" t="str">
            <v>C</v>
          </cell>
          <cell r="K4848" t="str">
            <v>ZBB</v>
          </cell>
          <cell r="L4848" t="str">
            <v>○</v>
          </cell>
          <cell r="M4848" t="str">
            <v>-</v>
          </cell>
          <cell r="N4848">
            <v>20210730</v>
          </cell>
        </row>
        <row r="4849">
          <cell r="C4849">
            <v>8976630400</v>
          </cell>
          <cell r="D4849" t="str">
            <v>I3JAN95</v>
          </cell>
          <cell r="E4849"/>
          <cell r="F4849" t="str">
            <v>VL22 NPR</v>
          </cell>
          <cell r="G4849" t="str">
            <v>VL22 A-Gr</v>
          </cell>
          <cell r="H4849" t="str">
            <v>【I3JAN95】VL22 A-Gr　北米向けガソリン車FRAME　K研2向け新規出図</v>
          </cell>
          <cell r="I4849" t="str">
            <v>PA1-2061</v>
          </cell>
          <cell r="J4849" t="str">
            <v>C</v>
          </cell>
          <cell r="K4849" t="str">
            <v>ZLB</v>
          </cell>
          <cell r="L4849" t="str">
            <v>○</v>
          </cell>
          <cell r="M4849" t="str">
            <v>-</v>
          </cell>
          <cell r="N4849">
            <v>20220401</v>
          </cell>
        </row>
        <row r="4850">
          <cell r="C4850">
            <v>8976630410</v>
          </cell>
          <cell r="D4850" t="str">
            <v>I3JAN95</v>
          </cell>
          <cell r="E4850"/>
          <cell r="F4850" t="str">
            <v>VL22 NPR</v>
          </cell>
          <cell r="G4850" t="str">
            <v>VL22 A-Gr</v>
          </cell>
          <cell r="H4850" t="str">
            <v>【I3JAN95】VL22 A-Gr　北米向けガソリン車FRAME　K研2向け新規出図</v>
          </cell>
          <cell r="I4850" t="str">
            <v>未</v>
          </cell>
          <cell r="J4850" t="str">
            <v>C</v>
          </cell>
          <cell r="K4850"/>
          <cell r="L4850" t="str">
            <v>○</v>
          </cell>
          <cell r="M4850" t="str">
            <v>-</v>
          </cell>
          <cell r="N4850" t="str">
            <v>未</v>
          </cell>
        </row>
        <row r="4851">
          <cell r="C4851">
            <v>8976630430</v>
          </cell>
          <cell r="D4851" t="str">
            <v>I3JAN95</v>
          </cell>
          <cell r="E4851"/>
          <cell r="F4851" t="str">
            <v>VL22 NPR</v>
          </cell>
          <cell r="G4851" t="str">
            <v>VL22 A-Gr</v>
          </cell>
          <cell r="H4851" t="str">
            <v>【I3JAN95】VL22 A-Gr　北米向けガソリン車FRAME　K研2向け新規出図</v>
          </cell>
          <cell r="I4851" t="str">
            <v>PA1-1107</v>
          </cell>
          <cell r="J4851" t="str">
            <v>C</v>
          </cell>
          <cell r="K4851" t="str">
            <v>ZTG</v>
          </cell>
          <cell r="L4851" t="str">
            <v>○</v>
          </cell>
          <cell r="M4851" t="str">
            <v>-</v>
          </cell>
          <cell r="N4851">
            <v>20210730</v>
          </cell>
        </row>
        <row r="4852">
          <cell r="C4852">
            <v>8976666730</v>
          </cell>
          <cell r="D4852" t="str">
            <v>I3JAN95</v>
          </cell>
          <cell r="E4852"/>
          <cell r="F4852" t="str">
            <v>VL22 NPR</v>
          </cell>
          <cell r="G4852" t="str">
            <v>VL22 A-Gr</v>
          </cell>
          <cell r="H4852" t="str">
            <v>【I3JAN95】VL22 A-Gr　北米向けガソリン車FRAME　K研2向け新規出図</v>
          </cell>
          <cell r="I4852" t="str">
            <v>未</v>
          </cell>
          <cell r="J4852" t="str">
            <v>C</v>
          </cell>
          <cell r="K4852"/>
          <cell r="L4852" t="str">
            <v>○</v>
          </cell>
          <cell r="M4852" t="str">
            <v>-</v>
          </cell>
          <cell r="N4852" t="str">
            <v>未</v>
          </cell>
        </row>
        <row r="4853">
          <cell r="C4853">
            <v>8976666750</v>
          </cell>
          <cell r="D4853" t="str">
            <v>I3JAN95</v>
          </cell>
          <cell r="E4853"/>
          <cell r="F4853" t="str">
            <v>VL22 NPR</v>
          </cell>
          <cell r="G4853" t="str">
            <v>VL22 A-Gr</v>
          </cell>
          <cell r="H4853" t="str">
            <v>【I3JAN95】VL22 A-Gr　北米向けガソリン車FRAME　K研2向け新規出図</v>
          </cell>
          <cell r="I4853" t="str">
            <v>未</v>
          </cell>
          <cell r="J4853" t="str">
            <v>C</v>
          </cell>
          <cell r="K4853"/>
          <cell r="L4853" t="str">
            <v>○</v>
          </cell>
          <cell r="M4853" t="str">
            <v>-</v>
          </cell>
          <cell r="N4853" t="str">
            <v>未</v>
          </cell>
        </row>
        <row r="4854">
          <cell r="C4854">
            <v>8976666770</v>
          </cell>
          <cell r="D4854" t="str">
            <v>I3JAN95</v>
          </cell>
          <cell r="E4854"/>
          <cell r="F4854" t="str">
            <v>VL22 NPR</v>
          </cell>
          <cell r="G4854" t="str">
            <v>VL22 A-Gr</v>
          </cell>
          <cell r="H4854" t="str">
            <v>【I3JAN95】VL22 A-Gr　北米向けガソリン車FRAME　K研2向け新規出図</v>
          </cell>
          <cell r="I4854" t="str">
            <v>未</v>
          </cell>
          <cell r="J4854" t="str">
            <v>C</v>
          </cell>
          <cell r="K4854"/>
          <cell r="L4854" t="str">
            <v>○</v>
          </cell>
          <cell r="M4854" t="str">
            <v>-</v>
          </cell>
          <cell r="N4854" t="str">
            <v>未</v>
          </cell>
        </row>
        <row r="4855">
          <cell r="C4855">
            <v>8976666790</v>
          </cell>
          <cell r="D4855" t="str">
            <v>I3JAN95</v>
          </cell>
          <cell r="E4855"/>
          <cell r="F4855" t="str">
            <v>VL22 NPR</v>
          </cell>
          <cell r="G4855" t="str">
            <v>VL22 A-Gr</v>
          </cell>
          <cell r="H4855" t="str">
            <v>【I3JAN95】VL22 A-Gr　北米向けガソリン車FRAME　K研2向け新規出図</v>
          </cell>
          <cell r="I4855" t="str">
            <v>未</v>
          </cell>
          <cell r="J4855" t="str">
            <v>C</v>
          </cell>
          <cell r="K4855"/>
          <cell r="L4855" t="str">
            <v>○</v>
          </cell>
          <cell r="M4855" t="str">
            <v>-</v>
          </cell>
          <cell r="N4855" t="str">
            <v>未</v>
          </cell>
        </row>
        <row r="4856">
          <cell r="C4856">
            <v>8976666810</v>
          </cell>
          <cell r="D4856" t="str">
            <v>I3JAN95</v>
          </cell>
          <cell r="E4856"/>
          <cell r="F4856" t="str">
            <v>VL22 NPR</v>
          </cell>
          <cell r="G4856" t="str">
            <v>VL22 A-Gr</v>
          </cell>
          <cell r="H4856" t="str">
            <v>【I3JAN95】VL22 A-Gr　北米向けガソリン車FRAME　K研2向け新規出図</v>
          </cell>
          <cell r="I4856" t="str">
            <v>PA1-2061</v>
          </cell>
          <cell r="J4856" t="str">
            <v>C</v>
          </cell>
          <cell r="K4856" t="str">
            <v>ZTJ</v>
          </cell>
          <cell r="L4856" t="str">
            <v>○</v>
          </cell>
          <cell r="M4856" t="str">
            <v>-</v>
          </cell>
          <cell r="N4856">
            <v>20220401</v>
          </cell>
        </row>
        <row r="4857">
          <cell r="C4857">
            <v>8976666731</v>
          </cell>
          <cell r="D4857" t="str">
            <v>I4JHR26</v>
          </cell>
          <cell r="E4857"/>
          <cell r="F4857" t="str">
            <v>VL22 NPR</v>
          </cell>
          <cell r="G4857" t="str">
            <v>VL22 A-Gr</v>
          </cell>
          <cell r="H4857" t="str">
            <v>【I4JHR26】VL22 A-Gr 3X系FRAME 一生向け設変出図</v>
          </cell>
          <cell r="I4857" t="str">
            <v>未</v>
          </cell>
          <cell r="J4857" t="str">
            <v>C</v>
          </cell>
          <cell r="K4857"/>
          <cell r="L4857" t="str">
            <v>○</v>
          </cell>
          <cell r="M4857" t="str">
            <v>-</v>
          </cell>
          <cell r="N4857" t="str">
            <v>未</v>
          </cell>
        </row>
        <row r="4858">
          <cell r="C4858">
            <v>8976666741</v>
          </cell>
          <cell r="D4858" t="str">
            <v>I4JHR26</v>
          </cell>
          <cell r="E4858"/>
          <cell r="F4858" t="str">
            <v>VL22 NPR</v>
          </cell>
          <cell r="G4858" t="str">
            <v>VL22 A-Gr</v>
          </cell>
          <cell r="H4858" t="str">
            <v>【I4JHR26】VL22 A-Gr 3X系FRAME 一生向け設変出図</v>
          </cell>
          <cell r="I4858" t="str">
            <v>PA1-1082</v>
          </cell>
          <cell r="J4858" t="str">
            <v>C</v>
          </cell>
          <cell r="K4858" t="str">
            <v>1ZB3</v>
          </cell>
          <cell r="L4858" t="str">
            <v>○</v>
          </cell>
          <cell r="M4858" t="str">
            <v>-</v>
          </cell>
          <cell r="N4858">
            <v>20210614</v>
          </cell>
        </row>
        <row r="4859">
          <cell r="C4859">
            <v>8976666751</v>
          </cell>
          <cell r="D4859" t="str">
            <v>I4JHR26</v>
          </cell>
          <cell r="E4859"/>
          <cell r="F4859" t="str">
            <v>VL22 NPR</v>
          </cell>
          <cell r="G4859" t="str">
            <v>VL22 A-Gr</v>
          </cell>
          <cell r="H4859" t="str">
            <v>【I4JHR26】VL22 A-Gr 3X系FRAME 一生向け設変出図</v>
          </cell>
          <cell r="I4859" t="str">
            <v>未</v>
          </cell>
          <cell r="J4859" t="str">
            <v>C</v>
          </cell>
          <cell r="K4859"/>
          <cell r="L4859" t="str">
            <v>○</v>
          </cell>
          <cell r="M4859" t="str">
            <v>-</v>
          </cell>
          <cell r="N4859" t="str">
            <v>未</v>
          </cell>
        </row>
        <row r="4860">
          <cell r="C4860">
            <v>8976666761</v>
          </cell>
          <cell r="D4860" t="str">
            <v>I4JHR26</v>
          </cell>
          <cell r="E4860"/>
          <cell r="F4860" t="str">
            <v>VL22 NPR</v>
          </cell>
          <cell r="G4860" t="str">
            <v>VL22 A-Gr</v>
          </cell>
          <cell r="H4860" t="str">
            <v>【I4JHR26】VL22 A-Gr 3X系FRAME 一生向け設変出図</v>
          </cell>
          <cell r="I4860" t="str">
            <v>PA1-1003</v>
          </cell>
          <cell r="J4860" t="str">
            <v>C</v>
          </cell>
          <cell r="K4860" t="str">
            <v>1ZF4</v>
          </cell>
          <cell r="L4860" t="str">
            <v>○</v>
          </cell>
          <cell r="M4860" t="str">
            <v>-</v>
          </cell>
          <cell r="N4860">
            <v>20210112</v>
          </cell>
        </row>
        <row r="4861">
          <cell r="C4861">
            <v>8976666771</v>
          </cell>
          <cell r="D4861" t="str">
            <v>I4JHR26</v>
          </cell>
          <cell r="E4861"/>
          <cell r="F4861" t="str">
            <v>VL22 NPR</v>
          </cell>
          <cell r="G4861" t="str">
            <v>VL22 A-Gr</v>
          </cell>
          <cell r="H4861" t="str">
            <v>【I4JHR26】VL22 A-Gr 3X系FRAME 一生向け設変出図</v>
          </cell>
          <cell r="I4861" t="str">
            <v>未</v>
          </cell>
          <cell r="J4861" t="str">
            <v>C</v>
          </cell>
          <cell r="K4861"/>
          <cell r="L4861" t="str">
            <v>○</v>
          </cell>
          <cell r="M4861" t="str">
            <v>-</v>
          </cell>
          <cell r="N4861" t="str">
            <v>未</v>
          </cell>
        </row>
        <row r="4862">
          <cell r="C4862">
            <v>8976666781</v>
          </cell>
          <cell r="D4862" t="str">
            <v>I4JHR26</v>
          </cell>
          <cell r="E4862"/>
          <cell r="F4862" t="str">
            <v>VL22 NPR</v>
          </cell>
          <cell r="G4862" t="str">
            <v>VL22 A-Gr</v>
          </cell>
          <cell r="H4862" t="str">
            <v>【I4JHR26】VL22 A-Gr 3X系FRAME 一生向け設変出図</v>
          </cell>
          <cell r="I4862" t="str">
            <v>PA1-1082</v>
          </cell>
          <cell r="J4862" t="str">
            <v>C</v>
          </cell>
          <cell r="K4862" t="str">
            <v>1ZM1</v>
          </cell>
          <cell r="L4862" t="str">
            <v>○</v>
          </cell>
          <cell r="M4862" t="str">
            <v>-</v>
          </cell>
          <cell r="N4862">
            <v>20210614</v>
          </cell>
        </row>
        <row r="4863">
          <cell r="C4863">
            <v>8976666791</v>
          </cell>
          <cell r="D4863" t="str">
            <v>I4JHR26</v>
          </cell>
          <cell r="E4863"/>
          <cell r="F4863" t="str">
            <v>VL22 NPR</v>
          </cell>
          <cell r="G4863" t="str">
            <v>VL22 A-Gr</v>
          </cell>
          <cell r="H4863" t="str">
            <v>【I4JHR26】VL22 A-Gr 3X系FRAME 一生向け設変出図</v>
          </cell>
          <cell r="I4863" t="str">
            <v>未</v>
          </cell>
          <cell r="J4863" t="str">
            <v>C</v>
          </cell>
          <cell r="K4863"/>
          <cell r="L4863" t="str">
            <v>○</v>
          </cell>
          <cell r="M4863" t="str">
            <v>-</v>
          </cell>
          <cell r="N4863" t="str">
            <v>未</v>
          </cell>
        </row>
        <row r="4864">
          <cell r="C4864">
            <v>8976666801</v>
          </cell>
          <cell r="D4864" t="str">
            <v>I4JHR26</v>
          </cell>
          <cell r="E4864"/>
          <cell r="F4864" t="str">
            <v>VL22 NPR</v>
          </cell>
          <cell r="G4864" t="str">
            <v>VL22 A-Gr</v>
          </cell>
          <cell r="H4864" t="str">
            <v>【I4JHR26】VL22 A-Gr 3X系FRAME 一生向け設変出図</v>
          </cell>
          <cell r="I4864" t="str">
            <v>PA1-0095</v>
          </cell>
          <cell r="J4864" t="str">
            <v>C</v>
          </cell>
          <cell r="K4864" t="str">
            <v>1ZTE</v>
          </cell>
          <cell r="L4864" t="str">
            <v>○</v>
          </cell>
          <cell r="M4864" t="str">
            <v>-</v>
          </cell>
          <cell r="N4864">
            <v>20201102</v>
          </cell>
        </row>
        <row r="4865">
          <cell r="C4865">
            <v>8976893410</v>
          </cell>
          <cell r="D4865" t="str">
            <v>I3JAT98</v>
          </cell>
          <cell r="E4865"/>
          <cell r="F4865" t="str">
            <v>VL22 NPR</v>
          </cell>
          <cell r="G4865" t="str">
            <v>VL22 A-Gr</v>
          </cell>
          <cell r="H4865" t="str">
            <v>【I3JAT98】VL22 A-Gr 3X系FRAME 一生向け新規出図</v>
          </cell>
          <cell r="I4865" t="str">
            <v>PA1-1078</v>
          </cell>
          <cell r="J4865" t="str">
            <v>C</v>
          </cell>
          <cell r="K4865" t="str">
            <v>ZLA</v>
          </cell>
          <cell r="L4865" t="str">
            <v>○</v>
          </cell>
          <cell r="M4865" t="str">
            <v>-</v>
          </cell>
          <cell r="N4865">
            <v>20210610</v>
          </cell>
        </row>
        <row r="4866">
          <cell r="C4866">
            <v>8976893420</v>
          </cell>
          <cell r="D4866" t="str">
            <v>I4JJC84</v>
          </cell>
          <cell r="E4866"/>
          <cell r="F4866" t="str">
            <v>VL22 NPR</v>
          </cell>
          <cell r="G4866" t="str">
            <v>VL22 A-Gr</v>
          </cell>
          <cell r="H4866" t="str">
            <v>【I4JJC84】VL22 FRAME 図面誤記訂正による設変出図(注記・重量変更、同番設変)</v>
          </cell>
          <cell r="I4866" t="str">
            <v>PA1-1078</v>
          </cell>
          <cell r="J4866" t="str">
            <v>C</v>
          </cell>
          <cell r="K4866" t="str">
            <v>ZTF</v>
          </cell>
          <cell r="L4866" t="str">
            <v>○</v>
          </cell>
          <cell r="M4866" t="str">
            <v>-</v>
          </cell>
          <cell r="N4866">
            <v>20210610</v>
          </cell>
        </row>
        <row r="4867">
          <cell r="C4867">
            <v>8976580560</v>
          </cell>
          <cell r="D4867" t="str">
            <v>I3JAM16</v>
          </cell>
          <cell r="E4867"/>
          <cell r="F4867" t="str">
            <v>VL20 NMR</v>
          </cell>
          <cell r="G4867" t="str">
            <v>VL20 D4-Gr</v>
          </cell>
          <cell r="H4867" t="str">
            <v>【I3JAM16】VL20 D4-Gr　GCC・南米向けFRAME ASM新規出図</v>
          </cell>
          <cell r="I4867" t="str">
            <v>PA1-1057</v>
          </cell>
          <cell r="J4867" t="str">
            <v>A</v>
          </cell>
          <cell r="K4867" t="str">
            <v>KDT</v>
          </cell>
          <cell r="L4867" t="str">
            <v>○</v>
          </cell>
          <cell r="M4867">
            <v>20210423</v>
          </cell>
          <cell r="N4867">
            <v>20210423</v>
          </cell>
        </row>
        <row r="4868">
          <cell r="C4868">
            <v>8976580570</v>
          </cell>
          <cell r="D4868" t="str">
            <v>I3JAM16</v>
          </cell>
          <cell r="E4868"/>
          <cell r="F4868" t="str">
            <v>VL20 NMR</v>
          </cell>
          <cell r="G4868" t="str">
            <v>VL20 D4-Gr</v>
          </cell>
          <cell r="H4868" t="str">
            <v>【I3JAM16】VL20 D4-Gr　GCC・南米向けFRAME ASM新規出図</v>
          </cell>
          <cell r="I4868" t="str">
            <v>未</v>
          </cell>
          <cell r="J4868" t="str">
            <v>A</v>
          </cell>
          <cell r="K4868"/>
          <cell r="L4868" t="str">
            <v>○</v>
          </cell>
          <cell r="M4868" t="str">
            <v>未</v>
          </cell>
          <cell r="N4868" t="str">
            <v>未</v>
          </cell>
        </row>
        <row r="4869">
          <cell r="C4869">
            <v>8976580580</v>
          </cell>
          <cell r="D4869" t="str">
            <v>I3JAM16</v>
          </cell>
          <cell r="E4869"/>
          <cell r="F4869" t="str">
            <v>VL20 NMR</v>
          </cell>
          <cell r="G4869" t="str">
            <v>VL20 D4-Gr</v>
          </cell>
          <cell r="H4869" t="str">
            <v>【I3JAM16】VL20 D4-Gr　GCC・南米向けFRAME ASM新規出図</v>
          </cell>
          <cell r="I4869" t="str">
            <v>未</v>
          </cell>
          <cell r="J4869" t="str">
            <v>A</v>
          </cell>
          <cell r="K4869"/>
          <cell r="L4869" t="str">
            <v>○</v>
          </cell>
          <cell r="M4869" t="str">
            <v>未</v>
          </cell>
          <cell r="N4869" t="str">
            <v>未</v>
          </cell>
        </row>
        <row r="4870">
          <cell r="C4870">
            <v>8976580590</v>
          </cell>
          <cell r="D4870" t="str">
            <v>I3JAM16</v>
          </cell>
          <cell r="E4870"/>
          <cell r="F4870" t="str">
            <v>VL20 NMR</v>
          </cell>
          <cell r="G4870" t="str">
            <v>VL20 D4-Gr</v>
          </cell>
          <cell r="H4870" t="str">
            <v>【I3JAM16】VL20 D4-Gr　GCC・南米向けFRAME ASM新規出図</v>
          </cell>
          <cell r="I4870" t="str">
            <v>未</v>
          </cell>
          <cell r="J4870" t="str">
            <v>A</v>
          </cell>
          <cell r="K4870"/>
          <cell r="L4870" t="str">
            <v>○</v>
          </cell>
          <cell r="M4870" t="str">
            <v>未</v>
          </cell>
          <cell r="N4870" t="str">
            <v>未</v>
          </cell>
        </row>
        <row r="4871">
          <cell r="C4871">
            <v>8976580600</v>
          </cell>
          <cell r="D4871" t="str">
            <v>I3JAM16</v>
          </cell>
          <cell r="E4871"/>
          <cell r="F4871" t="str">
            <v>VL20 NMR</v>
          </cell>
          <cell r="G4871" t="str">
            <v>VL20 D4-Gr</v>
          </cell>
          <cell r="H4871" t="str">
            <v>【I3JAM16】VL20 D4-Gr　GCC・南米向けFRAME ASM新規出図</v>
          </cell>
          <cell r="I4871" t="str">
            <v>未</v>
          </cell>
          <cell r="J4871" t="str">
            <v>A</v>
          </cell>
          <cell r="K4871"/>
          <cell r="L4871" t="str">
            <v>○</v>
          </cell>
          <cell r="M4871" t="str">
            <v>未</v>
          </cell>
          <cell r="N4871" t="str">
            <v>未</v>
          </cell>
        </row>
        <row r="4872">
          <cell r="C4872">
            <v>8976580601</v>
          </cell>
          <cell r="D4872" t="str">
            <v>AAS-LD-8008</v>
          </cell>
          <cell r="E4872"/>
          <cell r="F4872" t="str">
            <v>VL20 NMR</v>
          </cell>
          <cell r="G4872" t="str">
            <v>VL20 D4-Gr</v>
          </cell>
          <cell r="H4872" t="str">
            <v>【I20090902】VL20 D1-Gr PATCH STRG　UNIT取付位置変更　AAS-LD-8008</v>
          </cell>
          <cell r="I4872" t="str">
            <v>未</v>
          </cell>
          <cell r="J4872" t="str">
            <v>A</v>
          </cell>
          <cell r="K4872"/>
          <cell r="L4872" t="str">
            <v>未</v>
          </cell>
          <cell r="M4872" t="str">
            <v>未</v>
          </cell>
          <cell r="N4872" t="str">
            <v>未</v>
          </cell>
        </row>
        <row r="4873">
          <cell r="C4873">
            <v>8976580610</v>
          </cell>
          <cell r="D4873" t="str">
            <v>AAS-LD-8008</v>
          </cell>
          <cell r="E4873"/>
          <cell r="F4873" t="str">
            <v>VL20 NMR</v>
          </cell>
          <cell r="G4873" t="str">
            <v>VL20 D4-Gr</v>
          </cell>
          <cell r="H4873" t="str">
            <v>【I20090902】VL20 D1-Gr PATCH STRG　UNIT取付位置変更　AAS-LD-8008</v>
          </cell>
          <cell r="I4873" t="str">
            <v>未</v>
          </cell>
          <cell r="J4873" t="str">
            <v>A</v>
          </cell>
          <cell r="K4873"/>
          <cell r="L4873" t="str">
            <v>○</v>
          </cell>
          <cell r="M4873" t="str">
            <v>未</v>
          </cell>
          <cell r="N4873" t="str">
            <v>未</v>
          </cell>
        </row>
        <row r="4874">
          <cell r="C4874">
            <v>8976580620</v>
          </cell>
          <cell r="D4874" t="str">
            <v>AAS-LD-8008</v>
          </cell>
          <cell r="E4874"/>
          <cell r="F4874" t="str">
            <v>VL20 NMR</v>
          </cell>
          <cell r="G4874" t="str">
            <v>VL20 D4-Gr</v>
          </cell>
          <cell r="H4874" t="str">
            <v>【I20090902】VL20 D1-Gr PATCH STRG　UNIT取付位置変更　AAS-LD-8008</v>
          </cell>
          <cell r="I4874" t="str">
            <v>未</v>
          </cell>
          <cell r="J4874" t="str">
            <v>A</v>
          </cell>
          <cell r="K4874"/>
          <cell r="L4874" t="str">
            <v>○</v>
          </cell>
          <cell r="M4874" t="str">
            <v>未</v>
          </cell>
          <cell r="N4874" t="str">
            <v>未</v>
          </cell>
        </row>
        <row r="4875">
          <cell r="C4875">
            <v>8976580630</v>
          </cell>
          <cell r="D4875" t="str">
            <v>AAS-LD-8008</v>
          </cell>
          <cell r="E4875"/>
          <cell r="F4875" t="str">
            <v>VL20 NMR</v>
          </cell>
          <cell r="G4875" t="str">
            <v>VL20 D4-Gr</v>
          </cell>
          <cell r="H4875" t="str">
            <v>【I20090902】VL20 D1-Gr PATCH STRG　UNIT取付位置変更　AAS-LD-8008</v>
          </cell>
          <cell r="I4875" t="str">
            <v>未</v>
          </cell>
          <cell r="J4875" t="str">
            <v>A</v>
          </cell>
          <cell r="K4875"/>
          <cell r="L4875" t="str">
            <v>○</v>
          </cell>
          <cell r="M4875" t="str">
            <v>未</v>
          </cell>
          <cell r="N4875" t="str">
            <v>未</v>
          </cell>
        </row>
        <row r="4876">
          <cell r="C4876">
            <v>8976580602</v>
          </cell>
          <cell r="D4876" t="str">
            <v>I4JHT19</v>
          </cell>
          <cell r="E4876"/>
          <cell r="F4876" t="str">
            <v>VL20 NMR</v>
          </cell>
          <cell r="G4876" t="str">
            <v>VL20 D4-Gr</v>
          </cell>
          <cell r="H4876" t="str">
            <v>【I4JHT19】VL20 D1-Gr FRAME ASM SOP向け設変出図(AAS-LD-8008恒久図面)</v>
          </cell>
          <cell r="I4876" t="str">
            <v>未</v>
          </cell>
          <cell r="J4876" t="str">
            <v>A</v>
          </cell>
          <cell r="K4876"/>
          <cell r="L4876" t="str">
            <v>○</v>
          </cell>
          <cell r="M4876" t="str">
            <v>未</v>
          </cell>
          <cell r="N4876" t="str">
            <v>未</v>
          </cell>
        </row>
        <row r="4877">
          <cell r="C4877">
            <v>8976580611</v>
          </cell>
          <cell r="D4877" t="str">
            <v>I4JHT19</v>
          </cell>
          <cell r="E4877"/>
          <cell r="F4877" t="str">
            <v>VL20 NMR</v>
          </cell>
          <cell r="G4877" t="str">
            <v>VL20 D4-Gr</v>
          </cell>
          <cell r="H4877" t="str">
            <v>【I4JHT19】VL20 D1-Gr FRAME ASM SOP向け設変出図(AAS-LD-8008恒久図面)</v>
          </cell>
          <cell r="I4877" t="str">
            <v>未</v>
          </cell>
          <cell r="J4877" t="str">
            <v>A</v>
          </cell>
          <cell r="K4877"/>
          <cell r="L4877" t="str">
            <v>○</v>
          </cell>
          <cell r="M4877" t="str">
            <v>未</v>
          </cell>
          <cell r="N4877" t="str">
            <v>未</v>
          </cell>
        </row>
        <row r="4878">
          <cell r="C4878">
            <v>8976580621</v>
          </cell>
          <cell r="D4878" t="str">
            <v>I4JHT19</v>
          </cell>
          <cell r="E4878"/>
          <cell r="F4878" t="str">
            <v>VL20 NMR</v>
          </cell>
          <cell r="G4878" t="str">
            <v>VL20 D4-Gr</v>
          </cell>
          <cell r="H4878" t="str">
            <v>【I4JHT19】VL20 D1-Gr FRAME ASM SOP向け設変出図(AAS-LD-8008恒久図面)</v>
          </cell>
          <cell r="I4878" t="str">
            <v>未</v>
          </cell>
          <cell r="J4878" t="str">
            <v>A</v>
          </cell>
          <cell r="K4878"/>
          <cell r="L4878" t="str">
            <v>○</v>
          </cell>
          <cell r="M4878" t="str">
            <v>未</v>
          </cell>
          <cell r="N4878" t="str">
            <v>未</v>
          </cell>
        </row>
        <row r="4879">
          <cell r="C4879">
            <v>8976580631</v>
          </cell>
          <cell r="D4879" t="str">
            <v>I4JHT19</v>
          </cell>
          <cell r="E4879"/>
          <cell r="F4879" t="str">
            <v>VL20 NMR</v>
          </cell>
          <cell r="G4879" t="str">
            <v>VL20 D4-Gr</v>
          </cell>
          <cell r="H4879" t="str">
            <v>【I4JHT19】VL20 D1-Gr FRAME ASM SOP向け設変出図(AAS-LD-8008恒久図面)</v>
          </cell>
          <cell r="I4879" t="str">
            <v>未</v>
          </cell>
          <cell r="J4879" t="str">
            <v>A</v>
          </cell>
          <cell r="K4879"/>
          <cell r="L4879" t="str">
            <v>○</v>
          </cell>
          <cell r="M4879" t="str">
            <v>未</v>
          </cell>
          <cell r="N4879" t="str">
            <v>未</v>
          </cell>
        </row>
        <row r="4880">
          <cell r="C4880">
            <v>8976580640</v>
          </cell>
          <cell r="D4880" t="str">
            <v>I3JAM16</v>
          </cell>
          <cell r="E4880"/>
          <cell r="F4880" t="str">
            <v>VL20 NMR</v>
          </cell>
          <cell r="G4880" t="str">
            <v>VL20 D4-Gr</v>
          </cell>
          <cell r="H4880" t="str">
            <v>【I3JAM16】VL20 D4-Gr　GCC・南米向けFRAME ASM新規出図</v>
          </cell>
          <cell r="I4880" t="str">
            <v>未</v>
          </cell>
          <cell r="J4880" t="str">
            <v>K</v>
          </cell>
          <cell r="K4880"/>
          <cell r="L4880" t="str">
            <v>未</v>
          </cell>
          <cell r="M4880" t="str">
            <v>-</v>
          </cell>
          <cell r="N4880" t="str">
            <v>-</v>
          </cell>
        </row>
        <row r="4881">
          <cell r="C4881">
            <v>8976580650</v>
          </cell>
          <cell r="D4881" t="str">
            <v>I3JAM16</v>
          </cell>
          <cell r="E4881"/>
          <cell r="F4881" t="str">
            <v>VL20 NMR</v>
          </cell>
          <cell r="G4881" t="str">
            <v>VL20 D4-Gr</v>
          </cell>
          <cell r="H4881" t="str">
            <v>【I3JAM16】VL20 D4-Gr　GCC・南米向けFRAME ASM新規出図</v>
          </cell>
          <cell r="I4881" t="str">
            <v>未</v>
          </cell>
          <cell r="J4881" t="str">
            <v>A</v>
          </cell>
          <cell r="K4881"/>
          <cell r="L4881" t="str">
            <v>○</v>
          </cell>
          <cell r="M4881" t="str">
            <v>未</v>
          </cell>
          <cell r="N4881" t="str">
            <v>未</v>
          </cell>
        </row>
        <row r="4882">
          <cell r="C4882">
            <v>8976580660</v>
          </cell>
          <cell r="D4882" t="str">
            <v>I3JAM16</v>
          </cell>
          <cell r="E4882"/>
          <cell r="F4882" t="str">
            <v>VL20 NMR</v>
          </cell>
          <cell r="G4882" t="str">
            <v>VL20 D4-Gr</v>
          </cell>
          <cell r="H4882" t="str">
            <v>【I3JAM16】VL20 D4-Gr　GCC・南米向けFRAME ASM新規出図</v>
          </cell>
          <cell r="I4882" t="str">
            <v>未</v>
          </cell>
          <cell r="J4882" t="str">
            <v>A</v>
          </cell>
          <cell r="K4882"/>
          <cell r="L4882" t="str">
            <v>○</v>
          </cell>
          <cell r="M4882" t="str">
            <v>未</v>
          </cell>
          <cell r="N4882" t="str">
            <v>未</v>
          </cell>
        </row>
        <row r="4883">
          <cell r="C4883">
            <v>8976580670</v>
          </cell>
          <cell r="D4883" t="str">
            <v>I3JAM16</v>
          </cell>
          <cell r="E4883"/>
          <cell r="F4883" t="str">
            <v>VL20 NMR</v>
          </cell>
          <cell r="G4883" t="str">
            <v>VL20 D4-Gr</v>
          </cell>
          <cell r="H4883" t="str">
            <v>【I3JAM16】VL20 D4-Gr　GCC・南米向けFRAME ASM新規出図</v>
          </cell>
          <cell r="I4883" t="str">
            <v>未</v>
          </cell>
          <cell r="J4883" t="str">
            <v>A</v>
          </cell>
          <cell r="K4883"/>
          <cell r="L4883" t="str">
            <v>○</v>
          </cell>
          <cell r="M4883" t="str">
            <v>未</v>
          </cell>
          <cell r="N4883" t="str">
            <v>未</v>
          </cell>
        </row>
        <row r="4884">
          <cell r="C4884">
            <v>8976580680</v>
          </cell>
          <cell r="D4884" t="str">
            <v>I3JAM16</v>
          </cell>
          <cell r="E4884"/>
          <cell r="F4884" t="str">
            <v>VL20 NMR</v>
          </cell>
          <cell r="G4884" t="str">
            <v>VL20 D4-Gr</v>
          </cell>
          <cell r="H4884" t="str">
            <v>【I3JAM16】VL20 D4-Gr　GCC・南米向けFRAME ASM新規出図</v>
          </cell>
          <cell r="I4884" t="str">
            <v>未</v>
          </cell>
          <cell r="J4884" t="str">
            <v>A</v>
          </cell>
          <cell r="K4884"/>
          <cell r="L4884" t="str">
            <v>○</v>
          </cell>
          <cell r="M4884" t="str">
            <v>未</v>
          </cell>
          <cell r="N4884" t="str">
            <v>未</v>
          </cell>
        </row>
        <row r="4885">
          <cell r="C4885">
            <v>8976580690</v>
          </cell>
          <cell r="D4885" t="str">
            <v>I3JAM16</v>
          </cell>
          <cell r="E4885"/>
          <cell r="F4885" t="str">
            <v>VL20 NMR</v>
          </cell>
          <cell r="G4885" t="str">
            <v>VL20 D4-Gr</v>
          </cell>
          <cell r="H4885" t="str">
            <v>【I3JAM16】VL20 D4-Gr　GCC・南米向けFRAME ASM新規出図</v>
          </cell>
          <cell r="I4885" t="str">
            <v>未</v>
          </cell>
          <cell r="J4885" t="str">
            <v>A</v>
          </cell>
          <cell r="K4885"/>
          <cell r="L4885" t="str">
            <v>○</v>
          </cell>
          <cell r="M4885" t="str">
            <v>未</v>
          </cell>
          <cell r="N4885" t="str">
            <v>未</v>
          </cell>
        </row>
        <row r="4886">
          <cell r="C4886">
            <v>8976580700</v>
          </cell>
          <cell r="D4886" t="str">
            <v>I3JAM16</v>
          </cell>
          <cell r="E4886"/>
          <cell r="F4886" t="str">
            <v>VL20 NMR</v>
          </cell>
          <cell r="G4886" t="str">
            <v>VL20 D4-Gr</v>
          </cell>
          <cell r="H4886" t="str">
            <v>【I3JAM16】VL20 D4-Gr　GCC・南米向けFRAME ASM新規出図</v>
          </cell>
          <cell r="I4886" t="str">
            <v>未</v>
          </cell>
          <cell r="J4886" t="str">
            <v>A</v>
          </cell>
          <cell r="K4886"/>
          <cell r="L4886" t="str">
            <v>○</v>
          </cell>
          <cell r="M4886" t="str">
            <v>未</v>
          </cell>
          <cell r="N4886" t="str">
            <v>未</v>
          </cell>
        </row>
        <row r="4887">
          <cell r="C4887">
            <v>8976486651</v>
          </cell>
          <cell r="D4887" t="str">
            <v>I4JHK16</v>
          </cell>
          <cell r="E4887"/>
          <cell r="F4887" t="str">
            <v>VL20 NMR</v>
          </cell>
          <cell r="G4887" t="str">
            <v>VL20 D4-Gr</v>
          </cell>
          <cell r="H4887" t="str">
            <v>【I4JHK16】VL20 D4-Gr NMR FRAME SOP向け設変出図</v>
          </cell>
          <cell r="I4887" t="str">
            <v>PA1-1163</v>
          </cell>
          <cell r="J4887" t="str">
            <v>K</v>
          </cell>
          <cell r="K4887" t="str">
            <v>VAP</v>
          </cell>
          <cell r="L4887" t="str">
            <v>○</v>
          </cell>
          <cell r="M4887" t="str">
            <v>-</v>
          </cell>
          <cell r="N4887" t="str">
            <v>-</v>
          </cell>
        </row>
        <row r="4888">
          <cell r="C4888">
            <v>8976580641</v>
          </cell>
          <cell r="D4888" t="str">
            <v>I4JHK16</v>
          </cell>
          <cell r="E4888"/>
          <cell r="F4888" t="str">
            <v>VL20 NMR</v>
          </cell>
          <cell r="G4888" t="str">
            <v>VL20 D4-Gr</v>
          </cell>
          <cell r="H4888" t="str">
            <v>【I4JHK16】VL20 D4-Gr NMR FRAME SOP向け設変出図</v>
          </cell>
          <cell r="I4888" t="str">
            <v>未</v>
          </cell>
          <cell r="J4888" t="str">
            <v>K</v>
          </cell>
          <cell r="K4888"/>
          <cell r="L4888" t="str">
            <v>○</v>
          </cell>
          <cell r="M4888" t="str">
            <v>-</v>
          </cell>
          <cell r="N4888" t="str">
            <v>-</v>
          </cell>
        </row>
        <row r="4889">
          <cell r="C4889">
            <v>8974948802</v>
          </cell>
          <cell r="D4889" t="str">
            <v>I4JHR74</v>
          </cell>
          <cell r="E4889"/>
          <cell r="F4889" t="str">
            <v>VL20 NMR</v>
          </cell>
          <cell r="G4889" t="str">
            <v>VL01 F3-Gr</v>
          </cell>
          <cell r="H4889" t="str">
            <v>【I4JHR74】VL01 F3-Gr リアクーラー車　SOP向けサ変出図</v>
          </cell>
          <cell r="I4889" t="str">
            <v>PA1-0087</v>
          </cell>
          <cell r="J4889" t="str">
            <v>A</v>
          </cell>
          <cell r="K4889" t="str">
            <v>LE3</v>
          </cell>
          <cell r="L4889" t="str">
            <v>○</v>
          </cell>
          <cell r="M4889">
            <v>20201026</v>
          </cell>
          <cell r="N4889">
            <v>20201026</v>
          </cell>
        </row>
        <row r="4890">
          <cell r="C4890">
            <v>8974948812</v>
          </cell>
          <cell r="D4890" t="str">
            <v>I4JHR74</v>
          </cell>
          <cell r="E4890"/>
          <cell r="F4890" t="str">
            <v>VL20 NMR</v>
          </cell>
          <cell r="G4890" t="str">
            <v>VL01 F3-Gr</v>
          </cell>
          <cell r="H4890" t="str">
            <v>【I4JHR74】VL01 F3-Gr リアクーラー車　SOP向けサ変出図</v>
          </cell>
          <cell r="I4890" t="str">
            <v>未</v>
          </cell>
          <cell r="J4890" t="str">
            <v>A</v>
          </cell>
          <cell r="K4890"/>
          <cell r="L4890" t="str">
            <v>○</v>
          </cell>
          <cell r="M4890" t="str">
            <v>未</v>
          </cell>
          <cell r="N4890" t="str">
            <v>未</v>
          </cell>
        </row>
        <row r="4891">
          <cell r="C4891">
            <v>8975092562</v>
          </cell>
          <cell r="D4891" t="str">
            <v>I4JHR74</v>
          </cell>
          <cell r="E4891"/>
          <cell r="F4891" t="str">
            <v>VL20 NMR</v>
          </cell>
          <cell r="G4891" t="str">
            <v>VL01 F3-Gr</v>
          </cell>
          <cell r="H4891" t="str">
            <v>【I4JHR74】VL01 F3-Gr リアクーラー車　SOP向けサ変出図</v>
          </cell>
          <cell r="I4891" t="str">
            <v>PA1-1026</v>
          </cell>
          <cell r="J4891" t="str">
            <v>A</v>
          </cell>
          <cell r="K4891" t="str">
            <v>1LE4</v>
          </cell>
          <cell r="L4891" t="str">
            <v>○</v>
          </cell>
          <cell r="M4891">
            <v>20210303</v>
          </cell>
          <cell r="N4891">
            <v>20210303</v>
          </cell>
        </row>
        <row r="4892">
          <cell r="C4892">
            <v>8976692851</v>
          </cell>
          <cell r="D4892" t="str">
            <v>I4JHR74</v>
          </cell>
          <cell r="E4892"/>
          <cell r="F4892" t="str">
            <v>VL20 NMR</v>
          </cell>
          <cell r="G4892" t="str">
            <v>VL01 F3-Gr</v>
          </cell>
          <cell r="H4892" t="str">
            <v>【I4JHR74】VL01 F3-Gr リアクーラー車　SOP向けサ変出図</v>
          </cell>
          <cell r="I4892" t="str">
            <v>PA1-0087</v>
          </cell>
          <cell r="J4892" t="str">
            <v>A</v>
          </cell>
          <cell r="K4892" t="str">
            <v>LE8</v>
          </cell>
          <cell r="L4892" t="str">
            <v>○</v>
          </cell>
          <cell r="M4892">
            <v>20201026</v>
          </cell>
          <cell r="N4892">
            <v>20201026</v>
          </cell>
        </row>
        <row r="4893">
          <cell r="C4893">
            <v>8976692861</v>
          </cell>
          <cell r="D4893" t="str">
            <v>I4JHR74</v>
          </cell>
          <cell r="E4893"/>
          <cell r="F4893" t="str">
            <v>VL20 NMR</v>
          </cell>
          <cell r="G4893" t="str">
            <v>VL01 F3-Gr</v>
          </cell>
          <cell r="H4893" t="str">
            <v>【I4JHR74】VL01 F3-Gr リアクーラー車　SOP向けサ変出図</v>
          </cell>
          <cell r="I4893" t="str">
            <v>未</v>
          </cell>
          <cell r="J4893" t="str">
            <v>A</v>
          </cell>
          <cell r="K4893"/>
          <cell r="L4893" t="str">
            <v>○</v>
          </cell>
          <cell r="M4893" t="str">
            <v>未</v>
          </cell>
          <cell r="N4893" t="str">
            <v>未</v>
          </cell>
        </row>
        <row r="4894">
          <cell r="C4894">
            <v>8976630420</v>
          </cell>
          <cell r="D4894" t="str">
            <v>I3JAM88</v>
          </cell>
          <cell r="E4894"/>
          <cell r="F4894" t="str">
            <v>VL22 NPR</v>
          </cell>
          <cell r="G4894" t="str">
            <v>VL22 A-Gr</v>
          </cell>
          <cell r="H4894" t="str">
            <v>【I3JAM88】VL22 A-Gr　北米向けガソリン車FRAME　K研1向け新規出図</v>
          </cell>
          <cell r="I4894" t="str">
            <v>PA1-0026</v>
          </cell>
          <cell r="J4894" t="str">
            <v>C</v>
          </cell>
          <cell r="K4894" t="str">
            <v>ZTD</v>
          </cell>
          <cell r="L4894" t="str">
            <v>○</v>
          </cell>
          <cell r="M4894" t="str">
            <v>-</v>
          </cell>
          <cell r="N4894">
            <v>20200312</v>
          </cell>
        </row>
        <row r="4895">
          <cell r="C4895">
            <v>8976666740</v>
          </cell>
          <cell r="D4895" t="str">
            <v>I3JAM88</v>
          </cell>
          <cell r="E4895"/>
          <cell r="F4895" t="str">
            <v>VL22 NPR</v>
          </cell>
          <cell r="G4895" t="str">
            <v>VL22 A-Gr</v>
          </cell>
          <cell r="H4895" t="str">
            <v>【I3JAM88】VL22 A-Gr　北米向けガソリン車FRAME　K研1向け新規出図</v>
          </cell>
          <cell r="I4895" t="str">
            <v>PA1-0026</v>
          </cell>
          <cell r="J4895" t="str">
            <v>C</v>
          </cell>
          <cell r="K4895" t="str">
            <v>ZB3</v>
          </cell>
          <cell r="L4895" t="str">
            <v>○</v>
          </cell>
          <cell r="M4895" t="str">
            <v>-</v>
          </cell>
          <cell r="N4895">
            <v>20200312</v>
          </cell>
        </row>
        <row r="4896">
          <cell r="C4896">
            <v>8976666760</v>
          </cell>
          <cell r="D4896" t="str">
            <v>I3JAM88</v>
          </cell>
          <cell r="E4896"/>
          <cell r="F4896" t="str">
            <v>VL22 NPR</v>
          </cell>
          <cell r="G4896" t="str">
            <v>VL22 A-Gr</v>
          </cell>
          <cell r="H4896" t="str">
            <v>【I3JAM88】VL22 A-Gr　北米向けガソリン車FRAME　K研1向け新規出図</v>
          </cell>
          <cell r="I4896" t="str">
            <v>PA1-0026</v>
          </cell>
          <cell r="J4896" t="str">
            <v>C</v>
          </cell>
          <cell r="K4896" t="str">
            <v>ZF4</v>
          </cell>
          <cell r="L4896" t="str">
            <v>○</v>
          </cell>
          <cell r="M4896" t="str">
            <v>-</v>
          </cell>
          <cell r="N4896">
            <v>20200312</v>
          </cell>
        </row>
        <row r="4897">
          <cell r="C4897">
            <v>8976666780</v>
          </cell>
          <cell r="D4897" t="str">
            <v>I3JAM88</v>
          </cell>
          <cell r="E4897"/>
          <cell r="F4897" t="str">
            <v>VL22 NPR</v>
          </cell>
          <cell r="G4897" t="str">
            <v>VL22 A-Gr</v>
          </cell>
          <cell r="H4897" t="str">
            <v>【I3JAM88】VL22 A-Gr　北米向けガソリン車FRAME　K研1向け新規出図</v>
          </cell>
          <cell r="I4897" t="str">
            <v>PA1-0026</v>
          </cell>
          <cell r="J4897" t="str">
            <v>C</v>
          </cell>
          <cell r="K4897" t="str">
            <v>ZM1</v>
          </cell>
          <cell r="L4897" t="str">
            <v>○</v>
          </cell>
          <cell r="M4897" t="str">
            <v>-</v>
          </cell>
          <cell r="N4897">
            <v>20200312</v>
          </cell>
        </row>
        <row r="4898">
          <cell r="C4898">
            <v>8976666800</v>
          </cell>
          <cell r="D4898" t="str">
            <v>I3JAM88+AAS-7906</v>
          </cell>
          <cell r="E4898"/>
          <cell r="F4898" t="str">
            <v>VL22 NPR</v>
          </cell>
          <cell r="G4898" t="str">
            <v>VL22 A-Gr</v>
          </cell>
          <cell r="H4898" t="str">
            <v>【I3JAM88】VL22 A-Gr　北米向けガソリン車FRAME　K研1向け新規出図</v>
          </cell>
          <cell r="I4898" t="str">
            <v>PA1-0072</v>
          </cell>
          <cell r="J4898" t="str">
            <v>C</v>
          </cell>
          <cell r="K4898" t="str">
            <v>1ZTE</v>
          </cell>
          <cell r="L4898" t="str">
            <v>○</v>
          </cell>
          <cell r="M4898" t="str">
            <v>-</v>
          </cell>
          <cell r="N4898">
            <v>20200312</v>
          </cell>
        </row>
        <row r="4899">
          <cell r="C4899">
            <v>8976538941</v>
          </cell>
          <cell r="D4899" t="str">
            <v>I4JHK40</v>
          </cell>
          <cell r="E4899"/>
          <cell r="F4899" t="str">
            <v>VL23 NKS</v>
          </cell>
          <cell r="G4899" t="str">
            <v>VL23 A-Gr</v>
          </cell>
          <cell r="H4899" t="str">
            <v>【I4JHK40】VL23 A-Gr(DOM） K研2向け設変出図(AAS-LD-7457恒久設変)</v>
          </cell>
          <cell r="I4899" t="str">
            <v>PA1-0032</v>
          </cell>
          <cell r="J4899" t="str">
            <v>A</v>
          </cell>
          <cell r="K4899" t="str">
            <v>MB8</v>
          </cell>
          <cell r="L4899" t="str">
            <v>○</v>
          </cell>
          <cell r="M4899">
            <v>20200316</v>
          </cell>
          <cell r="N4899">
            <v>20200316</v>
          </cell>
        </row>
        <row r="4900">
          <cell r="C4900">
            <v>8976692850</v>
          </cell>
          <cell r="D4900" t="str">
            <v>I3JAN53</v>
          </cell>
          <cell r="E4900"/>
          <cell r="F4900" t="str">
            <v>VL01 NMR</v>
          </cell>
          <cell r="G4900" t="str">
            <v>VL01 F3-Gr</v>
          </cell>
          <cell r="H4900" t="str">
            <v>【I3JAN53】VL01 F3-Gr　リアクーラー車　SOP向け新規出図(AAS-LD-7486恒久図)</v>
          </cell>
          <cell r="I4900" t="str">
            <v>PA1-0029</v>
          </cell>
          <cell r="J4900" t="str">
            <v>A</v>
          </cell>
          <cell r="K4900" t="str">
            <v>LE8</v>
          </cell>
          <cell r="L4900" t="str">
            <v>○</v>
          </cell>
          <cell r="M4900">
            <v>20200316</v>
          </cell>
          <cell r="N4900">
            <v>20200316</v>
          </cell>
        </row>
        <row r="4901">
          <cell r="C4901">
            <v>8976692860</v>
          </cell>
          <cell r="D4901" t="str">
            <v>I3JAN53</v>
          </cell>
          <cell r="E4901"/>
          <cell r="F4901" t="str">
            <v>VL01 NMR</v>
          </cell>
          <cell r="G4901" t="str">
            <v>VL01 F3-Gr</v>
          </cell>
          <cell r="H4901" t="str">
            <v>【I3JAN53】VL01 F3-Gr　リアクーラー車　SOP向け新規出図(AAS-LD-7486恒久図)</v>
          </cell>
          <cell r="I4901" t="str">
            <v>未</v>
          </cell>
          <cell r="J4901" t="str">
            <v>A</v>
          </cell>
          <cell r="K4901"/>
          <cell r="L4901" t="str">
            <v>○</v>
          </cell>
          <cell r="M4901" t="str">
            <v>未</v>
          </cell>
          <cell r="N4901" t="str">
            <v>未</v>
          </cell>
        </row>
        <row r="4902">
          <cell r="C4902">
            <v>8976692870</v>
          </cell>
          <cell r="D4902" t="str">
            <v>I3JAN53</v>
          </cell>
          <cell r="E4902"/>
          <cell r="F4902" t="str">
            <v>VL01 NMR</v>
          </cell>
          <cell r="G4902" t="str">
            <v>VL01 F3-Gr</v>
          </cell>
          <cell r="H4902" t="str">
            <v>【I3JAN53】VL01 F3-Gr　リアクーラー車　SOP向け新規出図(AAS-LD-7486恒久図)</v>
          </cell>
          <cell r="I4902" t="str">
            <v>未</v>
          </cell>
          <cell r="J4902" t="str">
            <v>A</v>
          </cell>
          <cell r="K4902"/>
          <cell r="L4902" t="str">
            <v>○</v>
          </cell>
          <cell r="M4902" t="str">
            <v>未</v>
          </cell>
          <cell r="N4902" t="str">
            <v>未</v>
          </cell>
        </row>
        <row r="4903">
          <cell r="C4903">
            <v>8976692880</v>
          </cell>
          <cell r="D4903" t="str">
            <v>I3JAN53</v>
          </cell>
          <cell r="E4903"/>
          <cell r="F4903" t="str">
            <v>VL01 NMR</v>
          </cell>
          <cell r="G4903" t="str">
            <v>VL01 F3-Gr</v>
          </cell>
          <cell r="H4903" t="str">
            <v>【I3JAN53】VL01 F3-Gr　リアクーラー車　SOP向け新規出図(AAS-LD-7486恒久図)</v>
          </cell>
          <cell r="I4903" t="str">
            <v>未</v>
          </cell>
          <cell r="J4903" t="str">
            <v>A</v>
          </cell>
          <cell r="K4903"/>
          <cell r="L4903" t="str">
            <v>○</v>
          </cell>
          <cell r="M4903" t="str">
            <v>未</v>
          </cell>
          <cell r="N4903" t="str">
            <v>未</v>
          </cell>
        </row>
        <row r="4904">
          <cell r="C4904">
            <v>8976692871</v>
          </cell>
          <cell r="D4904" t="str">
            <v>I4JJB25</v>
          </cell>
          <cell r="E4904"/>
          <cell r="F4904" t="str">
            <v>VL01 NMR</v>
          </cell>
          <cell r="G4904" t="str">
            <v>VL01 F3-Gr</v>
          </cell>
          <cell r="H4904" t="str">
            <v>【I4JJB25】VL01 F3-Gr FRAME ASM 量産向けサ変出図</v>
          </cell>
          <cell r="I4904" t="str">
            <v>PA1-2038</v>
          </cell>
          <cell r="J4904" t="str">
            <v>A</v>
          </cell>
          <cell r="K4904" t="str">
            <v>LEF</v>
          </cell>
          <cell r="L4904" t="str">
            <v>○</v>
          </cell>
          <cell r="M4904">
            <v>20220308</v>
          </cell>
          <cell r="N4904">
            <v>20220308</v>
          </cell>
        </row>
        <row r="4905">
          <cell r="C4905">
            <v>8976692881</v>
          </cell>
          <cell r="D4905" t="str">
            <v>I4JJB25</v>
          </cell>
          <cell r="E4905"/>
          <cell r="F4905" t="str">
            <v>VL01 NMR</v>
          </cell>
          <cell r="G4905" t="str">
            <v>VL01 F3-Gr</v>
          </cell>
          <cell r="H4905" t="str">
            <v>【I4JJB25】VL01 F3-Gr FRAME ASM 量産向けサ変出図</v>
          </cell>
          <cell r="I4905" t="str">
            <v>未</v>
          </cell>
          <cell r="J4905" t="str">
            <v>A</v>
          </cell>
          <cell r="K4905"/>
          <cell r="L4905" t="str">
            <v>○</v>
          </cell>
          <cell r="M4905" t="str">
            <v>未</v>
          </cell>
          <cell r="N4905" t="str">
            <v>未</v>
          </cell>
        </row>
        <row r="4906">
          <cell r="C4906">
            <v>8976698640</v>
          </cell>
          <cell r="D4906" t="str">
            <v>I3JAN72</v>
          </cell>
          <cell r="E4906"/>
          <cell r="F4906" t="str">
            <v>VL11 NKR</v>
          </cell>
          <cell r="G4906" t="str">
            <v>VL11 C-Gr</v>
          </cell>
          <cell r="H4906" t="str">
            <v>【I3JAN72】VL11 C-Gr シンガポール向け軽量FRAME　新規出図</v>
          </cell>
          <cell r="I4906" t="str">
            <v>PA1-0054</v>
          </cell>
          <cell r="J4906" t="str">
            <v>D</v>
          </cell>
          <cell r="K4906" t="str">
            <v>DF1</v>
          </cell>
          <cell r="L4906" t="str">
            <v>○</v>
          </cell>
          <cell r="M4906" t="str">
            <v>-</v>
          </cell>
          <cell r="N4906" t="str">
            <v>-</v>
          </cell>
        </row>
        <row r="4907">
          <cell r="C4907">
            <v>8975270150</v>
          </cell>
          <cell r="D4907" t="str">
            <v>I3JAA27</v>
          </cell>
          <cell r="E4907"/>
          <cell r="F4907" t="str">
            <v>VL04 NMS</v>
          </cell>
          <cell r="G4907" t="str">
            <v>VL04 C-Gr</v>
          </cell>
          <cell r="H4907" t="str">
            <v>【I3JAA27】VL04 C-Gr SOP向け 700幅 FRAME ASM 新規出図</v>
          </cell>
          <cell r="I4907" t="str">
            <v>PA1-0041</v>
          </cell>
          <cell r="J4907" t="str">
            <v>A</v>
          </cell>
          <cell r="K4907" t="str">
            <v>PBF</v>
          </cell>
          <cell r="L4907" t="str">
            <v>○</v>
          </cell>
          <cell r="M4907">
            <v>20200325</v>
          </cell>
          <cell r="N4907">
            <v>20200325</v>
          </cell>
        </row>
        <row r="4908">
          <cell r="C4908">
            <v>8976659980</v>
          </cell>
          <cell r="D4908" t="str">
            <v>I3JAM03+AAS-LD-7922</v>
          </cell>
          <cell r="E4908"/>
          <cell r="F4908" t="str">
            <v>VL24 NMR</v>
          </cell>
          <cell r="G4908" t="str">
            <v>VL24 A-Gr</v>
          </cell>
          <cell r="H4908" t="str">
            <v>【I3JAM03】VL24 A/B-Gr 1,2X系FRAME 一生向け新規出図</v>
          </cell>
          <cell r="I4908" t="str">
            <v>PA1-0091</v>
          </cell>
          <cell r="J4908" t="str">
            <v>A</v>
          </cell>
          <cell r="K4908" t="str">
            <v>BU1</v>
          </cell>
          <cell r="L4908" t="str">
            <v>○</v>
          </cell>
          <cell r="M4908">
            <v>20200513</v>
          </cell>
          <cell r="N4908">
            <v>20200513</v>
          </cell>
        </row>
        <row r="4909">
          <cell r="C4909">
            <v>8976659990</v>
          </cell>
          <cell r="D4909" t="str">
            <v>I3JAM03+AAS-LD-7957</v>
          </cell>
          <cell r="E4909"/>
          <cell r="F4909" t="str">
            <v>VL24 NMR</v>
          </cell>
          <cell r="G4909" t="str">
            <v>VL24 A-Gr</v>
          </cell>
          <cell r="H4909" t="str">
            <v>【I3JAM03】VL24 A/B-Gr 1,2X系FRAME 一生向け新規出図</v>
          </cell>
          <cell r="I4909" t="str">
            <v>PA1-0091</v>
          </cell>
          <cell r="J4909" t="str">
            <v>A</v>
          </cell>
          <cell r="K4909" t="str">
            <v>AT9</v>
          </cell>
          <cell r="L4909" t="str">
            <v>○</v>
          </cell>
          <cell r="M4909">
            <v>20201102</v>
          </cell>
          <cell r="N4909">
            <v>20201102</v>
          </cell>
        </row>
        <row r="4910">
          <cell r="C4910">
            <v>8976660000</v>
          </cell>
          <cell r="D4910" t="str">
            <v>I3JAM03</v>
          </cell>
          <cell r="E4910"/>
          <cell r="F4910" t="str">
            <v>VL24 NMR</v>
          </cell>
          <cell r="G4910" t="str">
            <v>VL24 A-Gr</v>
          </cell>
          <cell r="H4910" t="str">
            <v>【I3JAM03】VL24 A/B-Gr 1,2X系FRAME 一生向け新規出図</v>
          </cell>
          <cell r="I4910" t="str">
            <v>未</v>
          </cell>
          <cell r="J4910" t="str">
            <v>A</v>
          </cell>
          <cell r="K4910"/>
          <cell r="L4910" t="str">
            <v>○</v>
          </cell>
          <cell r="M4910" t="str">
            <v>未</v>
          </cell>
          <cell r="N4910" t="str">
            <v>未</v>
          </cell>
        </row>
        <row r="4911">
          <cell r="C4911">
            <v>8976660010</v>
          </cell>
          <cell r="D4911" t="str">
            <v>I3JAM03</v>
          </cell>
          <cell r="E4911"/>
          <cell r="F4911" t="str">
            <v>VL24 NMR</v>
          </cell>
          <cell r="G4911" t="str">
            <v>VL24 A-Gr</v>
          </cell>
          <cell r="H4911" t="str">
            <v>【I3JAM03】VL24 A/B-Gr 1,2X系FRAME 一生向け新規出図</v>
          </cell>
          <cell r="I4911" t="str">
            <v>PA1-0091</v>
          </cell>
          <cell r="J4911" t="str">
            <v>A</v>
          </cell>
          <cell r="K4911" t="str">
            <v>AU1</v>
          </cell>
          <cell r="L4911" t="str">
            <v>○</v>
          </cell>
          <cell r="M4911">
            <v>20201102</v>
          </cell>
          <cell r="N4911">
            <v>20201102</v>
          </cell>
        </row>
        <row r="4912">
          <cell r="C4912">
            <v>8976660020</v>
          </cell>
          <cell r="D4912" t="str">
            <v>I3JAM03</v>
          </cell>
          <cell r="E4912"/>
          <cell r="F4912" t="str">
            <v>VL24 NMR</v>
          </cell>
          <cell r="G4912" t="str">
            <v>VL24 A-Gr</v>
          </cell>
          <cell r="H4912" t="str">
            <v>【I3JAM03】VL24 A/B-Gr 1,2X系FRAME 一生向け新規出図</v>
          </cell>
          <cell r="I4912" t="str">
            <v>未</v>
          </cell>
          <cell r="J4912" t="str">
            <v>A</v>
          </cell>
          <cell r="K4912"/>
          <cell r="L4912" t="str">
            <v>○</v>
          </cell>
          <cell r="M4912" t="str">
            <v>未</v>
          </cell>
          <cell r="N4912" t="str">
            <v>未</v>
          </cell>
        </row>
        <row r="4913">
          <cell r="C4913">
            <v>8976660021</v>
          </cell>
          <cell r="D4913" t="str">
            <v>I4JHQ52</v>
          </cell>
          <cell r="E4913"/>
          <cell r="F4913" t="str">
            <v>VL24 NMR</v>
          </cell>
          <cell r="G4913" t="str">
            <v>VL24 A-Gr</v>
          </cell>
          <cell r="H4913" t="str">
            <v>【I4JHQ52】VL24 A-Gr NMR FRAME　SOP向け設変出図</v>
          </cell>
          <cell r="I4913" t="str">
            <v>未</v>
          </cell>
          <cell r="J4913" t="str">
            <v>A</v>
          </cell>
          <cell r="K4913"/>
          <cell r="L4913" t="str">
            <v>未</v>
          </cell>
          <cell r="M4913" t="str">
            <v>未</v>
          </cell>
          <cell r="N4913" t="str">
            <v>未</v>
          </cell>
        </row>
        <row r="4914">
          <cell r="C4914">
            <v>8976659981</v>
          </cell>
          <cell r="D4914" t="str">
            <v>I4JHR72</v>
          </cell>
          <cell r="E4914"/>
          <cell r="F4914" t="str">
            <v>VL24 NMR</v>
          </cell>
          <cell r="G4914" t="str">
            <v>VL24 A-Gr</v>
          </cell>
          <cell r="H4914" t="str">
            <v>【I4JHR72】VL24 A-Gr 1,2X系FRAME　SOP向け設変出図(AAS-LD-7957,7922恒久設変)</v>
          </cell>
          <cell r="I4914" t="str">
            <v>未</v>
          </cell>
          <cell r="J4914" t="str">
            <v>A</v>
          </cell>
          <cell r="K4914" t="str">
            <v>1BU1</v>
          </cell>
          <cell r="L4914" t="str">
            <v>○</v>
          </cell>
          <cell r="M4914">
            <v>20240731</v>
          </cell>
          <cell r="N4914">
            <v>20240731</v>
          </cell>
        </row>
        <row r="4915">
          <cell r="C4915">
            <v>8976659991</v>
          </cell>
          <cell r="D4915" t="str">
            <v>I4JHR72</v>
          </cell>
          <cell r="E4915"/>
          <cell r="F4915" t="str">
            <v>VL24 NMR</v>
          </cell>
          <cell r="G4915" t="str">
            <v>VL24 A-Gr</v>
          </cell>
          <cell r="H4915" t="str">
            <v>【I4JHR72】VL24 A-Gr 1,2X系FRAME　SOP向け設変出図(AAS-LD-7957,7922恒久設変)</v>
          </cell>
          <cell r="I4915" t="str">
            <v>未</v>
          </cell>
          <cell r="J4915" t="str">
            <v>A</v>
          </cell>
          <cell r="K4915" t="str">
            <v>1AT9</v>
          </cell>
          <cell r="L4915" t="str">
            <v>○</v>
          </cell>
          <cell r="M4915">
            <v>20241017</v>
          </cell>
          <cell r="N4915">
            <v>20241017</v>
          </cell>
        </row>
        <row r="4916">
          <cell r="C4916">
            <v>8976660011</v>
          </cell>
          <cell r="D4916" t="str">
            <v>I4JHR72</v>
          </cell>
          <cell r="E4916"/>
          <cell r="F4916" t="str">
            <v>VL24 NMR</v>
          </cell>
          <cell r="G4916" t="str">
            <v>VL24 A-Gr</v>
          </cell>
          <cell r="H4916" t="str">
            <v>【I4JHR72】VL24 A-Gr 1,2X系FRAME　SOP向け設変出図(AAS-LD-7957,7922恒久設変)</v>
          </cell>
          <cell r="I4916" t="str">
            <v>PA1-1137</v>
          </cell>
          <cell r="J4916" t="str">
            <v>A</v>
          </cell>
          <cell r="K4916" t="str">
            <v>1AU1</v>
          </cell>
          <cell r="L4916" t="str">
            <v>○</v>
          </cell>
          <cell r="M4916">
            <v>20210928</v>
          </cell>
          <cell r="N4916">
            <v>20210928</v>
          </cell>
        </row>
        <row r="4917">
          <cell r="C4917">
            <v>8976660022</v>
          </cell>
          <cell r="D4917" t="str">
            <v>I4JHR72</v>
          </cell>
          <cell r="E4917"/>
          <cell r="F4917" t="str">
            <v>VL24 NMR</v>
          </cell>
          <cell r="G4917" t="str">
            <v>VL24 A-Gr</v>
          </cell>
          <cell r="H4917" t="str">
            <v>【I4JHR72】VL24 A-Gr 1,2X系FRAME　SOP向け設変出図(AAS-LD-7957,7922恒久設変)</v>
          </cell>
          <cell r="I4917" t="str">
            <v>PA1-4107</v>
          </cell>
          <cell r="J4917" t="str">
            <v>A</v>
          </cell>
          <cell r="K4917" t="str">
            <v>CTZ</v>
          </cell>
          <cell r="L4917" t="str">
            <v>○</v>
          </cell>
          <cell r="M4917">
            <v>20240731</v>
          </cell>
          <cell r="N4917">
            <v>20240731</v>
          </cell>
        </row>
        <row r="4918">
          <cell r="C4918">
            <v>8983678890</v>
          </cell>
          <cell r="D4918" t="str">
            <v>I3JZ892</v>
          </cell>
          <cell r="E4918"/>
          <cell r="F4918" t="str">
            <v>VL08 NMR</v>
          </cell>
          <cell r="G4918" t="str">
            <v>VL08　D-Gr</v>
          </cell>
          <cell r="H4918" t="str">
            <v>【I3JZ892】VL08 D-Gr メキシコ向け 新規出図 8983678890</v>
          </cell>
          <cell r="I4918" t="str">
            <v>未</v>
          </cell>
          <cell r="J4918" t="str">
            <v>A</v>
          </cell>
          <cell r="K4918"/>
          <cell r="L4918" t="str">
            <v>○</v>
          </cell>
          <cell r="M4918" t="str">
            <v>未</v>
          </cell>
          <cell r="N4918" t="str">
            <v>未</v>
          </cell>
        </row>
        <row r="4919">
          <cell r="C4919">
            <v>8976682120</v>
          </cell>
          <cell r="D4919" t="str">
            <v>I3JAP49</v>
          </cell>
          <cell r="E4919"/>
          <cell r="F4919" t="str">
            <v>VL24 NPR</v>
          </cell>
          <cell r="G4919" t="str">
            <v>VL24 A-Gr</v>
          </cell>
          <cell r="H4919" t="str">
            <v>【I3JAP49】VL24 A/B-Gr 3X系FRAME 一生向け新規出図</v>
          </cell>
          <cell r="I4919" t="str">
            <v>PA1-0088</v>
          </cell>
          <cell r="J4919" t="str">
            <v>A</v>
          </cell>
          <cell r="K4919" t="str">
            <v>RIG</v>
          </cell>
          <cell r="L4919" t="str">
            <v>○</v>
          </cell>
          <cell r="M4919">
            <v>20201026</v>
          </cell>
          <cell r="N4919">
            <v>20201026</v>
          </cell>
        </row>
        <row r="4920">
          <cell r="C4920">
            <v>8976682130</v>
          </cell>
          <cell r="D4920" t="str">
            <v>I3JAP49</v>
          </cell>
          <cell r="E4920"/>
          <cell r="F4920" t="str">
            <v>VL24 NPR</v>
          </cell>
          <cell r="G4920" t="str">
            <v>VL24 A-Gr</v>
          </cell>
          <cell r="H4920" t="str">
            <v>【I3JAP49】VL24 A/B-Gr 3X系FRAME 一生向け新規出図</v>
          </cell>
          <cell r="I4920" t="str">
            <v>PA1-0088</v>
          </cell>
          <cell r="J4920" t="str">
            <v>A</v>
          </cell>
          <cell r="K4920" t="str">
            <v>RIH</v>
          </cell>
          <cell r="L4920" t="str">
            <v>○</v>
          </cell>
          <cell r="M4920">
            <v>20201026</v>
          </cell>
          <cell r="N4920">
            <v>20201026</v>
          </cell>
        </row>
        <row r="4921">
          <cell r="C4921">
            <v>8976682220</v>
          </cell>
          <cell r="D4921" t="str">
            <v>I3JAP49+AAS-LD-7952</v>
          </cell>
          <cell r="E4921"/>
          <cell r="F4921" t="str">
            <v>VL24 NPR</v>
          </cell>
          <cell r="G4921" t="str">
            <v>VL24 A-Gr</v>
          </cell>
          <cell r="H4921" t="str">
            <v>【I3JAP49】VL24 A/B-Gr 3X系FRAME 一生向け新規出図</v>
          </cell>
          <cell r="I4921" t="str">
            <v>PA1-0099</v>
          </cell>
          <cell r="J4921" t="str">
            <v>C</v>
          </cell>
          <cell r="K4921" t="str">
            <v>WBB</v>
          </cell>
          <cell r="L4921" t="str">
            <v>○</v>
          </cell>
          <cell r="M4921" t="str">
            <v>-</v>
          </cell>
          <cell r="N4921">
            <v>20200617</v>
          </cell>
        </row>
        <row r="4922">
          <cell r="C4922">
            <v>8976682221</v>
          </cell>
          <cell r="D4922" t="str">
            <v>I4JHR66</v>
          </cell>
          <cell r="E4922"/>
          <cell r="F4922" t="str">
            <v>VL24 NPR</v>
          </cell>
          <cell r="G4922" t="str">
            <v>VL24 A-Gr</v>
          </cell>
          <cell r="H4922" t="str">
            <v>【I4JHR66】VL24 A-Gr メキシコ向け3X 一生対象FRAME　サ変出図</v>
          </cell>
          <cell r="I4922" t="str">
            <v>未</v>
          </cell>
          <cell r="J4922" t="str">
            <v>C</v>
          </cell>
          <cell r="K4922"/>
          <cell r="L4922" t="str">
            <v>○</v>
          </cell>
          <cell r="M4922" t="str">
            <v>-</v>
          </cell>
          <cell r="N4922">
            <v>20240711</v>
          </cell>
        </row>
        <row r="4923">
          <cell r="C4923">
            <v>8976682230</v>
          </cell>
          <cell r="D4923" t="str">
            <v>I3JAP49</v>
          </cell>
          <cell r="E4923"/>
          <cell r="F4923" t="str">
            <v>VL24 NPR</v>
          </cell>
          <cell r="G4923" t="str">
            <v>VL24 A-Gr</v>
          </cell>
          <cell r="H4923" t="str">
            <v>【I3JAP49】VL24 A/B-Gr 3X系FRAME 一生向け新規出図</v>
          </cell>
          <cell r="I4923" t="str">
            <v>PA1-4087</v>
          </cell>
          <cell r="J4923" t="str">
            <v>C</v>
          </cell>
          <cell r="K4923" t="str">
            <v>WHY</v>
          </cell>
          <cell r="L4923" t="str">
            <v>○</v>
          </cell>
          <cell r="M4923" t="str">
            <v>-</v>
          </cell>
          <cell r="N4923">
            <v>20240606</v>
          </cell>
        </row>
        <row r="4924">
          <cell r="C4924">
            <v>8976682240</v>
          </cell>
          <cell r="D4924" t="str">
            <v>I3JAP49</v>
          </cell>
          <cell r="E4924"/>
          <cell r="F4924" t="str">
            <v>VL24 NPR</v>
          </cell>
          <cell r="G4924" t="str">
            <v>VL24 A-Gr</v>
          </cell>
          <cell r="H4924" t="str">
            <v>【I3JAP49】VL24 A/B-Gr 3X系FRAME 一生向け新規出図</v>
          </cell>
          <cell r="I4924" t="str">
            <v>未</v>
          </cell>
          <cell r="J4924" t="str">
            <v>C</v>
          </cell>
          <cell r="K4924"/>
          <cell r="L4924" t="str">
            <v>○</v>
          </cell>
          <cell r="M4924" t="str">
            <v>-</v>
          </cell>
          <cell r="N4924">
            <v>20240606</v>
          </cell>
        </row>
        <row r="4925">
          <cell r="C4925">
            <v>8976682250</v>
          </cell>
          <cell r="D4925" t="str">
            <v>I3JAP49</v>
          </cell>
          <cell r="E4925"/>
          <cell r="F4925" t="str">
            <v>VL24 NPR</v>
          </cell>
          <cell r="G4925" t="str">
            <v>VL24 A-Gr</v>
          </cell>
          <cell r="H4925" t="str">
            <v>【I3JAP49】VL24 A/B-Gr 3X系FRAME 一生向け新規出図</v>
          </cell>
          <cell r="I4925" t="str">
            <v>未</v>
          </cell>
          <cell r="J4925" t="str">
            <v>C</v>
          </cell>
          <cell r="K4925"/>
          <cell r="L4925" t="str">
            <v>○</v>
          </cell>
          <cell r="M4925" t="str">
            <v>-</v>
          </cell>
          <cell r="N4925" t="str">
            <v>未</v>
          </cell>
        </row>
        <row r="4926">
          <cell r="C4926">
            <v>8976682920</v>
          </cell>
          <cell r="D4926" t="str">
            <v>I3JAP49</v>
          </cell>
          <cell r="E4926"/>
          <cell r="F4926" t="str">
            <v>VL24 NPR</v>
          </cell>
          <cell r="G4926" t="str">
            <v>VL24 A-Gr</v>
          </cell>
          <cell r="H4926" t="str">
            <v>【I3JAP49】VL24 A/B-Gr 3X系FRAME 一生向け新規出図</v>
          </cell>
          <cell r="I4926" t="str">
            <v>未</v>
          </cell>
          <cell r="J4926" t="str">
            <v>C</v>
          </cell>
          <cell r="K4926"/>
          <cell r="L4926" t="str">
            <v>○</v>
          </cell>
          <cell r="M4926" t="str">
            <v>-</v>
          </cell>
          <cell r="N4926" t="str">
            <v>未</v>
          </cell>
        </row>
        <row r="4927">
          <cell r="C4927">
            <v>8976682930</v>
          </cell>
          <cell r="D4927" t="str">
            <v>I3JAP49</v>
          </cell>
          <cell r="E4927"/>
          <cell r="F4927" t="str">
            <v>VL24 NPR</v>
          </cell>
          <cell r="G4927" t="str">
            <v>VL24 A-Gr</v>
          </cell>
          <cell r="H4927" t="str">
            <v>【I3JAP49】VL24 A/B-Gr 3X系FRAME 一生向け新規出図</v>
          </cell>
          <cell r="I4927" t="str">
            <v>PA1-1051</v>
          </cell>
          <cell r="J4927" t="str">
            <v>C</v>
          </cell>
          <cell r="K4927" t="str">
            <v>WVD</v>
          </cell>
          <cell r="L4927" t="str">
            <v>○</v>
          </cell>
          <cell r="M4927" t="str">
            <v>-</v>
          </cell>
          <cell r="N4927">
            <v>20210420</v>
          </cell>
        </row>
        <row r="4928">
          <cell r="C4928">
            <v>8976682940</v>
          </cell>
          <cell r="D4928" t="str">
            <v>I3JAP49</v>
          </cell>
          <cell r="E4928"/>
          <cell r="F4928" t="str">
            <v>VL24 NPR</v>
          </cell>
          <cell r="G4928" t="str">
            <v>VL24 A-Gr</v>
          </cell>
          <cell r="H4928" t="str">
            <v>【I3JAP49】VL24 A/B-Gr 3X系FRAME 一生向け新規出図</v>
          </cell>
          <cell r="I4928" t="str">
            <v>PA1-0096</v>
          </cell>
          <cell r="J4928" t="str">
            <v>C</v>
          </cell>
          <cell r="K4928" t="str">
            <v>WVB</v>
          </cell>
          <cell r="L4928" t="str">
            <v>○</v>
          </cell>
          <cell r="M4928" t="str">
            <v>-</v>
          </cell>
          <cell r="N4928">
            <v>20201103</v>
          </cell>
        </row>
        <row r="4929">
          <cell r="C4929">
            <v>8976682950</v>
          </cell>
          <cell r="D4929" t="str">
            <v>I3JAP49</v>
          </cell>
          <cell r="E4929"/>
          <cell r="F4929" t="str">
            <v>VL24 NPR</v>
          </cell>
          <cell r="G4929" t="str">
            <v>VL24 A-Gr</v>
          </cell>
          <cell r="H4929" t="str">
            <v>【I3JAP49】VL24 A/B-Gr 3X系FRAME 一生向け新規出図</v>
          </cell>
          <cell r="I4929" t="str">
            <v>未</v>
          </cell>
          <cell r="J4929" t="str">
            <v>C</v>
          </cell>
          <cell r="K4929"/>
          <cell r="L4929" t="str">
            <v>○</v>
          </cell>
          <cell r="M4929" t="str">
            <v>-</v>
          </cell>
          <cell r="N4929" t="str">
            <v>未</v>
          </cell>
        </row>
        <row r="4930">
          <cell r="C4930">
            <v>8976726520</v>
          </cell>
          <cell r="D4930" t="str">
            <v>I3JAP81</v>
          </cell>
          <cell r="E4930"/>
          <cell r="F4930" t="str">
            <v>VL20 NPR</v>
          </cell>
          <cell r="G4930" t="str">
            <v>VL20 D4-Gr</v>
          </cell>
          <cell r="H4930" t="str">
            <v>【I3JAP81】VL20 D4-Gr NPR FRAME SOP向け新規出図</v>
          </cell>
          <cell r="I4930" t="str">
            <v>PA1-1008</v>
          </cell>
          <cell r="J4930" t="str">
            <v>C</v>
          </cell>
          <cell r="K4930" t="str">
            <v>WWH</v>
          </cell>
          <cell r="L4930" t="str">
            <v>○</v>
          </cell>
          <cell r="M4930" t="str">
            <v>-</v>
          </cell>
          <cell r="N4930">
            <v>20210127</v>
          </cell>
        </row>
        <row r="4931">
          <cell r="C4931">
            <v>8983696721</v>
          </cell>
          <cell r="D4931" t="str">
            <v>I4JHM31</v>
          </cell>
          <cell r="E4931"/>
          <cell r="F4931" t="str">
            <v>VL20 NPS</v>
          </cell>
          <cell r="G4931" t="str">
            <v>VL20 D4-Gr</v>
          </cell>
          <cell r="H4931" t="str">
            <v>【I4JHM31】VL20 B-Gr 3X FRAME PP向け設変出図</v>
          </cell>
          <cell r="I4931" t="str">
            <v>PA1-1139</v>
          </cell>
          <cell r="J4931" t="str">
            <v>C</v>
          </cell>
          <cell r="K4931" t="str">
            <v>1UEY</v>
          </cell>
          <cell r="L4931" t="str">
            <v>○</v>
          </cell>
          <cell r="M4931" t="str">
            <v>-</v>
          </cell>
          <cell r="N4931">
            <v>20210928</v>
          </cell>
        </row>
        <row r="4932">
          <cell r="C4932">
            <v>8983696731</v>
          </cell>
          <cell r="D4932" t="str">
            <v>I4JHM31</v>
          </cell>
          <cell r="E4932"/>
          <cell r="F4932" t="str">
            <v>VL20 NPS</v>
          </cell>
          <cell r="G4932" t="str">
            <v>VL20 D4-Gr</v>
          </cell>
          <cell r="H4932" t="str">
            <v>【I4JHM31】VL20 B-Gr 3X FRAME PP向け設変出図</v>
          </cell>
          <cell r="I4932" t="str">
            <v>未</v>
          </cell>
          <cell r="J4932" t="str">
            <v>C</v>
          </cell>
          <cell r="K4932"/>
          <cell r="L4932" t="str">
            <v>○</v>
          </cell>
          <cell r="M4932" t="str">
            <v>-</v>
          </cell>
          <cell r="N4932" t="str">
            <v>未</v>
          </cell>
        </row>
        <row r="4933">
          <cell r="C4933">
            <v>8983696741</v>
          </cell>
          <cell r="D4933" t="str">
            <v>I4JHM31</v>
          </cell>
          <cell r="E4933"/>
          <cell r="F4933" t="str">
            <v>VL20 NPS</v>
          </cell>
          <cell r="G4933" t="str">
            <v>VL20 D4-Gr</v>
          </cell>
          <cell r="H4933" t="str">
            <v>【I4JHM31】VL20 B-Gr 3X FRAME PP向け設変出図</v>
          </cell>
          <cell r="I4933" t="str">
            <v>PA1-2032</v>
          </cell>
          <cell r="J4933" t="str">
            <v>C</v>
          </cell>
          <cell r="K4933" t="str">
            <v>1WQK</v>
          </cell>
          <cell r="L4933" t="str">
            <v>○</v>
          </cell>
          <cell r="M4933" t="str">
            <v>-</v>
          </cell>
          <cell r="N4933">
            <v>20220220</v>
          </cell>
        </row>
        <row r="4934">
          <cell r="C4934">
            <v>8983696771</v>
          </cell>
          <cell r="D4934" t="str">
            <v>I4JHM31</v>
          </cell>
          <cell r="E4934"/>
          <cell r="F4934" t="str">
            <v>VL20 NPR</v>
          </cell>
          <cell r="G4934" t="str">
            <v>VL20 D4-Gr</v>
          </cell>
          <cell r="H4934" t="str">
            <v>【I4JHM31】VL20 B-Gr 3X FRAME PP向け設変出図</v>
          </cell>
          <cell r="I4934" t="str">
            <v>未</v>
          </cell>
          <cell r="J4934" t="str">
            <v>C</v>
          </cell>
          <cell r="K4934"/>
          <cell r="L4934" t="str">
            <v>○</v>
          </cell>
          <cell r="M4934" t="str">
            <v>-</v>
          </cell>
          <cell r="N4934" t="str">
            <v>未</v>
          </cell>
        </row>
        <row r="4935">
          <cell r="C4935">
            <v>8976536480</v>
          </cell>
          <cell r="D4935" t="str">
            <v>I3JAM26</v>
          </cell>
          <cell r="E4935"/>
          <cell r="F4935" t="str">
            <v>VL23 NKR</v>
          </cell>
          <cell r="G4935" t="str">
            <v>VL23 A-Gr</v>
          </cell>
          <cell r="H4935" t="str">
            <v>【I3JAM26】VL23 A-Gr 軽量FRAME 一生向け新規出図</v>
          </cell>
          <cell r="I4935" t="str">
            <v>PA1-0107</v>
          </cell>
          <cell r="J4935" t="str">
            <v>D</v>
          </cell>
          <cell r="K4935" t="str">
            <v>DF2</v>
          </cell>
          <cell r="L4935" t="str">
            <v>○</v>
          </cell>
          <cell r="M4935" t="str">
            <v>-</v>
          </cell>
          <cell r="N4935" t="str">
            <v>-</v>
          </cell>
        </row>
        <row r="4936">
          <cell r="C4936">
            <v>8976536490</v>
          </cell>
          <cell r="D4936" t="str">
            <v>I3JAM26</v>
          </cell>
          <cell r="E4936"/>
          <cell r="F4936" t="str">
            <v>VL23 NKR</v>
          </cell>
          <cell r="G4936" t="str">
            <v>VL23 A-Gr</v>
          </cell>
          <cell r="H4936" t="str">
            <v>【I3JAM26】VL23 A-Gr 軽量FRAME 一生向け新規出図</v>
          </cell>
          <cell r="I4936" t="str">
            <v>PA1-0107</v>
          </cell>
          <cell r="J4936" t="str">
            <v>D</v>
          </cell>
          <cell r="K4936" t="str">
            <v>DF3</v>
          </cell>
          <cell r="L4936" t="str">
            <v>○</v>
          </cell>
          <cell r="M4936" t="str">
            <v>-</v>
          </cell>
          <cell r="N4936" t="str">
            <v>-</v>
          </cell>
        </row>
        <row r="4937">
          <cell r="C4937">
            <v>8976536500</v>
          </cell>
          <cell r="D4937" t="str">
            <v>I3JAM26</v>
          </cell>
          <cell r="E4937"/>
          <cell r="F4937" t="str">
            <v>VL23 NKR</v>
          </cell>
          <cell r="G4937" t="str">
            <v>VL23 A-Gr</v>
          </cell>
          <cell r="H4937" t="str">
            <v>【I3JAM26】VL23 A-Gr 軽量FRAME 一生向け新規出図</v>
          </cell>
          <cell r="I4937" t="str">
            <v>PA1-0107</v>
          </cell>
          <cell r="J4937" t="str">
            <v>D</v>
          </cell>
          <cell r="K4937" t="str">
            <v>DF4</v>
          </cell>
          <cell r="L4937" t="str">
            <v>○</v>
          </cell>
          <cell r="M4937" t="str">
            <v>-</v>
          </cell>
          <cell r="N4937" t="str">
            <v>-</v>
          </cell>
        </row>
        <row r="4938">
          <cell r="C4938">
            <v>8976536510</v>
          </cell>
          <cell r="D4938" t="str">
            <v>I3JAM26</v>
          </cell>
          <cell r="E4938"/>
          <cell r="F4938" t="str">
            <v>VL23 NKR</v>
          </cell>
          <cell r="G4938" t="str">
            <v>VL23 A-Gr</v>
          </cell>
          <cell r="H4938" t="str">
            <v>【I3JAM26】VL23 A-Gr 軽量FRAME 一生向け新規出図</v>
          </cell>
          <cell r="I4938" t="str">
            <v>PA1-0107</v>
          </cell>
          <cell r="J4938" t="str">
            <v>D</v>
          </cell>
          <cell r="K4938" t="str">
            <v>DF5</v>
          </cell>
          <cell r="L4938" t="str">
            <v>○</v>
          </cell>
          <cell r="M4938" t="str">
            <v>-</v>
          </cell>
          <cell r="N4938" t="str">
            <v>-</v>
          </cell>
        </row>
        <row r="4939">
          <cell r="C4939">
            <v>8976536520</v>
          </cell>
          <cell r="D4939" t="str">
            <v>I3JAM26</v>
          </cell>
          <cell r="E4939"/>
          <cell r="F4939" t="str">
            <v>VL23 NKR</v>
          </cell>
          <cell r="G4939" t="str">
            <v>VL23 A-Gr</v>
          </cell>
          <cell r="H4939" t="str">
            <v>【I3JAM26】VL23 A-Gr 軽量FRAME 一生向け新規出図</v>
          </cell>
          <cell r="I4939" t="str">
            <v>PA1-0107</v>
          </cell>
          <cell r="J4939" t="str">
            <v>D</v>
          </cell>
          <cell r="K4939" t="str">
            <v>DF6</v>
          </cell>
          <cell r="L4939" t="str">
            <v>○</v>
          </cell>
          <cell r="M4939" t="str">
            <v>-</v>
          </cell>
          <cell r="N4939" t="str">
            <v>-</v>
          </cell>
        </row>
        <row r="4940">
          <cell r="C4940">
            <v>8976536530</v>
          </cell>
          <cell r="D4940" t="str">
            <v>I3JAM26</v>
          </cell>
          <cell r="E4940"/>
          <cell r="F4940" t="str">
            <v>VL23 NKR</v>
          </cell>
          <cell r="G4940" t="str">
            <v>VL23 A-Gr</v>
          </cell>
          <cell r="H4940" t="str">
            <v>【I3JAM26】VL23 A-Gr 軽量FRAME 一生向け新規出図</v>
          </cell>
          <cell r="I4940" t="str">
            <v>PA1-0107</v>
          </cell>
          <cell r="J4940" t="str">
            <v>D</v>
          </cell>
          <cell r="K4940" t="str">
            <v>DF7</v>
          </cell>
          <cell r="L4940" t="str">
            <v>○</v>
          </cell>
          <cell r="M4940" t="str">
            <v>-</v>
          </cell>
          <cell r="N4940" t="str">
            <v>-</v>
          </cell>
        </row>
        <row r="4941">
          <cell r="C4941">
            <v>8976536540</v>
          </cell>
          <cell r="D4941" t="str">
            <v>I3JAM26</v>
          </cell>
          <cell r="E4941"/>
          <cell r="F4941" t="str">
            <v>VL23 NKR</v>
          </cell>
          <cell r="G4941" t="str">
            <v>VL23 A-Gr</v>
          </cell>
          <cell r="H4941" t="str">
            <v>【I3JAM26】VL23 A-Gr 軽量FRAME 一生向け新規出図</v>
          </cell>
          <cell r="I4941" t="str">
            <v>PA1-0107</v>
          </cell>
          <cell r="J4941" t="str">
            <v>D</v>
          </cell>
          <cell r="K4941" t="str">
            <v>DF8</v>
          </cell>
          <cell r="L4941" t="str">
            <v>○</v>
          </cell>
          <cell r="M4941" t="str">
            <v>-</v>
          </cell>
          <cell r="N4941" t="str">
            <v>-</v>
          </cell>
        </row>
        <row r="4942">
          <cell r="C4942">
            <v>8976536550</v>
          </cell>
          <cell r="D4942" t="str">
            <v>I3JAM26</v>
          </cell>
          <cell r="E4942"/>
          <cell r="F4942" t="str">
            <v>VL23 NKR</v>
          </cell>
          <cell r="G4942" t="str">
            <v>VL23 A-Gr</v>
          </cell>
          <cell r="H4942" t="str">
            <v>【I3JAM26】VL23 A-Gr 軽量FRAME 一生向け新規出図</v>
          </cell>
          <cell r="I4942" t="str">
            <v>PA1-0107</v>
          </cell>
          <cell r="J4942" t="str">
            <v>D</v>
          </cell>
          <cell r="K4942" t="str">
            <v>DF9</v>
          </cell>
          <cell r="L4942" t="str">
            <v>○</v>
          </cell>
          <cell r="M4942" t="str">
            <v>-</v>
          </cell>
          <cell r="N4942" t="str">
            <v>-</v>
          </cell>
        </row>
        <row r="4943">
          <cell r="C4943">
            <v>8976536560</v>
          </cell>
          <cell r="D4943" t="str">
            <v>I3JAM26</v>
          </cell>
          <cell r="E4943"/>
          <cell r="F4943" t="str">
            <v>VL23 NMR</v>
          </cell>
          <cell r="G4943" t="str">
            <v>VL23 A-Gr</v>
          </cell>
          <cell r="H4943" t="str">
            <v>【I3JAM26】VL23 A-Gr 軽量FRAME 一生向け新規出図</v>
          </cell>
          <cell r="I4943" t="str">
            <v>PA1-0107</v>
          </cell>
          <cell r="J4943" t="str">
            <v>D</v>
          </cell>
          <cell r="K4943" t="str">
            <v>FE8</v>
          </cell>
          <cell r="L4943" t="str">
            <v>○</v>
          </cell>
          <cell r="M4943" t="str">
            <v>-</v>
          </cell>
          <cell r="N4943" t="str">
            <v>-</v>
          </cell>
        </row>
        <row r="4944">
          <cell r="C4944">
            <v>8976536570</v>
          </cell>
          <cell r="D4944" t="str">
            <v>I3JAM26</v>
          </cell>
          <cell r="E4944"/>
          <cell r="F4944" t="str">
            <v>VL23 NMR</v>
          </cell>
          <cell r="G4944" t="str">
            <v>VL23 A-Gr</v>
          </cell>
          <cell r="H4944" t="str">
            <v>【I3JAM26】VL23 A-Gr 軽量FRAME 一生向け新規出図</v>
          </cell>
          <cell r="I4944" t="str">
            <v>PA1-0107</v>
          </cell>
          <cell r="J4944" t="str">
            <v>D</v>
          </cell>
          <cell r="K4944" t="str">
            <v>FE9</v>
          </cell>
          <cell r="L4944" t="str">
            <v>○</v>
          </cell>
          <cell r="M4944" t="str">
            <v>-</v>
          </cell>
          <cell r="N4944" t="str">
            <v>-</v>
          </cell>
        </row>
        <row r="4945">
          <cell r="C4945">
            <v>8976536580</v>
          </cell>
          <cell r="D4945" t="str">
            <v>I3JAM26</v>
          </cell>
          <cell r="E4945"/>
          <cell r="F4945" t="str">
            <v>VL23 NKR</v>
          </cell>
          <cell r="G4945" t="str">
            <v>VL23 A-Gr</v>
          </cell>
          <cell r="H4945" t="str">
            <v>【I3JAM26】VL23 A-Gr 軽量FRAME 一生向け新規出図</v>
          </cell>
          <cell r="I4945" t="str">
            <v>PA1-0107</v>
          </cell>
          <cell r="J4945" t="str">
            <v>D</v>
          </cell>
          <cell r="K4945" t="str">
            <v>FF1</v>
          </cell>
          <cell r="L4945" t="str">
            <v>○</v>
          </cell>
          <cell r="M4945" t="str">
            <v>-</v>
          </cell>
          <cell r="N4945" t="str">
            <v>-</v>
          </cell>
        </row>
        <row r="4946">
          <cell r="C4946">
            <v>8976536590</v>
          </cell>
          <cell r="D4946" t="str">
            <v>I3JAM26</v>
          </cell>
          <cell r="E4946"/>
          <cell r="F4946" t="str">
            <v>VL23 NKR</v>
          </cell>
          <cell r="G4946" t="str">
            <v>VL23 A-Gr</v>
          </cell>
          <cell r="H4946" t="str">
            <v>【I3JAM26】VL23 A-Gr 軽量FRAME 一生向け新規出図</v>
          </cell>
          <cell r="I4946" t="str">
            <v>PA1-0107</v>
          </cell>
          <cell r="J4946" t="str">
            <v>D</v>
          </cell>
          <cell r="K4946" t="str">
            <v>FF2</v>
          </cell>
          <cell r="L4946" t="str">
            <v>○</v>
          </cell>
          <cell r="M4946" t="str">
            <v>-</v>
          </cell>
          <cell r="N4946" t="str">
            <v>-</v>
          </cell>
        </row>
        <row r="4947">
          <cell r="C4947">
            <v>8976536600</v>
          </cell>
          <cell r="D4947" t="str">
            <v>I3JAM26</v>
          </cell>
          <cell r="E4947"/>
          <cell r="F4947" t="str">
            <v>VL23 NMR</v>
          </cell>
          <cell r="G4947" t="str">
            <v>VL23 A-Gr</v>
          </cell>
          <cell r="H4947" t="str">
            <v>【I3JAM26】VL23 A-Gr 軽量FRAME 一生向け新規出図</v>
          </cell>
          <cell r="I4947" t="str">
            <v>PA1-0107</v>
          </cell>
          <cell r="J4947" t="str">
            <v>D</v>
          </cell>
          <cell r="K4947" t="str">
            <v>EC4</v>
          </cell>
          <cell r="L4947" t="str">
            <v>○</v>
          </cell>
          <cell r="M4947" t="str">
            <v>-</v>
          </cell>
          <cell r="N4947" t="str">
            <v>-</v>
          </cell>
        </row>
        <row r="4948">
          <cell r="C4948">
            <v>8976536610</v>
          </cell>
          <cell r="D4948" t="str">
            <v>I3JAM26</v>
          </cell>
          <cell r="E4948"/>
          <cell r="F4948" t="str">
            <v>VL23 NMR</v>
          </cell>
          <cell r="G4948" t="str">
            <v>VL23 A-Gr</v>
          </cell>
          <cell r="H4948" t="str">
            <v>【I3JAM26】VL23 A-Gr 軽量FRAME 一生向け新規出図</v>
          </cell>
          <cell r="I4948" t="str">
            <v>PA1-0107</v>
          </cell>
          <cell r="J4948" t="str">
            <v>D</v>
          </cell>
          <cell r="K4948" t="str">
            <v>EC5</v>
          </cell>
          <cell r="L4948" t="str">
            <v>○</v>
          </cell>
          <cell r="M4948" t="str">
            <v>-</v>
          </cell>
          <cell r="N4948" t="str">
            <v>-</v>
          </cell>
        </row>
        <row r="4949">
          <cell r="C4949">
            <v>8976536620</v>
          </cell>
          <cell r="D4949" t="str">
            <v>I3JAM26</v>
          </cell>
          <cell r="E4949"/>
          <cell r="F4949" t="str">
            <v>VL23 NMR</v>
          </cell>
          <cell r="G4949" t="str">
            <v>VL23 A-Gr</v>
          </cell>
          <cell r="H4949" t="str">
            <v>【I3JAM26】VL23 A-Gr 軽量FRAME 一生向け新規出図</v>
          </cell>
          <cell r="I4949" t="str">
            <v>PA1-0107</v>
          </cell>
          <cell r="J4949" t="str">
            <v>D</v>
          </cell>
          <cell r="K4949" t="str">
            <v>EC6</v>
          </cell>
          <cell r="L4949" t="str">
            <v>○</v>
          </cell>
          <cell r="M4949" t="str">
            <v>-</v>
          </cell>
          <cell r="N4949" t="str">
            <v>-</v>
          </cell>
        </row>
        <row r="4950">
          <cell r="C4950">
            <v>8976536630</v>
          </cell>
          <cell r="D4950" t="str">
            <v>I3JAM26</v>
          </cell>
          <cell r="E4950"/>
          <cell r="F4950" t="str">
            <v>VL23 NMR</v>
          </cell>
          <cell r="G4950" t="str">
            <v>VL23 A-Gr</v>
          </cell>
          <cell r="H4950" t="str">
            <v>【I3JAM26】VL23 A-Gr 軽量FRAME 一生向け新規出図</v>
          </cell>
          <cell r="I4950" t="str">
            <v>PA1-0107</v>
          </cell>
          <cell r="J4950" t="str">
            <v>D</v>
          </cell>
          <cell r="K4950" t="str">
            <v>EC7</v>
          </cell>
          <cell r="L4950" t="str">
            <v>○</v>
          </cell>
          <cell r="M4950" t="str">
            <v>-</v>
          </cell>
          <cell r="N4950" t="str">
            <v>-</v>
          </cell>
        </row>
        <row r="4951">
          <cell r="C4951">
            <v>8976536640</v>
          </cell>
          <cell r="D4951" t="str">
            <v>I3JAM26</v>
          </cell>
          <cell r="E4951"/>
          <cell r="F4951" t="str">
            <v>VL23 NMR</v>
          </cell>
          <cell r="G4951" t="str">
            <v>VL23 A-Gr</v>
          </cell>
          <cell r="H4951" t="str">
            <v>【I3JAM26】VL23 A-Gr 軽量FRAME 一生向け新規出図</v>
          </cell>
          <cell r="I4951" t="str">
            <v>PA1-0107</v>
          </cell>
          <cell r="J4951" t="str">
            <v>D</v>
          </cell>
          <cell r="K4951" t="str">
            <v>FF3</v>
          </cell>
          <cell r="L4951" t="str">
            <v>○</v>
          </cell>
          <cell r="M4951" t="str">
            <v>-</v>
          </cell>
          <cell r="N4951" t="str">
            <v>-</v>
          </cell>
        </row>
        <row r="4952">
          <cell r="C4952">
            <v>8976536650</v>
          </cell>
          <cell r="D4952" t="str">
            <v>I3JAM26</v>
          </cell>
          <cell r="E4952"/>
          <cell r="F4952" t="str">
            <v>VL23 NMR</v>
          </cell>
          <cell r="G4952" t="str">
            <v>VL23 A-Gr</v>
          </cell>
          <cell r="H4952" t="str">
            <v>【I3JAM26】VL23 A-Gr 軽量FRAME 一生向け新規出図</v>
          </cell>
          <cell r="I4952" t="str">
            <v>PA1-0107</v>
          </cell>
          <cell r="J4952" t="str">
            <v>D</v>
          </cell>
          <cell r="K4952" t="str">
            <v>FF4</v>
          </cell>
          <cell r="L4952" t="str">
            <v>○</v>
          </cell>
          <cell r="M4952" t="str">
            <v>-</v>
          </cell>
          <cell r="N4952" t="str">
            <v>-</v>
          </cell>
        </row>
        <row r="4953">
          <cell r="C4953">
            <v>8976536660</v>
          </cell>
          <cell r="D4953" t="str">
            <v>I3JAM26</v>
          </cell>
          <cell r="E4953"/>
          <cell r="F4953" t="str">
            <v>VL23 NMR</v>
          </cell>
          <cell r="G4953" t="str">
            <v>VL23 A-Gr</v>
          </cell>
          <cell r="H4953" t="str">
            <v>【I3JAM26】VL23 A-Gr 軽量FRAME 一生向け新規出図</v>
          </cell>
          <cell r="I4953" t="str">
            <v>PA1-0107</v>
          </cell>
          <cell r="J4953" t="str">
            <v>D</v>
          </cell>
          <cell r="K4953" t="str">
            <v>FF5</v>
          </cell>
          <cell r="L4953" t="str">
            <v>○</v>
          </cell>
          <cell r="M4953" t="str">
            <v>-</v>
          </cell>
          <cell r="N4953" t="str">
            <v>-</v>
          </cell>
        </row>
        <row r="4954">
          <cell r="C4954">
            <v>8976536670</v>
          </cell>
          <cell r="D4954" t="str">
            <v>I3JAM26</v>
          </cell>
          <cell r="E4954"/>
          <cell r="F4954" t="str">
            <v>VL23 NMR</v>
          </cell>
          <cell r="G4954" t="str">
            <v>VL23 A-Gr</v>
          </cell>
          <cell r="H4954" t="str">
            <v>【I3JAM26】VL23 A-Gr 軽量FRAME 一生向け新規出図</v>
          </cell>
          <cell r="I4954" t="str">
            <v>PA1-0107</v>
          </cell>
          <cell r="J4954" t="str">
            <v>D</v>
          </cell>
          <cell r="K4954" t="str">
            <v>FF6</v>
          </cell>
          <cell r="L4954" t="str">
            <v>○</v>
          </cell>
          <cell r="M4954" t="str">
            <v>-</v>
          </cell>
          <cell r="N4954" t="str">
            <v>-</v>
          </cell>
        </row>
        <row r="4955">
          <cell r="C4955">
            <v>8976536700</v>
          </cell>
          <cell r="D4955" t="str">
            <v>I3JAM26</v>
          </cell>
          <cell r="E4955"/>
          <cell r="F4955" t="str">
            <v>VL23 NKR</v>
          </cell>
          <cell r="G4955" t="str">
            <v>VL23 A-Gr</v>
          </cell>
          <cell r="H4955" t="str">
            <v>【I3JAM26】VL23 A-Gr 軽量FRAME 一生向け新規出図</v>
          </cell>
          <cell r="I4955" t="str">
            <v>PA1-0107</v>
          </cell>
          <cell r="J4955" t="str">
            <v>D</v>
          </cell>
          <cell r="K4955" t="str">
            <v>DG1</v>
          </cell>
          <cell r="L4955" t="str">
            <v>○</v>
          </cell>
          <cell r="M4955" t="str">
            <v>-</v>
          </cell>
          <cell r="N4955" t="str">
            <v>-</v>
          </cell>
        </row>
        <row r="4956">
          <cell r="C4956">
            <v>8976536710</v>
          </cell>
          <cell r="D4956" t="str">
            <v>I3JAM26</v>
          </cell>
          <cell r="E4956"/>
          <cell r="F4956" t="str">
            <v>VL23 NKR</v>
          </cell>
          <cell r="G4956" t="str">
            <v>VL23 A-Gr</v>
          </cell>
          <cell r="H4956" t="str">
            <v>【I3JAM26】VL23 A-Gr 軽量FRAME 一生向け新規出図</v>
          </cell>
          <cell r="I4956" t="str">
            <v>PA1-0107</v>
          </cell>
          <cell r="J4956" t="str">
            <v>D</v>
          </cell>
          <cell r="K4956" t="str">
            <v>DG2</v>
          </cell>
          <cell r="L4956" t="str">
            <v>○</v>
          </cell>
          <cell r="M4956" t="str">
            <v>-</v>
          </cell>
          <cell r="N4956" t="str">
            <v>-</v>
          </cell>
        </row>
        <row r="4957">
          <cell r="C4957">
            <v>8976536720</v>
          </cell>
          <cell r="D4957" t="str">
            <v>I3JAM26</v>
          </cell>
          <cell r="E4957"/>
          <cell r="F4957" t="str">
            <v>VL23 NKR</v>
          </cell>
          <cell r="G4957" t="str">
            <v>VL23 A-Gr</v>
          </cell>
          <cell r="H4957" t="str">
            <v>【I3JAM26】VL23 A-Gr 軽量FRAME 一生向け新規出図</v>
          </cell>
          <cell r="I4957" t="str">
            <v>PA1-0107</v>
          </cell>
          <cell r="J4957" t="str">
            <v>D</v>
          </cell>
          <cell r="K4957" t="str">
            <v>DG3</v>
          </cell>
          <cell r="L4957" t="str">
            <v>○</v>
          </cell>
          <cell r="M4957" t="str">
            <v>-</v>
          </cell>
          <cell r="N4957" t="str">
            <v>-</v>
          </cell>
        </row>
        <row r="4958">
          <cell r="C4958">
            <v>8976536730</v>
          </cell>
          <cell r="D4958" t="str">
            <v>I3JAM26</v>
          </cell>
          <cell r="E4958"/>
          <cell r="F4958" t="str">
            <v>VL23 NKR</v>
          </cell>
          <cell r="G4958" t="str">
            <v>VL23 A-Gr</v>
          </cell>
          <cell r="H4958" t="str">
            <v>【I3JAM26】VL23 A-Gr 軽量FRAME 一生向け新規出図</v>
          </cell>
          <cell r="I4958" t="str">
            <v>PA1-0107</v>
          </cell>
          <cell r="J4958" t="str">
            <v>D</v>
          </cell>
          <cell r="K4958" t="str">
            <v>DG4</v>
          </cell>
          <cell r="L4958" t="str">
            <v>○</v>
          </cell>
          <cell r="M4958" t="str">
            <v>-</v>
          </cell>
          <cell r="N4958" t="str">
            <v>-</v>
          </cell>
        </row>
        <row r="4959">
          <cell r="C4959">
            <v>8976536740</v>
          </cell>
          <cell r="D4959" t="str">
            <v>I3JAM26</v>
          </cell>
          <cell r="E4959"/>
          <cell r="F4959" t="str">
            <v>VL23 NKR</v>
          </cell>
          <cell r="G4959" t="str">
            <v>VL23 A-Gr</v>
          </cell>
          <cell r="H4959" t="str">
            <v>【I3JAM26】VL23 A-Gr 軽量FRAME 一生向け新規出図</v>
          </cell>
          <cell r="I4959" t="str">
            <v>PA1-0107</v>
          </cell>
          <cell r="J4959" t="str">
            <v>D</v>
          </cell>
          <cell r="K4959" t="str">
            <v>DG5</v>
          </cell>
          <cell r="L4959" t="str">
            <v>○</v>
          </cell>
          <cell r="M4959" t="str">
            <v>-</v>
          </cell>
          <cell r="N4959" t="str">
            <v>-</v>
          </cell>
        </row>
        <row r="4960">
          <cell r="C4960">
            <v>8976536750</v>
          </cell>
          <cell r="D4960" t="str">
            <v>I3JAM26</v>
          </cell>
          <cell r="E4960"/>
          <cell r="F4960" t="str">
            <v>VL23 NKR</v>
          </cell>
          <cell r="G4960" t="str">
            <v>VL23 A-Gr</v>
          </cell>
          <cell r="H4960" t="str">
            <v>【I3JAM26】VL23 A-Gr 軽量FRAME 一生向け新規出図</v>
          </cell>
          <cell r="I4960" t="str">
            <v>PA1-0107</v>
          </cell>
          <cell r="J4960" t="str">
            <v>D</v>
          </cell>
          <cell r="K4960" t="str">
            <v>DG6</v>
          </cell>
          <cell r="L4960" t="str">
            <v>○</v>
          </cell>
          <cell r="M4960" t="str">
            <v>-</v>
          </cell>
          <cell r="N4960" t="str">
            <v>-</v>
          </cell>
        </row>
        <row r="4961">
          <cell r="C4961">
            <v>8976536760</v>
          </cell>
          <cell r="D4961" t="str">
            <v>I3JAM26</v>
          </cell>
          <cell r="E4961"/>
          <cell r="F4961" t="str">
            <v>VL23 NKR</v>
          </cell>
          <cell r="G4961" t="str">
            <v>VL23 A-Gr</v>
          </cell>
          <cell r="H4961" t="str">
            <v>【I3JAM26】VL23 A-Gr 軽量FRAME 一生向け新規出図</v>
          </cell>
          <cell r="I4961" t="str">
            <v>PA1-0107</v>
          </cell>
          <cell r="J4961" t="str">
            <v>D</v>
          </cell>
          <cell r="K4961" t="str">
            <v>FF7</v>
          </cell>
          <cell r="L4961" t="str">
            <v>○</v>
          </cell>
          <cell r="M4961" t="str">
            <v>-</v>
          </cell>
          <cell r="N4961" t="str">
            <v>-</v>
          </cell>
        </row>
        <row r="4962">
          <cell r="C4962">
            <v>8976536770</v>
          </cell>
          <cell r="D4962" t="str">
            <v>I3JAM26</v>
          </cell>
          <cell r="E4962"/>
          <cell r="F4962" t="str">
            <v>VL23 NKR</v>
          </cell>
          <cell r="G4962" t="str">
            <v>VL23 A-Gr</v>
          </cell>
          <cell r="H4962" t="str">
            <v>【I3JAM26】VL23 A-Gr 軽量FRAME 一生向け新規出図</v>
          </cell>
          <cell r="I4962" t="str">
            <v>PA1-0107</v>
          </cell>
          <cell r="J4962" t="str">
            <v>D</v>
          </cell>
          <cell r="K4962" t="str">
            <v>FF8</v>
          </cell>
          <cell r="L4962" t="str">
            <v>○</v>
          </cell>
          <cell r="M4962" t="str">
            <v>-</v>
          </cell>
          <cell r="N4962" t="str">
            <v>-</v>
          </cell>
        </row>
        <row r="4963">
          <cell r="C4963">
            <v>8976536780</v>
          </cell>
          <cell r="D4963" t="str">
            <v>I3JAM26</v>
          </cell>
          <cell r="E4963"/>
          <cell r="F4963" t="str">
            <v>VL23 NKR</v>
          </cell>
          <cell r="G4963" t="str">
            <v>VL23 A-Gr</v>
          </cell>
          <cell r="H4963" t="str">
            <v>【I3JAM26】VL23 A-Gr 軽量FRAME 一生向け新規出図</v>
          </cell>
          <cell r="I4963" t="str">
            <v>PA1-0107</v>
          </cell>
          <cell r="J4963" t="str">
            <v>D</v>
          </cell>
          <cell r="K4963" t="str">
            <v>DG7</v>
          </cell>
          <cell r="L4963" t="str">
            <v>○</v>
          </cell>
          <cell r="M4963" t="str">
            <v>-</v>
          </cell>
          <cell r="N4963" t="str">
            <v>-</v>
          </cell>
        </row>
        <row r="4964">
          <cell r="C4964">
            <v>8976536790</v>
          </cell>
          <cell r="D4964" t="str">
            <v>I3JAM26</v>
          </cell>
          <cell r="E4964"/>
          <cell r="F4964" t="str">
            <v>VL23 NKR</v>
          </cell>
          <cell r="G4964" t="str">
            <v>VL23 A-Gr</v>
          </cell>
          <cell r="H4964" t="str">
            <v>【I3JAM26】VL23 A-Gr 軽量FRAME 一生向け新規出図</v>
          </cell>
          <cell r="I4964" t="str">
            <v>PA1-0107</v>
          </cell>
          <cell r="J4964" t="str">
            <v>D</v>
          </cell>
          <cell r="K4964" t="str">
            <v>DG8</v>
          </cell>
          <cell r="L4964" t="str">
            <v>○</v>
          </cell>
          <cell r="M4964" t="str">
            <v>-</v>
          </cell>
          <cell r="N4964" t="str">
            <v>-</v>
          </cell>
        </row>
        <row r="4965">
          <cell r="C4965">
            <v>8976536800</v>
          </cell>
          <cell r="D4965" t="str">
            <v>I3JAM26</v>
          </cell>
          <cell r="E4965"/>
          <cell r="F4965" t="str">
            <v>VL23 NKR</v>
          </cell>
          <cell r="G4965" t="str">
            <v>VL23 A-Gr</v>
          </cell>
          <cell r="H4965" t="str">
            <v>【I3JAM26】VL23 A-Gr 軽量FRAME 一生向け新規出図</v>
          </cell>
          <cell r="I4965" t="str">
            <v>PA1-0107</v>
          </cell>
          <cell r="J4965" t="str">
            <v>D</v>
          </cell>
          <cell r="K4965" t="str">
            <v>DG9</v>
          </cell>
          <cell r="L4965" t="str">
            <v>○</v>
          </cell>
          <cell r="M4965" t="str">
            <v>-</v>
          </cell>
          <cell r="N4965" t="str">
            <v>-</v>
          </cell>
        </row>
        <row r="4966">
          <cell r="C4966">
            <v>8976536810</v>
          </cell>
          <cell r="D4966" t="str">
            <v>I3JAM26</v>
          </cell>
          <cell r="E4966"/>
          <cell r="F4966" t="str">
            <v>VL23 NKR</v>
          </cell>
          <cell r="G4966" t="str">
            <v>VL23 A-Gr</v>
          </cell>
          <cell r="H4966" t="str">
            <v>【I3JAM26】VL23 A-Gr 軽量FRAME 一生向け新規出図</v>
          </cell>
          <cell r="I4966" t="str">
            <v>PA1-0107</v>
          </cell>
          <cell r="J4966" t="str">
            <v>D</v>
          </cell>
          <cell r="K4966" t="str">
            <v>DH1</v>
          </cell>
          <cell r="L4966" t="str">
            <v>○</v>
          </cell>
          <cell r="M4966" t="str">
            <v>-</v>
          </cell>
          <cell r="N4966" t="str">
            <v>-</v>
          </cell>
        </row>
        <row r="4967">
          <cell r="C4967">
            <v>8976536820</v>
          </cell>
          <cell r="D4967" t="str">
            <v>I3JAM26</v>
          </cell>
          <cell r="E4967"/>
          <cell r="F4967" t="str">
            <v>VL23 NMR</v>
          </cell>
          <cell r="G4967" t="str">
            <v>VL23 A-Gr</v>
          </cell>
          <cell r="H4967" t="str">
            <v>【I3JAM26】VL23 A-Gr 軽量FRAME 一生向け新規出図</v>
          </cell>
          <cell r="I4967" t="str">
            <v>PA1-0107</v>
          </cell>
          <cell r="J4967" t="str">
            <v>D</v>
          </cell>
          <cell r="K4967" t="str">
            <v>DH2</v>
          </cell>
          <cell r="L4967" t="str">
            <v>○</v>
          </cell>
          <cell r="M4967" t="str">
            <v>-</v>
          </cell>
          <cell r="N4967" t="str">
            <v>-</v>
          </cell>
        </row>
        <row r="4968">
          <cell r="C4968">
            <v>8976536830</v>
          </cell>
          <cell r="D4968" t="str">
            <v>I3JAM26</v>
          </cell>
          <cell r="E4968"/>
          <cell r="F4968" t="str">
            <v>VL23 NMR</v>
          </cell>
          <cell r="G4968" t="str">
            <v>VL23 A-Gr</v>
          </cell>
          <cell r="H4968" t="str">
            <v>【I3JAM26】VL23 A-Gr 軽量FRAME 一生向け新規出図</v>
          </cell>
          <cell r="I4968" t="str">
            <v>PA1-0107</v>
          </cell>
          <cell r="J4968" t="str">
            <v>D</v>
          </cell>
          <cell r="K4968" t="str">
            <v>DH3</v>
          </cell>
          <cell r="L4968" t="str">
            <v>○</v>
          </cell>
          <cell r="M4968" t="str">
            <v>-</v>
          </cell>
          <cell r="N4968" t="str">
            <v>-</v>
          </cell>
        </row>
        <row r="4969">
          <cell r="C4969">
            <v>8976536840</v>
          </cell>
          <cell r="D4969" t="str">
            <v>I3JAM26</v>
          </cell>
          <cell r="E4969"/>
          <cell r="F4969" t="str">
            <v>VL23 NMR</v>
          </cell>
          <cell r="G4969" t="str">
            <v>VL23 A-Gr</v>
          </cell>
          <cell r="H4969" t="str">
            <v>【I3JAM26】VL23 A-Gr 軽量FRAME 一生向け新規出図</v>
          </cell>
          <cell r="I4969" t="str">
            <v>PA1-0107</v>
          </cell>
          <cell r="J4969" t="str">
            <v>D</v>
          </cell>
          <cell r="K4969" t="str">
            <v>DH4</v>
          </cell>
          <cell r="L4969" t="str">
            <v>○</v>
          </cell>
          <cell r="M4969" t="str">
            <v>-</v>
          </cell>
          <cell r="N4969" t="str">
            <v>-</v>
          </cell>
        </row>
        <row r="4970">
          <cell r="C4970">
            <v>8976536850</v>
          </cell>
          <cell r="D4970" t="str">
            <v>I3JAM26</v>
          </cell>
          <cell r="E4970"/>
          <cell r="F4970" t="str">
            <v>VL23 NMR</v>
          </cell>
          <cell r="G4970" t="str">
            <v>VL23 A-Gr</v>
          </cell>
          <cell r="H4970" t="str">
            <v>【I3JAM26】VL23 A-Gr 軽量FRAME 一生向け新規出図</v>
          </cell>
          <cell r="I4970" t="str">
            <v>PA1-0107</v>
          </cell>
          <cell r="J4970" t="str">
            <v>D</v>
          </cell>
          <cell r="K4970" t="str">
            <v>DH5</v>
          </cell>
          <cell r="L4970" t="str">
            <v>○</v>
          </cell>
          <cell r="M4970" t="str">
            <v>-</v>
          </cell>
          <cell r="N4970" t="str">
            <v>-</v>
          </cell>
        </row>
        <row r="4971">
          <cell r="C4971">
            <v>8976536860</v>
          </cell>
          <cell r="D4971" t="str">
            <v>I3JAM26</v>
          </cell>
          <cell r="E4971"/>
          <cell r="F4971" t="str">
            <v>VL23 NMR</v>
          </cell>
          <cell r="G4971" t="str">
            <v>VL23 A-Gr</v>
          </cell>
          <cell r="H4971" t="str">
            <v>【I3JAM26】VL23 A-Gr 軽量FRAME 一生向け新規出図</v>
          </cell>
          <cell r="I4971" t="str">
            <v>PA1-0107</v>
          </cell>
          <cell r="J4971" t="str">
            <v>D</v>
          </cell>
          <cell r="K4971" t="str">
            <v>EC8</v>
          </cell>
          <cell r="L4971" t="str">
            <v>○</v>
          </cell>
          <cell r="M4971" t="str">
            <v>-</v>
          </cell>
          <cell r="N4971" t="str">
            <v>-</v>
          </cell>
        </row>
        <row r="4972">
          <cell r="C4972">
            <v>8976536870</v>
          </cell>
          <cell r="D4972" t="str">
            <v>I3JAM26</v>
          </cell>
          <cell r="E4972"/>
          <cell r="F4972" t="str">
            <v>VL23 NMR</v>
          </cell>
          <cell r="G4972" t="str">
            <v>VL23 A-Gr</v>
          </cell>
          <cell r="H4972" t="str">
            <v>【I3JAM26】VL23 A-Gr 軽量FRAME 一生向け新規出図</v>
          </cell>
          <cell r="I4972" t="str">
            <v>PA1-0107</v>
          </cell>
          <cell r="J4972" t="str">
            <v>D</v>
          </cell>
          <cell r="K4972" t="str">
            <v>EC9</v>
          </cell>
          <cell r="L4972" t="str">
            <v>○</v>
          </cell>
          <cell r="M4972" t="str">
            <v>-</v>
          </cell>
          <cell r="N4972" t="str">
            <v>-</v>
          </cell>
        </row>
        <row r="4973">
          <cell r="C4973">
            <v>8976536880</v>
          </cell>
          <cell r="D4973" t="str">
            <v>I3JAM26</v>
          </cell>
          <cell r="E4973"/>
          <cell r="F4973" t="str">
            <v>VL23 NMR</v>
          </cell>
          <cell r="G4973" t="str">
            <v>VL23 A-Gr</v>
          </cell>
          <cell r="H4973" t="str">
            <v>【I3JAM26】VL23 A-Gr 軽量FRAME 一生向け新規出図</v>
          </cell>
          <cell r="I4973" t="str">
            <v>PA1-0107</v>
          </cell>
          <cell r="J4973" t="str">
            <v>D</v>
          </cell>
          <cell r="K4973" t="str">
            <v>ED1</v>
          </cell>
          <cell r="L4973" t="str">
            <v>○</v>
          </cell>
          <cell r="M4973" t="str">
            <v>-</v>
          </cell>
          <cell r="N4973" t="str">
            <v>-</v>
          </cell>
        </row>
        <row r="4974">
          <cell r="C4974">
            <v>8976536890</v>
          </cell>
          <cell r="D4974" t="str">
            <v>I3JAM26</v>
          </cell>
          <cell r="E4974"/>
          <cell r="F4974" t="str">
            <v>VL23 NMR</v>
          </cell>
          <cell r="G4974" t="str">
            <v>VL23 A-Gr</v>
          </cell>
          <cell r="H4974" t="str">
            <v>【I3JAM26】VL23 A-Gr 軽量FRAME 一生向け新規出図</v>
          </cell>
          <cell r="I4974" t="str">
            <v>PA1-0107</v>
          </cell>
          <cell r="J4974" t="str">
            <v>D</v>
          </cell>
          <cell r="K4974" t="str">
            <v>ED2</v>
          </cell>
          <cell r="L4974" t="str">
            <v>○</v>
          </cell>
          <cell r="M4974" t="str">
            <v>-</v>
          </cell>
          <cell r="N4974" t="str">
            <v>-</v>
          </cell>
        </row>
        <row r="4975">
          <cell r="C4975">
            <v>8976536900</v>
          </cell>
          <cell r="D4975" t="str">
            <v>I3JAM26</v>
          </cell>
          <cell r="E4975"/>
          <cell r="F4975" t="str">
            <v>VL23 NMR</v>
          </cell>
          <cell r="G4975" t="str">
            <v>VL23 A-Gr</v>
          </cell>
          <cell r="H4975" t="str">
            <v>【I3JAM26】VL23 A-Gr 軽量FRAME 一生向け新規出図</v>
          </cell>
          <cell r="I4975" t="str">
            <v>PA1-0107</v>
          </cell>
          <cell r="J4975" t="str">
            <v>D</v>
          </cell>
          <cell r="K4975" t="str">
            <v>FF9</v>
          </cell>
          <cell r="L4975" t="str">
            <v>○</v>
          </cell>
          <cell r="M4975" t="str">
            <v>-</v>
          </cell>
          <cell r="N4975" t="str">
            <v>-</v>
          </cell>
        </row>
        <row r="4976">
          <cell r="C4976">
            <v>8976536910</v>
          </cell>
          <cell r="D4976" t="str">
            <v>I3JAM26</v>
          </cell>
          <cell r="E4976"/>
          <cell r="F4976" t="str">
            <v>VL23 NMR</v>
          </cell>
          <cell r="G4976" t="str">
            <v>VL23 A-Gr</v>
          </cell>
          <cell r="H4976" t="str">
            <v>【I3JAM26】VL23 A-Gr 軽量FRAME 一生向け新規出図</v>
          </cell>
          <cell r="I4976" t="str">
            <v>PA1-0107</v>
          </cell>
          <cell r="J4976" t="str">
            <v>D</v>
          </cell>
          <cell r="K4976" t="str">
            <v>FG1</v>
          </cell>
          <cell r="L4976" t="str">
            <v>○</v>
          </cell>
          <cell r="M4976" t="str">
            <v>-</v>
          </cell>
          <cell r="N4976" t="str">
            <v>-</v>
          </cell>
        </row>
        <row r="4977">
          <cell r="C4977">
            <v>8976536920</v>
          </cell>
          <cell r="D4977" t="str">
            <v>I3JAM26</v>
          </cell>
          <cell r="E4977"/>
          <cell r="F4977" t="str">
            <v>VL23 NMR</v>
          </cell>
          <cell r="G4977" t="str">
            <v>VL23 A-Gr</v>
          </cell>
          <cell r="H4977" t="str">
            <v>【I3JAM26】VL23 A-Gr 軽量FRAME 一生向け新規出図</v>
          </cell>
          <cell r="I4977" t="str">
            <v>PA1-0107</v>
          </cell>
          <cell r="J4977" t="str">
            <v>D</v>
          </cell>
          <cell r="K4977" t="str">
            <v>FG2</v>
          </cell>
          <cell r="L4977" t="str">
            <v>○</v>
          </cell>
          <cell r="M4977" t="str">
            <v>-</v>
          </cell>
          <cell r="N4977" t="str">
            <v>-</v>
          </cell>
        </row>
        <row r="4978">
          <cell r="C4978">
            <v>8976536930</v>
          </cell>
          <cell r="D4978" t="str">
            <v>I3JAM26</v>
          </cell>
          <cell r="E4978"/>
          <cell r="F4978" t="str">
            <v>VL23 NMR</v>
          </cell>
          <cell r="G4978" t="str">
            <v>VL23 A-Gr</v>
          </cell>
          <cell r="H4978" t="str">
            <v>【I3JAM26】VL23 A-Gr 軽量FRAME 一生向け新規出図</v>
          </cell>
          <cell r="I4978" t="str">
            <v>PA1-0107</v>
          </cell>
          <cell r="J4978" t="str">
            <v>D</v>
          </cell>
          <cell r="K4978" t="str">
            <v>FG3</v>
          </cell>
          <cell r="L4978" t="str">
            <v>○</v>
          </cell>
          <cell r="M4978" t="str">
            <v>-</v>
          </cell>
          <cell r="N4978" t="str">
            <v>-</v>
          </cell>
        </row>
        <row r="4979">
          <cell r="C4979">
            <v>8984816781</v>
          </cell>
          <cell r="D4979" t="str">
            <v>I4JFT41</v>
          </cell>
          <cell r="E4979"/>
          <cell r="F4979" t="str">
            <v>VL08 NMR</v>
          </cell>
          <cell r="G4979" t="str">
            <v>VL08 新軽量</v>
          </cell>
          <cell r="H4979" t="str">
            <v>【I4JFT41】VL08 FRAME ASM 及び内容品 設変 （新軽量FRAME）</v>
          </cell>
          <cell r="I4979" t="str">
            <v>未</v>
          </cell>
          <cell r="J4979" t="str">
            <v>D</v>
          </cell>
          <cell r="K4979"/>
          <cell r="L4979" t="str">
            <v>○</v>
          </cell>
          <cell r="M4979" t="str">
            <v>-</v>
          </cell>
          <cell r="N4979" t="str">
            <v>-</v>
          </cell>
        </row>
        <row r="4980">
          <cell r="C4980">
            <v>8976758260</v>
          </cell>
          <cell r="D4980" t="str">
            <v>I3JAR96</v>
          </cell>
          <cell r="E4980"/>
          <cell r="F4980" t="str">
            <v>VL27 NMR</v>
          </cell>
          <cell r="G4980" t="str">
            <v>VL27 A-Gr</v>
          </cell>
          <cell r="H4980" t="str">
            <v>【I3JAR96】VL27 A/B-Gr　NMR FRAME ASM　SOP向け新規出図</v>
          </cell>
          <cell r="I4980" t="str">
            <v>未</v>
          </cell>
          <cell r="J4980" t="str">
            <v>D</v>
          </cell>
          <cell r="K4980"/>
          <cell r="L4980" t="str">
            <v>○</v>
          </cell>
          <cell r="M4980" t="str">
            <v>-</v>
          </cell>
          <cell r="N4980" t="str">
            <v>-</v>
          </cell>
        </row>
        <row r="4981">
          <cell r="C4981">
            <v>8976758270</v>
          </cell>
          <cell r="D4981" t="str">
            <v>I3JAR96</v>
          </cell>
          <cell r="E4981"/>
          <cell r="F4981" t="str">
            <v>VL27 NMR</v>
          </cell>
          <cell r="G4981" t="str">
            <v>VL27 A-Gr</v>
          </cell>
          <cell r="H4981" t="str">
            <v>【I3JAR96】VL27 A/B-Gr　NMR FRAME ASM　SOP向け新規出図</v>
          </cell>
          <cell r="I4981" t="str">
            <v>未</v>
          </cell>
          <cell r="J4981" t="str">
            <v>D</v>
          </cell>
          <cell r="K4981"/>
          <cell r="L4981" t="str">
            <v>○</v>
          </cell>
          <cell r="M4981" t="str">
            <v>-</v>
          </cell>
          <cell r="N4981" t="str">
            <v>-</v>
          </cell>
        </row>
        <row r="4982">
          <cell r="C4982">
            <v>8976758280</v>
          </cell>
          <cell r="D4982" t="str">
            <v>I3JAR96</v>
          </cell>
          <cell r="E4982"/>
          <cell r="F4982" t="str">
            <v>VL27 NMR</v>
          </cell>
          <cell r="G4982" t="str">
            <v>VL27 A-Gr</v>
          </cell>
          <cell r="H4982" t="str">
            <v>【I3JAR96】VL27 A/B-Gr　NMR FRAME ASM　SOP向け新規出図</v>
          </cell>
          <cell r="I4982" t="str">
            <v>未</v>
          </cell>
          <cell r="J4982" t="str">
            <v>D</v>
          </cell>
          <cell r="K4982"/>
          <cell r="L4982" t="str">
            <v>○</v>
          </cell>
          <cell r="M4982" t="str">
            <v>-</v>
          </cell>
          <cell r="N4982" t="str">
            <v>-</v>
          </cell>
        </row>
        <row r="4983">
          <cell r="C4983">
            <v>8976758290</v>
          </cell>
          <cell r="D4983" t="str">
            <v>I3JAR96</v>
          </cell>
          <cell r="E4983"/>
          <cell r="F4983" t="str">
            <v>VL27 NMR</v>
          </cell>
          <cell r="G4983" t="str">
            <v>VL27 A-Gr</v>
          </cell>
          <cell r="H4983" t="str">
            <v>【I3JAR96】VL27 A/B-Gr　NMR FRAME ASM　SOP向け新規出図</v>
          </cell>
          <cell r="I4983" t="str">
            <v>未</v>
          </cell>
          <cell r="J4983" t="str">
            <v>D</v>
          </cell>
          <cell r="K4983"/>
          <cell r="L4983" t="str">
            <v>○</v>
          </cell>
          <cell r="M4983" t="str">
            <v>-</v>
          </cell>
          <cell r="N4983" t="str">
            <v>-</v>
          </cell>
        </row>
        <row r="4984">
          <cell r="C4984">
            <v>8976758310</v>
          </cell>
          <cell r="D4984" t="str">
            <v>I3JAR96</v>
          </cell>
          <cell r="E4984"/>
          <cell r="F4984" t="str">
            <v>VL27 NMR</v>
          </cell>
          <cell r="G4984" t="str">
            <v>VL27 A-Gr</v>
          </cell>
          <cell r="H4984" t="str">
            <v>【I3JAR96】VL27 A/B-Gr　NMR FRAME ASM　SOP向け新規出図</v>
          </cell>
          <cell r="I4984" t="str">
            <v>未</v>
          </cell>
          <cell r="J4984" t="str">
            <v>D</v>
          </cell>
          <cell r="K4984"/>
          <cell r="L4984" t="str">
            <v>○</v>
          </cell>
          <cell r="M4984" t="str">
            <v>-</v>
          </cell>
          <cell r="N4984" t="str">
            <v>-</v>
          </cell>
        </row>
        <row r="4985">
          <cell r="C4985">
            <v>8976758320</v>
          </cell>
          <cell r="D4985" t="str">
            <v>I3JAR96</v>
          </cell>
          <cell r="E4985"/>
          <cell r="F4985" t="str">
            <v>VL27 NMR</v>
          </cell>
          <cell r="G4985" t="str">
            <v>VL27 A-Gr</v>
          </cell>
          <cell r="H4985" t="str">
            <v>【I3JAR96】VL27 A/B-Gr　NMR FRAME ASM　SOP向け新規出図</v>
          </cell>
          <cell r="I4985" t="str">
            <v>未</v>
          </cell>
          <cell r="J4985" t="str">
            <v>D</v>
          </cell>
          <cell r="K4985"/>
          <cell r="L4985" t="str">
            <v>○</v>
          </cell>
          <cell r="M4985" t="str">
            <v>-</v>
          </cell>
          <cell r="N4985" t="str">
            <v>-</v>
          </cell>
        </row>
        <row r="4986">
          <cell r="C4986">
            <v>8976758330</v>
          </cell>
          <cell r="D4986" t="str">
            <v>I3JAR96</v>
          </cell>
          <cell r="E4986"/>
          <cell r="F4986" t="str">
            <v>VL27 NMR</v>
          </cell>
          <cell r="G4986" t="str">
            <v>VL27 A-Gr</v>
          </cell>
          <cell r="H4986" t="str">
            <v>【I3JAR96】VL27 A/B-Gr　NMR FRAME ASM　SOP向け新規出図</v>
          </cell>
          <cell r="I4986" t="str">
            <v>未</v>
          </cell>
          <cell r="J4986" t="str">
            <v>D</v>
          </cell>
          <cell r="K4986"/>
          <cell r="L4986" t="str">
            <v>○</v>
          </cell>
          <cell r="M4986" t="str">
            <v>-</v>
          </cell>
          <cell r="N4986" t="str">
            <v>-</v>
          </cell>
        </row>
        <row r="4987">
          <cell r="C4987">
            <v>8976754320</v>
          </cell>
          <cell r="D4987" t="str">
            <v>I3JAR19+AAS7778</v>
          </cell>
          <cell r="E4987"/>
          <cell r="F4987" t="str">
            <v>VL27 NMR</v>
          </cell>
          <cell r="G4987" t="str">
            <v>VL27 A-Gr</v>
          </cell>
          <cell r="H4987" t="str">
            <v>【I3JAR19】VL27 A-Gr 1,2X 軽量FRAME　K研向け新規出図</v>
          </cell>
          <cell r="I4987" t="str">
            <v>PA1-0066</v>
          </cell>
          <cell r="J4987" t="str">
            <v>A</v>
          </cell>
          <cell r="K4987" t="str">
            <v>CYA</v>
          </cell>
          <cell r="L4987" t="str">
            <v>○</v>
          </cell>
          <cell r="M4987">
            <v>20200803</v>
          </cell>
          <cell r="N4987">
            <v>20200803</v>
          </cell>
        </row>
        <row r="4988">
          <cell r="C4988">
            <v>8976754380</v>
          </cell>
          <cell r="D4988" t="str">
            <v>I3JAR19+AAS7778</v>
          </cell>
          <cell r="E4988"/>
          <cell r="F4988" t="str">
            <v>VL27 NMR</v>
          </cell>
          <cell r="G4988" t="str">
            <v>VL27 A-Gr</v>
          </cell>
          <cell r="H4988" t="str">
            <v>【I3JAR19】VL27 A-Gr 1,2X 軽量FRAME　K研向け新規出図</v>
          </cell>
          <cell r="I4988" t="str">
            <v>PA1-0066</v>
          </cell>
          <cell r="J4988" t="str">
            <v>A</v>
          </cell>
          <cell r="K4988" t="str">
            <v>CDD</v>
          </cell>
          <cell r="L4988" t="str">
            <v>○</v>
          </cell>
          <cell r="M4988">
            <v>20200803</v>
          </cell>
          <cell r="N4988">
            <v>20200803</v>
          </cell>
        </row>
        <row r="4989">
          <cell r="C4989">
            <v>8976754321</v>
          </cell>
          <cell r="D4989" t="str">
            <v>I4JHJ90</v>
          </cell>
          <cell r="E4989"/>
          <cell r="F4989" t="str">
            <v>VL27 NMR</v>
          </cell>
          <cell r="G4989" t="str">
            <v>VL27 A-Gr</v>
          </cell>
          <cell r="H4989" t="str">
            <v>【I4JHJ90】VL27 A-Gr 欧州・トルコ向け1,2X 一生対象FRAME サ変出図</v>
          </cell>
          <cell r="I4989" t="str">
            <v>未</v>
          </cell>
          <cell r="J4989" t="str">
            <v>A</v>
          </cell>
          <cell r="K4989"/>
          <cell r="L4989" t="str">
            <v>○</v>
          </cell>
          <cell r="M4989" t="str">
            <v>未</v>
          </cell>
          <cell r="N4989" t="str">
            <v>未</v>
          </cell>
        </row>
        <row r="4990">
          <cell r="C4990">
            <v>8976754381</v>
          </cell>
          <cell r="D4990" t="str">
            <v>I4JHJ90+AAS8061+8071</v>
          </cell>
          <cell r="E4990"/>
          <cell r="F4990" t="str">
            <v>VL27 NMR</v>
          </cell>
          <cell r="G4990" t="str">
            <v>VL27 A-Gr</v>
          </cell>
          <cell r="H4990" t="str">
            <v>【I4JHJ90】VL27 A-Gr 欧州・トルコ向け1,2X 一生対象FRAME サ変出図</v>
          </cell>
          <cell r="I4990" t="str">
            <v>PA1-0092</v>
          </cell>
          <cell r="J4990" t="str">
            <v>A</v>
          </cell>
          <cell r="K4990" t="str">
            <v>CDD</v>
          </cell>
          <cell r="L4990" t="str">
            <v>○</v>
          </cell>
          <cell r="M4990">
            <v>20201102</v>
          </cell>
          <cell r="N4990">
            <v>20201102</v>
          </cell>
        </row>
        <row r="4991">
          <cell r="C4991">
            <v>8976758300</v>
          </cell>
          <cell r="D4991" t="str">
            <v>I3JAR19+AAS7750</v>
          </cell>
          <cell r="E4991"/>
          <cell r="F4991" t="str">
            <v>VL27 NMR</v>
          </cell>
          <cell r="G4991" t="str">
            <v>VL27 A-Gr</v>
          </cell>
          <cell r="H4991" t="str">
            <v>【I3JAR19】VL27 A-Gr 1,2X 軽量FRAME　K研向け新規出図</v>
          </cell>
          <cell r="I4991" t="str">
            <v>PA1-0068</v>
          </cell>
          <cell r="J4991" t="str">
            <v>D</v>
          </cell>
          <cell r="K4991" t="str">
            <v>EC3</v>
          </cell>
          <cell r="L4991" t="str">
            <v>○</v>
          </cell>
          <cell r="M4991" t="str">
            <v>-</v>
          </cell>
          <cell r="N4991" t="str">
            <v>-</v>
          </cell>
        </row>
        <row r="4992">
          <cell r="C4992">
            <v>8976758301</v>
          </cell>
          <cell r="D4992" t="str">
            <v>I4JHP44</v>
          </cell>
          <cell r="E4992"/>
          <cell r="F4992" t="str">
            <v>VL27 NMR</v>
          </cell>
          <cell r="G4992" t="str">
            <v>VL27 A-Gr</v>
          </cell>
          <cell r="H4992" t="str">
            <v>【I4JHP44】VL27 A/B-Gr　NMR FRAME ASM　SOP向けサ変出図</v>
          </cell>
          <cell r="I4992" t="str">
            <v>未</v>
          </cell>
          <cell r="J4992" t="str">
            <v>D</v>
          </cell>
          <cell r="K4992"/>
          <cell r="L4992" t="str">
            <v>○</v>
          </cell>
          <cell r="M4992" t="str">
            <v>-</v>
          </cell>
          <cell r="N4992" t="str">
            <v>-</v>
          </cell>
        </row>
        <row r="4993">
          <cell r="C4993">
            <v>8976762460</v>
          </cell>
          <cell r="D4993" t="str">
            <v>I3JAR60+AAS7751</v>
          </cell>
          <cell r="E4993"/>
          <cell r="F4993" t="str">
            <v>VL27 NNR</v>
          </cell>
          <cell r="G4993" t="str">
            <v>VL27 A-Gr</v>
          </cell>
          <cell r="H4993" t="str">
            <v>【I3JAR60】VL27 A-Gr 3X 軽量FRAME　K研向け新規出図</v>
          </cell>
          <cell r="I4993" t="str">
            <v>PA1-0067</v>
          </cell>
          <cell r="J4993" t="str">
            <v>A</v>
          </cell>
          <cell r="K4993" t="str">
            <v>RR1</v>
          </cell>
          <cell r="L4993" t="str">
            <v>○</v>
          </cell>
          <cell r="M4993">
            <v>20200803</v>
          </cell>
          <cell r="N4993">
            <v>20200803</v>
          </cell>
        </row>
        <row r="4994">
          <cell r="C4994">
            <v>8976762500</v>
          </cell>
          <cell r="D4994" t="str">
            <v>I3JAR60+AAS7751</v>
          </cell>
          <cell r="E4994"/>
          <cell r="F4994" t="str">
            <v>VL27 NNR</v>
          </cell>
          <cell r="G4994" t="str">
            <v>VL27 A-Gr</v>
          </cell>
          <cell r="H4994" t="str">
            <v>【I3JAR60】VL27 A-Gr 3X 軽量FRAME　K研向け新規出図</v>
          </cell>
          <cell r="I4994" t="str">
            <v>PA1-0067</v>
          </cell>
          <cell r="J4994" t="str">
            <v>A</v>
          </cell>
          <cell r="K4994" t="str">
            <v>RR2</v>
          </cell>
          <cell r="L4994" t="str">
            <v>○</v>
          </cell>
          <cell r="M4994">
            <v>20200803</v>
          </cell>
          <cell r="N4994">
            <v>20200803</v>
          </cell>
        </row>
        <row r="4995">
          <cell r="C4995">
            <v>8976762710</v>
          </cell>
          <cell r="D4995" t="str">
            <v>I3JAR60+AAS7751</v>
          </cell>
          <cell r="E4995"/>
          <cell r="F4995" t="str">
            <v>VL27 NPR</v>
          </cell>
          <cell r="G4995" t="str">
            <v>VL27 A-Gr</v>
          </cell>
          <cell r="H4995" t="str">
            <v>【I3JAR60】VL27 A-Gr 3X 軽量FRAME　K研向け新規出図</v>
          </cell>
          <cell r="I4995" t="str">
            <v>PA1-0067</v>
          </cell>
          <cell r="J4995" t="str">
            <v>A</v>
          </cell>
          <cell r="K4995" t="str">
            <v>RET</v>
          </cell>
          <cell r="L4995" t="str">
            <v>○</v>
          </cell>
          <cell r="M4995">
            <v>20200803</v>
          </cell>
          <cell r="N4995">
            <v>20200803</v>
          </cell>
        </row>
        <row r="4996">
          <cell r="C4996">
            <v>8976762461</v>
          </cell>
          <cell r="D4996" t="str">
            <v>I4JHP45</v>
          </cell>
          <cell r="E4996"/>
          <cell r="F4996" t="str">
            <v>VL27 NNR</v>
          </cell>
          <cell r="G4996" t="str">
            <v>VL27 A-Gr</v>
          </cell>
          <cell r="H4996" t="str">
            <v>【I4JHP45】VL27 A/B-Gr　NNR、NPR FRAME ASM、CKD部品　設変出図</v>
          </cell>
          <cell r="I4996" t="str">
            <v>未</v>
          </cell>
          <cell r="J4996" t="str">
            <v>A</v>
          </cell>
          <cell r="K4996"/>
          <cell r="L4996" t="str">
            <v>○</v>
          </cell>
          <cell r="M4996" t="str">
            <v>未</v>
          </cell>
          <cell r="N4996" t="str">
            <v>未</v>
          </cell>
        </row>
        <row r="4997">
          <cell r="C4997">
            <v>8976762501</v>
          </cell>
          <cell r="D4997" t="str">
            <v>I4JHP45</v>
          </cell>
          <cell r="E4997"/>
          <cell r="F4997" t="str">
            <v>VL27 NNR</v>
          </cell>
          <cell r="G4997" t="str">
            <v>VL27 A-Gr</v>
          </cell>
          <cell r="H4997" t="str">
            <v>【I4JHP45】VL27 A/B-Gr　NNR、NPR FRAME ASM、CKD部品　設変出図</v>
          </cell>
          <cell r="I4997" t="str">
            <v>未</v>
          </cell>
          <cell r="J4997" t="str">
            <v>A</v>
          </cell>
          <cell r="K4997"/>
          <cell r="L4997" t="str">
            <v>○</v>
          </cell>
          <cell r="M4997" t="str">
            <v>未</v>
          </cell>
          <cell r="N4997" t="str">
            <v>未</v>
          </cell>
        </row>
        <row r="4998">
          <cell r="C4998">
            <v>8976762711</v>
          </cell>
          <cell r="D4998" t="str">
            <v>I4JHP45</v>
          </cell>
          <cell r="E4998"/>
          <cell r="F4998" t="str">
            <v>VL27 NPR</v>
          </cell>
          <cell r="G4998" t="str">
            <v>VL27 A-Gr</v>
          </cell>
          <cell r="H4998" t="str">
            <v>【I4JHP45】VL27 A/B-Gr　NNR、NPR FRAME ASM、CKD部品　設変出図</v>
          </cell>
          <cell r="I4998" t="str">
            <v>未</v>
          </cell>
          <cell r="J4998" t="str">
            <v>A</v>
          </cell>
          <cell r="K4998"/>
          <cell r="L4998" t="str">
            <v>○</v>
          </cell>
          <cell r="M4998" t="str">
            <v>未</v>
          </cell>
          <cell r="N4998" t="str">
            <v>未</v>
          </cell>
        </row>
        <row r="4999">
          <cell r="C4999">
            <v>8976762790</v>
          </cell>
          <cell r="D4999" t="str">
            <v>I3JAR60+AAS7751</v>
          </cell>
          <cell r="E4999"/>
          <cell r="F4999" t="str">
            <v>VL27 NPR</v>
          </cell>
          <cell r="G4999" t="str">
            <v>VL27 A-Gr</v>
          </cell>
          <cell r="H4999" t="str">
            <v>【I3JAR60】VL27 A-Gr 3X 軽量FRAME　K研向け新規出図</v>
          </cell>
          <cell r="I4999" t="str">
            <v>PA1-0065</v>
          </cell>
          <cell r="J4999" t="str">
            <v>C</v>
          </cell>
          <cell r="K4999" t="str">
            <v>WCJ</v>
          </cell>
          <cell r="L4999" t="str">
            <v>○</v>
          </cell>
          <cell r="M4999" t="str">
            <v>-</v>
          </cell>
          <cell r="N4999">
            <v>20200727</v>
          </cell>
        </row>
        <row r="5000">
          <cell r="C5000">
            <v>8976763070</v>
          </cell>
          <cell r="D5000" t="str">
            <v>I3JAR60+AAS7751</v>
          </cell>
          <cell r="E5000"/>
          <cell r="F5000" t="str">
            <v>VL27 NPR</v>
          </cell>
          <cell r="G5000" t="str">
            <v>VL27 A-Gr</v>
          </cell>
          <cell r="H5000" t="str">
            <v>【I3JAR60】VL27 A-Gr 3X 軽量FRAME　K研向け新規出図</v>
          </cell>
          <cell r="I5000" t="str">
            <v>PA1-0065</v>
          </cell>
          <cell r="J5000" t="str">
            <v>C</v>
          </cell>
          <cell r="K5000" t="str">
            <v>WVA</v>
          </cell>
          <cell r="L5000" t="str">
            <v>○</v>
          </cell>
          <cell r="M5000" t="str">
            <v>-</v>
          </cell>
          <cell r="N5000">
            <v>20200727</v>
          </cell>
        </row>
        <row r="5001">
          <cell r="C5001">
            <v>8976763170</v>
          </cell>
          <cell r="D5001" t="str">
            <v>I3JAR60+AAS7751</v>
          </cell>
          <cell r="E5001"/>
          <cell r="F5001" t="str">
            <v>VL27 NPR</v>
          </cell>
          <cell r="G5001" t="str">
            <v>VL27 A-Gr</v>
          </cell>
          <cell r="H5001" t="str">
            <v>【I3JAR60】VL27 A-Gr 3X 軽量FRAME　K研向け新規出図</v>
          </cell>
          <cell r="I5001" t="str">
            <v>PA1-0065</v>
          </cell>
          <cell r="J5001" t="str">
            <v>C</v>
          </cell>
          <cell r="K5001" t="str">
            <v>WCK</v>
          </cell>
          <cell r="L5001" t="str">
            <v>○</v>
          </cell>
          <cell r="M5001" t="str">
            <v>-</v>
          </cell>
          <cell r="N5001">
            <v>20200727</v>
          </cell>
        </row>
        <row r="5002">
          <cell r="C5002">
            <v>8976762791</v>
          </cell>
          <cell r="D5002" t="str">
            <v>I4JHN97</v>
          </cell>
          <cell r="E5002"/>
          <cell r="F5002" t="str">
            <v>VL27 NPR</v>
          </cell>
          <cell r="G5002" t="str">
            <v>VL27 A-Gr</v>
          </cell>
          <cell r="H5002" t="str">
            <v>【I4JHN97】VL27 A/B-Gr　NPR FRAME ASM　SOP向けサ変出図</v>
          </cell>
          <cell r="I5002" t="str">
            <v>未</v>
          </cell>
          <cell r="J5002" t="str">
            <v>C</v>
          </cell>
          <cell r="K5002"/>
          <cell r="L5002" t="str">
            <v>○</v>
          </cell>
          <cell r="M5002" t="str">
            <v>-</v>
          </cell>
          <cell r="N5002" t="str">
            <v>未</v>
          </cell>
        </row>
        <row r="5003">
          <cell r="C5003">
            <v>8976763071</v>
          </cell>
          <cell r="D5003" t="str">
            <v>I4JHN97</v>
          </cell>
          <cell r="E5003"/>
          <cell r="F5003" t="str">
            <v>VL27 NPR</v>
          </cell>
          <cell r="G5003" t="str">
            <v>VL27 A-Gr</v>
          </cell>
          <cell r="H5003" t="str">
            <v>【I4JHN97】VL27 A/B-Gr　NPR FRAME ASM　SOP向けサ変出図</v>
          </cell>
          <cell r="I5003" t="str">
            <v>PA1-1033</v>
          </cell>
          <cell r="J5003" t="str">
            <v>C</v>
          </cell>
          <cell r="K5003" t="str">
            <v>WVA</v>
          </cell>
          <cell r="L5003" t="str">
            <v>○</v>
          </cell>
          <cell r="M5003" t="str">
            <v>-</v>
          </cell>
          <cell r="N5003">
            <v>20210315</v>
          </cell>
        </row>
        <row r="5004">
          <cell r="C5004">
            <v>8976763171</v>
          </cell>
          <cell r="D5004" t="str">
            <v>I4JHN97</v>
          </cell>
          <cell r="E5004"/>
          <cell r="F5004" t="str">
            <v>VL27 NPR</v>
          </cell>
          <cell r="G5004" t="str">
            <v>VL27 A-Gr</v>
          </cell>
          <cell r="H5004" t="str">
            <v>【I4JHN97】VL27 A/B-Gr　NPR FRAME ASM　SOP向けサ変出図</v>
          </cell>
          <cell r="I5004" t="str">
            <v>PA1-1033</v>
          </cell>
          <cell r="J5004" t="str">
            <v>C</v>
          </cell>
          <cell r="K5004" t="str">
            <v>WCK</v>
          </cell>
          <cell r="L5004" t="str">
            <v>○</v>
          </cell>
          <cell r="M5004" t="str">
            <v>-</v>
          </cell>
          <cell r="N5004">
            <v>20210315</v>
          </cell>
        </row>
        <row r="5005">
          <cell r="C5005">
            <v>8976762730</v>
          </cell>
          <cell r="D5005" t="str">
            <v>I3JAR72</v>
          </cell>
          <cell r="E5005"/>
          <cell r="F5005" t="str">
            <v>VL27 NPR</v>
          </cell>
          <cell r="G5005" t="str">
            <v>VL27 A-Gr</v>
          </cell>
          <cell r="H5005" t="str">
            <v>【I3JAR72】VL27 A/B-Gr　NPR FRAME ASM　SOP向け新規出図</v>
          </cell>
          <cell r="I5005" t="str">
            <v>未</v>
          </cell>
          <cell r="J5005" t="str">
            <v>C</v>
          </cell>
          <cell r="K5005"/>
          <cell r="L5005" t="str">
            <v>○</v>
          </cell>
          <cell r="M5005" t="str">
            <v>-</v>
          </cell>
          <cell r="N5005" t="str">
            <v>未</v>
          </cell>
        </row>
        <row r="5006">
          <cell r="C5006">
            <v>8976762740</v>
          </cell>
          <cell r="D5006" t="str">
            <v>I3JAR72</v>
          </cell>
          <cell r="E5006"/>
          <cell r="F5006" t="str">
            <v>VL27 NPR</v>
          </cell>
          <cell r="G5006" t="str">
            <v>VL27 A-Gr</v>
          </cell>
          <cell r="H5006" t="str">
            <v>【I3JAR72】VL27 A/B-Gr　NPR FRAME ASM　SOP向け新規出図</v>
          </cell>
          <cell r="I5006" t="str">
            <v>未</v>
          </cell>
          <cell r="J5006" t="str">
            <v>C</v>
          </cell>
          <cell r="K5006"/>
          <cell r="L5006" t="str">
            <v>○</v>
          </cell>
          <cell r="M5006" t="str">
            <v>-</v>
          </cell>
          <cell r="N5006" t="str">
            <v>未</v>
          </cell>
        </row>
        <row r="5007">
          <cell r="C5007">
            <v>8976762750</v>
          </cell>
          <cell r="D5007" t="str">
            <v>I3JAR72</v>
          </cell>
          <cell r="E5007"/>
          <cell r="F5007" t="str">
            <v>VL27 NPR</v>
          </cell>
          <cell r="G5007" t="str">
            <v>VL27 A-Gr</v>
          </cell>
          <cell r="H5007" t="str">
            <v>【I3JAR72】VL27 A/B-Gr　NPR FRAME ASM　SOP向け新規出図</v>
          </cell>
          <cell r="I5007" t="str">
            <v>未</v>
          </cell>
          <cell r="J5007" t="str">
            <v>C</v>
          </cell>
          <cell r="K5007"/>
          <cell r="L5007" t="str">
            <v>○</v>
          </cell>
          <cell r="M5007" t="str">
            <v>-</v>
          </cell>
          <cell r="N5007" t="str">
            <v>未</v>
          </cell>
        </row>
        <row r="5008">
          <cell r="C5008">
            <v>8976762760</v>
          </cell>
          <cell r="D5008" t="str">
            <v>I3JAR72</v>
          </cell>
          <cell r="E5008"/>
          <cell r="F5008" t="str">
            <v>VL27 NPR</v>
          </cell>
          <cell r="G5008" t="str">
            <v>VL27 A-Gr</v>
          </cell>
          <cell r="H5008" t="str">
            <v>【I3JAR72】VL27 A/B-Gr　NPR FRAME ASM　SOP向け新規出図</v>
          </cell>
          <cell r="I5008" t="str">
            <v>未</v>
          </cell>
          <cell r="J5008" t="str">
            <v>C</v>
          </cell>
          <cell r="K5008"/>
          <cell r="L5008" t="str">
            <v>○</v>
          </cell>
          <cell r="M5008" t="str">
            <v>-</v>
          </cell>
          <cell r="N5008" t="str">
            <v>未</v>
          </cell>
        </row>
        <row r="5009">
          <cell r="C5009">
            <v>8976762770</v>
          </cell>
          <cell r="D5009" t="str">
            <v>I3JAR72</v>
          </cell>
          <cell r="E5009"/>
          <cell r="F5009" t="str">
            <v>VL27 NPR</v>
          </cell>
          <cell r="G5009" t="str">
            <v>VL27 A-Gr</v>
          </cell>
          <cell r="H5009" t="str">
            <v>【I3JAR72】VL27 A/B-Gr　NPR FRAME ASM　SOP向け新規出図</v>
          </cell>
          <cell r="I5009" t="str">
            <v>未</v>
          </cell>
          <cell r="J5009" t="str">
            <v>C</v>
          </cell>
          <cell r="K5009"/>
          <cell r="L5009" t="str">
            <v>○</v>
          </cell>
          <cell r="M5009" t="str">
            <v>-</v>
          </cell>
          <cell r="N5009" t="str">
            <v>未</v>
          </cell>
        </row>
        <row r="5010">
          <cell r="C5010">
            <v>8976762780</v>
          </cell>
          <cell r="D5010" t="str">
            <v>I3JAR72</v>
          </cell>
          <cell r="E5010"/>
          <cell r="F5010" t="str">
            <v>VL27 NPR</v>
          </cell>
          <cell r="G5010" t="str">
            <v>VL27 A-Gr</v>
          </cell>
          <cell r="H5010" t="str">
            <v>【I3JAR72】VL27 A/B-Gr　NPR FRAME ASM　SOP向け新規出図</v>
          </cell>
          <cell r="I5010" t="str">
            <v>未</v>
          </cell>
          <cell r="J5010" t="str">
            <v>C</v>
          </cell>
          <cell r="K5010"/>
          <cell r="L5010" t="str">
            <v>○</v>
          </cell>
          <cell r="M5010" t="str">
            <v>-</v>
          </cell>
          <cell r="N5010" t="str">
            <v>未</v>
          </cell>
        </row>
        <row r="5011">
          <cell r="C5011">
            <v>8976762800</v>
          </cell>
          <cell r="D5011" t="str">
            <v>I3JAR72</v>
          </cell>
          <cell r="E5011"/>
          <cell r="F5011" t="str">
            <v>VL27 NPR</v>
          </cell>
          <cell r="G5011" t="str">
            <v>VL27 A-Gr</v>
          </cell>
          <cell r="H5011" t="str">
            <v>【I3JAR72】VL27 A/B-Gr　NPR FRAME ASM　SOP向け新規出図</v>
          </cell>
          <cell r="I5011" t="str">
            <v>未</v>
          </cell>
          <cell r="J5011" t="str">
            <v>C</v>
          </cell>
          <cell r="K5011"/>
          <cell r="L5011" t="str">
            <v>○</v>
          </cell>
          <cell r="M5011" t="str">
            <v>-</v>
          </cell>
          <cell r="N5011" t="str">
            <v>未</v>
          </cell>
        </row>
        <row r="5012">
          <cell r="C5012">
            <v>8976762810</v>
          </cell>
          <cell r="D5012" t="str">
            <v>I3JAR72</v>
          </cell>
          <cell r="E5012"/>
          <cell r="F5012" t="str">
            <v>VL27 NPR</v>
          </cell>
          <cell r="G5012" t="str">
            <v>VL27 A-Gr</v>
          </cell>
          <cell r="H5012" t="str">
            <v>【I3JAR72】VL27 A/B-Gr　NPR FRAME ASM　SOP向け新規出図</v>
          </cell>
          <cell r="I5012" t="str">
            <v>未</v>
          </cell>
          <cell r="J5012" t="str">
            <v>C</v>
          </cell>
          <cell r="K5012"/>
          <cell r="L5012" t="str">
            <v>○</v>
          </cell>
          <cell r="M5012" t="str">
            <v>-</v>
          </cell>
          <cell r="N5012" t="str">
            <v>未</v>
          </cell>
        </row>
        <row r="5013">
          <cell r="C5013">
            <v>8976762820</v>
          </cell>
          <cell r="D5013" t="str">
            <v>I3JAR72</v>
          </cell>
          <cell r="E5013"/>
          <cell r="F5013" t="str">
            <v>VL27 NPR</v>
          </cell>
          <cell r="G5013" t="str">
            <v>VL27 A-Gr</v>
          </cell>
          <cell r="H5013" t="str">
            <v>【I3JAR72】VL27 A/B-Gr　NPR FRAME ASM　SOP向け新規出図</v>
          </cell>
          <cell r="I5013" t="str">
            <v>未</v>
          </cell>
          <cell r="J5013" t="str">
            <v>C</v>
          </cell>
          <cell r="K5013"/>
          <cell r="L5013" t="str">
            <v>○</v>
          </cell>
          <cell r="M5013" t="str">
            <v>-</v>
          </cell>
          <cell r="N5013" t="str">
            <v>未</v>
          </cell>
        </row>
        <row r="5014">
          <cell r="C5014">
            <v>8976762830</v>
          </cell>
          <cell r="D5014" t="str">
            <v>I3JAR72</v>
          </cell>
          <cell r="E5014"/>
          <cell r="F5014" t="str">
            <v>VL27 NPR</v>
          </cell>
          <cell r="G5014" t="str">
            <v>VL27 A-Gr</v>
          </cell>
          <cell r="H5014" t="str">
            <v>【I3JAR72】VL27 A/B-Gr　NPR FRAME ASM　SOP向け新規出図</v>
          </cell>
          <cell r="I5014" t="str">
            <v>未</v>
          </cell>
          <cell r="J5014" t="str">
            <v>C</v>
          </cell>
          <cell r="K5014"/>
          <cell r="L5014" t="str">
            <v>○</v>
          </cell>
          <cell r="M5014" t="str">
            <v>-</v>
          </cell>
          <cell r="N5014" t="str">
            <v>未</v>
          </cell>
        </row>
        <row r="5015">
          <cell r="C5015">
            <v>8976762840</v>
          </cell>
          <cell r="D5015" t="str">
            <v>I3JAR72</v>
          </cell>
          <cell r="E5015"/>
          <cell r="F5015" t="str">
            <v>VL27 NPR</v>
          </cell>
          <cell r="G5015" t="str">
            <v>VL27 A-Gr</v>
          </cell>
          <cell r="H5015" t="str">
            <v>【I3JAR72】VL27 A/B-Gr　NPR FRAME ASM　SOP向け新規出図</v>
          </cell>
          <cell r="I5015" t="str">
            <v>未</v>
          </cell>
          <cell r="J5015" t="str">
            <v>C</v>
          </cell>
          <cell r="K5015"/>
          <cell r="L5015" t="str">
            <v>○</v>
          </cell>
          <cell r="M5015" t="str">
            <v>-</v>
          </cell>
          <cell r="N5015" t="str">
            <v>未</v>
          </cell>
        </row>
        <row r="5016">
          <cell r="C5016">
            <v>8976762850</v>
          </cell>
          <cell r="D5016" t="str">
            <v>I3JAR72</v>
          </cell>
          <cell r="E5016"/>
          <cell r="F5016" t="str">
            <v>VL27 NPR</v>
          </cell>
          <cell r="G5016" t="str">
            <v>VL27 A-Gr</v>
          </cell>
          <cell r="H5016" t="str">
            <v>【I3JAR72】VL27 A/B-Gr　NPR FRAME ASM　SOP向け新規出図</v>
          </cell>
          <cell r="I5016" t="str">
            <v>PA1-1024</v>
          </cell>
          <cell r="J5016" t="str">
            <v>C</v>
          </cell>
          <cell r="K5016" t="str">
            <v>WHK</v>
          </cell>
          <cell r="L5016" t="str">
            <v>○</v>
          </cell>
          <cell r="M5016" t="str">
            <v>-</v>
          </cell>
          <cell r="N5016">
            <v>20210315</v>
          </cell>
        </row>
        <row r="5017">
          <cell r="C5017">
            <v>8976762860</v>
          </cell>
          <cell r="D5017" t="str">
            <v>I3JAR72</v>
          </cell>
          <cell r="E5017"/>
          <cell r="F5017" t="str">
            <v>VL27 NPR</v>
          </cell>
          <cell r="G5017" t="str">
            <v>VL27 A-Gr</v>
          </cell>
          <cell r="H5017" t="str">
            <v>【I3JAR72】VL27 A/B-Gr　NPR FRAME ASM　SOP向け新規出図</v>
          </cell>
          <cell r="I5017" t="str">
            <v>PA1-1076</v>
          </cell>
          <cell r="J5017" t="str">
            <v>C</v>
          </cell>
          <cell r="K5017" t="str">
            <v>WJU</v>
          </cell>
          <cell r="L5017" t="str">
            <v>○</v>
          </cell>
          <cell r="M5017" t="str">
            <v>-</v>
          </cell>
          <cell r="N5017">
            <v>20210604</v>
          </cell>
        </row>
        <row r="5018">
          <cell r="C5018">
            <v>8976762870</v>
          </cell>
          <cell r="D5018" t="str">
            <v>I3JAR72</v>
          </cell>
          <cell r="E5018"/>
          <cell r="F5018" t="str">
            <v>VL27 NPR</v>
          </cell>
          <cell r="G5018" t="str">
            <v>VL27 A-Gr</v>
          </cell>
          <cell r="H5018" t="str">
            <v>【I3JAR72】VL27 A/B-Gr　NPR FRAME ASM　SOP向け新規出図</v>
          </cell>
          <cell r="I5018" t="str">
            <v>未</v>
          </cell>
          <cell r="J5018" t="str">
            <v>C</v>
          </cell>
          <cell r="K5018"/>
          <cell r="L5018" t="str">
            <v>○</v>
          </cell>
          <cell r="M5018" t="str">
            <v>-</v>
          </cell>
          <cell r="N5018" t="str">
            <v>未</v>
          </cell>
        </row>
        <row r="5019">
          <cell r="C5019">
            <v>8976762880</v>
          </cell>
          <cell r="D5019" t="str">
            <v>I3JAR72</v>
          </cell>
          <cell r="E5019"/>
          <cell r="F5019" t="str">
            <v>VL27 NPR</v>
          </cell>
          <cell r="G5019" t="str">
            <v>VL27 A-Gr</v>
          </cell>
          <cell r="H5019" t="str">
            <v>【I3JAR72】VL27 A/B-Gr　NPR FRAME ASM　SOP向け新規出図</v>
          </cell>
          <cell r="I5019" t="str">
            <v>PA1-1035</v>
          </cell>
          <cell r="J5019" t="str">
            <v>C</v>
          </cell>
          <cell r="K5019" t="str">
            <v>WHL</v>
          </cell>
          <cell r="L5019" t="str">
            <v>○</v>
          </cell>
          <cell r="M5019" t="str">
            <v>-</v>
          </cell>
          <cell r="N5019">
            <v>20210323</v>
          </cell>
        </row>
        <row r="5020">
          <cell r="C5020">
            <v>8976762890</v>
          </cell>
          <cell r="D5020" t="str">
            <v>I3JAR72</v>
          </cell>
          <cell r="E5020"/>
          <cell r="F5020" t="str">
            <v>VL27 NPR</v>
          </cell>
          <cell r="G5020" t="str">
            <v>VL27 A-Gr</v>
          </cell>
          <cell r="H5020" t="str">
            <v>【I3JAR72】VL27 A/B-Gr　NPR FRAME ASM　SOP向け新規出図</v>
          </cell>
          <cell r="I5020" t="str">
            <v>PA1-1024</v>
          </cell>
          <cell r="J5020" t="str">
            <v>C</v>
          </cell>
          <cell r="K5020" t="str">
            <v>WJR</v>
          </cell>
          <cell r="L5020" t="str">
            <v>○</v>
          </cell>
          <cell r="M5020" t="str">
            <v>-</v>
          </cell>
          <cell r="N5020">
            <v>20210315</v>
          </cell>
        </row>
        <row r="5021">
          <cell r="C5021">
            <v>8976762900</v>
          </cell>
          <cell r="D5021" t="str">
            <v>I3JAR72</v>
          </cell>
          <cell r="E5021"/>
          <cell r="F5021" t="str">
            <v>VL27 NPR</v>
          </cell>
          <cell r="G5021" t="str">
            <v>VL27 A-Gr</v>
          </cell>
          <cell r="H5021" t="str">
            <v>【I3JAR72】VL27 A/B-Gr　NPR FRAME ASM　SOP向け新規出図</v>
          </cell>
          <cell r="I5021" t="str">
            <v>未</v>
          </cell>
          <cell r="J5021" t="str">
            <v>C</v>
          </cell>
          <cell r="K5021"/>
          <cell r="L5021" t="str">
            <v>○</v>
          </cell>
          <cell r="M5021" t="str">
            <v>-</v>
          </cell>
          <cell r="N5021" t="str">
            <v>未</v>
          </cell>
        </row>
        <row r="5022">
          <cell r="C5022">
            <v>8976762910</v>
          </cell>
          <cell r="D5022" t="str">
            <v>I3JAR72</v>
          </cell>
          <cell r="E5022"/>
          <cell r="F5022" t="str">
            <v>VL27 NPR</v>
          </cell>
          <cell r="G5022" t="str">
            <v>VL27 A-Gr</v>
          </cell>
          <cell r="H5022" t="str">
            <v>【I3JAR72】VL27 A/B-Gr　NPR FRAME ASM　SOP向け新規出図</v>
          </cell>
          <cell r="I5022" t="str">
            <v>PA1-1090</v>
          </cell>
          <cell r="J5022" t="str">
            <v>C</v>
          </cell>
          <cell r="K5022" t="str">
            <v>WJX</v>
          </cell>
          <cell r="L5022" t="str">
            <v>○</v>
          </cell>
          <cell r="M5022" t="str">
            <v>-</v>
          </cell>
          <cell r="N5022">
            <v>20210630</v>
          </cell>
        </row>
        <row r="5023">
          <cell r="C5023">
            <v>8976762920</v>
          </cell>
          <cell r="D5023" t="str">
            <v>I3JAR72</v>
          </cell>
          <cell r="E5023"/>
          <cell r="F5023" t="str">
            <v>VL27 NPR</v>
          </cell>
          <cell r="G5023" t="str">
            <v>VL27 A-Gr</v>
          </cell>
          <cell r="H5023" t="str">
            <v>【I3JAR72】VL27 A/B-Gr　NPR FRAME ASM　SOP向け新規出図</v>
          </cell>
          <cell r="I5023" t="str">
            <v>未</v>
          </cell>
          <cell r="J5023" t="str">
            <v>C</v>
          </cell>
          <cell r="K5023"/>
          <cell r="L5023" t="str">
            <v>○</v>
          </cell>
          <cell r="M5023" t="str">
            <v>-</v>
          </cell>
          <cell r="N5023" t="str">
            <v>未</v>
          </cell>
        </row>
        <row r="5024">
          <cell r="C5024">
            <v>8976762930</v>
          </cell>
          <cell r="D5024" t="str">
            <v>I3JAR72</v>
          </cell>
          <cell r="E5024"/>
          <cell r="F5024" t="str">
            <v>VL27 NPR</v>
          </cell>
          <cell r="G5024" t="str">
            <v>VL27 A-Gr</v>
          </cell>
          <cell r="H5024" t="str">
            <v>【I3JAR72】VL27 A/B-Gr　NPR FRAME ASM　SOP向け新規出図</v>
          </cell>
          <cell r="I5024" t="str">
            <v>PA1-1090</v>
          </cell>
          <cell r="J5024" t="str">
            <v>C</v>
          </cell>
          <cell r="K5024" t="str">
            <v>WJY</v>
          </cell>
          <cell r="L5024" t="str">
            <v>○</v>
          </cell>
          <cell r="M5024" t="str">
            <v>-</v>
          </cell>
          <cell r="N5024">
            <v>20210630</v>
          </cell>
        </row>
        <row r="5025">
          <cell r="C5025">
            <v>8976762940</v>
          </cell>
          <cell r="D5025" t="str">
            <v>I3JAR72</v>
          </cell>
          <cell r="E5025"/>
          <cell r="F5025" t="str">
            <v>VL27 NPR</v>
          </cell>
          <cell r="G5025" t="str">
            <v>VL27 A-Gr</v>
          </cell>
          <cell r="H5025" t="str">
            <v>【I3JAR72】VL27 A/B-Gr　NPR FRAME ASM　SOP向け新規出図</v>
          </cell>
          <cell r="I5025" t="str">
            <v>PA1-1080</v>
          </cell>
          <cell r="J5025" t="str">
            <v>C</v>
          </cell>
          <cell r="K5025" t="str">
            <v>WJW</v>
          </cell>
          <cell r="L5025" t="str">
            <v>○</v>
          </cell>
          <cell r="M5025" t="str">
            <v>-</v>
          </cell>
          <cell r="N5025">
            <v>20210614</v>
          </cell>
        </row>
        <row r="5026">
          <cell r="C5026">
            <v>8976762950</v>
          </cell>
          <cell r="D5026" t="str">
            <v>I3JAR72</v>
          </cell>
          <cell r="E5026"/>
          <cell r="F5026" t="str">
            <v>VL27 NPR</v>
          </cell>
          <cell r="G5026" t="str">
            <v>VL27 A-Gr</v>
          </cell>
          <cell r="H5026" t="str">
            <v>【I3JAR72】VL27 A/B-Gr　NPR FRAME ASM　SOP向け新規出図</v>
          </cell>
          <cell r="I5026" t="str">
            <v>未</v>
          </cell>
          <cell r="J5026" t="str">
            <v>C</v>
          </cell>
          <cell r="K5026"/>
          <cell r="L5026" t="str">
            <v>○</v>
          </cell>
          <cell r="M5026" t="str">
            <v>-</v>
          </cell>
          <cell r="N5026" t="str">
            <v>未</v>
          </cell>
        </row>
        <row r="5027">
          <cell r="C5027">
            <v>8976762960</v>
          </cell>
          <cell r="D5027" t="str">
            <v>I3JAR72</v>
          </cell>
          <cell r="E5027"/>
          <cell r="F5027" t="str">
            <v>VL27 NPR</v>
          </cell>
          <cell r="G5027" t="str">
            <v>VL27 A-Gr</v>
          </cell>
          <cell r="H5027" t="str">
            <v>【I3JAR72】VL27 A/B-Gr　NPR FRAME ASM　SOP向け新規出図</v>
          </cell>
          <cell r="I5027" t="str">
            <v>PA1-1056</v>
          </cell>
          <cell r="J5027" t="str">
            <v>C</v>
          </cell>
          <cell r="K5027" t="str">
            <v>W2Z</v>
          </cell>
          <cell r="L5027" t="str">
            <v>○</v>
          </cell>
          <cell r="M5027" t="str">
            <v>-</v>
          </cell>
          <cell r="N5027">
            <v>20210430</v>
          </cell>
        </row>
        <row r="5028">
          <cell r="C5028">
            <v>8976762970</v>
          </cell>
          <cell r="D5028" t="str">
            <v>I3JAR72</v>
          </cell>
          <cell r="E5028"/>
          <cell r="F5028" t="str">
            <v>VL27 NPR</v>
          </cell>
          <cell r="G5028" t="str">
            <v>VL27 A-Gr</v>
          </cell>
          <cell r="H5028" t="str">
            <v>【I3JAR72】VL27 A/B-Gr　NPR FRAME ASM　SOP向け新規出図</v>
          </cell>
          <cell r="I5028" t="str">
            <v>未</v>
          </cell>
          <cell r="J5028" t="str">
            <v>C</v>
          </cell>
          <cell r="K5028"/>
          <cell r="L5028" t="str">
            <v>○</v>
          </cell>
          <cell r="M5028" t="str">
            <v>-</v>
          </cell>
          <cell r="N5028" t="str">
            <v>未</v>
          </cell>
        </row>
        <row r="5029">
          <cell r="C5029">
            <v>8976762980</v>
          </cell>
          <cell r="D5029" t="str">
            <v>I3JAR72</v>
          </cell>
          <cell r="E5029"/>
          <cell r="F5029" t="str">
            <v>VL27 NPR</v>
          </cell>
          <cell r="G5029" t="str">
            <v>VL27 A-Gr</v>
          </cell>
          <cell r="H5029" t="str">
            <v>【I3JAR72】VL27 A/B-Gr　NPR FRAME ASM　SOP向け新規出図</v>
          </cell>
          <cell r="I5029" t="str">
            <v>PA1-1076</v>
          </cell>
          <cell r="J5029" t="str">
            <v>C</v>
          </cell>
          <cell r="K5029" t="str">
            <v>WJV</v>
          </cell>
          <cell r="L5029" t="str">
            <v>○</v>
          </cell>
          <cell r="M5029" t="str">
            <v>-</v>
          </cell>
          <cell r="N5029">
            <v>20210604</v>
          </cell>
        </row>
        <row r="5030">
          <cell r="C5030">
            <v>8976762990</v>
          </cell>
          <cell r="D5030" t="str">
            <v>I3JAR72</v>
          </cell>
          <cell r="E5030"/>
          <cell r="F5030" t="str">
            <v>VL27 NPR</v>
          </cell>
          <cell r="G5030" t="str">
            <v>VL27 A-Gr</v>
          </cell>
          <cell r="H5030" t="str">
            <v>【I3JAR72】VL27 A/B-Gr　NPR FRAME ASM　SOP向け新規出図</v>
          </cell>
          <cell r="I5030" t="str">
            <v>未</v>
          </cell>
          <cell r="J5030" t="str">
            <v>C</v>
          </cell>
          <cell r="K5030"/>
          <cell r="L5030" t="str">
            <v>○</v>
          </cell>
          <cell r="M5030" t="str">
            <v>-</v>
          </cell>
          <cell r="N5030" t="str">
            <v>未</v>
          </cell>
        </row>
        <row r="5031">
          <cell r="C5031">
            <v>8976763000</v>
          </cell>
          <cell r="D5031" t="str">
            <v>I3JAR72</v>
          </cell>
          <cell r="E5031"/>
          <cell r="F5031" t="str">
            <v>VL27 NPR</v>
          </cell>
          <cell r="G5031" t="str">
            <v>VL27 A-Gr</v>
          </cell>
          <cell r="H5031" t="str">
            <v>【I3JAR72】VL27 A/B-Gr　NPR FRAME ASM　SOP向け新規出図</v>
          </cell>
          <cell r="I5031" t="str">
            <v>未</v>
          </cell>
          <cell r="J5031" t="str">
            <v>C</v>
          </cell>
          <cell r="K5031"/>
          <cell r="L5031" t="str">
            <v>○</v>
          </cell>
          <cell r="M5031" t="str">
            <v>-</v>
          </cell>
          <cell r="N5031" t="str">
            <v>未</v>
          </cell>
        </row>
        <row r="5032">
          <cell r="C5032">
            <v>8976763010</v>
          </cell>
          <cell r="D5032" t="str">
            <v>I3JAR72</v>
          </cell>
          <cell r="E5032"/>
          <cell r="F5032" t="str">
            <v>VL27 NPR</v>
          </cell>
          <cell r="G5032" t="str">
            <v>VL27 A-Gr</v>
          </cell>
          <cell r="H5032" t="str">
            <v>【I3JAR72】VL27 A/B-Gr　NPR FRAME ASM　SOP向け新規出図</v>
          </cell>
          <cell r="I5032" t="str">
            <v>PA1-1056</v>
          </cell>
          <cell r="J5032" t="str">
            <v>C</v>
          </cell>
          <cell r="K5032" t="str">
            <v>W3A</v>
          </cell>
          <cell r="L5032" t="str">
            <v>○</v>
          </cell>
          <cell r="M5032" t="str">
            <v>-</v>
          </cell>
          <cell r="N5032">
            <v>20210430</v>
          </cell>
        </row>
        <row r="5033">
          <cell r="C5033">
            <v>8976763020</v>
          </cell>
          <cell r="D5033" t="str">
            <v>I3JAR72</v>
          </cell>
          <cell r="E5033"/>
          <cell r="F5033" t="str">
            <v>VL27 NPR</v>
          </cell>
          <cell r="G5033" t="str">
            <v>VL27 A-Gr</v>
          </cell>
          <cell r="H5033" t="str">
            <v>【I3JAR72】VL27 A/B-Gr　NPR FRAME ASM　SOP向け新規出図</v>
          </cell>
          <cell r="I5033" t="str">
            <v>未</v>
          </cell>
          <cell r="J5033" t="str">
            <v>C</v>
          </cell>
          <cell r="K5033"/>
          <cell r="L5033" t="str">
            <v>○</v>
          </cell>
          <cell r="M5033" t="str">
            <v>-</v>
          </cell>
          <cell r="N5033">
            <v>20250819</v>
          </cell>
        </row>
        <row r="5034">
          <cell r="C5034">
            <v>8976763030</v>
          </cell>
          <cell r="D5034" t="str">
            <v>I3JAR72</v>
          </cell>
          <cell r="E5034"/>
          <cell r="F5034" t="str">
            <v>VL27 NPR</v>
          </cell>
          <cell r="G5034" t="str">
            <v>VL27 A-Gr</v>
          </cell>
          <cell r="H5034" t="str">
            <v>【I3JAR72】VL27 A/B-Gr　NPR FRAME ASM　SOP向け新規出図</v>
          </cell>
          <cell r="I5034" t="str">
            <v>PA1-1056</v>
          </cell>
          <cell r="J5034" t="str">
            <v>C</v>
          </cell>
          <cell r="K5034" t="str">
            <v>W3B</v>
          </cell>
          <cell r="L5034" t="str">
            <v>○</v>
          </cell>
          <cell r="M5034" t="str">
            <v>-</v>
          </cell>
          <cell r="N5034">
            <v>20210430</v>
          </cell>
        </row>
        <row r="5035">
          <cell r="C5035">
            <v>8976763040</v>
          </cell>
          <cell r="D5035" t="str">
            <v>I3JAR72</v>
          </cell>
          <cell r="E5035"/>
          <cell r="F5035" t="str">
            <v>VL27 NPR</v>
          </cell>
          <cell r="G5035" t="str">
            <v>VL27 A-Gr</v>
          </cell>
          <cell r="H5035" t="str">
            <v>【I3JAR72】VL27 A/B-Gr　NPR FRAME ASM　SOP向け新規出図</v>
          </cell>
          <cell r="I5035" t="str">
            <v>未</v>
          </cell>
          <cell r="J5035" t="str">
            <v>C</v>
          </cell>
          <cell r="K5035"/>
          <cell r="L5035" t="str">
            <v>○</v>
          </cell>
          <cell r="M5035" t="str">
            <v>-</v>
          </cell>
          <cell r="N5035" t="str">
            <v>未</v>
          </cell>
        </row>
        <row r="5036">
          <cell r="C5036">
            <v>8976763050</v>
          </cell>
          <cell r="D5036" t="str">
            <v>I3JAR72</v>
          </cell>
          <cell r="E5036"/>
          <cell r="F5036" t="str">
            <v>VL27 NPR</v>
          </cell>
          <cell r="G5036" t="str">
            <v>VL27 A-Gr</v>
          </cell>
          <cell r="H5036" t="str">
            <v>【I3JAR72】VL27 A/B-Gr　NPR FRAME ASM　SOP向け新規出図</v>
          </cell>
          <cell r="I5036" t="str">
            <v>PA1-1024</v>
          </cell>
          <cell r="J5036" t="str">
            <v>C</v>
          </cell>
          <cell r="K5036" t="str">
            <v>WWJ</v>
          </cell>
          <cell r="L5036" t="str">
            <v>○</v>
          </cell>
          <cell r="M5036" t="str">
            <v>-</v>
          </cell>
          <cell r="N5036">
            <v>20210315</v>
          </cell>
        </row>
        <row r="5037">
          <cell r="C5037">
            <v>8976763060</v>
          </cell>
          <cell r="D5037" t="str">
            <v>I3JAR72</v>
          </cell>
          <cell r="E5037"/>
          <cell r="F5037" t="str">
            <v>VL27 NPR</v>
          </cell>
          <cell r="G5037" t="str">
            <v>VL27 A-Gr</v>
          </cell>
          <cell r="H5037" t="str">
            <v>【I3JAR72】VL27 A/B-Gr　NPR FRAME ASM　SOP向け新規出図</v>
          </cell>
          <cell r="I5037" t="str">
            <v>PA1-1076</v>
          </cell>
          <cell r="J5037" t="str">
            <v>C</v>
          </cell>
          <cell r="K5037" t="str">
            <v>WWM</v>
          </cell>
          <cell r="L5037" t="str">
            <v>○</v>
          </cell>
          <cell r="M5037" t="str">
            <v>-</v>
          </cell>
          <cell r="N5037">
            <v>20210604</v>
          </cell>
        </row>
        <row r="5038">
          <cell r="C5038">
            <v>8976763080</v>
          </cell>
          <cell r="D5038" t="str">
            <v>I3JAR72</v>
          </cell>
          <cell r="E5038"/>
          <cell r="F5038" t="str">
            <v>VL27 NPR</v>
          </cell>
          <cell r="G5038" t="str">
            <v>VL27 A-Gr</v>
          </cell>
          <cell r="H5038" t="str">
            <v>【I3JAR72】VL27 A/B-Gr　NPR FRAME ASM　SOP向け新規出図</v>
          </cell>
          <cell r="I5038" t="str">
            <v>PA1-1035</v>
          </cell>
          <cell r="J5038" t="str">
            <v>C</v>
          </cell>
          <cell r="K5038" t="str">
            <v>WVC</v>
          </cell>
          <cell r="L5038" t="str">
            <v>○</v>
          </cell>
          <cell r="M5038" t="str">
            <v>-</v>
          </cell>
          <cell r="N5038">
            <v>20210323</v>
          </cell>
        </row>
        <row r="5039">
          <cell r="C5039">
            <v>8976763090</v>
          </cell>
          <cell r="D5039" t="str">
            <v>I3JAR72</v>
          </cell>
          <cell r="E5039"/>
          <cell r="F5039" t="str">
            <v>VL27 NPR</v>
          </cell>
          <cell r="G5039" t="str">
            <v>VL27 A-Gr</v>
          </cell>
          <cell r="H5039" t="str">
            <v>【I3JAR72】VL27 A/B-Gr　NPR FRAME ASM　SOP向け新規出図</v>
          </cell>
          <cell r="I5039" t="str">
            <v>PA1-1024</v>
          </cell>
          <cell r="J5039" t="str">
            <v>C</v>
          </cell>
          <cell r="K5039" t="str">
            <v>WWK</v>
          </cell>
          <cell r="L5039" t="str">
            <v>○</v>
          </cell>
          <cell r="M5039" t="str">
            <v>-</v>
          </cell>
          <cell r="N5039">
            <v>20210315</v>
          </cell>
        </row>
        <row r="5040">
          <cell r="C5040">
            <v>8976763100</v>
          </cell>
          <cell r="D5040" t="str">
            <v>I3JAR72</v>
          </cell>
          <cell r="E5040"/>
          <cell r="F5040" t="str">
            <v>VL27 NPR</v>
          </cell>
          <cell r="G5040" t="str">
            <v>VL27 A-Gr</v>
          </cell>
          <cell r="H5040" t="str">
            <v>【I3JAR72】VL27 A/B-Gr　NPR FRAME ASM　SOP向け新規出図</v>
          </cell>
          <cell r="I5040" t="str">
            <v>PA1-1056</v>
          </cell>
          <cell r="J5040" t="str">
            <v>C</v>
          </cell>
          <cell r="K5040" t="str">
            <v>WWL</v>
          </cell>
          <cell r="L5040" t="str">
            <v>○</v>
          </cell>
          <cell r="M5040" t="str">
            <v>-</v>
          </cell>
          <cell r="N5040">
            <v>20210430</v>
          </cell>
        </row>
        <row r="5041">
          <cell r="C5041">
            <v>8976763110</v>
          </cell>
          <cell r="D5041" t="str">
            <v>I3JAR72</v>
          </cell>
          <cell r="E5041"/>
          <cell r="F5041" t="str">
            <v>VL27 NPR</v>
          </cell>
          <cell r="G5041" t="str">
            <v>VL27 A-Gr</v>
          </cell>
          <cell r="H5041" t="str">
            <v>【I3JAR72】VL27 A/B-Gr　NPR FRAME ASM　SOP向け新規出図</v>
          </cell>
          <cell r="I5041" t="str">
            <v>未</v>
          </cell>
          <cell r="J5041" t="str">
            <v>C</v>
          </cell>
          <cell r="K5041"/>
          <cell r="L5041" t="str">
            <v>○</v>
          </cell>
          <cell r="M5041" t="str">
            <v>-</v>
          </cell>
          <cell r="N5041" t="str">
            <v>未</v>
          </cell>
        </row>
        <row r="5042">
          <cell r="C5042">
            <v>8976763120</v>
          </cell>
          <cell r="D5042" t="str">
            <v>I3JAR72</v>
          </cell>
          <cell r="E5042"/>
          <cell r="F5042" t="str">
            <v>VL27 NPR</v>
          </cell>
          <cell r="G5042" t="str">
            <v>VL27 A-Gr</v>
          </cell>
          <cell r="H5042" t="str">
            <v>【I3JAR72】VL27 A/B-Gr　NPR FRAME ASM　SOP向け新規出図</v>
          </cell>
          <cell r="I5042" t="str">
            <v>PA1-1056</v>
          </cell>
          <cell r="J5042" t="str">
            <v>C</v>
          </cell>
          <cell r="K5042" t="str">
            <v>WWN</v>
          </cell>
          <cell r="L5042" t="str">
            <v>○</v>
          </cell>
          <cell r="M5042" t="str">
            <v>-</v>
          </cell>
          <cell r="N5042">
            <v>20210430</v>
          </cell>
        </row>
        <row r="5043">
          <cell r="C5043">
            <v>8976763130</v>
          </cell>
          <cell r="D5043" t="str">
            <v>I3JAR72</v>
          </cell>
          <cell r="E5043"/>
          <cell r="F5043" t="str">
            <v>VL27 NPR</v>
          </cell>
          <cell r="G5043" t="str">
            <v>VL27 A-Gr</v>
          </cell>
          <cell r="H5043" t="str">
            <v>【I3JAR72】VL27 A/B-Gr　NPR FRAME ASM　SOP向け新規出図</v>
          </cell>
          <cell r="I5043" t="str">
            <v>PA1-1024</v>
          </cell>
          <cell r="J5043" t="str">
            <v>C</v>
          </cell>
          <cell r="K5043" t="str">
            <v>WCM</v>
          </cell>
          <cell r="L5043" t="str">
            <v>○</v>
          </cell>
          <cell r="M5043" t="str">
            <v>-</v>
          </cell>
          <cell r="N5043">
            <v>20210315</v>
          </cell>
        </row>
        <row r="5044">
          <cell r="C5044">
            <v>8976763140</v>
          </cell>
          <cell r="D5044" t="str">
            <v>I3JAR72</v>
          </cell>
          <cell r="E5044"/>
          <cell r="F5044" t="str">
            <v>VL27 NPR</v>
          </cell>
          <cell r="G5044" t="str">
            <v>VL27 A-Gr</v>
          </cell>
          <cell r="H5044" t="str">
            <v>【I3JAR72】VL27 A/B-Gr　NPR FRAME ASM　SOP向け新規出図</v>
          </cell>
          <cell r="I5044" t="str">
            <v>PA1-5019</v>
          </cell>
          <cell r="J5044" t="str">
            <v>C</v>
          </cell>
          <cell r="K5044" t="str">
            <v>WAN</v>
          </cell>
          <cell r="L5044" t="str">
            <v>○</v>
          </cell>
          <cell r="M5044" t="str">
            <v>-</v>
          </cell>
          <cell r="N5044">
            <v>20250123</v>
          </cell>
        </row>
        <row r="5045">
          <cell r="C5045">
            <v>8976763150</v>
          </cell>
          <cell r="D5045" t="str">
            <v>I3JAR72</v>
          </cell>
          <cell r="E5045"/>
          <cell r="F5045" t="str">
            <v>VL27 NPR</v>
          </cell>
          <cell r="G5045" t="str">
            <v>VL27 A-Gr</v>
          </cell>
          <cell r="H5045" t="str">
            <v>【I3JAR72】VL27 A/B-Gr　NPR FRAME ASM　SOP向け新規出図</v>
          </cell>
          <cell r="I5045" t="str">
            <v>未</v>
          </cell>
          <cell r="J5045" t="str">
            <v>C</v>
          </cell>
          <cell r="K5045"/>
          <cell r="L5045" t="str">
            <v>○</v>
          </cell>
          <cell r="M5045" t="str">
            <v>-</v>
          </cell>
          <cell r="N5045" t="str">
            <v>未</v>
          </cell>
        </row>
        <row r="5046">
          <cell r="C5046">
            <v>8976763160</v>
          </cell>
          <cell r="D5046" t="str">
            <v>I3JAR72</v>
          </cell>
          <cell r="E5046"/>
          <cell r="F5046" t="str">
            <v>VL27 NPR</v>
          </cell>
          <cell r="G5046" t="str">
            <v>VL27 A-Gr</v>
          </cell>
          <cell r="H5046" t="str">
            <v>【I3JAR72】VL27 A/B-Gr　NPR FRAME ASM　SOP向け新規出図</v>
          </cell>
          <cell r="I5046" t="str">
            <v>PA1-1134</v>
          </cell>
          <cell r="J5046" t="str">
            <v>C</v>
          </cell>
          <cell r="K5046" t="str">
            <v>WCZ</v>
          </cell>
          <cell r="L5046" t="str">
            <v>○</v>
          </cell>
          <cell r="M5046" t="str">
            <v>-</v>
          </cell>
          <cell r="N5046">
            <v>20211110</v>
          </cell>
        </row>
        <row r="5047">
          <cell r="C5047">
            <v>8976763180</v>
          </cell>
          <cell r="D5047" t="str">
            <v>I3JAR72</v>
          </cell>
          <cell r="E5047"/>
          <cell r="F5047" t="str">
            <v>VL27 NPR</v>
          </cell>
          <cell r="G5047" t="str">
            <v>VL27 A-Gr</v>
          </cell>
          <cell r="H5047" t="str">
            <v>【I3JAR72】VL27 A/B-Gr　NPR FRAME ASM　SOP向け新規出図</v>
          </cell>
          <cell r="I5047" t="str">
            <v>未</v>
          </cell>
          <cell r="J5047" t="str">
            <v>C</v>
          </cell>
          <cell r="K5047"/>
          <cell r="L5047" t="str">
            <v>○</v>
          </cell>
          <cell r="M5047" t="str">
            <v>-</v>
          </cell>
          <cell r="N5047" t="str">
            <v>未</v>
          </cell>
        </row>
        <row r="5048">
          <cell r="C5048">
            <v>8976763190</v>
          </cell>
          <cell r="D5048" t="str">
            <v>I3JAR72</v>
          </cell>
          <cell r="E5048"/>
          <cell r="F5048" t="str">
            <v>VL27 NPR</v>
          </cell>
          <cell r="G5048" t="str">
            <v>VL27 A-Gr</v>
          </cell>
          <cell r="H5048" t="str">
            <v>【I3JAR72】VL27 A/B-Gr　NPR FRAME ASM　SOP向け新規出図</v>
          </cell>
          <cell r="I5048" t="str">
            <v>未</v>
          </cell>
          <cell r="J5048" t="str">
            <v>C</v>
          </cell>
          <cell r="K5048"/>
          <cell r="L5048" t="str">
            <v>○</v>
          </cell>
          <cell r="M5048" t="str">
            <v>-</v>
          </cell>
          <cell r="N5048" t="str">
            <v>未</v>
          </cell>
        </row>
        <row r="5049">
          <cell r="C5049">
            <v>8976763200</v>
          </cell>
          <cell r="D5049" t="str">
            <v>I3JAR72</v>
          </cell>
          <cell r="E5049"/>
          <cell r="F5049" t="str">
            <v>VL27 NPR</v>
          </cell>
          <cell r="G5049" t="str">
            <v>VL27 A-Gr</v>
          </cell>
          <cell r="H5049" t="str">
            <v>【I3JAR72】VL27 A/B-Gr　NPR FRAME ASM　SOP向け新規出図</v>
          </cell>
          <cell r="I5049" t="str">
            <v>PA1-1056</v>
          </cell>
          <cell r="J5049" t="str">
            <v>C</v>
          </cell>
          <cell r="K5049" t="str">
            <v>WCR</v>
          </cell>
          <cell r="L5049" t="str">
            <v>○</v>
          </cell>
          <cell r="M5049" t="str">
            <v>-</v>
          </cell>
          <cell r="N5049">
            <v>20210430</v>
          </cell>
        </row>
        <row r="5050">
          <cell r="C5050">
            <v>8976763210</v>
          </cell>
          <cell r="D5050" t="str">
            <v>I3JAR72</v>
          </cell>
          <cell r="E5050"/>
          <cell r="F5050" t="str">
            <v>VL27 NPR</v>
          </cell>
          <cell r="G5050" t="str">
            <v>VL27 A-Gr</v>
          </cell>
          <cell r="H5050" t="str">
            <v>【I3JAR72】VL27 A/B-Gr　NPR FRAME ASM　SOP向け新規出図</v>
          </cell>
          <cell r="I5050" t="str">
            <v>未</v>
          </cell>
          <cell r="J5050" t="str">
            <v>C</v>
          </cell>
          <cell r="K5050"/>
          <cell r="L5050" t="str">
            <v>○</v>
          </cell>
          <cell r="M5050" t="str">
            <v>-</v>
          </cell>
          <cell r="N5050" t="str">
            <v>未</v>
          </cell>
        </row>
        <row r="5051">
          <cell r="C5051">
            <v>8976763220</v>
          </cell>
          <cell r="D5051" t="str">
            <v>I3JAR72</v>
          </cell>
          <cell r="E5051"/>
          <cell r="F5051" t="str">
            <v>VL27 NPR</v>
          </cell>
          <cell r="G5051" t="str">
            <v>VL27 A-Gr</v>
          </cell>
          <cell r="H5051" t="str">
            <v>【I3JAR72】VL27 A/B-Gr　NPR FRAME ASM　SOP向け新規出図</v>
          </cell>
          <cell r="I5051" t="str">
            <v>未</v>
          </cell>
          <cell r="J5051" t="str">
            <v>C</v>
          </cell>
          <cell r="K5051"/>
          <cell r="L5051" t="str">
            <v>○</v>
          </cell>
          <cell r="M5051" t="str">
            <v>-</v>
          </cell>
          <cell r="N5051" t="str">
            <v>未</v>
          </cell>
        </row>
        <row r="5052">
          <cell r="C5052">
            <v>8976763230</v>
          </cell>
          <cell r="D5052" t="str">
            <v>I3JAR72</v>
          </cell>
          <cell r="E5052"/>
          <cell r="F5052" t="str">
            <v>VL27 NPR</v>
          </cell>
          <cell r="G5052" t="str">
            <v>VL27 A-Gr</v>
          </cell>
          <cell r="H5052" t="str">
            <v>【I3JAR72】VL27 A/B-Gr　NPR FRAME ASM　SOP向け新規出図</v>
          </cell>
          <cell r="I5052" t="str">
            <v>未</v>
          </cell>
          <cell r="J5052" t="str">
            <v>C</v>
          </cell>
          <cell r="K5052"/>
          <cell r="L5052" t="str">
            <v>○</v>
          </cell>
          <cell r="M5052" t="str">
            <v>-</v>
          </cell>
          <cell r="N5052" t="str">
            <v>未</v>
          </cell>
        </row>
        <row r="5053">
          <cell r="C5053">
            <v>8976763240</v>
          </cell>
          <cell r="D5053" t="str">
            <v>I3JAR72</v>
          </cell>
          <cell r="E5053"/>
          <cell r="F5053" t="str">
            <v>VL27 NPR</v>
          </cell>
          <cell r="G5053" t="str">
            <v>VL27 A-Gr</v>
          </cell>
          <cell r="H5053" t="str">
            <v>【I3JAR72】VL27 A/B-Gr　NPR FRAME ASM　SOP向け新規出図</v>
          </cell>
          <cell r="I5053" t="str">
            <v>PA1-1056</v>
          </cell>
          <cell r="J5053" t="str">
            <v>C</v>
          </cell>
          <cell r="K5053" t="str">
            <v>WCS</v>
          </cell>
          <cell r="L5053" t="str">
            <v>○</v>
          </cell>
          <cell r="M5053" t="str">
            <v>-</v>
          </cell>
          <cell r="N5053">
            <v>20210430</v>
          </cell>
        </row>
        <row r="5054">
          <cell r="C5054">
            <v>8976784300</v>
          </cell>
          <cell r="D5054" t="str">
            <v>I3JAR72</v>
          </cell>
          <cell r="E5054"/>
          <cell r="F5054" t="str">
            <v>VL27 NPR</v>
          </cell>
          <cell r="G5054" t="str">
            <v>VL27 A-Gr</v>
          </cell>
          <cell r="H5054" t="str">
            <v>【I3JAR72】VL27 A/B-Gr　NPR FRAME ASM　SOP向け新規出図</v>
          </cell>
          <cell r="I5054" t="str">
            <v>未</v>
          </cell>
          <cell r="J5054" t="str">
            <v>C</v>
          </cell>
          <cell r="K5054"/>
          <cell r="L5054" t="str">
            <v>○</v>
          </cell>
          <cell r="M5054" t="str">
            <v>-</v>
          </cell>
          <cell r="N5054" t="str">
            <v>未</v>
          </cell>
        </row>
        <row r="5055">
          <cell r="C5055">
            <v>8976784310</v>
          </cell>
          <cell r="D5055" t="str">
            <v>I3JAR72</v>
          </cell>
          <cell r="E5055"/>
          <cell r="F5055" t="str">
            <v>VL27 NPR</v>
          </cell>
          <cell r="G5055" t="str">
            <v>VL27 A-Gr</v>
          </cell>
          <cell r="H5055" t="str">
            <v>【I3JAR72】VL27 A/B-Gr　NPR FRAME ASM　SOP向け新規出図</v>
          </cell>
          <cell r="I5055" t="str">
            <v>PA1-1108</v>
          </cell>
          <cell r="J5055" t="str">
            <v>C</v>
          </cell>
          <cell r="K5055" t="str">
            <v>WCX</v>
          </cell>
          <cell r="L5055" t="str">
            <v>○</v>
          </cell>
          <cell r="M5055" t="str">
            <v>-</v>
          </cell>
          <cell r="N5055">
            <v>20210727</v>
          </cell>
        </row>
        <row r="5056">
          <cell r="C5056">
            <v>8976538920</v>
          </cell>
          <cell r="D5056" t="str">
            <v>I3JAN28</v>
          </cell>
          <cell r="E5056"/>
          <cell r="F5056" t="str">
            <v>VL23 NKS</v>
          </cell>
          <cell r="G5056" t="str">
            <v>VL23 A-Gr</v>
          </cell>
          <cell r="H5056" t="str">
            <v>【I3JAN28】VL23 A-Gr アセス・SOP向け新規出図</v>
          </cell>
          <cell r="I5056" t="str">
            <v>PA1-1029</v>
          </cell>
          <cell r="J5056" t="str">
            <v>A</v>
          </cell>
          <cell r="K5056" t="str">
            <v>MB9</v>
          </cell>
          <cell r="L5056" t="str">
            <v>○</v>
          </cell>
          <cell r="M5056">
            <v>20210308</v>
          </cell>
          <cell r="N5056">
            <v>20210308</v>
          </cell>
        </row>
        <row r="5057">
          <cell r="C5057">
            <v>8976538960</v>
          </cell>
          <cell r="D5057" t="str">
            <v>I3JAN28</v>
          </cell>
          <cell r="E5057"/>
          <cell r="F5057" t="str">
            <v>VL23 NMS</v>
          </cell>
          <cell r="G5057" t="str">
            <v>VL23 A-Gr</v>
          </cell>
          <cell r="H5057" t="str">
            <v>【I3JAN28】VL23 A-Gr アセス・SOP向け新規出図</v>
          </cell>
          <cell r="I5057" t="str">
            <v>PA1-1034</v>
          </cell>
          <cell r="J5057" t="str">
            <v>A</v>
          </cell>
          <cell r="K5057" t="str">
            <v>NNE</v>
          </cell>
          <cell r="L5057" t="str">
            <v>○</v>
          </cell>
          <cell r="M5057">
            <v>20210315</v>
          </cell>
          <cell r="N5057">
            <v>20210315</v>
          </cell>
        </row>
        <row r="5058">
          <cell r="C5058">
            <v>8976538970</v>
          </cell>
          <cell r="D5058" t="str">
            <v>I3JAN28</v>
          </cell>
          <cell r="E5058"/>
          <cell r="F5058" t="str">
            <v>VL23 NMS</v>
          </cell>
          <cell r="G5058" t="str">
            <v>VL23 A-Gr</v>
          </cell>
          <cell r="H5058" t="str">
            <v>【I3JAN28】VL23 A-Gr アセス・SOP向け新規出図</v>
          </cell>
          <cell r="I5058" t="str">
            <v>PA1-0105</v>
          </cell>
          <cell r="J5058" t="str">
            <v>A</v>
          </cell>
          <cell r="K5058" t="str">
            <v>NND</v>
          </cell>
          <cell r="L5058" t="str">
            <v>○</v>
          </cell>
          <cell r="M5058">
            <v>20201207</v>
          </cell>
          <cell r="N5058">
            <v>20201207</v>
          </cell>
        </row>
        <row r="5059">
          <cell r="C5059">
            <v>8976539000</v>
          </cell>
          <cell r="D5059" t="str">
            <v>I3JAN28</v>
          </cell>
          <cell r="E5059"/>
          <cell r="F5059" t="str">
            <v>VL23 NMS</v>
          </cell>
          <cell r="G5059" t="str">
            <v>VL23 A-Gr</v>
          </cell>
          <cell r="H5059" t="str">
            <v>【I3JAN28】VL23 A-Gr アセス・SOP向け新規出図</v>
          </cell>
          <cell r="I5059" t="str">
            <v>PA1-0105</v>
          </cell>
          <cell r="J5059" t="str">
            <v>A</v>
          </cell>
          <cell r="K5059" t="str">
            <v>NKV</v>
          </cell>
          <cell r="L5059" t="str">
            <v>○</v>
          </cell>
          <cell r="M5059">
            <v>20201207</v>
          </cell>
          <cell r="N5059">
            <v>20201207</v>
          </cell>
        </row>
        <row r="5060">
          <cell r="C5060">
            <v>8976539010</v>
          </cell>
          <cell r="D5060" t="str">
            <v>I3JAN28</v>
          </cell>
          <cell r="E5060"/>
          <cell r="F5060" t="str">
            <v>VL23 NKS</v>
          </cell>
          <cell r="G5060" t="str">
            <v>VL23 A-Gr</v>
          </cell>
          <cell r="H5060" t="str">
            <v>【I3JAN28】VL23 A-Gr アセス・SOP向け新規出図</v>
          </cell>
          <cell r="I5060" t="str">
            <v>PA1-1018</v>
          </cell>
          <cell r="J5060" t="str">
            <v>A</v>
          </cell>
          <cell r="K5060" t="str">
            <v>NKY</v>
          </cell>
          <cell r="L5060" t="str">
            <v>○</v>
          </cell>
          <cell r="M5060">
            <v>20210226</v>
          </cell>
          <cell r="N5060">
            <v>20210226</v>
          </cell>
        </row>
        <row r="5061">
          <cell r="C5061">
            <v>8976539040</v>
          </cell>
          <cell r="D5061" t="str">
            <v>I3JAN28</v>
          </cell>
          <cell r="E5061"/>
          <cell r="F5061" t="str">
            <v>VL23 NKS</v>
          </cell>
          <cell r="G5061" t="str">
            <v>VL23 A-Gr</v>
          </cell>
          <cell r="H5061" t="str">
            <v>【I3JAN28】VL23 A-Gr アセス・SOP向け新規出図</v>
          </cell>
          <cell r="I5061" t="str">
            <v>PA1-1014</v>
          </cell>
          <cell r="J5061" t="str">
            <v>A</v>
          </cell>
          <cell r="K5061" t="str">
            <v>NKW</v>
          </cell>
          <cell r="L5061" t="str">
            <v>○</v>
          </cell>
          <cell r="M5061">
            <v>20210215</v>
          </cell>
          <cell r="N5061">
            <v>20210215</v>
          </cell>
        </row>
        <row r="5062">
          <cell r="C5062">
            <v>8976539050</v>
          </cell>
          <cell r="D5062" t="str">
            <v>I3JAN28</v>
          </cell>
          <cell r="E5062"/>
          <cell r="F5062" t="str">
            <v>VL23 NKS</v>
          </cell>
          <cell r="G5062" t="str">
            <v>VL23 A-Gr</v>
          </cell>
          <cell r="H5062" t="str">
            <v>【I3JAN28】VL23 A-Gr アセス・SOP向け新規出図</v>
          </cell>
          <cell r="I5062" t="str">
            <v>PA1-1014</v>
          </cell>
          <cell r="J5062" t="str">
            <v>A</v>
          </cell>
          <cell r="K5062" t="str">
            <v>NKX</v>
          </cell>
          <cell r="L5062" t="str">
            <v>○</v>
          </cell>
          <cell r="M5062">
            <v>20210215</v>
          </cell>
          <cell r="N5062">
            <v>20210215</v>
          </cell>
        </row>
        <row r="5063">
          <cell r="C5063">
            <v>8976539960</v>
          </cell>
          <cell r="D5063" t="str">
            <v>I3JAN28+AAS-LD-8413</v>
          </cell>
          <cell r="E5063"/>
          <cell r="F5063" t="str">
            <v>VL23 NMR</v>
          </cell>
          <cell r="G5063" t="str">
            <v>VL23 A-Gr</v>
          </cell>
          <cell r="H5063" t="str">
            <v>【I3JAN28】VL23 A-Gr アセス・SOP向け新規出図</v>
          </cell>
          <cell r="I5063" t="str">
            <v>PA1-1064+PA1-1074</v>
          </cell>
          <cell r="J5063" t="str">
            <v>A</v>
          </cell>
          <cell r="K5063" t="str">
            <v>KLL</v>
          </cell>
          <cell r="L5063" t="str">
            <v>○</v>
          </cell>
          <cell r="M5063">
            <v>20210517</v>
          </cell>
          <cell r="N5063">
            <v>20210517</v>
          </cell>
        </row>
        <row r="5064">
          <cell r="C5064">
            <v>8976539970</v>
          </cell>
          <cell r="D5064" t="str">
            <v>I3JAN28+AAS-LD-8413</v>
          </cell>
          <cell r="E5064"/>
          <cell r="F5064" t="str">
            <v>VL23 NMR</v>
          </cell>
          <cell r="G5064" t="str">
            <v>VL23 A-Gr</v>
          </cell>
          <cell r="H5064" t="str">
            <v>【I3JAN28】VL23 A-Gr アセス・SOP向け新規出図</v>
          </cell>
          <cell r="I5064" t="str">
            <v>PA1-1014+PA1-1074</v>
          </cell>
          <cell r="J5064" t="str">
            <v>A</v>
          </cell>
          <cell r="K5064" t="str">
            <v>1KKK</v>
          </cell>
          <cell r="L5064" t="str">
            <v>○</v>
          </cell>
          <cell r="M5064">
            <v>20210215</v>
          </cell>
          <cell r="N5064">
            <v>20210215</v>
          </cell>
        </row>
        <row r="5065">
          <cell r="C5065">
            <v>8976539980</v>
          </cell>
          <cell r="D5065" t="str">
            <v>I3JAN28+AAS-LD-8413</v>
          </cell>
          <cell r="E5065"/>
          <cell r="F5065" t="str">
            <v>VL23 NKR</v>
          </cell>
          <cell r="G5065" t="str">
            <v>VL23 A-Gr</v>
          </cell>
          <cell r="H5065" t="str">
            <v>【I3JAN28】VL23 A-Gr アセス・SOP向け新規出図</v>
          </cell>
          <cell r="I5065" t="str">
            <v>PA1-1064+PA1-1074</v>
          </cell>
          <cell r="J5065" t="str">
            <v>A</v>
          </cell>
          <cell r="K5065" t="str">
            <v>KCN</v>
          </cell>
          <cell r="L5065" t="str">
            <v>○</v>
          </cell>
          <cell r="M5065">
            <v>20210517</v>
          </cell>
          <cell r="N5065">
            <v>20210517</v>
          </cell>
        </row>
        <row r="5066">
          <cell r="C5066">
            <v>8976539990</v>
          </cell>
          <cell r="D5066" t="str">
            <v>I3JAN28+AAS-LD-8413</v>
          </cell>
          <cell r="E5066"/>
          <cell r="F5066" t="str">
            <v>VL23 NKR</v>
          </cell>
          <cell r="G5066" t="str">
            <v>VL23 A-Gr</v>
          </cell>
          <cell r="H5066" t="str">
            <v>【I3JAN28】VL23 A-Gr アセス・SOP向け新規出図</v>
          </cell>
          <cell r="I5066" t="str">
            <v>PA1-1039+PA1-1074</v>
          </cell>
          <cell r="J5066" t="str">
            <v>A</v>
          </cell>
          <cell r="K5066" t="str">
            <v>1KCL</v>
          </cell>
          <cell r="L5066" t="str">
            <v>○</v>
          </cell>
          <cell r="M5066">
            <v>20210325</v>
          </cell>
          <cell r="N5066">
            <v>20210325</v>
          </cell>
        </row>
        <row r="5067">
          <cell r="C5067">
            <v>8976540000</v>
          </cell>
          <cell r="D5067" t="str">
            <v>I3JAN28</v>
          </cell>
          <cell r="E5067"/>
          <cell r="F5067" t="str">
            <v>VL23 NMR</v>
          </cell>
          <cell r="G5067" t="str">
            <v>VL23 A-Gr</v>
          </cell>
          <cell r="H5067" t="str">
            <v>【I3JAN28】VL23 A-Gr アセス・SOP向け新規出図</v>
          </cell>
          <cell r="I5067" t="str">
            <v>未</v>
          </cell>
          <cell r="J5067" t="str">
            <v>A</v>
          </cell>
          <cell r="K5067"/>
          <cell r="L5067" t="str">
            <v>○</v>
          </cell>
          <cell r="M5067" t="str">
            <v>未</v>
          </cell>
          <cell r="N5067" t="str">
            <v>未</v>
          </cell>
        </row>
        <row r="5068">
          <cell r="C5068">
            <v>8976540010</v>
          </cell>
          <cell r="D5068" t="str">
            <v>I3JAN28</v>
          </cell>
          <cell r="E5068"/>
          <cell r="F5068" t="str">
            <v>VL23 NMR</v>
          </cell>
          <cell r="G5068" t="str">
            <v>VL23 A-Gr</v>
          </cell>
          <cell r="H5068" t="str">
            <v>【I3JAN28】VL23 A-Gr アセス・SOP向け新規出図</v>
          </cell>
          <cell r="I5068" t="str">
            <v>未</v>
          </cell>
          <cell r="J5068" t="str">
            <v>A</v>
          </cell>
          <cell r="K5068"/>
          <cell r="L5068" t="str">
            <v>○</v>
          </cell>
          <cell r="M5068">
            <v>20221110</v>
          </cell>
          <cell r="N5068" t="str">
            <v>未</v>
          </cell>
        </row>
        <row r="5069">
          <cell r="C5069">
            <v>8976540020</v>
          </cell>
          <cell r="D5069" t="str">
            <v>I3JAN28+AAS-LD-8413</v>
          </cell>
          <cell r="E5069"/>
          <cell r="F5069" t="str">
            <v>VL23 NKR</v>
          </cell>
          <cell r="G5069" t="str">
            <v>VL23 A-Gr</v>
          </cell>
          <cell r="H5069" t="str">
            <v>【I3JAN28】VL23 A-Gr アセス・SOP向け新規出図</v>
          </cell>
          <cell r="I5069" t="str">
            <v>PA1-1064+PA1-1074</v>
          </cell>
          <cell r="J5069" t="str">
            <v>A</v>
          </cell>
          <cell r="K5069" t="str">
            <v>KCM</v>
          </cell>
          <cell r="L5069" t="str">
            <v>○</v>
          </cell>
          <cell r="M5069">
            <v>20210517</v>
          </cell>
          <cell r="N5069">
            <v>20210517</v>
          </cell>
        </row>
        <row r="5070">
          <cell r="C5070">
            <v>8976540030</v>
          </cell>
          <cell r="D5070" t="str">
            <v>I3JAN28+AAS-LD-8413</v>
          </cell>
          <cell r="E5070"/>
          <cell r="F5070" t="str">
            <v>VL23 NKR</v>
          </cell>
          <cell r="G5070" t="str">
            <v>VL23 A-Gr</v>
          </cell>
          <cell r="H5070" t="str">
            <v>【I3JAN28】VL23 A-Gr アセス・SOP向け新規出図</v>
          </cell>
          <cell r="I5070" t="str">
            <v>PA1-1014+PA1-1074</v>
          </cell>
          <cell r="J5070" t="str">
            <v>A</v>
          </cell>
          <cell r="K5070" t="str">
            <v>KCK</v>
          </cell>
          <cell r="L5070" t="str">
            <v>○</v>
          </cell>
          <cell r="M5070">
            <v>20210215</v>
          </cell>
          <cell r="N5070">
            <v>20210215</v>
          </cell>
        </row>
        <row r="5071">
          <cell r="C5071">
            <v>8976539961</v>
          </cell>
          <cell r="D5071" t="str">
            <v>I4JJB20</v>
          </cell>
          <cell r="E5071"/>
          <cell r="F5071" t="str">
            <v>VL23 NMR</v>
          </cell>
          <cell r="G5071" t="str">
            <v>VL23 A-Gr</v>
          </cell>
          <cell r="H5071" t="str">
            <v>【I4JJB20】VL23　FRAME 量産設変　S/MBR溶接NUT追加。(AAS-LD-8413 恒久設変)</v>
          </cell>
          <cell r="I5071" t="str">
            <v>PA1-1117</v>
          </cell>
          <cell r="J5071" t="str">
            <v>A</v>
          </cell>
          <cell r="K5071" t="str">
            <v>1KLL</v>
          </cell>
          <cell r="L5071" t="str">
            <v>○</v>
          </cell>
          <cell r="M5071">
            <v>20210820</v>
          </cell>
          <cell r="N5071">
            <v>20210820</v>
          </cell>
        </row>
        <row r="5072">
          <cell r="C5072">
            <v>8976539971</v>
          </cell>
          <cell r="D5072" t="str">
            <v>I4JJB20</v>
          </cell>
          <cell r="E5072"/>
          <cell r="F5072" t="str">
            <v>VL23 NMR</v>
          </cell>
          <cell r="G5072" t="str">
            <v>VL23 A-Gr</v>
          </cell>
          <cell r="H5072" t="str">
            <v>【I4JJB20】VL23　FRAME 量産設変　S/MBR溶接NUT追加。(AAS-LD-8413 恒久設変)</v>
          </cell>
          <cell r="I5072" t="str">
            <v>PA1-1117</v>
          </cell>
          <cell r="J5072" t="str">
            <v>A</v>
          </cell>
          <cell r="K5072" t="str">
            <v>2KKK</v>
          </cell>
          <cell r="L5072" t="str">
            <v>○</v>
          </cell>
          <cell r="M5072">
            <v>20210820</v>
          </cell>
          <cell r="N5072">
            <v>20210820</v>
          </cell>
        </row>
        <row r="5073">
          <cell r="C5073">
            <v>8976539981</v>
          </cell>
          <cell r="D5073" t="str">
            <v>I4JJB20</v>
          </cell>
          <cell r="E5073"/>
          <cell r="F5073" t="str">
            <v>VL23 NKR</v>
          </cell>
          <cell r="G5073" t="str">
            <v>VL23 A-Gr</v>
          </cell>
          <cell r="H5073" t="str">
            <v>【I4JJB20】VL23　FRAME 量産設変　S/MBR溶接NUT追加。(AAS-LD-8413 恒久設変)</v>
          </cell>
          <cell r="I5073" t="str">
            <v>PA1-1117</v>
          </cell>
          <cell r="J5073" t="str">
            <v>A</v>
          </cell>
          <cell r="K5073" t="str">
            <v>1KCN</v>
          </cell>
          <cell r="L5073" t="str">
            <v>○</v>
          </cell>
          <cell r="M5073">
            <v>20210820</v>
          </cell>
          <cell r="N5073">
            <v>20210820</v>
          </cell>
        </row>
        <row r="5074">
          <cell r="C5074">
            <v>8976539991</v>
          </cell>
          <cell r="D5074" t="str">
            <v>I4JJB20</v>
          </cell>
          <cell r="E5074"/>
          <cell r="F5074" t="str">
            <v>VL23 NKR</v>
          </cell>
          <cell r="G5074" t="str">
            <v>VL23 A-Gr</v>
          </cell>
          <cell r="H5074" t="str">
            <v>【I4JJB20】VL23　FRAME 量産設変　S/MBR溶接NUT追加。(AAS-LD-8413 恒久設変)</v>
          </cell>
          <cell r="I5074" t="str">
            <v>PA1-1117</v>
          </cell>
          <cell r="J5074" t="str">
            <v>A</v>
          </cell>
          <cell r="K5074" t="str">
            <v>2KCL</v>
          </cell>
          <cell r="L5074" t="str">
            <v>○</v>
          </cell>
          <cell r="M5074">
            <v>20210820</v>
          </cell>
          <cell r="N5074">
            <v>20210820</v>
          </cell>
        </row>
        <row r="5075">
          <cell r="C5075">
            <v>8976540001</v>
          </cell>
          <cell r="D5075" t="str">
            <v>I4JJB20</v>
          </cell>
          <cell r="E5075"/>
          <cell r="F5075" t="str">
            <v>VL23 NMR</v>
          </cell>
          <cell r="G5075" t="str">
            <v>VL23 A-Gr</v>
          </cell>
          <cell r="H5075" t="str">
            <v>【I4JJB20】VL23　FRAME 量産設変　S/MBR溶接NUT追加。(AAS-LD-8413 恒久設変)</v>
          </cell>
          <cell r="I5075" t="str">
            <v>PA1-2250</v>
          </cell>
          <cell r="J5075" t="str">
            <v>A</v>
          </cell>
          <cell r="K5075" t="str">
            <v>KKP</v>
          </cell>
          <cell r="L5075" t="str">
            <v>○</v>
          </cell>
          <cell r="M5075">
            <v>20221226</v>
          </cell>
          <cell r="N5075">
            <v>20221226</v>
          </cell>
        </row>
        <row r="5076">
          <cell r="C5076">
            <v>8976540011</v>
          </cell>
          <cell r="D5076" t="str">
            <v>I4JJB20</v>
          </cell>
          <cell r="E5076"/>
          <cell r="F5076" t="str">
            <v>VL23 NMR</v>
          </cell>
          <cell r="G5076" t="str">
            <v>VL23 A-Gr</v>
          </cell>
          <cell r="H5076" t="str">
            <v>【I4JJB20】VL23　FRAME 量産設変　S/MBR溶接NUT追加。(AAS-LD-8413 恒久設変)</v>
          </cell>
          <cell r="I5076" t="str">
            <v>PA1-2198</v>
          </cell>
          <cell r="J5076" t="str">
            <v>A</v>
          </cell>
          <cell r="K5076" t="str">
            <v>KKN</v>
          </cell>
          <cell r="L5076" t="str">
            <v>○</v>
          </cell>
          <cell r="M5076">
            <v>20221110</v>
          </cell>
          <cell r="N5076">
            <v>20221110</v>
          </cell>
        </row>
        <row r="5077">
          <cell r="C5077">
            <v>8976540021</v>
          </cell>
          <cell r="D5077" t="str">
            <v>I4JJB20</v>
          </cell>
          <cell r="E5077"/>
          <cell r="F5077" t="str">
            <v>VL23 NKR</v>
          </cell>
          <cell r="G5077" t="str">
            <v>VL23 A-Gr</v>
          </cell>
          <cell r="H5077" t="str">
            <v>【I4JJB20】VL23　FRAME 量産設変　S/MBR溶接NUT追加。(AAS-LD-8413 恒久設変)</v>
          </cell>
          <cell r="I5077" t="str">
            <v>PA1-1117</v>
          </cell>
          <cell r="J5077" t="str">
            <v>A</v>
          </cell>
          <cell r="K5077" t="str">
            <v>1KCM</v>
          </cell>
          <cell r="L5077" t="str">
            <v>○</v>
          </cell>
          <cell r="M5077">
            <v>20210820</v>
          </cell>
          <cell r="N5077">
            <v>20210820</v>
          </cell>
        </row>
        <row r="5078">
          <cell r="C5078">
            <v>8976540031</v>
          </cell>
          <cell r="D5078" t="str">
            <v>I4JJB20</v>
          </cell>
          <cell r="E5078"/>
          <cell r="F5078" t="str">
            <v>VL23 NKR</v>
          </cell>
          <cell r="G5078" t="str">
            <v>VL23 A-Gr</v>
          </cell>
          <cell r="H5078" t="str">
            <v>【I4JJB20】VL23　FRAME 量産設変　S/MBR溶接NUT追加。(AAS-LD-8413 恒久設変)</v>
          </cell>
          <cell r="I5078" t="str">
            <v>PA1-1117</v>
          </cell>
          <cell r="J5078" t="str">
            <v>A</v>
          </cell>
          <cell r="K5078" t="str">
            <v>1KCK</v>
          </cell>
          <cell r="L5078" t="str">
            <v>○</v>
          </cell>
          <cell r="M5078">
            <v>20210820</v>
          </cell>
          <cell r="N5078">
            <v>20210820</v>
          </cell>
        </row>
        <row r="5079">
          <cell r="C5079">
            <v>8976613710</v>
          </cell>
          <cell r="D5079" t="str">
            <v>I3JAN28</v>
          </cell>
          <cell r="E5079"/>
          <cell r="F5079" t="str">
            <v>VL23 NMR</v>
          </cell>
          <cell r="G5079" t="str">
            <v>VL23 A-Gr</v>
          </cell>
          <cell r="H5079" t="str">
            <v>【I3JAN28】VL23 A-Gr アセス・SOP向け新規出図</v>
          </cell>
          <cell r="I5079" t="str">
            <v>PA1-0105</v>
          </cell>
          <cell r="J5079" t="str">
            <v>A</v>
          </cell>
          <cell r="K5079" t="str">
            <v>KLJ</v>
          </cell>
          <cell r="L5079" t="str">
            <v>○</v>
          </cell>
          <cell r="M5079">
            <v>20201207</v>
          </cell>
          <cell r="N5079">
            <v>20201207</v>
          </cell>
        </row>
        <row r="5080">
          <cell r="C5080">
            <v>8976613720</v>
          </cell>
          <cell r="D5080" t="str">
            <v>I4JHT44</v>
          </cell>
          <cell r="E5080"/>
          <cell r="F5080" t="str">
            <v>VL23 NMR</v>
          </cell>
          <cell r="G5080" t="str">
            <v>VL23 A-Gr</v>
          </cell>
          <cell r="H5080" t="str">
            <v>【I4JHT44】VL23 A-Gr FRAME ASM SOP向け設変出図</v>
          </cell>
          <cell r="I5080" t="str">
            <v>PA1-1012</v>
          </cell>
          <cell r="J5080" t="str">
            <v>A</v>
          </cell>
          <cell r="K5080" t="str">
            <v>KLK</v>
          </cell>
          <cell r="L5080" t="str">
            <v>○</v>
          </cell>
          <cell r="M5080">
            <v>20210208</v>
          </cell>
          <cell r="N5080">
            <v>20210208</v>
          </cell>
        </row>
        <row r="5081">
          <cell r="C5081">
            <v>8976678460</v>
          </cell>
          <cell r="D5081" t="str">
            <v>I3JAN28</v>
          </cell>
          <cell r="E5081"/>
          <cell r="F5081" t="str">
            <v>VL23 NKS</v>
          </cell>
          <cell r="G5081" t="str">
            <v>VL23 A-Gr</v>
          </cell>
          <cell r="H5081" t="str">
            <v>【I3JAN28】VL23 A-Gr アセス・SOP向け新規出図</v>
          </cell>
          <cell r="I5081" t="str">
            <v>未</v>
          </cell>
          <cell r="J5081" t="str">
            <v>A</v>
          </cell>
          <cell r="K5081"/>
          <cell r="L5081" t="str">
            <v>○</v>
          </cell>
          <cell r="M5081" t="str">
            <v>未</v>
          </cell>
          <cell r="N5081" t="str">
            <v>未</v>
          </cell>
        </row>
        <row r="5082">
          <cell r="C5082">
            <v>8976678470</v>
          </cell>
          <cell r="D5082" t="str">
            <v>I3JAN28</v>
          </cell>
          <cell r="E5082"/>
          <cell r="F5082" t="str">
            <v>VL23 NKS</v>
          </cell>
          <cell r="G5082" t="str">
            <v>VL23 A-Gr</v>
          </cell>
          <cell r="H5082" t="str">
            <v>【I3JAN28】VL23 A-Gr アセス・SOP向け新規出図</v>
          </cell>
          <cell r="I5082" t="str">
            <v>未</v>
          </cell>
          <cell r="J5082" t="str">
            <v>A</v>
          </cell>
          <cell r="K5082"/>
          <cell r="L5082" t="str">
            <v>○</v>
          </cell>
          <cell r="M5082" t="str">
            <v>未</v>
          </cell>
          <cell r="N5082" t="str">
            <v>未</v>
          </cell>
        </row>
        <row r="5083">
          <cell r="C5083">
            <v>8976754280</v>
          </cell>
          <cell r="D5083" t="str">
            <v>I3JAS97</v>
          </cell>
          <cell r="E5083"/>
          <cell r="F5083" t="str">
            <v>VL27 NMR</v>
          </cell>
          <cell r="G5083" t="str">
            <v>VL27 A-Gr</v>
          </cell>
          <cell r="H5083" t="str">
            <v>【I3JAS97】VL27 A/B-Gr　NNR、NPR FRAME ASM　SOP向け新規出図</v>
          </cell>
          <cell r="I5083" t="str">
            <v>未</v>
          </cell>
          <cell r="J5083" t="str">
            <v>A</v>
          </cell>
          <cell r="K5083"/>
          <cell r="L5083" t="str">
            <v>○</v>
          </cell>
          <cell r="M5083" t="str">
            <v>未</v>
          </cell>
          <cell r="N5083" t="str">
            <v>未</v>
          </cell>
        </row>
        <row r="5084">
          <cell r="C5084">
            <v>8976754300</v>
          </cell>
          <cell r="D5084" t="str">
            <v>I3JAS97</v>
          </cell>
          <cell r="E5084"/>
          <cell r="F5084" t="str">
            <v>VL27 NMR</v>
          </cell>
          <cell r="G5084" t="str">
            <v>VL27 A-Gr</v>
          </cell>
          <cell r="H5084" t="str">
            <v>【I3JAS97】VL27 A/B-Gr　NNR、NPR FRAME ASM　SOP向け新規出図</v>
          </cell>
          <cell r="I5084" t="str">
            <v>未</v>
          </cell>
          <cell r="J5084" t="str">
            <v>A</v>
          </cell>
          <cell r="K5084"/>
          <cell r="L5084" t="str">
            <v>○</v>
          </cell>
          <cell r="M5084" t="str">
            <v>未</v>
          </cell>
          <cell r="N5084" t="str">
            <v>未</v>
          </cell>
        </row>
        <row r="5085">
          <cell r="C5085">
            <v>8976754310</v>
          </cell>
          <cell r="D5085" t="str">
            <v>I3JAS97</v>
          </cell>
          <cell r="E5085"/>
          <cell r="F5085" t="str">
            <v>VL27 NMR</v>
          </cell>
          <cell r="G5085" t="str">
            <v>VL27 A-Gr</v>
          </cell>
          <cell r="H5085" t="str">
            <v>【I3JAS97】VL27 A/B-Gr　NNR、NPR FRAME ASM　SOP向け新規出図</v>
          </cell>
          <cell r="I5085" t="str">
            <v>未</v>
          </cell>
          <cell r="J5085" t="str">
            <v>A</v>
          </cell>
          <cell r="K5085"/>
          <cell r="L5085" t="str">
            <v>○</v>
          </cell>
          <cell r="M5085" t="str">
            <v>未</v>
          </cell>
          <cell r="N5085" t="str">
            <v>未</v>
          </cell>
        </row>
        <row r="5086">
          <cell r="C5086">
            <v>8976754330</v>
          </cell>
          <cell r="D5086" t="str">
            <v>I3JAS97</v>
          </cell>
          <cell r="E5086"/>
          <cell r="F5086" t="str">
            <v>VL27 NMR</v>
          </cell>
          <cell r="G5086" t="str">
            <v>VL27 A-Gr</v>
          </cell>
          <cell r="H5086" t="str">
            <v>【I3JAS97】VL27 A/B-Gr　NNR、NPR FRAME ASM　SOP向け新規出図</v>
          </cell>
          <cell r="I5086" t="str">
            <v>未</v>
          </cell>
          <cell r="J5086" t="str">
            <v>A</v>
          </cell>
          <cell r="K5086"/>
          <cell r="L5086" t="str">
            <v>○</v>
          </cell>
          <cell r="M5086" t="str">
            <v>未</v>
          </cell>
          <cell r="N5086" t="str">
            <v>未</v>
          </cell>
        </row>
        <row r="5087">
          <cell r="C5087">
            <v>8976754340</v>
          </cell>
          <cell r="D5087" t="str">
            <v>I3JAS97</v>
          </cell>
          <cell r="E5087"/>
          <cell r="F5087" t="str">
            <v>VL27 NMR</v>
          </cell>
          <cell r="G5087" t="str">
            <v>VL27 A-Gr</v>
          </cell>
          <cell r="H5087" t="str">
            <v>【I3JAS97】VL27 A/B-Gr　NNR、NPR FRAME ASM　SOP向け新規出図</v>
          </cell>
          <cell r="I5087" t="str">
            <v>未</v>
          </cell>
          <cell r="J5087" t="str">
            <v>A</v>
          </cell>
          <cell r="K5087"/>
          <cell r="L5087" t="str">
            <v>○</v>
          </cell>
          <cell r="M5087" t="str">
            <v>未</v>
          </cell>
          <cell r="N5087" t="str">
            <v>未</v>
          </cell>
        </row>
        <row r="5088">
          <cell r="C5088">
            <v>8976754370</v>
          </cell>
          <cell r="D5088" t="str">
            <v>I3JAS97</v>
          </cell>
          <cell r="E5088"/>
          <cell r="F5088" t="str">
            <v>VL27 NMR</v>
          </cell>
          <cell r="G5088" t="str">
            <v>VL27 A-Gr</v>
          </cell>
          <cell r="H5088" t="str">
            <v>【I3JAS97】VL27 A/B-Gr　NNR、NPR FRAME ASM　SOP向け新規出図</v>
          </cell>
          <cell r="I5088" t="str">
            <v>未</v>
          </cell>
          <cell r="J5088" t="str">
            <v>A</v>
          </cell>
          <cell r="K5088"/>
          <cell r="L5088" t="str">
            <v>○</v>
          </cell>
          <cell r="M5088" t="str">
            <v>未</v>
          </cell>
          <cell r="N5088" t="str">
            <v>未</v>
          </cell>
        </row>
        <row r="5089">
          <cell r="C5089">
            <v>8976754970</v>
          </cell>
          <cell r="D5089" t="str">
            <v>I3JAS97</v>
          </cell>
          <cell r="E5089"/>
          <cell r="F5089" t="str">
            <v>VL27 NMR</v>
          </cell>
          <cell r="G5089" t="str">
            <v>VL27 A-Gr</v>
          </cell>
          <cell r="H5089" t="str">
            <v>【I3JAS97】VL27 A/B-Gr　NNR、NPR FRAME ASM　SOP向け新規出図</v>
          </cell>
          <cell r="I5089" t="str">
            <v>未</v>
          </cell>
          <cell r="J5089" t="str">
            <v>A</v>
          </cell>
          <cell r="K5089"/>
          <cell r="L5089" t="str">
            <v>○</v>
          </cell>
          <cell r="M5089" t="str">
            <v>未</v>
          </cell>
          <cell r="N5089" t="str">
            <v>未</v>
          </cell>
        </row>
        <row r="5090">
          <cell r="C5090">
            <v>8976754980</v>
          </cell>
          <cell r="D5090" t="str">
            <v>I3JAS97</v>
          </cell>
          <cell r="E5090"/>
          <cell r="F5090" t="str">
            <v>VL27 NMR</v>
          </cell>
          <cell r="G5090" t="str">
            <v>VL27 A-Gr</v>
          </cell>
          <cell r="H5090" t="str">
            <v>【I3JAS97】VL27 A/B-Gr　NNR、NPR FRAME ASM　SOP向け新規出図</v>
          </cell>
          <cell r="I5090" t="str">
            <v>未</v>
          </cell>
          <cell r="J5090" t="str">
            <v>A</v>
          </cell>
          <cell r="K5090"/>
          <cell r="L5090" t="str">
            <v>○</v>
          </cell>
          <cell r="M5090" t="str">
            <v>未</v>
          </cell>
          <cell r="N5090" t="str">
            <v>未</v>
          </cell>
        </row>
        <row r="5091">
          <cell r="C5091">
            <v>8976762380</v>
          </cell>
          <cell r="D5091" t="str">
            <v>I3JAS97</v>
          </cell>
          <cell r="E5091"/>
          <cell r="F5091" t="str">
            <v>VL27 NNR</v>
          </cell>
          <cell r="G5091" t="str">
            <v>VL27 A-Gr</v>
          </cell>
          <cell r="H5091" t="str">
            <v>【I3JAR97】VL27 A/B-Gr　NNR、NPR FRAME ASM　SOP向け新規出図</v>
          </cell>
          <cell r="I5091" t="str">
            <v>未</v>
          </cell>
          <cell r="J5091" t="str">
            <v>A</v>
          </cell>
          <cell r="K5091"/>
          <cell r="L5091" t="str">
            <v>○</v>
          </cell>
          <cell r="M5091" t="str">
            <v>未</v>
          </cell>
          <cell r="N5091" t="str">
            <v>未</v>
          </cell>
        </row>
        <row r="5092">
          <cell r="C5092">
            <v>8976762390</v>
          </cell>
          <cell r="D5092" t="str">
            <v>I3JAS97</v>
          </cell>
          <cell r="E5092"/>
          <cell r="F5092" t="str">
            <v>VL27 NNR</v>
          </cell>
          <cell r="G5092" t="str">
            <v>VL27 A-Gr</v>
          </cell>
          <cell r="H5092" t="str">
            <v>【I3JAR97】VL27 A/B-Gr　NNR、NPR FRAME ASM　SOP向け新規出図</v>
          </cell>
          <cell r="I5092" t="str">
            <v>未</v>
          </cell>
          <cell r="J5092" t="str">
            <v>A</v>
          </cell>
          <cell r="K5092"/>
          <cell r="L5092" t="str">
            <v>○</v>
          </cell>
          <cell r="M5092" t="str">
            <v>未</v>
          </cell>
          <cell r="N5092" t="str">
            <v>未</v>
          </cell>
        </row>
        <row r="5093">
          <cell r="C5093">
            <v>8976762400</v>
          </cell>
          <cell r="D5093" t="str">
            <v>I3JAS97</v>
          </cell>
          <cell r="E5093"/>
          <cell r="F5093" t="str">
            <v>VL27 NNR</v>
          </cell>
          <cell r="G5093" t="str">
            <v>VL27 A-Gr</v>
          </cell>
          <cell r="H5093" t="str">
            <v>【I3JAR97】VL27 A/B-Gr　NNR、NPR FRAME ASM　SOP向け新規出図</v>
          </cell>
          <cell r="I5093" t="str">
            <v>未</v>
          </cell>
          <cell r="J5093" t="str">
            <v>A</v>
          </cell>
          <cell r="K5093"/>
          <cell r="L5093" t="str">
            <v>○</v>
          </cell>
          <cell r="M5093" t="str">
            <v>未</v>
          </cell>
          <cell r="N5093" t="str">
            <v>未</v>
          </cell>
        </row>
        <row r="5094">
          <cell r="C5094">
            <v>8976762410</v>
          </cell>
          <cell r="D5094" t="str">
            <v>I3JAS97</v>
          </cell>
          <cell r="E5094"/>
          <cell r="F5094" t="str">
            <v>VL27 NNR</v>
          </cell>
          <cell r="G5094" t="str">
            <v>VL27 A-Gr</v>
          </cell>
          <cell r="H5094" t="str">
            <v>【I3JAR97】VL27 A/B-Gr　NNR、NPR FRAME ASM　SOP向け新規出図</v>
          </cell>
          <cell r="I5094" t="str">
            <v>未</v>
          </cell>
          <cell r="J5094" t="str">
            <v>A</v>
          </cell>
          <cell r="K5094"/>
          <cell r="L5094" t="str">
            <v>○</v>
          </cell>
          <cell r="M5094" t="str">
            <v>未</v>
          </cell>
          <cell r="N5094" t="str">
            <v>未</v>
          </cell>
        </row>
        <row r="5095">
          <cell r="C5095">
            <v>8976762420</v>
          </cell>
          <cell r="D5095" t="str">
            <v>I3JAS97</v>
          </cell>
          <cell r="E5095"/>
          <cell r="F5095" t="str">
            <v>VL27 NNR</v>
          </cell>
          <cell r="G5095" t="str">
            <v>VL27 A-Gr</v>
          </cell>
          <cell r="H5095" t="str">
            <v>【I3JAR97】VL27 A/B-Gr　NNR、NPR FRAME ASM　SOP向け新規出図</v>
          </cell>
          <cell r="I5095" t="str">
            <v>未</v>
          </cell>
          <cell r="J5095" t="str">
            <v>A</v>
          </cell>
          <cell r="K5095"/>
          <cell r="L5095" t="str">
            <v>○</v>
          </cell>
          <cell r="M5095" t="str">
            <v>未</v>
          </cell>
          <cell r="N5095" t="str">
            <v>未</v>
          </cell>
        </row>
        <row r="5096">
          <cell r="C5096">
            <v>8976762430</v>
          </cell>
          <cell r="D5096" t="str">
            <v>I3JAS97</v>
          </cell>
          <cell r="E5096"/>
          <cell r="F5096" t="str">
            <v>VL27 NNR</v>
          </cell>
          <cell r="G5096" t="str">
            <v>VL27 A-Gr</v>
          </cell>
          <cell r="H5096" t="str">
            <v>【I3JAR97】VL27 A/B-Gr　NNR、NPR FRAME ASM　SOP向け新規出図</v>
          </cell>
          <cell r="I5096" t="str">
            <v>未</v>
          </cell>
          <cell r="J5096" t="str">
            <v>A</v>
          </cell>
          <cell r="K5096"/>
          <cell r="L5096" t="str">
            <v>○</v>
          </cell>
          <cell r="M5096" t="str">
            <v>未</v>
          </cell>
          <cell r="N5096" t="str">
            <v>未</v>
          </cell>
        </row>
        <row r="5097">
          <cell r="C5097">
            <v>8976762440</v>
          </cell>
          <cell r="D5097" t="str">
            <v>I3JAS97</v>
          </cell>
          <cell r="E5097"/>
          <cell r="F5097" t="str">
            <v>VL27 NNR</v>
          </cell>
          <cell r="G5097" t="str">
            <v>VL27 A-Gr</v>
          </cell>
          <cell r="H5097" t="str">
            <v>【I3JAR97】VL27 A/B-Gr　NNR、NPR FRAME ASM　SOP向け新規出図</v>
          </cell>
          <cell r="I5097" t="str">
            <v>未</v>
          </cell>
          <cell r="J5097" t="str">
            <v>A</v>
          </cell>
          <cell r="K5097"/>
          <cell r="L5097" t="str">
            <v>○</v>
          </cell>
          <cell r="M5097" t="str">
            <v>未</v>
          </cell>
          <cell r="N5097" t="str">
            <v>未</v>
          </cell>
        </row>
        <row r="5098">
          <cell r="C5098">
            <v>8976762450</v>
          </cell>
          <cell r="D5098" t="str">
            <v>I3JAS97</v>
          </cell>
          <cell r="E5098"/>
          <cell r="F5098" t="str">
            <v>VL27 NNR</v>
          </cell>
          <cell r="G5098" t="str">
            <v>VL27 A-Gr</v>
          </cell>
          <cell r="H5098" t="str">
            <v>【I3JAR97】VL27 A/B-Gr　NNR、NPR FRAME ASM　SOP向け新規出図</v>
          </cell>
          <cell r="I5098" t="str">
            <v>未</v>
          </cell>
          <cell r="J5098" t="str">
            <v>A</v>
          </cell>
          <cell r="K5098"/>
          <cell r="L5098" t="str">
            <v>○</v>
          </cell>
          <cell r="M5098" t="str">
            <v>未</v>
          </cell>
          <cell r="N5098" t="str">
            <v>未</v>
          </cell>
        </row>
        <row r="5099">
          <cell r="C5099">
            <v>8976762470</v>
          </cell>
          <cell r="D5099" t="str">
            <v>I3JAS97</v>
          </cell>
          <cell r="E5099"/>
          <cell r="F5099" t="str">
            <v>VL27 NNR</v>
          </cell>
          <cell r="G5099" t="str">
            <v>VL27 A-Gr</v>
          </cell>
          <cell r="H5099" t="str">
            <v>【I3JAR97】VL27 A/B-Gr　NNR、NPR FRAME ASM　SOP向け新規出図</v>
          </cell>
          <cell r="I5099" t="str">
            <v>未</v>
          </cell>
          <cell r="J5099" t="str">
            <v>A</v>
          </cell>
          <cell r="K5099"/>
          <cell r="L5099" t="str">
            <v>○</v>
          </cell>
          <cell r="M5099" t="str">
            <v>未</v>
          </cell>
          <cell r="N5099" t="str">
            <v>未</v>
          </cell>
        </row>
        <row r="5100">
          <cell r="C5100">
            <v>8976762480</v>
          </cell>
          <cell r="D5100" t="str">
            <v>I3JAS97</v>
          </cell>
          <cell r="E5100"/>
          <cell r="F5100" t="str">
            <v>VL27 NNR</v>
          </cell>
          <cell r="G5100" t="str">
            <v>VL27 A-Gr</v>
          </cell>
          <cell r="H5100" t="str">
            <v>【I3JAR97】VL27 A/B-Gr　NNR、NPR FRAME ASM　SOP向け新規出図</v>
          </cell>
          <cell r="I5100" t="str">
            <v>未</v>
          </cell>
          <cell r="J5100" t="str">
            <v>A</v>
          </cell>
          <cell r="K5100"/>
          <cell r="L5100" t="str">
            <v>○</v>
          </cell>
          <cell r="M5100" t="str">
            <v>未</v>
          </cell>
          <cell r="N5100" t="str">
            <v>未</v>
          </cell>
        </row>
        <row r="5101">
          <cell r="C5101">
            <v>8976762490</v>
          </cell>
          <cell r="D5101" t="str">
            <v>I3JAS97</v>
          </cell>
          <cell r="E5101"/>
          <cell r="F5101" t="str">
            <v>VL27 NNR</v>
          </cell>
          <cell r="G5101" t="str">
            <v>VL27 A-Gr</v>
          </cell>
          <cell r="H5101" t="str">
            <v>【I3JAR97】VL27 A/B-Gr　NNR、NPR FRAME ASM　SOP向け新規出図</v>
          </cell>
          <cell r="I5101" t="str">
            <v>未</v>
          </cell>
          <cell r="J5101" t="str">
            <v>A</v>
          </cell>
          <cell r="K5101"/>
          <cell r="L5101" t="str">
            <v>○</v>
          </cell>
          <cell r="M5101" t="str">
            <v>未</v>
          </cell>
          <cell r="N5101" t="str">
            <v>未</v>
          </cell>
        </row>
        <row r="5102">
          <cell r="C5102">
            <v>8976762510</v>
          </cell>
          <cell r="D5102" t="str">
            <v>I3JAS97</v>
          </cell>
          <cell r="E5102"/>
          <cell r="F5102" t="str">
            <v>VL27 NNR</v>
          </cell>
          <cell r="G5102" t="str">
            <v>VL27 A-Gr</v>
          </cell>
          <cell r="H5102" t="str">
            <v>【I3JAR97】VL27 A/B-Gr　NNR、NPR FRAME ASM　SOP向け新規出図</v>
          </cell>
          <cell r="I5102" t="str">
            <v>未</v>
          </cell>
          <cell r="J5102" t="str">
            <v>A</v>
          </cell>
          <cell r="K5102"/>
          <cell r="L5102" t="str">
            <v>○</v>
          </cell>
          <cell r="M5102" t="str">
            <v>未</v>
          </cell>
          <cell r="N5102" t="str">
            <v>未</v>
          </cell>
        </row>
        <row r="5103">
          <cell r="C5103">
            <v>8976762520</v>
          </cell>
          <cell r="D5103" t="str">
            <v>I3JAS97</v>
          </cell>
          <cell r="E5103"/>
          <cell r="F5103" t="str">
            <v>VL27 NNR</v>
          </cell>
          <cell r="G5103" t="str">
            <v>VL27 A-Gr</v>
          </cell>
          <cell r="H5103" t="str">
            <v>【I3JAR97】VL27 A/B-Gr　NNR、NPR FRAME ASM　SOP向け新規出図</v>
          </cell>
          <cell r="I5103" t="str">
            <v>未</v>
          </cell>
          <cell r="J5103" t="str">
            <v>A</v>
          </cell>
          <cell r="K5103"/>
          <cell r="L5103" t="str">
            <v>○</v>
          </cell>
          <cell r="M5103" t="str">
            <v>未</v>
          </cell>
          <cell r="N5103" t="str">
            <v>未</v>
          </cell>
        </row>
        <row r="5104">
          <cell r="C5104">
            <v>8976762530</v>
          </cell>
          <cell r="D5104" t="str">
            <v>I3JAS97</v>
          </cell>
          <cell r="E5104"/>
          <cell r="F5104" t="str">
            <v>VL27 NNR</v>
          </cell>
          <cell r="G5104" t="str">
            <v>VL27 A-Gr</v>
          </cell>
          <cell r="H5104" t="str">
            <v>【I3JAR97】VL27 A/B-Gr　NNR、NPR FRAME ASM　SOP向け新規出図</v>
          </cell>
          <cell r="I5104" t="str">
            <v>未</v>
          </cell>
          <cell r="J5104" t="str">
            <v>A</v>
          </cell>
          <cell r="K5104"/>
          <cell r="L5104" t="str">
            <v>○</v>
          </cell>
          <cell r="M5104" t="str">
            <v>未</v>
          </cell>
          <cell r="N5104" t="str">
            <v>未</v>
          </cell>
        </row>
        <row r="5105">
          <cell r="C5105">
            <v>8976762540</v>
          </cell>
          <cell r="D5105" t="str">
            <v>I3JAS97</v>
          </cell>
          <cell r="E5105"/>
          <cell r="F5105" t="str">
            <v>VL27 NNR</v>
          </cell>
          <cell r="G5105" t="str">
            <v>VL27 A-Gr</v>
          </cell>
          <cell r="H5105" t="str">
            <v>【I3JAR97】VL27 A/B-Gr　NNR、NPR FRAME ASM　SOP向け新規出図</v>
          </cell>
          <cell r="I5105" t="str">
            <v>未</v>
          </cell>
          <cell r="J5105" t="str">
            <v>A</v>
          </cell>
          <cell r="K5105"/>
          <cell r="L5105" t="str">
            <v>○</v>
          </cell>
          <cell r="M5105" t="str">
            <v>未</v>
          </cell>
          <cell r="N5105" t="str">
            <v>未</v>
          </cell>
        </row>
        <row r="5106">
          <cell r="C5106">
            <v>8976762550</v>
          </cell>
          <cell r="D5106" t="str">
            <v>I3JAS97</v>
          </cell>
          <cell r="E5106"/>
          <cell r="F5106" t="str">
            <v>VL27 NNR</v>
          </cell>
          <cell r="G5106" t="str">
            <v>VL27 A-Gr</v>
          </cell>
          <cell r="H5106" t="str">
            <v>【I3JAR97】VL27 A/B-Gr　NNR、NPR FRAME ASM　SOP向け新規出図</v>
          </cell>
          <cell r="I5106" t="str">
            <v>未</v>
          </cell>
          <cell r="J5106" t="str">
            <v>A</v>
          </cell>
          <cell r="K5106"/>
          <cell r="L5106" t="str">
            <v>○</v>
          </cell>
          <cell r="M5106" t="str">
            <v>未</v>
          </cell>
          <cell r="N5106" t="str">
            <v>未</v>
          </cell>
        </row>
        <row r="5107">
          <cell r="C5107">
            <v>8976762560</v>
          </cell>
          <cell r="D5107" t="str">
            <v>I3JAS97</v>
          </cell>
          <cell r="E5107"/>
          <cell r="F5107" t="str">
            <v>VL27 NNR</v>
          </cell>
          <cell r="G5107" t="str">
            <v>VL27 A-Gr</v>
          </cell>
          <cell r="H5107" t="str">
            <v>【I3JAR97】VL27 A/B-Gr　NNR、NPR FRAME ASM　SOP向け新規出図</v>
          </cell>
          <cell r="I5107" t="str">
            <v>未</v>
          </cell>
          <cell r="J5107" t="str">
            <v>A</v>
          </cell>
          <cell r="K5107"/>
          <cell r="L5107" t="str">
            <v>○</v>
          </cell>
          <cell r="M5107" t="str">
            <v>未</v>
          </cell>
          <cell r="N5107" t="str">
            <v>未</v>
          </cell>
        </row>
        <row r="5108">
          <cell r="C5108">
            <v>8976762570</v>
          </cell>
          <cell r="D5108" t="str">
            <v>I3JAS97</v>
          </cell>
          <cell r="E5108"/>
          <cell r="F5108" t="str">
            <v>VL27 NNR</v>
          </cell>
          <cell r="G5108" t="str">
            <v>VL27 A-Gr</v>
          </cell>
          <cell r="H5108" t="str">
            <v>【I3JAR97】VL27 A/B-Gr　NNR、NPR FRAME ASM　SOP向け新規出図</v>
          </cell>
          <cell r="I5108" t="str">
            <v>未</v>
          </cell>
          <cell r="J5108" t="str">
            <v>A</v>
          </cell>
          <cell r="K5108"/>
          <cell r="L5108" t="str">
            <v>○</v>
          </cell>
          <cell r="M5108" t="str">
            <v>未</v>
          </cell>
          <cell r="N5108" t="str">
            <v>未</v>
          </cell>
        </row>
        <row r="5109">
          <cell r="C5109">
            <v>8976762580</v>
          </cell>
          <cell r="D5109" t="str">
            <v>I3JAS97</v>
          </cell>
          <cell r="E5109"/>
          <cell r="F5109" t="str">
            <v>VL27 NNR</v>
          </cell>
          <cell r="G5109" t="str">
            <v>VL27 A-Gr</v>
          </cell>
          <cell r="H5109" t="str">
            <v>【I3JAR97】VL27 A/B-Gr　NNR、NPR FRAME ASM　SOP向け新規出図</v>
          </cell>
          <cell r="I5109" t="str">
            <v>未</v>
          </cell>
          <cell r="J5109" t="str">
            <v>A</v>
          </cell>
          <cell r="K5109"/>
          <cell r="L5109" t="str">
            <v>○</v>
          </cell>
          <cell r="M5109" t="str">
            <v>未</v>
          </cell>
          <cell r="N5109" t="str">
            <v>未</v>
          </cell>
        </row>
        <row r="5110">
          <cell r="C5110">
            <v>8976762590</v>
          </cell>
          <cell r="D5110" t="str">
            <v>I3JAS97</v>
          </cell>
          <cell r="E5110"/>
          <cell r="F5110" t="str">
            <v>VL27 NNR</v>
          </cell>
          <cell r="G5110" t="str">
            <v>VL27 A-Gr</v>
          </cell>
          <cell r="H5110" t="str">
            <v>【I3JAR97】VL27 A/B-Gr　NNR、NPR FRAME ASM　SOP向け新規出図</v>
          </cell>
          <cell r="I5110" t="str">
            <v>未</v>
          </cell>
          <cell r="J5110" t="str">
            <v>A</v>
          </cell>
          <cell r="K5110"/>
          <cell r="L5110" t="str">
            <v>○</v>
          </cell>
          <cell r="M5110" t="str">
            <v>未</v>
          </cell>
          <cell r="N5110" t="str">
            <v>未</v>
          </cell>
        </row>
        <row r="5111">
          <cell r="C5111">
            <v>8976762600</v>
          </cell>
          <cell r="D5111" t="str">
            <v>I3JAS97+AAS-LD-8428</v>
          </cell>
          <cell r="E5111"/>
          <cell r="F5111" t="str">
            <v>VL27 NNR</v>
          </cell>
          <cell r="G5111" t="str">
            <v>VL27 A-Gr</v>
          </cell>
          <cell r="H5111" t="str">
            <v>【I3JAR97】VL27 A/B-Gr　NNR、NPR FRAME ASM　SOP向け新規出図</v>
          </cell>
          <cell r="I5111" t="str">
            <v>PA1-1066+PA1-1083</v>
          </cell>
          <cell r="J5111" t="str">
            <v>A</v>
          </cell>
          <cell r="K5111" t="str">
            <v>RKN</v>
          </cell>
          <cell r="L5111" t="str">
            <v>○</v>
          </cell>
          <cell r="M5111">
            <v>20210520</v>
          </cell>
          <cell r="N5111">
            <v>20210520</v>
          </cell>
        </row>
        <row r="5112">
          <cell r="C5112">
            <v>8976762610</v>
          </cell>
          <cell r="D5112" t="str">
            <v>I3JAS97</v>
          </cell>
          <cell r="E5112"/>
          <cell r="F5112" t="str">
            <v>VL27 NNR</v>
          </cell>
          <cell r="G5112" t="str">
            <v>VL27 A-Gr</v>
          </cell>
          <cell r="H5112" t="str">
            <v>【I3JAR97】VL27 A/B-Gr　NNR、NPR FRAME ASM　SOP向け新規出図</v>
          </cell>
          <cell r="I5112" t="str">
            <v>未</v>
          </cell>
          <cell r="J5112" t="str">
            <v>A</v>
          </cell>
          <cell r="K5112"/>
          <cell r="L5112" t="str">
            <v>○</v>
          </cell>
          <cell r="M5112" t="str">
            <v>未</v>
          </cell>
          <cell r="N5112" t="str">
            <v>未</v>
          </cell>
        </row>
        <row r="5113">
          <cell r="C5113">
            <v>8976762620</v>
          </cell>
          <cell r="D5113" t="str">
            <v>I3JAS97</v>
          </cell>
          <cell r="E5113"/>
          <cell r="F5113" t="str">
            <v>VL27 NNR</v>
          </cell>
          <cell r="G5113" t="str">
            <v>VL27 A-Gr</v>
          </cell>
          <cell r="H5113" t="str">
            <v>【I3JAR97】VL27 A/B-Gr　NNR、NPR FRAME ASM　SOP向け新規出図</v>
          </cell>
          <cell r="I5113" t="str">
            <v>未</v>
          </cell>
          <cell r="J5113" t="str">
            <v>A</v>
          </cell>
          <cell r="K5113"/>
          <cell r="L5113" t="str">
            <v>○</v>
          </cell>
          <cell r="M5113" t="str">
            <v>未</v>
          </cell>
          <cell r="N5113" t="str">
            <v>未</v>
          </cell>
        </row>
        <row r="5114">
          <cell r="C5114">
            <v>8976762630</v>
          </cell>
          <cell r="D5114" t="str">
            <v>I3JAS97</v>
          </cell>
          <cell r="E5114"/>
          <cell r="F5114" t="str">
            <v>VL27 NNR</v>
          </cell>
          <cell r="G5114" t="str">
            <v>VL27 A-Gr</v>
          </cell>
          <cell r="H5114" t="str">
            <v>【I3JAR97】VL27 A/B-Gr　NNR、NPR FRAME ASM　SOP向け新規出図</v>
          </cell>
          <cell r="I5114" t="str">
            <v>未</v>
          </cell>
          <cell r="J5114" t="str">
            <v>A</v>
          </cell>
          <cell r="K5114"/>
          <cell r="L5114" t="str">
            <v>○</v>
          </cell>
          <cell r="M5114" t="str">
            <v>未</v>
          </cell>
          <cell r="N5114" t="str">
            <v>未</v>
          </cell>
        </row>
        <row r="5115">
          <cell r="C5115">
            <v>8976762640</v>
          </cell>
          <cell r="D5115" t="str">
            <v>I3JAS97</v>
          </cell>
          <cell r="E5115"/>
          <cell r="F5115" t="str">
            <v>VL27 NNR</v>
          </cell>
          <cell r="G5115" t="str">
            <v>VL27 A-Gr</v>
          </cell>
          <cell r="H5115" t="str">
            <v>【I3JAR97】VL27 A/B-Gr　NNR、NPR FRAME ASM　SOP向け新規出図</v>
          </cell>
          <cell r="I5115" t="str">
            <v>未</v>
          </cell>
          <cell r="J5115" t="str">
            <v>A</v>
          </cell>
          <cell r="K5115"/>
          <cell r="L5115" t="str">
            <v>○</v>
          </cell>
          <cell r="M5115" t="str">
            <v>未</v>
          </cell>
          <cell r="N5115" t="str">
            <v>未</v>
          </cell>
        </row>
        <row r="5116">
          <cell r="C5116">
            <v>8976762650</v>
          </cell>
          <cell r="D5116" t="str">
            <v>I3JAS97</v>
          </cell>
          <cell r="E5116"/>
          <cell r="F5116" t="str">
            <v>VL27 NPR</v>
          </cell>
          <cell r="G5116" t="str">
            <v>VL27 A-Gr</v>
          </cell>
          <cell r="H5116" t="str">
            <v>【I3JAR97】VL27 A/B-Gr　NNR、NPR FRAME ASM　SOP向け新規出図</v>
          </cell>
          <cell r="I5116" t="str">
            <v>PA1-1025</v>
          </cell>
          <cell r="J5116" t="str">
            <v>A</v>
          </cell>
          <cell r="K5116" t="str">
            <v>REU</v>
          </cell>
          <cell r="L5116" t="str">
            <v>○</v>
          </cell>
          <cell r="M5116">
            <v>20210312</v>
          </cell>
          <cell r="N5116">
            <v>20210312</v>
          </cell>
        </row>
        <row r="5117">
          <cell r="C5117">
            <v>8976762660</v>
          </cell>
          <cell r="D5117" t="str">
            <v>I3JAS97</v>
          </cell>
          <cell r="E5117"/>
          <cell r="F5117" t="str">
            <v>VL27 NPR</v>
          </cell>
          <cell r="G5117" t="str">
            <v>VL27 A-Gr</v>
          </cell>
          <cell r="H5117" t="str">
            <v>【I3JAR97】VL27 A/B-Gr　NNR、NPR FRAME ASM　SOP向け新規出図</v>
          </cell>
          <cell r="I5117" t="str">
            <v>未</v>
          </cell>
          <cell r="J5117" t="str">
            <v>A</v>
          </cell>
          <cell r="K5117"/>
          <cell r="L5117" t="str">
            <v>○</v>
          </cell>
          <cell r="M5117" t="str">
            <v>未</v>
          </cell>
          <cell r="N5117" t="str">
            <v>未</v>
          </cell>
        </row>
        <row r="5118">
          <cell r="C5118">
            <v>8976762670</v>
          </cell>
          <cell r="D5118" t="str">
            <v>I3JAS97</v>
          </cell>
          <cell r="E5118"/>
          <cell r="F5118" t="str">
            <v>VL27 NPR</v>
          </cell>
          <cell r="G5118" t="str">
            <v>VL27 A-Gr</v>
          </cell>
          <cell r="H5118" t="str">
            <v>【I3JAR97】VL27 A/B-Gr　NNR、NPR FRAME ASM　SOP向け新規出図</v>
          </cell>
          <cell r="I5118" t="str">
            <v>未</v>
          </cell>
          <cell r="J5118" t="str">
            <v>A</v>
          </cell>
          <cell r="K5118"/>
          <cell r="L5118" t="str">
            <v>○</v>
          </cell>
          <cell r="M5118" t="str">
            <v>未</v>
          </cell>
          <cell r="N5118" t="str">
            <v>未</v>
          </cell>
        </row>
        <row r="5119">
          <cell r="C5119">
            <v>8976762680</v>
          </cell>
          <cell r="D5119" t="str">
            <v>I3JAS97</v>
          </cell>
          <cell r="E5119"/>
          <cell r="F5119" t="str">
            <v>VL27 NPR</v>
          </cell>
          <cell r="G5119" t="str">
            <v>VL27 A-Gr</v>
          </cell>
          <cell r="H5119" t="str">
            <v>【I3JAR97】VL27 A/B-Gr　NNR、NPR FRAME ASM　SOP向け新規出図</v>
          </cell>
          <cell r="I5119" t="str">
            <v>未</v>
          </cell>
          <cell r="J5119" t="str">
            <v>A</v>
          </cell>
          <cell r="K5119"/>
          <cell r="L5119" t="str">
            <v>○</v>
          </cell>
          <cell r="M5119" t="str">
            <v>未</v>
          </cell>
          <cell r="N5119" t="str">
            <v>未</v>
          </cell>
        </row>
        <row r="5120">
          <cell r="C5120">
            <v>8976762690</v>
          </cell>
          <cell r="D5120" t="str">
            <v>I3JAS97</v>
          </cell>
          <cell r="E5120"/>
          <cell r="F5120" t="str">
            <v>VL27 NPR</v>
          </cell>
          <cell r="G5120" t="str">
            <v>VL27 A-Gr</v>
          </cell>
          <cell r="H5120" t="str">
            <v>【I3JAR97】VL27 A/B-Gr　NNR、NPR FRAME ASM　SOP向け新規出図</v>
          </cell>
          <cell r="I5120" t="str">
            <v>未</v>
          </cell>
          <cell r="J5120" t="str">
            <v>A</v>
          </cell>
          <cell r="K5120"/>
          <cell r="L5120" t="str">
            <v>○</v>
          </cell>
          <cell r="M5120" t="str">
            <v>未</v>
          </cell>
          <cell r="N5120" t="str">
            <v>未</v>
          </cell>
        </row>
        <row r="5121">
          <cell r="C5121">
            <v>8976762700</v>
          </cell>
          <cell r="D5121" t="str">
            <v>I3JAS97</v>
          </cell>
          <cell r="E5121"/>
          <cell r="F5121" t="str">
            <v>VL27 NPR</v>
          </cell>
          <cell r="G5121" t="str">
            <v>VL27 A-Gr</v>
          </cell>
          <cell r="H5121" t="str">
            <v>【I3JAR97】VL27 A/B-Gr　NNR、NPR FRAME ASM　SOP向け新規出図</v>
          </cell>
          <cell r="I5121" t="str">
            <v>未</v>
          </cell>
          <cell r="J5121" t="str">
            <v>A</v>
          </cell>
          <cell r="K5121"/>
          <cell r="L5121" t="str">
            <v>○</v>
          </cell>
          <cell r="M5121" t="str">
            <v>未</v>
          </cell>
          <cell r="N5121" t="str">
            <v>未</v>
          </cell>
        </row>
        <row r="5122">
          <cell r="C5122">
            <v>8976762720</v>
          </cell>
          <cell r="D5122" t="str">
            <v>I3JAS97</v>
          </cell>
          <cell r="E5122"/>
          <cell r="F5122" t="str">
            <v>VL27 NPR</v>
          </cell>
          <cell r="G5122" t="str">
            <v>VL27 A-Gr</v>
          </cell>
          <cell r="H5122" t="str">
            <v>【I3JAR97】VL27 A/B-Gr　NNR、NPR FRAME ASM　SOP向け新規出図</v>
          </cell>
          <cell r="I5122" t="str">
            <v>PA1-2157</v>
          </cell>
          <cell r="J5122" t="str">
            <v>A</v>
          </cell>
          <cell r="K5122" t="str">
            <v>REV</v>
          </cell>
          <cell r="L5122" t="str">
            <v>○</v>
          </cell>
          <cell r="M5122">
            <v>20220812</v>
          </cell>
          <cell r="N5122">
            <v>20220812</v>
          </cell>
        </row>
        <row r="5123">
          <cell r="C5123">
            <v>8976754281</v>
          </cell>
          <cell r="D5123" t="str">
            <v>I4JHT80</v>
          </cell>
          <cell r="E5123"/>
          <cell r="F5123" t="str">
            <v>VL27 NMR</v>
          </cell>
          <cell r="G5123" t="str">
            <v>VL27 A-Gr</v>
          </cell>
          <cell r="H5123" t="str">
            <v>【I4JHT80】VL27 A-Gr 一生向け設変出図(AAS-LD-8061恒久設変)</v>
          </cell>
          <cell r="I5123" t="str">
            <v>未</v>
          </cell>
          <cell r="J5123" t="str">
            <v>A</v>
          </cell>
          <cell r="K5123"/>
          <cell r="L5123" t="str">
            <v>○</v>
          </cell>
          <cell r="M5123" t="str">
            <v>未</v>
          </cell>
          <cell r="N5123" t="str">
            <v>未</v>
          </cell>
        </row>
        <row r="5124">
          <cell r="C5124">
            <v>8976754301</v>
          </cell>
          <cell r="D5124" t="str">
            <v>I4JHT80</v>
          </cell>
          <cell r="E5124"/>
          <cell r="F5124" t="str">
            <v>VL27 NMR</v>
          </cell>
          <cell r="G5124" t="str">
            <v>VL27 A-Gr</v>
          </cell>
          <cell r="H5124" t="str">
            <v>【I4JHT80】VL27 A-Gr 一生向け設変出図(AAS-LD-8061恒久設変)</v>
          </cell>
          <cell r="I5124" t="str">
            <v>未</v>
          </cell>
          <cell r="J5124" t="str">
            <v>A</v>
          </cell>
          <cell r="K5124"/>
          <cell r="L5124" t="str">
            <v>○</v>
          </cell>
          <cell r="M5124" t="str">
            <v>未</v>
          </cell>
          <cell r="N5124" t="str">
            <v>未</v>
          </cell>
        </row>
        <row r="5125">
          <cell r="C5125">
            <v>8976754311</v>
          </cell>
          <cell r="D5125" t="str">
            <v>I4JHT80</v>
          </cell>
          <cell r="E5125"/>
          <cell r="F5125" t="str">
            <v>VL27 NMR</v>
          </cell>
          <cell r="G5125" t="str">
            <v>VL27 A-Gr</v>
          </cell>
          <cell r="H5125" t="str">
            <v>【I4JHT80】VL27 A-Gr 一生向け設変出図(AAS-LD-8061恒久設変)</v>
          </cell>
          <cell r="I5125" t="str">
            <v>未</v>
          </cell>
          <cell r="J5125" t="str">
            <v>A</v>
          </cell>
          <cell r="K5125"/>
          <cell r="L5125" t="str">
            <v>○</v>
          </cell>
          <cell r="M5125" t="str">
            <v>未</v>
          </cell>
          <cell r="N5125" t="str">
            <v>未</v>
          </cell>
        </row>
        <row r="5126">
          <cell r="C5126">
            <v>8976754322</v>
          </cell>
          <cell r="D5126" t="str">
            <v>I4JHT80+AAS-LD-8428</v>
          </cell>
          <cell r="E5126"/>
          <cell r="F5126" t="str">
            <v>VL27 NMR</v>
          </cell>
          <cell r="G5126" t="str">
            <v>VL27 A-Gr</v>
          </cell>
          <cell r="H5126" t="str">
            <v>【I4JHT80】VL27 A-Gr 一生向け設変出図(AAS-LD-8061恒久設変)</v>
          </cell>
          <cell r="I5126" t="str">
            <v>PA1-1015+PA1-1083</v>
          </cell>
          <cell r="J5126" t="str">
            <v>A</v>
          </cell>
          <cell r="K5126" t="str">
            <v>1CYA</v>
          </cell>
          <cell r="L5126" t="str">
            <v>○</v>
          </cell>
          <cell r="M5126">
            <v>20210524</v>
          </cell>
          <cell r="N5126">
            <v>20210524</v>
          </cell>
        </row>
        <row r="5127">
          <cell r="C5127">
            <v>8976754331</v>
          </cell>
          <cell r="D5127" t="str">
            <v>I4JHT80</v>
          </cell>
          <cell r="E5127"/>
          <cell r="F5127" t="str">
            <v>VL27 NMR</v>
          </cell>
          <cell r="G5127" t="str">
            <v>VL27 A-Gr</v>
          </cell>
          <cell r="H5127" t="str">
            <v>【I4JHT80】VL27 A-Gr 一生向け設変出図(AAS-LD-8061恒久設変)</v>
          </cell>
          <cell r="I5127" t="str">
            <v>未</v>
          </cell>
          <cell r="J5127" t="str">
            <v>A</v>
          </cell>
          <cell r="K5127"/>
          <cell r="L5127" t="str">
            <v>○</v>
          </cell>
          <cell r="M5127" t="str">
            <v>未</v>
          </cell>
          <cell r="N5127" t="str">
            <v>未</v>
          </cell>
        </row>
        <row r="5128">
          <cell r="C5128">
            <v>8976754341</v>
          </cell>
          <cell r="D5128" t="str">
            <v>I4JHT80+AAS-LD-8428</v>
          </cell>
          <cell r="E5128"/>
          <cell r="F5128" t="str">
            <v>VL27 NMR</v>
          </cell>
          <cell r="G5128" t="str">
            <v>VL27 A-Gr</v>
          </cell>
          <cell r="H5128" t="str">
            <v>【I4JHT80】VL27 A-Gr 一生向け設変出図(AAS-LD-8061恒久設変)</v>
          </cell>
          <cell r="I5128" t="str">
            <v>PA1-1015+PA1-1083</v>
          </cell>
          <cell r="J5128" t="str">
            <v>A</v>
          </cell>
          <cell r="K5128" t="str">
            <v>CA1</v>
          </cell>
          <cell r="L5128" t="str">
            <v>○</v>
          </cell>
          <cell r="M5128">
            <v>20210524</v>
          </cell>
          <cell r="N5128">
            <v>20210524</v>
          </cell>
        </row>
        <row r="5129">
          <cell r="C5129">
            <v>8976754371</v>
          </cell>
          <cell r="D5129" t="str">
            <v>I4JHT80</v>
          </cell>
          <cell r="E5129"/>
          <cell r="F5129" t="str">
            <v>VL27 NMR</v>
          </cell>
          <cell r="G5129" t="str">
            <v>VL27 A-Gr</v>
          </cell>
          <cell r="H5129" t="str">
            <v>【I4JHT80】VL27 A-Gr 一生向け設変出図(AAS-LD-8061恒久設変)</v>
          </cell>
          <cell r="I5129" t="str">
            <v>PA1-1054</v>
          </cell>
          <cell r="J5129" t="str">
            <v>A</v>
          </cell>
          <cell r="K5129" t="str">
            <v>CDF</v>
          </cell>
          <cell r="L5129" t="str">
            <v>○</v>
          </cell>
          <cell r="M5129">
            <v>20210419</v>
          </cell>
          <cell r="N5129">
            <v>20210419</v>
          </cell>
        </row>
        <row r="5130">
          <cell r="C5130">
            <v>8976754382</v>
          </cell>
          <cell r="D5130" t="str">
            <v>I4JHT80+AAS-LD-8428</v>
          </cell>
          <cell r="E5130"/>
          <cell r="F5130" t="str">
            <v>VL27 NMR</v>
          </cell>
          <cell r="G5130" t="str">
            <v>VL27 A-Gr</v>
          </cell>
          <cell r="H5130" t="str">
            <v>【I4JHT80】VL27 A-Gr 一生向け設変出図(AAS-LD-8061恒久設変)</v>
          </cell>
          <cell r="I5130" t="str">
            <v>PA1-1015+PA1-1083</v>
          </cell>
          <cell r="J5130" t="str">
            <v>A</v>
          </cell>
          <cell r="K5130" t="str">
            <v>1CDD</v>
          </cell>
          <cell r="L5130" t="str">
            <v>○</v>
          </cell>
          <cell r="M5130">
            <v>20210419</v>
          </cell>
          <cell r="N5130">
            <v>20210419</v>
          </cell>
        </row>
        <row r="5131">
          <cell r="C5131">
            <v>8976754971</v>
          </cell>
          <cell r="D5131" t="str">
            <v>I4JHT80</v>
          </cell>
          <cell r="E5131"/>
          <cell r="F5131" t="str">
            <v>VL27 NMR</v>
          </cell>
          <cell r="G5131" t="str">
            <v>VL27 A-Gr</v>
          </cell>
          <cell r="H5131" t="str">
            <v>【I4JHT80】VL27 A-Gr 一生向け設変出図(AAS-LD-8061恒久設変)</v>
          </cell>
          <cell r="I5131" t="str">
            <v>未</v>
          </cell>
          <cell r="J5131" t="str">
            <v>A</v>
          </cell>
          <cell r="K5131"/>
          <cell r="L5131" t="str">
            <v>○</v>
          </cell>
          <cell r="M5131" t="str">
            <v>未</v>
          </cell>
          <cell r="N5131" t="str">
            <v>未</v>
          </cell>
        </row>
        <row r="5132">
          <cell r="C5132">
            <v>8976754981</v>
          </cell>
          <cell r="D5132" t="str">
            <v>I4JHT80</v>
          </cell>
          <cell r="E5132"/>
          <cell r="F5132" t="str">
            <v>VL27 NMR</v>
          </cell>
          <cell r="G5132" t="str">
            <v>VL27 A-Gr</v>
          </cell>
          <cell r="H5132" t="str">
            <v>【I4JHT80】VL27 A-Gr 一生向け設変出図(AAS-LD-8061恒久設変)</v>
          </cell>
          <cell r="I5132" t="str">
            <v>PA1-1015</v>
          </cell>
          <cell r="J5132" t="str">
            <v>A</v>
          </cell>
          <cell r="K5132" t="str">
            <v>CDE</v>
          </cell>
          <cell r="L5132" t="str">
            <v>○</v>
          </cell>
          <cell r="M5132">
            <v>20210524</v>
          </cell>
          <cell r="N5132">
            <v>20210524</v>
          </cell>
        </row>
        <row r="5133">
          <cell r="C5133">
            <v>8976814470</v>
          </cell>
          <cell r="D5133" t="str">
            <v>I3JAS75</v>
          </cell>
          <cell r="E5133"/>
          <cell r="F5133" t="str">
            <v>VL20 NMR</v>
          </cell>
          <cell r="G5133" t="str">
            <v>VL20 D5-Gr</v>
          </cell>
          <cell r="H5133" t="str">
            <v>【I3JAS75】VL20 D5-Gr EURO5 FRAME ASM 新規出図</v>
          </cell>
          <cell r="I5133" t="str">
            <v>未</v>
          </cell>
          <cell r="J5133" t="str">
            <v>A</v>
          </cell>
          <cell r="K5133"/>
          <cell r="L5133" t="str">
            <v>○</v>
          </cell>
          <cell r="M5133" t="str">
            <v>未</v>
          </cell>
          <cell r="N5133" t="str">
            <v>未</v>
          </cell>
        </row>
        <row r="5134">
          <cell r="C5134">
            <v>8976814480</v>
          </cell>
          <cell r="D5134" t="str">
            <v>I3JAS75</v>
          </cell>
          <cell r="E5134"/>
          <cell r="F5134" t="str">
            <v>VL20 NMR</v>
          </cell>
          <cell r="G5134" t="str">
            <v>VL20 D5-Gr</v>
          </cell>
          <cell r="H5134" t="str">
            <v>【I3JAS75】VL20 D5-Gr EURO5 FRAME ASM 新規出図</v>
          </cell>
          <cell r="I5134" t="str">
            <v>未</v>
          </cell>
          <cell r="J5134" t="str">
            <v>A</v>
          </cell>
          <cell r="K5134"/>
          <cell r="L5134" t="str">
            <v>○</v>
          </cell>
          <cell r="M5134" t="str">
            <v>未</v>
          </cell>
          <cell r="N5134" t="str">
            <v>未</v>
          </cell>
        </row>
        <row r="5135">
          <cell r="C5135">
            <v>8976814490</v>
          </cell>
          <cell r="D5135" t="str">
            <v>I3JAS75</v>
          </cell>
          <cell r="E5135"/>
          <cell r="F5135" t="str">
            <v>VL20 NMR</v>
          </cell>
          <cell r="G5135" t="str">
            <v>VL20 D5-Gr</v>
          </cell>
          <cell r="H5135" t="str">
            <v>【I3JAS75】VL20 D5-Gr EURO5 FRAME ASM 新規出図</v>
          </cell>
          <cell r="I5135" t="str">
            <v>未</v>
          </cell>
          <cell r="J5135" t="str">
            <v>A</v>
          </cell>
          <cell r="K5135"/>
          <cell r="L5135" t="str">
            <v>○</v>
          </cell>
          <cell r="M5135" t="str">
            <v>未</v>
          </cell>
          <cell r="N5135" t="str">
            <v>未</v>
          </cell>
        </row>
        <row r="5136">
          <cell r="C5136">
            <v>8976814500</v>
          </cell>
          <cell r="D5136" t="str">
            <v>I3JAS75</v>
          </cell>
          <cell r="E5136"/>
          <cell r="F5136" t="str">
            <v>VL20 NMR</v>
          </cell>
          <cell r="G5136" t="str">
            <v>VL20 D5-Gr</v>
          </cell>
          <cell r="H5136" t="str">
            <v>【I3JAS75】VL20 D5-Gr EURO5 FRAME ASM 新規出図</v>
          </cell>
          <cell r="I5136" t="str">
            <v>未</v>
          </cell>
          <cell r="J5136" t="str">
            <v>A</v>
          </cell>
          <cell r="K5136"/>
          <cell r="L5136" t="str">
            <v>○</v>
          </cell>
          <cell r="M5136" t="str">
            <v>未</v>
          </cell>
          <cell r="N5136" t="str">
            <v>未</v>
          </cell>
        </row>
        <row r="5137">
          <cell r="C5137">
            <v>8976814510</v>
          </cell>
          <cell r="D5137" t="str">
            <v>I3JAS75</v>
          </cell>
          <cell r="E5137"/>
          <cell r="F5137" t="str">
            <v>VL20 NMR</v>
          </cell>
          <cell r="G5137" t="str">
            <v>VL20 D5-Gr</v>
          </cell>
          <cell r="H5137" t="str">
            <v>【I3JAS75】VL20 D5-Gr EURO5 FRAME ASM 新規出図</v>
          </cell>
          <cell r="I5137" t="str">
            <v>未</v>
          </cell>
          <cell r="J5137" t="str">
            <v>A</v>
          </cell>
          <cell r="K5137"/>
          <cell r="L5137" t="str">
            <v>○</v>
          </cell>
          <cell r="M5137" t="str">
            <v>未</v>
          </cell>
          <cell r="N5137" t="str">
            <v>未</v>
          </cell>
        </row>
        <row r="5138">
          <cell r="C5138">
            <v>8976814520</v>
          </cell>
          <cell r="D5138" t="str">
            <v>I3JAS75</v>
          </cell>
          <cell r="E5138"/>
          <cell r="F5138" t="str">
            <v>VL20 NMR</v>
          </cell>
          <cell r="G5138" t="str">
            <v>VL20 D5-Gr</v>
          </cell>
          <cell r="H5138" t="str">
            <v>【I3JAS75】VL20 D5-Gr EURO5 FRAME ASM 新規出図</v>
          </cell>
          <cell r="I5138" t="str">
            <v>未</v>
          </cell>
          <cell r="J5138" t="str">
            <v>A</v>
          </cell>
          <cell r="K5138"/>
          <cell r="L5138" t="str">
            <v>未</v>
          </cell>
          <cell r="M5138" t="str">
            <v>未</v>
          </cell>
          <cell r="N5138" t="str">
            <v>未</v>
          </cell>
        </row>
        <row r="5139">
          <cell r="C5139">
            <v>8976814530</v>
          </cell>
          <cell r="D5139" t="str">
            <v>I3JAS75</v>
          </cell>
          <cell r="E5139"/>
          <cell r="F5139" t="str">
            <v>VL20 NMR</v>
          </cell>
          <cell r="G5139" t="str">
            <v>VL20 D5-Gr</v>
          </cell>
          <cell r="H5139" t="str">
            <v>【I3JAS75】VL20 D5-Gr EURO5 FRAME ASM 新規出図</v>
          </cell>
          <cell r="I5139" t="str">
            <v>未</v>
          </cell>
          <cell r="J5139" t="str">
            <v>A</v>
          </cell>
          <cell r="K5139"/>
          <cell r="L5139" t="str">
            <v>未</v>
          </cell>
          <cell r="M5139" t="str">
            <v>未</v>
          </cell>
          <cell r="N5139" t="str">
            <v>未</v>
          </cell>
        </row>
        <row r="5140">
          <cell r="C5140">
            <v>8976814540</v>
          </cell>
          <cell r="D5140" t="str">
            <v>I3JAS75</v>
          </cell>
          <cell r="E5140"/>
          <cell r="F5140" t="str">
            <v>VL20 NMR</v>
          </cell>
          <cell r="G5140" t="str">
            <v>VL20 D5-Gr</v>
          </cell>
          <cell r="H5140" t="str">
            <v>【I3JAS75】VL20 D5-Gr EURO5 FRAME ASM 新規出図</v>
          </cell>
          <cell r="I5140" t="str">
            <v>未</v>
          </cell>
          <cell r="J5140" t="str">
            <v>A</v>
          </cell>
          <cell r="K5140"/>
          <cell r="L5140" t="str">
            <v>○</v>
          </cell>
          <cell r="M5140" t="str">
            <v>未</v>
          </cell>
          <cell r="N5140" t="str">
            <v>未</v>
          </cell>
        </row>
        <row r="5141">
          <cell r="C5141">
            <v>8976814550</v>
          </cell>
          <cell r="D5141" t="str">
            <v>I3JAS75</v>
          </cell>
          <cell r="E5141"/>
          <cell r="F5141" t="str">
            <v>VL20 NMR</v>
          </cell>
          <cell r="G5141" t="str">
            <v>VL20 D5-Gr</v>
          </cell>
          <cell r="H5141" t="str">
            <v>【I3JAS75】VL20 D5-Gr EURO5 FRAME ASM 新規出図</v>
          </cell>
          <cell r="I5141" t="str">
            <v>PA1-1063</v>
          </cell>
          <cell r="J5141" t="str">
            <v>A</v>
          </cell>
          <cell r="K5141" t="str">
            <v>LE9</v>
          </cell>
          <cell r="L5141" t="str">
            <v>○</v>
          </cell>
          <cell r="M5141">
            <v>20210512</v>
          </cell>
          <cell r="N5141">
            <v>20210512</v>
          </cell>
        </row>
        <row r="5142">
          <cell r="C5142">
            <v>8976814560</v>
          </cell>
          <cell r="D5142" t="str">
            <v>I3JAS75</v>
          </cell>
          <cell r="E5142"/>
          <cell r="F5142" t="str">
            <v>VL20 NMR</v>
          </cell>
          <cell r="G5142" t="str">
            <v>VL20 D5-Gr</v>
          </cell>
          <cell r="H5142" t="str">
            <v>【I3JAS75】VL20 D5-Gr EURO5 FRAME ASM 新規出図</v>
          </cell>
          <cell r="I5142" t="str">
            <v>未</v>
          </cell>
          <cell r="J5142" t="str">
            <v>A</v>
          </cell>
          <cell r="K5142"/>
          <cell r="L5142" t="str">
            <v>○</v>
          </cell>
          <cell r="M5142" t="str">
            <v>未</v>
          </cell>
          <cell r="N5142" t="str">
            <v>未</v>
          </cell>
        </row>
        <row r="5143">
          <cell r="C5143">
            <v>8976814570</v>
          </cell>
          <cell r="D5143" t="str">
            <v>I3JAS75</v>
          </cell>
          <cell r="E5143"/>
          <cell r="F5143" t="str">
            <v>VL20 NMR</v>
          </cell>
          <cell r="G5143" t="str">
            <v>VL20 D5-Gr</v>
          </cell>
          <cell r="H5143" t="str">
            <v>【I3JAS75】VL20 D5-Gr EURO5 FRAME ASM 新規出図</v>
          </cell>
          <cell r="I5143" t="str">
            <v>未</v>
          </cell>
          <cell r="J5143" t="str">
            <v>A</v>
          </cell>
          <cell r="K5143"/>
          <cell r="L5143" t="str">
            <v>○</v>
          </cell>
          <cell r="M5143" t="str">
            <v>未</v>
          </cell>
          <cell r="N5143" t="str">
            <v>未</v>
          </cell>
        </row>
        <row r="5144">
          <cell r="C5144">
            <v>8976814580</v>
          </cell>
          <cell r="D5144" t="str">
            <v>I3JAS75</v>
          </cell>
          <cell r="E5144"/>
          <cell r="F5144" t="str">
            <v>VL20 NMR</v>
          </cell>
          <cell r="G5144" t="str">
            <v>VL20 D5-Gr</v>
          </cell>
          <cell r="H5144" t="str">
            <v>【I3JAS75】VL20 D5-Gr EURO5 FRAME ASM 新規出図</v>
          </cell>
          <cell r="I5144" t="str">
            <v>未</v>
          </cell>
          <cell r="J5144" t="str">
            <v>A</v>
          </cell>
          <cell r="K5144"/>
          <cell r="L5144" t="str">
            <v>○</v>
          </cell>
          <cell r="M5144" t="str">
            <v>未</v>
          </cell>
          <cell r="N5144" t="str">
            <v>未</v>
          </cell>
        </row>
        <row r="5145">
          <cell r="C5145">
            <v>8976814590</v>
          </cell>
          <cell r="D5145" t="str">
            <v>I3JAS75</v>
          </cell>
          <cell r="E5145"/>
          <cell r="F5145" t="str">
            <v>VL20 NMR</v>
          </cell>
          <cell r="G5145" t="str">
            <v>VL20 D5-Gr</v>
          </cell>
          <cell r="H5145" t="str">
            <v>【I3JAS75】VL20 D5-Gr EURO5 FRAME ASM 新規出図</v>
          </cell>
          <cell r="I5145" t="str">
            <v>未</v>
          </cell>
          <cell r="J5145" t="str">
            <v>A</v>
          </cell>
          <cell r="K5145"/>
          <cell r="L5145" t="str">
            <v>未</v>
          </cell>
          <cell r="M5145" t="str">
            <v>未</v>
          </cell>
          <cell r="N5145" t="str">
            <v>未</v>
          </cell>
        </row>
        <row r="5146">
          <cell r="C5146">
            <v>8976814600</v>
          </cell>
          <cell r="D5146" t="str">
            <v>I3JAS75</v>
          </cell>
          <cell r="E5146"/>
          <cell r="F5146" t="str">
            <v>VL20 NMR</v>
          </cell>
          <cell r="G5146" t="str">
            <v>VL20 D5-Gr</v>
          </cell>
          <cell r="H5146" t="str">
            <v>【I3JAS75】VL20 D5-Gr EURO5 FRAME ASM 新規出図</v>
          </cell>
          <cell r="I5146" t="str">
            <v>未</v>
          </cell>
          <cell r="J5146" t="str">
            <v>A</v>
          </cell>
          <cell r="K5146"/>
          <cell r="L5146" t="str">
            <v>未</v>
          </cell>
          <cell r="M5146" t="str">
            <v>未</v>
          </cell>
          <cell r="N5146" t="str">
            <v>未</v>
          </cell>
        </row>
        <row r="5147">
          <cell r="C5147">
            <v>8976814610</v>
          </cell>
          <cell r="D5147" t="str">
            <v>I3JAS75</v>
          </cell>
          <cell r="E5147"/>
          <cell r="F5147" t="str">
            <v>VL20 NMR</v>
          </cell>
          <cell r="G5147" t="str">
            <v>VL20 D5-Gr</v>
          </cell>
          <cell r="H5147" t="str">
            <v>【I3JAS75】VL20 D5-Gr EURO5 FRAME ASM 新規出図</v>
          </cell>
          <cell r="I5147" t="str">
            <v>未</v>
          </cell>
          <cell r="J5147" t="str">
            <v>A</v>
          </cell>
          <cell r="K5147"/>
          <cell r="L5147" t="str">
            <v>未</v>
          </cell>
          <cell r="M5147" t="str">
            <v>未</v>
          </cell>
          <cell r="N5147" t="str">
            <v>未</v>
          </cell>
        </row>
        <row r="5148">
          <cell r="C5148">
            <v>8976814620</v>
          </cell>
          <cell r="D5148" t="str">
            <v>I3JAS75</v>
          </cell>
          <cell r="E5148"/>
          <cell r="F5148" t="str">
            <v>VL20 NMR</v>
          </cell>
          <cell r="G5148" t="str">
            <v>VL20 D5-Gr</v>
          </cell>
          <cell r="H5148" t="str">
            <v>【I3JAS75】VL20 D5-Gr EURO5 FRAME ASM 新規出図</v>
          </cell>
          <cell r="I5148" t="str">
            <v>未</v>
          </cell>
          <cell r="J5148" t="str">
            <v>A</v>
          </cell>
          <cell r="K5148"/>
          <cell r="L5148" t="str">
            <v>未</v>
          </cell>
          <cell r="M5148" t="str">
            <v>未</v>
          </cell>
          <cell r="N5148" t="str">
            <v>未</v>
          </cell>
        </row>
        <row r="5149">
          <cell r="C5149">
            <v>8976814630</v>
          </cell>
          <cell r="D5149" t="str">
            <v>I3JAS75</v>
          </cell>
          <cell r="E5149"/>
          <cell r="F5149" t="str">
            <v>VL20 NMR</v>
          </cell>
          <cell r="G5149" t="str">
            <v>VL20 D5-Gr</v>
          </cell>
          <cell r="H5149" t="str">
            <v>【I3JAS75】VL20 D5-Gr EURO5 FRAME ASM 新規出図</v>
          </cell>
          <cell r="I5149" t="str">
            <v>未</v>
          </cell>
          <cell r="J5149" t="str">
            <v>A</v>
          </cell>
          <cell r="K5149"/>
          <cell r="L5149" t="str">
            <v>○</v>
          </cell>
          <cell r="M5149" t="str">
            <v>未</v>
          </cell>
          <cell r="N5149" t="str">
            <v>未</v>
          </cell>
        </row>
        <row r="5150">
          <cell r="C5150">
            <v>8976814640</v>
          </cell>
          <cell r="D5150" t="str">
            <v>I3JAS75</v>
          </cell>
          <cell r="E5150"/>
          <cell r="F5150" t="str">
            <v>VL20 NMR</v>
          </cell>
          <cell r="G5150" t="str">
            <v>VL20 D5-Gr</v>
          </cell>
          <cell r="H5150" t="str">
            <v>【I3JAS75】VL20 D5-Gr EURO5 FRAME ASM 新規出図</v>
          </cell>
          <cell r="I5150" t="str">
            <v>未</v>
          </cell>
          <cell r="J5150" t="str">
            <v>A</v>
          </cell>
          <cell r="K5150"/>
          <cell r="L5150" t="str">
            <v>○</v>
          </cell>
          <cell r="M5150" t="str">
            <v>未</v>
          </cell>
          <cell r="N5150" t="str">
            <v>未</v>
          </cell>
        </row>
        <row r="5151">
          <cell r="C5151">
            <v>8976814650</v>
          </cell>
          <cell r="D5151" t="str">
            <v>I3JAS75</v>
          </cell>
          <cell r="E5151"/>
          <cell r="F5151" t="str">
            <v>VL20 NMR</v>
          </cell>
          <cell r="G5151" t="str">
            <v>VL20 D5-Gr</v>
          </cell>
          <cell r="H5151" t="str">
            <v>【I3JAS75】VL20 D5-Gr EURO5 FRAME ASM 新規出図</v>
          </cell>
          <cell r="I5151" t="str">
            <v>未</v>
          </cell>
          <cell r="J5151" t="str">
            <v>A</v>
          </cell>
          <cell r="K5151"/>
          <cell r="L5151" t="str">
            <v>○</v>
          </cell>
          <cell r="M5151" t="str">
            <v>未</v>
          </cell>
          <cell r="N5151" t="str">
            <v>未</v>
          </cell>
        </row>
        <row r="5152">
          <cell r="C5152">
            <v>8976814660</v>
          </cell>
          <cell r="D5152" t="str">
            <v>I3JAS75</v>
          </cell>
          <cell r="E5152"/>
          <cell r="F5152" t="str">
            <v>VL20 NMR</v>
          </cell>
          <cell r="G5152" t="str">
            <v>VL20 D5-Gr</v>
          </cell>
          <cell r="H5152" t="str">
            <v>【I3JAS75】VL20 D5-Gr EURO5 FRAME ASM 新規出図</v>
          </cell>
          <cell r="I5152" t="str">
            <v>未</v>
          </cell>
          <cell r="J5152" t="str">
            <v>A</v>
          </cell>
          <cell r="K5152"/>
          <cell r="L5152" t="str">
            <v>○</v>
          </cell>
          <cell r="M5152" t="str">
            <v>未</v>
          </cell>
          <cell r="N5152" t="str">
            <v>未</v>
          </cell>
        </row>
        <row r="5153">
          <cell r="C5153">
            <v>8976814670</v>
          </cell>
          <cell r="D5153" t="str">
            <v>I3JAS75</v>
          </cell>
          <cell r="E5153"/>
          <cell r="F5153" t="str">
            <v>VL20 NMR</v>
          </cell>
          <cell r="G5153" t="str">
            <v>VL20 D5-Gr</v>
          </cell>
          <cell r="H5153" t="str">
            <v>【I3JAS75】VL20 D5-Gr EURO5 FRAME ASM 新規出図</v>
          </cell>
          <cell r="I5153" t="str">
            <v>未</v>
          </cell>
          <cell r="J5153" t="str">
            <v>A</v>
          </cell>
          <cell r="K5153"/>
          <cell r="L5153" t="str">
            <v>○</v>
          </cell>
          <cell r="M5153" t="str">
            <v>未</v>
          </cell>
          <cell r="N5153" t="str">
            <v>未</v>
          </cell>
        </row>
        <row r="5154">
          <cell r="C5154">
            <v>8976814680</v>
          </cell>
          <cell r="D5154" t="str">
            <v>I3JAS75</v>
          </cell>
          <cell r="E5154"/>
          <cell r="F5154" t="str">
            <v>VL20 NMR</v>
          </cell>
          <cell r="G5154" t="str">
            <v>VL20 D5-Gr</v>
          </cell>
          <cell r="H5154" t="str">
            <v>【I3JAS75】VL20 D5-Gr EURO5 FRAME ASM 新規出図</v>
          </cell>
          <cell r="I5154" t="str">
            <v>未</v>
          </cell>
          <cell r="J5154" t="str">
            <v>A</v>
          </cell>
          <cell r="K5154"/>
          <cell r="L5154" t="str">
            <v>○</v>
          </cell>
          <cell r="M5154" t="str">
            <v>未</v>
          </cell>
          <cell r="N5154" t="str">
            <v>未</v>
          </cell>
        </row>
        <row r="5155">
          <cell r="C5155">
            <v>8976814690</v>
          </cell>
          <cell r="D5155" t="str">
            <v>I3JAS75</v>
          </cell>
          <cell r="E5155"/>
          <cell r="F5155" t="str">
            <v>VL20 NMR</v>
          </cell>
          <cell r="G5155" t="str">
            <v>VL20 D5-Gr</v>
          </cell>
          <cell r="H5155" t="str">
            <v>【I3JAS75】VL20 D5-Gr EURO5 FRAME ASM 新規出図</v>
          </cell>
          <cell r="I5155" t="str">
            <v>未</v>
          </cell>
          <cell r="J5155" t="str">
            <v>A</v>
          </cell>
          <cell r="K5155"/>
          <cell r="L5155" t="str">
            <v>○</v>
          </cell>
          <cell r="M5155" t="str">
            <v>未</v>
          </cell>
          <cell r="N5155" t="str">
            <v>未</v>
          </cell>
        </row>
        <row r="5156">
          <cell r="C5156">
            <v>8976814700</v>
          </cell>
          <cell r="D5156" t="str">
            <v>I3JAS75</v>
          </cell>
          <cell r="E5156"/>
          <cell r="F5156" t="str">
            <v>VL20 NMR</v>
          </cell>
          <cell r="G5156" t="str">
            <v>VL20 D5-Gr</v>
          </cell>
          <cell r="H5156" t="str">
            <v>【I3JAS75】VL20 D5-Gr EURO5 FRAME ASM 新規出図</v>
          </cell>
          <cell r="I5156" t="str">
            <v>未</v>
          </cell>
          <cell r="J5156" t="str">
            <v>A</v>
          </cell>
          <cell r="K5156"/>
          <cell r="L5156" t="str">
            <v>○</v>
          </cell>
          <cell r="M5156" t="str">
            <v>未</v>
          </cell>
          <cell r="N5156" t="str">
            <v>未</v>
          </cell>
        </row>
        <row r="5157">
          <cell r="C5157">
            <v>8976814710</v>
          </cell>
          <cell r="D5157" t="str">
            <v>I3JAS75</v>
          </cell>
          <cell r="E5157"/>
          <cell r="F5157" t="str">
            <v>VL20 NMR</v>
          </cell>
          <cell r="G5157" t="str">
            <v>VL20 D5-Gr</v>
          </cell>
          <cell r="H5157" t="str">
            <v>【I3JAS75】VL20 D5-Gr EURO5 FRAME ASM 新規出図</v>
          </cell>
          <cell r="I5157" t="str">
            <v>未</v>
          </cell>
          <cell r="J5157" t="str">
            <v>A</v>
          </cell>
          <cell r="K5157"/>
          <cell r="L5157" t="str">
            <v>○</v>
          </cell>
          <cell r="M5157" t="str">
            <v>未</v>
          </cell>
          <cell r="N5157" t="str">
            <v>未</v>
          </cell>
        </row>
        <row r="5158">
          <cell r="C5158">
            <v>8976814720</v>
          </cell>
          <cell r="D5158" t="str">
            <v>I3JAS75</v>
          </cell>
          <cell r="E5158"/>
          <cell r="F5158" t="str">
            <v>VL20 NMR</v>
          </cell>
          <cell r="G5158" t="str">
            <v>VL20 D5-Gr</v>
          </cell>
          <cell r="H5158" t="str">
            <v>【I3JAS75】VL20 D5-Gr EURO5 FRAME ASM 新規出図</v>
          </cell>
          <cell r="I5158" t="str">
            <v>未</v>
          </cell>
          <cell r="J5158" t="str">
            <v>A</v>
          </cell>
          <cell r="K5158"/>
          <cell r="L5158" t="str">
            <v>○</v>
          </cell>
          <cell r="M5158" t="str">
            <v>未</v>
          </cell>
          <cell r="N5158" t="str">
            <v>未</v>
          </cell>
        </row>
        <row r="5159">
          <cell r="C5159">
            <v>8976814730</v>
          </cell>
          <cell r="D5159" t="str">
            <v>I3JAS75</v>
          </cell>
          <cell r="E5159"/>
          <cell r="F5159" t="str">
            <v>VL20 NMR</v>
          </cell>
          <cell r="G5159" t="str">
            <v>VL20 D5-Gr</v>
          </cell>
          <cell r="H5159" t="str">
            <v>【I3JAS75】VL20 D5-Gr EURO5 FRAME ASM 新規出図</v>
          </cell>
          <cell r="I5159" t="str">
            <v>未</v>
          </cell>
          <cell r="J5159" t="str">
            <v>A</v>
          </cell>
          <cell r="K5159"/>
          <cell r="L5159" t="str">
            <v>○</v>
          </cell>
          <cell r="M5159" t="str">
            <v>未</v>
          </cell>
          <cell r="N5159" t="str">
            <v>未</v>
          </cell>
        </row>
        <row r="5160">
          <cell r="C5160">
            <v>8976814740</v>
          </cell>
          <cell r="D5160" t="str">
            <v>I3JAS75</v>
          </cell>
          <cell r="E5160"/>
          <cell r="F5160" t="str">
            <v>VL20 NMR</v>
          </cell>
          <cell r="G5160" t="str">
            <v>VL20 D5-Gr</v>
          </cell>
          <cell r="H5160" t="str">
            <v>【I3JAS75】VL20 D5-Gr EURO5 FRAME ASM 新規出図</v>
          </cell>
          <cell r="I5160" t="str">
            <v>未</v>
          </cell>
          <cell r="J5160" t="str">
            <v>A</v>
          </cell>
          <cell r="K5160"/>
          <cell r="L5160" t="str">
            <v>○</v>
          </cell>
          <cell r="M5160" t="str">
            <v>未</v>
          </cell>
          <cell r="N5160" t="str">
            <v>未</v>
          </cell>
        </row>
        <row r="5161">
          <cell r="C5161">
            <v>8976814750</v>
          </cell>
          <cell r="D5161" t="str">
            <v>I3JAS75</v>
          </cell>
          <cell r="E5161"/>
          <cell r="F5161" t="str">
            <v>VL20 NMR</v>
          </cell>
          <cell r="G5161" t="str">
            <v>VL20 D5-Gr</v>
          </cell>
          <cell r="H5161" t="str">
            <v>【I3JAS75】VL20 D5-Gr EURO5 FRAME ASM 新規出図</v>
          </cell>
          <cell r="I5161" t="str">
            <v>未</v>
          </cell>
          <cell r="J5161" t="str">
            <v>A</v>
          </cell>
          <cell r="K5161"/>
          <cell r="L5161" t="str">
            <v>○</v>
          </cell>
          <cell r="M5161" t="str">
            <v>未</v>
          </cell>
          <cell r="N5161" t="str">
            <v>未</v>
          </cell>
        </row>
        <row r="5162">
          <cell r="C5162">
            <v>8976814760</v>
          </cell>
          <cell r="D5162" t="str">
            <v>I3JAS75</v>
          </cell>
          <cell r="E5162"/>
          <cell r="F5162" t="str">
            <v>VL20 NMR</v>
          </cell>
          <cell r="G5162" t="str">
            <v>VL20 D5-Gr</v>
          </cell>
          <cell r="H5162" t="str">
            <v>【I3JAS75】VL20 D5-Gr EURO5 FRAME ASM 新規出図</v>
          </cell>
          <cell r="I5162" t="str">
            <v>PA1-2232</v>
          </cell>
          <cell r="J5162" t="str">
            <v>A</v>
          </cell>
          <cell r="K5162" t="str">
            <v>MEJ</v>
          </cell>
          <cell r="L5162" t="str">
            <v>○</v>
          </cell>
          <cell r="M5162">
            <v>20221212</v>
          </cell>
          <cell r="N5162">
            <v>20221212</v>
          </cell>
        </row>
        <row r="5163">
          <cell r="C5163">
            <v>8976814770</v>
          </cell>
          <cell r="D5163" t="str">
            <v>I3JAS75</v>
          </cell>
          <cell r="E5163"/>
          <cell r="F5163" t="str">
            <v>VL20 NMR</v>
          </cell>
          <cell r="G5163" t="str">
            <v>VL20 D5-Gr</v>
          </cell>
          <cell r="H5163" t="str">
            <v>【I3JAS75】VL20 D5-Gr EURO5 FRAME ASM 新規出図</v>
          </cell>
          <cell r="I5163" t="str">
            <v>未</v>
          </cell>
          <cell r="J5163" t="str">
            <v>A</v>
          </cell>
          <cell r="K5163"/>
          <cell r="L5163" t="str">
            <v>○</v>
          </cell>
          <cell r="M5163" t="str">
            <v>未</v>
          </cell>
          <cell r="N5163" t="str">
            <v>未</v>
          </cell>
        </row>
        <row r="5164">
          <cell r="C5164">
            <v>8976814780</v>
          </cell>
          <cell r="D5164" t="str">
            <v>I3JAS75</v>
          </cell>
          <cell r="E5164"/>
          <cell r="F5164" t="str">
            <v>VL20 NMR</v>
          </cell>
          <cell r="G5164" t="str">
            <v>VL20 D5-Gr</v>
          </cell>
          <cell r="H5164" t="str">
            <v>【I3JAS75】VL20 D5-Gr EURO5 FRAME ASM 新規出図</v>
          </cell>
          <cell r="I5164" t="str">
            <v>未</v>
          </cell>
          <cell r="J5164" t="str">
            <v>A</v>
          </cell>
          <cell r="K5164"/>
          <cell r="L5164" t="str">
            <v>○</v>
          </cell>
          <cell r="M5164" t="str">
            <v>未</v>
          </cell>
          <cell r="N5164" t="str">
            <v>未</v>
          </cell>
        </row>
        <row r="5165">
          <cell r="C5165">
            <v>8976814790</v>
          </cell>
          <cell r="D5165" t="str">
            <v>I3JAS75</v>
          </cell>
          <cell r="E5165"/>
          <cell r="F5165" t="str">
            <v>VL20 NMR</v>
          </cell>
          <cell r="G5165" t="str">
            <v>VL20 D5-Gr</v>
          </cell>
          <cell r="H5165" t="str">
            <v>【I3JAS75】VL20 D5-Gr EURO5 FRAME ASM 新規出図</v>
          </cell>
          <cell r="I5165" t="str">
            <v>未</v>
          </cell>
          <cell r="J5165" t="str">
            <v>A</v>
          </cell>
          <cell r="K5165"/>
          <cell r="L5165" t="str">
            <v>○</v>
          </cell>
          <cell r="M5165" t="str">
            <v>未</v>
          </cell>
          <cell r="N5165" t="str">
            <v>未</v>
          </cell>
        </row>
        <row r="5166">
          <cell r="C5166">
            <v>8976814800</v>
          </cell>
          <cell r="D5166" t="str">
            <v>I3JAS75</v>
          </cell>
          <cell r="E5166"/>
          <cell r="F5166" t="str">
            <v>VL20 NMR</v>
          </cell>
          <cell r="G5166" t="str">
            <v>VL20 D5-Gr</v>
          </cell>
          <cell r="H5166" t="str">
            <v>【I3JAS75】VL20 D5-Gr EURO5 FRAME ASM 新規出図</v>
          </cell>
          <cell r="I5166" t="str">
            <v>未</v>
          </cell>
          <cell r="J5166" t="str">
            <v>A</v>
          </cell>
          <cell r="K5166"/>
          <cell r="L5166" t="str">
            <v>○</v>
          </cell>
          <cell r="M5166" t="str">
            <v>未</v>
          </cell>
          <cell r="N5166" t="str">
            <v>未</v>
          </cell>
        </row>
        <row r="5167">
          <cell r="C5167">
            <v>8976814810</v>
          </cell>
          <cell r="D5167" t="str">
            <v>I3JAS75</v>
          </cell>
          <cell r="E5167"/>
          <cell r="F5167" t="str">
            <v>VL20 NMR</v>
          </cell>
          <cell r="G5167" t="str">
            <v>VL20 D5-Gr</v>
          </cell>
          <cell r="H5167" t="str">
            <v>【I3JAS75】VL20 D5-Gr EURO5 FRAME ASM 新規出図</v>
          </cell>
          <cell r="I5167" t="str">
            <v>未</v>
          </cell>
          <cell r="J5167" t="str">
            <v>A</v>
          </cell>
          <cell r="K5167"/>
          <cell r="L5167" t="str">
            <v>○</v>
          </cell>
          <cell r="M5167" t="str">
            <v>未</v>
          </cell>
          <cell r="N5167" t="str">
            <v>未</v>
          </cell>
        </row>
        <row r="5168">
          <cell r="C5168">
            <v>8976814820</v>
          </cell>
          <cell r="D5168" t="str">
            <v>I3JAS75</v>
          </cell>
          <cell r="E5168"/>
          <cell r="F5168" t="str">
            <v>VL20 NMR</v>
          </cell>
          <cell r="G5168" t="str">
            <v>VL20 D5-Gr</v>
          </cell>
          <cell r="H5168" t="str">
            <v>【I3JAS75】VL20 D5-Gr EURO5 FRAME ASM 新規出図</v>
          </cell>
          <cell r="I5168" t="str">
            <v>未</v>
          </cell>
          <cell r="J5168" t="str">
            <v>A</v>
          </cell>
          <cell r="K5168"/>
          <cell r="L5168" t="str">
            <v>○</v>
          </cell>
          <cell r="M5168" t="str">
            <v>未</v>
          </cell>
          <cell r="N5168" t="str">
            <v>未</v>
          </cell>
        </row>
        <row r="5169">
          <cell r="C5169">
            <v>8976814830</v>
          </cell>
          <cell r="D5169" t="str">
            <v>I3JAS75</v>
          </cell>
          <cell r="E5169"/>
          <cell r="F5169" t="str">
            <v>VL20 NMR</v>
          </cell>
          <cell r="G5169" t="str">
            <v>VL20 D5-Gr</v>
          </cell>
          <cell r="H5169" t="str">
            <v>【I3JAS75】VL20 D5-Gr EURO5 FRAME ASM 新規出図</v>
          </cell>
          <cell r="I5169" t="str">
            <v>未</v>
          </cell>
          <cell r="J5169" t="str">
            <v>A</v>
          </cell>
          <cell r="K5169"/>
          <cell r="L5169" t="str">
            <v>○</v>
          </cell>
          <cell r="M5169" t="str">
            <v>未</v>
          </cell>
          <cell r="N5169" t="str">
            <v>未</v>
          </cell>
        </row>
        <row r="5170">
          <cell r="C5170">
            <v>8976814840</v>
          </cell>
          <cell r="D5170" t="str">
            <v>I3JAS75</v>
          </cell>
          <cell r="E5170"/>
          <cell r="F5170" t="str">
            <v>VL20 NMR</v>
          </cell>
          <cell r="G5170" t="str">
            <v>VL20 D5-Gr</v>
          </cell>
          <cell r="H5170" t="str">
            <v>【I3JAS75】VL20 D5-Gr EURO5 FRAME ASM 新規出図</v>
          </cell>
          <cell r="I5170" t="str">
            <v>未</v>
          </cell>
          <cell r="J5170" t="str">
            <v>A</v>
          </cell>
          <cell r="K5170"/>
          <cell r="L5170" t="str">
            <v>○</v>
          </cell>
          <cell r="M5170" t="str">
            <v>未</v>
          </cell>
          <cell r="N5170" t="str">
            <v>未</v>
          </cell>
        </row>
        <row r="5171">
          <cell r="C5171">
            <v>8976815110</v>
          </cell>
          <cell r="D5171" t="str">
            <v>I3JAS75</v>
          </cell>
          <cell r="E5171"/>
          <cell r="F5171" t="str">
            <v>VL20 NMR</v>
          </cell>
          <cell r="G5171" t="str">
            <v>VL20 D5-Gr</v>
          </cell>
          <cell r="H5171" t="str">
            <v>【I3JAS75】VL20 D5-Gr EURO5 FRAME ASM 新規出図</v>
          </cell>
          <cell r="I5171" t="str">
            <v>未</v>
          </cell>
          <cell r="J5171" t="str">
            <v>A</v>
          </cell>
          <cell r="K5171"/>
          <cell r="L5171" t="str">
            <v>○</v>
          </cell>
          <cell r="M5171" t="str">
            <v>未</v>
          </cell>
          <cell r="N5171" t="str">
            <v>未</v>
          </cell>
        </row>
        <row r="5172">
          <cell r="C5172">
            <v>8976815120</v>
          </cell>
          <cell r="D5172" t="str">
            <v>I3JAS75</v>
          </cell>
          <cell r="E5172"/>
          <cell r="F5172" t="str">
            <v>VL20 NMR</v>
          </cell>
          <cell r="G5172" t="str">
            <v>VL20 D5-Gr</v>
          </cell>
          <cell r="H5172" t="str">
            <v>【I3JAS75】VL20 D5-Gr EURO5 FRAME ASM 新規出図</v>
          </cell>
          <cell r="I5172" t="str">
            <v>未</v>
          </cell>
          <cell r="J5172" t="str">
            <v>A</v>
          </cell>
          <cell r="K5172"/>
          <cell r="L5172" t="str">
            <v>○</v>
          </cell>
          <cell r="M5172" t="str">
            <v>未</v>
          </cell>
          <cell r="N5172" t="str">
            <v>未</v>
          </cell>
        </row>
        <row r="5173">
          <cell r="C5173">
            <v>8976815130</v>
          </cell>
          <cell r="D5173" t="str">
            <v>I3JAS75</v>
          </cell>
          <cell r="E5173"/>
          <cell r="F5173" t="str">
            <v>VL20 NMR</v>
          </cell>
          <cell r="G5173" t="str">
            <v>VL20 D5-Gr</v>
          </cell>
          <cell r="H5173" t="str">
            <v>【I3JAS75】VL20 D5-Gr EURO5 FRAME ASM 新規出図</v>
          </cell>
          <cell r="I5173" t="str">
            <v>未</v>
          </cell>
          <cell r="J5173" t="str">
            <v>A</v>
          </cell>
          <cell r="K5173"/>
          <cell r="L5173" t="str">
            <v>○</v>
          </cell>
          <cell r="M5173" t="str">
            <v>未</v>
          </cell>
          <cell r="N5173" t="str">
            <v>未</v>
          </cell>
        </row>
        <row r="5174">
          <cell r="C5174">
            <v>8976815140</v>
          </cell>
          <cell r="D5174" t="str">
            <v>I3JAS75</v>
          </cell>
          <cell r="E5174"/>
          <cell r="F5174" t="str">
            <v>VL20 NMR</v>
          </cell>
          <cell r="G5174" t="str">
            <v>VL20 D5-Gr</v>
          </cell>
          <cell r="H5174" t="str">
            <v>【I3JAS75】VL20 D5-Gr EURO5 FRAME ASM 新規出図</v>
          </cell>
          <cell r="I5174" t="str">
            <v>未</v>
          </cell>
          <cell r="J5174" t="str">
            <v>A</v>
          </cell>
          <cell r="K5174"/>
          <cell r="L5174" t="str">
            <v>○</v>
          </cell>
          <cell r="M5174" t="str">
            <v>未</v>
          </cell>
          <cell r="N5174" t="str">
            <v>未</v>
          </cell>
        </row>
        <row r="5175">
          <cell r="C5175">
            <v>8976815150</v>
          </cell>
          <cell r="D5175" t="str">
            <v>I3JAS75</v>
          </cell>
          <cell r="E5175"/>
          <cell r="F5175" t="str">
            <v>VL20 NMR</v>
          </cell>
          <cell r="G5175" t="str">
            <v>VL20 D5-Gr</v>
          </cell>
          <cell r="H5175" t="str">
            <v>【I3JAS75】VL20 D5-Gr EURO5 FRAME ASM 新規出図</v>
          </cell>
          <cell r="I5175" t="str">
            <v>未</v>
          </cell>
          <cell r="J5175" t="str">
            <v>A</v>
          </cell>
          <cell r="K5175"/>
          <cell r="L5175" t="str">
            <v>○</v>
          </cell>
          <cell r="M5175" t="str">
            <v>未</v>
          </cell>
          <cell r="N5175" t="str">
            <v>未</v>
          </cell>
        </row>
        <row r="5176">
          <cell r="C5176">
            <v>8976815160</v>
          </cell>
          <cell r="D5176" t="str">
            <v>I3JAS75</v>
          </cell>
          <cell r="E5176"/>
          <cell r="F5176" t="str">
            <v>VL20 NMR</v>
          </cell>
          <cell r="G5176" t="str">
            <v>VL20 D5-Gr</v>
          </cell>
          <cell r="H5176" t="str">
            <v>【I3JAS75】VL20 D5-Gr EURO5 FRAME ASM 新規出図</v>
          </cell>
          <cell r="I5176" t="str">
            <v>PA1-1095</v>
          </cell>
          <cell r="J5176" t="str">
            <v>A</v>
          </cell>
          <cell r="K5176" t="str">
            <v>LEB</v>
          </cell>
          <cell r="L5176" t="str">
            <v>○</v>
          </cell>
          <cell r="M5176">
            <v>20210707</v>
          </cell>
          <cell r="N5176">
            <v>20210707</v>
          </cell>
        </row>
        <row r="5177">
          <cell r="C5177">
            <v>8976815170</v>
          </cell>
          <cell r="D5177" t="str">
            <v>I3JAS75</v>
          </cell>
          <cell r="E5177"/>
          <cell r="F5177" t="str">
            <v>VL20 NMR</v>
          </cell>
          <cell r="G5177" t="str">
            <v>VL20 D5-Gr</v>
          </cell>
          <cell r="H5177" t="str">
            <v>【I3JAS75】VL20 D5-Gr EURO5 FRAME ASM 新規出図</v>
          </cell>
          <cell r="I5177" t="str">
            <v>PA1-1073</v>
          </cell>
          <cell r="J5177" t="str">
            <v>A</v>
          </cell>
          <cell r="K5177" t="str">
            <v>MEF</v>
          </cell>
          <cell r="L5177" t="str">
            <v>○</v>
          </cell>
          <cell r="M5177">
            <v>20210621</v>
          </cell>
          <cell r="N5177">
            <v>20210621</v>
          </cell>
        </row>
        <row r="5178">
          <cell r="C5178">
            <v>8976815180</v>
          </cell>
          <cell r="D5178" t="str">
            <v>I3JAS75</v>
          </cell>
          <cell r="E5178"/>
          <cell r="F5178" t="str">
            <v>VL20 NMR</v>
          </cell>
          <cell r="G5178" t="str">
            <v>VL20 D5-Gr</v>
          </cell>
          <cell r="H5178" t="str">
            <v>【I3JAS75】VL20 D5-Gr EURO5 FRAME ASM 新規出図</v>
          </cell>
          <cell r="I5178" t="str">
            <v>未</v>
          </cell>
          <cell r="J5178" t="str">
            <v>A</v>
          </cell>
          <cell r="K5178"/>
          <cell r="L5178" t="str">
            <v>○</v>
          </cell>
          <cell r="M5178" t="str">
            <v>未</v>
          </cell>
          <cell r="N5178" t="str">
            <v>未</v>
          </cell>
        </row>
        <row r="5179">
          <cell r="C5179">
            <v>8976815190</v>
          </cell>
          <cell r="D5179" t="str">
            <v>I3JAS75</v>
          </cell>
          <cell r="E5179"/>
          <cell r="F5179" t="str">
            <v>VL20 NMR</v>
          </cell>
          <cell r="G5179" t="str">
            <v>VL20 D5-Gr</v>
          </cell>
          <cell r="H5179" t="str">
            <v>【I3JAS75】VL20 D5-Gr EURO5 FRAME ASM 新規出図</v>
          </cell>
          <cell r="I5179" t="str">
            <v>未</v>
          </cell>
          <cell r="J5179" t="str">
            <v>A</v>
          </cell>
          <cell r="K5179"/>
          <cell r="L5179" t="str">
            <v>○</v>
          </cell>
          <cell r="M5179" t="str">
            <v>未</v>
          </cell>
          <cell r="N5179" t="str">
            <v>未</v>
          </cell>
        </row>
        <row r="5180">
          <cell r="C5180">
            <v>8976815200</v>
          </cell>
          <cell r="D5180" t="str">
            <v>I3JAS75</v>
          </cell>
          <cell r="E5180"/>
          <cell r="F5180" t="str">
            <v>VL20 NMR</v>
          </cell>
          <cell r="G5180" t="str">
            <v>VL20 D5-Gr</v>
          </cell>
          <cell r="H5180" t="str">
            <v>【I3JAS75】VL20 D5-Gr EURO5 FRAME ASM 新規出図</v>
          </cell>
          <cell r="I5180" t="str">
            <v>未</v>
          </cell>
          <cell r="J5180" t="str">
            <v>A</v>
          </cell>
          <cell r="K5180"/>
          <cell r="L5180" t="str">
            <v>○</v>
          </cell>
          <cell r="M5180" t="str">
            <v>未</v>
          </cell>
          <cell r="N5180" t="str">
            <v>未</v>
          </cell>
        </row>
        <row r="5181">
          <cell r="C5181">
            <v>8976815210</v>
          </cell>
          <cell r="D5181" t="str">
            <v>I3JAS75</v>
          </cell>
          <cell r="E5181"/>
          <cell r="F5181" t="str">
            <v>VL20 NMR</v>
          </cell>
          <cell r="G5181" t="str">
            <v>VL20 D5-Gr</v>
          </cell>
          <cell r="H5181" t="str">
            <v>【I3JAS75】VL20 D5-Gr EURO5 FRAME ASM 新規出図</v>
          </cell>
          <cell r="I5181" t="str">
            <v>未</v>
          </cell>
          <cell r="J5181" t="str">
            <v>A</v>
          </cell>
          <cell r="K5181"/>
          <cell r="L5181" t="str">
            <v>○</v>
          </cell>
          <cell r="M5181" t="str">
            <v>未</v>
          </cell>
          <cell r="N5181" t="str">
            <v>未</v>
          </cell>
        </row>
        <row r="5182">
          <cell r="C5182">
            <v>8976815220</v>
          </cell>
          <cell r="D5182" t="str">
            <v>I3JAS75</v>
          </cell>
          <cell r="E5182"/>
          <cell r="F5182" t="str">
            <v>VL20 NMR</v>
          </cell>
          <cell r="G5182" t="str">
            <v>VL20 D5-Gr</v>
          </cell>
          <cell r="H5182" t="str">
            <v>【I3JAS75】VL20 D5-Gr EURO5 FRAME ASM 新規出図</v>
          </cell>
          <cell r="I5182" t="str">
            <v>PA1-1073</v>
          </cell>
          <cell r="J5182" t="str">
            <v>A</v>
          </cell>
          <cell r="K5182" t="str">
            <v>LEA</v>
          </cell>
          <cell r="L5182" t="str">
            <v>○</v>
          </cell>
          <cell r="M5182">
            <v>20210621</v>
          </cell>
          <cell r="N5182">
            <v>20210621</v>
          </cell>
        </row>
        <row r="5183">
          <cell r="C5183">
            <v>8976815230</v>
          </cell>
          <cell r="D5183" t="str">
            <v>I3JAS75</v>
          </cell>
          <cell r="E5183"/>
          <cell r="F5183" t="str">
            <v>VL20 NMR</v>
          </cell>
          <cell r="G5183" t="str">
            <v>VL20 D5-Gr</v>
          </cell>
          <cell r="H5183" t="str">
            <v>【I3JAS75】VL20 D5-Gr EURO5 FRAME ASM 新規出図</v>
          </cell>
          <cell r="I5183" t="str">
            <v>未</v>
          </cell>
          <cell r="J5183" t="str">
            <v>A</v>
          </cell>
          <cell r="K5183"/>
          <cell r="L5183" t="str">
            <v>○</v>
          </cell>
          <cell r="M5183" t="str">
            <v>未</v>
          </cell>
          <cell r="N5183" t="str">
            <v>未</v>
          </cell>
        </row>
        <row r="5184">
          <cell r="C5184">
            <v>8978239340</v>
          </cell>
          <cell r="D5184" t="str">
            <v>I3JAX44</v>
          </cell>
          <cell r="E5184"/>
          <cell r="F5184" t="str">
            <v>VL27 NMR</v>
          </cell>
          <cell r="G5184" t="str">
            <v>VL27 A-Gr</v>
          </cell>
          <cell r="H5184" t="str">
            <v>【I3JAX44】VL27 A/B-Gr 700巾FRAME SOP向け新規出図</v>
          </cell>
          <cell r="I5184" t="str">
            <v>PA1-1114</v>
          </cell>
          <cell r="J5184" t="str">
            <v>A</v>
          </cell>
          <cell r="K5184" t="str">
            <v>CUY</v>
          </cell>
          <cell r="L5184" t="str">
            <v>○</v>
          </cell>
          <cell r="M5184">
            <v>20210817</v>
          </cell>
          <cell r="N5184">
            <v>20210817</v>
          </cell>
        </row>
        <row r="5185">
          <cell r="C5185">
            <v>8978239350</v>
          </cell>
          <cell r="D5185" t="str">
            <v>I3JAX44</v>
          </cell>
          <cell r="E5185"/>
          <cell r="F5185" t="str">
            <v>VL27 NMR</v>
          </cell>
          <cell r="G5185" t="str">
            <v>VL27 A-Gr</v>
          </cell>
          <cell r="H5185" t="str">
            <v>【I3JAX44】VL27 A/B-Gr 700巾FRAME SOP向け新規出図</v>
          </cell>
          <cell r="I5185" t="str">
            <v>PA1-1062</v>
          </cell>
          <cell r="J5185" t="str">
            <v>A</v>
          </cell>
          <cell r="K5185" t="str">
            <v>CYB</v>
          </cell>
          <cell r="L5185" t="str">
            <v>○</v>
          </cell>
          <cell r="M5185">
            <v>20210520</v>
          </cell>
          <cell r="N5185">
            <v>20210520</v>
          </cell>
        </row>
        <row r="5186">
          <cell r="C5186">
            <v>8978239360</v>
          </cell>
          <cell r="D5186" t="str">
            <v>I3JAX44</v>
          </cell>
          <cell r="E5186"/>
          <cell r="F5186" t="str">
            <v>VL27 NMR</v>
          </cell>
          <cell r="G5186" t="str">
            <v>VL27 A-Gr</v>
          </cell>
          <cell r="H5186" t="str">
            <v>【I3JAX44】VL27 A/B-Gr 700巾FRAME SOP向け新規出図</v>
          </cell>
          <cell r="I5186" t="str">
            <v>未</v>
          </cell>
          <cell r="J5186" t="str">
            <v>A</v>
          </cell>
          <cell r="K5186"/>
          <cell r="L5186" t="str">
            <v>○</v>
          </cell>
          <cell r="M5186" t="str">
            <v>未</v>
          </cell>
          <cell r="N5186" t="str">
            <v>未</v>
          </cell>
        </row>
        <row r="5187">
          <cell r="C5187">
            <v>8978239370</v>
          </cell>
          <cell r="D5187" t="str">
            <v>I3JAX44</v>
          </cell>
          <cell r="E5187"/>
          <cell r="F5187" t="str">
            <v>VL27 NMR</v>
          </cell>
          <cell r="G5187" t="str">
            <v>VL27 A-Gr</v>
          </cell>
          <cell r="H5187" t="str">
            <v>【I3JAX44】VL27 A/B-Gr 700巾FRAME SOP向け新規出図</v>
          </cell>
          <cell r="I5187" t="str">
            <v>PA1-1062</v>
          </cell>
          <cell r="J5187" t="str">
            <v>A</v>
          </cell>
          <cell r="K5187" t="str">
            <v>CA2</v>
          </cell>
          <cell r="L5187" t="str">
            <v>○</v>
          </cell>
          <cell r="M5187">
            <v>20210520</v>
          </cell>
          <cell r="N5187">
            <v>20210520</v>
          </cell>
        </row>
        <row r="5188">
          <cell r="C5188">
            <v>8978239380</v>
          </cell>
          <cell r="D5188" t="str">
            <v>I3JAX44</v>
          </cell>
          <cell r="E5188"/>
          <cell r="F5188" t="str">
            <v>VL27 NMR</v>
          </cell>
          <cell r="G5188" t="str">
            <v>VL27 A-Gr</v>
          </cell>
          <cell r="H5188" t="str">
            <v>【I3JAX44】VL27 A/B-Gr 700巾FRAME SOP向け新規出図</v>
          </cell>
          <cell r="I5188" t="str">
            <v>PA1-1062</v>
          </cell>
          <cell r="J5188" t="str">
            <v>A</v>
          </cell>
          <cell r="K5188" t="str">
            <v>CDK</v>
          </cell>
          <cell r="L5188" t="str">
            <v>○</v>
          </cell>
          <cell r="M5188">
            <v>20210520</v>
          </cell>
          <cell r="N5188">
            <v>20210520</v>
          </cell>
        </row>
        <row r="5189">
          <cell r="C5189">
            <v>8978239390</v>
          </cell>
          <cell r="D5189" t="str">
            <v>I3JAX44</v>
          </cell>
          <cell r="E5189"/>
          <cell r="F5189" t="str">
            <v>VL27 NMR</v>
          </cell>
          <cell r="G5189" t="str">
            <v>VL27 A-Gr</v>
          </cell>
          <cell r="H5189" t="str">
            <v>【I3JAX44】VL27 A/B-Gr 700巾FRAME SOP向け新規出図</v>
          </cell>
          <cell r="I5189" t="str">
            <v>PA1-1062</v>
          </cell>
          <cell r="J5189" t="str">
            <v>A</v>
          </cell>
          <cell r="K5189" t="str">
            <v>CDH</v>
          </cell>
          <cell r="L5189" t="str">
            <v>○</v>
          </cell>
          <cell r="M5189">
            <v>20210520</v>
          </cell>
          <cell r="N5189">
            <v>20210520</v>
          </cell>
        </row>
        <row r="5190">
          <cell r="C5190">
            <v>8978239400</v>
          </cell>
          <cell r="D5190" t="str">
            <v>I3JAX44</v>
          </cell>
          <cell r="E5190"/>
          <cell r="F5190" t="str">
            <v>VL27 NMR</v>
          </cell>
          <cell r="G5190" t="str">
            <v>VL27 A-Gr</v>
          </cell>
          <cell r="H5190" t="str">
            <v>【I3JAX44】VL27 A/B-Gr 700巾FRAME SOP向け新規出図</v>
          </cell>
          <cell r="I5190" t="str">
            <v>PA1-1062</v>
          </cell>
          <cell r="J5190" t="str">
            <v>A</v>
          </cell>
          <cell r="K5190" t="str">
            <v>CDG</v>
          </cell>
          <cell r="L5190" t="str">
            <v>○</v>
          </cell>
          <cell r="M5190">
            <v>20210520</v>
          </cell>
          <cell r="N5190">
            <v>20210520</v>
          </cell>
        </row>
        <row r="5191">
          <cell r="C5191">
            <v>8978239410</v>
          </cell>
          <cell r="D5191" t="str">
            <v>I3JAX44</v>
          </cell>
          <cell r="E5191"/>
          <cell r="F5191" t="str">
            <v>VL27 NMR</v>
          </cell>
          <cell r="G5191" t="str">
            <v>VL27 A-Gr</v>
          </cell>
          <cell r="H5191" t="str">
            <v>【I3JAX44】VL27 A/B-Gr 700巾FRAME SOP向け新規出図</v>
          </cell>
          <cell r="I5191" t="str">
            <v>PA1-1062</v>
          </cell>
          <cell r="J5191" t="str">
            <v>A</v>
          </cell>
          <cell r="K5191" t="str">
            <v>CDJ</v>
          </cell>
          <cell r="L5191" t="str">
            <v>○</v>
          </cell>
          <cell r="M5191">
            <v>20210520</v>
          </cell>
          <cell r="N5191">
            <v>20210520</v>
          </cell>
        </row>
        <row r="5192">
          <cell r="C5192">
            <v>8976793570</v>
          </cell>
          <cell r="D5192" t="str">
            <v>I3JAR80</v>
          </cell>
          <cell r="E5192"/>
          <cell r="F5192" t="str">
            <v>VL20 NPS</v>
          </cell>
          <cell r="G5192" t="str">
            <v>VL20 D5-Gr</v>
          </cell>
          <cell r="H5192" t="str">
            <v>【I3JAR80】VL20 D5-Gr　一生向け新規出図</v>
          </cell>
          <cell r="I5192" t="str">
            <v>未</v>
          </cell>
          <cell r="J5192" t="str">
            <v>C</v>
          </cell>
          <cell r="K5192"/>
          <cell r="L5192" t="str">
            <v>○</v>
          </cell>
          <cell r="M5192" t="str">
            <v>-</v>
          </cell>
          <cell r="N5192" t="str">
            <v>未</v>
          </cell>
        </row>
        <row r="5193">
          <cell r="C5193">
            <v>8976793580</v>
          </cell>
          <cell r="D5193" t="str">
            <v>I3JAR80</v>
          </cell>
          <cell r="E5193"/>
          <cell r="F5193" t="str">
            <v>VL20 NPS</v>
          </cell>
          <cell r="G5193" t="str">
            <v>VL20 D5-Gr</v>
          </cell>
          <cell r="H5193" t="str">
            <v>【I3JAR80】VL20 D5-Gr　一生向け新規出図</v>
          </cell>
          <cell r="I5193" t="str">
            <v>未</v>
          </cell>
          <cell r="J5193" t="str">
            <v>C</v>
          </cell>
          <cell r="K5193"/>
          <cell r="L5193" t="str">
            <v>○</v>
          </cell>
          <cell r="M5193" t="str">
            <v>-</v>
          </cell>
          <cell r="N5193" t="str">
            <v>未</v>
          </cell>
        </row>
        <row r="5194">
          <cell r="C5194">
            <v>8976793870</v>
          </cell>
          <cell r="D5194" t="str">
            <v>I3JAR80</v>
          </cell>
          <cell r="E5194"/>
          <cell r="F5194" t="str">
            <v>VL20 NPS</v>
          </cell>
          <cell r="G5194" t="str">
            <v>VL20 D5-Gr</v>
          </cell>
          <cell r="H5194" t="str">
            <v>【I3JAR80】VL20 D5-Gr　一生向け新規出図</v>
          </cell>
          <cell r="I5194" t="str">
            <v>未</v>
          </cell>
          <cell r="J5194" t="str">
            <v>C</v>
          </cell>
          <cell r="K5194"/>
          <cell r="L5194" t="str">
            <v>○</v>
          </cell>
          <cell r="M5194" t="str">
            <v>-</v>
          </cell>
          <cell r="N5194" t="str">
            <v>未</v>
          </cell>
        </row>
        <row r="5195">
          <cell r="C5195">
            <v>8976793880</v>
          </cell>
          <cell r="D5195" t="str">
            <v>I3JAR80</v>
          </cell>
          <cell r="E5195"/>
          <cell r="F5195" t="str">
            <v>VL20 NPS</v>
          </cell>
          <cell r="G5195" t="str">
            <v>VL20 D5-Gr</v>
          </cell>
          <cell r="H5195" t="str">
            <v>【I3JAR80】VL20 D5-Gr　一生向け新規出図</v>
          </cell>
          <cell r="I5195" t="str">
            <v>未</v>
          </cell>
          <cell r="J5195" t="str">
            <v>C</v>
          </cell>
          <cell r="K5195"/>
          <cell r="L5195" t="str">
            <v>○</v>
          </cell>
          <cell r="M5195" t="str">
            <v>-</v>
          </cell>
          <cell r="N5195" t="str">
            <v>未</v>
          </cell>
        </row>
        <row r="5196">
          <cell r="C5196">
            <v>8976793890</v>
          </cell>
          <cell r="D5196" t="str">
            <v>I3JAR80</v>
          </cell>
          <cell r="E5196"/>
          <cell r="F5196" t="str">
            <v>VL20 NPS</v>
          </cell>
          <cell r="G5196" t="str">
            <v>VL20 D5-Gr</v>
          </cell>
          <cell r="H5196" t="str">
            <v>【I3JAR80】VL20 D5-Gr　一生向け新規出図</v>
          </cell>
          <cell r="I5196" t="str">
            <v>未</v>
          </cell>
          <cell r="J5196" t="str">
            <v>C</v>
          </cell>
          <cell r="K5196" t="str">
            <v>UK5</v>
          </cell>
          <cell r="L5196" t="str">
            <v>○</v>
          </cell>
          <cell r="M5196" t="str">
            <v>-</v>
          </cell>
          <cell r="N5196">
            <v>20230707</v>
          </cell>
        </row>
        <row r="5197">
          <cell r="C5197">
            <v>8976793900</v>
          </cell>
          <cell r="D5197" t="str">
            <v>I3JAR80</v>
          </cell>
          <cell r="E5197"/>
          <cell r="F5197" t="str">
            <v>VL20 NPS</v>
          </cell>
          <cell r="G5197" t="str">
            <v>VL20 D5-Gr</v>
          </cell>
          <cell r="H5197" t="str">
            <v>【I3JAR80】VL20 D5-Gr　一生向け新規出図</v>
          </cell>
          <cell r="I5197" t="str">
            <v>未</v>
          </cell>
          <cell r="J5197" t="str">
            <v>C</v>
          </cell>
          <cell r="K5197"/>
          <cell r="L5197" t="str">
            <v>○</v>
          </cell>
          <cell r="M5197" t="str">
            <v>-</v>
          </cell>
          <cell r="N5197" t="str">
            <v>未</v>
          </cell>
        </row>
        <row r="5198">
          <cell r="C5198">
            <v>8975406511</v>
          </cell>
          <cell r="D5198" t="str">
            <v>I4JHP75</v>
          </cell>
          <cell r="E5198"/>
          <cell r="F5198" t="str">
            <v>VL18 NQR</v>
          </cell>
          <cell r="G5198" t="str">
            <v>VL18 B-Gr</v>
          </cell>
          <cell r="H5198" t="str">
            <v>【I4JHP75】VL18 B-Gr　K研2向け設変出図(AAS-LD-7779恒久出図)</v>
          </cell>
          <cell r="I5198" t="str">
            <v>未</v>
          </cell>
          <cell r="J5198" t="str">
            <v>C</v>
          </cell>
          <cell r="K5198"/>
          <cell r="L5198" t="str">
            <v>○</v>
          </cell>
          <cell r="M5198" t="str">
            <v>-</v>
          </cell>
          <cell r="N5198" t="str">
            <v>未</v>
          </cell>
        </row>
        <row r="5199">
          <cell r="C5199">
            <v>8975406521</v>
          </cell>
          <cell r="D5199" t="str">
            <v>I4JHP75</v>
          </cell>
          <cell r="E5199"/>
          <cell r="F5199" t="str">
            <v>VL18 NQR</v>
          </cell>
          <cell r="G5199" t="str">
            <v>VL18 B-Gr</v>
          </cell>
          <cell r="H5199" t="str">
            <v>【I4JHP75】VL18 B-Gr　K研2向け設変出図(AAS-LD-7779恒久出図)</v>
          </cell>
          <cell r="I5199" t="str">
            <v>未</v>
          </cell>
          <cell r="J5199" t="str">
            <v>C</v>
          </cell>
          <cell r="K5199"/>
          <cell r="L5199" t="str">
            <v>○</v>
          </cell>
          <cell r="M5199" t="str">
            <v>-</v>
          </cell>
          <cell r="N5199" t="str">
            <v>未</v>
          </cell>
        </row>
        <row r="5200">
          <cell r="C5200">
            <v>8975406531</v>
          </cell>
          <cell r="D5200" t="str">
            <v>I4JHP75</v>
          </cell>
          <cell r="E5200"/>
          <cell r="F5200" t="str">
            <v>VL18 NQR</v>
          </cell>
          <cell r="G5200" t="str">
            <v>VL18 B-Gr</v>
          </cell>
          <cell r="H5200" t="str">
            <v>【I4JHP75】VL18 B-Gr　K研2向け設変出図(AAS-LD-7779恒久出図)</v>
          </cell>
          <cell r="I5200" t="str">
            <v>未</v>
          </cell>
          <cell r="J5200" t="str">
            <v>C</v>
          </cell>
          <cell r="K5200"/>
          <cell r="L5200" t="str">
            <v>○</v>
          </cell>
          <cell r="M5200" t="str">
            <v>-</v>
          </cell>
          <cell r="N5200" t="str">
            <v>未</v>
          </cell>
        </row>
        <row r="5201">
          <cell r="C5201">
            <v>8975406541</v>
          </cell>
          <cell r="D5201" t="str">
            <v>I4JHP75</v>
          </cell>
          <cell r="E5201"/>
          <cell r="F5201" t="str">
            <v>VL18 NQR</v>
          </cell>
          <cell r="G5201" t="str">
            <v>VL18 B-Gr</v>
          </cell>
          <cell r="H5201" t="str">
            <v>【I4JHP75】VL18 B-Gr　K研2向け設変出図(AAS-LD-7779恒久出図)</v>
          </cell>
          <cell r="I5201" t="str">
            <v>未</v>
          </cell>
          <cell r="J5201" t="str">
            <v>C</v>
          </cell>
          <cell r="K5201"/>
          <cell r="L5201" t="str">
            <v>○</v>
          </cell>
          <cell r="M5201" t="str">
            <v>-</v>
          </cell>
          <cell r="N5201" t="str">
            <v>未</v>
          </cell>
        </row>
        <row r="5202">
          <cell r="C5202">
            <v>8975406551</v>
          </cell>
          <cell r="D5202" t="str">
            <v>I4JHP75</v>
          </cell>
          <cell r="E5202"/>
          <cell r="F5202" t="str">
            <v>VL18 NQR</v>
          </cell>
          <cell r="G5202" t="str">
            <v>VL18 B-Gr</v>
          </cell>
          <cell r="H5202" t="str">
            <v>【I4JHP75】VL18 B-Gr　K研2向け設変出図(AAS-LD-7779恒久出図)</v>
          </cell>
          <cell r="I5202" t="str">
            <v>未</v>
          </cell>
          <cell r="J5202" t="str">
            <v>C</v>
          </cell>
          <cell r="K5202"/>
          <cell r="L5202" t="str">
            <v>○</v>
          </cell>
          <cell r="M5202" t="str">
            <v>-</v>
          </cell>
          <cell r="N5202" t="str">
            <v>未</v>
          </cell>
        </row>
        <row r="5203">
          <cell r="C5203">
            <v>8975406512</v>
          </cell>
          <cell r="D5203" t="str">
            <v>I4JHS36</v>
          </cell>
          <cell r="E5203"/>
          <cell r="F5203" t="str">
            <v>VL18 NQR</v>
          </cell>
          <cell r="G5203" t="str">
            <v>VL18 B-Gr</v>
          </cell>
          <cell r="H5203" t="str">
            <v>【I4JHS36】VL18 B-Gr FRAME　ASM　内容部品変更に伴う設変出図</v>
          </cell>
          <cell r="I5203" t="str">
            <v>PA1-0100</v>
          </cell>
          <cell r="J5203" t="str">
            <v>C</v>
          </cell>
          <cell r="K5203" t="str">
            <v>YE4</v>
          </cell>
          <cell r="L5203" t="str">
            <v>○</v>
          </cell>
          <cell r="M5203" t="str">
            <v>-</v>
          </cell>
          <cell r="N5203">
            <v>20201110</v>
          </cell>
        </row>
        <row r="5204">
          <cell r="C5204">
            <v>8975406522</v>
          </cell>
          <cell r="D5204" t="str">
            <v>I4JHS36</v>
          </cell>
          <cell r="E5204"/>
          <cell r="F5204" t="str">
            <v>VL18 NQR</v>
          </cell>
          <cell r="G5204" t="str">
            <v>VL18 B-Gr</v>
          </cell>
          <cell r="H5204" t="str">
            <v>【I4JHS36】VL18 B-Gr FRAME　ASM　内容部品変更に伴う設変出図</v>
          </cell>
          <cell r="I5204" t="str">
            <v>PA1-0100</v>
          </cell>
          <cell r="J5204" t="str">
            <v>C</v>
          </cell>
          <cell r="K5204" t="str">
            <v>YK7</v>
          </cell>
          <cell r="L5204" t="str">
            <v>○</v>
          </cell>
          <cell r="M5204" t="str">
            <v>-</v>
          </cell>
          <cell r="N5204">
            <v>20201110</v>
          </cell>
        </row>
        <row r="5205">
          <cell r="C5205">
            <v>8975406532</v>
          </cell>
          <cell r="D5205" t="str">
            <v>I4JHS36</v>
          </cell>
          <cell r="E5205"/>
          <cell r="F5205" t="str">
            <v>VL18 NQR</v>
          </cell>
          <cell r="G5205" t="str">
            <v>VL18 B-Gr</v>
          </cell>
          <cell r="H5205" t="str">
            <v>【I4JHS36】VL18 B-Gr FRAME　ASM　内容部品変更に伴う設変出図</v>
          </cell>
          <cell r="I5205" t="str">
            <v>PA1-0100</v>
          </cell>
          <cell r="J5205" t="str">
            <v>C</v>
          </cell>
          <cell r="K5205" t="str">
            <v>YS7</v>
          </cell>
          <cell r="L5205" t="str">
            <v>○</v>
          </cell>
          <cell r="M5205" t="str">
            <v>-</v>
          </cell>
          <cell r="N5205">
            <v>20201110</v>
          </cell>
        </row>
        <row r="5206">
          <cell r="C5206">
            <v>8975406542</v>
          </cell>
          <cell r="D5206" t="str">
            <v>I4JHS36</v>
          </cell>
          <cell r="E5206"/>
          <cell r="F5206" t="str">
            <v>VL18 NQR</v>
          </cell>
          <cell r="G5206" t="str">
            <v>VL18 B-Gr</v>
          </cell>
          <cell r="H5206" t="str">
            <v>【I4JHS36】VL18 B-Gr FRAME　ASM　内容部品変更に伴う設変出図</v>
          </cell>
          <cell r="I5206" t="str">
            <v>PA1-0100</v>
          </cell>
          <cell r="J5206" t="str">
            <v>C</v>
          </cell>
          <cell r="K5206" t="str">
            <v>YK8</v>
          </cell>
          <cell r="L5206" t="str">
            <v>○</v>
          </cell>
          <cell r="M5206" t="str">
            <v>-</v>
          </cell>
          <cell r="N5206">
            <v>20201110</v>
          </cell>
        </row>
        <row r="5207">
          <cell r="C5207">
            <v>8975406552</v>
          </cell>
          <cell r="D5207" t="str">
            <v>I4JHS36</v>
          </cell>
          <cell r="E5207"/>
          <cell r="F5207" t="str">
            <v>VL18 NQR</v>
          </cell>
          <cell r="G5207" t="str">
            <v>VL18 B-Gr</v>
          </cell>
          <cell r="H5207" t="str">
            <v>【I4JHS36】VL18 B-Gr FRAME　ASM　内容部品変更に伴う設変出図</v>
          </cell>
          <cell r="I5207" t="str">
            <v>PA1-0100</v>
          </cell>
          <cell r="J5207" t="str">
            <v>C</v>
          </cell>
          <cell r="K5207" t="str">
            <v>YS8</v>
          </cell>
          <cell r="L5207" t="str">
            <v>○</v>
          </cell>
          <cell r="M5207" t="str">
            <v>-</v>
          </cell>
          <cell r="N5207">
            <v>20201110</v>
          </cell>
        </row>
        <row r="5208">
          <cell r="C5208">
            <v>8976839740</v>
          </cell>
          <cell r="D5208" t="str">
            <v>I3JAS94</v>
          </cell>
          <cell r="E5208"/>
          <cell r="F5208" t="str">
            <v>VL24 NQR</v>
          </cell>
          <cell r="G5208" t="str">
            <v>VL24 A-Gr</v>
          </cell>
          <cell r="H5208" t="str">
            <v>【I3JAS94】VL24 A-Gr　3X系FRAME ASM　一生向け新規出図</v>
          </cell>
          <cell r="I5208" t="str">
            <v>PA1-0110</v>
          </cell>
          <cell r="J5208" t="str">
            <v>C</v>
          </cell>
          <cell r="K5208" t="str">
            <v>W2F</v>
          </cell>
          <cell r="L5208" t="str">
            <v>○</v>
          </cell>
          <cell r="M5208" t="str">
            <v>-</v>
          </cell>
          <cell r="N5208">
            <v>20201207</v>
          </cell>
        </row>
        <row r="5209">
          <cell r="C5209">
            <v>8976839750</v>
          </cell>
          <cell r="D5209" t="str">
            <v>I3JAS94</v>
          </cell>
          <cell r="E5209"/>
          <cell r="F5209" t="str">
            <v>VL24 NQR</v>
          </cell>
          <cell r="G5209" t="str">
            <v>VL24 A-Gr</v>
          </cell>
          <cell r="H5209" t="str">
            <v>【I3JAS94】VL24 A-Gr　3X系FRAME ASM　一生向け新規出図</v>
          </cell>
          <cell r="I5209" t="str">
            <v>PA1-2136</v>
          </cell>
          <cell r="J5209" t="str">
            <v>C</v>
          </cell>
          <cell r="K5209" t="str">
            <v>W3W</v>
          </cell>
          <cell r="L5209" t="str">
            <v>○</v>
          </cell>
          <cell r="M5209" t="str">
            <v>-</v>
          </cell>
          <cell r="N5209">
            <v>20220701</v>
          </cell>
        </row>
        <row r="5210">
          <cell r="C5210">
            <v>8976839760</v>
          </cell>
          <cell r="D5210" t="str">
            <v>I3JAS94</v>
          </cell>
          <cell r="E5210"/>
          <cell r="F5210" t="str">
            <v>VL24 NQR</v>
          </cell>
          <cell r="G5210" t="str">
            <v>VL24 A-Gr</v>
          </cell>
          <cell r="H5210" t="str">
            <v>【I3JAS94】VL24 A-Gr　3X系FRAME ASM　一生向け新規出図</v>
          </cell>
          <cell r="I5210" t="str">
            <v>未</v>
          </cell>
          <cell r="J5210" t="str">
            <v>C</v>
          </cell>
          <cell r="K5210"/>
          <cell r="L5210" t="str">
            <v>○</v>
          </cell>
          <cell r="M5210" t="str">
            <v>-</v>
          </cell>
          <cell r="N5210" t="str">
            <v>未</v>
          </cell>
        </row>
        <row r="5211">
          <cell r="C5211">
            <v>8976839770</v>
          </cell>
          <cell r="D5211" t="str">
            <v>I3JAS94</v>
          </cell>
          <cell r="E5211"/>
          <cell r="F5211" t="str">
            <v>VL24 NQR</v>
          </cell>
          <cell r="G5211" t="str">
            <v>VL24 A-Gr</v>
          </cell>
          <cell r="H5211" t="str">
            <v>【I3JAS94】VL24 A-Gr　3X系FRAME ASM　一生向け新規出図</v>
          </cell>
          <cell r="I5211" t="str">
            <v>未</v>
          </cell>
          <cell r="J5211" t="str">
            <v>C</v>
          </cell>
          <cell r="K5211"/>
          <cell r="L5211" t="str">
            <v>○</v>
          </cell>
          <cell r="M5211" t="str">
            <v>-</v>
          </cell>
          <cell r="N5211" t="str">
            <v>未</v>
          </cell>
        </row>
        <row r="5212">
          <cell r="C5212">
            <v>8976840140</v>
          </cell>
          <cell r="D5212" t="str">
            <v>I3JAS94</v>
          </cell>
          <cell r="E5212"/>
          <cell r="F5212" t="str">
            <v>VL24 NPR</v>
          </cell>
          <cell r="G5212" t="str">
            <v>VL24 A-Gr</v>
          </cell>
          <cell r="H5212" t="str">
            <v>【I3JAS94】VL24 A-Gr　3X系FRAME ASM　一生向け新規出図</v>
          </cell>
          <cell r="I5212" t="str">
            <v>PA1-0084</v>
          </cell>
          <cell r="J5212" t="str">
            <v>C</v>
          </cell>
          <cell r="K5212" t="str">
            <v>WCL</v>
          </cell>
          <cell r="L5212" t="str">
            <v>○</v>
          </cell>
          <cell r="M5212" t="str">
            <v>-</v>
          </cell>
          <cell r="N5212">
            <v>20201021</v>
          </cell>
        </row>
        <row r="5213">
          <cell r="C5213">
            <v>8976840150</v>
          </cell>
          <cell r="D5213" t="str">
            <v>I3JAS94</v>
          </cell>
          <cell r="E5213"/>
          <cell r="F5213" t="str">
            <v>VL24 NPR</v>
          </cell>
          <cell r="G5213" t="str">
            <v>VL24 A-Gr</v>
          </cell>
          <cell r="H5213" t="str">
            <v>【I3JAS94】VL24 A-Gr　3X系FRAME ASM　一生向け新規出図</v>
          </cell>
          <cell r="I5213" t="str">
            <v>PA1-0110</v>
          </cell>
          <cell r="J5213" t="str">
            <v>C</v>
          </cell>
          <cell r="K5213" t="str">
            <v>WCN</v>
          </cell>
          <cell r="L5213" t="str">
            <v>○</v>
          </cell>
          <cell r="M5213" t="str">
            <v>-</v>
          </cell>
          <cell r="N5213">
            <v>20201207</v>
          </cell>
        </row>
        <row r="5214">
          <cell r="C5214">
            <v>8976840160</v>
          </cell>
          <cell r="D5214" t="str">
            <v>I3JAS94</v>
          </cell>
          <cell r="E5214"/>
          <cell r="F5214" t="str">
            <v>VL24 NPR</v>
          </cell>
          <cell r="G5214" t="str">
            <v>VL24 A-Gr</v>
          </cell>
          <cell r="H5214" t="str">
            <v>【I3JAS94】VL24 A-Gr　3X系FRAME ASM　一生向け新規出図</v>
          </cell>
          <cell r="I5214" t="str">
            <v>PA1-2159</v>
          </cell>
          <cell r="J5214" t="str">
            <v>C</v>
          </cell>
          <cell r="K5214" t="str">
            <v>WD2</v>
          </cell>
          <cell r="L5214" t="str">
            <v>○</v>
          </cell>
          <cell r="M5214" t="str">
            <v>-</v>
          </cell>
          <cell r="N5214">
            <v>20220812</v>
          </cell>
        </row>
        <row r="5215">
          <cell r="C5215">
            <v>8976840170</v>
          </cell>
          <cell r="D5215" t="str">
            <v>I3JAS94</v>
          </cell>
          <cell r="E5215"/>
          <cell r="F5215" t="str">
            <v>VL24 NPR</v>
          </cell>
          <cell r="G5215" t="str">
            <v>VL24 A-Gr</v>
          </cell>
          <cell r="H5215" t="str">
            <v>【I3JAS94】VL24 A-Gr　3X系FRAME ASM　一生向け新規出図</v>
          </cell>
          <cell r="I5215" t="str">
            <v>未</v>
          </cell>
          <cell r="J5215" t="str">
            <v>C</v>
          </cell>
          <cell r="K5215"/>
          <cell r="L5215" t="str">
            <v>○</v>
          </cell>
          <cell r="M5215" t="str">
            <v>-</v>
          </cell>
          <cell r="N5215" t="str">
            <v>未</v>
          </cell>
        </row>
        <row r="5216">
          <cell r="C5216">
            <v>8976840180</v>
          </cell>
          <cell r="D5216" t="str">
            <v>I3JAS94</v>
          </cell>
          <cell r="E5216"/>
          <cell r="F5216" t="str">
            <v>VL24 NPR</v>
          </cell>
          <cell r="G5216" t="str">
            <v>VL24 A-Gr</v>
          </cell>
          <cell r="H5216" t="str">
            <v>【I3JAS94】VL24 A-Gr　3X系FRAME ASM　一生向け新規出図</v>
          </cell>
          <cell r="I5216" t="str">
            <v>PA1-0084</v>
          </cell>
          <cell r="J5216" t="str">
            <v>C</v>
          </cell>
          <cell r="K5216" t="str">
            <v>WHH</v>
          </cell>
          <cell r="L5216" t="str">
            <v>○</v>
          </cell>
          <cell r="M5216" t="str">
            <v>-</v>
          </cell>
          <cell r="N5216">
            <v>20201021</v>
          </cell>
        </row>
        <row r="5217">
          <cell r="C5217">
            <v>8976840190</v>
          </cell>
          <cell r="D5217" t="str">
            <v>I3JAS94</v>
          </cell>
          <cell r="E5217"/>
          <cell r="F5217" t="str">
            <v>VL24 NPR</v>
          </cell>
          <cell r="G5217" t="str">
            <v>VL24 A-Gr</v>
          </cell>
          <cell r="H5217" t="str">
            <v>【I3JAS94】VL24 A-Gr　3X系FRAME ASM　一生向け新規出図</v>
          </cell>
          <cell r="I5217" t="str">
            <v>PA1-0110</v>
          </cell>
          <cell r="J5217" t="str">
            <v>C</v>
          </cell>
          <cell r="K5217" t="str">
            <v>WHJ</v>
          </cell>
          <cell r="L5217" t="str">
            <v>○</v>
          </cell>
          <cell r="M5217" t="str">
            <v>-</v>
          </cell>
          <cell r="N5217">
            <v>20201207</v>
          </cell>
        </row>
        <row r="5218">
          <cell r="C5218">
            <v>8976840200</v>
          </cell>
          <cell r="D5218" t="str">
            <v>I3JAS94</v>
          </cell>
          <cell r="E5218"/>
          <cell r="F5218" t="str">
            <v>VL24 NPR</v>
          </cell>
          <cell r="G5218" t="str">
            <v>VL24 A-Gr</v>
          </cell>
          <cell r="H5218" t="str">
            <v>【I3JAS94】VL24 A-Gr　3X系FRAME ASM　一生向け新規出図</v>
          </cell>
          <cell r="I5218" t="str">
            <v>PA1-1016</v>
          </cell>
          <cell r="J5218" t="str">
            <v>C</v>
          </cell>
          <cell r="K5218" t="str">
            <v>WJQ</v>
          </cell>
          <cell r="L5218" t="str">
            <v>○</v>
          </cell>
          <cell r="M5218" t="str">
            <v>-</v>
          </cell>
          <cell r="N5218">
            <v>20210211</v>
          </cell>
        </row>
        <row r="5219">
          <cell r="C5219">
            <v>8976840210</v>
          </cell>
          <cell r="D5219" t="str">
            <v>I3JAS94</v>
          </cell>
          <cell r="E5219"/>
          <cell r="F5219" t="str">
            <v>VL24 NPR</v>
          </cell>
          <cell r="G5219" t="str">
            <v>VL24 A-Gr</v>
          </cell>
          <cell r="H5219" t="str">
            <v>【I3JAS94】VL24 A-Gr　3X系FRAME ASM　一生向け新規出図</v>
          </cell>
          <cell r="I5219" t="str">
            <v>未</v>
          </cell>
          <cell r="J5219" t="str">
            <v>C</v>
          </cell>
          <cell r="K5219"/>
          <cell r="L5219" t="str">
            <v>○</v>
          </cell>
          <cell r="M5219" t="str">
            <v>-</v>
          </cell>
          <cell r="N5219" t="str">
            <v>未</v>
          </cell>
        </row>
        <row r="5220">
          <cell r="C5220">
            <v>8976840220</v>
          </cell>
          <cell r="D5220" t="str">
            <v>I3JAS94</v>
          </cell>
          <cell r="E5220"/>
          <cell r="F5220" t="str">
            <v>VL24 NPR</v>
          </cell>
          <cell r="G5220" t="str">
            <v>VL24 A-Gr</v>
          </cell>
          <cell r="H5220" t="str">
            <v>【I3JAS94】VL24 A-Gr　3X系FRAME ASM　一生向け新規出図</v>
          </cell>
          <cell r="I5220" t="str">
            <v>PA1-0084</v>
          </cell>
          <cell r="J5220" t="str">
            <v>C</v>
          </cell>
          <cell r="K5220" t="str">
            <v>W2A</v>
          </cell>
          <cell r="L5220" t="str">
            <v>○</v>
          </cell>
          <cell r="M5220" t="str">
            <v>-</v>
          </cell>
          <cell r="N5220">
            <v>20201021</v>
          </cell>
        </row>
        <row r="5221">
          <cell r="C5221">
            <v>8976840230</v>
          </cell>
          <cell r="D5221" t="str">
            <v>I3JAS94</v>
          </cell>
          <cell r="E5221"/>
          <cell r="F5221" t="str">
            <v>VL24 NPR</v>
          </cell>
          <cell r="G5221" t="str">
            <v>VL24 A-Gr</v>
          </cell>
          <cell r="H5221" t="str">
            <v>【I3JAS94】VL24 A-Gr　3X系FRAME ASM　一生向け新規出図</v>
          </cell>
          <cell r="I5221" t="str">
            <v>PA1-0110</v>
          </cell>
          <cell r="J5221" t="str">
            <v>C</v>
          </cell>
          <cell r="K5221" t="str">
            <v>W2G</v>
          </cell>
          <cell r="L5221" t="str">
            <v>○</v>
          </cell>
          <cell r="M5221" t="str">
            <v>-</v>
          </cell>
          <cell r="N5221">
            <v>20201207</v>
          </cell>
        </row>
        <row r="5222">
          <cell r="C5222">
            <v>8976840240</v>
          </cell>
          <cell r="D5222" t="str">
            <v>I3JAS94</v>
          </cell>
          <cell r="E5222"/>
          <cell r="F5222" t="str">
            <v>VL24 NPR</v>
          </cell>
          <cell r="G5222" t="str">
            <v>VL24 A-Gr</v>
          </cell>
          <cell r="H5222" t="str">
            <v>【I3JAS94】VL24 A-Gr　3X系FRAME ASM　一生向け新規出図</v>
          </cell>
          <cell r="I5222" t="str">
            <v>PA1-1144</v>
          </cell>
          <cell r="J5222" t="str">
            <v>C</v>
          </cell>
          <cell r="K5222" t="str">
            <v>W3C</v>
          </cell>
          <cell r="L5222" t="str">
            <v>○</v>
          </cell>
          <cell r="M5222" t="str">
            <v>-</v>
          </cell>
          <cell r="N5222">
            <v>20211004</v>
          </cell>
        </row>
        <row r="5223">
          <cell r="C5223">
            <v>8976840250</v>
          </cell>
          <cell r="D5223" t="str">
            <v>I3JAS94</v>
          </cell>
          <cell r="E5223"/>
          <cell r="F5223" t="str">
            <v>VL24 NPR</v>
          </cell>
          <cell r="G5223" t="str">
            <v>VL24 A-Gr</v>
          </cell>
          <cell r="H5223" t="str">
            <v>【I3JAS94】VL24 A-Gr　3X系FRAME ASM　一生向け新規出図</v>
          </cell>
          <cell r="I5223" t="str">
            <v>PA1-4080</v>
          </cell>
          <cell r="J5223" t="str">
            <v>C</v>
          </cell>
          <cell r="K5223" t="str">
            <v>WZC</v>
          </cell>
          <cell r="L5223" t="str">
            <v>○</v>
          </cell>
          <cell r="M5223" t="str">
            <v>-</v>
          </cell>
          <cell r="N5223">
            <v>20240606</v>
          </cell>
        </row>
        <row r="5224">
          <cell r="C5224">
            <v>8976840260</v>
          </cell>
          <cell r="D5224" t="str">
            <v>I3JAS94</v>
          </cell>
          <cell r="E5224"/>
          <cell r="F5224" t="str">
            <v>VL24 NQR</v>
          </cell>
          <cell r="G5224" t="str">
            <v>VL24 A-Gr</v>
          </cell>
          <cell r="H5224" t="str">
            <v>【I3JAS94】VL24 A-Gr　3X系FRAME ASM　一生向け新規出図</v>
          </cell>
          <cell r="I5224" t="str">
            <v>PA1-0084</v>
          </cell>
          <cell r="J5224" t="str">
            <v>C</v>
          </cell>
          <cell r="K5224" t="str">
            <v>W2B</v>
          </cell>
          <cell r="L5224" t="str">
            <v>○</v>
          </cell>
          <cell r="M5224" t="str">
            <v>-</v>
          </cell>
          <cell r="N5224">
            <v>20201021</v>
          </cell>
        </row>
        <row r="5225">
          <cell r="C5225">
            <v>8976840270</v>
          </cell>
          <cell r="D5225" t="str">
            <v>I3JAS94</v>
          </cell>
          <cell r="E5225"/>
          <cell r="F5225" t="str">
            <v>VL24 NQR</v>
          </cell>
          <cell r="G5225" t="str">
            <v>VL24 A-Gr</v>
          </cell>
          <cell r="H5225" t="str">
            <v>【I3JAS94】VL24 A-Gr　3X系FRAME ASM　一生向け新規出図</v>
          </cell>
          <cell r="I5225" t="str">
            <v>PA1-1004</v>
          </cell>
          <cell r="J5225" t="str">
            <v>C</v>
          </cell>
          <cell r="K5225" t="str">
            <v>W2L</v>
          </cell>
          <cell r="L5225" t="str">
            <v>○</v>
          </cell>
          <cell r="M5225" t="str">
            <v>-</v>
          </cell>
          <cell r="N5225">
            <v>20210121</v>
          </cell>
        </row>
        <row r="5226">
          <cell r="C5226">
            <v>8976840280</v>
          </cell>
          <cell r="D5226" t="str">
            <v>I3JAS94</v>
          </cell>
          <cell r="E5226"/>
          <cell r="F5226" t="str">
            <v>VL24 NPR</v>
          </cell>
          <cell r="G5226" t="str">
            <v>VL24 A-Gr</v>
          </cell>
          <cell r="H5226" t="str">
            <v>【I3JAS94】VL24 A-Gr　3X系FRAME ASM　一生向け新規出図</v>
          </cell>
          <cell r="I5226" t="str">
            <v>PA1-0084</v>
          </cell>
          <cell r="J5226" t="str">
            <v>C</v>
          </cell>
          <cell r="K5226" t="str">
            <v>WFD</v>
          </cell>
          <cell r="L5226" t="str">
            <v>○</v>
          </cell>
          <cell r="M5226" t="str">
            <v>-</v>
          </cell>
          <cell r="N5226">
            <v>20201021</v>
          </cell>
        </row>
        <row r="5227">
          <cell r="C5227">
            <v>8976840290</v>
          </cell>
          <cell r="D5227" t="str">
            <v>I3JAS94</v>
          </cell>
          <cell r="E5227"/>
          <cell r="F5227" t="str">
            <v>VL24 NPR</v>
          </cell>
          <cell r="G5227" t="str">
            <v>VL24 A-Gr</v>
          </cell>
          <cell r="H5227" t="str">
            <v>【I3JAS94】VL24 A-Gr　3X系FRAME ASM　一生向け新規出図</v>
          </cell>
          <cell r="I5227" t="str">
            <v>PA1-1038</v>
          </cell>
          <cell r="J5227" t="str">
            <v>C</v>
          </cell>
          <cell r="K5227" t="str">
            <v>WFG</v>
          </cell>
          <cell r="L5227" t="str">
            <v>○</v>
          </cell>
          <cell r="M5227" t="str">
            <v>-</v>
          </cell>
          <cell r="N5227">
            <v>20210318</v>
          </cell>
        </row>
        <row r="5228">
          <cell r="C5228">
            <v>8976840300</v>
          </cell>
          <cell r="D5228" t="str">
            <v>I3JAS94</v>
          </cell>
          <cell r="E5228"/>
          <cell r="F5228" t="str">
            <v>VL24 NPR</v>
          </cell>
          <cell r="G5228" t="str">
            <v>VL24 A-Gr</v>
          </cell>
          <cell r="H5228" t="str">
            <v>【I3JAS94】VL24 A-Gr　3X系FRAME ASM　一生向け新規出図</v>
          </cell>
          <cell r="I5228" t="str">
            <v>PA1-0084</v>
          </cell>
          <cell r="J5228" t="str">
            <v>C</v>
          </cell>
          <cell r="K5228" t="str">
            <v>W2C</v>
          </cell>
          <cell r="L5228" t="str">
            <v>○</v>
          </cell>
          <cell r="M5228" t="str">
            <v>-</v>
          </cell>
          <cell r="N5228">
            <v>20201021</v>
          </cell>
        </row>
        <row r="5229">
          <cell r="C5229">
            <v>8976840310</v>
          </cell>
          <cell r="D5229" t="str">
            <v>I3JAS94</v>
          </cell>
          <cell r="E5229"/>
          <cell r="F5229" t="str">
            <v>VL24 NPR</v>
          </cell>
          <cell r="G5229" t="str">
            <v>VL24 A-Gr</v>
          </cell>
          <cell r="H5229" t="str">
            <v>【I3JAS94】VL24 A-Gr　3X系FRAME ASM　一生向け新規出図</v>
          </cell>
          <cell r="I5229" t="str">
            <v>PA1-1004</v>
          </cell>
          <cell r="J5229" t="str">
            <v>C</v>
          </cell>
          <cell r="K5229" t="str">
            <v>W2N</v>
          </cell>
          <cell r="L5229" t="str">
            <v>○</v>
          </cell>
          <cell r="M5229" t="str">
            <v>-</v>
          </cell>
          <cell r="N5229">
            <v>20210121</v>
          </cell>
        </row>
        <row r="5230">
          <cell r="C5230">
            <v>8976840320</v>
          </cell>
          <cell r="D5230" t="str">
            <v>I3JAS94</v>
          </cell>
          <cell r="E5230"/>
          <cell r="F5230" t="str">
            <v>VL24 NQR</v>
          </cell>
          <cell r="G5230" t="str">
            <v>VL24 A-Gr</v>
          </cell>
          <cell r="H5230" t="str">
            <v>【I3JAS94】VL24 A-Gr　3X系FRAME ASM　一生向け新規出図</v>
          </cell>
          <cell r="I5230" t="str">
            <v>PA1-0084</v>
          </cell>
          <cell r="J5230" t="str">
            <v>C</v>
          </cell>
          <cell r="K5230" t="str">
            <v>W2D</v>
          </cell>
          <cell r="L5230" t="str">
            <v>○</v>
          </cell>
          <cell r="M5230" t="str">
            <v>-</v>
          </cell>
          <cell r="N5230">
            <v>20201021</v>
          </cell>
        </row>
        <row r="5231">
          <cell r="C5231">
            <v>8976840330</v>
          </cell>
          <cell r="D5231" t="str">
            <v>I3JAS94</v>
          </cell>
          <cell r="E5231"/>
          <cell r="F5231" t="str">
            <v>VL24 NQR</v>
          </cell>
          <cell r="G5231" t="str">
            <v>VL24 A-Gr</v>
          </cell>
          <cell r="H5231" t="str">
            <v>【I3JAS94】VL24 A-Gr　3X系FRAME ASM　一生向け新規出図</v>
          </cell>
          <cell r="I5231" t="str">
            <v>PA1-1158</v>
          </cell>
          <cell r="J5231" t="str">
            <v>C</v>
          </cell>
          <cell r="K5231" t="str">
            <v>W3D</v>
          </cell>
          <cell r="L5231" t="str">
            <v>○</v>
          </cell>
          <cell r="M5231" t="str">
            <v>-</v>
          </cell>
          <cell r="N5231">
            <v>20211105</v>
          </cell>
        </row>
        <row r="5232">
          <cell r="C5232">
            <v>8976777700</v>
          </cell>
          <cell r="D5232" t="str">
            <v>I3JAR24</v>
          </cell>
          <cell r="E5232"/>
          <cell r="F5232" t="str">
            <v>VDS NPR</v>
          </cell>
          <cell r="G5232" t="str">
            <v>VDS ｳｽﾞﾍﾞｷｽﾀﾝ</v>
          </cell>
          <cell r="H5232" t="str">
            <v>【I3JAR24】VDS 850幅3Xフレーム ウズベキスタン向け新規出図</v>
          </cell>
          <cell r="I5232" t="str">
            <v>未</v>
          </cell>
          <cell r="J5232" t="str">
            <v>C</v>
          </cell>
          <cell r="K5232"/>
          <cell r="L5232" t="str">
            <v>○</v>
          </cell>
          <cell r="M5232" t="str">
            <v>-</v>
          </cell>
          <cell r="N5232" t="str">
            <v>未</v>
          </cell>
        </row>
        <row r="5233">
          <cell r="C5233">
            <v>8976793670</v>
          </cell>
          <cell r="D5233" t="str">
            <v>I3JAT10</v>
          </cell>
          <cell r="E5233"/>
          <cell r="F5233" t="str">
            <v>VL20 NPR</v>
          </cell>
          <cell r="G5233" t="str">
            <v>VL20 D6-Gr</v>
          </cell>
          <cell r="H5233" t="str">
            <v>【I3JAT10】VL20 D6-Gr 南ア向けFRAME １P向け新規出図</v>
          </cell>
          <cell r="I5233" t="str">
            <v>未</v>
          </cell>
          <cell r="J5233" t="str">
            <v>C</v>
          </cell>
          <cell r="K5233"/>
          <cell r="L5233" t="str">
            <v>未</v>
          </cell>
          <cell r="M5233" t="str">
            <v>-</v>
          </cell>
          <cell r="N5233" t="str">
            <v>未</v>
          </cell>
        </row>
        <row r="5234">
          <cell r="C5234">
            <v>8976793680</v>
          </cell>
          <cell r="D5234" t="str">
            <v>I3JAT10</v>
          </cell>
          <cell r="E5234"/>
          <cell r="F5234" t="str">
            <v>VL20 NPR</v>
          </cell>
          <cell r="G5234" t="str">
            <v>VL20 D6-Gr</v>
          </cell>
          <cell r="H5234" t="str">
            <v>【I3JAT10】VL20 D6-Gr 南ア向けFRAME １P向け新規出図</v>
          </cell>
          <cell r="I5234" t="str">
            <v>未</v>
          </cell>
          <cell r="J5234" t="str">
            <v>C</v>
          </cell>
          <cell r="K5234"/>
          <cell r="L5234" t="str">
            <v>未</v>
          </cell>
          <cell r="M5234" t="str">
            <v>-</v>
          </cell>
          <cell r="N5234" t="str">
            <v>未</v>
          </cell>
        </row>
        <row r="5235">
          <cell r="C5235">
            <v>8976793690</v>
          </cell>
          <cell r="D5235" t="str">
            <v>I3JAT10</v>
          </cell>
          <cell r="E5235"/>
          <cell r="F5235" t="str">
            <v>VL20 NPR</v>
          </cell>
          <cell r="G5235" t="str">
            <v>VL20 D6-Gr</v>
          </cell>
          <cell r="H5235" t="str">
            <v>【I3JAT10】VL20 D6-Gr 南ア向けFRAME １P向け新規出図</v>
          </cell>
          <cell r="I5235" t="str">
            <v>未</v>
          </cell>
          <cell r="J5235" t="str">
            <v>C</v>
          </cell>
          <cell r="K5235"/>
          <cell r="L5235" t="str">
            <v>未</v>
          </cell>
          <cell r="M5235" t="str">
            <v>-</v>
          </cell>
          <cell r="N5235" t="str">
            <v>未</v>
          </cell>
        </row>
        <row r="5236">
          <cell r="C5236">
            <v>8976793700</v>
          </cell>
          <cell r="D5236" t="str">
            <v>I3JAT10</v>
          </cell>
          <cell r="E5236"/>
          <cell r="F5236" t="str">
            <v>VL20 NPR</v>
          </cell>
          <cell r="G5236" t="str">
            <v>VL20 D6-Gr</v>
          </cell>
          <cell r="H5236" t="str">
            <v>【I3JAT10】VL20 D6-Gr 南ア向けFRAME １P向け新規出図</v>
          </cell>
          <cell r="I5236" t="str">
            <v>未</v>
          </cell>
          <cell r="J5236" t="str">
            <v>C</v>
          </cell>
          <cell r="K5236"/>
          <cell r="L5236" t="str">
            <v>未</v>
          </cell>
          <cell r="M5236" t="str">
            <v>-</v>
          </cell>
          <cell r="N5236" t="str">
            <v>未</v>
          </cell>
        </row>
        <row r="5237">
          <cell r="C5237">
            <v>8976793740</v>
          </cell>
          <cell r="D5237" t="str">
            <v>I3JAT10</v>
          </cell>
          <cell r="E5237"/>
          <cell r="F5237" t="str">
            <v>VL20 NPR</v>
          </cell>
          <cell r="G5237" t="str">
            <v>VL20 D6-Gr</v>
          </cell>
          <cell r="H5237" t="str">
            <v>【I3JAT10】VL20 D6-Gr 南ア向けFRAME １P向け新規出図</v>
          </cell>
          <cell r="I5237" t="str">
            <v>未</v>
          </cell>
          <cell r="J5237" t="str">
            <v>C</v>
          </cell>
          <cell r="K5237"/>
          <cell r="L5237" t="str">
            <v>未</v>
          </cell>
          <cell r="M5237" t="str">
            <v>-</v>
          </cell>
          <cell r="N5237" t="str">
            <v>未</v>
          </cell>
        </row>
        <row r="5238">
          <cell r="C5238">
            <v>8976793750</v>
          </cell>
          <cell r="D5238" t="str">
            <v>I3JAT10</v>
          </cell>
          <cell r="E5238"/>
          <cell r="F5238" t="str">
            <v>VL20 NPR</v>
          </cell>
          <cell r="G5238" t="str">
            <v>VL20 D6-Gr</v>
          </cell>
          <cell r="H5238" t="str">
            <v>【I3JAT10】VL20 D6-Gr 南ア向けFRAME １P向け新規出図</v>
          </cell>
          <cell r="I5238" t="str">
            <v>未</v>
          </cell>
          <cell r="J5238" t="str">
            <v>C</v>
          </cell>
          <cell r="K5238"/>
          <cell r="L5238" t="str">
            <v>未</v>
          </cell>
          <cell r="M5238" t="str">
            <v>-</v>
          </cell>
          <cell r="N5238" t="str">
            <v>未</v>
          </cell>
        </row>
        <row r="5239">
          <cell r="C5239">
            <v>8976793760</v>
          </cell>
          <cell r="D5239" t="str">
            <v>I3JAT10</v>
          </cell>
          <cell r="E5239"/>
          <cell r="F5239" t="str">
            <v>VL20 NPR</v>
          </cell>
          <cell r="G5239" t="str">
            <v>VL20 D6-Gr</v>
          </cell>
          <cell r="H5239" t="str">
            <v>【I3JAT10】VL20 D6-Gr 南ア向けFRAME １P向け新規出図</v>
          </cell>
          <cell r="I5239" t="str">
            <v>未</v>
          </cell>
          <cell r="J5239" t="str">
            <v>C</v>
          </cell>
          <cell r="K5239"/>
          <cell r="L5239" t="str">
            <v>未</v>
          </cell>
          <cell r="M5239" t="str">
            <v>-</v>
          </cell>
          <cell r="N5239" t="str">
            <v>未</v>
          </cell>
        </row>
        <row r="5240">
          <cell r="C5240">
            <v>8976793770</v>
          </cell>
          <cell r="D5240" t="str">
            <v>I3JAT10</v>
          </cell>
          <cell r="E5240"/>
          <cell r="F5240" t="str">
            <v>VL20 NPR</v>
          </cell>
          <cell r="G5240" t="str">
            <v>VL20 D6-Gr</v>
          </cell>
          <cell r="H5240" t="str">
            <v>【I3JAT10】VL20 D6-Gr 南ア向けFRAME １P向け新規出図</v>
          </cell>
          <cell r="I5240" t="str">
            <v>未</v>
          </cell>
          <cell r="J5240" t="str">
            <v>C</v>
          </cell>
          <cell r="K5240"/>
          <cell r="L5240" t="str">
            <v>未</v>
          </cell>
          <cell r="M5240" t="str">
            <v>-</v>
          </cell>
          <cell r="N5240" t="str">
            <v>未</v>
          </cell>
        </row>
        <row r="5241">
          <cell r="C5241">
            <v>8976793780</v>
          </cell>
          <cell r="D5241" t="str">
            <v>I3JAT10</v>
          </cell>
          <cell r="E5241"/>
          <cell r="F5241" t="str">
            <v>VL20 NPR</v>
          </cell>
          <cell r="G5241" t="str">
            <v>VL20 D6-Gr</v>
          </cell>
          <cell r="H5241" t="str">
            <v>【I3JAT10】VL20 D6-Gr 南ア向けFRAME １P向け新規出図</v>
          </cell>
          <cell r="I5241" t="str">
            <v>未</v>
          </cell>
          <cell r="J5241" t="str">
            <v>C</v>
          </cell>
          <cell r="K5241"/>
          <cell r="L5241" t="str">
            <v>未</v>
          </cell>
          <cell r="M5241" t="str">
            <v>-</v>
          </cell>
          <cell r="N5241" t="str">
            <v>未</v>
          </cell>
        </row>
        <row r="5242">
          <cell r="C5242">
            <v>8976793790</v>
          </cell>
          <cell r="D5242" t="str">
            <v>I3JAT10</v>
          </cell>
          <cell r="E5242"/>
          <cell r="F5242" t="str">
            <v>VL20 NPR</v>
          </cell>
          <cell r="G5242" t="str">
            <v>VL20 D6-Gr</v>
          </cell>
          <cell r="H5242" t="str">
            <v>【I3JAT10】VL20 D6-Gr 南ア向けFRAME １P向け新規出図</v>
          </cell>
          <cell r="I5242" t="str">
            <v>未</v>
          </cell>
          <cell r="J5242" t="str">
            <v>C</v>
          </cell>
          <cell r="K5242"/>
          <cell r="L5242" t="str">
            <v>未</v>
          </cell>
          <cell r="M5242" t="str">
            <v>-</v>
          </cell>
          <cell r="N5242" t="str">
            <v>未</v>
          </cell>
        </row>
        <row r="5243">
          <cell r="C5243">
            <v>8976793800</v>
          </cell>
          <cell r="D5243" t="str">
            <v>I3JAT10</v>
          </cell>
          <cell r="E5243"/>
          <cell r="F5243" t="str">
            <v>VL20 NPS</v>
          </cell>
          <cell r="G5243" t="str">
            <v>VL20 D6-Gr</v>
          </cell>
          <cell r="H5243" t="str">
            <v>【I3JAT10】VL20 D6-Gr 南ア向けFRAME １P向け新規出図</v>
          </cell>
          <cell r="I5243" t="str">
            <v>未</v>
          </cell>
          <cell r="J5243" t="str">
            <v>C</v>
          </cell>
          <cell r="K5243"/>
          <cell r="L5243" t="str">
            <v>未</v>
          </cell>
          <cell r="M5243" t="str">
            <v>-</v>
          </cell>
          <cell r="N5243" t="str">
            <v>未</v>
          </cell>
        </row>
        <row r="5244">
          <cell r="C5244">
            <v>8976793810</v>
          </cell>
          <cell r="D5244" t="str">
            <v>I3JAT10</v>
          </cell>
          <cell r="E5244"/>
          <cell r="F5244" t="str">
            <v>VL20 NPS</v>
          </cell>
          <cell r="G5244" t="str">
            <v>VL20 D6-Gr</v>
          </cell>
          <cell r="H5244" t="str">
            <v>【I3JAT10】VL20 D6-Gr 南ア向けFRAME １P向け新規出図</v>
          </cell>
          <cell r="I5244" t="str">
            <v>未</v>
          </cell>
          <cell r="J5244" t="str">
            <v>C</v>
          </cell>
          <cell r="K5244"/>
          <cell r="L5244" t="str">
            <v>未</v>
          </cell>
          <cell r="M5244" t="str">
            <v>-</v>
          </cell>
          <cell r="N5244" t="str">
            <v>未</v>
          </cell>
        </row>
        <row r="5245">
          <cell r="C5245">
            <v>8976793590</v>
          </cell>
          <cell r="D5245" t="str">
            <v>I3JAS32</v>
          </cell>
          <cell r="E5245"/>
          <cell r="F5245" t="str">
            <v>VL20 NPR</v>
          </cell>
          <cell r="G5245" t="str">
            <v>VL20 D4-Gr</v>
          </cell>
          <cell r="H5245" t="str">
            <v>【I3JAS32】VL20 D4-Gr 3X系FRAME新規出図</v>
          </cell>
          <cell r="I5245" t="str">
            <v>未</v>
          </cell>
          <cell r="J5245" t="str">
            <v>C</v>
          </cell>
          <cell r="K5245"/>
          <cell r="L5245" t="str">
            <v>○</v>
          </cell>
          <cell r="M5245" t="str">
            <v>-</v>
          </cell>
          <cell r="N5245" t="str">
            <v>未</v>
          </cell>
        </row>
        <row r="5246">
          <cell r="C5246">
            <v>8976793600</v>
          </cell>
          <cell r="D5246" t="str">
            <v>I3JAS32</v>
          </cell>
          <cell r="E5246"/>
          <cell r="F5246" t="str">
            <v>VL20 NQR</v>
          </cell>
          <cell r="G5246" t="str">
            <v>VL20 D4-Gr</v>
          </cell>
          <cell r="H5246" t="str">
            <v>【I3JAS32】VL20 D4-Gr 3X系FRAME新規出図</v>
          </cell>
          <cell r="I5246" t="str">
            <v>未</v>
          </cell>
          <cell r="J5246" t="str">
            <v>C</v>
          </cell>
          <cell r="K5246"/>
          <cell r="L5246" t="str">
            <v>○</v>
          </cell>
          <cell r="M5246" t="str">
            <v>-</v>
          </cell>
          <cell r="N5246" t="str">
            <v>未</v>
          </cell>
        </row>
        <row r="5247">
          <cell r="C5247">
            <v>8976793910</v>
          </cell>
          <cell r="D5247" t="str">
            <v>I3JAS32</v>
          </cell>
          <cell r="E5247"/>
          <cell r="F5247" t="str">
            <v>VL20 NQR</v>
          </cell>
          <cell r="G5247" t="str">
            <v>VL20 D4-Gr</v>
          </cell>
          <cell r="H5247" t="str">
            <v>【I3JAS32】VL20 D4-Gr 3X系FRAME新規出図</v>
          </cell>
          <cell r="I5247" t="str">
            <v>PA1-5101</v>
          </cell>
          <cell r="J5247" t="str">
            <v>C</v>
          </cell>
          <cell r="K5247" t="str">
            <v>W6G</v>
          </cell>
          <cell r="L5247" t="str">
            <v>○</v>
          </cell>
          <cell r="M5247" t="str">
            <v>-</v>
          </cell>
          <cell r="N5247">
            <v>20250529</v>
          </cell>
        </row>
        <row r="5248">
          <cell r="C5248">
            <v>8976793920</v>
          </cell>
          <cell r="D5248" t="str">
            <v>I3JAS32</v>
          </cell>
          <cell r="E5248"/>
          <cell r="F5248" t="str">
            <v>VL20 NQR</v>
          </cell>
          <cell r="G5248" t="str">
            <v>VL20 D4-Gr</v>
          </cell>
          <cell r="H5248" t="str">
            <v>【I3JAS32】VL20 D4-Gr 3X系FRAME新規出図</v>
          </cell>
          <cell r="I5248" t="str">
            <v>未</v>
          </cell>
          <cell r="J5248" t="str">
            <v>C</v>
          </cell>
          <cell r="K5248"/>
          <cell r="L5248" t="str">
            <v>○</v>
          </cell>
          <cell r="M5248" t="str">
            <v>-</v>
          </cell>
          <cell r="N5248" t="str">
            <v>未</v>
          </cell>
        </row>
        <row r="5249">
          <cell r="C5249">
            <v>8976793930</v>
          </cell>
          <cell r="D5249" t="str">
            <v>I3JAS32</v>
          </cell>
          <cell r="E5249"/>
          <cell r="F5249" t="str">
            <v>VL20 NQR</v>
          </cell>
          <cell r="G5249" t="str">
            <v>VL20 D4-Gr</v>
          </cell>
          <cell r="H5249" t="str">
            <v>【I3JAS32】VL20 D4-Gr 3X系FRAME新規出図</v>
          </cell>
          <cell r="I5249" t="str">
            <v>未</v>
          </cell>
          <cell r="J5249" t="str">
            <v>C</v>
          </cell>
          <cell r="K5249"/>
          <cell r="L5249" t="str">
            <v>○</v>
          </cell>
          <cell r="M5249" t="str">
            <v>-</v>
          </cell>
          <cell r="N5249" t="str">
            <v>未</v>
          </cell>
        </row>
        <row r="5250">
          <cell r="C5250">
            <v>8976793940</v>
          </cell>
          <cell r="D5250" t="str">
            <v>I3JAS32</v>
          </cell>
          <cell r="E5250"/>
          <cell r="F5250" t="str">
            <v>VL20 NQR</v>
          </cell>
          <cell r="G5250" t="str">
            <v>VL20 D4-Gr</v>
          </cell>
          <cell r="H5250" t="str">
            <v>【I3JAS32】VL20 D4-Gr 3X系FRAME新規出図</v>
          </cell>
          <cell r="I5250" t="str">
            <v>未</v>
          </cell>
          <cell r="J5250" t="str">
            <v>C</v>
          </cell>
          <cell r="K5250"/>
          <cell r="L5250" t="str">
            <v>○</v>
          </cell>
          <cell r="M5250" t="str">
            <v>-</v>
          </cell>
          <cell r="N5250" t="str">
            <v>未</v>
          </cell>
        </row>
        <row r="5251">
          <cell r="C5251">
            <v>8976793950</v>
          </cell>
          <cell r="D5251" t="str">
            <v>I3JAS32</v>
          </cell>
          <cell r="E5251"/>
          <cell r="F5251" t="str">
            <v>VL20 NQR</v>
          </cell>
          <cell r="G5251" t="str">
            <v>VL20 D4-Gr</v>
          </cell>
          <cell r="H5251" t="str">
            <v>【I3JAS32】VL20 D4-Gr 3X系FRAME新規出図</v>
          </cell>
          <cell r="I5251" t="str">
            <v>未</v>
          </cell>
          <cell r="J5251" t="str">
            <v>C</v>
          </cell>
          <cell r="K5251"/>
          <cell r="L5251" t="str">
            <v>○</v>
          </cell>
          <cell r="M5251" t="str">
            <v>-</v>
          </cell>
          <cell r="N5251" t="str">
            <v>未</v>
          </cell>
        </row>
        <row r="5252">
          <cell r="C5252">
            <v>8976793980</v>
          </cell>
          <cell r="D5252" t="str">
            <v>I3JAS32</v>
          </cell>
          <cell r="E5252"/>
          <cell r="F5252" t="str">
            <v>VL20 NQR</v>
          </cell>
          <cell r="G5252" t="str">
            <v>VL20 D4-Gr</v>
          </cell>
          <cell r="H5252" t="str">
            <v>【I3JAS32】VL20 D4-Gr 3X系FRAME新規出図</v>
          </cell>
          <cell r="I5252" t="str">
            <v>未</v>
          </cell>
          <cell r="J5252" t="str">
            <v>C</v>
          </cell>
          <cell r="K5252"/>
          <cell r="L5252" t="str">
            <v>○</v>
          </cell>
          <cell r="M5252" t="str">
            <v>-</v>
          </cell>
          <cell r="N5252" t="str">
            <v>未</v>
          </cell>
        </row>
        <row r="5253">
          <cell r="C5253">
            <v>8976793990</v>
          </cell>
          <cell r="D5253" t="str">
            <v>I3JAS32</v>
          </cell>
          <cell r="E5253"/>
          <cell r="F5253" t="str">
            <v>VL20 NQR</v>
          </cell>
          <cell r="G5253" t="str">
            <v>VL20 D4-Gr</v>
          </cell>
          <cell r="H5253" t="str">
            <v>【I3JAS32】VL20 D4-Gr 3X系FRAME新規出図</v>
          </cell>
          <cell r="I5253" t="str">
            <v>未</v>
          </cell>
          <cell r="J5253" t="str">
            <v>C</v>
          </cell>
          <cell r="K5253"/>
          <cell r="L5253" t="str">
            <v>○</v>
          </cell>
          <cell r="M5253" t="str">
            <v>-</v>
          </cell>
          <cell r="N5253" t="str">
            <v>未</v>
          </cell>
        </row>
        <row r="5254">
          <cell r="C5254">
            <v>8976794020</v>
          </cell>
          <cell r="D5254" t="str">
            <v>I3JAS32</v>
          </cell>
          <cell r="E5254"/>
          <cell r="F5254" t="str">
            <v>VL20 NQR</v>
          </cell>
          <cell r="G5254" t="str">
            <v>VL20 D4-Gr</v>
          </cell>
          <cell r="H5254" t="str">
            <v>【I3JAS32】VL20 D4-Gr 3X系FRAME新規出図</v>
          </cell>
          <cell r="I5254" t="str">
            <v>未</v>
          </cell>
          <cell r="J5254" t="str">
            <v>C</v>
          </cell>
          <cell r="K5254"/>
          <cell r="L5254" t="str">
            <v>○</v>
          </cell>
          <cell r="M5254" t="str">
            <v>-</v>
          </cell>
          <cell r="N5254" t="str">
            <v>未</v>
          </cell>
        </row>
        <row r="5255">
          <cell r="C5255">
            <v>8976794030</v>
          </cell>
          <cell r="D5255" t="str">
            <v>I3JAS32</v>
          </cell>
          <cell r="E5255"/>
          <cell r="F5255" t="str">
            <v>VL20 NQR</v>
          </cell>
          <cell r="G5255" t="str">
            <v>VL20 D4-Gr</v>
          </cell>
          <cell r="H5255" t="str">
            <v>【I3JAS32】VL20 D4-Gr 3X系FRAME新規出図</v>
          </cell>
          <cell r="I5255" t="str">
            <v>未</v>
          </cell>
          <cell r="J5255" t="str">
            <v>C</v>
          </cell>
          <cell r="K5255"/>
          <cell r="L5255" t="str">
            <v>○</v>
          </cell>
          <cell r="M5255" t="str">
            <v>-</v>
          </cell>
          <cell r="N5255" t="str">
            <v>未</v>
          </cell>
        </row>
        <row r="5256">
          <cell r="C5256">
            <v>8976793330</v>
          </cell>
          <cell r="D5256" t="str">
            <v>I3JAS18</v>
          </cell>
          <cell r="E5256"/>
          <cell r="F5256" t="str">
            <v>VL20 NPR</v>
          </cell>
          <cell r="G5256" t="str">
            <v>VL20 D4-Gr</v>
          </cell>
          <cell r="H5256" t="str">
            <v>【I3JAS18】VL20 D4-Gr 3X系FRAME新規出図</v>
          </cell>
          <cell r="I5256" t="str">
            <v>未</v>
          </cell>
          <cell r="J5256" t="str">
            <v>C</v>
          </cell>
          <cell r="K5256"/>
          <cell r="L5256" t="str">
            <v>○</v>
          </cell>
          <cell r="M5256" t="str">
            <v>-</v>
          </cell>
          <cell r="N5256" t="str">
            <v>未</v>
          </cell>
        </row>
        <row r="5257">
          <cell r="C5257">
            <v>8976793340</v>
          </cell>
          <cell r="D5257" t="str">
            <v>I3JAS18</v>
          </cell>
          <cell r="E5257"/>
          <cell r="F5257" t="str">
            <v>VL20 NPR</v>
          </cell>
          <cell r="G5257" t="str">
            <v>VL20 D4-Gr</v>
          </cell>
          <cell r="H5257" t="str">
            <v>【I3JAS18】VL20 D4-Gr 3X系FRAME新規出図</v>
          </cell>
          <cell r="I5257" t="str">
            <v>未</v>
          </cell>
          <cell r="J5257" t="str">
            <v>C</v>
          </cell>
          <cell r="K5257"/>
          <cell r="L5257" t="str">
            <v>○</v>
          </cell>
          <cell r="M5257" t="str">
            <v>-</v>
          </cell>
          <cell r="N5257" t="str">
            <v>未</v>
          </cell>
        </row>
        <row r="5258">
          <cell r="C5258">
            <v>8976793350</v>
          </cell>
          <cell r="D5258" t="str">
            <v>I3JAS18</v>
          </cell>
          <cell r="E5258"/>
          <cell r="F5258" t="str">
            <v>VL20 NPR</v>
          </cell>
          <cell r="G5258" t="str">
            <v>VL20 D4-Gr</v>
          </cell>
          <cell r="H5258" t="str">
            <v>【I3JAS18】VL20 D4-Gr 3X系FRAME新規出図</v>
          </cell>
          <cell r="I5258" t="str">
            <v>未</v>
          </cell>
          <cell r="J5258" t="str">
            <v>C</v>
          </cell>
          <cell r="K5258"/>
          <cell r="L5258" t="str">
            <v>○</v>
          </cell>
          <cell r="M5258" t="str">
            <v>-</v>
          </cell>
          <cell r="N5258" t="str">
            <v>未</v>
          </cell>
        </row>
        <row r="5259">
          <cell r="C5259">
            <v>8976793360</v>
          </cell>
          <cell r="D5259" t="str">
            <v>I3JAS18</v>
          </cell>
          <cell r="E5259"/>
          <cell r="F5259" t="str">
            <v>VL20 NPR</v>
          </cell>
          <cell r="G5259" t="str">
            <v>VL20 D4-Gr</v>
          </cell>
          <cell r="H5259" t="str">
            <v>【I3JAS18】VL20 D4-Gr 3X系FRAME新規出図</v>
          </cell>
          <cell r="I5259" t="str">
            <v>未</v>
          </cell>
          <cell r="J5259" t="str">
            <v>C</v>
          </cell>
          <cell r="K5259"/>
          <cell r="L5259" t="str">
            <v>○</v>
          </cell>
          <cell r="M5259" t="str">
            <v>-</v>
          </cell>
          <cell r="N5259" t="str">
            <v>未</v>
          </cell>
        </row>
        <row r="5260">
          <cell r="C5260">
            <v>8976793370</v>
          </cell>
          <cell r="D5260" t="str">
            <v>I3JAS18</v>
          </cell>
          <cell r="E5260"/>
          <cell r="F5260" t="str">
            <v>VL20 NPR</v>
          </cell>
          <cell r="G5260" t="str">
            <v>VL20 D4-Gr</v>
          </cell>
          <cell r="H5260" t="str">
            <v>【I3JAS18】VL20 D4-Gr 3X系FRAME新規出図</v>
          </cell>
          <cell r="I5260" t="str">
            <v>未</v>
          </cell>
          <cell r="J5260" t="str">
            <v>C</v>
          </cell>
          <cell r="K5260"/>
          <cell r="L5260" t="str">
            <v>○</v>
          </cell>
          <cell r="M5260" t="str">
            <v>-</v>
          </cell>
          <cell r="N5260" t="str">
            <v>未</v>
          </cell>
        </row>
        <row r="5261">
          <cell r="C5261">
            <v>8976793380</v>
          </cell>
          <cell r="D5261" t="str">
            <v>I3JAS18</v>
          </cell>
          <cell r="E5261"/>
          <cell r="F5261" t="str">
            <v>VL20 NPR</v>
          </cell>
          <cell r="G5261" t="str">
            <v>VL20 D4-Gr</v>
          </cell>
          <cell r="H5261" t="str">
            <v>【I3JAS18】VL20 D4-Gr 3X系FRAME新規出図</v>
          </cell>
          <cell r="I5261" t="str">
            <v>未</v>
          </cell>
          <cell r="J5261" t="str">
            <v>C</v>
          </cell>
          <cell r="K5261"/>
          <cell r="L5261" t="str">
            <v>○</v>
          </cell>
          <cell r="M5261" t="str">
            <v>-</v>
          </cell>
          <cell r="N5261" t="str">
            <v>未</v>
          </cell>
        </row>
        <row r="5262">
          <cell r="C5262">
            <v>8976793390</v>
          </cell>
          <cell r="D5262" t="str">
            <v>I3JAS18</v>
          </cell>
          <cell r="E5262"/>
          <cell r="F5262" t="str">
            <v>VL20 NPR</v>
          </cell>
          <cell r="G5262" t="str">
            <v>VL20 D4-Gr</v>
          </cell>
          <cell r="H5262" t="str">
            <v>【I3JAS18】VL20 D4-Gr 3X系FRAME新規出図</v>
          </cell>
          <cell r="I5262" t="str">
            <v>未</v>
          </cell>
          <cell r="J5262" t="str">
            <v>C</v>
          </cell>
          <cell r="K5262"/>
          <cell r="L5262" t="str">
            <v>○</v>
          </cell>
          <cell r="M5262" t="str">
            <v>-</v>
          </cell>
          <cell r="N5262" t="str">
            <v>未</v>
          </cell>
        </row>
        <row r="5263">
          <cell r="C5263">
            <v>8976793490</v>
          </cell>
          <cell r="D5263" t="str">
            <v>I3JAS18</v>
          </cell>
          <cell r="E5263"/>
          <cell r="F5263" t="str">
            <v>VL20 NPR</v>
          </cell>
          <cell r="G5263" t="str">
            <v>VL20 D4-Gr</v>
          </cell>
          <cell r="H5263" t="str">
            <v>【I3JAS18】VL20 D4-Gr 3X系FRAME新規出図</v>
          </cell>
          <cell r="I5263" t="str">
            <v>未</v>
          </cell>
          <cell r="J5263" t="str">
            <v>C</v>
          </cell>
          <cell r="K5263"/>
          <cell r="L5263" t="str">
            <v>○</v>
          </cell>
          <cell r="M5263" t="str">
            <v>-</v>
          </cell>
          <cell r="N5263" t="str">
            <v>未</v>
          </cell>
        </row>
        <row r="5264">
          <cell r="C5264">
            <v>8976793500</v>
          </cell>
          <cell r="D5264" t="str">
            <v>I3JAS18</v>
          </cell>
          <cell r="E5264"/>
          <cell r="F5264" t="str">
            <v>VL20 NPR</v>
          </cell>
          <cell r="G5264" t="str">
            <v>VL20 D4-Gr</v>
          </cell>
          <cell r="H5264" t="str">
            <v>【I3JAS18】VL20 D4-Gr 3X系FRAME新規出図</v>
          </cell>
          <cell r="I5264" t="str">
            <v>未</v>
          </cell>
          <cell r="J5264" t="str">
            <v>C</v>
          </cell>
          <cell r="K5264"/>
          <cell r="L5264" t="str">
            <v>○</v>
          </cell>
          <cell r="M5264" t="str">
            <v>-</v>
          </cell>
          <cell r="N5264" t="str">
            <v>未</v>
          </cell>
        </row>
        <row r="5265">
          <cell r="C5265">
            <v>8976793510</v>
          </cell>
          <cell r="D5265" t="str">
            <v>I3JAS18</v>
          </cell>
          <cell r="E5265"/>
          <cell r="F5265" t="str">
            <v>VL20 NPR</v>
          </cell>
          <cell r="G5265" t="str">
            <v>VL20 D4-Gr</v>
          </cell>
          <cell r="H5265" t="str">
            <v>【I3JAS18】VL20 D4-Gr 3X系FRAME新規出図</v>
          </cell>
          <cell r="I5265" t="str">
            <v>未</v>
          </cell>
          <cell r="J5265" t="str">
            <v>C</v>
          </cell>
          <cell r="K5265"/>
          <cell r="L5265" t="str">
            <v>○</v>
          </cell>
          <cell r="M5265" t="str">
            <v>-</v>
          </cell>
          <cell r="N5265" t="str">
            <v>未</v>
          </cell>
        </row>
        <row r="5266">
          <cell r="C5266">
            <v>8976793520</v>
          </cell>
          <cell r="D5266" t="str">
            <v>I3JAS18</v>
          </cell>
          <cell r="E5266"/>
          <cell r="F5266" t="str">
            <v>VL20 NPR</v>
          </cell>
          <cell r="G5266" t="str">
            <v>VL20 D4-Gr</v>
          </cell>
          <cell r="H5266" t="str">
            <v>【I3JAS18】VL20 D4-Gr 3X系FRAME新規出図</v>
          </cell>
          <cell r="I5266" t="str">
            <v>未</v>
          </cell>
          <cell r="J5266" t="str">
            <v>C</v>
          </cell>
          <cell r="K5266"/>
          <cell r="L5266" t="str">
            <v>○</v>
          </cell>
          <cell r="M5266" t="str">
            <v>-</v>
          </cell>
          <cell r="N5266" t="str">
            <v>未</v>
          </cell>
        </row>
        <row r="5267">
          <cell r="C5267">
            <v>8976793530</v>
          </cell>
          <cell r="D5267" t="str">
            <v>I3JAS18</v>
          </cell>
          <cell r="E5267"/>
          <cell r="F5267" t="str">
            <v>VL20 NPR</v>
          </cell>
          <cell r="G5267" t="str">
            <v>VL20 D4-Gr</v>
          </cell>
          <cell r="H5267" t="str">
            <v>【I3JAS18】VL20 D4-Gr 3X系FRAME新規出図</v>
          </cell>
          <cell r="I5267" t="str">
            <v>未</v>
          </cell>
          <cell r="J5267" t="str">
            <v>C</v>
          </cell>
          <cell r="K5267"/>
          <cell r="L5267" t="str">
            <v>○</v>
          </cell>
          <cell r="M5267" t="str">
            <v>-</v>
          </cell>
          <cell r="N5267" t="str">
            <v>未</v>
          </cell>
        </row>
        <row r="5268">
          <cell r="C5268">
            <v>8976793540</v>
          </cell>
          <cell r="D5268" t="str">
            <v>I3JAS18</v>
          </cell>
          <cell r="E5268"/>
          <cell r="F5268" t="str">
            <v>VL20 NPR</v>
          </cell>
          <cell r="G5268" t="str">
            <v>VL20 D4-Gr</v>
          </cell>
          <cell r="H5268" t="str">
            <v>【I3JAS18】VL20 D4-Gr 3X系FRAME新規出図</v>
          </cell>
          <cell r="I5268" t="str">
            <v>未</v>
          </cell>
          <cell r="J5268" t="str">
            <v>C</v>
          </cell>
          <cell r="K5268"/>
          <cell r="L5268" t="str">
            <v>○</v>
          </cell>
          <cell r="M5268" t="str">
            <v>-</v>
          </cell>
          <cell r="N5268" t="str">
            <v>未</v>
          </cell>
        </row>
        <row r="5269">
          <cell r="C5269">
            <v>8976793550</v>
          </cell>
          <cell r="D5269" t="str">
            <v>I3JAS18</v>
          </cell>
          <cell r="E5269"/>
          <cell r="F5269" t="str">
            <v>VL20 NPR</v>
          </cell>
          <cell r="G5269" t="str">
            <v>VL20 D4-Gr</v>
          </cell>
          <cell r="H5269" t="str">
            <v>【I3JAS18】VL20 D4-Gr 3X系FRAME新規出図</v>
          </cell>
          <cell r="I5269" t="str">
            <v>未</v>
          </cell>
          <cell r="J5269" t="str">
            <v>C</v>
          </cell>
          <cell r="K5269"/>
          <cell r="L5269" t="str">
            <v>○</v>
          </cell>
          <cell r="M5269" t="str">
            <v>-</v>
          </cell>
          <cell r="N5269" t="str">
            <v>未</v>
          </cell>
        </row>
        <row r="5270">
          <cell r="C5270">
            <v>8976793560</v>
          </cell>
          <cell r="D5270" t="str">
            <v>I3JAS18</v>
          </cell>
          <cell r="E5270"/>
          <cell r="F5270" t="str">
            <v>VL20 NPR</v>
          </cell>
          <cell r="G5270" t="str">
            <v>VL20 D4-Gr</v>
          </cell>
          <cell r="H5270" t="str">
            <v>【I3JAS18】VL20 D4-Gr 3X系FRAME新規出図</v>
          </cell>
          <cell r="I5270" t="str">
            <v>未</v>
          </cell>
          <cell r="J5270" t="str">
            <v>C</v>
          </cell>
          <cell r="K5270"/>
          <cell r="L5270" t="str">
            <v>○</v>
          </cell>
          <cell r="M5270" t="str">
            <v>-</v>
          </cell>
          <cell r="N5270" t="str">
            <v>未</v>
          </cell>
        </row>
        <row r="5271">
          <cell r="C5271">
            <v>8976793610</v>
          </cell>
          <cell r="D5271" t="str">
            <v>I3JAS18</v>
          </cell>
          <cell r="E5271"/>
          <cell r="F5271" t="str">
            <v>VL20 NPR</v>
          </cell>
          <cell r="G5271" t="str">
            <v>VL20 D4-Gr</v>
          </cell>
          <cell r="H5271" t="str">
            <v>【I3JAS18】VL20 D4-Gr 3X系FRAME新規出図</v>
          </cell>
          <cell r="I5271" t="str">
            <v>未</v>
          </cell>
          <cell r="J5271" t="str">
            <v>C</v>
          </cell>
          <cell r="K5271"/>
          <cell r="L5271" t="str">
            <v>○</v>
          </cell>
          <cell r="M5271" t="str">
            <v>-</v>
          </cell>
          <cell r="N5271" t="str">
            <v>未</v>
          </cell>
        </row>
        <row r="5272">
          <cell r="C5272">
            <v>8976793620</v>
          </cell>
          <cell r="D5272" t="str">
            <v>I3JAS18</v>
          </cell>
          <cell r="E5272"/>
          <cell r="F5272" t="str">
            <v>VL20 NPR</v>
          </cell>
          <cell r="G5272" t="str">
            <v>VL20 D4-Gr</v>
          </cell>
          <cell r="H5272" t="str">
            <v>【I3JAS18】VL20 D4-Gr 3X系FRAME新規出図</v>
          </cell>
          <cell r="I5272" t="str">
            <v>未</v>
          </cell>
          <cell r="J5272" t="str">
            <v>C</v>
          </cell>
          <cell r="K5272"/>
          <cell r="L5272" t="str">
            <v>○</v>
          </cell>
          <cell r="M5272" t="str">
            <v>-</v>
          </cell>
          <cell r="N5272" t="str">
            <v>未</v>
          </cell>
        </row>
        <row r="5273">
          <cell r="C5273">
            <v>8976793630</v>
          </cell>
          <cell r="D5273" t="str">
            <v>I3JAS18</v>
          </cell>
          <cell r="E5273"/>
          <cell r="F5273" t="str">
            <v>VL20 NPR</v>
          </cell>
          <cell r="G5273" t="str">
            <v>VL20 D4-Gr</v>
          </cell>
          <cell r="H5273" t="str">
            <v>【I3JAS18】VL20 D4-Gr 3X系FRAME新規出図</v>
          </cell>
          <cell r="I5273" t="str">
            <v>未</v>
          </cell>
          <cell r="J5273" t="str">
            <v>C</v>
          </cell>
          <cell r="K5273"/>
          <cell r="L5273" t="str">
            <v>○</v>
          </cell>
          <cell r="M5273" t="str">
            <v>-</v>
          </cell>
          <cell r="N5273" t="str">
            <v>未</v>
          </cell>
        </row>
        <row r="5274">
          <cell r="C5274">
            <v>8976793640</v>
          </cell>
          <cell r="D5274" t="str">
            <v>I3JAS18</v>
          </cell>
          <cell r="E5274"/>
          <cell r="F5274" t="str">
            <v>VL20 NPR</v>
          </cell>
          <cell r="G5274" t="str">
            <v>VL20 D4-Gr</v>
          </cell>
          <cell r="H5274" t="str">
            <v>【I3JAS18】VL20 D4-Gr 3X系FRAME新規出図</v>
          </cell>
          <cell r="I5274" t="str">
            <v>未</v>
          </cell>
          <cell r="J5274" t="str">
            <v>C</v>
          </cell>
          <cell r="K5274"/>
          <cell r="L5274" t="str">
            <v>○</v>
          </cell>
          <cell r="M5274" t="str">
            <v>-</v>
          </cell>
          <cell r="N5274" t="str">
            <v>未</v>
          </cell>
        </row>
        <row r="5275">
          <cell r="C5275">
            <v>8976793820</v>
          </cell>
          <cell r="D5275" t="str">
            <v>I3JAS18</v>
          </cell>
          <cell r="E5275"/>
          <cell r="F5275" t="str">
            <v>VL20 NPR</v>
          </cell>
          <cell r="G5275" t="str">
            <v>VL20 D4-Gr</v>
          </cell>
          <cell r="H5275" t="str">
            <v>【I3JAS18】VL20 D4-Gr 3X系FRAME新規出図</v>
          </cell>
          <cell r="I5275" t="str">
            <v>未</v>
          </cell>
          <cell r="J5275" t="str">
            <v>C</v>
          </cell>
          <cell r="K5275"/>
          <cell r="L5275" t="str">
            <v>○</v>
          </cell>
          <cell r="M5275" t="str">
            <v>-</v>
          </cell>
          <cell r="N5275" t="str">
            <v>未</v>
          </cell>
        </row>
        <row r="5276">
          <cell r="C5276">
            <v>8976793830</v>
          </cell>
          <cell r="D5276" t="str">
            <v>I3JAS18</v>
          </cell>
          <cell r="E5276"/>
          <cell r="F5276" t="str">
            <v>VL20 NPR</v>
          </cell>
          <cell r="G5276" t="str">
            <v>VL20 D4-Gr</v>
          </cell>
          <cell r="H5276" t="str">
            <v>【I3JAS18】VL20 D4-Gr 3X系FRAME新規出図</v>
          </cell>
          <cell r="I5276" t="str">
            <v>未</v>
          </cell>
          <cell r="J5276" t="str">
            <v>C</v>
          </cell>
          <cell r="K5276"/>
          <cell r="L5276" t="str">
            <v>○</v>
          </cell>
          <cell r="M5276" t="str">
            <v>-</v>
          </cell>
          <cell r="N5276" t="str">
            <v>未</v>
          </cell>
        </row>
        <row r="5277">
          <cell r="C5277">
            <v>8976793840</v>
          </cell>
          <cell r="D5277" t="str">
            <v>AAS-LD-9158</v>
          </cell>
          <cell r="E5277"/>
          <cell r="F5277" t="str">
            <v>VL20 NPR</v>
          </cell>
          <cell r="G5277" t="str">
            <v>VL20 D4-Gr</v>
          </cell>
          <cell r="H5277" t="str">
            <v>【I3JAS18】VL20 D4-Gr 3X系FRAME新規出図</v>
          </cell>
          <cell r="I5277" t="str">
            <v>未</v>
          </cell>
          <cell r="J5277" t="str">
            <v>C</v>
          </cell>
          <cell r="K5277"/>
          <cell r="L5277" t="str">
            <v>○</v>
          </cell>
          <cell r="M5277" t="str">
            <v>-</v>
          </cell>
          <cell r="N5277" t="str">
            <v>未</v>
          </cell>
        </row>
        <row r="5278">
          <cell r="C5278">
            <v>8976793850</v>
          </cell>
          <cell r="D5278" t="str">
            <v>I3JAS18</v>
          </cell>
          <cell r="E5278"/>
          <cell r="F5278" t="str">
            <v>VL20 NPR</v>
          </cell>
          <cell r="G5278" t="str">
            <v>VL20 D4-Gr</v>
          </cell>
          <cell r="H5278" t="str">
            <v>【I3JAS18】VL20 D4-Gr 3X系FRAME新規出図</v>
          </cell>
          <cell r="I5278" t="str">
            <v>未</v>
          </cell>
          <cell r="J5278" t="str">
            <v>C</v>
          </cell>
          <cell r="K5278"/>
          <cell r="L5278" t="str">
            <v>○</v>
          </cell>
          <cell r="M5278" t="str">
            <v>-</v>
          </cell>
          <cell r="N5278" t="str">
            <v>未</v>
          </cell>
        </row>
        <row r="5279">
          <cell r="C5279">
            <v>8976793860</v>
          </cell>
          <cell r="D5279" t="str">
            <v>AAS-LD-9158</v>
          </cell>
          <cell r="E5279"/>
          <cell r="F5279" t="str">
            <v>VL20 NPR</v>
          </cell>
          <cell r="G5279" t="str">
            <v>VL20 D4-Gr</v>
          </cell>
          <cell r="H5279" t="str">
            <v>【I3JAS18】VL20 D4-Gr 3X系FRAME新規出図</v>
          </cell>
          <cell r="I5279" t="str">
            <v>未</v>
          </cell>
          <cell r="J5279" t="str">
            <v>C</v>
          </cell>
          <cell r="K5279"/>
          <cell r="L5279" t="str">
            <v>○</v>
          </cell>
          <cell r="M5279" t="str">
            <v>-</v>
          </cell>
          <cell r="N5279" t="str">
            <v>未</v>
          </cell>
        </row>
        <row r="5280">
          <cell r="C5280">
            <v>8976793960</v>
          </cell>
          <cell r="D5280" t="str">
            <v>I3JAS18</v>
          </cell>
          <cell r="E5280"/>
          <cell r="F5280" t="str">
            <v>VL20 NPR</v>
          </cell>
          <cell r="G5280" t="str">
            <v>VL20 D4-Gr</v>
          </cell>
          <cell r="H5280" t="str">
            <v>【I3JAS18】VL20 D4-Gr 3X系FRAME新規出図</v>
          </cell>
          <cell r="I5280" t="str">
            <v>PA1-4086</v>
          </cell>
          <cell r="J5280" t="str">
            <v>C</v>
          </cell>
          <cell r="K5280" t="str">
            <v>WHX</v>
          </cell>
          <cell r="L5280" t="str">
            <v>○</v>
          </cell>
          <cell r="M5280" t="str">
            <v>-</v>
          </cell>
          <cell r="N5280">
            <v>20240705</v>
          </cell>
        </row>
        <row r="5281">
          <cell r="C5281">
            <v>8976793970</v>
          </cell>
          <cell r="D5281" t="str">
            <v>I3JAS18</v>
          </cell>
          <cell r="E5281"/>
          <cell r="F5281" t="str">
            <v>VL20 NPR</v>
          </cell>
          <cell r="G5281" t="str">
            <v>VL20 D4-Gr</v>
          </cell>
          <cell r="H5281" t="str">
            <v>【I3JAS18】VL20 D4-Gr 3X系FRAME新規出図</v>
          </cell>
          <cell r="I5281" t="str">
            <v>未</v>
          </cell>
          <cell r="J5281" t="str">
            <v>C</v>
          </cell>
          <cell r="K5281"/>
          <cell r="L5281" t="str">
            <v>○</v>
          </cell>
          <cell r="M5281" t="str">
            <v>-</v>
          </cell>
          <cell r="N5281" t="str">
            <v>未</v>
          </cell>
        </row>
        <row r="5282">
          <cell r="C5282">
            <v>8976845400</v>
          </cell>
          <cell r="D5282" t="str">
            <v>I3JAT08</v>
          </cell>
          <cell r="E5282"/>
          <cell r="F5282" t="str">
            <v>VL24 NPR</v>
          </cell>
          <cell r="G5282" t="str">
            <v>VL24 A-Gr</v>
          </cell>
          <cell r="H5282" t="str">
            <v>【I3JAT08】VL24 A-Gr 3X系FRAME ASM　SOP向け新規出図</v>
          </cell>
          <cell r="I5282" t="str">
            <v>未</v>
          </cell>
          <cell r="J5282" t="str">
            <v>C</v>
          </cell>
          <cell r="K5282"/>
          <cell r="L5282" t="str">
            <v>○</v>
          </cell>
          <cell r="M5282" t="str">
            <v>-</v>
          </cell>
          <cell r="N5282" t="str">
            <v>未</v>
          </cell>
        </row>
        <row r="5283">
          <cell r="C5283">
            <v>8976793410</v>
          </cell>
          <cell r="D5283" t="str">
            <v>I3JAU83</v>
          </cell>
          <cell r="E5283"/>
          <cell r="F5283" t="str">
            <v>VL20 NPR</v>
          </cell>
          <cell r="G5283" t="str">
            <v>VL20 D5-Gr</v>
          </cell>
          <cell r="H5283" t="str">
            <v>【I3JAU83】VL20 D5-Gr 3X系FRAME ASM SOP向け新規出図</v>
          </cell>
          <cell r="I5283" t="str">
            <v>未</v>
          </cell>
          <cell r="J5283" t="str">
            <v>C</v>
          </cell>
          <cell r="K5283"/>
          <cell r="L5283" t="str">
            <v>○</v>
          </cell>
          <cell r="M5283" t="str">
            <v>-</v>
          </cell>
          <cell r="N5283" t="str">
            <v>未</v>
          </cell>
        </row>
        <row r="5284">
          <cell r="C5284">
            <v>8976793420</v>
          </cell>
          <cell r="D5284" t="str">
            <v>I3JAU83</v>
          </cell>
          <cell r="E5284"/>
          <cell r="F5284" t="str">
            <v>VL20 NPR</v>
          </cell>
          <cell r="G5284" t="str">
            <v>VL20 D5-Gr</v>
          </cell>
          <cell r="H5284" t="str">
            <v>【I3JAU83】VL20 D5-Gr 3X系FRAME ASM SOP向け新規出図</v>
          </cell>
          <cell r="I5284" t="str">
            <v>未</v>
          </cell>
          <cell r="J5284" t="str">
            <v>C</v>
          </cell>
          <cell r="K5284"/>
          <cell r="L5284" t="str">
            <v>○</v>
          </cell>
          <cell r="M5284" t="str">
            <v>-</v>
          </cell>
          <cell r="N5284" t="str">
            <v>未</v>
          </cell>
        </row>
        <row r="5285">
          <cell r="C5285">
            <v>8976793430</v>
          </cell>
          <cell r="D5285" t="str">
            <v>I3JAU83</v>
          </cell>
          <cell r="E5285"/>
          <cell r="F5285" t="str">
            <v>VL20 NPR</v>
          </cell>
          <cell r="G5285" t="str">
            <v>VL20 D5-Gr</v>
          </cell>
          <cell r="H5285" t="str">
            <v>【I3JAU83】VL20 D5-Gr 3X系FRAME ASM SOP向け新規出図</v>
          </cell>
          <cell r="I5285" t="str">
            <v>未</v>
          </cell>
          <cell r="J5285" t="str">
            <v>C</v>
          </cell>
          <cell r="K5285"/>
          <cell r="L5285" t="str">
            <v>○</v>
          </cell>
          <cell r="M5285" t="str">
            <v>-</v>
          </cell>
          <cell r="N5285" t="str">
            <v>未</v>
          </cell>
        </row>
        <row r="5286">
          <cell r="C5286">
            <v>8976793440</v>
          </cell>
          <cell r="D5286" t="str">
            <v>I3JAU83</v>
          </cell>
          <cell r="E5286"/>
          <cell r="F5286" t="str">
            <v>VL20 NPR</v>
          </cell>
          <cell r="G5286" t="str">
            <v>VL20 D5-Gr</v>
          </cell>
          <cell r="H5286" t="str">
            <v>【I3JAU83】VL20 D5-Gr 3X系FRAME ASM SOP向け新規出図</v>
          </cell>
          <cell r="I5286" t="str">
            <v>未</v>
          </cell>
          <cell r="J5286" t="str">
            <v>C</v>
          </cell>
          <cell r="K5286"/>
          <cell r="L5286" t="str">
            <v>○</v>
          </cell>
          <cell r="M5286" t="str">
            <v>-</v>
          </cell>
          <cell r="N5286" t="str">
            <v>未</v>
          </cell>
        </row>
        <row r="5287">
          <cell r="C5287">
            <v>8976793450</v>
          </cell>
          <cell r="D5287" t="str">
            <v>I3JAU83</v>
          </cell>
          <cell r="E5287"/>
          <cell r="F5287" t="str">
            <v>VL20 NPR</v>
          </cell>
          <cell r="G5287" t="str">
            <v>VL20 D5-Gr</v>
          </cell>
          <cell r="H5287" t="str">
            <v>【I3JAU83】VL20 D5-Gr 3X系FRAME ASM SOP向け新規出図</v>
          </cell>
          <cell r="I5287" t="str">
            <v>未</v>
          </cell>
          <cell r="J5287" t="str">
            <v>C</v>
          </cell>
          <cell r="K5287"/>
          <cell r="L5287" t="str">
            <v>○</v>
          </cell>
          <cell r="M5287" t="str">
            <v>-</v>
          </cell>
          <cell r="N5287" t="str">
            <v>未</v>
          </cell>
        </row>
        <row r="5288">
          <cell r="C5288">
            <v>8976793460</v>
          </cell>
          <cell r="D5288" t="str">
            <v>I3JAU83</v>
          </cell>
          <cell r="E5288"/>
          <cell r="F5288" t="str">
            <v>VL20 NPR</v>
          </cell>
          <cell r="G5288" t="str">
            <v>VL20 D5-Gr</v>
          </cell>
          <cell r="H5288" t="str">
            <v>【I3JAU83】VL20 D5-Gr 3X系FRAME ASM SOP向け新規出図</v>
          </cell>
          <cell r="I5288" t="str">
            <v>未</v>
          </cell>
          <cell r="J5288" t="str">
            <v>C</v>
          </cell>
          <cell r="K5288"/>
          <cell r="L5288" t="str">
            <v>○</v>
          </cell>
          <cell r="M5288" t="str">
            <v>-</v>
          </cell>
          <cell r="N5288" t="str">
            <v>未</v>
          </cell>
        </row>
        <row r="5289">
          <cell r="C5289">
            <v>8976793480</v>
          </cell>
          <cell r="D5289" t="str">
            <v>I3JAU83</v>
          </cell>
          <cell r="E5289"/>
          <cell r="F5289" t="str">
            <v>VL20 NPR</v>
          </cell>
          <cell r="G5289" t="str">
            <v>VL20 D5-Gr</v>
          </cell>
          <cell r="H5289" t="str">
            <v>【I3JAU83】VL20 D5-Gr 3X系FRAME ASM SOP向け新規出図</v>
          </cell>
          <cell r="I5289" t="str">
            <v>未</v>
          </cell>
          <cell r="J5289" t="str">
            <v>C</v>
          </cell>
          <cell r="K5289"/>
          <cell r="L5289" t="str">
            <v>○</v>
          </cell>
          <cell r="M5289" t="str">
            <v>-</v>
          </cell>
          <cell r="N5289" t="str">
            <v>未</v>
          </cell>
        </row>
        <row r="5290">
          <cell r="C5290">
            <v>8976793650</v>
          </cell>
          <cell r="D5290" t="str">
            <v>I3JAU83</v>
          </cell>
          <cell r="E5290"/>
          <cell r="F5290" t="str">
            <v>VL20 NPR</v>
          </cell>
          <cell r="G5290" t="str">
            <v>VL20 D5-Gr</v>
          </cell>
          <cell r="H5290" t="str">
            <v>【I3JAU83】VL20 D5-Gr 3X系FRAME ASM SOP向け新規出図</v>
          </cell>
          <cell r="I5290" t="str">
            <v>未</v>
          </cell>
          <cell r="J5290" t="str">
            <v>C</v>
          </cell>
          <cell r="K5290"/>
          <cell r="L5290" t="str">
            <v>○</v>
          </cell>
          <cell r="M5290" t="str">
            <v>-</v>
          </cell>
          <cell r="N5290" t="str">
            <v>未</v>
          </cell>
        </row>
        <row r="5291">
          <cell r="C5291">
            <v>8976793660</v>
          </cell>
          <cell r="D5291" t="str">
            <v>I3JAU83</v>
          </cell>
          <cell r="E5291"/>
          <cell r="F5291" t="str">
            <v>VL20 NPR</v>
          </cell>
          <cell r="G5291" t="str">
            <v>VL20 D5-Gr</v>
          </cell>
          <cell r="H5291" t="str">
            <v>【I3JAU83】VL20 D5-Gr 3X系FRAME ASM SOP向け新規出図</v>
          </cell>
          <cell r="I5291" t="str">
            <v>未</v>
          </cell>
          <cell r="J5291" t="str">
            <v>C</v>
          </cell>
          <cell r="K5291"/>
          <cell r="L5291" t="str">
            <v>○</v>
          </cell>
          <cell r="M5291" t="str">
            <v>-</v>
          </cell>
          <cell r="N5291" t="str">
            <v>未</v>
          </cell>
        </row>
        <row r="5292">
          <cell r="C5292">
            <v>8977909690</v>
          </cell>
          <cell r="D5292" t="str">
            <v>I3JAV46</v>
          </cell>
          <cell r="E5292"/>
          <cell r="F5292" t="str">
            <v>VL24 NPR</v>
          </cell>
          <cell r="G5292" t="str">
            <v>VL24 D2-Gr</v>
          </cell>
          <cell r="H5292" t="str">
            <v>【I3JAV46】VL24 D2-Gr 台湾向け　GVW5t超車　FRAME ASM　新規出図</v>
          </cell>
          <cell r="I5292" t="str">
            <v>PA1-0116</v>
          </cell>
          <cell r="J5292" t="str">
            <v>C</v>
          </cell>
          <cell r="K5292" t="str">
            <v>W2H</v>
          </cell>
          <cell r="L5292" t="str">
            <v>○</v>
          </cell>
          <cell r="M5292" t="str">
            <v>-</v>
          </cell>
          <cell r="N5292">
            <v>20210108</v>
          </cell>
        </row>
        <row r="5293">
          <cell r="C5293">
            <v>8977909700</v>
          </cell>
          <cell r="D5293" t="str">
            <v>I3JAV46</v>
          </cell>
          <cell r="E5293"/>
          <cell r="F5293" t="str">
            <v>VL24 NPR</v>
          </cell>
          <cell r="G5293" t="str">
            <v>VL24 D2-Gr</v>
          </cell>
          <cell r="H5293" t="str">
            <v>【I3JAV46】VL24 D2-Gr 台湾向け　GVW5t超車　FRAME ASM　新規出図</v>
          </cell>
          <cell r="I5293" t="str">
            <v>PA1-0116</v>
          </cell>
          <cell r="J5293" t="str">
            <v>C</v>
          </cell>
          <cell r="K5293" t="str">
            <v>W2J</v>
          </cell>
          <cell r="L5293" t="str">
            <v>○</v>
          </cell>
          <cell r="M5293" t="str">
            <v>-</v>
          </cell>
          <cell r="N5293">
            <v>20210108</v>
          </cell>
        </row>
        <row r="5294">
          <cell r="C5294">
            <v>8977909710</v>
          </cell>
          <cell r="D5294" t="str">
            <v>I3JAV46</v>
          </cell>
          <cell r="E5294"/>
          <cell r="F5294" t="str">
            <v>VL24 NPR</v>
          </cell>
          <cell r="G5294" t="str">
            <v>VL24 D2-Gr</v>
          </cell>
          <cell r="H5294" t="str">
            <v>【I3JAV46】VL24 D2-Gr 台湾向け　GVW5t超車　FRAME ASM　新規出図</v>
          </cell>
          <cell r="I5294" t="str">
            <v>未</v>
          </cell>
          <cell r="J5294" t="str">
            <v>C</v>
          </cell>
          <cell r="K5294"/>
          <cell r="L5294" t="str">
            <v>○</v>
          </cell>
          <cell r="M5294" t="str">
            <v>-</v>
          </cell>
          <cell r="N5294" t="str">
            <v>未</v>
          </cell>
        </row>
        <row r="5295">
          <cell r="C5295">
            <v>8977909720</v>
          </cell>
          <cell r="D5295" t="str">
            <v>I3JAV46</v>
          </cell>
          <cell r="E5295"/>
          <cell r="F5295" t="str">
            <v>VL24 NPR</v>
          </cell>
          <cell r="G5295" t="str">
            <v>VL24 D2-Gr</v>
          </cell>
          <cell r="H5295" t="str">
            <v>【I3JAV46】VL24 D2-Gr 台湾向け　GVW5t超車　FRAME ASM　新規出図</v>
          </cell>
          <cell r="I5295" t="str">
            <v>PA1-0116</v>
          </cell>
          <cell r="J5295" t="str">
            <v>C</v>
          </cell>
          <cell r="K5295" t="str">
            <v>WBC</v>
          </cell>
          <cell r="L5295" t="str">
            <v>○</v>
          </cell>
          <cell r="M5295" t="str">
            <v>-</v>
          </cell>
          <cell r="N5295">
            <v>20210108</v>
          </cell>
        </row>
        <row r="5296">
          <cell r="C5296">
            <v>8977909730</v>
          </cell>
          <cell r="D5296" t="str">
            <v>I3JAV46</v>
          </cell>
          <cell r="E5296"/>
          <cell r="F5296" t="str">
            <v>VL24 NPR</v>
          </cell>
          <cell r="G5296" t="str">
            <v>VL24 D2-Gr</v>
          </cell>
          <cell r="H5296" t="str">
            <v>【I3JAV46】VL24 D2-Gr 台湾向け　GVW5t超車　FRAME ASM　新規出図</v>
          </cell>
          <cell r="I5296" t="str">
            <v>PA1-1028</v>
          </cell>
          <cell r="J5296" t="str">
            <v>C</v>
          </cell>
          <cell r="K5296" t="str">
            <v>WJS</v>
          </cell>
          <cell r="L5296" t="str">
            <v>○</v>
          </cell>
          <cell r="M5296" t="str">
            <v>-</v>
          </cell>
          <cell r="N5296">
            <v>20210310</v>
          </cell>
        </row>
        <row r="5297">
          <cell r="C5297">
            <v>8977909740</v>
          </cell>
          <cell r="D5297" t="str">
            <v>I3JAV46</v>
          </cell>
          <cell r="E5297"/>
          <cell r="F5297" t="str">
            <v>VL24 NPR</v>
          </cell>
          <cell r="G5297" t="str">
            <v>VL24 D2-Gr</v>
          </cell>
          <cell r="H5297" t="str">
            <v>【I3JAV46】VL24 D2-Gr 台湾向け　GVW5t超車　FRAME ASM　新規出図</v>
          </cell>
          <cell r="I5297" t="str">
            <v>PA1-1028</v>
          </cell>
          <cell r="J5297" t="str">
            <v>C</v>
          </cell>
          <cell r="K5297" t="str">
            <v>WJT</v>
          </cell>
          <cell r="L5297" t="str">
            <v>○</v>
          </cell>
          <cell r="M5297" t="str">
            <v>-</v>
          </cell>
          <cell r="N5297">
            <v>20210310</v>
          </cell>
        </row>
        <row r="5298">
          <cell r="C5298">
            <v>8977909750</v>
          </cell>
          <cell r="D5298" t="str">
            <v>I3JAV46</v>
          </cell>
          <cell r="E5298"/>
          <cell r="F5298" t="str">
            <v>VL24 NPR</v>
          </cell>
          <cell r="G5298" t="str">
            <v>VL24 D2-Gr</v>
          </cell>
          <cell r="H5298" t="str">
            <v>【I3JAV46】VL24 D2-Gr 台湾向け　GVW5t超車　FRAME ASM　新規出図</v>
          </cell>
          <cell r="I5298" t="str">
            <v>PA1-0116</v>
          </cell>
          <cell r="J5298" t="str">
            <v>C</v>
          </cell>
          <cell r="K5298" t="str">
            <v>W2K</v>
          </cell>
          <cell r="L5298" t="str">
            <v>○</v>
          </cell>
          <cell r="M5298" t="str">
            <v>-</v>
          </cell>
          <cell r="N5298">
            <v>20210108</v>
          </cell>
        </row>
        <row r="5299">
          <cell r="C5299">
            <v>8977909760</v>
          </cell>
          <cell r="D5299" t="str">
            <v>I3JAV46</v>
          </cell>
          <cell r="E5299"/>
          <cell r="F5299" t="str">
            <v>VL24 NPR</v>
          </cell>
          <cell r="G5299" t="str">
            <v>VL24 D2-Gr</v>
          </cell>
          <cell r="H5299" t="str">
            <v>【I3JAV46】VL24 D2-Gr 台湾向け　GVW5t超車　FRAME ASM　新規出図</v>
          </cell>
          <cell r="I5299" t="str">
            <v>PA1-1028</v>
          </cell>
          <cell r="J5299" t="str">
            <v>C</v>
          </cell>
          <cell r="K5299" t="str">
            <v>W2R</v>
          </cell>
          <cell r="L5299" t="str">
            <v>○</v>
          </cell>
          <cell r="M5299" t="str">
            <v>-</v>
          </cell>
          <cell r="N5299">
            <v>20210310</v>
          </cell>
        </row>
        <row r="5300">
          <cell r="C5300">
            <v>8977962930</v>
          </cell>
          <cell r="D5300" t="str">
            <v>I3JAV46</v>
          </cell>
          <cell r="E5300"/>
          <cell r="F5300" t="str">
            <v>VL24 NPR</v>
          </cell>
          <cell r="G5300" t="str">
            <v>VL24 D2-Gr</v>
          </cell>
          <cell r="H5300" t="str">
            <v>【I3JAV46】VL24 D2-Gr 台湾向け　GVW5t超車　FRAME ASM　新規出図</v>
          </cell>
          <cell r="I5300" t="str">
            <v>PA1-0116</v>
          </cell>
          <cell r="J5300" t="str">
            <v>C</v>
          </cell>
          <cell r="K5300" t="str">
            <v>WJN</v>
          </cell>
          <cell r="L5300" t="str">
            <v>○</v>
          </cell>
          <cell r="M5300" t="str">
            <v>-</v>
          </cell>
          <cell r="N5300">
            <v>20210108</v>
          </cell>
        </row>
        <row r="5301">
          <cell r="C5301">
            <v>8977962940</v>
          </cell>
          <cell r="D5301" t="str">
            <v>I3JAV46</v>
          </cell>
          <cell r="E5301"/>
          <cell r="F5301" t="str">
            <v>VL24 NPR</v>
          </cell>
          <cell r="G5301" t="str">
            <v>VL24 D2-Gr</v>
          </cell>
          <cell r="H5301" t="str">
            <v>【I3JAV46】VL24 D2-Gr 台湾向け　GVW5t超車　FRAME ASM　新規出図</v>
          </cell>
          <cell r="I5301" t="str">
            <v>PA1-0116</v>
          </cell>
          <cell r="J5301" t="str">
            <v>C</v>
          </cell>
          <cell r="K5301" t="str">
            <v>WJP</v>
          </cell>
          <cell r="L5301" t="str">
            <v>○</v>
          </cell>
          <cell r="M5301" t="str">
            <v>-</v>
          </cell>
          <cell r="N5301">
            <v>20210108</v>
          </cell>
        </row>
        <row r="5302">
          <cell r="C5302">
            <v>8977962950</v>
          </cell>
          <cell r="D5302" t="str">
            <v>I3JAV46</v>
          </cell>
          <cell r="E5302"/>
          <cell r="F5302" t="str">
            <v>VL24 NPR</v>
          </cell>
          <cell r="G5302" t="str">
            <v>VL24 D2-Gr</v>
          </cell>
          <cell r="H5302" t="str">
            <v>【I3JAV46】VL24 D2-Gr 台湾向け　GVW5t超車　FRAME ASM　新規出図</v>
          </cell>
          <cell r="I5302" t="str">
            <v>PA1-1044</v>
          </cell>
          <cell r="J5302" t="str">
            <v>C</v>
          </cell>
          <cell r="K5302" t="str">
            <v>W2X</v>
          </cell>
          <cell r="L5302" t="str">
            <v>○</v>
          </cell>
          <cell r="M5302" t="str">
            <v>-</v>
          </cell>
          <cell r="N5302">
            <v>20210405</v>
          </cell>
        </row>
        <row r="5303">
          <cell r="C5303">
            <v>8977962960</v>
          </cell>
          <cell r="D5303" t="str">
            <v>I3JAV46</v>
          </cell>
          <cell r="E5303"/>
          <cell r="F5303" t="str">
            <v>VL24 NPR</v>
          </cell>
          <cell r="G5303" t="str">
            <v>VL24 D2-Gr</v>
          </cell>
          <cell r="H5303" t="str">
            <v>【I3JAV46】VL24 D2-Gr 台湾向け　GVW5t超車　FRAME ASM　新規出図</v>
          </cell>
          <cell r="I5303" t="str">
            <v>PA1-1028</v>
          </cell>
          <cell r="J5303" t="str">
            <v>C</v>
          </cell>
          <cell r="K5303" t="str">
            <v>W2S</v>
          </cell>
          <cell r="L5303" t="str">
            <v>○</v>
          </cell>
          <cell r="M5303" t="str">
            <v>-</v>
          </cell>
          <cell r="N5303">
            <v>20210310</v>
          </cell>
        </row>
        <row r="5304">
          <cell r="C5304">
            <v>8977962970</v>
          </cell>
          <cell r="D5304" t="str">
            <v>I3JAV46</v>
          </cell>
          <cell r="E5304"/>
          <cell r="F5304" t="str">
            <v>VL24 NPR</v>
          </cell>
          <cell r="G5304" t="str">
            <v>VL24 D2-Gr</v>
          </cell>
          <cell r="H5304" t="str">
            <v>【I3JAV46】VL24 D2-Gr 台湾向け　GVW5t超車　FRAME ASM　新規出図</v>
          </cell>
          <cell r="I5304" t="str">
            <v>PA1-1044</v>
          </cell>
          <cell r="J5304" t="str">
            <v>C</v>
          </cell>
          <cell r="K5304" t="str">
            <v>W2Y</v>
          </cell>
          <cell r="L5304" t="str">
            <v>○</v>
          </cell>
          <cell r="M5304" t="str">
            <v>-</v>
          </cell>
          <cell r="N5304">
            <v>20210405</v>
          </cell>
        </row>
        <row r="5305">
          <cell r="C5305">
            <v>8977962980</v>
          </cell>
          <cell r="D5305" t="str">
            <v>I3JAV46</v>
          </cell>
          <cell r="E5305"/>
          <cell r="F5305" t="str">
            <v>VL24 NPR</v>
          </cell>
          <cell r="G5305" t="str">
            <v>VL24 D2-Gr</v>
          </cell>
          <cell r="H5305" t="str">
            <v>【I3JAV46】VL24 D2-Gr 台湾向け　GVW5t超車　FRAME ASM　新規出図</v>
          </cell>
          <cell r="I5305" t="str">
            <v>PA1-1028</v>
          </cell>
          <cell r="J5305" t="str">
            <v>C</v>
          </cell>
          <cell r="K5305" t="str">
            <v>W2T</v>
          </cell>
          <cell r="L5305" t="str">
            <v>○</v>
          </cell>
          <cell r="M5305" t="str">
            <v>-</v>
          </cell>
          <cell r="N5305">
            <v>20210310</v>
          </cell>
        </row>
        <row r="5306">
          <cell r="C5306">
            <v>8977963030</v>
          </cell>
          <cell r="D5306" t="str">
            <v>I3JAV46</v>
          </cell>
          <cell r="E5306"/>
          <cell r="F5306" t="str">
            <v>VL24 NPR</v>
          </cell>
          <cell r="G5306" t="str">
            <v>VL24 D2-Gr</v>
          </cell>
          <cell r="H5306" t="str">
            <v>【I3JAV46】VL24 D2-Gr 台湾向け　GVW5t超車　FRAME ASM　新規出図</v>
          </cell>
          <cell r="I5306" t="str">
            <v>PA1-1044</v>
          </cell>
          <cell r="J5306" t="str">
            <v>C</v>
          </cell>
          <cell r="K5306" t="str">
            <v>W1N</v>
          </cell>
          <cell r="L5306" t="str">
            <v>○</v>
          </cell>
          <cell r="M5306" t="str">
            <v>-</v>
          </cell>
          <cell r="N5306">
            <v>20210405</v>
          </cell>
        </row>
        <row r="5307">
          <cell r="C5307">
            <v>8977963040</v>
          </cell>
          <cell r="D5307" t="str">
            <v>I3JAV46</v>
          </cell>
          <cell r="E5307"/>
          <cell r="F5307" t="str">
            <v>VL24 NPR</v>
          </cell>
          <cell r="G5307" t="str">
            <v>VL24 D2-Gr</v>
          </cell>
          <cell r="H5307" t="str">
            <v>【I3JAV46】VL24 D2-Gr 台湾向け　GVW5t超車　FRAME ASM　新規出図</v>
          </cell>
          <cell r="I5307" t="str">
            <v>PA1-1028</v>
          </cell>
          <cell r="J5307" t="str">
            <v>C</v>
          </cell>
          <cell r="K5307" t="str">
            <v>W1K</v>
          </cell>
          <cell r="L5307" t="str">
            <v>○</v>
          </cell>
          <cell r="M5307" t="str">
            <v>-</v>
          </cell>
          <cell r="N5307">
            <v>20210310</v>
          </cell>
        </row>
        <row r="5308">
          <cell r="C5308">
            <v>8977963050</v>
          </cell>
          <cell r="D5308" t="str">
            <v>I3JAV46</v>
          </cell>
          <cell r="E5308"/>
          <cell r="F5308" t="str">
            <v>VL24 NPR</v>
          </cell>
          <cell r="G5308" t="str">
            <v>VL24 D2-Gr</v>
          </cell>
          <cell r="H5308" t="str">
            <v>【I3JAV46】VL24 D2-Gr 台湾向け　GVW5t超車　FRAME ASM　新規出図</v>
          </cell>
          <cell r="I5308" t="str">
            <v>PA1-1044</v>
          </cell>
          <cell r="J5308" t="str">
            <v>C</v>
          </cell>
          <cell r="K5308" t="str">
            <v>W1M</v>
          </cell>
          <cell r="L5308" t="str">
            <v>○</v>
          </cell>
          <cell r="M5308" t="str">
            <v>-</v>
          </cell>
          <cell r="N5308">
            <v>20210405</v>
          </cell>
        </row>
        <row r="5309">
          <cell r="C5309">
            <v>8977963060</v>
          </cell>
          <cell r="D5309" t="str">
            <v>I3JAV46</v>
          </cell>
          <cell r="E5309"/>
          <cell r="F5309" t="str">
            <v>VL24 NPR</v>
          </cell>
          <cell r="G5309" t="str">
            <v>VL24 D2-Gr</v>
          </cell>
          <cell r="H5309" t="str">
            <v>【I3JAV46】VL24 D2-Gr 台湾向け　GVW5t超車　FRAME ASM　新規出図</v>
          </cell>
          <cell r="I5309" t="str">
            <v>PA1-0116</v>
          </cell>
          <cell r="J5309" t="str">
            <v>C</v>
          </cell>
          <cell r="K5309" t="str">
            <v>W1E</v>
          </cell>
          <cell r="L5309" t="str">
            <v>○</v>
          </cell>
          <cell r="M5309" t="str">
            <v>-</v>
          </cell>
          <cell r="N5309">
            <v>20210108</v>
          </cell>
        </row>
        <row r="5310">
          <cell r="C5310">
            <v>8977909711</v>
          </cell>
          <cell r="D5310" t="str">
            <v>I4JHY61</v>
          </cell>
          <cell r="E5310"/>
          <cell r="F5310" t="str">
            <v>VL24 NPR</v>
          </cell>
          <cell r="G5310" t="str">
            <v>VL24 D2-Gr</v>
          </cell>
          <cell r="H5310" t="str">
            <v>【I4JHY61】VL24 D-Gr 台湾向け　一生/1P　図面誤記訂正、S/MBR LH：溶接NUT追加、3rd C/MBR：溶接NUT追加,STUD PLATE追加</v>
          </cell>
          <cell r="I5310" t="str">
            <v>PA1-1028</v>
          </cell>
          <cell r="J5310" t="str">
            <v>C</v>
          </cell>
          <cell r="K5310" t="str">
            <v>WCP</v>
          </cell>
          <cell r="L5310" t="str">
            <v>○</v>
          </cell>
          <cell r="M5310" t="str">
            <v>-</v>
          </cell>
          <cell r="N5310">
            <v>20210315</v>
          </cell>
        </row>
        <row r="5311">
          <cell r="C5311">
            <v>8976720190</v>
          </cell>
          <cell r="D5311" t="str">
            <v>I4JHP04</v>
          </cell>
          <cell r="E5311"/>
          <cell r="F5311" t="str">
            <v>VL20 QMR</v>
          </cell>
          <cell r="G5311" t="str">
            <v>VL20 G-Gr</v>
          </cell>
          <cell r="H5311" t="str">
            <v>【I4JHP04】VL20 G-Gr QMR　FRAME　ASM　S/MBR設変出図</v>
          </cell>
          <cell r="I5311" t="str">
            <v>未</v>
          </cell>
          <cell r="J5311" t="str">
            <v>B</v>
          </cell>
          <cell r="K5311"/>
          <cell r="L5311" t="str">
            <v>未</v>
          </cell>
          <cell r="M5311" t="str">
            <v>-</v>
          </cell>
          <cell r="N5311" t="str">
            <v>-</v>
          </cell>
        </row>
        <row r="5312">
          <cell r="C5312">
            <v>8976720200</v>
          </cell>
          <cell r="D5312" t="str">
            <v>I4JHP04</v>
          </cell>
          <cell r="E5312"/>
          <cell r="F5312" t="str">
            <v>VL20 QMR</v>
          </cell>
          <cell r="G5312" t="str">
            <v>VL20 G-Gr</v>
          </cell>
          <cell r="H5312" t="str">
            <v>【I4JHP04】VL20 G-Gr QMR　FRAME　ASM　S/MBR設変出図</v>
          </cell>
          <cell r="I5312" t="str">
            <v>未</v>
          </cell>
          <cell r="J5312" t="str">
            <v>B</v>
          </cell>
          <cell r="K5312"/>
          <cell r="L5312" t="str">
            <v>△</v>
          </cell>
          <cell r="M5312" t="str">
            <v>-</v>
          </cell>
          <cell r="N5312" t="str">
            <v>-</v>
          </cell>
        </row>
        <row r="5313">
          <cell r="C5313">
            <v>8976720210</v>
          </cell>
          <cell r="D5313" t="str">
            <v>I4JHP04</v>
          </cell>
          <cell r="E5313"/>
          <cell r="F5313" t="str">
            <v>VL20 QMR</v>
          </cell>
          <cell r="G5313" t="str">
            <v>VL20 G-Gr</v>
          </cell>
          <cell r="H5313" t="str">
            <v>【I4JHP04】VL20 G-Gr QMR　FRAME　ASM　S/MBR設変出図</v>
          </cell>
          <cell r="I5313" t="str">
            <v>未</v>
          </cell>
          <cell r="J5313" t="str">
            <v>B</v>
          </cell>
          <cell r="K5313"/>
          <cell r="L5313" t="str">
            <v>未</v>
          </cell>
          <cell r="M5313" t="str">
            <v>-</v>
          </cell>
          <cell r="N5313" t="str">
            <v>-</v>
          </cell>
        </row>
        <row r="5314">
          <cell r="C5314">
            <v>8976720220</v>
          </cell>
          <cell r="D5314" t="str">
            <v>I4JHP04</v>
          </cell>
          <cell r="E5314"/>
          <cell r="F5314" t="str">
            <v>VL20 QMR</v>
          </cell>
          <cell r="G5314" t="str">
            <v>VL20 G-Gr</v>
          </cell>
          <cell r="H5314" t="str">
            <v>【I4JHP04】VL20 G-Gr QMR　FRAME　ASM　S/MBR設変出図</v>
          </cell>
          <cell r="I5314" t="str">
            <v>未</v>
          </cell>
          <cell r="J5314" t="str">
            <v>B</v>
          </cell>
          <cell r="K5314"/>
          <cell r="L5314" t="str">
            <v>-</v>
          </cell>
          <cell r="M5314" t="str">
            <v>-</v>
          </cell>
          <cell r="N5314" t="str">
            <v>-</v>
          </cell>
        </row>
        <row r="5315">
          <cell r="C5315">
            <v>8976720230</v>
          </cell>
          <cell r="D5315" t="str">
            <v>I4JHP04</v>
          </cell>
          <cell r="E5315"/>
          <cell r="F5315" t="str">
            <v>VL20 QMR</v>
          </cell>
          <cell r="G5315" t="str">
            <v>VL20 G-Gr</v>
          </cell>
          <cell r="H5315" t="str">
            <v>【I4JHP04】VL20 G-Gr QMR　FRAME　ASM　S/MBR設変出図</v>
          </cell>
          <cell r="I5315" t="str">
            <v>未</v>
          </cell>
          <cell r="J5315" t="str">
            <v>B</v>
          </cell>
          <cell r="K5315"/>
          <cell r="L5315" t="str">
            <v>△</v>
          </cell>
          <cell r="M5315" t="str">
            <v>-</v>
          </cell>
          <cell r="N5315" t="str">
            <v>-</v>
          </cell>
        </row>
        <row r="5316">
          <cell r="C5316">
            <v>8976720240</v>
          </cell>
          <cell r="D5316" t="str">
            <v>I4JHP04</v>
          </cell>
          <cell r="E5316"/>
          <cell r="F5316" t="str">
            <v>VL20 QMR</v>
          </cell>
          <cell r="G5316" t="str">
            <v>VL20 G-Gr</v>
          </cell>
          <cell r="H5316" t="str">
            <v>【I4JHP04】VL20 G-Gr QMR　FRAME　ASM　S/MBR設変出図</v>
          </cell>
          <cell r="I5316" t="str">
            <v>未</v>
          </cell>
          <cell r="J5316" t="str">
            <v>B</v>
          </cell>
          <cell r="K5316"/>
          <cell r="L5316" t="str">
            <v>未</v>
          </cell>
          <cell r="M5316" t="str">
            <v>-</v>
          </cell>
          <cell r="N5316" t="str">
            <v>-</v>
          </cell>
        </row>
        <row r="5317">
          <cell r="C5317">
            <v>8976720250</v>
          </cell>
          <cell r="D5317" t="str">
            <v>I4JHP04</v>
          </cell>
          <cell r="E5317"/>
          <cell r="F5317" t="str">
            <v>VL20 QMR</v>
          </cell>
          <cell r="G5317" t="str">
            <v>VL20 G-Gr</v>
          </cell>
          <cell r="H5317" t="str">
            <v>【I4JHP04】VL20 G-Gr QMR　FRAME　ASM　S/MBR設変出図</v>
          </cell>
          <cell r="I5317" t="str">
            <v>未</v>
          </cell>
          <cell r="J5317" t="str">
            <v>B</v>
          </cell>
          <cell r="K5317"/>
          <cell r="L5317" t="str">
            <v>未</v>
          </cell>
          <cell r="M5317" t="str">
            <v>-</v>
          </cell>
          <cell r="N5317" t="str">
            <v>-</v>
          </cell>
        </row>
        <row r="5318">
          <cell r="C5318">
            <v>8976720260</v>
          </cell>
          <cell r="D5318" t="str">
            <v>I4JHP04</v>
          </cell>
          <cell r="E5318"/>
          <cell r="F5318" t="str">
            <v>VL20 QMR</v>
          </cell>
          <cell r="G5318" t="str">
            <v>VL20 G-Gr</v>
          </cell>
          <cell r="H5318" t="str">
            <v>【I4JHP04】VL20 G-Gr QMR　FRAME　ASM　S/MBR設変出図</v>
          </cell>
          <cell r="I5318" t="str">
            <v>未</v>
          </cell>
          <cell r="J5318" t="str">
            <v>B</v>
          </cell>
          <cell r="K5318"/>
          <cell r="L5318" t="str">
            <v>未</v>
          </cell>
          <cell r="M5318" t="str">
            <v>-</v>
          </cell>
          <cell r="N5318" t="str">
            <v>-</v>
          </cell>
        </row>
        <row r="5319">
          <cell r="C5319">
            <v>8976720270</v>
          </cell>
          <cell r="D5319" t="str">
            <v>I4JHP04</v>
          </cell>
          <cell r="E5319"/>
          <cell r="F5319" t="str">
            <v>VL20 QMR</v>
          </cell>
          <cell r="G5319" t="str">
            <v>VL20 G-Gr</v>
          </cell>
          <cell r="H5319" t="str">
            <v>【I4JHP04】VL20 G-Gr QMR　FRAME　ASM　S/MBR設変出図</v>
          </cell>
          <cell r="I5319" t="str">
            <v>未</v>
          </cell>
          <cell r="J5319" t="str">
            <v>B</v>
          </cell>
          <cell r="K5319"/>
          <cell r="L5319" t="str">
            <v>未</v>
          </cell>
          <cell r="M5319" t="str">
            <v>-</v>
          </cell>
          <cell r="N5319" t="str">
            <v>-</v>
          </cell>
        </row>
        <row r="5320">
          <cell r="C5320">
            <v>8976720280</v>
          </cell>
          <cell r="D5320" t="str">
            <v>I4JHP04</v>
          </cell>
          <cell r="E5320"/>
          <cell r="F5320" t="str">
            <v>VL20 QMR</v>
          </cell>
          <cell r="G5320" t="str">
            <v>VL20 G-Gr</v>
          </cell>
          <cell r="H5320" t="str">
            <v>【I4JHP04】VL20 G-Gr QMR　FRAME　ASM　S/MBR設変出図</v>
          </cell>
          <cell r="I5320" t="str">
            <v>未</v>
          </cell>
          <cell r="J5320" t="str">
            <v>B</v>
          </cell>
          <cell r="K5320" t="str">
            <v>C05</v>
          </cell>
          <cell r="L5320" t="str">
            <v>△</v>
          </cell>
          <cell r="M5320">
            <v>20210101</v>
          </cell>
          <cell r="N5320" t="str">
            <v>-</v>
          </cell>
        </row>
        <row r="5321">
          <cell r="C5321">
            <v>8976720290</v>
          </cell>
          <cell r="D5321" t="str">
            <v>I4JHP04</v>
          </cell>
          <cell r="E5321"/>
          <cell r="F5321" t="str">
            <v>VL20 QMR</v>
          </cell>
          <cell r="G5321" t="str">
            <v>VL20 G-Gr</v>
          </cell>
          <cell r="H5321" t="str">
            <v>【I4JHP04】VL20 G-Gr QMR　FRAME　ASM　S/MBR設変出図</v>
          </cell>
          <cell r="I5321" t="str">
            <v>未</v>
          </cell>
          <cell r="J5321" t="str">
            <v>B</v>
          </cell>
          <cell r="K5321"/>
          <cell r="L5321" t="str">
            <v>-</v>
          </cell>
          <cell r="M5321" t="str">
            <v>-</v>
          </cell>
          <cell r="N5321" t="str">
            <v>-</v>
          </cell>
        </row>
        <row r="5322">
          <cell r="C5322">
            <v>8976720300</v>
          </cell>
          <cell r="D5322" t="str">
            <v>I4JHP04</v>
          </cell>
          <cell r="E5322"/>
          <cell r="F5322" t="str">
            <v>VL20 QMR</v>
          </cell>
          <cell r="G5322" t="str">
            <v>VL20 G-Gr</v>
          </cell>
          <cell r="H5322" t="str">
            <v>【I4JHP04】VL20 G-Gr QMR　FRAME　ASM　S/MBR設変出図</v>
          </cell>
          <cell r="I5322" t="str">
            <v>未</v>
          </cell>
          <cell r="J5322" t="str">
            <v>B</v>
          </cell>
          <cell r="K5322"/>
          <cell r="L5322" t="str">
            <v>-</v>
          </cell>
          <cell r="M5322" t="str">
            <v>-</v>
          </cell>
          <cell r="N5322" t="str">
            <v>-</v>
          </cell>
        </row>
        <row r="5323">
          <cell r="C5323">
            <v>8976720310</v>
          </cell>
          <cell r="D5323" t="str">
            <v>I4JHP04</v>
          </cell>
          <cell r="E5323"/>
          <cell r="F5323" t="str">
            <v>VL20 QMR</v>
          </cell>
          <cell r="G5323" t="str">
            <v>VL20 G-Gr</v>
          </cell>
          <cell r="H5323" t="str">
            <v>【I4JHP04】VL20 G-Gr QMR　FRAME　ASM　S/MBR設変出図</v>
          </cell>
          <cell r="I5323" t="str">
            <v>未</v>
          </cell>
          <cell r="J5323" t="str">
            <v>B</v>
          </cell>
          <cell r="K5323"/>
          <cell r="L5323" t="str">
            <v>未</v>
          </cell>
          <cell r="M5323" t="str">
            <v>-</v>
          </cell>
          <cell r="N5323" t="str">
            <v>-</v>
          </cell>
        </row>
        <row r="5324">
          <cell r="C5324">
            <v>8976720320</v>
          </cell>
          <cell r="D5324" t="str">
            <v>I4JHP04</v>
          </cell>
          <cell r="E5324"/>
          <cell r="F5324" t="str">
            <v>VL20 QMR</v>
          </cell>
          <cell r="G5324" t="str">
            <v>VL20 G-Gr</v>
          </cell>
          <cell r="H5324" t="str">
            <v>【I4JHP04】VL20 G-Gr QMR　FRAME　ASM　S/MBR設変出図</v>
          </cell>
          <cell r="I5324" t="str">
            <v>未</v>
          </cell>
          <cell r="J5324" t="str">
            <v>B</v>
          </cell>
          <cell r="K5324"/>
          <cell r="L5324" t="str">
            <v>未</v>
          </cell>
          <cell r="M5324" t="str">
            <v>-</v>
          </cell>
          <cell r="N5324" t="str">
            <v>-</v>
          </cell>
        </row>
        <row r="5325">
          <cell r="C5325">
            <v>8976720330</v>
          </cell>
          <cell r="D5325" t="str">
            <v>I4JHP04</v>
          </cell>
          <cell r="E5325"/>
          <cell r="F5325" t="str">
            <v>VL20 QMR</v>
          </cell>
          <cell r="G5325" t="str">
            <v>VL20 G-Gr</v>
          </cell>
          <cell r="H5325" t="str">
            <v>【I4JHP04】VL20 G-Gr QMR　FRAME　ASM　S/MBR設変出図</v>
          </cell>
          <cell r="I5325" t="str">
            <v>未</v>
          </cell>
          <cell r="J5325" t="str">
            <v>B</v>
          </cell>
          <cell r="K5325"/>
          <cell r="L5325" t="str">
            <v>未</v>
          </cell>
          <cell r="M5325" t="str">
            <v>-</v>
          </cell>
          <cell r="N5325" t="str">
            <v>-</v>
          </cell>
        </row>
        <row r="5326">
          <cell r="C5326">
            <v>8976720340</v>
          </cell>
          <cell r="D5326" t="str">
            <v>I4JHP04</v>
          </cell>
          <cell r="E5326"/>
          <cell r="F5326" t="str">
            <v>VL20 QMR</v>
          </cell>
          <cell r="G5326" t="str">
            <v>VL20 G-Gr</v>
          </cell>
          <cell r="H5326" t="str">
            <v>【I4JHP04】VL20 G-Gr QMR　FRAME　ASM　S/MBR設変出図</v>
          </cell>
          <cell r="I5326" t="str">
            <v>未</v>
          </cell>
          <cell r="J5326" t="str">
            <v>B</v>
          </cell>
          <cell r="K5326" t="str">
            <v>C07</v>
          </cell>
          <cell r="L5326" t="str">
            <v>△</v>
          </cell>
          <cell r="M5326">
            <v>20210101</v>
          </cell>
          <cell r="N5326" t="str">
            <v>-</v>
          </cell>
        </row>
        <row r="5327">
          <cell r="C5327">
            <v>8976720350</v>
          </cell>
          <cell r="D5327" t="str">
            <v>I4JHP04</v>
          </cell>
          <cell r="E5327"/>
          <cell r="F5327" t="str">
            <v>VL20 QMR</v>
          </cell>
          <cell r="G5327" t="str">
            <v>VL20 G-Gr</v>
          </cell>
          <cell r="H5327" t="str">
            <v>【I4JHP04】VL20 G-Gr QMR　FRAME　ASM　S/MBR設変出図</v>
          </cell>
          <cell r="I5327" t="str">
            <v>未</v>
          </cell>
          <cell r="J5327" t="str">
            <v>B</v>
          </cell>
          <cell r="K5327"/>
          <cell r="L5327" t="str">
            <v>未</v>
          </cell>
          <cell r="M5327" t="str">
            <v>-</v>
          </cell>
          <cell r="N5327" t="str">
            <v>-</v>
          </cell>
        </row>
        <row r="5328">
          <cell r="C5328">
            <v>8976720360</v>
          </cell>
          <cell r="D5328" t="str">
            <v>I4JHP04</v>
          </cell>
          <cell r="E5328"/>
          <cell r="F5328" t="str">
            <v>VL20 QMR</v>
          </cell>
          <cell r="G5328" t="str">
            <v>VL20 G-Gr</v>
          </cell>
          <cell r="H5328" t="str">
            <v>【I4JHP04】VL20 G-Gr QMR　FRAME　ASM　S/MBR設変出図</v>
          </cell>
          <cell r="I5328" t="str">
            <v>未</v>
          </cell>
          <cell r="J5328" t="str">
            <v>B</v>
          </cell>
          <cell r="K5328"/>
          <cell r="L5328" t="str">
            <v>-</v>
          </cell>
          <cell r="M5328" t="str">
            <v>-</v>
          </cell>
          <cell r="N5328" t="str">
            <v>-</v>
          </cell>
        </row>
        <row r="5329">
          <cell r="C5329">
            <v>8976723170</v>
          </cell>
          <cell r="D5329" t="str">
            <v>I4JHP04</v>
          </cell>
          <cell r="E5329"/>
          <cell r="F5329" t="str">
            <v>VL20 QMR</v>
          </cell>
          <cell r="G5329" t="str">
            <v>VL20 G-Gr</v>
          </cell>
          <cell r="H5329" t="str">
            <v>【I4JHP04】VL20 G-Gr QMR　FRAME　ASM　S/MBR設変出図</v>
          </cell>
          <cell r="I5329" t="str">
            <v>未</v>
          </cell>
          <cell r="J5329" t="str">
            <v>B</v>
          </cell>
          <cell r="K5329"/>
          <cell r="L5329" t="str">
            <v>-</v>
          </cell>
          <cell r="M5329" t="str">
            <v>-</v>
          </cell>
          <cell r="N5329" t="str">
            <v>-</v>
          </cell>
        </row>
        <row r="5330">
          <cell r="C5330">
            <v>8976723180</v>
          </cell>
          <cell r="D5330" t="str">
            <v>I4JHP04</v>
          </cell>
          <cell r="E5330"/>
          <cell r="F5330" t="str">
            <v>VL20 QMR</v>
          </cell>
          <cell r="G5330" t="str">
            <v>VL20 G-Gr</v>
          </cell>
          <cell r="H5330" t="str">
            <v>【I4JHP04】VL20 G-Gr QMR　FRAME　ASM　S/MBR設変出図</v>
          </cell>
          <cell r="I5330" t="str">
            <v>未</v>
          </cell>
          <cell r="J5330" t="str">
            <v>B</v>
          </cell>
          <cell r="K5330"/>
          <cell r="L5330" t="str">
            <v>未</v>
          </cell>
          <cell r="M5330" t="str">
            <v>-</v>
          </cell>
          <cell r="N5330" t="str">
            <v>-</v>
          </cell>
        </row>
        <row r="5331">
          <cell r="C5331">
            <v>8976723190</v>
          </cell>
          <cell r="D5331" t="str">
            <v>I4JHP04</v>
          </cell>
          <cell r="E5331"/>
          <cell r="F5331" t="str">
            <v>VL20 QMR</v>
          </cell>
          <cell r="G5331" t="str">
            <v>VL20 G-Gr</v>
          </cell>
          <cell r="H5331" t="str">
            <v>【I4JHP04】VL20 G-Gr QMR　FRAME　ASM　S/MBR設変出図</v>
          </cell>
          <cell r="I5331" t="str">
            <v>未</v>
          </cell>
          <cell r="J5331" t="str">
            <v>B</v>
          </cell>
          <cell r="K5331"/>
          <cell r="L5331" t="str">
            <v>-</v>
          </cell>
          <cell r="M5331" t="str">
            <v>-</v>
          </cell>
          <cell r="N5331" t="str">
            <v>-</v>
          </cell>
        </row>
        <row r="5332">
          <cell r="C5332">
            <v>8976723200</v>
          </cell>
          <cell r="D5332" t="str">
            <v>I4JHP04</v>
          </cell>
          <cell r="E5332"/>
          <cell r="F5332" t="str">
            <v>VL20 QMR</v>
          </cell>
          <cell r="G5332" t="str">
            <v>VL20 G-Gr</v>
          </cell>
          <cell r="H5332" t="str">
            <v>【I4JHP04】VL20 G-Gr QMR　FRAME　ASM　S/MBR設変出図</v>
          </cell>
          <cell r="I5332" t="str">
            <v>未</v>
          </cell>
          <cell r="J5332" t="str">
            <v>B</v>
          </cell>
          <cell r="K5332"/>
          <cell r="L5332" t="str">
            <v>未</v>
          </cell>
          <cell r="M5332" t="str">
            <v>-</v>
          </cell>
          <cell r="N5332" t="str">
            <v>-</v>
          </cell>
        </row>
        <row r="5333">
          <cell r="C5333">
            <v>8976720241</v>
          </cell>
          <cell r="D5333" t="str">
            <v>I4JHW47</v>
          </cell>
          <cell r="E5333"/>
          <cell r="F5333" t="str">
            <v>VL20 QMR</v>
          </cell>
          <cell r="G5333" t="str">
            <v>VL20 G-Gr</v>
          </cell>
          <cell r="H5333" t="str">
            <v>【I4JHW47】VL20 G-Gr SOP 穴NUT追加</v>
          </cell>
          <cell r="I5333" t="str">
            <v>未</v>
          </cell>
          <cell r="J5333" t="str">
            <v>B</v>
          </cell>
          <cell r="K5333"/>
          <cell r="L5333" t="str">
            <v>○</v>
          </cell>
          <cell r="M5333" t="str">
            <v>-</v>
          </cell>
          <cell r="N5333" t="str">
            <v>-</v>
          </cell>
        </row>
        <row r="5334">
          <cell r="C5334">
            <v>8976720201</v>
          </cell>
          <cell r="D5334" t="str">
            <v>I4JHW47</v>
          </cell>
          <cell r="E5334"/>
          <cell r="F5334" t="str">
            <v>VL20 QMR</v>
          </cell>
          <cell r="G5334" t="str">
            <v>VL20 G-Gr</v>
          </cell>
          <cell r="H5334" t="str">
            <v>【I4JHW47】VL20 G-Gr SOP 穴NUT追加</v>
          </cell>
          <cell r="I5334" t="str">
            <v>PA1-1152</v>
          </cell>
          <cell r="J5334" t="str">
            <v>B</v>
          </cell>
          <cell r="K5334" t="str">
            <v>C02</v>
          </cell>
          <cell r="L5334" t="str">
            <v>未</v>
          </cell>
          <cell r="M5334">
            <v>20211101</v>
          </cell>
          <cell r="N5334" t="str">
            <v>-</v>
          </cell>
        </row>
        <row r="5335">
          <cell r="C5335">
            <v>8976720211</v>
          </cell>
          <cell r="D5335" t="str">
            <v>I4JHW47</v>
          </cell>
          <cell r="E5335"/>
          <cell r="F5335" t="str">
            <v>VL20 QMR</v>
          </cell>
          <cell r="G5335" t="str">
            <v>VL20 G-Gr</v>
          </cell>
          <cell r="H5335" t="str">
            <v>【I4JHW47】VL20 G-Gr SOP 穴NUT追加</v>
          </cell>
          <cell r="I5335" t="str">
            <v>PA1-1152</v>
          </cell>
          <cell r="J5335" t="str">
            <v>B</v>
          </cell>
          <cell r="K5335" t="str">
            <v>C03</v>
          </cell>
          <cell r="L5335" t="str">
            <v>○</v>
          </cell>
          <cell r="M5335">
            <v>20211101</v>
          </cell>
          <cell r="N5335" t="str">
            <v>-</v>
          </cell>
        </row>
        <row r="5336">
          <cell r="C5336">
            <v>8976720231</v>
          </cell>
          <cell r="D5336" t="str">
            <v>I4JHW47</v>
          </cell>
          <cell r="E5336"/>
          <cell r="F5336" t="str">
            <v>VL20 QMR</v>
          </cell>
          <cell r="G5336" t="str">
            <v>VL20 G-Gr</v>
          </cell>
          <cell r="H5336" t="str">
            <v>【I4JHW47】VL20 G-Gr SOP 穴NUT追加</v>
          </cell>
          <cell r="I5336" t="str">
            <v>未</v>
          </cell>
          <cell r="J5336" t="str">
            <v>B</v>
          </cell>
          <cell r="K5336"/>
          <cell r="L5336" t="str">
            <v>-</v>
          </cell>
          <cell r="M5336" t="str">
            <v>-</v>
          </cell>
          <cell r="N5336" t="str">
            <v>-</v>
          </cell>
        </row>
        <row r="5337">
          <cell r="C5337">
            <v>8976720271</v>
          </cell>
          <cell r="D5337" t="str">
            <v>I4JHW47</v>
          </cell>
          <cell r="E5337"/>
          <cell r="F5337" t="str">
            <v>VL20 QMR</v>
          </cell>
          <cell r="G5337" t="str">
            <v>VL20 G-Gr</v>
          </cell>
          <cell r="H5337" t="str">
            <v>【I4JHW47】VL20 G-Gr SOP 穴NUT追加</v>
          </cell>
          <cell r="I5337" t="str">
            <v>PA1-1152</v>
          </cell>
          <cell r="J5337" t="str">
            <v>B</v>
          </cell>
          <cell r="K5337" t="str">
            <v>C04</v>
          </cell>
          <cell r="L5337" t="str">
            <v>○</v>
          </cell>
          <cell r="M5337">
            <v>20211101</v>
          </cell>
          <cell r="N5337" t="str">
            <v>-</v>
          </cell>
        </row>
        <row r="5338">
          <cell r="C5338">
            <v>8976720281</v>
          </cell>
          <cell r="D5338" t="str">
            <v>I4JHW47</v>
          </cell>
          <cell r="E5338"/>
          <cell r="F5338" t="str">
            <v>VL20 QMR</v>
          </cell>
          <cell r="G5338" t="str">
            <v>VL20 G-Gr</v>
          </cell>
          <cell r="H5338" t="str">
            <v>【I4JHW47】VL20 G-Gr SOP 穴NUT追加</v>
          </cell>
          <cell r="I5338" t="str">
            <v>PA1-1152</v>
          </cell>
          <cell r="J5338" t="str">
            <v>B</v>
          </cell>
          <cell r="K5338" t="str">
            <v>C05</v>
          </cell>
          <cell r="L5338" t="str">
            <v>○</v>
          </cell>
          <cell r="M5338">
            <v>20211101</v>
          </cell>
          <cell r="N5338" t="str">
            <v>-</v>
          </cell>
        </row>
        <row r="5339">
          <cell r="C5339">
            <v>8976720301</v>
          </cell>
          <cell r="D5339" t="str">
            <v>I4JHW47</v>
          </cell>
          <cell r="E5339"/>
          <cell r="F5339" t="str">
            <v>VL20 QMR</v>
          </cell>
          <cell r="G5339" t="str">
            <v>VL20 G-Gr</v>
          </cell>
          <cell r="H5339" t="str">
            <v>【I4JHW47】VL20 G-Gr SOP 穴NUT追加</v>
          </cell>
          <cell r="I5339" t="str">
            <v>未</v>
          </cell>
          <cell r="J5339" t="str">
            <v>B</v>
          </cell>
          <cell r="K5339"/>
          <cell r="L5339" t="str">
            <v>-</v>
          </cell>
          <cell r="M5339" t="str">
            <v>-</v>
          </cell>
          <cell r="N5339" t="str">
            <v>-</v>
          </cell>
        </row>
        <row r="5340">
          <cell r="C5340">
            <v>8976720191</v>
          </cell>
          <cell r="D5340" t="str">
            <v>I4JHW47</v>
          </cell>
          <cell r="E5340"/>
          <cell r="F5340" t="str">
            <v>VL20 QMR</v>
          </cell>
          <cell r="G5340" t="str">
            <v>VL20 G-Gr</v>
          </cell>
          <cell r="H5340" t="str">
            <v>【I4JHW47】VL20 G-Gr SOP 穴NUT追加</v>
          </cell>
          <cell r="I5340" t="str">
            <v>PA1-1152</v>
          </cell>
          <cell r="J5340" t="str">
            <v>B</v>
          </cell>
          <cell r="K5340" t="str">
            <v>C01</v>
          </cell>
          <cell r="L5340" t="str">
            <v>○</v>
          </cell>
          <cell r="M5340">
            <v>20211101</v>
          </cell>
          <cell r="N5340" t="str">
            <v>-</v>
          </cell>
        </row>
        <row r="5341">
          <cell r="C5341">
            <v>8976720341</v>
          </cell>
          <cell r="D5341" t="str">
            <v>I4JHW47</v>
          </cell>
          <cell r="E5341"/>
          <cell r="F5341" t="str">
            <v>VL20 QMR</v>
          </cell>
          <cell r="G5341" t="str">
            <v>VL20 G-Gr</v>
          </cell>
          <cell r="H5341" t="str">
            <v>【I4JHW47】VL20 G-Gr SOP 穴NUT追加</v>
          </cell>
          <cell r="I5341" t="str">
            <v>PA1-1152</v>
          </cell>
          <cell r="J5341" t="str">
            <v>B</v>
          </cell>
          <cell r="K5341" t="str">
            <v>C07</v>
          </cell>
          <cell r="L5341" t="str">
            <v>○</v>
          </cell>
          <cell r="M5341">
            <v>20211101</v>
          </cell>
          <cell r="N5341" t="str">
            <v>-</v>
          </cell>
        </row>
        <row r="5342">
          <cell r="C5342">
            <v>8976723171</v>
          </cell>
          <cell r="D5342" t="str">
            <v>I4JHW47</v>
          </cell>
          <cell r="E5342"/>
          <cell r="F5342" t="str">
            <v>VL20 QMR</v>
          </cell>
          <cell r="G5342" t="str">
            <v>VL20 G-Gr</v>
          </cell>
          <cell r="H5342" t="str">
            <v>【I4JHW47】VL20 G-Gr SOP 穴NUT追加</v>
          </cell>
          <cell r="I5342" t="str">
            <v>PA1-1152</v>
          </cell>
          <cell r="J5342" t="str">
            <v>B</v>
          </cell>
          <cell r="K5342" t="str">
            <v>C08</v>
          </cell>
          <cell r="L5342" t="str">
            <v>○</v>
          </cell>
          <cell r="M5342" t="str">
            <v>-</v>
          </cell>
          <cell r="N5342" t="str">
            <v>-</v>
          </cell>
        </row>
        <row r="5343">
          <cell r="C5343">
            <v>8976723181</v>
          </cell>
          <cell r="D5343" t="str">
            <v>I4JHW47</v>
          </cell>
          <cell r="E5343"/>
          <cell r="F5343" t="str">
            <v>VL20 QMR</v>
          </cell>
          <cell r="G5343" t="str">
            <v>VL20 G-Gr</v>
          </cell>
          <cell r="H5343" t="str">
            <v>【I4JHW47】VL20 G-Gr SOP 穴NUT追加</v>
          </cell>
          <cell r="I5343" t="str">
            <v>PA1-1152</v>
          </cell>
          <cell r="J5343" t="str">
            <v>B</v>
          </cell>
          <cell r="K5343" t="str">
            <v>C09</v>
          </cell>
          <cell r="L5343" t="str">
            <v>○</v>
          </cell>
          <cell r="M5343" t="str">
            <v>-</v>
          </cell>
          <cell r="N5343" t="str">
            <v>-</v>
          </cell>
        </row>
        <row r="5344">
          <cell r="C5344">
            <v>8976720221</v>
          </cell>
          <cell r="D5344" t="str">
            <v>I4JHW47</v>
          </cell>
          <cell r="E5344"/>
          <cell r="F5344" t="str">
            <v>VL20 QMR</v>
          </cell>
          <cell r="G5344" t="str">
            <v>VL20 G-Gr</v>
          </cell>
          <cell r="H5344" t="str">
            <v>【I4JHW47】VL20 G-Gr SOP 穴NUT追加</v>
          </cell>
          <cell r="I5344" t="str">
            <v>未</v>
          </cell>
          <cell r="J5344" t="str">
            <v>B</v>
          </cell>
          <cell r="K5344"/>
          <cell r="L5344" t="str">
            <v>-</v>
          </cell>
          <cell r="M5344" t="str">
            <v>-</v>
          </cell>
          <cell r="N5344" t="str">
            <v>-</v>
          </cell>
        </row>
        <row r="5345">
          <cell r="C5345">
            <v>8976720291</v>
          </cell>
          <cell r="D5345" t="str">
            <v>I4JHW47</v>
          </cell>
          <cell r="E5345"/>
          <cell r="F5345" t="str">
            <v>VL20 QMR</v>
          </cell>
          <cell r="G5345" t="str">
            <v>VL20 G-Gr</v>
          </cell>
          <cell r="H5345" t="str">
            <v>【I4JHW47】VL20 G-Gr SOP 穴NUT追加</v>
          </cell>
          <cell r="I5345" t="str">
            <v>未</v>
          </cell>
          <cell r="J5345" t="str">
            <v>B</v>
          </cell>
          <cell r="K5345"/>
          <cell r="L5345" t="str">
            <v>-</v>
          </cell>
          <cell r="M5345" t="str">
            <v>-</v>
          </cell>
          <cell r="N5345" t="str">
            <v>-</v>
          </cell>
        </row>
        <row r="5346">
          <cell r="C5346">
            <v>8976720331</v>
          </cell>
          <cell r="D5346" t="str">
            <v>I4JHW47</v>
          </cell>
          <cell r="E5346"/>
          <cell r="F5346" t="str">
            <v>VL20 QMR</v>
          </cell>
          <cell r="G5346" t="str">
            <v>VL20 G-Gr</v>
          </cell>
          <cell r="H5346" t="str">
            <v>【I4JHW47】VL20 G-Gr SOP 穴NUT追加</v>
          </cell>
          <cell r="I5346" t="str">
            <v>PA1-1152</v>
          </cell>
          <cell r="J5346" t="str">
            <v>B</v>
          </cell>
          <cell r="K5346" t="str">
            <v>C06</v>
          </cell>
          <cell r="L5346" t="str">
            <v>○</v>
          </cell>
          <cell r="M5346">
            <v>20211101</v>
          </cell>
          <cell r="N5346" t="str">
            <v>-</v>
          </cell>
        </row>
        <row r="5347">
          <cell r="C5347">
            <v>8976720251</v>
          </cell>
          <cell r="D5347" t="str">
            <v>I4JHW51</v>
          </cell>
          <cell r="E5347"/>
          <cell r="F5347" t="str">
            <v>VL20 QMR</v>
          </cell>
          <cell r="G5347" t="str">
            <v>VL20 G-Gr</v>
          </cell>
          <cell r="H5347" t="str">
            <v>【I4JHW51】VL20 G-Gr SOP  S/MBRマッチングカット反映、S/MBR・1st C/MBRに溶接NUT追加</v>
          </cell>
          <cell r="I5347" t="str">
            <v>PA1-1152</v>
          </cell>
          <cell r="J5347" t="str">
            <v>B</v>
          </cell>
          <cell r="K5347" t="str">
            <v>A01</v>
          </cell>
          <cell r="L5347" t="str">
            <v>○</v>
          </cell>
          <cell r="M5347">
            <v>20211025</v>
          </cell>
          <cell r="N5347" t="str">
            <v>-</v>
          </cell>
        </row>
        <row r="5348">
          <cell r="C5348">
            <v>8976720261</v>
          </cell>
          <cell r="D5348" t="str">
            <v>I4JHW51</v>
          </cell>
          <cell r="E5348"/>
          <cell r="F5348" t="str">
            <v>VL20 QMR</v>
          </cell>
          <cell r="G5348" t="str">
            <v>VL20 G-Gr</v>
          </cell>
          <cell r="H5348" t="str">
            <v>【I4JHW51】VL20 G-Gr SOP  S/MBRマッチングカット反映、S/MBR・1st C/MBRに溶接NUT追加</v>
          </cell>
          <cell r="I5348" t="str">
            <v>PA1-1152</v>
          </cell>
          <cell r="J5348" t="str">
            <v>B</v>
          </cell>
          <cell r="K5348" t="str">
            <v>A02</v>
          </cell>
          <cell r="L5348" t="str">
            <v>○</v>
          </cell>
          <cell r="M5348">
            <v>20211025</v>
          </cell>
          <cell r="N5348" t="str">
            <v>-</v>
          </cell>
        </row>
        <row r="5349">
          <cell r="C5349">
            <v>8976720311</v>
          </cell>
          <cell r="D5349" t="str">
            <v>I4JHW51</v>
          </cell>
          <cell r="E5349"/>
          <cell r="F5349" t="str">
            <v>VL20 QMR</v>
          </cell>
          <cell r="G5349" t="str">
            <v>VL20 G-Gr</v>
          </cell>
          <cell r="H5349" t="str">
            <v>【I4JHW51】VL20 G-Gr SOP  S/MBRマッチングカット反映、S/MBR・1st C/MBRに溶接NUT追加</v>
          </cell>
          <cell r="I5349" t="str">
            <v>PA1-1152</v>
          </cell>
          <cell r="J5349" t="str">
            <v>B</v>
          </cell>
          <cell r="K5349" t="str">
            <v>A03</v>
          </cell>
          <cell r="L5349" t="str">
            <v>○</v>
          </cell>
          <cell r="M5349">
            <v>20211101</v>
          </cell>
          <cell r="N5349" t="str">
            <v>-</v>
          </cell>
        </row>
        <row r="5350">
          <cell r="C5350">
            <v>8976720321</v>
          </cell>
          <cell r="D5350" t="str">
            <v>I4JHW51</v>
          </cell>
          <cell r="E5350"/>
          <cell r="F5350" t="str">
            <v>VL20 QMR</v>
          </cell>
          <cell r="G5350" t="str">
            <v>VL20 G-Gr</v>
          </cell>
          <cell r="H5350" t="str">
            <v>【I4JHW51】VL20 G-Gr SOP  S/MBRマッチングカット反映、S/MBR・1st C/MBRに溶接NUT追加</v>
          </cell>
          <cell r="I5350" t="str">
            <v>PA1-1152</v>
          </cell>
          <cell r="J5350" t="str">
            <v>B</v>
          </cell>
          <cell r="K5350" t="str">
            <v>A04</v>
          </cell>
          <cell r="L5350" t="str">
            <v>○</v>
          </cell>
          <cell r="M5350">
            <v>20211101</v>
          </cell>
          <cell r="N5350" t="str">
            <v>-</v>
          </cell>
        </row>
        <row r="5351">
          <cell r="C5351">
            <v>8976720351</v>
          </cell>
          <cell r="D5351" t="str">
            <v>I4JHW51</v>
          </cell>
          <cell r="E5351"/>
          <cell r="F5351" t="str">
            <v>VL20 QMR</v>
          </cell>
          <cell r="G5351" t="str">
            <v>VL20 G-Gr</v>
          </cell>
          <cell r="H5351" t="str">
            <v>【I4JHW51】VL20 G-Gr SOP  S/MBRマッチングカット反映、S/MBR・1st C/MBRに溶接NUT追加</v>
          </cell>
          <cell r="I5351" t="str">
            <v>PA1-1152</v>
          </cell>
          <cell r="J5351" t="str">
            <v>B</v>
          </cell>
          <cell r="K5351" t="str">
            <v>A05</v>
          </cell>
          <cell r="L5351" t="str">
            <v>○</v>
          </cell>
          <cell r="M5351">
            <v>20211101</v>
          </cell>
          <cell r="N5351" t="str">
            <v>-</v>
          </cell>
        </row>
        <row r="5352">
          <cell r="C5352">
            <v>8976720361</v>
          </cell>
          <cell r="D5352" t="str">
            <v>I4JHW51</v>
          </cell>
          <cell r="E5352"/>
          <cell r="F5352" t="str">
            <v>VL20 QMR</v>
          </cell>
          <cell r="G5352" t="str">
            <v>VL20 G-Gr</v>
          </cell>
          <cell r="H5352" t="str">
            <v>【I4JHW51】VL20 G-Gr SOP  S/MBRマッチングカット反映、S/MBR・1st C/MBRに溶接NUT追加</v>
          </cell>
          <cell r="I5352" t="str">
            <v>PA1-1152</v>
          </cell>
          <cell r="J5352" t="str">
            <v>B</v>
          </cell>
          <cell r="K5352" t="str">
            <v>A06</v>
          </cell>
          <cell r="L5352" t="str">
            <v>○</v>
          </cell>
          <cell r="M5352">
            <v>20211101</v>
          </cell>
          <cell r="N5352" t="str">
            <v>-</v>
          </cell>
        </row>
        <row r="5353">
          <cell r="C5353">
            <v>8976723191</v>
          </cell>
          <cell r="D5353" t="str">
            <v>I4JHW51</v>
          </cell>
          <cell r="E5353"/>
          <cell r="F5353" t="str">
            <v>VL20 QMR</v>
          </cell>
          <cell r="G5353" t="str">
            <v>VL20 G-Gr</v>
          </cell>
          <cell r="H5353" t="str">
            <v>【I4JHW51】VL20 G-Gr SOP  S/MBRマッチングカット反映、S/MBR・1st C/MBRに溶接NUT追加</v>
          </cell>
          <cell r="I5353" t="str">
            <v>PA1-1152</v>
          </cell>
          <cell r="J5353" t="str">
            <v>B</v>
          </cell>
          <cell r="K5353" t="str">
            <v>A07</v>
          </cell>
          <cell r="L5353" t="str">
            <v>○</v>
          </cell>
          <cell r="M5353">
            <v>20211101</v>
          </cell>
          <cell r="N5353" t="str">
            <v>-</v>
          </cell>
        </row>
        <row r="5354">
          <cell r="C5354">
            <v>8976723201</v>
          </cell>
          <cell r="D5354" t="str">
            <v>I4JHW51</v>
          </cell>
          <cell r="E5354"/>
          <cell r="F5354" t="str">
            <v>VL20 QMR</v>
          </cell>
          <cell r="G5354" t="str">
            <v>VL20 G-Gr</v>
          </cell>
          <cell r="H5354" t="str">
            <v>【I4JHW51】VL20 G-Gr SOP  S/MBRマッチングカット反映、S/MBR・1st C/MBRに溶接NUT追加</v>
          </cell>
          <cell r="I5354" t="str">
            <v>PA1-1152</v>
          </cell>
          <cell r="J5354" t="str">
            <v>B</v>
          </cell>
          <cell r="K5354" t="str">
            <v>A08</v>
          </cell>
          <cell r="L5354" t="str">
            <v>○</v>
          </cell>
          <cell r="M5354">
            <v>20211101</v>
          </cell>
          <cell r="N5354" t="str">
            <v>-</v>
          </cell>
        </row>
        <row r="5355">
          <cell r="C5355">
            <v>8976720222</v>
          </cell>
          <cell r="D5355" t="str">
            <v>I4JJB82</v>
          </cell>
          <cell r="E5355"/>
          <cell r="F5355" t="str">
            <v>VL20 QMR</v>
          </cell>
          <cell r="G5355" t="str">
            <v>VL20 G-Gr</v>
          </cell>
          <cell r="H5355" t="str">
            <v>【I4JJB82】VL20 G-Gr FRAME ASM　量産向けサ変出図(BOLT締結化)</v>
          </cell>
          <cell r="I5355" t="str">
            <v>PA1-1152</v>
          </cell>
          <cell r="J5355" t="str">
            <v>B</v>
          </cell>
          <cell r="K5355" t="str">
            <v>B01</v>
          </cell>
          <cell r="L5355" t="str">
            <v>○</v>
          </cell>
          <cell r="M5355">
            <v>20211101</v>
          </cell>
          <cell r="N5355" t="str">
            <v>-</v>
          </cell>
        </row>
        <row r="5356">
          <cell r="C5356">
            <v>8976720232</v>
          </cell>
          <cell r="D5356" t="str">
            <v>I4JJB82</v>
          </cell>
          <cell r="E5356"/>
          <cell r="F5356" t="str">
            <v>VL20 QMR</v>
          </cell>
          <cell r="G5356" t="str">
            <v>VL20 G-Gr</v>
          </cell>
          <cell r="H5356" t="str">
            <v>【I4JJB82】VL20 G-Gr FRAME ASM　量産向けサ変出図(BOLT締結化)</v>
          </cell>
          <cell r="I5356" t="str">
            <v>PA1-1152</v>
          </cell>
          <cell r="J5356" t="str">
            <v>B</v>
          </cell>
          <cell r="K5356" t="str">
            <v>B02</v>
          </cell>
          <cell r="L5356" t="str">
            <v>○</v>
          </cell>
          <cell r="M5356" t="str">
            <v>-</v>
          </cell>
          <cell r="N5356" t="str">
            <v>-</v>
          </cell>
        </row>
        <row r="5357">
          <cell r="C5357">
            <v>8976720242</v>
          </cell>
          <cell r="D5357" t="str">
            <v>I4JJB82</v>
          </cell>
          <cell r="E5357"/>
          <cell r="F5357" t="str">
            <v>VL20 QMR</v>
          </cell>
          <cell r="G5357" t="str">
            <v>VL20 G-Gr</v>
          </cell>
          <cell r="H5357" t="str">
            <v>【I4JJB82】VL20 G-Gr FRAME ASM　量産向けサ変出図(BOLT締結化)</v>
          </cell>
          <cell r="I5357" t="str">
            <v>PA1-1152</v>
          </cell>
          <cell r="J5357" t="str">
            <v>B</v>
          </cell>
          <cell r="K5357" t="str">
            <v>B03</v>
          </cell>
          <cell r="L5357" t="str">
            <v>○</v>
          </cell>
          <cell r="M5357">
            <v>20211101</v>
          </cell>
          <cell r="N5357" t="str">
            <v>-</v>
          </cell>
        </row>
        <row r="5358">
          <cell r="C5358">
            <v>8976720292</v>
          </cell>
          <cell r="D5358" t="str">
            <v>I4JJB82</v>
          </cell>
          <cell r="E5358"/>
          <cell r="F5358" t="str">
            <v>VL20 QMR</v>
          </cell>
          <cell r="G5358" t="str">
            <v>VL20 G-Gr</v>
          </cell>
          <cell r="H5358" t="str">
            <v>【I4JJB82】VL20 G-Gr FRAME ASM　量産向けサ変出図(BOLT締結化)</v>
          </cell>
          <cell r="I5358" t="str">
            <v>PA1-1152</v>
          </cell>
          <cell r="J5358" t="str">
            <v>B</v>
          </cell>
          <cell r="K5358" t="str">
            <v>B04</v>
          </cell>
          <cell r="L5358" t="str">
            <v>○</v>
          </cell>
          <cell r="M5358" t="str">
            <v>-</v>
          </cell>
          <cell r="N5358" t="str">
            <v>-</v>
          </cell>
        </row>
        <row r="5359">
          <cell r="C5359">
            <v>8976720302</v>
          </cell>
          <cell r="D5359" t="str">
            <v>I4JJB82</v>
          </cell>
          <cell r="E5359"/>
          <cell r="F5359" t="str">
            <v>VL20 QMR</v>
          </cell>
          <cell r="G5359" t="str">
            <v>VL20 G-Gr</v>
          </cell>
          <cell r="H5359" t="str">
            <v>【I4JJB82】VL20 G-Gr FRAME ASM　量産向けサ変出図(BOLT締結化)</v>
          </cell>
          <cell r="I5359" t="str">
            <v>PA1-1152</v>
          </cell>
          <cell r="J5359" t="str">
            <v>B</v>
          </cell>
          <cell r="K5359" t="str">
            <v>B05</v>
          </cell>
          <cell r="L5359" t="str">
            <v>○</v>
          </cell>
          <cell r="M5359" t="str">
            <v>-</v>
          </cell>
          <cell r="N5359" t="str">
            <v>-</v>
          </cell>
        </row>
        <row r="5360">
          <cell r="C5360">
            <v>8976720272</v>
          </cell>
          <cell r="D5360" t="str">
            <v>I4JJD58</v>
          </cell>
          <cell r="E5360">
            <v>44526</v>
          </cell>
          <cell r="F5360" t="str">
            <v>VL20 QMR</v>
          </cell>
          <cell r="G5360" t="str">
            <v>VL20 G-Gr</v>
          </cell>
          <cell r="H5360" t="str">
            <v>【I4JJD58】VL20 G-Gr FRAME 設変出図(サ変、S/MBR 穴・NUT変更)</v>
          </cell>
          <cell r="I5360" t="str">
            <v>PA1-2074</v>
          </cell>
          <cell r="J5360" t="str">
            <v>B</v>
          </cell>
          <cell r="K5360" t="str">
            <v>C04</v>
          </cell>
          <cell r="L5360" t="str">
            <v>○</v>
          </cell>
          <cell r="M5360">
            <v>20220407</v>
          </cell>
          <cell r="N5360" t="str">
            <v>-</v>
          </cell>
        </row>
        <row r="5361">
          <cell r="C5361">
            <v>8976720282</v>
          </cell>
          <cell r="D5361" t="str">
            <v>I4JJD58</v>
          </cell>
          <cell r="E5361">
            <v>44526</v>
          </cell>
          <cell r="F5361" t="str">
            <v>VL20 QMR</v>
          </cell>
          <cell r="G5361" t="str">
            <v>VL20 G-Gr</v>
          </cell>
          <cell r="H5361" t="str">
            <v>【I4JJD58】VL20 G-Gr FRAME 設変出図(サ変、S/MBR 穴・NUT変更)</v>
          </cell>
          <cell r="I5361" t="str">
            <v>PA1-2074</v>
          </cell>
          <cell r="J5361" t="str">
            <v>B</v>
          </cell>
          <cell r="K5361" t="str">
            <v>C05</v>
          </cell>
          <cell r="L5361" t="str">
            <v>○</v>
          </cell>
          <cell r="M5361">
            <v>20220407</v>
          </cell>
          <cell r="N5361" t="str">
            <v>-</v>
          </cell>
        </row>
        <row r="5362">
          <cell r="C5362">
            <v>8976720293</v>
          </cell>
          <cell r="D5362" t="str">
            <v>I4JJD58</v>
          </cell>
          <cell r="E5362">
            <v>44526</v>
          </cell>
          <cell r="F5362" t="str">
            <v>VL20 QMR</v>
          </cell>
          <cell r="G5362" t="str">
            <v>VL20 G-Gr</v>
          </cell>
          <cell r="H5362" t="str">
            <v>【I4JJD58】VL20 G-Gr FRAME 設変出図(サ変、S/MBR 穴・NUT変更)</v>
          </cell>
          <cell r="I5362" t="str">
            <v>PA1-2074</v>
          </cell>
          <cell r="J5362" t="str">
            <v>B</v>
          </cell>
          <cell r="K5362" t="str">
            <v>B04</v>
          </cell>
          <cell r="L5362" t="str">
            <v>○</v>
          </cell>
          <cell r="M5362">
            <v>20220407</v>
          </cell>
          <cell r="N5362" t="str">
            <v>-</v>
          </cell>
        </row>
        <row r="5363">
          <cell r="C5363">
            <v>8976720303</v>
          </cell>
          <cell r="D5363" t="str">
            <v>I4JJD58</v>
          </cell>
          <cell r="E5363">
            <v>44526</v>
          </cell>
          <cell r="F5363" t="str">
            <v>VL20 QMR</v>
          </cell>
          <cell r="G5363" t="str">
            <v>VL20 G-Gr</v>
          </cell>
          <cell r="H5363" t="str">
            <v>【I4JJD58】VL20 G-Gr FRAME 設変出図(サ変、S/MBR 穴・NUT変更)</v>
          </cell>
          <cell r="I5363" t="str">
            <v>PA1-2074</v>
          </cell>
          <cell r="J5363" t="str">
            <v>B</v>
          </cell>
          <cell r="K5363" t="str">
            <v>B05</v>
          </cell>
          <cell r="L5363" t="str">
            <v>○</v>
          </cell>
          <cell r="M5363">
            <v>20220407</v>
          </cell>
          <cell r="N5363" t="str">
            <v>-</v>
          </cell>
        </row>
        <row r="5364">
          <cell r="C5364">
            <v>8976723172</v>
          </cell>
          <cell r="D5364" t="str">
            <v>I4JJD58</v>
          </cell>
          <cell r="E5364">
            <v>44526</v>
          </cell>
          <cell r="F5364" t="str">
            <v>VL20 QMR</v>
          </cell>
          <cell r="G5364" t="str">
            <v>VL20 G-Gr</v>
          </cell>
          <cell r="H5364" t="str">
            <v>【I4JJD58】VL20 G-Gr FRAME 設変出図(サ変、S/MBR 穴・NUT変更)</v>
          </cell>
          <cell r="I5364" t="str">
            <v>PA1-2074</v>
          </cell>
          <cell r="J5364" t="str">
            <v>B</v>
          </cell>
          <cell r="K5364" t="str">
            <v>C08</v>
          </cell>
          <cell r="L5364" t="str">
            <v>○</v>
          </cell>
          <cell r="M5364">
            <v>20220407</v>
          </cell>
          <cell r="N5364" t="str">
            <v>-</v>
          </cell>
        </row>
        <row r="5365">
          <cell r="C5365">
            <v>8976723182</v>
          </cell>
          <cell r="D5365" t="str">
            <v>I4JJD58</v>
          </cell>
          <cell r="E5365">
            <v>44526</v>
          </cell>
          <cell r="F5365" t="str">
            <v>VL20 QMR</v>
          </cell>
          <cell r="G5365" t="str">
            <v>VL20 G-Gr</v>
          </cell>
          <cell r="H5365" t="str">
            <v>【I4JJD58】VL20 G-Gr FRAME 設変出図(サ変、S/MBR 穴・NUT変更)</v>
          </cell>
          <cell r="I5365" t="str">
            <v>PA1-2074</v>
          </cell>
          <cell r="J5365" t="str">
            <v>B</v>
          </cell>
          <cell r="K5365" t="str">
            <v>C09</v>
          </cell>
          <cell r="L5365" t="str">
            <v>○</v>
          </cell>
          <cell r="M5365">
            <v>20220407</v>
          </cell>
          <cell r="N5365" t="str">
            <v>-</v>
          </cell>
        </row>
        <row r="5366">
          <cell r="C5366">
            <v>8976762381</v>
          </cell>
          <cell r="D5366" t="str">
            <v>I4JHT96+AAS-LD-8428</v>
          </cell>
          <cell r="E5366"/>
          <cell r="F5366" t="str">
            <v>VL27 NNR</v>
          </cell>
          <cell r="G5366" t="str">
            <v>VL27 A-Gr</v>
          </cell>
          <cell r="H5366" t="str">
            <v>【I4JHT96】VL27 A-Gr SOP S/MBR,REINFのナット変更、PLATE;STUDを追加反映</v>
          </cell>
          <cell r="I5366" t="str">
            <v>PA1-1065+PA1-8428</v>
          </cell>
          <cell r="J5366" t="str">
            <v>A</v>
          </cell>
          <cell r="K5366" t="str">
            <v>RR3</v>
          </cell>
          <cell r="L5366" t="str">
            <v>○</v>
          </cell>
          <cell r="M5366">
            <v>20210524</v>
          </cell>
          <cell r="N5366">
            <v>20210524</v>
          </cell>
        </row>
        <row r="5367">
          <cell r="C5367">
            <v>8976762391</v>
          </cell>
          <cell r="D5367" t="str">
            <v>I4JHT96</v>
          </cell>
          <cell r="E5367"/>
          <cell r="F5367" t="str">
            <v>VL27 NNR</v>
          </cell>
          <cell r="G5367" t="str">
            <v>VL27 A-Gr</v>
          </cell>
          <cell r="H5367" t="str">
            <v>【I4JHT96】VL27 A-Gr SOP S/MBR,REINFのナット変更、PLATE;STUDを追加反映</v>
          </cell>
          <cell r="I5367" t="str">
            <v>未</v>
          </cell>
          <cell r="J5367" t="str">
            <v>A</v>
          </cell>
          <cell r="K5367"/>
          <cell r="L5367" t="str">
            <v>○</v>
          </cell>
          <cell r="M5367" t="str">
            <v>未</v>
          </cell>
          <cell r="N5367" t="str">
            <v>未</v>
          </cell>
        </row>
        <row r="5368">
          <cell r="C5368">
            <v>8976762401</v>
          </cell>
          <cell r="D5368" t="str">
            <v>I4JHT96</v>
          </cell>
          <cell r="E5368"/>
          <cell r="F5368" t="str">
            <v>VL27 NNR</v>
          </cell>
          <cell r="G5368" t="str">
            <v>VL27 A-Gr</v>
          </cell>
          <cell r="H5368" t="str">
            <v>【I4JHT96】VL27 A-Gr SOP S/MBR,REINFのナット変更、PLATE;STUDを追加反映</v>
          </cell>
          <cell r="I5368" t="str">
            <v>未</v>
          </cell>
          <cell r="J5368" t="str">
            <v>A</v>
          </cell>
          <cell r="K5368"/>
          <cell r="L5368" t="str">
            <v>○</v>
          </cell>
          <cell r="M5368" t="str">
            <v>未</v>
          </cell>
          <cell r="N5368" t="str">
            <v>未</v>
          </cell>
        </row>
        <row r="5369">
          <cell r="C5369">
            <v>8976762411</v>
          </cell>
          <cell r="D5369" t="str">
            <v>I4JHT96</v>
          </cell>
          <cell r="E5369"/>
          <cell r="F5369" t="str">
            <v>VL27 NNR</v>
          </cell>
          <cell r="G5369" t="str">
            <v>VL27 A-Gr</v>
          </cell>
          <cell r="H5369" t="str">
            <v>【I4JHT96】VL27 A-Gr SOP S/MBR,REINFのナット変更、PLATE;STUDを追加反映</v>
          </cell>
          <cell r="I5369" t="str">
            <v>未</v>
          </cell>
          <cell r="J5369" t="str">
            <v>A</v>
          </cell>
          <cell r="K5369"/>
          <cell r="L5369" t="str">
            <v>○</v>
          </cell>
          <cell r="M5369" t="str">
            <v>未</v>
          </cell>
          <cell r="N5369" t="str">
            <v>未</v>
          </cell>
        </row>
        <row r="5370">
          <cell r="C5370">
            <v>8976762421</v>
          </cell>
          <cell r="D5370" t="str">
            <v>I4JHT96</v>
          </cell>
          <cell r="E5370"/>
          <cell r="F5370" t="str">
            <v>VL27 NNR</v>
          </cell>
          <cell r="G5370" t="str">
            <v>VL27 A-Gr</v>
          </cell>
          <cell r="H5370" t="str">
            <v>【I4JHT96】VL27 A-Gr SOP S/MBR,REINFのナット変更、PLATE;STUDを追加反映</v>
          </cell>
          <cell r="I5370" t="str">
            <v>未</v>
          </cell>
          <cell r="J5370" t="str">
            <v>A</v>
          </cell>
          <cell r="K5370"/>
          <cell r="L5370" t="str">
            <v>○</v>
          </cell>
          <cell r="M5370" t="str">
            <v>未</v>
          </cell>
          <cell r="N5370" t="str">
            <v>未</v>
          </cell>
        </row>
        <row r="5371">
          <cell r="C5371">
            <v>8976762431</v>
          </cell>
          <cell r="D5371" t="str">
            <v>I4JHT96</v>
          </cell>
          <cell r="E5371"/>
          <cell r="F5371" t="str">
            <v>VL27 NNR</v>
          </cell>
          <cell r="G5371" t="str">
            <v>VL27 A-Gr</v>
          </cell>
          <cell r="H5371" t="str">
            <v>【I4JHT96】VL27 A-Gr SOP S/MBR,REINFのナット変更、PLATE;STUDを追加反映</v>
          </cell>
          <cell r="I5371" t="str">
            <v>未</v>
          </cell>
          <cell r="J5371" t="str">
            <v>A</v>
          </cell>
          <cell r="K5371"/>
          <cell r="L5371" t="str">
            <v>○</v>
          </cell>
          <cell r="M5371" t="str">
            <v>未</v>
          </cell>
          <cell r="N5371" t="str">
            <v>未</v>
          </cell>
        </row>
        <row r="5372">
          <cell r="C5372">
            <v>8976762441</v>
          </cell>
          <cell r="D5372" t="str">
            <v>I4JHT96</v>
          </cell>
          <cell r="E5372"/>
          <cell r="F5372" t="str">
            <v>VL27 NNR</v>
          </cell>
          <cell r="G5372" t="str">
            <v>VL27 A-Gr</v>
          </cell>
          <cell r="H5372" t="str">
            <v>【I4JHT96】VL27 A-Gr SOP S/MBR,REINFのナット変更、PLATE;STUDを追加反映</v>
          </cell>
          <cell r="I5372" t="str">
            <v>未</v>
          </cell>
          <cell r="J5372" t="str">
            <v>A</v>
          </cell>
          <cell r="K5372"/>
          <cell r="L5372" t="str">
            <v>○</v>
          </cell>
          <cell r="M5372" t="str">
            <v>未</v>
          </cell>
          <cell r="N5372" t="str">
            <v>未</v>
          </cell>
        </row>
        <row r="5373">
          <cell r="C5373">
            <v>8976762451</v>
          </cell>
          <cell r="D5373" t="str">
            <v>I4JHT96</v>
          </cell>
          <cell r="E5373"/>
          <cell r="F5373" t="str">
            <v>VL27 NNR</v>
          </cell>
          <cell r="G5373" t="str">
            <v>VL27 A-Gr</v>
          </cell>
          <cell r="H5373" t="str">
            <v>【I4JHT96】VL27 A-Gr SOP S/MBR,REINFのナット変更、PLATE;STUDを追加反映</v>
          </cell>
          <cell r="I5373" t="str">
            <v>未</v>
          </cell>
          <cell r="J5373" t="str">
            <v>A</v>
          </cell>
          <cell r="K5373"/>
          <cell r="L5373" t="str">
            <v>○</v>
          </cell>
          <cell r="M5373" t="str">
            <v>未</v>
          </cell>
          <cell r="N5373" t="str">
            <v>未</v>
          </cell>
        </row>
        <row r="5374">
          <cell r="C5374">
            <v>8976762462</v>
          </cell>
          <cell r="D5374" t="str">
            <v>I4JHT96+AAS-LD-8428</v>
          </cell>
          <cell r="E5374"/>
          <cell r="F5374" t="str">
            <v>VL27 NNR</v>
          </cell>
          <cell r="G5374" t="str">
            <v>VL27 A-Gr</v>
          </cell>
          <cell r="H5374" t="str">
            <v>【I4JHT96】VL27 A-Gr SOP S/MBR,REINFのナット変更、PLATE;STUDを追加反映</v>
          </cell>
          <cell r="I5374" t="str">
            <v>PA1-1065+PA1-8428</v>
          </cell>
          <cell r="J5374" t="str">
            <v>A</v>
          </cell>
          <cell r="K5374" t="str">
            <v>1RR1</v>
          </cell>
          <cell r="L5374" t="str">
            <v>○</v>
          </cell>
          <cell r="M5374">
            <v>20210419</v>
          </cell>
          <cell r="N5374">
            <v>20210419</v>
          </cell>
        </row>
        <row r="5375">
          <cell r="C5375">
            <v>8976762471</v>
          </cell>
          <cell r="D5375" t="str">
            <v>I4JHT96</v>
          </cell>
          <cell r="E5375"/>
          <cell r="F5375" t="str">
            <v>VL27 NNR</v>
          </cell>
          <cell r="G5375" t="str">
            <v>VL27 A-Gr</v>
          </cell>
          <cell r="H5375" t="str">
            <v>【I4JHT96】VL27 A-Gr SOP S/MBR,REINFのナット変更、PLATE;STUDを追加反映</v>
          </cell>
          <cell r="I5375" t="str">
            <v>未</v>
          </cell>
          <cell r="J5375" t="str">
            <v>A</v>
          </cell>
          <cell r="K5375"/>
          <cell r="L5375" t="str">
            <v>○</v>
          </cell>
          <cell r="M5375" t="str">
            <v>未</v>
          </cell>
          <cell r="N5375" t="str">
            <v>未</v>
          </cell>
        </row>
        <row r="5376">
          <cell r="C5376">
            <v>8976762481</v>
          </cell>
          <cell r="D5376" t="str">
            <v>I4JHT96</v>
          </cell>
          <cell r="E5376"/>
          <cell r="F5376" t="str">
            <v>VL27 NNR</v>
          </cell>
          <cell r="G5376" t="str">
            <v>VL27 A-Gr</v>
          </cell>
          <cell r="H5376" t="str">
            <v>【I4JHT96】VL27 A-Gr SOP S/MBR,REINFのナット変更、PLATE;STUDを追加反映</v>
          </cell>
          <cell r="I5376" t="str">
            <v>未</v>
          </cell>
          <cell r="J5376" t="str">
            <v>A</v>
          </cell>
          <cell r="K5376"/>
          <cell r="L5376" t="str">
            <v>○</v>
          </cell>
          <cell r="M5376" t="str">
            <v>未</v>
          </cell>
          <cell r="N5376" t="str">
            <v>未</v>
          </cell>
        </row>
        <row r="5377">
          <cell r="C5377">
            <v>8976762491</v>
          </cell>
          <cell r="D5377" t="str">
            <v>I4JHT96</v>
          </cell>
          <cell r="E5377"/>
          <cell r="F5377" t="str">
            <v>VL27 NNR</v>
          </cell>
          <cell r="G5377" t="str">
            <v>VL27 A-Gr</v>
          </cell>
          <cell r="H5377" t="str">
            <v>【I4JHT96】VL27 A-Gr SOP S/MBR,REINFのナット変更、PLATE;STUDを追加反映</v>
          </cell>
          <cell r="I5377" t="str">
            <v>未</v>
          </cell>
          <cell r="J5377" t="str">
            <v>A</v>
          </cell>
          <cell r="K5377"/>
          <cell r="L5377" t="str">
            <v>○</v>
          </cell>
          <cell r="M5377" t="str">
            <v>未</v>
          </cell>
          <cell r="N5377" t="str">
            <v>未</v>
          </cell>
        </row>
        <row r="5378">
          <cell r="C5378">
            <v>8976762502</v>
          </cell>
          <cell r="D5378" t="str">
            <v>I4JHT96</v>
          </cell>
          <cell r="E5378"/>
          <cell r="F5378" t="str">
            <v>VL27 NNR</v>
          </cell>
          <cell r="G5378" t="str">
            <v>VL27 A-Gr</v>
          </cell>
          <cell r="H5378" t="str">
            <v>【I4JHT96】VL27 A-Gr SOP S/MBR,REINFのナット変更、PLATE;STUDを追加反映</v>
          </cell>
          <cell r="I5378" t="str">
            <v>未</v>
          </cell>
          <cell r="J5378" t="str">
            <v>A</v>
          </cell>
          <cell r="K5378"/>
          <cell r="L5378" t="str">
            <v>○</v>
          </cell>
          <cell r="M5378" t="str">
            <v>未</v>
          </cell>
          <cell r="N5378" t="str">
            <v>未</v>
          </cell>
        </row>
        <row r="5379">
          <cell r="C5379">
            <v>8976762511</v>
          </cell>
          <cell r="D5379" t="str">
            <v>I4JHT96</v>
          </cell>
          <cell r="E5379"/>
          <cell r="F5379" t="str">
            <v>VL27 NNR</v>
          </cell>
          <cell r="G5379" t="str">
            <v>VL27 A-Gr</v>
          </cell>
          <cell r="H5379" t="str">
            <v>【I4JHT96】VL27 A-Gr SOP S/MBR,REINFのナット変更、PLATE;STUDを追加反映</v>
          </cell>
          <cell r="I5379" t="str">
            <v>未</v>
          </cell>
          <cell r="J5379" t="str">
            <v>A</v>
          </cell>
          <cell r="K5379"/>
          <cell r="L5379" t="str">
            <v>○</v>
          </cell>
          <cell r="M5379" t="str">
            <v>未</v>
          </cell>
          <cell r="N5379" t="str">
            <v>未</v>
          </cell>
        </row>
        <row r="5380">
          <cell r="C5380">
            <v>8976762521</v>
          </cell>
          <cell r="D5380" t="str">
            <v>I4JHT96</v>
          </cell>
          <cell r="E5380"/>
          <cell r="F5380" t="str">
            <v>VL27 NNR</v>
          </cell>
          <cell r="G5380" t="str">
            <v>VL27 A-Gr</v>
          </cell>
          <cell r="H5380" t="str">
            <v>【I4JHT96】VL27 A-Gr SOP S/MBR,REINFのナット変更、PLATE;STUDを追加反映</v>
          </cell>
          <cell r="I5380" t="str">
            <v>未</v>
          </cell>
          <cell r="J5380" t="str">
            <v>A</v>
          </cell>
          <cell r="K5380"/>
          <cell r="L5380" t="str">
            <v>○</v>
          </cell>
          <cell r="M5380" t="str">
            <v>未</v>
          </cell>
          <cell r="N5380" t="str">
            <v>未</v>
          </cell>
        </row>
        <row r="5381">
          <cell r="C5381">
            <v>8976762531</v>
          </cell>
          <cell r="D5381" t="str">
            <v>I4JHT96</v>
          </cell>
          <cell r="E5381"/>
          <cell r="F5381" t="str">
            <v>VL27 NNR</v>
          </cell>
          <cell r="G5381" t="str">
            <v>VL27 A-Gr</v>
          </cell>
          <cell r="H5381" t="str">
            <v>【I4JHT96】VL27 A-Gr SOP S/MBR,REINFのナット変更、PLATE;STUDを追加反映</v>
          </cell>
          <cell r="I5381" t="str">
            <v>未</v>
          </cell>
          <cell r="J5381" t="str">
            <v>A</v>
          </cell>
          <cell r="K5381"/>
          <cell r="L5381" t="str">
            <v>○</v>
          </cell>
          <cell r="M5381" t="str">
            <v>未</v>
          </cell>
          <cell r="N5381" t="str">
            <v>未</v>
          </cell>
        </row>
        <row r="5382">
          <cell r="C5382">
            <v>8976762541</v>
          </cell>
          <cell r="D5382" t="str">
            <v>I4JHT96</v>
          </cell>
          <cell r="E5382"/>
          <cell r="F5382" t="str">
            <v>VL27 NNR</v>
          </cell>
          <cell r="G5382" t="str">
            <v>VL27 A-Gr</v>
          </cell>
          <cell r="H5382" t="str">
            <v>【I4JHT96】VL27 A-Gr SOP S/MBR,REINFのナット変更、PLATE;STUDを追加反映</v>
          </cell>
          <cell r="I5382" t="str">
            <v>未</v>
          </cell>
          <cell r="J5382" t="str">
            <v>A</v>
          </cell>
          <cell r="K5382"/>
          <cell r="L5382" t="str">
            <v>○</v>
          </cell>
          <cell r="M5382" t="str">
            <v>未</v>
          </cell>
          <cell r="N5382" t="str">
            <v>未</v>
          </cell>
        </row>
        <row r="5383">
          <cell r="C5383">
            <v>8976762551</v>
          </cell>
          <cell r="D5383" t="str">
            <v>I4JHT96</v>
          </cell>
          <cell r="E5383"/>
          <cell r="F5383" t="str">
            <v>VL27 NNR</v>
          </cell>
          <cell r="G5383" t="str">
            <v>VL27 A-Gr</v>
          </cell>
          <cell r="H5383" t="str">
            <v>【I4JHT96】VL27 A-Gr SOP S/MBR,REINFのナット変更、PLATE;STUDを追加反映</v>
          </cell>
          <cell r="I5383" t="str">
            <v>未</v>
          </cell>
          <cell r="J5383" t="str">
            <v>A</v>
          </cell>
          <cell r="K5383"/>
          <cell r="L5383" t="str">
            <v>○</v>
          </cell>
          <cell r="M5383" t="str">
            <v>未</v>
          </cell>
          <cell r="N5383" t="str">
            <v>未</v>
          </cell>
        </row>
        <row r="5384">
          <cell r="C5384">
            <v>8976762731</v>
          </cell>
          <cell r="D5384" t="str">
            <v>I4JHT96</v>
          </cell>
          <cell r="E5384"/>
          <cell r="F5384" t="str">
            <v>VL27 NPR</v>
          </cell>
          <cell r="G5384" t="str">
            <v>VL27 A-Gr</v>
          </cell>
          <cell r="H5384" t="str">
            <v>【I4JHT96】VL27 A-Gr SOP S/MBR,REINFのナット変更、PLATE;STUDを追加反映</v>
          </cell>
          <cell r="I5384" t="str">
            <v>未</v>
          </cell>
          <cell r="J5384" t="str">
            <v>C</v>
          </cell>
          <cell r="K5384" t="str">
            <v>WCY</v>
          </cell>
          <cell r="L5384" t="str">
            <v>○</v>
          </cell>
          <cell r="M5384" t="str">
            <v>-</v>
          </cell>
          <cell r="N5384">
            <v>20210730</v>
          </cell>
        </row>
        <row r="5385">
          <cell r="C5385">
            <v>8976762741</v>
          </cell>
          <cell r="D5385" t="str">
            <v>I4JHT96</v>
          </cell>
          <cell r="E5385"/>
          <cell r="F5385" t="str">
            <v>VL27 NPR</v>
          </cell>
          <cell r="G5385" t="str">
            <v>VL27 A-Gr</v>
          </cell>
          <cell r="H5385" t="str">
            <v>【I4JHT96】VL27 A-Gr SOP S/MBR,REINFのナット変更、PLATE;STUDを追加反映</v>
          </cell>
          <cell r="I5385" t="str">
            <v>PA1-1084</v>
          </cell>
          <cell r="J5385" t="str">
            <v>C</v>
          </cell>
          <cell r="K5385" t="str">
            <v>WCT</v>
          </cell>
          <cell r="L5385" t="str">
            <v>○</v>
          </cell>
          <cell r="M5385" t="str">
            <v>-</v>
          </cell>
          <cell r="N5385">
            <v>20210621</v>
          </cell>
        </row>
        <row r="5386">
          <cell r="C5386">
            <v>8976762751</v>
          </cell>
          <cell r="D5386" t="str">
            <v>I4JHT96</v>
          </cell>
          <cell r="E5386"/>
          <cell r="F5386" t="str">
            <v>VL27 NPR</v>
          </cell>
          <cell r="G5386" t="str">
            <v>VL27 A-Gr</v>
          </cell>
          <cell r="H5386" t="str">
            <v>【I4JHT96】VL27 A-Gr SOP S/MBR,REINFのナット変更、PLATE;STUDを追加反映</v>
          </cell>
          <cell r="I5386" t="str">
            <v>未</v>
          </cell>
          <cell r="J5386" t="str">
            <v>C</v>
          </cell>
          <cell r="K5386"/>
          <cell r="L5386" t="str">
            <v>○</v>
          </cell>
          <cell r="M5386" t="str">
            <v>-</v>
          </cell>
          <cell r="N5386" t="str">
            <v>未</v>
          </cell>
        </row>
        <row r="5387">
          <cell r="C5387">
            <v>8976762761</v>
          </cell>
          <cell r="D5387" t="str">
            <v>I4JHT96</v>
          </cell>
          <cell r="E5387"/>
          <cell r="F5387" t="str">
            <v>VL27 NPR</v>
          </cell>
          <cell r="G5387" t="str">
            <v>VL27 A-Gr</v>
          </cell>
          <cell r="H5387" t="str">
            <v>【I4JHT96】VL27 A-Gr SOP S/MBR,REINFのナット変更、PLATE;STUDを追加反映</v>
          </cell>
          <cell r="I5387" t="str">
            <v>未</v>
          </cell>
          <cell r="J5387" t="str">
            <v>C</v>
          </cell>
          <cell r="K5387"/>
          <cell r="L5387" t="str">
            <v>○</v>
          </cell>
          <cell r="M5387" t="str">
            <v>-</v>
          </cell>
          <cell r="N5387" t="str">
            <v>未</v>
          </cell>
        </row>
        <row r="5388">
          <cell r="C5388">
            <v>8976762771</v>
          </cell>
          <cell r="D5388" t="str">
            <v>I4JHT96</v>
          </cell>
          <cell r="E5388"/>
          <cell r="F5388" t="str">
            <v>VL27 NPR</v>
          </cell>
          <cell r="G5388" t="str">
            <v>VL27 A-Gr</v>
          </cell>
          <cell r="H5388" t="str">
            <v>【I4JHT96】VL27 A-Gr SOP S/MBR,REINFのナット変更、PLATE;STUDを追加反映</v>
          </cell>
          <cell r="I5388" t="str">
            <v>未</v>
          </cell>
          <cell r="J5388" t="str">
            <v>C</v>
          </cell>
          <cell r="K5388"/>
          <cell r="L5388" t="str">
            <v>○</v>
          </cell>
          <cell r="M5388" t="str">
            <v>-</v>
          </cell>
          <cell r="N5388" t="str">
            <v>未</v>
          </cell>
        </row>
        <row r="5389">
          <cell r="C5389">
            <v>8976762781</v>
          </cell>
          <cell r="D5389" t="str">
            <v>I4JHT96</v>
          </cell>
          <cell r="E5389"/>
          <cell r="F5389" t="str">
            <v>VL27 NPR</v>
          </cell>
          <cell r="G5389" t="str">
            <v>VL27 A-Gr</v>
          </cell>
          <cell r="H5389" t="str">
            <v>【I4JHT96】VL27 A-Gr SOP S/MBR,REINFのナット変更、PLATE;STUDを追加反映</v>
          </cell>
          <cell r="I5389" t="str">
            <v>未</v>
          </cell>
          <cell r="J5389" t="str">
            <v>C</v>
          </cell>
          <cell r="K5389"/>
          <cell r="L5389" t="str">
            <v>○</v>
          </cell>
          <cell r="M5389" t="str">
            <v>-</v>
          </cell>
          <cell r="N5389" t="str">
            <v>未</v>
          </cell>
        </row>
        <row r="5390">
          <cell r="C5390">
            <v>8976762792</v>
          </cell>
          <cell r="D5390" t="str">
            <v>I4JHT96</v>
          </cell>
          <cell r="E5390"/>
          <cell r="F5390" t="str">
            <v>VL27 NPR</v>
          </cell>
          <cell r="G5390" t="str">
            <v>VL27 A-Gr</v>
          </cell>
          <cell r="H5390" t="str">
            <v>【I4JHT96】VL27 A-Gr SOP S/MBR,REINFのナット変更、PLATE;STUDを追加反映</v>
          </cell>
          <cell r="I5390" t="str">
            <v>未</v>
          </cell>
          <cell r="J5390" t="str">
            <v>C</v>
          </cell>
          <cell r="K5390"/>
          <cell r="L5390" t="str">
            <v>○</v>
          </cell>
          <cell r="M5390" t="str">
            <v>-</v>
          </cell>
          <cell r="N5390" t="str">
            <v>未</v>
          </cell>
        </row>
        <row r="5391">
          <cell r="C5391">
            <v>8976762801</v>
          </cell>
          <cell r="D5391" t="str">
            <v>I4JHT96</v>
          </cell>
          <cell r="E5391"/>
          <cell r="F5391" t="str">
            <v>VL27 NPR</v>
          </cell>
          <cell r="G5391" t="str">
            <v>VL27 A-Gr</v>
          </cell>
          <cell r="H5391" t="str">
            <v>【I4JHT96】VL27 A-Gr SOP S/MBR,REINFのナット変更、PLATE;STUDを追加反映</v>
          </cell>
          <cell r="I5391" t="str">
            <v>PA1-1050</v>
          </cell>
          <cell r="J5391" t="str">
            <v>C</v>
          </cell>
          <cell r="K5391" t="str">
            <v>WCQ</v>
          </cell>
          <cell r="L5391" t="str">
            <v>○</v>
          </cell>
          <cell r="M5391" t="str">
            <v>-</v>
          </cell>
          <cell r="N5391">
            <v>20210412</v>
          </cell>
        </row>
        <row r="5392">
          <cell r="C5392">
            <v>8976762811</v>
          </cell>
          <cell r="D5392" t="str">
            <v>I4JHT96</v>
          </cell>
          <cell r="E5392"/>
          <cell r="F5392" t="str">
            <v>VL27 NPR</v>
          </cell>
          <cell r="G5392" t="str">
            <v>VL27 A-Gr</v>
          </cell>
          <cell r="H5392" t="str">
            <v>【I4JHT96】VL27 A-Gr SOP S/MBR,REINFのナット変更、PLATE;STUDを追加反映</v>
          </cell>
          <cell r="I5392" t="str">
            <v>未</v>
          </cell>
          <cell r="J5392" t="str">
            <v>C</v>
          </cell>
          <cell r="K5392"/>
          <cell r="L5392" t="str">
            <v>○</v>
          </cell>
          <cell r="M5392" t="str">
            <v>-</v>
          </cell>
          <cell r="N5392" t="str">
            <v>未</v>
          </cell>
        </row>
        <row r="5393">
          <cell r="C5393">
            <v>8976762821</v>
          </cell>
          <cell r="D5393" t="str">
            <v>I4JHT96</v>
          </cell>
          <cell r="E5393"/>
          <cell r="F5393" t="str">
            <v>VL27 NPR</v>
          </cell>
          <cell r="G5393" t="str">
            <v>VL27 A-Gr</v>
          </cell>
          <cell r="H5393" t="str">
            <v>【I4JHT96】VL27 A-Gr SOP S/MBR,REINFのナット変更、PLATE;STUDを追加反映</v>
          </cell>
          <cell r="I5393" t="str">
            <v>未</v>
          </cell>
          <cell r="J5393" t="str">
            <v>C</v>
          </cell>
          <cell r="K5393"/>
          <cell r="L5393" t="str">
            <v>○</v>
          </cell>
          <cell r="M5393" t="str">
            <v>-</v>
          </cell>
          <cell r="N5393" t="str">
            <v>未</v>
          </cell>
        </row>
        <row r="5394">
          <cell r="C5394">
            <v>8976762831</v>
          </cell>
          <cell r="D5394" t="str">
            <v>I4JHT96</v>
          </cell>
          <cell r="E5394"/>
          <cell r="F5394" t="str">
            <v>VL27 NPR</v>
          </cell>
          <cell r="G5394" t="str">
            <v>VL27 A-Gr</v>
          </cell>
          <cell r="H5394" t="str">
            <v>【I4JHT96】VL27 A-Gr SOP S/MBR,REINFのナット変更、PLATE;STUDを追加反映</v>
          </cell>
          <cell r="I5394" t="str">
            <v>未</v>
          </cell>
          <cell r="J5394" t="str">
            <v>C</v>
          </cell>
          <cell r="K5394"/>
          <cell r="L5394" t="str">
            <v>○</v>
          </cell>
          <cell r="M5394" t="str">
            <v>-</v>
          </cell>
          <cell r="N5394" t="str">
            <v>未</v>
          </cell>
        </row>
        <row r="5395">
          <cell r="C5395">
            <v>8976762841</v>
          </cell>
          <cell r="D5395" t="str">
            <v>I4JHZ64</v>
          </cell>
          <cell r="E5395"/>
          <cell r="F5395" t="str">
            <v>VL27 NPR</v>
          </cell>
          <cell r="G5395" t="str">
            <v>VL27 A-Gr</v>
          </cell>
          <cell r="H5395" t="str">
            <v>【I4JHZ64】VL27 A-Gr 850幅FRAME SOP向け設変出図(同番変更、PLATE;STUD取り付け位置誤記訂正)</v>
          </cell>
          <cell r="I5395" t="str">
            <v>未</v>
          </cell>
          <cell r="J5395" t="str">
            <v>C</v>
          </cell>
          <cell r="K5395"/>
          <cell r="L5395" t="str">
            <v>○</v>
          </cell>
          <cell r="M5395" t="str">
            <v>-</v>
          </cell>
          <cell r="N5395" t="str">
            <v>未</v>
          </cell>
        </row>
        <row r="5396">
          <cell r="C5396">
            <v>8976762752</v>
          </cell>
          <cell r="D5396" t="str">
            <v>I4JHZ64</v>
          </cell>
          <cell r="E5396"/>
          <cell r="F5396" t="str">
            <v>VL27 NPR</v>
          </cell>
          <cell r="G5396" t="str">
            <v>VL27 A-Gr</v>
          </cell>
          <cell r="H5396" t="str">
            <v>【I4JHZ64】VL27 A-Gr 850幅FRAME SOP向け設変出図(同番変更、PLATE;STUD取り付け位置誤記訂正)</v>
          </cell>
          <cell r="I5396" t="str">
            <v>PA1-1138</v>
          </cell>
          <cell r="J5396" t="str">
            <v>C</v>
          </cell>
          <cell r="K5396" t="str">
            <v>WD1</v>
          </cell>
          <cell r="L5396" t="str">
            <v>○</v>
          </cell>
          <cell r="M5396" t="str">
            <v>-</v>
          </cell>
          <cell r="N5396" t="str">
            <v>未</v>
          </cell>
        </row>
        <row r="5397">
          <cell r="C5397">
            <v>8976762762</v>
          </cell>
          <cell r="D5397" t="str">
            <v>I4JHZ64</v>
          </cell>
          <cell r="E5397"/>
          <cell r="F5397" t="str">
            <v>VL27 NPR</v>
          </cell>
          <cell r="G5397" t="str">
            <v>VL27 A-Gr</v>
          </cell>
          <cell r="H5397" t="str">
            <v>【I4JHZ64】VL27 A-Gr 850幅FRAME SOP向け設変出図(同番変更、PLATE;STUD取り付け位置誤記訂正)</v>
          </cell>
          <cell r="I5397" t="str">
            <v>未</v>
          </cell>
          <cell r="J5397" t="str">
            <v>C</v>
          </cell>
          <cell r="K5397"/>
          <cell r="L5397" t="str">
            <v>○</v>
          </cell>
          <cell r="M5397" t="str">
            <v>-</v>
          </cell>
          <cell r="N5397" t="str">
            <v>未</v>
          </cell>
        </row>
        <row r="5398">
          <cell r="C5398">
            <v>8976762772</v>
          </cell>
          <cell r="D5398" t="str">
            <v>I4JHZ64</v>
          </cell>
          <cell r="E5398"/>
          <cell r="F5398" t="str">
            <v>VL27 NPR</v>
          </cell>
          <cell r="G5398" t="str">
            <v>VL27 A-Gr</v>
          </cell>
          <cell r="H5398" t="str">
            <v>【I4JHZ64】VL27 A-Gr 850幅FRAME SOP向け設変出図(同番変更、PLATE;STUD取り付け位置誤記訂正)</v>
          </cell>
          <cell r="I5398" t="str">
            <v>PA1-1085</v>
          </cell>
          <cell r="J5398" t="str">
            <v>C</v>
          </cell>
          <cell r="K5398" t="str">
            <v>WCU</v>
          </cell>
          <cell r="L5398" t="str">
            <v>○</v>
          </cell>
          <cell r="M5398" t="str">
            <v>-</v>
          </cell>
          <cell r="N5398">
            <v>20210726</v>
          </cell>
        </row>
        <row r="5399">
          <cell r="C5399">
            <v>8976762782</v>
          </cell>
          <cell r="D5399" t="str">
            <v>I4JHZ64</v>
          </cell>
          <cell r="E5399"/>
          <cell r="F5399" t="str">
            <v>VL27 NPR</v>
          </cell>
          <cell r="G5399" t="str">
            <v>VL27 A-Gr</v>
          </cell>
          <cell r="H5399" t="str">
            <v>【I4JHZ64】VL27 A-Gr 850幅FRAME SOP向け設変出図(同番変更、PLATE;STUD取り付け位置誤記訂正)</v>
          </cell>
          <cell r="I5399" t="str">
            <v>PA1-1094</v>
          </cell>
          <cell r="J5399" t="str">
            <v>C</v>
          </cell>
          <cell r="K5399" t="str">
            <v>WCV</v>
          </cell>
          <cell r="L5399" t="str">
            <v>○</v>
          </cell>
          <cell r="M5399" t="str">
            <v>-</v>
          </cell>
          <cell r="N5399">
            <v>20210804</v>
          </cell>
        </row>
        <row r="5400">
          <cell r="C5400">
            <v>8976762812</v>
          </cell>
          <cell r="D5400" t="str">
            <v>I4JHZ64</v>
          </cell>
          <cell r="E5400"/>
          <cell r="F5400" t="str">
            <v>VL27 NPR</v>
          </cell>
          <cell r="G5400" t="str">
            <v>VL27 A-Gr</v>
          </cell>
          <cell r="H5400" t="str">
            <v>【I4JHZ64】VL27 A-Gr 850幅FRAME SOP向け設変出図(同番変更、PLATE;STUD取り付け位置誤記訂正)</v>
          </cell>
          <cell r="I5400" t="str">
            <v>未</v>
          </cell>
          <cell r="J5400" t="str">
            <v>C</v>
          </cell>
          <cell r="K5400"/>
          <cell r="L5400" t="str">
            <v>○</v>
          </cell>
          <cell r="M5400" t="str">
            <v>-</v>
          </cell>
          <cell r="N5400" t="str">
            <v>未</v>
          </cell>
        </row>
        <row r="5401">
          <cell r="C5401">
            <v>8976762822</v>
          </cell>
          <cell r="D5401" t="str">
            <v>I4JHZ64</v>
          </cell>
          <cell r="E5401"/>
          <cell r="F5401" t="str">
            <v>VL27 NPR</v>
          </cell>
          <cell r="G5401" t="str">
            <v>VL27 A-Gr</v>
          </cell>
          <cell r="H5401" t="str">
            <v>【I4JHZ64】VL27 A-Gr 850幅FRAME SOP向け設変出図(同番変更、PLATE;STUD取り付け位置誤記訂正)</v>
          </cell>
          <cell r="I5401" t="str">
            <v>未</v>
          </cell>
          <cell r="J5401" t="str">
            <v>C</v>
          </cell>
          <cell r="K5401"/>
          <cell r="L5401" t="str">
            <v>○</v>
          </cell>
          <cell r="M5401" t="str">
            <v>-</v>
          </cell>
          <cell r="N5401" t="str">
            <v>未</v>
          </cell>
        </row>
        <row r="5402">
          <cell r="C5402">
            <v>8976762832</v>
          </cell>
          <cell r="D5402" t="str">
            <v>I4JHZ64</v>
          </cell>
          <cell r="E5402"/>
          <cell r="F5402" t="str">
            <v>VL27 NPR</v>
          </cell>
          <cell r="G5402" t="str">
            <v>VL27 A-Gr</v>
          </cell>
          <cell r="H5402" t="str">
            <v>【I4JHZ64】VL27 A-Gr 850幅FRAME SOP向け設変出図(同番変更、PLATE;STUD取り付け位置誤記訂正)</v>
          </cell>
          <cell r="I5402" t="str">
            <v>未</v>
          </cell>
          <cell r="J5402" t="str">
            <v>C</v>
          </cell>
          <cell r="K5402"/>
          <cell r="L5402" t="str">
            <v>○</v>
          </cell>
          <cell r="M5402" t="str">
            <v>-</v>
          </cell>
          <cell r="N5402" t="str">
            <v>未</v>
          </cell>
        </row>
        <row r="5403">
          <cell r="C5403">
            <v>8976762842</v>
          </cell>
          <cell r="D5403" t="str">
            <v>I4JHZ64</v>
          </cell>
          <cell r="E5403"/>
          <cell r="F5403" t="str">
            <v>VL27 NPR</v>
          </cell>
          <cell r="G5403" t="str">
            <v>VL27 A-Gr</v>
          </cell>
          <cell r="H5403" t="str">
            <v>【I4JHZ64】VL27 A-Gr 850幅FRAME SOP向け設変出図(同番変更、PLATE;STUD取り付け位置誤記訂正)</v>
          </cell>
          <cell r="I5403" t="str">
            <v>PA1-1094</v>
          </cell>
          <cell r="J5403" t="str">
            <v>C</v>
          </cell>
          <cell r="K5403" t="str">
            <v>WCW</v>
          </cell>
          <cell r="L5403" t="str">
            <v>○</v>
          </cell>
          <cell r="M5403" t="str">
            <v>-</v>
          </cell>
          <cell r="N5403">
            <v>20210804</v>
          </cell>
        </row>
        <row r="5404">
          <cell r="C5404">
            <v>8977917140</v>
          </cell>
          <cell r="D5404" t="str">
            <v>I3JAV48</v>
          </cell>
          <cell r="E5404"/>
          <cell r="F5404" t="str">
            <v>VL20 NPR</v>
          </cell>
          <cell r="G5404" t="str">
            <v>VL20 D5-Gr</v>
          </cell>
          <cell r="H5404" t="str">
            <v>【I3JAV48】VL20 D5-Gr SOP FRAME ASM , S/MBR 新規出図</v>
          </cell>
          <cell r="I5404" t="str">
            <v>未</v>
          </cell>
          <cell r="J5404" t="str">
            <v>C</v>
          </cell>
          <cell r="K5404"/>
          <cell r="L5404" t="str">
            <v>○</v>
          </cell>
          <cell r="M5404" t="str">
            <v>-</v>
          </cell>
          <cell r="N5404" t="str">
            <v>未</v>
          </cell>
        </row>
        <row r="5405">
          <cell r="C5405">
            <v>8977917150</v>
          </cell>
          <cell r="D5405" t="str">
            <v>I3JAV48</v>
          </cell>
          <cell r="E5405"/>
          <cell r="F5405" t="str">
            <v>VL20 NPR</v>
          </cell>
          <cell r="G5405" t="str">
            <v>VL20 D5-Gr</v>
          </cell>
          <cell r="H5405" t="str">
            <v>【I3JAV48】VL20 D5-Gr SOP FRAME ASM , S/MBR 新規出図</v>
          </cell>
          <cell r="I5405" t="str">
            <v>未</v>
          </cell>
          <cell r="J5405" t="str">
            <v>C</v>
          </cell>
          <cell r="K5405"/>
          <cell r="L5405" t="str">
            <v>○</v>
          </cell>
          <cell r="M5405" t="str">
            <v>-</v>
          </cell>
          <cell r="N5405" t="str">
            <v>未</v>
          </cell>
        </row>
        <row r="5406">
          <cell r="C5406">
            <v>8977917160</v>
          </cell>
          <cell r="D5406" t="str">
            <v>I3JAV48</v>
          </cell>
          <cell r="E5406"/>
          <cell r="F5406" t="str">
            <v>VL20 NPR</v>
          </cell>
          <cell r="G5406" t="str">
            <v>VL20 D5-Gr</v>
          </cell>
          <cell r="H5406" t="str">
            <v>【I3JAV48】VL20 D5-Gr SOP FRAME ASM , S/MBR 新規出図</v>
          </cell>
          <cell r="I5406" t="str">
            <v>未</v>
          </cell>
          <cell r="J5406" t="str">
            <v>C</v>
          </cell>
          <cell r="K5406"/>
          <cell r="L5406" t="str">
            <v>○</v>
          </cell>
          <cell r="M5406" t="str">
            <v>-</v>
          </cell>
          <cell r="N5406" t="str">
            <v>未</v>
          </cell>
        </row>
        <row r="5407">
          <cell r="C5407">
            <v>8977917170</v>
          </cell>
          <cell r="D5407" t="str">
            <v>I3JAV48</v>
          </cell>
          <cell r="E5407"/>
          <cell r="F5407" t="str">
            <v>VL20 NPR</v>
          </cell>
          <cell r="G5407" t="str">
            <v>VL20 D5-Gr</v>
          </cell>
          <cell r="H5407" t="str">
            <v>【I3JAV48】VL20 D5-Gr SOP FRAME ASM , S/MBR 新規出図</v>
          </cell>
          <cell r="I5407" t="str">
            <v>未</v>
          </cell>
          <cell r="J5407" t="str">
            <v>C</v>
          </cell>
          <cell r="K5407"/>
          <cell r="L5407" t="str">
            <v>○</v>
          </cell>
          <cell r="M5407" t="str">
            <v>-</v>
          </cell>
          <cell r="N5407" t="str">
            <v>未</v>
          </cell>
        </row>
        <row r="5408">
          <cell r="C5408">
            <v>8977917180</v>
          </cell>
          <cell r="D5408" t="str">
            <v>I3JAV48</v>
          </cell>
          <cell r="E5408"/>
          <cell r="F5408" t="str">
            <v>VL20 NPR</v>
          </cell>
          <cell r="G5408" t="str">
            <v>VL20 D5-Gr</v>
          </cell>
          <cell r="H5408" t="str">
            <v>【I3JAV48】VL20 D5-Gr SOP FRAME ASM , S/MBR 新規出図</v>
          </cell>
          <cell r="I5408" t="str">
            <v>未</v>
          </cell>
          <cell r="J5408" t="str">
            <v>C</v>
          </cell>
          <cell r="K5408"/>
          <cell r="L5408" t="str">
            <v>○</v>
          </cell>
          <cell r="M5408" t="str">
            <v>-</v>
          </cell>
          <cell r="N5408" t="str">
            <v>未</v>
          </cell>
        </row>
        <row r="5409">
          <cell r="C5409">
            <v>8977917190</v>
          </cell>
          <cell r="D5409" t="str">
            <v>I3JAV48</v>
          </cell>
          <cell r="E5409"/>
          <cell r="F5409" t="str">
            <v>VL20 NPR</v>
          </cell>
          <cell r="G5409" t="str">
            <v>VL20 D5-Gr</v>
          </cell>
          <cell r="H5409" t="str">
            <v>【I3JAV48】VL20 D5-Gr SOP FRAME ASM , S/MBR 新規出図</v>
          </cell>
          <cell r="I5409" t="str">
            <v>未</v>
          </cell>
          <cell r="J5409" t="str">
            <v>C</v>
          </cell>
          <cell r="K5409"/>
          <cell r="L5409" t="str">
            <v>○</v>
          </cell>
          <cell r="M5409" t="str">
            <v>-</v>
          </cell>
          <cell r="N5409" t="str">
            <v>未</v>
          </cell>
        </row>
        <row r="5410">
          <cell r="C5410">
            <v>8977917200</v>
          </cell>
          <cell r="D5410" t="str">
            <v>I3JAV48</v>
          </cell>
          <cell r="E5410"/>
          <cell r="F5410" t="str">
            <v>VL20 NPR</v>
          </cell>
          <cell r="G5410" t="str">
            <v>VL20 D5-Gr</v>
          </cell>
          <cell r="H5410" t="str">
            <v>【I3JAV48】VL20 D5-Gr SOP FRAME ASM , S/MBR 新規出図</v>
          </cell>
          <cell r="I5410" t="str">
            <v>未</v>
          </cell>
          <cell r="J5410" t="str">
            <v>C</v>
          </cell>
          <cell r="K5410"/>
          <cell r="L5410" t="str">
            <v>○</v>
          </cell>
          <cell r="M5410" t="str">
            <v>-</v>
          </cell>
          <cell r="N5410" t="str">
            <v>未</v>
          </cell>
        </row>
        <row r="5411">
          <cell r="C5411">
            <v>8977917210</v>
          </cell>
          <cell r="D5411" t="str">
            <v>I3JAV48</v>
          </cell>
          <cell r="E5411"/>
          <cell r="F5411" t="str">
            <v>VL20 NPR</v>
          </cell>
          <cell r="G5411" t="str">
            <v>VL20 D5-Gr</v>
          </cell>
          <cell r="H5411" t="str">
            <v>【I3JAV48】VL20 D5-Gr SOP FRAME ASM , S/MBR 新規出図</v>
          </cell>
          <cell r="I5411" t="str">
            <v>未</v>
          </cell>
          <cell r="J5411" t="str">
            <v>C</v>
          </cell>
          <cell r="K5411"/>
          <cell r="L5411" t="str">
            <v>○</v>
          </cell>
          <cell r="M5411" t="str">
            <v>-</v>
          </cell>
          <cell r="N5411" t="str">
            <v>未</v>
          </cell>
        </row>
        <row r="5412">
          <cell r="C5412">
            <v>8977917220</v>
          </cell>
          <cell r="D5412" t="str">
            <v>I3JAV48</v>
          </cell>
          <cell r="E5412"/>
          <cell r="F5412" t="str">
            <v>VL20 NQR</v>
          </cell>
          <cell r="G5412" t="str">
            <v>VL20 D5-Gr</v>
          </cell>
          <cell r="H5412" t="str">
            <v>【I3JAV48】VL20 D5-Gr SOP FRAME ASM , S/MBR 新規出図</v>
          </cell>
          <cell r="I5412" t="str">
            <v>未</v>
          </cell>
          <cell r="J5412" t="str">
            <v>C</v>
          </cell>
          <cell r="K5412"/>
          <cell r="L5412" t="str">
            <v>○</v>
          </cell>
          <cell r="M5412" t="str">
            <v>-</v>
          </cell>
          <cell r="N5412" t="str">
            <v>未</v>
          </cell>
        </row>
        <row r="5413">
          <cell r="C5413">
            <v>8977917230</v>
          </cell>
          <cell r="D5413" t="str">
            <v>I3JAV48</v>
          </cell>
          <cell r="E5413"/>
          <cell r="F5413" t="str">
            <v>VL20 NQR</v>
          </cell>
          <cell r="G5413" t="str">
            <v>VL20 D5-Gr</v>
          </cell>
          <cell r="H5413" t="str">
            <v>【I3JAV48】VL20 D5-Gr SOP FRAME ASM , S/MBR 新規出図</v>
          </cell>
          <cell r="I5413" t="str">
            <v>未</v>
          </cell>
          <cell r="J5413" t="str">
            <v>C</v>
          </cell>
          <cell r="K5413"/>
          <cell r="L5413" t="str">
            <v>○</v>
          </cell>
          <cell r="M5413" t="str">
            <v>-</v>
          </cell>
          <cell r="N5413" t="str">
            <v>未</v>
          </cell>
        </row>
        <row r="5414">
          <cell r="C5414">
            <v>8977917260</v>
          </cell>
          <cell r="D5414" t="str">
            <v>I3JAV48</v>
          </cell>
          <cell r="E5414"/>
          <cell r="F5414" t="str">
            <v>VL20 NPR</v>
          </cell>
          <cell r="G5414" t="str">
            <v>VL20 D5-Gr</v>
          </cell>
          <cell r="H5414" t="str">
            <v>【I3JAV48】VL20 D5-Gr SOP FRAME ASM , S/MBR 新規出図</v>
          </cell>
          <cell r="I5414" t="str">
            <v>PA1-1160</v>
          </cell>
          <cell r="J5414" t="str">
            <v>C</v>
          </cell>
          <cell r="K5414" t="str">
            <v>W3E</v>
          </cell>
          <cell r="L5414" t="str">
            <v>○</v>
          </cell>
          <cell r="M5414" t="str">
            <v>-</v>
          </cell>
          <cell r="N5414">
            <v>20211117</v>
          </cell>
        </row>
        <row r="5415">
          <cell r="C5415">
            <v>8977917270</v>
          </cell>
          <cell r="D5415" t="str">
            <v>I3JAV48</v>
          </cell>
          <cell r="E5415"/>
          <cell r="F5415" t="str">
            <v>VL20 NPR</v>
          </cell>
          <cell r="G5415" t="str">
            <v>VL20 D5-Gr</v>
          </cell>
          <cell r="H5415" t="str">
            <v>【I3JAV48】VL20 D5-Gr SOP FRAME ASM , S/MBR 新規出図</v>
          </cell>
          <cell r="I5415" t="str">
            <v>未</v>
          </cell>
          <cell r="J5415" t="str">
            <v>C</v>
          </cell>
          <cell r="K5415"/>
          <cell r="L5415" t="str">
            <v>○</v>
          </cell>
          <cell r="M5415" t="str">
            <v>-</v>
          </cell>
          <cell r="N5415" t="str">
            <v>未</v>
          </cell>
        </row>
        <row r="5416">
          <cell r="C5416">
            <v>8977917280</v>
          </cell>
          <cell r="D5416" t="str">
            <v>I3JAV48</v>
          </cell>
          <cell r="E5416"/>
          <cell r="F5416" t="str">
            <v>VL20 NPR</v>
          </cell>
          <cell r="G5416" t="str">
            <v>VL20 D5-Gr</v>
          </cell>
          <cell r="H5416" t="str">
            <v>【I3JAV48】VL20 D5-Gr SOP FRAME ASM , S/MBR 新規出図</v>
          </cell>
          <cell r="I5416" t="str">
            <v>未</v>
          </cell>
          <cell r="J5416" t="str">
            <v>C</v>
          </cell>
          <cell r="K5416"/>
          <cell r="L5416" t="str">
            <v>○</v>
          </cell>
          <cell r="M5416" t="str">
            <v>-</v>
          </cell>
          <cell r="N5416" t="str">
            <v>未</v>
          </cell>
        </row>
        <row r="5417">
          <cell r="C5417">
            <v>8977917290</v>
          </cell>
          <cell r="D5417" t="str">
            <v>I3JAV48</v>
          </cell>
          <cell r="E5417"/>
          <cell r="F5417" t="str">
            <v>VL20 NPR</v>
          </cell>
          <cell r="G5417" t="str">
            <v>VL20 D5-Gr</v>
          </cell>
          <cell r="H5417" t="str">
            <v>【I3JAV48】VL20 D5-Gr SOP FRAME ASM , S/MBR 新規出図</v>
          </cell>
          <cell r="I5417" t="str">
            <v>未</v>
          </cell>
          <cell r="J5417" t="str">
            <v>C</v>
          </cell>
          <cell r="K5417"/>
          <cell r="L5417" t="str">
            <v>○</v>
          </cell>
          <cell r="M5417" t="str">
            <v>-</v>
          </cell>
          <cell r="N5417" t="str">
            <v>未</v>
          </cell>
        </row>
        <row r="5418">
          <cell r="C5418">
            <v>8977917490</v>
          </cell>
          <cell r="D5418" t="str">
            <v>I3JAV48</v>
          </cell>
          <cell r="E5418"/>
          <cell r="F5418" t="str">
            <v>VL20 NPR</v>
          </cell>
          <cell r="G5418" t="str">
            <v>VL20 D5-Gr</v>
          </cell>
          <cell r="H5418" t="str">
            <v>【I3JAV48】VL20 D5-Gr SOP FRAME ASM , S/MBR 新規出図</v>
          </cell>
          <cell r="I5418" t="str">
            <v>未</v>
          </cell>
          <cell r="J5418" t="str">
            <v>C</v>
          </cell>
          <cell r="K5418"/>
          <cell r="L5418" t="str">
            <v>○</v>
          </cell>
          <cell r="M5418" t="str">
            <v>-</v>
          </cell>
          <cell r="N5418" t="str">
            <v>未</v>
          </cell>
        </row>
        <row r="5419">
          <cell r="C5419">
            <v>8977917500</v>
          </cell>
          <cell r="D5419" t="str">
            <v>I3JAV48</v>
          </cell>
          <cell r="E5419"/>
          <cell r="F5419" t="str">
            <v>VL20 NPR</v>
          </cell>
          <cell r="G5419" t="str">
            <v>VL20 D5-Gr</v>
          </cell>
          <cell r="H5419" t="str">
            <v>【I3JAV48】VL20 D5-Gr SOP FRAME ASM , S/MBR 新規出図</v>
          </cell>
          <cell r="I5419" t="str">
            <v>未</v>
          </cell>
          <cell r="J5419" t="str">
            <v>C</v>
          </cell>
          <cell r="K5419"/>
          <cell r="L5419" t="str">
            <v>○</v>
          </cell>
          <cell r="M5419" t="str">
            <v>-</v>
          </cell>
          <cell r="N5419" t="str">
            <v>未</v>
          </cell>
        </row>
        <row r="5420">
          <cell r="C5420">
            <v>8977917510</v>
          </cell>
          <cell r="D5420" t="str">
            <v>I3JAV48</v>
          </cell>
          <cell r="E5420"/>
          <cell r="F5420" t="str">
            <v>VL20 NPR</v>
          </cell>
          <cell r="G5420" t="str">
            <v>VL20 D5-Gr</v>
          </cell>
          <cell r="H5420" t="str">
            <v>【I3JAV48】VL20 D5-Gr SOP FRAME ASM , S/MBR 新規出図</v>
          </cell>
          <cell r="I5420" t="str">
            <v>未</v>
          </cell>
          <cell r="J5420" t="str">
            <v>C</v>
          </cell>
          <cell r="K5420"/>
          <cell r="L5420" t="str">
            <v>○</v>
          </cell>
          <cell r="M5420" t="str">
            <v>-</v>
          </cell>
          <cell r="N5420" t="str">
            <v>未</v>
          </cell>
        </row>
        <row r="5421">
          <cell r="C5421">
            <v>8977917520</v>
          </cell>
          <cell r="D5421" t="str">
            <v>I3JAV48</v>
          </cell>
          <cell r="E5421"/>
          <cell r="F5421" t="str">
            <v>VL20 NPR</v>
          </cell>
          <cell r="G5421" t="str">
            <v>VL20 D5-Gr</v>
          </cell>
          <cell r="H5421" t="str">
            <v>【I3JAV48】VL20 D5-Gr SOP FRAME ASM , S/MBR 新規出図</v>
          </cell>
          <cell r="I5421" t="str">
            <v>未</v>
          </cell>
          <cell r="J5421" t="str">
            <v>C</v>
          </cell>
          <cell r="K5421"/>
          <cell r="L5421" t="str">
            <v>○</v>
          </cell>
          <cell r="M5421" t="str">
            <v>-</v>
          </cell>
          <cell r="N5421" t="str">
            <v>未</v>
          </cell>
        </row>
        <row r="5422">
          <cell r="C5422">
            <v>8977917570</v>
          </cell>
          <cell r="D5422" t="str">
            <v>I3JAV48</v>
          </cell>
          <cell r="E5422"/>
          <cell r="F5422" t="str">
            <v>VL20 NPR</v>
          </cell>
          <cell r="G5422" t="str">
            <v>VL20 D5-Gr</v>
          </cell>
          <cell r="H5422" t="str">
            <v>【I3JAV48】VL20 D5-Gr SOP FRAME ASM , S/MBR 新規出図</v>
          </cell>
          <cell r="I5422" t="str">
            <v>未</v>
          </cell>
          <cell r="J5422" t="str">
            <v>C</v>
          </cell>
          <cell r="K5422"/>
          <cell r="L5422" t="str">
            <v>○</v>
          </cell>
          <cell r="M5422" t="str">
            <v>-</v>
          </cell>
          <cell r="N5422" t="str">
            <v>未</v>
          </cell>
        </row>
        <row r="5423">
          <cell r="C5423">
            <v>8977917580</v>
          </cell>
          <cell r="D5423" t="str">
            <v>I3JAV48</v>
          </cell>
          <cell r="E5423"/>
          <cell r="F5423" t="str">
            <v>VL20 NPR</v>
          </cell>
          <cell r="G5423" t="str">
            <v>VL20 D5-Gr</v>
          </cell>
          <cell r="H5423" t="str">
            <v>【I3JAV48】VL20 D5-Gr SOP FRAME ASM , S/MBR 新規出図</v>
          </cell>
          <cell r="I5423" t="str">
            <v>未</v>
          </cell>
          <cell r="J5423" t="str">
            <v>C</v>
          </cell>
          <cell r="K5423"/>
          <cell r="L5423" t="str">
            <v>○</v>
          </cell>
          <cell r="M5423" t="str">
            <v>-</v>
          </cell>
          <cell r="N5423" t="str">
            <v>未</v>
          </cell>
        </row>
        <row r="5424">
          <cell r="C5424">
            <v>8977917590</v>
          </cell>
          <cell r="D5424" t="str">
            <v>I3JAV48</v>
          </cell>
          <cell r="E5424"/>
          <cell r="F5424" t="str">
            <v>VL20 NPR</v>
          </cell>
          <cell r="G5424" t="str">
            <v>VL20 D5-Gr</v>
          </cell>
          <cell r="H5424" t="str">
            <v>【I3JAV48】VL20 D5-Gr SOP FRAME ASM , S/MBR 新規出図</v>
          </cell>
          <cell r="I5424" t="str">
            <v>未</v>
          </cell>
          <cell r="J5424" t="str">
            <v>C</v>
          </cell>
          <cell r="K5424"/>
          <cell r="L5424" t="str">
            <v>○</v>
          </cell>
          <cell r="M5424" t="str">
            <v>-</v>
          </cell>
          <cell r="N5424" t="str">
            <v>未</v>
          </cell>
        </row>
        <row r="5425">
          <cell r="C5425">
            <v>8977917600</v>
          </cell>
          <cell r="D5425" t="str">
            <v>I3JAV48</v>
          </cell>
          <cell r="E5425"/>
          <cell r="F5425" t="str">
            <v>VL20 NPR</v>
          </cell>
          <cell r="G5425" t="str">
            <v>VL20 D5-Gr</v>
          </cell>
          <cell r="H5425" t="str">
            <v>【I3JAV48】VL20 D5-Gr SOP FRAME ASM , S/MBR 新規出図</v>
          </cell>
          <cell r="I5425" t="str">
            <v>未</v>
          </cell>
          <cell r="J5425" t="str">
            <v>C</v>
          </cell>
          <cell r="K5425"/>
          <cell r="L5425" t="str">
            <v>○</v>
          </cell>
          <cell r="M5425" t="str">
            <v>-</v>
          </cell>
          <cell r="N5425" t="str">
            <v>未</v>
          </cell>
        </row>
        <row r="5426">
          <cell r="C5426">
            <v>8977917670</v>
          </cell>
          <cell r="D5426" t="str">
            <v>I3JAV48</v>
          </cell>
          <cell r="E5426"/>
          <cell r="F5426" t="str">
            <v>VL20 NQR</v>
          </cell>
          <cell r="G5426" t="str">
            <v>VL20 D5-Gr</v>
          </cell>
          <cell r="H5426" t="str">
            <v>【I3JAV48】VL20 D5-Gr SOP FRAME ASM , S/MBR 新規出図</v>
          </cell>
          <cell r="I5426" t="str">
            <v>未</v>
          </cell>
          <cell r="J5426" t="str">
            <v>C</v>
          </cell>
          <cell r="K5426"/>
          <cell r="L5426" t="str">
            <v>○</v>
          </cell>
          <cell r="M5426" t="str">
            <v>-</v>
          </cell>
          <cell r="N5426" t="str">
            <v>未</v>
          </cell>
        </row>
        <row r="5427">
          <cell r="C5427">
            <v>8977917680</v>
          </cell>
          <cell r="D5427" t="str">
            <v>I3JAV48</v>
          </cell>
          <cell r="E5427"/>
          <cell r="F5427" t="str">
            <v>VL20 NQR</v>
          </cell>
          <cell r="G5427" t="str">
            <v>VL20 D5-Gr</v>
          </cell>
          <cell r="H5427" t="str">
            <v>【I3JAV48】VL20 D5-Gr SOP FRAME ASM , S/MBR 新規出図</v>
          </cell>
          <cell r="I5427" t="str">
            <v>未</v>
          </cell>
          <cell r="J5427" t="str">
            <v>C</v>
          </cell>
          <cell r="K5427" t="str">
            <v>W1T</v>
          </cell>
          <cell r="L5427" t="str">
            <v>○</v>
          </cell>
          <cell r="M5427" t="str">
            <v>-</v>
          </cell>
          <cell r="N5427">
            <v>20220317</v>
          </cell>
        </row>
        <row r="5428">
          <cell r="C5428">
            <v>8977917690</v>
          </cell>
          <cell r="D5428" t="str">
            <v>I3JAV48</v>
          </cell>
          <cell r="E5428"/>
          <cell r="F5428" t="str">
            <v>VL20 NQR</v>
          </cell>
          <cell r="G5428" t="str">
            <v>VL20 D5-Gr</v>
          </cell>
          <cell r="H5428" t="str">
            <v>【I3JAV48】VL20 D5-Gr SOP FRAME ASM , S/MBR 新規出図</v>
          </cell>
          <cell r="I5428" t="str">
            <v>未</v>
          </cell>
          <cell r="J5428" t="str">
            <v>C</v>
          </cell>
          <cell r="K5428"/>
          <cell r="L5428" t="str">
            <v>○</v>
          </cell>
          <cell r="M5428" t="str">
            <v>-</v>
          </cell>
          <cell r="N5428" t="str">
            <v>未</v>
          </cell>
        </row>
        <row r="5429">
          <cell r="C5429">
            <v>8977917700</v>
          </cell>
          <cell r="D5429" t="str">
            <v>I3JAV48</v>
          </cell>
          <cell r="E5429"/>
          <cell r="F5429" t="str">
            <v>VL20 NQR</v>
          </cell>
          <cell r="G5429" t="str">
            <v>VL20 D5-Gr</v>
          </cell>
          <cell r="H5429" t="str">
            <v>【I3JAV48】VL20 D5-Gr SOP FRAME ASM , S/MBR 新規出図</v>
          </cell>
          <cell r="I5429" t="str">
            <v>未</v>
          </cell>
          <cell r="J5429" t="str">
            <v>C</v>
          </cell>
          <cell r="K5429"/>
          <cell r="L5429" t="str">
            <v>○</v>
          </cell>
          <cell r="M5429" t="str">
            <v>-</v>
          </cell>
          <cell r="N5429" t="str">
            <v>未</v>
          </cell>
        </row>
        <row r="5430">
          <cell r="C5430">
            <v>8977917710</v>
          </cell>
          <cell r="D5430" t="str">
            <v>I3JAV48</v>
          </cell>
          <cell r="E5430"/>
          <cell r="F5430" t="str">
            <v>VL20 NQR</v>
          </cell>
          <cell r="G5430" t="str">
            <v>VL20 D5-Gr</v>
          </cell>
          <cell r="H5430" t="str">
            <v>【I3JAV48】VL20 D5-Gr SOP FRAME ASM , S/MBR 新規出図</v>
          </cell>
          <cell r="I5430" t="str">
            <v>未</v>
          </cell>
          <cell r="J5430" t="str">
            <v>C</v>
          </cell>
          <cell r="K5430"/>
          <cell r="L5430" t="str">
            <v>○</v>
          </cell>
          <cell r="M5430" t="str">
            <v>-</v>
          </cell>
          <cell r="N5430" t="str">
            <v>未</v>
          </cell>
        </row>
        <row r="5431">
          <cell r="C5431">
            <v>8977917930</v>
          </cell>
          <cell r="D5431" t="str">
            <v>AAS-LD-9158</v>
          </cell>
          <cell r="E5431"/>
          <cell r="F5431" t="str">
            <v>VL20 NPR</v>
          </cell>
          <cell r="G5431" t="str">
            <v>VL20 D5-Gr</v>
          </cell>
          <cell r="H5431" t="str">
            <v>【I3JAV48】VL20 D5-Gr SOP FRAME ASM , S/MBR 新規出図</v>
          </cell>
          <cell r="I5431" t="str">
            <v>未</v>
          </cell>
          <cell r="J5431" t="str">
            <v>C</v>
          </cell>
          <cell r="K5431"/>
          <cell r="L5431" t="str">
            <v>○</v>
          </cell>
          <cell r="M5431" t="str">
            <v>-</v>
          </cell>
          <cell r="N5431" t="str">
            <v>未</v>
          </cell>
        </row>
        <row r="5432">
          <cell r="C5432">
            <v>8977917940</v>
          </cell>
          <cell r="D5432" t="str">
            <v>AAS-LD-9158</v>
          </cell>
          <cell r="E5432"/>
          <cell r="F5432" t="str">
            <v>VL20 NPR</v>
          </cell>
          <cell r="G5432" t="str">
            <v>VL20 D5-Gr</v>
          </cell>
          <cell r="H5432" t="str">
            <v>【I3JAV48】VL20 D5-Gr SOP FRAME ASM , S/MBR 新規出図</v>
          </cell>
          <cell r="I5432" t="str">
            <v>未</v>
          </cell>
          <cell r="J5432" t="str">
            <v>C</v>
          </cell>
          <cell r="K5432"/>
          <cell r="L5432" t="str">
            <v>○</v>
          </cell>
          <cell r="M5432" t="str">
            <v>-</v>
          </cell>
          <cell r="N5432" t="str">
            <v>未</v>
          </cell>
        </row>
        <row r="5433">
          <cell r="C5433">
            <v>8977917950</v>
          </cell>
          <cell r="D5433" t="str">
            <v>AAS-LD-9158</v>
          </cell>
          <cell r="E5433"/>
          <cell r="F5433" t="str">
            <v>VL20 NPR</v>
          </cell>
          <cell r="G5433" t="str">
            <v>VL20 D5-Gr</v>
          </cell>
          <cell r="H5433" t="str">
            <v>【I3JAV48】VL20 D5-Gr SOP FRAME ASM , S/MBR 新規出図</v>
          </cell>
          <cell r="I5433" t="str">
            <v>PA1-2077</v>
          </cell>
          <cell r="J5433" t="str">
            <v>C</v>
          </cell>
          <cell r="K5433" t="str">
            <v>1W3K</v>
          </cell>
          <cell r="L5433" t="str">
            <v>○</v>
          </cell>
          <cell r="M5433" t="str">
            <v>-</v>
          </cell>
          <cell r="N5433">
            <v>20220117</v>
          </cell>
        </row>
        <row r="5434">
          <cell r="C5434">
            <v>8977917960</v>
          </cell>
          <cell r="D5434" t="str">
            <v>AAS-LD-9158</v>
          </cell>
          <cell r="E5434"/>
          <cell r="F5434" t="str">
            <v>VL20 NPR</v>
          </cell>
          <cell r="G5434" t="str">
            <v>VL20 D5-Gr</v>
          </cell>
          <cell r="H5434" t="str">
            <v>【I3JAV48】VL20 D5-Gr SOP FRAME ASM , S/MBR 新規出図</v>
          </cell>
          <cell r="I5434" t="str">
            <v>未</v>
          </cell>
          <cell r="J5434" t="str">
            <v>C</v>
          </cell>
          <cell r="K5434"/>
          <cell r="L5434" t="str">
            <v>○</v>
          </cell>
          <cell r="M5434" t="str">
            <v>-</v>
          </cell>
          <cell r="N5434" t="str">
            <v>未</v>
          </cell>
        </row>
        <row r="5435">
          <cell r="C5435">
            <v>8977917970</v>
          </cell>
          <cell r="D5435" t="str">
            <v>I3JAV48</v>
          </cell>
          <cell r="E5435"/>
          <cell r="F5435" t="str">
            <v>VL20 NPR</v>
          </cell>
          <cell r="G5435" t="str">
            <v>VL20 D5-Gr</v>
          </cell>
          <cell r="H5435" t="str">
            <v>【I3JAV48】VL20 D5-Gr SOP FRAME ASM , S/MBR 新規出図</v>
          </cell>
          <cell r="I5435" t="str">
            <v>未</v>
          </cell>
          <cell r="J5435" t="str">
            <v>C</v>
          </cell>
          <cell r="K5435"/>
          <cell r="L5435" t="str">
            <v>○</v>
          </cell>
          <cell r="M5435" t="str">
            <v>-</v>
          </cell>
          <cell r="N5435" t="str">
            <v>未</v>
          </cell>
        </row>
        <row r="5436">
          <cell r="C5436">
            <v>8977917980</v>
          </cell>
          <cell r="D5436" t="str">
            <v>I3JAV48</v>
          </cell>
          <cell r="E5436"/>
          <cell r="F5436" t="str">
            <v>VL20 NPR</v>
          </cell>
          <cell r="G5436" t="str">
            <v>VL20 D5-Gr</v>
          </cell>
          <cell r="H5436" t="str">
            <v>【I3JAV48】VL20 D5-Gr SOP FRAME ASM , S/MBR 新規出図</v>
          </cell>
          <cell r="I5436" t="str">
            <v>未</v>
          </cell>
          <cell r="J5436" t="str">
            <v>C</v>
          </cell>
          <cell r="K5436"/>
          <cell r="L5436" t="str">
            <v>○</v>
          </cell>
          <cell r="M5436" t="str">
            <v>-</v>
          </cell>
          <cell r="N5436" t="str">
            <v>未</v>
          </cell>
        </row>
        <row r="5437">
          <cell r="C5437">
            <v>8977972240</v>
          </cell>
          <cell r="D5437" t="str">
            <v>I3JAV48</v>
          </cell>
          <cell r="E5437"/>
          <cell r="F5437" t="str">
            <v>VL20 NPR</v>
          </cell>
          <cell r="G5437" t="str">
            <v>VL24 C-Gr</v>
          </cell>
          <cell r="H5437" t="str">
            <v>【I3JAW28】VL24 C-Gr SOP FRAME ASM, S/MBR 新規出図</v>
          </cell>
          <cell r="I5437" t="str">
            <v>PA1-1009</v>
          </cell>
          <cell r="J5437" t="str">
            <v>A</v>
          </cell>
          <cell r="K5437" t="str">
            <v>NRG</v>
          </cell>
          <cell r="L5437" t="str">
            <v>○</v>
          </cell>
          <cell r="M5437">
            <v>20210712</v>
          </cell>
          <cell r="N5437">
            <v>20210218</v>
          </cell>
        </row>
        <row r="5438">
          <cell r="C5438">
            <v>8976793470</v>
          </cell>
          <cell r="D5438" t="str">
            <v>I3JAU69</v>
          </cell>
          <cell r="E5438"/>
          <cell r="F5438" t="str">
            <v xml:space="preserve">VL20 NPR </v>
          </cell>
          <cell r="G5438" t="str">
            <v>VL20 D5-Gr</v>
          </cell>
          <cell r="H5438" t="str">
            <v>【I3JAU69】VL20 D-５Gr 3X系　FRAME ASM　一生向け新規出図</v>
          </cell>
          <cell r="I5438" t="str">
            <v>PA1-0086</v>
          </cell>
          <cell r="J5438" t="str">
            <v>C</v>
          </cell>
          <cell r="K5438" t="str">
            <v>W2E</v>
          </cell>
          <cell r="L5438" t="str">
            <v>○</v>
          </cell>
          <cell r="M5438" t="str">
            <v>-</v>
          </cell>
          <cell r="N5438">
            <v>20201026</v>
          </cell>
        </row>
        <row r="5439">
          <cell r="C5439">
            <v>8978249100</v>
          </cell>
          <cell r="D5439" t="str">
            <v>I3JAX55</v>
          </cell>
          <cell r="E5439"/>
          <cell r="F5439" t="str">
            <v>VL20 NPR</v>
          </cell>
          <cell r="G5439" t="str">
            <v>VL20不具合対応</v>
          </cell>
          <cell r="H5439" t="str">
            <v>【I3JAX55】VL01&amp;VL20 EXH MTG BRKT 不具合対応によるFRAME新規出図</v>
          </cell>
          <cell r="I5439" t="str">
            <v>未</v>
          </cell>
          <cell r="J5439" t="str">
            <v>A</v>
          </cell>
          <cell r="K5439"/>
          <cell r="L5439" t="str">
            <v>○</v>
          </cell>
          <cell r="M5439" t="str">
            <v>未</v>
          </cell>
          <cell r="N5439" t="str">
            <v>未</v>
          </cell>
        </row>
        <row r="5440">
          <cell r="C5440">
            <v>8978249110</v>
          </cell>
          <cell r="D5440" t="str">
            <v>I3JAX55</v>
          </cell>
          <cell r="E5440"/>
          <cell r="F5440" t="str">
            <v>VL20 NQR</v>
          </cell>
          <cell r="G5440" t="str">
            <v>VL20不具合対応</v>
          </cell>
          <cell r="H5440" t="str">
            <v>【I3JAX55】VL01&amp;VL20 EXH MTG BRKT 不具合対応によるFRAME新規出図</v>
          </cell>
          <cell r="I5440" t="str">
            <v>未</v>
          </cell>
          <cell r="J5440" t="str">
            <v>C</v>
          </cell>
          <cell r="K5440"/>
          <cell r="L5440" t="str">
            <v>○</v>
          </cell>
          <cell r="M5440" t="str">
            <v>-</v>
          </cell>
          <cell r="N5440" t="str">
            <v>未</v>
          </cell>
        </row>
        <row r="5441">
          <cell r="C5441">
            <v>8978249120</v>
          </cell>
          <cell r="D5441" t="str">
            <v>I3JAX55</v>
          </cell>
          <cell r="E5441"/>
          <cell r="F5441" t="str">
            <v>VL20 NQR</v>
          </cell>
          <cell r="G5441" t="str">
            <v>VL20不具合対応</v>
          </cell>
          <cell r="H5441" t="str">
            <v>【I3JAX55】VL01&amp;VL20 EXH MTG BRKT 不具合対応によるFRAME新規出図</v>
          </cell>
          <cell r="I5441" t="str">
            <v>未</v>
          </cell>
          <cell r="J5441" t="str">
            <v>C</v>
          </cell>
          <cell r="K5441"/>
          <cell r="L5441" t="str">
            <v>○</v>
          </cell>
          <cell r="M5441" t="str">
            <v>-</v>
          </cell>
          <cell r="N5441" t="str">
            <v>未</v>
          </cell>
        </row>
        <row r="5442">
          <cell r="C5442">
            <v>8978249130</v>
          </cell>
          <cell r="D5442" t="str">
            <v>I3JAX55</v>
          </cell>
          <cell r="E5442"/>
          <cell r="F5442" t="str">
            <v>VL20 NQR</v>
          </cell>
          <cell r="G5442" t="str">
            <v>VL20不具合対応</v>
          </cell>
          <cell r="H5442" t="str">
            <v>【I3JAX55】VL01&amp;VL20 EXH MTG BRKT 不具合対応によるFRAME新規出図</v>
          </cell>
          <cell r="I5442" t="str">
            <v>未</v>
          </cell>
          <cell r="J5442" t="str">
            <v>C</v>
          </cell>
          <cell r="K5442"/>
          <cell r="L5442" t="str">
            <v>○</v>
          </cell>
          <cell r="M5442" t="str">
            <v>-</v>
          </cell>
          <cell r="N5442" t="str">
            <v>未</v>
          </cell>
        </row>
        <row r="5443">
          <cell r="C5443">
            <v>8978249140</v>
          </cell>
          <cell r="D5443" t="str">
            <v>I3JAX55</v>
          </cell>
          <cell r="E5443"/>
          <cell r="F5443" t="str">
            <v>VL20 NQR</v>
          </cell>
          <cell r="G5443" t="str">
            <v>VL20不具合対応</v>
          </cell>
          <cell r="H5443" t="str">
            <v>【I3JAX55】VL01&amp;VL20 EXH MTG BRKT 不具合対応によるFRAME新規出図</v>
          </cell>
          <cell r="I5443" t="str">
            <v>未</v>
          </cell>
          <cell r="J5443" t="str">
            <v>C</v>
          </cell>
          <cell r="K5443"/>
          <cell r="L5443" t="str">
            <v>○</v>
          </cell>
          <cell r="M5443" t="str">
            <v>-</v>
          </cell>
          <cell r="N5443" t="str">
            <v>未</v>
          </cell>
        </row>
        <row r="5444">
          <cell r="C5444">
            <v>8975042591</v>
          </cell>
          <cell r="D5444" t="str">
            <v>I4JHZ27</v>
          </cell>
          <cell r="E5444"/>
          <cell r="F5444" t="str">
            <v>VL01 NPR</v>
          </cell>
          <cell r="G5444" t="str">
            <v>VL20不具合対応</v>
          </cell>
          <cell r="H5444" t="str">
            <v>【I4JHZ27】VL01&amp;VL20 EXH MTG BRKT 不具合対応による設変出図(FRAME、S/MBR、REINF）</v>
          </cell>
          <cell r="I5444" t="str">
            <v>未</v>
          </cell>
          <cell r="J5444" t="str">
            <v>A</v>
          </cell>
          <cell r="K5444"/>
          <cell r="L5444" t="str">
            <v>○</v>
          </cell>
          <cell r="M5444" t="str">
            <v>未</v>
          </cell>
          <cell r="N5444" t="str">
            <v>未</v>
          </cell>
        </row>
        <row r="5445">
          <cell r="C5445">
            <v>8975042611</v>
          </cell>
          <cell r="D5445" t="str">
            <v>I4JHZ27</v>
          </cell>
          <cell r="E5445"/>
          <cell r="F5445" t="str">
            <v>VL01 NPR</v>
          </cell>
          <cell r="G5445" t="str">
            <v>VL20不具合対応</v>
          </cell>
          <cell r="H5445" t="str">
            <v>【I4JHZ27】VL01&amp;VL20 EXH MTG BRKT 不具合対応による設変出図(FRAME、S/MBR、REINF）</v>
          </cell>
          <cell r="I5445" t="str">
            <v>PA1-1072</v>
          </cell>
          <cell r="J5445" t="str">
            <v>A</v>
          </cell>
          <cell r="K5445" t="str">
            <v>1RFB</v>
          </cell>
          <cell r="L5445" t="str">
            <v>○</v>
          </cell>
          <cell r="M5445">
            <v>20210601</v>
          </cell>
          <cell r="N5445">
            <v>20210601</v>
          </cell>
        </row>
        <row r="5446">
          <cell r="C5446">
            <v>8975042641</v>
          </cell>
          <cell r="D5446" t="str">
            <v>I4JHZ27</v>
          </cell>
          <cell r="E5446"/>
          <cell r="F5446" t="str">
            <v>VL01 NPR</v>
          </cell>
          <cell r="G5446" t="str">
            <v>VL20不具合対応</v>
          </cell>
          <cell r="H5446" t="str">
            <v>【I4JHZ27】VL01&amp;VL20 EXH MTG BRKT 不具合対応による設変出図(FRAME、S/MBR、REINF）</v>
          </cell>
          <cell r="I5446" t="str">
            <v>未</v>
          </cell>
          <cell r="J5446" t="str">
            <v>A</v>
          </cell>
          <cell r="K5446"/>
          <cell r="L5446" t="str">
            <v>○</v>
          </cell>
          <cell r="M5446" t="str">
            <v>未</v>
          </cell>
          <cell r="N5446" t="str">
            <v>未</v>
          </cell>
        </row>
        <row r="5447">
          <cell r="C5447">
            <v>8975042662</v>
          </cell>
          <cell r="D5447" t="str">
            <v>I4JHZ27</v>
          </cell>
          <cell r="E5447"/>
          <cell r="F5447" t="str">
            <v>VL01 NPR</v>
          </cell>
          <cell r="G5447" t="str">
            <v>VL20不具合対応</v>
          </cell>
          <cell r="H5447" t="str">
            <v>【I4JHZ27】VL01&amp;VL20 EXH MTG BRKT 不具合対応による設変出図(FRAME、S/MBR、REINF）</v>
          </cell>
          <cell r="I5447" t="str">
            <v>未</v>
          </cell>
          <cell r="J5447" t="str">
            <v>A</v>
          </cell>
          <cell r="K5447"/>
          <cell r="L5447" t="str">
            <v>○</v>
          </cell>
          <cell r="M5447" t="str">
            <v>未</v>
          </cell>
          <cell r="N5447" t="str">
            <v>未</v>
          </cell>
        </row>
        <row r="5448">
          <cell r="C5448">
            <v>8975159601</v>
          </cell>
          <cell r="D5448" t="str">
            <v>I4JHZ27</v>
          </cell>
          <cell r="E5448"/>
          <cell r="F5448" t="str">
            <v>VL01 NPR</v>
          </cell>
          <cell r="G5448" t="str">
            <v>VL20不具合対応</v>
          </cell>
          <cell r="H5448" t="str">
            <v>【I4JHZ27】VL01&amp;VL20 EXH MTG BRKT 不具合対応による設変出図(FRAME、S/MBR、REINF）</v>
          </cell>
          <cell r="I5448" t="str">
            <v>PA1-1075</v>
          </cell>
          <cell r="J5448" t="str">
            <v>A</v>
          </cell>
          <cell r="K5448" t="str">
            <v>RFF</v>
          </cell>
          <cell r="L5448" t="str">
            <v>○</v>
          </cell>
          <cell r="M5448">
            <v>20210614</v>
          </cell>
          <cell r="N5448">
            <v>20210614</v>
          </cell>
        </row>
        <row r="5449">
          <cell r="C5449">
            <v>8975246071</v>
          </cell>
          <cell r="D5449" t="str">
            <v>I4JHZ27</v>
          </cell>
          <cell r="E5449"/>
          <cell r="F5449" t="str">
            <v>VL01 NPR</v>
          </cell>
          <cell r="G5449" t="str">
            <v>VL20不具合対応</v>
          </cell>
          <cell r="H5449" t="str">
            <v>【I4JHZ27】VL01&amp;VL20 EXH MTG BRKT 不具合対応による設変出図(FRAME、S/MBR、REINF）</v>
          </cell>
          <cell r="I5449" t="str">
            <v>未</v>
          </cell>
          <cell r="J5449" t="str">
            <v>A</v>
          </cell>
          <cell r="K5449"/>
          <cell r="L5449" t="str">
            <v>○</v>
          </cell>
          <cell r="M5449" t="str">
            <v>未</v>
          </cell>
          <cell r="N5449" t="str">
            <v>未</v>
          </cell>
        </row>
        <row r="5450">
          <cell r="C5450">
            <v>8975246091</v>
          </cell>
          <cell r="D5450" t="str">
            <v>I4JHZ27</v>
          </cell>
          <cell r="E5450"/>
          <cell r="F5450" t="str">
            <v>VL01 NPR</v>
          </cell>
          <cell r="G5450" t="str">
            <v>VL20不具合対応</v>
          </cell>
          <cell r="H5450" t="str">
            <v>【I4JHZ27】VL01&amp;VL20 EXH MTG BRKT 不具合対応による設変出図(FRAME、S/MBR、REINF）</v>
          </cell>
          <cell r="I5450" t="str">
            <v>未</v>
          </cell>
          <cell r="J5450" t="str">
            <v>A</v>
          </cell>
          <cell r="K5450"/>
          <cell r="L5450" t="str">
            <v>○</v>
          </cell>
          <cell r="M5450" t="str">
            <v>未</v>
          </cell>
          <cell r="N5450" t="str">
            <v>未</v>
          </cell>
        </row>
        <row r="5451">
          <cell r="C5451">
            <v>8975246111</v>
          </cell>
          <cell r="D5451" t="str">
            <v>I4JHZ27</v>
          </cell>
          <cell r="E5451"/>
          <cell r="F5451" t="str">
            <v>VL01 NPR</v>
          </cell>
          <cell r="G5451" t="str">
            <v>VL20不具合対応</v>
          </cell>
          <cell r="H5451" t="str">
            <v>【I4JHZ27】VL01&amp;VL20 EXH MTG BRKT 不具合対応による設変出図(FRAME、S/MBR、REINF）</v>
          </cell>
          <cell r="I5451" t="str">
            <v>未</v>
          </cell>
          <cell r="J5451" t="str">
            <v>A</v>
          </cell>
          <cell r="K5451"/>
          <cell r="L5451" t="str">
            <v>○</v>
          </cell>
          <cell r="M5451" t="str">
            <v>未</v>
          </cell>
          <cell r="N5451" t="str">
            <v>未</v>
          </cell>
        </row>
        <row r="5452">
          <cell r="C5452">
            <v>8975246161</v>
          </cell>
          <cell r="D5452" t="str">
            <v>I4JHZ27</v>
          </cell>
          <cell r="E5452"/>
          <cell r="F5452" t="str">
            <v>VL01 NPR</v>
          </cell>
          <cell r="G5452" t="str">
            <v>VL20不具合対応</v>
          </cell>
          <cell r="H5452" t="str">
            <v>【I4JHZ27】VL01&amp;VL20 EXH MTG BRKT 不具合対応による設変出図(FRAME、S/MBR、REINF）</v>
          </cell>
          <cell r="I5452" t="str">
            <v>未</v>
          </cell>
          <cell r="J5452" t="str">
            <v>A</v>
          </cell>
          <cell r="K5452"/>
          <cell r="L5452" t="str">
            <v>○</v>
          </cell>
          <cell r="M5452" t="str">
            <v>未</v>
          </cell>
          <cell r="N5452" t="str">
            <v>未</v>
          </cell>
        </row>
        <row r="5453">
          <cell r="C5453">
            <v>8975246721</v>
          </cell>
          <cell r="D5453" t="str">
            <v>I4JHZ27</v>
          </cell>
          <cell r="E5453"/>
          <cell r="F5453" t="str">
            <v>VL01 NPR</v>
          </cell>
          <cell r="G5453" t="str">
            <v>VL20不具合対応</v>
          </cell>
          <cell r="H5453" t="str">
            <v>【I4JHZ27】VL01&amp;VL20 EXH MTG BRKT 不具合対応による設変出図(FRAME、S/MBR、REINF）</v>
          </cell>
          <cell r="I5453" t="str">
            <v>PA1-2017</v>
          </cell>
          <cell r="J5453" t="str">
            <v>C</v>
          </cell>
          <cell r="K5453" t="str">
            <v>1UF4</v>
          </cell>
          <cell r="L5453" t="str">
            <v>○</v>
          </cell>
          <cell r="M5453" t="str">
            <v>-</v>
          </cell>
          <cell r="N5453">
            <v>20220125</v>
          </cell>
        </row>
        <row r="5454">
          <cell r="C5454">
            <v>8975246741</v>
          </cell>
          <cell r="D5454" t="str">
            <v>I4JHZ27</v>
          </cell>
          <cell r="E5454"/>
          <cell r="F5454" t="str">
            <v>VL01 NPR</v>
          </cell>
          <cell r="G5454" t="str">
            <v>VL20不具合対応</v>
          </cell>
          <cell r="H5454" t="str">
            <v>【I4JHZ27】VL01&amp;VL20 EXH MTG BRKT 不具合対応による設変出図(FRAME、S/MBR、REINF）</v>
          </cell>
          <cell r="I5454" t="str">
            <v>PA1-1071</v>
          </cell>
          <cell r="J5454" t="str">
            <v>C</v>
          </cell>
          <cell r="K5454" t="str">
            <v>1UF6</v>
          </cell>
          <cell r="L5454" t="str">
            <v>○</v>
          </cell>
          <cell r="M5454" t="str">
            <v>-</v>
          </cell>
          <cell r="N5454">
            <v>20210601</v>
          </cell>
        </row>
        <row r="5455">
          <cell r="C5455">
            <v>8975246751</v>
          </cell>
          <cell r="D5455" t="str">
            <v>I4JHZ27</v>
          </cell>
          <cell r="E5455"/>
          <cell r="F5455" t="str">
            <v>VL01 NPR</v>
          </cell>
          <cell r="G5455" t="str">
            <v>VL20不具合対応</v>
          </cell>
          <cell r="H5455" t="str">
            <v>【I4JHZ27】VL01&amp;VL20 EXH MTG BRKT 不具合対応による設変出図(FRAME、S/MBR、REINF）</v>
          </cell>
          <cell r="I5455" t="str">
            <v>PA1-1148</v>
          </cell>
          <cell r="J5455" t="str">
            <v>C</v>
          </cell>
          <cell r="K5455" t="str">
            <v>1UF7</v>
          </cell>
          <cell r="L5455" t="str">
            <v>○</v>
          </cell>
          <cell r="M5455" t="str">
            <v>-</v>
          </cell>
          <cell r="N5455">
            <v>20211007</v>
          </cell>
        </row>
        <row r="5456">
          <cell r="C5456">
            <v>8975339341</v>
          </cell>
          <cell r="D5456" t="str">
            <v>I4JHZ27</v>
          </cell>
          <cell r="E5456"/>
          <cell r="F5456" t="str">
            <v>VL01 NPS</v>
          </cell>
          <cell r="G5456" t="str">
            <v>VL20不具合対応</v>
          </cell>
          <cell r="H5456" t="str">
            <v>【I4JHZ27】VL01&amp;VL20 EXH MTG BRKT 不具合対応による設変出図(FRAME、S/MBR、REINF）</v>
          </cell>
          <cell r="I5456" t="str">
            <v>PA1-1071</v>
          </cell>
          <cell r="J5456" t="str">
            <v>C</v>
          </cell>
          <cell r="K5456" t="str">
            <v>1UF3</v>
          </cell>
          <cell r="L5456" t="str">
            <v>○</v>
          </cell>
          <cell r="M5456" t="str">
            <v>-</v>
          </cell>
          <cell r="N5456">
            <v>20210601</v>
          </cell>
        </row>
        <row r="5457">
          <cell r="C5457">
            <v>8975339381</v>
          </cell>
          <cell r="D5457" t="str">
            <v>I4JHZ27</v>
          </cell>
          <cell r="E5457"/>
          <cell r="F5457" t="str">
            <v>VL01 NPS</v>
          </cell>
          <cell r="G5457" t="str">
            <v>VL20不具合対応</v>
          </cell>
          <cell r="H5457" t="str">
            <v>【I4JHZ27】VL01&amp;VL20 EXH MTG BRKT 不具合対応による設変出図(FRAME、S/MBR、REINF）</v>
          </cell>
          <cell r="I5457" t="str">
            <v>未</v>
          </cell>
          <cell r="J5457" t="str">
            <v>C</v>
          </cell>
          <cell r="K5457"/>
          <cell r="L5457" t="str">
            <v>○</v>
          </cell>
          <cell r="M5457" t="str">
            <v>-</v>
          </cell>
          <cell r="N5457" t="str">
            <v>未</v>
          </cell>
        </row>
        <row r="5458">
          <cell r="C5458">
            <v>8975339411</v>
          </cell>
          <cell r="D5458" t="str">
            <v>I4JHZ27</v>
          </cell>
          <cell r="E5458"/>
          <cell r="F5458" t="str">
            <v>VL01 NPS</v>
          </cell>
          <cell r="G5458" t="str">
            <v>VL20不具合対応</v>
          </cell>
          <cell r="H5458" t="str">
            <v>【I4JHZ27】VL01&amp;VL20 EXH MTG BRKT 不具合対応による設変出図(FRAME、S/MBR、REINF）</v>
          </cell>
          <cell r="I5458" t="str">
            <v>PA1-2025</v>
          </cell>
          <cell r="J5458" t="str">
            <v>C</v>
          </cell>
          <cell r="K5458" t="str">
            <v>UFF</v>
          </cell>
          <cell r="L5458" t="str">
            <v>○</v>
          </cell>
          <cell r="M5458" t="str">
            <v>-</v>
          </cell>
          <cell r="N5458">
            <v>20220207</v>
          </cell>
        </row>
        <row r="5459">
          <cell r="C5459">
            <v>8975556641</v>
          </cell>
          <cell r="D5459" t="str">
            <v>I4JHZ27</v>
          </cell>
          <cell r="E5459"/>
          <cell r="F5459" t="str">
            <v>VL01 NPR</v>
          </cell>
          <cell r="G5459" t="str">
            <v>VL20不具合対応</v>
          </cell>
          <cell r="H5459" t="str">
            <v>【I4JHZ27】VL01&amp;VL20 EXH MTG BRKT 不具合対応による設変出図(FRAME、S/MBR、REINF）</v>
          </cell>
          <cell r="I5459" t="str">
            <v>PA1-1072</v>
          </cell>
          <cell r="J5459" t="str">
            <v>A</v>
          </cell>
          <cell r="K5459" t="str">
            <v>1RFD</v>
          </cell>
          <cell r="L5459" t="str">
            <v>○</v>
          </cell>
          <cell r="M5459">
            <v>20210601</v>
          </cell>
          <cell r="N5459">
            <v>20210601</v>
          </cell>
        </row>
        <row r="5460">
          <cell r="C5460">
            <v>8975586951</v>
          </cell>
          <cell r="D5460" t="str">
            <v>I4JHZ27</v>
          </cell>
          <cell r="E5460"/>
          <cell r="F5460" t="str">
            <v>VL01 NPS</v>
          </cell>
          <cell r="G5460" t="str">
            <v>VL20不具合対応</v>
          </cell>
          <cell r="H5460" t="str">
            <v>【I4JHZ27】VL01&amp;VL20 EXH MTG BRKT 不具合対応による設変出図(FRAME、S/MBR、REINF）</v>
          </cell>
          <cell r="I5460" t="str">
            <v>PA1-1071</v>
          </cell>
          <cell r="J5460" t="str">
            <v>C</v>
          </cell>
          <cell r="K5460" t="str">
            <v>1WES</v>
          </cell>
          <cell r="L5460" t="str">
            <v>○</v>
          </cell>
          <cell r="M5460" t="str">
            <v>-</v>
          </cell>
          <cell r="N5460">
            <v>20210601</v>
          </cell>
        </row>
        <row r="5461">
          <cell r="C5461">
            <v>8975586961</v>
          </cell>
          <cell r="D5461" t="str">
            <v>I4JHZ27</v>
          </cell>
          <cell r="E5461"/>
          <cell r="F5461" t="str">
            <v>VL01 NPS</v>
          </cell>
          <cell r="G5461" t="str">
            <v>VL20不具合対応</v>
          </cell>
          <cell r="H5461" t="str">
            <v>【I4JHZ27】VL01&amp;VL20 EXH MTG BRKT 不具合対応による設変出図(FRAME、S/MBR、REINF）</v>
          </cell>
          <cell r="I5461" t="str">
            <v>未</v>
          </cell>
          <cell r="J5461" t="str">
            <v>C</v>
          </cell>
          <cell r="K5461"/>
          <cell r="L5461" t="str">
            <v>○</v>
          </cell>
          <cell r="M5461" t="str">
            <v>-</v>
          </cell>
          <cell r="N5461" t="str">
            <v>未</v>
          </cell>
        </row>
        <row r="5462">
          <cell r="C5462">
            <v>8975586991</v>
          </cell>
          <cell r="D5462" t="str">
            <v>I4JHZ27</v>
          </cell>
          <cell r="E5462"/>
          <cell r="F5462" t="str">
            <v>VL01 NPS</v>
          </cell>
          <cell r="G5462" t="str">
            <v>VL20不具合対応</v>
          </cell>
          <cell r="H5462" t="str">
            <v>【I4JHZ27】VL01&amp;VL20 EXH MTG BRKT 不具合対応による設変出図(FRAME、S/MBR、REINF）</v>
          </cell>
          <cell r="I5462" t="str">
            <v>未</v>
          </cell>
          <cell r="J5462" t="str">
            <v>C</v>
          </cell>
          <cell r="K5462"/>
          <cell r="L5462" t="str">
            <v>○</v>
          </cell>
          <cell r="M5462" t="str">
            <v>-</v>
          </cell>
          <cell r="N5462" t="str">
            <v>未</v>
          </cell>
        </row>
        <row r="5463">
          <cell r="C5463">
            <v>8975587001</v>
          </cell>
          <cell r="D5463" t="str">
            <v>I4JHZ27</v>
          </cell>
          <cell r="E5463"/>
          <cell r="F5463" t="str">
            <v>VL20 NPR</v>
          </cell>
          <cell r="G5463" t="str">
            <v>VL20不具合対応</v>
          </cell>
          <cell r="H5463" t="str">
            <v>【I4JHZ27】VL01&amp;VL20 EXH MTG BRKT 不具合対応による設変出図(FRAME、S/MBR、REINF）</v>
          </cell>
          <cell r="I5463" t="str">
            <v>未</v>
          </cell>
          <cell r="J5463" t="str">
            <v>C</v>
          </cell>
          <cell r="K5463"/>
          <cell r="L5463" t="str">
            <v>○</v>
          </cell>
          <cell r="M5463" t="str">
            <v>-</v>
          </cell>
          <cell r="N5463" t="str">
            <v>未</v>
          </cell>
        </row>
        <row r="5464">
          <cell r="C5464">
            <v>8975587011</v>
          </cell>
          <cell r="D5464" t="str">
            <v>I4JHZ27</v>
          </cell>
          <cell r="E5464"/>
          <cell r="F5464" t="str">
            <v>VL20 NPR</v>
          </cell>
          <cell r="G5464" t="str">
            <v>VL20不具合対応</v>
          </cell>
          <cell r="H5464" t="str">
            <v>【I4JHZ27】VL01&amp;VL20 EXH MTG BRKT 不具合対応による設変出図(FRAME、S/MBR、REINF）</v>
          </cell>
          <cell r="I5464" t="str">
            <v>未</v>
          </cell>
          <cell r="J5464" t="str">
            <v>C</v>
          </cell>
          <cell r="K5464"/>
          <cell r="L5464" t="str">
            <v>○</v>
          </cell>
          <cell r="M5464" t="str">
            <v>-</v>
          </cell>
          <cell r="N5464" t="str">
            <v>未</v>
          </cell>
        </row>
        <row r="5465">
          <cell r="C5465">
            <v>8975587021</v>
          </cell>
          <cell r="D5465" t="str">
            <v>I4JHZ27</v>
          </cell>
          <cell r="E5465"/>
          <cell r="F5465" t="str">
            <v>VL20 NPR</v>
          </cell>
          <cell r="G5465" t="str">
            <v>VL20不具合対応</v>
          </cell>
          <cell r="H5465" t="str">
            <v>【I4JHZ27】VL01&amp;VL20 EXH MTG BRKT 不具合対応による設変出図(FRAME、S/MBR、REINF）</v>
          </cell>
          <cell r="I5465" t="str">
            <v>未</v>
          </cell>
          <cell r="J5465" t="str">
            <v>C</v>
          </cell>
          <cell r="K5465"/>
          <cell r="L5465" t="str">
            <v>○</v>
          </cell>
          <cell r="M5465" t="str">
            <v>-</v>
          </cell>
          <cell r="N5465" t="str">
            <v>未</v>
          </cell>
        </row>
        <row r="5466">
          <cell r="C5466">
            <v>8975587041</v>
          </cell>
          <cell r="D5466" t="str">
            <v>I4JHZ27</v>
          </cell>
          <cell r="E5466"/>
          <cell r="F5466" t="str">
            <v>VL20 NPR</v>
          </cell>
          <cell r="G5466" t="str">
            <v>VL20不具合対応</v>
          </cell>
          <cell r="H5466" t="str">
            <v>【I4JHZ27】VL01&amp;VL20 EXH MTG BRKT 不具合対応による設変出図(FRAME、S/MBR、REINF）</v>
          </cell>
          <cell r="I5466" t="str">
            <v>未</v>
          </cell>
          <cell r="J5466" t="str">
            <v>C</v>
          </cell>
          <cell r="K5466"/>
          <cell r="L5466" t="str">
            <v>○</v>
          </cell>
          <cell r="M5466" t="str">
            <v>-</v>
          </cell>
          <cell r="N5466" t="str">
            <v>未</v>
          </cell>
        </row>
        <row r="5467">
          <cell r="C5467">
            <v>8975587071</v>
          </cell>
          <cell r="D5467" t="str">
            <v>I4JHZ27</v>
          </cell>
          <cell r="E5467"/>
          <cell r="F5467" t="str">
            <v>VL20 NPR</v>
          </cell>
          <cell r="G5467" t="str">
            <v>VL20不具合対応</v>
          </cell>
          <cell r="H5467" t="str">
            <v>【I4JHZ27】VL01&amp;VL20 EXH MTG BRKT 不具合対応による設変出図(FRAME、S/MBR、REINF）</v>
          </cell>
          <cell r="I5467" t="str">
            <v>未</v>
          </cell>
          <cell r="J5467" t="str">
            <v>C</v>
          </cell>
          <cell r="K5467"/>
          <cell r="L5467" t="str">
            <v>○</v>
          </cell>
          <cell r="M5467" t="str">
            <v>-</v>
          </cell>
          <cell r="N5467" t="str">
            <v>未</v>
          </cell>
        </row>
        <row r="5468">
          <cell r="C5468">
            <v>8975587081</v>
          </cell>
          <cell r="D5468" t="str">
            <v>I4JHZ27</v>
          </cell>
          <cell r="E5468"/>
          <cell r="F5468" t="str">
            <v>VL20 NPR</v>
          </cell>
          <cell r="G5468" t="str">
            <v>VL20不具合対応</v>
          </cell>
          <cell r="H5468" t="str">
            <v>【I4JHZ27】VL01&amp;VL20 EXH MTG BRKT 不具合対応による設変出図(FRAME、S/MBR、REINF）</v>
          </cell>
          <cell r="I5468" t="str">
            <v>未</v>
          </cell>
          <cell r="J5468" t="str">
            <v>C</v>
          </cell>
          <cell r="K5468"/>
          <cell r="L5468" t="str">
            <v>○</v>
          </cell>
          <cell r="M5468" t="str">
            <v>-</v>
          </cell>
          <cell r="N5468" t="str">
            <v>未</v>
          </cell>
        </row>
        <row r="5469">
          <cell r="C5469">
            <v>8975587161</v>
          </cell>
          <cell r="D5469" t="str">
            <v>I4JHZ27</v>
          </cell>
          <cell r="E5469"/>
          <cell r="F5469" t="str">
            <v>VL20 NPR</v>
          </cell>
          <cell r="G5469" t="str">
            <v>VL20不具合対応</v>
          </cell>
          <cell r="H5469" t="str">
            <v>【I4JHZ27】VL01&amp;VL20 EXH MTG BRKT 不具合対応による設変出図(FRAME、S/MBR、REINF）</v>
          </cell>
          <cell r="I5469" t="str">
            <v>PA1-1071</v>
          </cell>
          <cell r="J5469" t="str">
            <v>C</v>
          </cell>
          <cell r="K5469" t="str">
            <v>1WXX</v>
          </cell>
          <cell r="L5469" t="str">
            <v>○</v>
          </cell>
          <cell r="M5469" t="str">
            <v>-</v>
          </cell>
          <cell r="N5469">
            <v>20210601</v>
          </cell>
        </row>
        <row r="5470">
          <cell r="C5470">
            <v>8975587171</v>
          </cell>
          <cell r="D5470" t="str">
            <v>I4JHZ27</v>
          </cell>
          <cell r="E5470"/>
          <cell r="F5470" t="str">
            <v>VL20 NPR</v>
          </cell>
          <cell r="G5470" t="str">
            <v>VL20不具合対応</v>
          </cell>
          <cell r="H5470" t="str">
            <v>【I4JHZ27】VL01&amp;VL20 EXH MTG BRKT 不具合対応による設変出図(FRAME、S/MBR、REINF）</v>
          </cell>
          <cell r="I5470" t="str">
            <v>未</v>
          </cell>
          <cell r="J5470" t="str">
            <v>C</v>
          </cell>
          <cell r="K5470"/>
          <cell r="L5470" t="str">
            <v>○</v>
          </cell>
          <cell r="M5470" t="str">
            <v>-</v>
          </cell>
          <cell r="N5470" t="str">
            <v>未</v>
          </cell>
        </row>
        <row r="5471">
          <cell r="C5471">
            <v>8975587571</v>
          </cell>
          <cell r="D5471" t="str">
            <v>I4JHZ27</v>
          </cell>
          <cell r="E5471"/>
          <cell r="F5471" t="str">
            <v>VL20 NPR</v>
          </cell>
          <cell r="G5471" t="str">
            <v>VL20不具合対応</v>
          </cell>
          <cell r="H5471" t="str">
            <v>【I4JHZ27】VL01&amp;VL20 EXH MTG BRKT 不具合対応による設変出図(FRAME、S/MBR、REINF）</v>
          </cell>
          <cell r="I5471" t="str">
            <v>PA1-1071</v>
          </cell>
          <cell r="J5471" t="str">
            <v>C</v>
          </cell>
          <cell r="K5471" t="str">
            <v>1W1C</v>
          </cell>
          <cell r="L5471" t="str">
            <v>○</v>
          </cell>
          <cell r="M5471" t="str">
            <v>-</v>
          </cell>
          <cell r="N5471">
            <v>20210601</v>
          </cell>
        </row>
        <row r="5472">
          <cell r="C5472">
            <v>8975587581</v>
          </cell>
          <cell r="D5472" t="str">
            <v>I4JHZ27</v>
          </cell>
          <cell r="E5472"/>
          <cell r="F5472" t="str">
            <v>VL20 NPR</v>
          </cell>
          <cell r="G5472" t="str">
            <v>VL20不具合対応</v>
          </cell>
          <cell r="H5472" t="str">
            <v>【I4JHZ27】VL01&amp;VL20 EXH MTG BRKT 不具合対応による設変出図(FRAME、S/MBR、REINF）</v>
          </cell>
          <cell r="I5472" t="str">
            <v>未</v>
          </cell>
          <cell r="J5472" t="str">
            <v>C</v>
          </cell>
          <cell r="K5472"/>
          <cell r="L5472" t="str">
            <v>○</v>
          </cell>
          <cell r="M5472" t="str">
            <v>-</v>
          </cell>
          <cell r="N5472" t="str">
            <v>未</v>
          </cell>
        </row>
        <row r="5473">
          <cell r="C5473">
            <v>8975587771</v>
          </cell>
          <cell r="D5473" t="str">
            <v>I4JHZ27</v>
          </cell>
          <cell r="E5473"/>
          <cell r="F5473" t="str">
            <v>VL20 NPS</v>
          </cell>
          <cell r="G5473" t="str">
            <v>VL20不具合対応</v>
          </cell>
          <cell r="H5473" t="str">
            <v>【I4JHZ27】VL01&amp;VL20 EXH MTG BRKT 不具合対応による設変出図(FRAME、S/MBR、REINF）</v>
          </cell>
          <cell r="I5473" t="str">
            <v>未</v>
          </cell>
          <cell r="J5473" t="str">
            <v>C</v>
          </cell>
          <cell r="K5473"/>
          <cell r="L5473" t="str">
            <v>○</v>
          </cell>
          <cell r="M5473" t="str">
            <v>-</v>
          </cell>
          <cell r="N5473" t="str">
            <v>未</v>
          </cell>
        </row>
        <row r="5474">
          <cell r="C5474">
            <v>8975587941</v>
          </cell>
          <cell r="D5474" t="str">
            <v>I4JHZ27</v>
          </cell>
          <cell r="E5474"/>
          <cell r="F5474" t="str">
            <v>VL20 NPS</v>
          </cell>
          <cell r="G5474" t="str">
            <v>VL20不具合対応</v>
          </cell>
          <cell r="H5474" t="str">
            <v>【I4JHZ27】VL01&amp;VL20 EXH MTG BRKT 不具合対応による設変出図(FRAME、S/MBR、REINF）</v>
          </cell>
          <cell r="I5474" t="str">
            <v>未</v>
          </cell>
          <cell r="J5474" t="str">
            <v>C</v>
          </cell>
          <cell r="K5474"/>
          <cell r="L5474" t="str">
            <v>○</v>
          </cell>
          <cell r="M5474" t="str">
            <v>-</v>
          </cell>
          <cell r="N5474" t="str">
            <v>未</v>
          </cell>
        </row>
        <row r="5475">
          <cell r="C5475">
            <v>8976605621</v>
          </cell>
          <cell r="D5475" t="str">
            <v>I4JHZ27</v>
          </cell>
          <cell r="E5475"/>
          <cell r="F5475" t="str">
            <v>VL20 NPS</v>
          </cell>
          <cell r="G5475" t="str">
            <v>VL20不具合対応</v>
          </cell>
          <cell r="H5475" t="str">
            <v>【I4JHZ27】VL01&amp;VL20 EXH MTG BRKT 不具合対応による設変出図(FRAME、S/MBR、REINF）</v>
          </cell>
          <cell r="I5475" t="str">
            <v>未</v>
          </cell>
          <cell r="J5475" t="str">
            <v>C</v>
          </cell>
          <cell r="K5475"/>
          <cell r="L5475" t="str">
            <v>○</v>
          </cell>
          <cell r="M5475" t="str">
            <v>-</v>
          </cell>
          <cell r="N5475" t="str">
            <v>未</v>
          </cell>
        </row>
        <row r="5476">
          <cell r="C5476">
            <v>8976793401</v>
          </cell>
          <cell r="D5476" t="str">
            <v>I4JHZ27</v>
          </cell>
          <cell r="E5476"/>
          <cell r="F5476" t="str">
            <v>VL20 NPR</v>
          </cell>
          <cell r="G5476" t="str">
            <v>VL20不具合対応</v>
          </cell>
          <cell r="H5476" t="str">
            <v>【I4JHZ27】VL01&amp;VL20 EXH MTG BRKT 不具合対応による設変出図(FRAME、S/MBR、REINF）</v>
          </cell>
          <cell r="I5476" t="str">
            <v>PA1-5094</v>
          </cell>
          <cell r="J5476" t="str">
            <v>C</v>
          </cell>
          <cell r="K5476" t="str">
            <v>WD3</v>
          </cell>
          <cell r="L5476" t="str">
            <v>○</v>
          </cell>
          <cell r="M5476" t="str">
            <v>-</v>
          </cell>
          <cell r="N5476">
            <v>20250603</v>
          </cell>
        </row>
        <row r="5477">
          <cell r="C5477">
            <v>8976793571</v>
          </cell>
          <cell r="D5477" t="str">
            <v>I4JHZ27</v>
          </cell>
          <cell r="E5477"/>
          <cell r="F5477" t="str">
            <v>VL20 NPS</v>
          </cell>
          <cell r="G5477" t="str">
            <v>VL20不具合対応</v>
          </cell>
          <cell r="H5477" t="str">
            <v>【I4JHZ27】VL01&amp;VL20 EXH MTG BRKT 不具合対応による設変出図(FRAME、S/MBR、REINF）</v>
          </cell>
          <cell r="I5477" t="str">
            <v>未</v>
          </cell>
          <cell r="J5477" t="str">
            <v>C</v>
          </cell>
          <cell r="K5477"/>
          <cell r="L5477" t="str">
            <v>○</v>
          </cell>
          <cell r="M5477" t="str">
            <v>-</v>
          </cell>
          <cell r="N5477" t="str">
            <v>未</v>
          </cell>
        </row>
        <row r="5478">
          <cell r="C5478">
            <v>8976793581</v>
          </cell>
          <cell r="D5478" t="str">
            <v>I4JHZ27</v>
          </cell>
          <cell r="E5478"/>
          <cell r="F5478" t="str">
            <v>VL20 NPS</v>
          </cell>
          <cell r="G5478" t="str">
            <v>VL20不具合対応</v>
          </cell>
          <cell r="H5478" t="str">
            <v>【I4JHZ27】VL01&amp;VL20 EXH MTG BRKT 不具合対応による設変出図(FRAME、S/MBR、REINF）</v>
          </cell>
          <cell r="I5478" t="str">
            <v>未</v>
          </cell>
          <cell r="J5478" t="str">
            <v>C</v>
          </cell>
          <cell r="K5478"/>
          <cell r="L5478" t="str">
            <v>○</v>
          </cell>
          <cell r="M5478" t="str">
            <v>-</v>
          </cell>
          <cell r="N5478" t="str">
            <v>未</v>
          </cell>
        </row>
        <row r="5479">
          <cell r="C5479">
            <v>8976793631</v>
          </cell>
          <cell r="D5479" t="str">
            <v>I4JHZ27</v>
          </cell>
          <cell r="E5479"/>
          <cell r="F5479" t="str">
            <v>VL20 NPR</v>
          </cell>
          <cell r="G5479" t="str">
            <v>VL20不具合対応</v>
          </cell>
          <cell r="H5479" t="str">
            <v>【I4JHZ27】VL01&amp;VL20 EXH MTG BRKT 不具合対応による設変出図(FRAME、S/MBR、REINF）</v>
          </cell>
          <cell r="I5479" t="str">
            <v>PA1-5059</v>
          </cell>
          <cell r="J5479" t="str">
            <v>C</v>
          </cell>
          <cell r="K5479" t="str">
            <v>WZF</v>
          </cell>
          <cell r="L5479" t="str">
            <v>○</v>
          </cell>
          <cell r="M5479" t="str">
            <v>-</v>
          </cell>
          <cell r="N5479">
            <v>20250410</v>
          </cell>
        </row>
        <row r="5480">
          <cell r="C5480">
            <v>8976793641</v>
          </cell>
          <cell r="D5480" t="str">
            <v>I4JHZ27</v>
          </cell>
          <cell r="E5480"/>
          <cell r="F5480" t="str">
            <v>VL20 NPR</v>
          </cell>
          <cell r="G5480" t="str">
            <v>VL20不具合対応</v>
          </cell>
          <cell r="H5480" t="str">
            <v>【I4JHZ27】VL01&amp;VL20 EXH MTG BRKT 不具合対応による設変出図(FRAME、S/MBR、REINF）</v>
          </cell>
          <cell r="I5480" t="str">
            <v>PA1-5040</v>
          </cell>
          <cell r="J5480" t="str">
            <v>C</v>
          </cell>
          <cell r="K5480" t="str">
            <v>WZD</v>
          </cell>
          <cell r="L5480" t="str">
            <v>○</v>
          </cell>
          <cell r="M5480" t="str">
            <v>-</v>
          </cell>
          <cell r="N5480">
            <v>20250304</v>
          </cell>
        </row>
        <row r="5481">
          <cell r="C5481">
            <v>8977917971</v>
          </cell>
          <cell r="D5481" t="str">
            <v>I4JHZ27</v>
          </cell>
          <cell r="E5481"/>
          <cell r="F5481" t="str">
            <v>VL20 NPR</v>
          </cell>
          <cell r="G5481" t="str">
            <v>VL20不具合対応</v>
          </cell>
          <cell r="H5481" t="str">
            <v>【I4JHZ27】VL01&amp;VL20 EXH MTG BRKT 不具合対応による設変出図(FRAME、S/MBR、REINF）</v>
          </cell>
          <cell r="I5481" t="str">
            <v>未</v>
          </cell>
          <cell r="J5481" t="str">
            <v>C</v>
          </cell>
          <cell r="K5481"/>
          <cell r="L5481" t="str">
            <v>○</v>
          </cell>
          <cell r="M5481" t="str">
            <v>-</v>
          </cell>
          <cell r="N5481" t="str">
            <v>未</v>
          </cell>
        </row>
        <row r="5482">
          <cell r="C5482">
            <v>8977917981</v>
          </cell>
          <cell r="D5482" t="str">
            <v>I4JHZ27</v>
          </cell>
          <cell r="E5482"/>
          <cell r="F5482" t="str">
            <v>VL20 NPR</v>
          </cell>
          <cell r="G5482" t="str">
            <v>VL20不具合対応</v>
          </cell>
          <cell r="H5482" t="str">
            <v>【I4JHZ27】VL01&amp;VL20 EXH MTG BRKT 不具合対応による設変出図(FRAME、S/MBR、REINF）</v>
          </cell>
          <cell r="I5482" t="str">
            <v>未</v>
          </cell>
          <cell r="J5482" t="str">
            <v>C</v>
          </cell>
          <cell r="K5482"/>
          <cell r="L5482" t="str">
            <v>○</v>
          </cell>
          <cell r="M5482" t="str">
            <v>-</v>
          </cell>
          <cell r="N5482" t="str">
            <v>未</v>
          </cell>
        </row>
        <row r="5483">
          <cell r="C5483">
            <v>8983906861</v>
          </cell>
          <cell r="D5483" t="str">
            <v>I4JHZ27</v>
          </cell>
          <cell r="E5483"/>
          <cell r="F5483" t="str">
            <v>VL01 NPR</v>
          </cell>
          <cell r="G5483" t="str">
            <v>VL20不具合対応</v>
          </cell>
          <cell r="H5483" t="str">
            <v>【I4JHZ27】VL01&amp;VL20 EXH MTG BRKT 不具合対応による設変出図(FRAME、S/MBR、REINF）</v>
          </cell>
          <cell r="I5483" t="str">
            <v>PA1-2022</v>
          </cell>
          <cell r="J5483" t="str">
            <v>C</v>
          </cell>
          <cell r="K5483" t="str">
            <v>UFE</v>
          </cell>
          <cell r="L5483" t="str">
            <v>○</v>
          </cell>
          <cell r="M5483" t="str">
            <v>-</v>
          </cell>
          <cell r="N5483">
            <v>20220201</v>
          </cell>
        </row>
        <row r="5484">
          <cell r="C5484">
            <v>8983906901</v>
          </cell>
          <cell r="D5484" t="str">
            <v>I4JHZ27</v>
          </cell>
          <cell r="E5484"/>
          <cell r="F5484" t="str">
            <v>VL01 NPR</v>
          </cell>
          <cell r="G5484" t="str">
            <v>VL20不具合対応</v>
          </cell>
          <cell r="H5484" t="str">
            <v>【I4JHZ27】VL01&amp;VL20 EXH MTG BRKT 不具合対応による設変出図(FRAME、S/MBR、REINF）</v>
          </cell>
          <cell r="I5484" t="str">
            <v>PA1-1113</v>
          </cell>
          <cell r="J5484" t="str">
            <v>C</v>
          </cell>
          <cell r="K5484" t="str">
            <v>UFA</v>
          </cell>
          <cell r="L5484" t="str">
            <v>○</v>
          </cell>
          <cell r="M5484" t="str">
            <v>-</v>
          </cell>
          <cell r="N5484">
            <v>20210805</v>
          </cell>
        </row>
        <row r="5485">
          <cell r="C5485">
            <v>8977909712</v>
          </cell>
          <cell r="D5485" t="str">
            <v>I4JJA63</v>
          </cell>
          <cell r="E5485"/>
          <cell r="F5485" t="str">
            <v>VL24 NPR</v>
          </cell>
          <cell r="G5485" t="str">
            <v>VL24 D-Gr</v>
          </cell>
          <cell r="H5485" t="str">
            <v>【I4JJA63】VL24 D-Gr NPR 850巾FRAME　SOP向けサ変出図</v>
          </cell>
          <cell r="I5485" t="str">
            <v>未</v>
          </cell>
          <cell r="J5485" t="str">
            <v>C</v>
          </cell>
          <cell r="K5485" t="str">
            <v>1WCP</v>
          </cell>
          <cell r="L5485" t="str">
            <v>○</v>
          </cell>
          <cell r="M5485" t="str">
            <v>-</v>
          </cell>
          <cell r="N5485" t="str">
            <v>未</v>
          </cell>
        </row>
        <row r="5486">
          <cell r="C5486">
            <v>8977909721</v>
          </cell>
          <cell r="D5486" t="str">
            <v>I4JJA63</v>
          </cell>
          <cell r="E5486"/>
          <cell r="F5486" t="str">
            <v>VL24 NPR</v>
          </cell>
          <cell r="G5486" t="str">
            <v>VL24 D-Gr</v>
          </cell>
          <cell r="H5486" t="str">
            <v>【I4JJA63】VL24 D-Gr NPR 850巾FRAME　SOP向けサ変出図</v>
          </cell>
          <cell r="I5486" t="str">
            <v>PA1-1093</v>
          </cell>
          <cell r="J5486" t="str">
            <v>C</v>
          </cell>
          <cell r="K5486" t="str">
            <v>1WBC</v>
          </cell>
          <cell r="L5486" t="str">
            <v>○</v>
          </cell>
          <cell r="M5486" t="str">
            <v>-</v>
          </cell>
          <cell r="N5486">
            <v>20210701</v>
          </cell>
        </row>
        <row r="5487">
          <cell r="C5487">
            <v>8978274300</v>
          </cell>
          <cell r="D5487" t="str">
            <v>I3JAX91</v>
          </cell>
          <cell r="E5487"/>
          <cell r="F5487" t="str">
            <v>VL24 NMR</v>
          </cell>
          <cell r="G5487" t="str">
            <v>VL24 D-Gr</v>
          </cell>
          <cell r="H5487" t="str">
            <v>【I3JAX91】VL24 D-Gｒ 台湾向け　700巾FRAME ASM新規出図(GVW5ｔ）</v>
          </cell>
          <cell r="I5487" t="str">
            <v>PA1-1129</v>
          </cell>
          <cell r="J5487" t="str">
            <v>A</v>
          </cell>
          <cell r="K5487" t="str">
            <v>CFH</v>
          </cell>
          <cell r="L5487" t="str">
            <v>○</v>
          </cell>
          <cell r="M5487">
            <v>20211004</v>
          </cell>
          <cell r="N5487">
            <v>20211004</v>
          </cell>
        </row>
        <row r="5488">
          <cell r="C5488">
            <v>8978274310</v>
          </cell>
          <cell r="D5488" t="str">
            <v>I3JAX91</v>
          </cell>
          <cell r="E5488"/>
          <cell r="F5488" t="str">
            <v>VL24 NMR</v>
          </cell>
          <cell r="G5488" t="str">
            <v>VL24 D-Gr</v>
          </cell>
          <cell r="H5488" t="str">
            <v>【I3JAX91】VL24 D-Gｒ 台湾向け　700巾FRAME ASM新規出図(GVW5ｔ）</v>
          </cell>
          <cell r="I5488" t="str">
            <v>PA1-1129</v>
          </cell>
          <cell r="J5488" t="str">
            <v>A</v>
          </cell>
          <cell r="K5488" t="str">
            <v>CFJ</v>
          </cell>
          <cell r="L5488" t="str">
            <v>○</v>
          </cell>
          <cell r="M5488">
            <v>20211004</v>
          </cell>
          <cell r="N5488">
            <v>20211004</v>
          </cell>
        </row>
        <row r="5489">
          <cell r="C5489">
            <v>8978274320</v>
          </cell>
          <cell r="D5489" t="str">
            <v>I3JAX91</v>
          </cell>
          <cell r="E5489"/>
          <cell r="F5489" t="str">
            <v>VL24 NMR</v>
          </cell>
          <cell r="G5489" t="str">
            <v>VL24 D-Gr</v>
          </cell>
          <cell r="H5489" t="str">
            <v>【I3JAX91】VL24 D-Gｒ 台湾向け　700巾FRAME ASM新規出図(GVW5ｔ）</v>
          </cell>
          <cell r="I5489" t="str">
            <v>PA1-1129</v>
          </cell>
          <cell r="J5489" t="str">
            <v>A</v>
          </cell>
          <cell r="K5489" t="str">
            <v>CTV</v>
          </cell>
          <cell r="L5489" t="str">
            <v>○</v>
          </cell>
          <cell r="M5489">
            <v>20211004</v>
          </cell>
          <cell r="N5489">
            <v>20211004</v>
          </cell>
        </row>
        <row r="5490">
          <cell r="C5490">
            <v>8978274330</v>
          </cell>
          <cell r="D5490" t="str">
            <v>I3JAX91</v>
          </cell>
          <cell r="E5490"/>
          <cell r="F5490" t="str">
            <v>VL24 NMR</v>
          </cell>
          <cell r="G5490" t="str">
            <v>VL24 D-Gr</v>
          </cell>
          <cell r="H5490" t="str">
            <v>【I3JAX91】VL24 D-Gｒ 台湾向け　700巾FRAME ASM新規出図(GVW5ｔ）</v>
          </cell>
          <cell r="I5490" t="str">
            <v>PA1-1129</v>
          </cell>
          <cell r="J5490" t="str">
            <v>A</v>
          </cell>
          <cell r="K5490" t="str">
            <v>CTW</v>
          </cell>
          <cell r="L5490" t="str">
            <v>○</v>
          </cell>
          <cell r="M5490">
            <v>20211004</v>
          </cell>
          <cell r="N5490">
            <v>20211004</v>
          </cell>
        </row>
        <row r="5491">
          <cell r="C5491">
            <v>8978298200</v>
          </cell>
          <cell r="D5491" t="str">
            <v>I3JAX91</v>
          </cell>
          <cell r="E5491"/>
          <cell r="F5491" t="str">
            <v>VL24 NMR</v>
          </cell>
          <cell r="G5491" t="str">
            <v>VL24 D-Gr</v>
          </cell>
          <cell r="H5491" t="str">
            <v>【I3JAX91】VL24 D-Gｒ 台湾向け　700巾FRAME ASM新規出図(GVW5ｔ）</v>
          </cell>
          <cell r="I5491" t="str">
            <v>PA1-2120</v>
          </cell>
          <cell r="J5491" t="str">
            <v>A</v>
          </cell>
          <cell r="K5491" t="str">
            <v>CTX</v>
          </cell>
          <cell r="L5491" t="str">
            <v>○</v>
          </cell>
          <cell r="M5491">
            <v>20220613</v>
          </cell>
          <cell r="N5491">
            <v>20220613</v>
          </cell>
        </row>
        <row r="5492">
          <cell r="C5492">
            <v>8976754282</v>
          </cell>
          <cell r="D5492" t="str">
            <v>I4JJB18</v>
          </cell>
          <cell r="E5492"/>
          <cell r="F5492" t="str">
            <v>VL27 NMR</v>
          </cell>
          <cell r="G5492" t="str">
            <v>VL27 A-Gr AAS恒久設変</v>
          </cell>
          <cell r="H5492" t="str">
            <v>【I4JJB18】VL27 A-Gr N1カテゴリ700巾FRAME設変出図(AAS-LD‐8428恒久図面)</v>
          </cell>
          <cell r="I5492" t="str">
            <v>未</v>
          </cell>
          <cell r="J5492" t="str">
            <v>A</v>
          </cell>
          <cell r="K5492"/>
          <cell r="L5492" t="str">
            <v>○</v>
          </cell>
          <cell r="M5492" t="str">
            <v>未</v>
          </cell>
          <cell r="N5492" t="str">
            <v>未</v>
          </cell>
        </row>
        <row r="5493">
          <cell r="C5493">
            <v>8976754302</v>
          </cell>
          <cell r="D5493" t="str">
            <v>I4JJB18</v>
          </cell>
          <cell r="E5493"/>
          <cell r="F5493" t="str">
            <v>VL27 NMR</v>
          </cell>
          <cell r="G5493" t="str">
            <v>VL27 A-Gr AAS恒久設変</v>
          </cell>
          <cell r="H5493" t="str">
            <v>【I4JJB18】VL27 A-Gr N1カテゴリ700巾FRAME設変出図(AAS-LD‐8428恒久図面)</v>
          </cell>
          <cell r="I5493" t="str">
            <v>未</v>
          </cell>
          <cell r="J5493" t="str">
            <v>A</v>
          </cell>
          <cell r="K5493"/>
          <cell r="L5493" t="str">
            <v>○</v>
          </cell>
          <cell r="M5493" t="str">
            <v>未</v>
          </cell>
          <cell r="N5493" t="str">
            <v>未</v>
          </cell>
        </row>
        <row r="5494">
          <cell r="C5494">
            <v>8976754312</v>
          </cell>
          <cell r="D5494" t="str">
            <v>I4JJB18</v>
          </cell>
          <cell r="E5494"/>
          <cell r="F5494" t="str">
            <v>VL27 NMR</v>
          </cell>
          <cell r="G5494" t="str">
            <v>VL27 A-Gr AAS恒久設変</v>
          </cell>
          <cell r="H5494" t="str">
            <v>【I4JJB18】VL27 A-Gr N1カテゴリ700巾FRAME設変出図(AAS-LD‐8428恒久図面)</v>
          </cell>
          <cell r="I5494" t="str">
            <v>未</v>
          </cell>
          <cell r="J5494" t="str">
            <v>A</v>
          </cell>
          <cell r="K5494"/>
          <cell r="L5494" t="str">
            <v>○</v>
          </cell>
          <cell r="M5494" t="str">
            <v>未</v>
          </cell>
          <cell r="N5494" t="str">
            <v>未</v>
          </cell>
        </row>
        <row r="5495">
          <cell r="C5495">
            <v>8976754323</v>
          </cell>
          <cell r="D5495" t="str">
            <v>I4JJB18</v>
          </cell>
          <cell r="E5495"/>
          <cell r="F5495" t="str">
            <v>VL27 NMR</v>
          </cell>
          <cell r="G5495" t="str">
            <v>VL27 A-Gr AAS恒久設変</v>
          </cell>
          <cell r="H5495" t="str">
            <v>【I4JJB18】VL27 A-Gr N1カテゴリ700巾FRAME設変出図(AAS-LD‐8428恒久図面)</v>
          </cell>
          <cell r="I5495" t="str">
            <v>未</v>
          </cell>
          <cell r="J5495" t="str">
            <v>A</v>
          </cell>
          <cell r="K5495"/>
          <cell r="L5495" t="str">
            <v>○</v>
          </cell>
          <cell r="M5495" t="str">
            <v>未</v>
          </cell>
          <cell r="N5495" t="str">
            <v>未</v>
          </cell>
        </row>
        <row r="5496">
          <cell r="C5496">
            <v>8976754332</v>
          </cell>
          <cell r="D5496" t="str">
            <v>I4JJB18</v>
          </cell>
          <cell r="E5496"/>
          <cell r="F5496" t="str">
            <v>VL27 NMR</v>
          </cell>
          <cell r="G5496" t="str">
            <v>VL27 A-Gr AAS恒久設変</v>
          </cell>
          <cell r="H5496" t="str">
            <v>【I4JJB18】VL27 A-Gr N1カテゴリ700巾FRAME設変出図(AAS-LD‐8428恒久図面)</v>
          </cell>
          <cell r="I5496" t="str">
            <v>未</v>
          </cell>
          <cell r="J5496" t="str">
            <v>A</v>
          </cell>
          <cell r="K5496"/>
          <cell r="L5496" t="str">
            <v>○</v>
          </cell>
          <cell r="M5496" t="str">
            <v>未</v>
          </cell>
          <cell r="N5496" t="str">
            <v>未</v>
          </cell>
        </row>
        <row r="5497">
          <cell r="C5497">
            <v>8976754342</v>
          </cell>
          <cell r="D5497" t="str">
            <v>I4JJB18</v>
          </cell>
          <cell r="E5497"/>
          <cell r="F5497" t="str">
            <v>VL27 NMR</v>
          </cell>
          <cell r="G5497" t="str">
            <v>VL27 A-Gr AAS恒久設変</v>
          </cell>
          <cell r="H5497" t="str">
            <v>【I4JJB18】VL27 A-Gr N1カテゴリ700巾FRAME設変出図(AAS-LD‐8428恒久図面)</v>
          </cell>
          <cell r="I5497" t="str">
            <v>未</v>
          </cell>
          <cell r="J5497" t="str">
            <v>A</v>
          </cell>
          <cell r="K5497"/>
          <cell r="L5497" t="str">
            <v>○</v>
          </cell>
          <cell r="M5497" t="str">
            <v>未</v>
          </cell>
          <cell r="N5497" t="str">
            <v>未</v>
          </cell>
        </row>
        <row r="5498">
          <cell r="C5498">
            <v>8976754372</v>
          </cell>
          <cell r="D5498" t="str">
            <v>I4JJB18</v>
          </cell>
          <cell r="E5498"/>
          <cell r="F5498" t="str">
            <v>VL27 NMR</v>
          </cell>
          <cell r="G5498" t="str">
            <v>VL27 A-Gr AAS恒久設変</v>
          </cell>
          <cell r="H5498" t="str">
            <v>【I4JJB18】VL27 A-Gr N1カテゴリ700巾FRAME設変出図(AAS-LD‐8428恒久図面)</v>
          </cell>
          <cell r="I5498" t="str">
            <v>未</v>
          </cell>
          <cell r="J5498" t="str">
            <v>A</v>
          </cell>
          <cell r="K5498"/>
          <cell r="L5498" t="str">
            <v>○</v>
          </cell>
          <cell r="M5498" t="str">
            <v>未</v>
          </cell>
          <cell r="N5498" t="str">
            <v>未</v>
          </cell>
        </row>
        <row r="5499">
          <cell r="C5499">
            <v>8976754383</v>
          </cell>
          <cell r="D5499" t="str">
            <v>I4JJB18</v>
          </cell>
          <cell r="E5499"/>
          <cell r="F5499" t="str">
            <v>VL27 NMR</v>
          </cell>
          <cell r="G5499" t="str">
            <v>VL27 A-Gr AAS恒久設変</v>
          </cell>
          <cell r="H5499" t="str">
            <v>【I4JJB18】VL27 A-Gr N1カテゴリ700巾FRAME設変出図(AAS-LD‐8428恒久図面)</v>
          </cell>
          <cell r="I5499" t="str">
            <v>未</v>
          </cell>
          <cell r="J5499" t="str">
            <v>A</v>
          </cell>
          <cell r="K5499"/>
          <cell r="L5499" t="str">
            <v>○</v>
          </cell>
          <cell r="M5499" t="str">
            <v>未</v>
          </cell>
          <cell r="N5499" t="str">
            <v>未</v>
          </cell>
        </row>
        <row r="5500">
          <cell r="C5500">
            <v>8976754972</v>
          </cell>
          <cell r="D5500" t="str">
            <v>I4JJB18</v>
          </cell>
          <cell r="E5500"/>
          <cell r="F5500" t="str">
            <v>VL27 NMR</v>
          </cell>
          <cell r="G5500" t="str">
            <v>VL27 A-Gr AAS恒久設変</v>
          </cell>
          <cell r="H5500" t="str">
            <v>【I4JJB18】VL27 A-Gr N1カテゴリ700巾FRAME設変出図(AAS-LD‐8428恒久図面)</v>
          </cell>
          <cell r="I5500" t="str">
            <v>PA1-1121</v>
          </cell>
          <cell r="J5500" t="str">
            <v>A</v>
          </cell>
          <cell r="K5500" t="str">
            <v>CDL</v>
          </cell>
          <cell r="L5500" t="str">
            <v>○</v>
          </cell>
          <cell r="M5500">
            <v>20210927</v>
          </cell>
          <cell r="N5500">
            <v>20210927</v>
          </cell>
        </row>
        <row r="5501">
          <cell r="C5501">
            <v>8976754982</v>
          </cell>
          <cell r="D5501" t="str">
            <v>I4JJB18</v>
          </cell>
          <cell r="E5501"/>
          <cell r="F5501" t="str">
            <v>VL27 NMR</v>
          </cell>
          <cell r="G5501" t="str">
            <v>VL27 A-Gr AAS恒久設変</v>
          </cell>
          <cell r="H5501" t="str">
            <v>【I4JJB18】VL27 A-Gr N1カテゴリ700巾FRAME設変出図(AAS-LD‐8428恒久図面)</v>
          </cell>
          <cell r="I5501" t="str">
            <v>未</v>
          </cell>
          <cell r="J5501" t="str">
            <v>A</v>
          </cell>
          <cell r="K5501"/>
          <cell r="L5501" t="str">
            <v>○</v>
          </cell>
          <cell r="M5501" t="str">
            <v>未</v>
          </cell>
          <cell r="N5501" t="str">
            <v>未</v>
          </cell>
        </row>
        <row r="5502">
          <cell r="C5502">
            <v>8976762382</v>
          </cell>
          <cell r="D5502" t="str">
            <v>I4JJB35</v>
          </cell>
          <cell r="E5502"/>
          <cell r="F5502" t="str">
            <v>VL27 NNR</v>
          </cell>
          <cell r="G5502" t="str">
            <v>VL27 A-Gr AAS恒久設変</v>
          </cell>
          <cell r="H5502" t="str">
            <v>【I4JJB35】VL27 A-Gr N1カテゴリ750巾FRAME設変出図(AAS-LD‐8428恒久図面)</v>
          </cell>
          <cell r="I5502" t="str">
            <v>未</v>
          </cell>
          <cell r="J5502" t="str">
            <v>A</v>
          </cell>
          <cell r="K5502"/>
          <cell r="L5502" t="str">
            <v>○</v>
          </cell>
          <cell r="M5502" t="str">
            <v>未</v>
          </cell>
          <cell r="N5502" t="str">
            <v>未</v>
          </cell>
        </row>
        <row r="5503">
          <cell r="C5503">
            <v>8976762392</v>
          </cell>
          <cell r="D5503" t="str">
            <v>I4JJB35</v>
          </cell>
          <cell r="E5503"/>
          <cell r="F5503" t="str">
            <v>VL27 NNR</v>
          </cell>
          <cell r="G5503" t="str">
            <v>VL27 A-Gr AAS恒久設変</v>
          </cell>
          <cell r="H5503" t="str">
            <v>【I4JJB35】VL27 A-Gr N1カテゴリ750巾FRAME設変出図(AAS-LD‐8428恒久図面)</v>
          </cell>
          <cell r="I5503" t="str">
            <v>未</v>
          </cell>
          <cell r="J5503" t="str">
            <v>A</v>
          </cell>
          <cell r="K5503"/>
          <cell r="L5503" t="str">
            <v>○</v>
          </cell>
          <cell r="M5503" t="str">
            <v>未</v>
          </cell>
          <cell r="N5503" t="str">
            <v>未</v>
          </cell>
        </row>
        <row r="5504">
          <cell r="C5504">
            <v>8976762402</v>
          </cell>
          <cell r="D5504" t="str">
            <v>I4JJB35</v>
          </cell>
          <cell r="E5504"/>
          <cell r="F5504" t="str">
            <v>VL27 NNR</v>
          </cell>
          <cell r="G5504" t="str">
            <v>VL27 A-Gr AAS恒久設変</v>
          </cell>
          <cell r="H5504" t="str">
            <v>【I4JJB35】VL27 A-Gr N1カテゴリ750巾FRAME設変出図(AAS-LD‐8428恒久図面)</v>
          </cell>
          <cell r="I5504" t="str">
            <v>PA1-2149</v>
          </cell>
          <cell r="J5504" t="str">
            <v>A</v>
          </cell>
          <cell r="K5504" t="str">
            <v>RR6</v>
          </cell>
          <cell r="L5504" t="str">
            <v>○</v>
          </cell>
          <cell r="M5504">
            <v>20220801</v>
          </cell>
          <cell r="N5504">
            <v>20220801</v>
          </cell>
        </row>
        <row r="5505">
          <cell r="C5505">
            <v>8976762412</v>
          </cell>
          <cell r="D5505" t="str">
            <v>I4JJB35</v>
          </cell>
          <cell r="E5505"/>
          <cell r="F5505" t="str">
            <v>VL27 NNR</v>
          </cell>
          <cell r="G5505" t="str">
            <v>VL27 A-Gr AAS恒久設変</v>
          </cell>
          <cell r="H5505" t="str">
            <v>【I4JJB35】VL27 A-Gr N1カテゴリ750巾FRAME設変出図(AAS-LD‐8428恒久図面)</v>
          </cell>
          <cell r="I5505" t="str">
            <v>未</v>
          </cell>
          <cell r="J5505" t="str">
            <v>A</v>
          </cell>
          <cell r="K5505"/>
          <cell r="L5505" t="str">
            <v>○</v>
          </cell>
          <cell r="M5505" t="str">
            <v>未</v>
          </cell>
          <cell r="N5505" t="str">
            <v>未</v>
          </cell>
        </row>
        <row r="5506">
          <cell r="C5506">
            <v>8976762422</v>
          </cell>
          <cell r="D5506" t="str">
            <v>I4JJB35</v>
          </cell>
          <cell r="E5506"/>
          <cell r="F5506" t="str">
            <v>VL27 NNR</v>
          </cell>
          <cell r="G5506" t="str">
            <v>VL27 A-Gr AAS恒久設変</v>
          </cell>
          <cell r="H5506" t="str">
            <v>【I4JJB35】VL27 A-Gr N1カテゴリ750巾FRAME設変出図(AAS-LD‐8428恒久図面)</v>
          </cell>
          <cell r="I5506" t="str">
            <v>未</v>
          </cell>
          <cell r="J5506" t="str">
            <v>A</v>
          </cell>
          <cell r="K5506"/>
          <cell r="L5506" t="str">
            <v>○</v>
          </cell>
          <cell r="M5506" t="str">
            <v>未</v>
          </cell>
          <cell r="N5506" t="str">
            <v>未</v>
          </cell>
        </row>
        <row r="5507">
          <cell r="C5507">
            <v>8976762432</v>
          </cell>
          <cell r="D5507" t="str">
            <v>I4JJB35</v>
          </cell>
          <cell r="E5507"/>
          <cell r="F5507" t="str">
            <v>VL27 NNR</v>
          </cell>
          <cell r="G5507" t="str">
            <v>VL27 A-Gr AAS恒久設変</v>
          </cell>
          <cell r="H5507" t="str">
            <v>【I4JJB35】VL27 A-Gr N1カテゴリ750巾FRAME設変出図(AAS-LD‐8428恒久図面)</v>
          </cell>
          <cell r="I5507" t="str">
            <v>PA1-1125</v>
          </cell>
          <cell r="J5507" t="str">
            <v>A</v>
          </cell>
          <cell r="K5507" t="str">
            <v>RR4</v>
          </cell>
          <cell r="L5507" t="str">
            <v>○</v>
          </cell>
          <cell r="M5507">
            <v>20210927</v>
          </cell>
          <cell r="N5507">
            <v>20210927</v>
          </cell>
        </row>
        <row r="5508">
          <cell r="C5508">
            <v>8976762442</v>
          </cell>
          <cell r="D5508" t="str">
            <v>I4JJB35</v>
          </cell>
          <cell r="E5508"/>
          <cell r="F5508" t="str">
            <v>VL27 NNR</v>
          </cell>
          <cell r="G5508" t="str">
            <v>VL27 A-Gr AAS恒久設変</v>
          </cell>
          <cell r="H5508" t="str">
            <v>【I4JJB35】VL27 A-Gr N1カテゴリ750巾FRAME設変出図(AAS-LD‐8428恒久図面)</v>
          </cell>
          <cell r="I5508" t="str">
            <v>未</v>
          </cell>
          <cell r="J5508" t="str">
            <v>A</v>
          </cell>
          <cell r="K5508"/>
          <cell r="L5508" t="str">
            <v>○</v>
          </cell>
          <cell r="M5508" t="str">
            <v>未</v>
          </cell>
          <cell r="N5508" t="str">
            <v>未</v>
          </cell>
        </row>
        <row r="5509">
          <cell r="C5509">
            <v>8976762452</v>
          </cell>
          <cell r="D5509" t="str">
            <v>I4JJB35</v>
          </cell>
          <cell r="E5509"/>
          <cell r="F5509" t="str">
            <v>VL27 NNR</v>
          </cell>
          <cell r="G5509" t="str">
            <v>VL27 A-Gr AAS恒久設変</v>
          </cell>
          <cell r="H5509" t="str">
            <v>【I4JJB35】VL27 A-Gr N1カテゴリ750巾FRAME設変出図(AAS-LD‐8428恒久図面)</v>
          </cell>
          <cell r="I5509" t="str">
            <v>未</v>
          </cell>
          <cell r="J5509" t="str">
            <v>A</v>
          </cell>
          <cell r="K5509"/>
          <cell r="L5509" t="str">
            <v>○</v>
          </cell>
          <cell r="M5509" t="str">
            <v>未</v>
          </cell>
          <cell r="N5509" t="str">
            <v>未</v>
          </cell>
        </row>
        <row r="5510">
          <cell r="C5510">
            <v>8976762463</v>
          </cell>
          <cell r="D5510" t="str">
            <v>I4JJB35</v>
          </cell>
          <cell r="E5510"/>
          <cell r="F5510" t="str">
            <v>VL27 NNR</v>
          </cell>
          <cell r="G5510" t="str">
            <v>VL27 A-Gr AAS恒久設変</v>
          </cell>
          <cell r="H5510" t="str">
            <v>【I4JJB35】VL27 A-Gr N1カテゴリ750巾FRAME設変出図(AAS-LD‐8428恒久図面)</v>
          </cell>
          <cell r="I5510" t="str">
            <v>未</v>
          </cell>
          <cell r="J5510" t="str">
            <v>A</v>
          </cell>
          <cell r="K5510"/>
          <cell r="L5510" t="str">
            <v>○</v>
          </cell>
          <cell r="M5510" t="str">
            <v>未</v>
          </cell>
          <cell r="N5510" t="str">
            <v>未</v>
          </cell>
        </row>
        <row r="5511">
          <cell r="C5511">
            <v>8976762472</v>
          </cell>
          <cell r="D5511" t="str">
            <v>I4JJB35</v>
          </cell>
          <cell r="E5511"/>
          <cell r="F5511" t="str">
            <v>VL27 NNR</v>
          </cell>
          <cell r="G5511" t="str">
            <v>VL27 A-Gr AAS恒久設変</v>
          </cell>
          <cell r="H5511" t="str">
            <v>【I4JJB35】VL27 A-Gr N1カテゴリ750巾FRAME設変出図(AAS-LD‐8428恒久図面)</v>
          </cell>
          <cell r="I5511" t="str">
            <v>未</v>
          </cell>
          <cell r="J5511" t="str">
            <v>A</v>
          </cell>
          <cell r="K5511"/>
          <cell r="L5511" t="str">
            <v>○</v>
          </cell>
          <cell r="M5511" t="str">
            <v>未</v>
          </cell>
          <cell r="N5511" t="str">
            <v>未</v>
          </cell>
        </row>
        <row r="5512">
          <cell r="C5512">
            <v>8976762482</v>
          </cell>
          <cell r="D5512" t="str">
            <v>I4JJB35</v>
          </cell>
          <cell r="E5512"/>
          <cell r="F5512" t="str">
            <v>VL27 NNR</v>
          </cell>
          <cell r="G5512" t="str">
            <v>VL27 A-Gr AAS恒久設変</v>
          </cell>
          <cell r="H5512" t="str">
            <v>【I4JJB35】VL27 A-Gr N1カテゴリ750巾FRAME設変出図(AAS-LD‐8428恒久図面)</v>
          </cell>
          <cell r="I5512" t="str">
            <v>未</v>
          </cell>
          <cell r="J5512" t="str">
            <v>A</v>
          </cell>
          <cell r="K5512"/>
          <cell r="L5512" t="str">
            <v>○</v>
          </cell>
          <cell r="M5512" t="str">
            <v>未</v>
          </cell>
          <cell r="N5512" t="str">
            <v>未</v>
          </cell>
        </row>
        <row r="5513">
          <cell r="C5513">
            <v>8976762492</v>
          </cell>
          <cell r="D5513" t="str">
            <v>I4JJB35</v>
          </cell>
          <cell r="E5513"/>
          <cell r="F5513" t="str">
            <v>VL27 NNR</v>
          </cell>
          <cell r="G5513" t="str">
            <v>VL27 A-Gr AAS恒久設変</v>
          </cell>
          <cell r="H5513" t="str">
            <v>【I4JJB35】VL27 A-Gr N1カテゴリ750巾FRAME設変出図(AAS-LD‐8428恒久図面)</v>
          </cell>
          <cell r="I5513" t="str">
            <v>PA1-2062</v>
          </cell>
          <cell r="J5513" t="str">
            <v>A</v>
          </cell>
          <cell r="K5513" t="str">
            <v>RR5</v>
          </cell>
          <cell r="L5513" t="str">
            <v>○</v>
          </cell>
          <cell r="M5513">
            <v>20220325</v>
          </cell>
          <cell r="N5513">
            <v>20220325</v>
          </cell>
        </row>
        <row r="5514">
          <cell r="C5514">
            <v>8976762503</v>
          </cell>
          <cell r="D5514" t="str">
            <v>I4JJB35</v>
          </cell>
          <cell r="E5514"/>
          <cell r="F5514" t="str">
            <v>VL27 NNR</v>
          </cell>
          <cell r="G5514" t="str">
            <v>VL27 A-Gr AAS恒久設変</v>
          </cell>
          <cell r="H5514" t="str">
            <v>【I4JJB35】VL27 A-Gr N1カテゴリ750巾FRAME設変出図(AAS-LD‐8428恒久図面)</v>
          </cell>
          <cell r="I5514" t="str">
            <v>未</v>
          </cell>
          <cell r="J5514" t="str">
            <v>A</v>
          </cell>
          <cell r="K5514"/>
          <cell r="L5514" t="str">
            <v>○</v>
          </cell>
          <cell r="M5514" t="str">
            <v>未</v>
          </cell>
          <cell r="N5514" t="str">
            <v>未</v>
          </cell>
        </row>
        <row r="5515">
          <cell r="C5515">
            <v>8976762512</v>
          </cell>
          <cell r="D5515" t="str">
            <v>I4JJB35</v>
          </cell>
          <cell r="E5515"/>
          <cell r="F5515" t="str">
            <v>VL27 NNR</v>
          </cell>
          <cell r="G5515" t="str">
            <v>VL27 A-Gr AAS恒久設変</v>
          </cell>
          <cell r="H5515" t="str">
            <v>【I4JJB35】VL27 A-Gr N1カテゴリ750巾FRAME設変出図(AAS-LD‐8428恒久図面)</v>
          </cell>
          <cell r="I5515" t="str">
            <v>未</v>
          </cell>
          <cell r="J5515" t="str">
            <v>A</v>
          </cell>
          <cell r="K5515"/>
          <cell r="L5515" t="str">
            <v>○</v>
          </cell>
          <cell r="M5515" t="str">
            <v>未</v>
          </cell>
          <cell r="N5515" t="str">
            <v>未</v>
          </cell>
        </row>
        <row r="5516">
          <cell r="C5516">
            <v>8976762522</v>
          </cell>
          <cell r="D5516" t="str">
            <v>I4JJB35</v>
          </cell>
          <cell r="E5516"/>
          <cell r="F5516" t="str">
            <v>VL27 NNR</v>
          </cell>
          <cell r="G5516" t="str">
            <v>VL27 A-Gr AAS恒久設変</v>
          </cell>
          <cell r="H5516" t="str">
            <v>【I4JJB35】VL27 A-Gr N1カテゴリ750巾FRAME設変出図(AAS-LD‐8428恒久図面)</v>
          </cell>
          <cell r="I5516" t="str">
            <v>未</v>
          </cell>
          <cell r="J5516" t="str">
            <v>A</v>
          </cell>
          <cell r="K5516"/>
          <cell r="L5516" t="str">
            <v>○</v>
          </cell>
          <cell r="M5516" t="str">
            <v>未</v>
          </cell>
          <cell r="N5516" t="str">
            <v>未</v>
          </cell>
        </row>
        <row r="5517">
          <cell r="C5517">
            <v>8976762532</v>
          </cell>
          <cell r="D5517" t="str">
            <v>I4JJB35</v>
          </cell>
          <cell r="E5517"/>
          <cell r="F5517" t="str">
            <v>VL27 NNR</v>
          </cell>
          <cell r="G5517" t="str">
            <v>VL27 A-Gr AAS恒久設変</v>
          </cell>
          <cell r="H5517" t="str">
            <v>【I4JJB35】VL27 A-Gr N1カテゴリ750巾FRAME設変出図(AAS-LD‐8428恒久図面)</v>
          </cell>
          <cell r="I5517" t="str">
            <v>未</v>
          </cell>
          <cell r="J5517" t="str">
            <v>A</v>
          </cell>
          <cell r="K5517"/>
          <cell r="L5517" t="str">
            <v>○</v>
          </cell>
          <cell r="M5517" t="str">
            <v>未</v>
          </cell>
          <cell r="N5517" t="str">
            <v>未</v>
          </cell>
        </row>
        <row r="5518">
          <cell r="C5518">
            <v>8976762542</v>
          </cell>
          <cell r="D5518" t="str">
            <v>I4JJB35</v>
          </cell>
          <cell r="E5518"/>
          <cell r="F5518" t="str">
            <v>VL27 NNR</v>
          </cell>
          <cell r="G5518" t="str">
            <v>VL27 A-Gr AAS恒久設変</v>
          </cell>
          <cell r="H5518" t="str">
            <v>【I4JJB35】VL27 A-Gr N1カテゴリ750巾FRAME設変出図(AAS-LD‐8428恒久図面)</v>
          </cell>
          <cell r="I5518" t="str">
            <v>未</v>
          </cell>
          <cell r="J5518" t="str">
            <v>A</v>
          </cell>
          <cell r="K5518"/>
          <cell r="L5518" t="str">
            <v>○</v>
          </cell>
          <cell r="M5518" t="str">
            <v>未</v>
          </cell>
          <cell r="N5518" t="str">
            <v>未</v>
          </cell>
        </row>
        <row r="5519">
          <cell r="C5519">
            <v>8976762552</v>
          </cell>
          <cell r="D5519" t="str">
            <v>I4JJB35</v>
          </cell>
          <cell r="E5519"/>
          <cell r="F5519" t="str">
            <v>VL27 NNR</v>
          </cell>
          <cell r="G5519" t="str">
            <v>VL27 A-Gr AAS恒久設変</v>
          </cell>
          <cell r="H5519" t="str">
            <v>【I4JJB35】VL27 A-Gr N1カテゴリ750巾FRAME設変出図(AAS-LD‐8428恒久図面)</v>
          </cell>
          <cell r="I5519" t="str">
            <v>未</v>
          </cell>
          <cell r="J5519" t="str">
            <v>A</v>
          </cell>
          <cell r="K5519"/>
          <cell r="L5519" t="str">
            <v>○</v>
          </cell>
          <cell r="M5519" t="str">
            <v>未</v>
          </cell>
          <cell r="N5519" t="str">
            <v>未</v>
          </cell>
        </row>
        <row r="5520">
          <cell r="C5520">
            <v>8976762561</v>
          </cell>
          <cell r="D5520" t="str">
            <v>I4JJB35</v>
          </cell>
          <cell r="E5520"/>
          <cell r="F5520" t="str">
            <v>VL27 NNR</v>
          </cell>
          <cell r="G5520" t="str">
            <v>VL27 A-Gr AAS恒久設変</v>
          </cell>
          <cell r="H5520" t="str">
            <v>【I4JJB35】VL27 A-Gr N1カテゴリ750巾FRAME設変出図(AAS-LD‐8428恒久図面)</v>
          </cell>
          <cell r="I5520" t="str">
            <v>未</v>
          </cell>
          <cell r="J5520" t="str">
            <v>A</v>
          </cell>
          <cell r="K5520"/>
          <cell r="L5520" t="str">
            <v>○</v>
          </cell>
          <cell r="M5520" t="str">
            <v>未</v>
          </cell>
          <cell r="N5520" t="str">
            <v>未</v>
          </cell>
        </row>
        <row r="5521">
          <cell r="C5521">
            <v>8976762571</v>
          </cell>
          <cell r="D5521" t="str">
            <v>I4JJB35</v>
          </cell>
          <cell r="E5521"/>
          <cell r="F5521" t="str">
            <v>VL27 NNR</v>
          </cell>
          <cell r="G5521" t="str">
            <v>VL27 A-Gr AAS恒久設変</v>
          </cell>
          <cell r="H5521" t="str">
            <v>【I4JJB35】VL27 A-Gr N1カテゴリ750巾FRAME設変出図(AAS-LD‐8428恒久図面)</v>
          </cell>
          <cell r="I5521" t="str">
            <v>PA1-1154</v>
          </cell>
          <cell r="J5521" t="str">
            <v>A</v>
          </cell>
          <cell r="K5521" t="str">
            <v>RKP</v>
          </cell>
          <cell r="L5521" t="str">
            <v>○</v>
          </cell>
          <cell r="M5521">
            <v>20211110</v>
          </cell>
          <cell r="N5521">
            <v>20211110</v>
          </cell>
        </row>
        <row r="5522">
          <cell r="C5522">
            <v>8976762581</v>
          </cell>
          <cell r="D5522" t="str">
            <v>I4JJB35</v>
          </cell>
          <cell r="E5522"/>
          <cell r="F5522" t="str">
            <v>VL27 NNR</v>
          </cell>
          <cell r="G5522" t="str">
            <v>VL27 A-Gr AAS恒久設変</v>
          </cell>
          <cell r="H5522" t="str">
            <v>【I4JJB35】VL27 A-Gr N1カテゴリ750巾FRAME設変出図(AAS-LD‐8428恒久図面)</v>
          </cell>
          <cell r="I5522" t="str">
            <v>未</v>
          </cell>
          <cell r="J5522" t="str">
            <v>A</v>
          </cell>
          <cell r="K5522"/>
          <cell r="L5522" t="str">
            <v>○</v>
          </cell>
          <cell r="M5522" t="str">
            <v>未</v>
          </cell>
          <cell r="N5522" t="str">
            <v>未</v>
          </cell>
        </row>
        <row r="5523">
          <cell r="C5523">
            <v>8976762591</v>
          </cell>
          <cell r="D5523" t="str">
            <v>I4JJB35</v>
          </cell>
          <cell r="E5523"/>
          <cell r="F5523" t="str">
            <v>VL27 NNR</v>
          </cell>
          <cell r="G5523" t="str">
            <v>VL27 A-Gr AAS恒久設変</v>
          </cell>
          <cell r="H5523" t="str">
            <v>【I4JJB35】VL27 A-Gr N1カテゴリ750巾FRAME設変出図(AAS-LD‐8428恒久図面)</v>
          </cell>
          <cell r="I5523" t="str">
            <v>PA1-2161</v>
          </cell>
          <cell r="J5523" t="str">
            <v>A</v>
          </cell>
          <cell r="K5523" t="str">
            <v>RKS</v>
          </cell>
          <cell r="L5523" t="str">
            <v>○</v>
          </cell>
          <cell r="M5523">
            <v>20220812</v>
          </cell>
          <cell r="N5523">
            <v>20220812</v>
          </cell>
        </row>
        <row r="5524">
          <cell r="C5524">
            <v>8976762601</v>
          </cell>
          <cell r="D5524" t="str">
            <v>I4JJB35</v>
          </cell>
          <cell r="E5524"/>
          <cell r="F5524" t="str">
            <v>VL27 NNR</v>
          </cell>
          <cell r="G5524" t="str">
            <v>VL27 A-Gr AAS恒久設変</v>
          </cell>
          <cell r="H5524" t="str">
            <v>【I4JJB35】VL27 A-Gr N1カテゴリ750巾FRAME設変出図(AAS-LD‐8428恒久図面)</v>
          </cell>
          <cell r="I5524" t="str">
            <v>未</v>
          </cell>
          <cell r="J5524" t="str">
            <v>A</v>
          </cell>
          <cell r="K5524"/>
          <cell r="L5524" t="str">
            <v>○</v>
          </cell>
          <cell r="M5524" t="str">
            <v>未</v>
          </cell>
          <cell r="N5524" t="str">
            <v>未</v>
          </cell>
        </row>
        <row r="5525">
          <cell r="C5525">
            <v>8976762611</v>
          </cell>
          <cell r="D5525" t="str">
            <v>I4JJB35</v>
          </cell>
          <cell r="E5525"/>
          <cell r="F5525" t="str">
            <v>VL27 NNR</v>
          </cell>
          <cell r="G5525" t="str">
            <v>VL27 A-Gr AAS恒久設変</v>
          </cell>
          <cell r="H5525" t="str">
            <v>【I4JJB35】VL27 A-Gr N1カテゴリ750巾FRAME設変出図(AAS-LD‐8428恒久図面)</v>
          </cell>
          <cell r="I5525" t="str">
            <v>PA1-2070</v>
          </cell>
          <cell r="J5525" t="str">
            <v>A</v>
          </cell>
          <cell r="K5525" t="str">
            <v>RKQ</v>
          </cell>
          <cell r="L5525" t="str">
            <v>○</v>
          </cell>
          <cell r="M5525">
            <v>20220401</v>
          </cell>
          <cell r="N5525">
            <v>20220401</v>
          </cell>
        </row>
        <row r="5526">
          <cell r="C5526">
            <v>8976762621</v>
          </cell>
          <cell r="D5526" t="str">
            <v>I4JJB35</v>
          </cell>
          <cell r="E5526"/>
          <cell r="F5526" t="str">
            <v>VL27 NNR</v>
          </cell>
          <cell r="G5526" t="str">
            <v>VL27 A-Gr AAS恒久設変</v>
          </cell>
          <cell r="H5526" t="str">
            <v>【I4JJB35】VL27 A-Gr N1カテゴリ750巾FRAME設変出図(AAS-LD‐8428恒久図面)</v>
          </cell>
          <cell r="I5526" t="str">
            <v>未</v>
          </cell>
          <cell r="J5526" t="str">
            <v>A</v>
          </cell>
          <cell r="K5526"/>
          <cell r="L5526" t="str">
            <v>○</v>
          </cell>
          <cell r="M5526" t="str">
            <v>未</v>
          </cell>
          <cell r="N5526" t="str">
            <v>未</v>
          </cell>
        </row>
        <row r="5527">
          <cell r="C5527">
            <v>8976762631</v>
          </cell>
          <cell r="D5527" t="str">
            <v>I4JJB35</v>
          </cell>
          <cell r="E5527"/>
          <cell r="F5527" t="str">
            <v>VL27 NNR</v>
          </cell>
          <cell r="G5527" t="str">
            <v>VL27 A-Gr AAS恒久設変</v>
          </cell>
          <cell r="H5527" t="str">
            <v>【I4JJB35】VL27 A-Gr N1カテゴリ750巾FRAME設変出図(AAS-LD‐8428恒久図面)</v>
          </cell>
          <cell r="I5527" t="str">
            <v>PA1-2151</v>
          </cell>
          <cell r="J5527" t="str">
            <v>A</v>
          </cell>
          <cell r="K5527" t="str">
            <v>RKR</v>
          </cell>
          <cell r="L5527" t="str">
            <v>○</v>
          </cell>
          <cell r="M5527">
            <v>20220808</v>
          </cell>
          <cell r="N5527">
            <v>20220808</v>
          </cell>
        </row>
        <row r="5528">
          <cell r="C5528">
            <v>8976762641</v>
          </cell>
          <cell r="D5528" t="str">
            <v>I4JJB35</v>
          </cell>
          <cell r="E5528"/>
          <cell r="F5528" t="str">
            <v>VL27 NNR</v>
          </cell>
          <cell r="G5528" t="str">
            <v>VL27 A-Gr AAS恒久設変</v>
          </cell>
          <cell r="H5528" t="str">
            <v>【I4JJB35】VL27 A-Gr N1カテゴリ750巾FRAME設変出図(AAS-LD‐8428恒久図面)</v>
          </cell>
          <cell r="I5528" t="str">
            <v>未</v>
          </cell>
          <cell r="J5528" t="str">
            <v>A</v>
          </cell>
          <cell r="K5528"/>
          <cell r="L5528" t="str">
            <v>○</v>
          </cell>
          <cell r="M5528" t="str">
            <v>未</v>
          </cell>
          <cell r="N5528" t="str">
            <v>未</v>
          </cell>
        </row>
        <row r="5529">
          <cell r="C5529">
            <v>8984896103</v>
          </cell>
          <cell r="D5529" t="str">
            <v>I4JJB39</v>
          </cell>
          <cell r="E5529"/>
          <cell r="F5529" t="str">
            <v>VL23 NMS</v>
          </cell>
          <cell r="G5529" t="str">
            <v>VL23 F-Gr設変</v>
          </cell>
          <cell r="H5529" t="str">
            <v>【I4JJB39】VL23 F-Gr SOP向け　FRAME ASM　設変出図(サ変・NUT追加）</v>
          </cell>
          <cell r="I5529" t="str">
            <v>PA1-1122</v>
          </cell>
          <cell r="J5529" t="str">
            <v>A</v>
          </cell>
          <cell r="K5529" t="str">
            <v>1PBA</v>
          </cell>
          <cell r="L5529" t="str">
            <v>○</v>
          </cell>
          <cell r="M5529">
            <v>20210913</v>
          </cell>
          <cell r="N5529">
            <v>20210913</v>
          </cell>
        </row>
        <row r="5530">
          <cell r="C5530">
            <v>8984896153</v>
          </cell>
          <cell r="D5530" t="str">
            <v>I4JJB39</v>
          </cell>
          <cell r="E5530"/>
          <cell r="F5530" t="str">
            <v>VL23 NMS</v>
          </cell>
          <cell r="G5530" t="str">
            <v>VL23 F-Gr設変</v>
          </cell>
          <cell r="H5530" t="str">
            <v>【I4JJB39】VL23 F-Gr SOP向け　FRAME ASM　設変出図(サ変・NUT追加）</v>
          </cell>
          <cell r="I5530" t="str">
            <v>PA1-1122</v>
          </cell>
          <cell r="J5530" t="str">
            <v>A</v>
          </cell>
          <cell r="K5530" t="str">
            <v>1PC6</v>
          </cell>
          <cell r="L5530" t="str">
            <v>○</v>
          </cell>
          <cell r="M5530">
            <v>20210913</v>
          </cell>
          <cell r="N5530">
            <v>20210913</v>
          </cell>
        </row>
        <row r="5531">
          <cell r="C5531">
            <v>8978312790</v>
          </cell>
          <cell r="D5531" t="str">
            <v>I3JAY84</v>
          </cell>
          <cell r="E5531"/>
          <cell r="F5531" t="str">
            <v>VL20 NMR</v>
          </cell>
          <cell r="G5531" t="str">
            <v>VL20 H2-Gr</v>
          </cell>
          <cell r="H5531" t="str">
            <v>【I3JAY84】VL20 H2-Gr 700巾FRAME ASM　新規出図</v>
          </cell>
          <cell r="I5531" t="str">
            <v>未</v>
          </cell>
          <cell r="J5531" t="str">
            <v>A</v>
          </cell>
          <cell r="K5531"/>
          <cell r="L5531" t="str">
            <v>○</v>
          </cell>
          <cell r="M5531" t="str">
            <v>未</v>
          </cell>
          <cell r="N5531" t="str">
            <v>未</v>
          </cell>
        </row>
        <row r="5532">
          <cell r="C5532">
            <v>8978312820</v>
          </cell>
          <cell r="D5532" t="str">
            <v>I3JAY84</v>
          </cell>
          <cell r="E5532"/>
          <cell r="F5532" t="str">
            <v>VL20 NMR</v>
          </cell>
          <cell r="G5532" t="str">
            <v>VL20 H2-Gr</v>
          </cell>
          <cell r="H5532" t="str">
            <v>【I3JAY84】VL20 H2-Gr 700巾FRAME ASM　新規出図</v>
          </cell>
          <cell r="I5532" t="str">
            <v>未</v>
          </cell>
          <cell r="J5532" t="str">
            <v>A</v>
          </cell>
          <cell r="K5532"/>
          <cell r="L5532" t="str">
            <v>○</v>
          </cell>
          <cell r="M5532" t="str">
            <v>未</v>
          </cell>
          <cell r="N5532" t="str">
            <v>未</v>
          </cell>
        </row>
        <row r="5533">
          <cell r="C5533">
            <v>8978312840</v>
          </cell>
          <cell r="D5533" t="str">
            <v>I3JAY84</v>
          </cell>
          <cell r="E5533"/>
          <cell r="F5533" t="str">
            <v>VL20 NMR</v>
          </cell>
          <cell r="G5533" t="str">
            <v>VL20 H2-Gr</v>
          </cell>
          <cell r="H5533" t="str">
            <v>【I3JAY84】VL20 H2-Gr 700巾FRAME ASM　新規出図</v>
          </cell>
          <cell r="I5533" t="str">
            <v>未</v>
          </cell>
          <cell r="J5533" t="str">
            <v>A</v>
          </cell>
          <cell r="K5533"/>
          <cell r="L5533" t="str">
            <v>○</v>
          </cell>
          <cell r="M5533" t="str">
            <v>未</v>
          </cell>
          <cell r="N5533" t="str">
            <v>未</v>
          </cell>
        </row>
        <row r="5534">
          <cell r="C5534">
            <v>8978312880</v>
          </cell>
          <cell r="D5534" t="str">
            <v>I3JAY84</v>
          </cell>
          <cell r="E5534"/>
          <cell r="F5534" t="str">
            <v>VL20 NMR</v>
          </cell>
          <cell r="G5534" t="str">
            <v>VL20 H2-Gr</v>
          </cell>
          <cell r="H5534" t="str">
            <v>【I3JAY84】VL20 H2-Gr 700巾FRAME ASM　新規出図</v>
          </cell>
          <cell r="I5534" t="str">
            <v>未</v>
          </cell>
          <cell r="J5534" t="str">
            <v>A</v>
          </cell>
          <cell r="K5534"/>
          <cell r="L5534" t="str">
            <v>○</v>
          </cell>
          <cell r="M5534" t="str">
            <v>未</v>
          </cell>
          <cell r="N5534" t="str">
            <v>未</v>
          </cell>
        </row>
        <row r="5535">
          <cell r="C5535">
            <v>8978312920</v>
          </cell>
          <cell r="D5535" t="str">
            <v>I3JAY84</v>
          </cell>
          <cell r="E5535"/>
          <cell r="F5535" t="str">
            <v>VL20 NMR</v>
          </cell>
          <cell r="G5535" t="str">
            <v>VL20 H2-Gr</v>
          </cell>
          <cell r="H5535" t="str">
            <v>【I3JAY84】VL20 H2-Gr 700巾FRAME ASM　新規出図</v>
          </cell>
          <cell r="I5535" t="str">
            <v>未</v>
          </cell>
          <cell r="J5535" t="str">
            <v>A</v>
          </cell>
          <cell r="K5535"/>
          <cell r="L5535" t="str">
            <v>○</v>
          </cell>
          <cell r="M5535" t="str">
            <v>未</v>
          </cell>
          <cell r="N5535" t="str">
            <v>未</v>
          </cell>
        </row>
        <row r="5536">
          <cell r="C5536">
            <v>8978312940</v>
          </cell>
          <cell r="D5536" t="str">
            <v>I3JAY84</v>
          </cell>
          <cell r="E5536"/>
          <cell r="F5536" t="str">
            <v>VL20 NMR</v>
          </cell>
          <cell r="G5536" t="str">
            <v>VL20 H2-Gr</v>
          </cell>
          <cell r="H5536" t="str">
            <v>【I3JAY84】VL20 H2-Gr 700巾FRAME ASM　新規出図</v>
          </cell>
          <cell r="I5536" t="str">
            <v>未</v>
          </cell>
          <cell r="J5536" t="str">
            <v>A</v>
          </cell>
          <cell r="K5536"/>
          <cell r="L5536" t="str">
            <v>未</v>
          </cell>
          <cell r="M5536" t="str">
            <v>未</v>
          </cell>
          <cell r="N5536" t="str">
            <v>未</v>
          </cell>
        </row>
        <row r="5537">
          <cell r="C5537">
            <v>8978312960</v>
          </cell>
          <cell r="D5537" t="str">
            <v>I3JAY84</v>
          </cell>
          <cell r="E5537"/>
          <cell r="F5537" t="str">
            <v>VL20 NMR</v>
          </cell>
          <cell r="G5537" t="str">
            <v>VL20 H2-Gr</v>
          </cell>
          <cell r="H5537" t="str">
            <v>【I3JAY84】VL20 H2-Gr 700巾FRAME ASM　新規出図</v>
          </cell>
          <cell r="I5537" t="str">
            <v>未</v>
          </cell>
          <cell r="J5537" t="str">
            <v>A</v>
          </cell>
          <cell r="K5537"/>
          <cell r="L5537" t="str">
            <v>未</v>
          </cell>
          <cell r="M5537" t="str">
            <v>未</v>
          </cell>
          <cell r="N5537" t="str">
            <v>未</v>
          </cell>
        </row>
        <row r="5538">
          <cell r="C5538">
            <v>8978312990</v>
          </cell>
          <cell r="D5538" t="str">
            <v>I3JAY84</v>
          </cell>
          <cell r="E5538"/>
          <cell r="F5538" t="str">
            <v>VL20 NMR</v>
          </cell>
          <cell r="G5538" t="str">
            <v>VL20 H2-Gr</v>
          </cell>
          <cell r="H5538" t="str">
            <v>【I3JAY84】VL20 H2-Gr 700巾FRAME ASM　新規出図</v>
          </cell>
          <cell r="I5538" t="str">
            <v>未</v>
          </cell>
          <cell r="J5538" t="str">
            <v>A</v>
          </cell>
          <cell r="K5538"/>
          <cell r="L5538" t="str">
            <v>未</v>
          </cell>
          <cell r="M5538" t="str">
            <v>未</v>
          </cell>
          <cell r="N5538" t="str">
            <v>未</v>
          </cell>
        </row>
        <row r="5539">
          <cell r="C5539">
            <v>8978313030</v>
          </cell>
          <cell r="D5539" t="str">
            <v>I3JAY84</v>
          </cell>
          <cell r="E5539"/>
          <cell r="F5539" t="str">
            <v>VL20 NMR</v>
          </cell>
          <cell r="G5539" t="str">
            <v>VL20 H2-Gr</v>
          </cell>
          <cell r="H5539" t="str">
            <v>【I3JAY84】VL20 H2-Gr 700巾FRAME ASM　新規出図</v>
          </cell>
          <cell r="I5539" t="str">
            <v>未</v>
          </cell>
          <cell r="J5539" t="str">
            <v>A</v>
          </cell>
          <cell r="K5539"/>
          <cell r="L5539" t="str">
            <v>未</v>
          </cell>
          <cell r="M5539" t="str">
            <v>未</v>
          </cell>
          <cell r="N5539" t="str">
            <v>未</v>
          </cell>
        </row>
        <row r="5540">
          <cell r="C5540">
            <v>8978313050</v>
          </cell>
          <cell r="D5540" t="str">
            <v>I3JAY84</v>
          </cell>
          <cell r="E5540"/>
          <cell r="F5540" t="str">
            <v>VL20 NMR</v>
          </cell>
          <cell r="G5540" t="str">
            <v>VL20 H2-Gr</v>
          </cell>
          <cell r="H5540" t="str">
            <v>【I3JAY84】VL20 H2-Gr 700巾FRAME ASM　新規出図</v>
          </cell>
          <cell r="I5540" t="str">
            <v>未</v>
          </cell>
          <cell r="J5540" t="str">
            <v>A</v>
          </cell>
          <cell r="K5540"/>
          <cell r="L5540" t="str">
            <v>未</v>
          </cell>
          <cell r="M5540" t="str">
            <v>未</v>
          </cell>
          <cell r="N5540" t="str">
            <v>未</v>
          </cell>
        </row>
        <row r="5541">
          <cell r="C5541">
            <v>8978313070</v>
          </cell>
          <cell r="D5541" t="str">
            <v>I3JAY84</v>
          </cell>
          <cell r="E5541"/>
          <cell r="F5541" t="str">
            <v>VL20 NMR</v>
          </cell>
          <cell r="G5541" t="str">
            <v>VL20 H2-Gr</v>
          </cell>
          <cell r="H5541" t="str">
            <v>【I3JAY84】VL20 H2-Gr 700巾FRAME ASM　新規出図</v>
          </cell>
          <cell r="I5541" t="str">
            <v>未</v>
          </cell>
          <cell r="J5541" t="str">
            <v>A</v>
          </cell>
          <cell r="K5541"/>
          <cell r="L5541" t="str">
            <v>未</v>
          </cell>
          <cell r="M5541" t="str">
            <v>未</v>
          </cell>
          <cell r="N5541" t="str">
            <v>未</v>
          </cell>
        </row>
        <row r="5542">
          <cell r="C5542">
            <v>8978339850</v>
          </cell>
          <cell r="D5542" t="str">
            <v>I3JAY42</v>
          </cell>
          <cell r="E5542"/>
          <cell r="F5542" t="str">
            <v>VL20 NMR</v>
          </cell>
          <cell r="G5542" t="str">
            <v>VL20 E2-Gr</v>
          </cell>
          <cell r="H5542" t="str">
            <v>【I3JAY42】VL20 E2-Gr NMR700巾FRAME 新規出図</v>
          </cell>
          <cell r="I5542" t="str">
            <v>PA1-2067</v>
          </cell>
          <cell r="J5542" t="str">
            <v>A</v>
          </cell>
          <cell r="K5542" t="str">
            <v>LEG</v>
          </cell>
          <cell r="L5542" t="str">
            <v>○</v>
          </cell>
          <cell r="M5542">
            <v>20220330</v>
          </cell>
          <cell r="N5542">
            <v>20220330</v>
          </cell>
        </row>
        <row r="5543">
          <cell r="C5543">
            <v>8977942940</v>
          </cell>
          <cell r="D5543" t="str">
            <v>I3JBC13</v>
          </cell>
          <cell r="E5543"/>
          <cell r="F5543" t="str">
            <v>VK00 NKR</v>
          </cell>
          <cell r="G5543" t="str">
            <v>VK00 A1-Gr</v>
          </cell>
          <cell r="H5543" t="str">
            <v>【I3JBC13】VK00 A1-Gr 700巾標準FRAME　新規出図('22/1月～K研＆研試応援向け)</v>
          </cell>
          <cell r="I5543" t="str">
            <v>未</v>
          </cell>
          <cell r="J5543" t="str">
            <v>A</v>
          </cell>
          <cell r="K5543" t="str">
            <v>XQB</v>
          </cell>
          <cell r="L5543" t="str">
            <v>○</v>
          </cell>
          <cell r="M5543">
            <v>20210131</v>
          </cell>
          <cell r="N5543">
            <v>20220131</v>
          </cell>
        </row>
        <row r="5544">
          <cell r="C5544">
            <v>8977943130</v>
          </cell>
          <cell r="D5544" t="str">
            <v>I3JBC13</v>
          </cell>
          <cell r="E5544"/>
          <cell r="F5544" t="str">
            <v>VK00 NKR</v>
          </cell>
          <cell r="G5544" t="str">
            <v>VK00 A1-Gr</v>
          </cell>
          <cell r="H5544" t="str">
            <v>【I3JBC13】VK00 A1-Gr 700巾標準FRAME　新規出図('22/1月～K研＆研試応援向け)</v>
          </cell>
          <cell r="I5544" t="str">
            <v>未</v>
          </cell>
          <cell r="J5544" t="str">
            <v>A</v>
          </cell>
          <cell r="K5544" t="str">
            <v>XQE</v>
          </cell>
          <cell r="L5544" t="str">
            <v>○</v>
          </cell>
          <cell r="M5544">
            <v>20220303</v>
          </cell>
          <cell r="N5544">
            <v>20220303</v>
          </cell>
        </row>
        <row r="5545">
          <cell r="C5545">
            <v>8977943200</v>
          </cell>
          <cell r="D5545" t="str">
            <v>I3JBC13</v>
          </cell>
          <cell r="E5545"/>
          <cell r="F5545" t="str">
            <v>VK00 NKR</v>
          </cell>
          <cell r="G5545" t="str">
            <v>VK00 A1-Gr</v>
          </cell>
          <cell r="H5545" t="str">
            <v>【I3JBC13】VK00 A1-Gr 700巾標準FRAME　新規出図('22/1月～K研＆研試応援向け)</v>
          </cell>
          <cell r="I5545" t="str">
            <v>未</v>
          </cell>
          <cell r="J5545" t="str">
            <v>A</v>
          </cell>
          <cell r="K5545" t="str">
            <v>XQC</v>
          </cell>
          <cell r="L5545" t="str">
            <v>○</v>
          </cell>
          <cell r="M5545">
            <v>20220221</v>
          </cell>
          <cell r="N5545">
            <v>20220221</v>
          </cell>
        </row>
        <row r="5546">
          <cell r="C5546">
            <v>8977943250</v>
          </cell>
          <cell r="D5546" t="str">
            <v>I3JBC13</v>
          </cell>
          <cell r="E5546"/>
          <cell r="F5546" t="str">
            <v>VK00 NKR</v>
          </cell>
          <cell r="G5546" t="str">
            <v>VK00 A1-Gr</v>
          </cell>
          <cell r="H5546" t="str">
            <v>【I3JBC13】VK00 A1-Gr 700巾標準FRAME　新規出図('22/1月～K研＆研試応援向け)</v>
          </cell>
          <cell r="I5546" t="str">
            <v>未</v>
          </cell>
          <cell r="J5546" t="str">
            <v>A</v>
          </cell>
          <cell r="K5546" t="str">
            <v>XQD</v>
          </cell>
          <cell r="L5546" t="str">
            <v>○</v>
          </cell>
          <cell r="M5546">
            <v>20220303</v>
          </cell>
          <cell r="N5546">
            <v>20220302</v>
          </cell>
        </row>
        <row r="5547">
          <cell r="C5547">
            <v>8978488440</v>
          </cell>
          <cell r="D5547" t="str">
            <v>I3JBB80</v>
          </cell>
          <cell r="E5547"/>
          <cell r="F5547" t="str">
            <v>VL27 NMR</v>
          </cell>
          <cell r="G5547" t="str">
            <v>VL27 A-Gr</v>
          </cell>
          <cell r="H5547" t="str">
            <v>【I3JBB80】VL27 A-Gr N1カテゴリ　700巾FRAME 新規出図</v>
          </cell>
          <cell r="I5547" t="str">
            <v>未</v>
          </cell>
          <cell r="J5547" t="str">
            <v>A</v>
          </cell>
          <cell r="K5547" t="str">
            <v/>
          </cell>
          <cell r="L5547" t="str">
            <v>○</v>
          </cell>
          <cell r="M5547" t="str">
            <v>未</v>
          </cell>
          <cell r="N5547" t="str">
            <v>未</v>
          </cell>
        </row>
        <row r="5548">
          <cell r="C5548">
            <v>8978488450</v>
          </cell>
          <cell r="D5548" t="str">
            <v>I3JBB80</v>
          </cell>
          <cell r="E5548"/>
          <cell r="F5548" t="str">
            <v>VL27 NMR</v>
          </cell>
          <cell r="G5548" t="str">
            <v>VL27 A-Gr</v>
          </cell>
          <cell r="H5548" t="str">
            <v>【I3JBB80】VL27 A-Gr N1カテゴリ　700巾FRAME 新規出図</v>
          </cell>
          <cell r="I5548" t="str">
            <v>PA1-2031</v>
          </cell>
          <cell r="J5548" t="str">
            <v>A</v>
          </cell>
          <cell r="K5548" t="str">
            <v>CYC</v>
          </cell>
          <cell r="L5548" t="str">
            <v>○</v>
          </cell>
          <cell r="M5548">
            <v>20220411</v>
          </cell>
          <cell r="N5548">
            <v>20220411</v>
          </cell>
        </row>
        <row r="5549">
          <cell r="C5549">
            <v>8978488460</v>
          </cell>
          <cell r="D5549" t="str">
            <v>I3JBB80</v>
          </cell>
          <cell r="E5549"/>
          <cell r="F5549" t="str">
            <v>VL27 NMR</v>
          </cell>
          <cell r="G5549" t="str">
            <v>VL27 A-Gr</v>
          </cell>
          <cell r="H5549" t="str">
            <v>【I3JBB80】VL27 A-Gr N1カテゴリ　700巾FRAME 新規出図</v>
          </cell>
          <cell r="I5549" t="str">
            <v>PA1-2102</v>
          </cell>
          <cell r="J5549" t="str">
            <v>A</v>
          </cell>
          <cell r="K5549" t="str">
            <v>CYD</v>
          </cell>
          <cell r="L5549" t="str">
            <v>○</v>
          </cell>
          <cell r="M5549">
            <v>20220526</v>
          </cell>
          <cell r="N5549">
            <v>20220526</v>
          </cell>
        </row>
        <row r="5550">
          <cell r="C5550">
            <v>8978488470</v>
          </cell>
          <cell r="D5550" t="str">
            <v>I3JBB80</v>
          </cell>
          <cell r="E5550"/>
          <cell r="F5550" t="str">
            <v>VL27 NMR</v>
          </cell>
          <cell r="G5550" t="str">
            <v>VL27 A-Gr</v>
          </cell>
          <cell r="H5550" t="str">
            <v>【I3JBB80】VL27 A-Gr N1カテゴリ　700巾FRAME 新規出図</v>
          </cell>
          <cell r="I5550" t="str">
            <v>PA1-2102</v>
          </cell>
          <cell r="J5550" t="str">
            <v>A</v>
          </cell>
          <cell r="K5550" t="str">
            <v>CYE</v>
          </cell>
          <cell r="L5550" t="str">
            <v>○</v>
          </cell>
          <cell r="M5550">
            <v>20220526</v>
          </cell>
          <cell r="N5550">
            <v>20220526</v>
          </cell>
        </row>
        <row r="5551">
          <cell r="C5551">
            <v>8978488480</v>
          </cell>
          <cell r="D5551" t="str">
            <v>I3JBB80</v>
          </cell>
          <cell r="E5551"/>
          <cell r="F5551" t="str">
            <v>VL27 NMR</v>
          </cell>
          <cell r="G5551" t="str">
            <v>VL27 A-Gr</v>
          </cell>
          <cell r="H5551" t="str">
            <v>【I3JBB80】VL27 A-Gr N1カテゴリ　700巾FRAME 新規出図</v>
          </cell>
          <cell r="I5551" t="str">
            <v>PA1-2102</v>
          </cell>
          <cell r="J5551" t="str">
            <v>A</v>
          </cell>
          <cell r="K5551" t="str">
            <v>CDP</v>
          </cell>
          <cell r="L5551" t="str">
            <v>○</v>
          </cell>
          <cell r="M5551">
            <v>20220526</v>
          </cell>
          <cell r="N5551">
            <v>20220526</v>
          </cell>
        </row>
        <row r="5552">
          <cell r="C5552">
            <v>8978488490</v>
          </cell>
          <cell r="D5552" t="str">
            <v>I3JBB80</v>
          </cell>
          <cell r="E5552"/>
          <cell r="F5552" t="str">
            <v>VL27 NMR</v>
          </cell>
          <cell r="G5552" t="str">
            <v>VL27 A-Gr</v>
          </cell>
          <cell r="H5552" t="str">
            <v>【I3JBB80】VL27 A-Gr N1カテゴリ　700巾FRAME 新規出図</v>
          </cell>
          <cell r="I5552" t="str">
            <v>PA1-1167</v>
          </cell>
          <cell r="J5552" t="str">
            <v>A</v>
          </cell>
          <cell r="K5552" t="str">
            <v>CDM</v>
          </cell>
          <cell r="L5552" t="str">
            <v>○</v>
          </cell>
          <cell r="M5552">
            <v>20211125</v>
          </cell>
          <cell r="N5552">
            <v>20211125</v>
          </cell>
        </row>
        <row r="5553">
          <cell r="C5553">
            <v>8978488500</v>
          </cell>
          <cell r="D5553" t="str">
            <v>I3JBB80</v>
          </cell>
          <cell r="E5553"/>
          <cell r="F5553" t="str">
            <v>VL27 NMR</v>
          </cell>
          <cell r="G5553" t="str">
            <v>VL27 A-Gr</v>
          </cell>
          <cell r="H5553" t="str">
            <v>【I3JBB80】VL27 A-Gr N1カテゴリ　700巾FRAME 新規出図</v>
          </cell>
          <cell r="I5553" t="str">
            <v>PA1-2072</v>
          </cell>
          <cell r="J5553" t="str">
            <v>A</v>
          </cell>
          <cell r="K5553" t="str">
            <v>CDN</v>
          </cell>
          <cell r="L5553" t="str">
            <v>○</v>
          </cell>
          <cell r="M5553">
            <v>20220414</v>
          </cell>
          <cell r="N5553">
            <v>20220414</v>
          </cell>
        </row>
        <row r="5554">
          <cell r="C5554">
            <v>8978488510</v>
          </cell>
          <cell r="D5554" t="str">
            <v>I3JBB80</v>
          </cell>
          <cell r="E5554"/>
          <cell r="F5554" t="str">
            <v>VL27 NMR</v>
          </cell>
          <cell r="G5554" t="str">
            <v>VL27 A-Gr</v>
          </cell>
          <cell r="H5554" t="str">
            <v>【I3JBB80】VL27 A-Gr N1カテゴリ　700巾FRAME 新規出図</v>
          </cell>
          <cell r="I5554" t="str">
            <v>PA1-2102</v>
          </cell>
          <cell r="J5554" t="str">
            <v>A</v>
          </cell>
          <cell r="K5554" t="str">
            <v>CDQ</v>
          </cell>
          <cell r="L5554" t="str">
            <v>○</v>
          </cell>
          <cell r="M5554">
            <v>20220526</v>
          </cell>
          <cell r="N5554">
            <v>20220526</v>
          </cell>
        </row>
        <row r="5555">
          <cell r="C5555">
            <v>8978488520</v>
          </cell>
          <cell r="D5555" t="str">
            <v>I3JBB80</v>
          </cell>
          <cell r="E5555"/>
          <cell r="F5555" t="str">
            <v>VL27 NMR</v>
          </cell>
          <cell r="G5555" t="str">
            <v>VL27 A-Gr</v>
          </cell>
          <cell r="H5555" t="str">
            <v>【I3JBB80】VL27 A-Gr N1カテゴリ　700巾FRAME 新規出図</v>
          </cell>
          <cell r="I5555" t="str">
            <v>未</v>
          </cell>
          <cell r="J5555" t="str">
            <v>A</v>
          </cell>
          <cell r="K5555" t="str">
            <v/>
          </cell>
          <cell r="L5555" t="str">
            <v>○</v>
          </cell>
          <cell r="M5555" t="str">
            <v>未</v>
          </cell>
          <cell r="N5555" t="str">
            <v>未</v>
          </cell>
        </row>
        <row r="5556">
          <cell r="C5556">
            <v>8978488530</v>
          </cell>
          <cell r="D5556" t="str">
            <v>I3JBB80</v>
          </cell>
          <cell r="E5556"/>
          <cell r="F5556" t="str">
            <v>VL27 NMR</v>
          </cell>
          <cell r="G5556" t="str">
            <v>VL27 A-Gr</v>
          </cell>
          <cell r="H5556" t="str">
            <v>【I3JBB80】VL27 A-Gr N1カテゴリ　700巾FRAME 新規出図</v>
          </cell>
          <cell r="I5556" t="str">
            <v>未</v>
          </cell>
          <cell r="J5556" t="str">
            <v>A</v>
          </cell>
          <cell r="K5556" t="str">
            <v/>
          </cell>
          <cell r="L5556" t="str">
            <v>○</v>
          </cell>
          <cell r="M5556" t="str">
            <v>未</v>
          </cell>
          <cell r="N5556" t="str">
            <v>未</v>
          </cell>
        </row>
        <row r="5557">
          <cell r="C5557">
            <v>8978482500</v>
          </cell>
          <cell r="D5557" t="str">
            <v>I3JBB79</v>
          </cell>
          <cell r="E5557"/>
          <cell r="F5557" t="str">
            <v>VL27 NMR</v>
          </cell>
          <cell r="G5557" t="str">
            <v>VL27 A-Gr</v>
          </cell>
          <cell r="H5557" t="str">
            <v>【I3JBB79】VL27 A-Gr N1カテゴリ　750巾FRAME 新規出図</v>
          </cell>
          <cell r="I5557" t="str">
            <v>未</v>
          </cell>
          <cell r="J5557" t="str">
            <v>A</v>
          </cell>
          <cell r="K5557" t="str">
            <v/>
          </cell>
          <cell r="L5557" t="str">
            <v>○</v>
          </cell>
          <cell r="M5557" t="str">
            <v>未</v>
          </cell>
          <cell r="N5557" t="str">
            <v>未</v>
          </cell>
        </row>
        <row r="5558">
          <cell r="C5558">
            <v>8978482510</v>
          </cell>
          <cell r="D5558" t="str">
            <v>I3JBB79</v>
          </cell>
          <cell r="E5558"/>
          <cell r="F5558" t="str">
            <v>VL27 NMR</v>
          </cell>
          <cell r="G5558" t="str">
            <v>VL27 A-Gr</v>
          </cell>
          <cell r="H5558" t="str">
            <v>【I3JBB79】VL27 A-Gr N1カテゴリ　750巾FRAME 新規出図</v>
          </cell>
          <cell r="I5558" t="str">
            <v>未</v>
          </cell>
          <cell r="J5558" t="str">
            <v>A</v>
          </cell>
          <cell r="K5558" t="str">
            <v/>
          </cell>
          <cell r="L5558" t="str">
            <v>○</v>
          </cell>
          <cell r="M5558" t="str">
            <v>未</v>
          </cell>
          <cell r="N5558" t="str">
            <v>未</v>
          </cell>
        </row>
        <row r="5559">
          <cell r="C5559">
            <v>8978482520</v>
          </cell>
          <cell r="D5559" t="str">
            <v>I3JBB79</v>
          </cell>
          <cell r="E5559"/>
          <cell r="F5559" t="str">
            <v>VL27 NMR</v>
          </cell>
          <cell r="G5559" t="str">
            <v>VL27 A-Gr</v>
          </cell>
          <cell r="H5559" t="str">
            <v>【I3JBB79】VL27 A-Gr N1カテゴリ　750巾FRAME 新規出図</v>
          </cell>
          <cell r="I5559" t="str">
            <v>未</v>
          </cell>
          <cell r="J5559" t="str">
            <v>A</v>
          </cell>
          <cell r="K5559" t="str">
            <v/>
          </cell>
          <cell r="L5559" t="str">
            <v>○</v>
          </cell>
          <cell r="M5559" t="str">
            <v>未</v>
          </cell>
          <cell r="N5559" t="str">
            <v>未</v>
          </cell>
        </row>
        <row r="5560">
          <cell r="C5560">
            <v>8977942930</v>
          </cell>
          <cell r="D5560" t="str">
            <v>I3JBC14</v>
          </cell>
          <cell r="E5560"/>
          <cell r="F5560" t="str">
            <v>VK00 NKR</v>
          </cell>
          <cell r="G5560" t="str">
            <v>VK00 A1-Gr</v>
          </cell>
          <cell r="H5560" t="str">
            <v>【I3JBC14】VK00 A1-Gr 700巾標準FRAME　新規出図('22/1月～K研＆研試応援向け)</v>
          </cell>
          <cell r="I5560" t="str">
            <v>未</v>
          </cell>
          <cell r="J5560" t="str">
            <v>A</v>
          </cell>
          <cell r="K5560" t="str">
            <v>XQY</v>
          </cell>
          <cell r="L5560" t="str">
            <v>未</v>
          </cell>
          <cell r="M5560">
            <v>20220408</v>
          </cell>
          <cell r="N5560">
            <v>20220408</v>
          </cell>
        </row>
        <row r="5561">
          <cell r="C5561">
            <v>8977942960</v>
          </cell>
          <cell r="D5561" t="str">
            <v>I3JBC14</v>
          </cell>
          <cell r="E5561"/>
          <cell r="F5561" t="str">
            <v>VK00 NKR</v>
          </cell>
          <cell r="G5561" t="str">
            <v>VK00 A1-Gr</v>
          </cell>
          <cell r="H5561" t="str">
            <v>【I3JBC14】VK00 A1-Gr 700巾標準FRAME　新規出図('22/1月～K研＆研試応援向け)</v>
          </cell>
          <cell r="I5561" t="str">
            <v>未</v>
          </cell>
          <cell r="J5561" t="str">
            <v>A</v>
          </cell>
          <cell r="K5561" t="str">
            <v/>
          </cell>
          <cell r="L5561" t="str">
            <v>未</v>
          </cell>
          <cell r="M5561" t="str">
            <v>未</v>
          </cell>
          <cell r="N5561" t="str">
            <v>未</v>
          </cell>
        </row>
        <row r="5562">
          <cell r="C5562">
            <v>8977942980</v>
          </cell>
          <cell r="D5562" t="str">
            <v>I3JBC14</v>
          </cell>
          <cell r="E5562"/>
          <cell r="F5562" t="str">
            <v>VK00 NKR</v>
          </cell>
          <cell r="G5562" t="str">
            <v>VK00 A1-Gr</v>
          </cell>
          <cell r="H5562" t="str">
            <v>【I3JBC14】VK00 A1-Gr 700巾標準FRAME　新規出図('22/1月～K研＆研試応援向け)</v>
          </cell>
          <cell r="I5562" t="str">
            <v>未</v>
          </cell>
          <cell r="J5562" t="str">
            <v>A</v>
          </cell>
          <cell r="K5562" t="str">
            <v>XQT</v>
          </cell>
          <cell r="L5562" t="str">
            <v>未</v>
          </cell>
          <cell r="M5562">
            <v>20220414</v>
          </cell>
          <cell r="N5562">
            <v>20220414</v>
          </cell>
        </row>
        <row r="5563">
          <cell r="C5563">
            <v>8977943190</v>
          </cell>
          <cell r="D5563" t="str">
            <v>I3JBC14</v>
          </cell>
          <cell r="E5563"/>
          <cell r="F5563" t="str">
            <v>VK00 NKR</v>
          </cell>
          <cell r="G5563" t="str">
            <v>VK00 A1-Gr</v>
          </cell>
          <cell r="H5563" t="str">
            <v>【I3JBC14】VK00 A1-Gr 700巾標準FRAME　新規出図('22/1月～K研＆研試応援向け)</v>
          </cell>
          <cell r="I5563" t="str">
            <v>未</v>
          </cell>
          <cell r="J5563" t="str">
            <v>A</v>
          </cell>
          <cell r="K5563" t="str">
            <v>XQW</v>
          </cell>
          <cell r="L5563" t="str">
            <v>未</v>
          </cell>
          <cell r="M5563">
            <v>20220401</v>
          </cell>
          <cell r="N5563">
            <v>20220401</v>
          </cell>
        </row>
        <row r="5564">
          <cell r="C5564">
            <v>8977943330</v>
          </cell>
          <cell r="D5564" t="str">
            <v>I3JBC14</v>
          </cell>
          <cell r="E5564"/>
          <cell r="F5564" t="str">
            <v>VK00 NKR</v>
          </cell>
          <cell r="G5564" t="str">
            <v>VK00 A1-Gr</v>
          </cell>
          <cell r="H5564" t="str">
            <v>【I3JBC14】VK00 A1-Gr 700巾標準FRAME　新規出図('22/1月～K研＆研試応援向け)</v>
          </cell>
          <cell r="I5564" t="str">
            <v>未</v>
          </cell>
          <cell r="J5564" t="str">
            <v>A</v>
          </cell>
          <cell r="K5564" t="str">
            <v>XQU</v>
          </cell>
          <cell r="L5564" t="str">
            <v>未</v>
          </cell>
          <cell r="M5564">
            <v>20220429</v>
          </cell>
          <cell r="N5564">
            <v>20220429</v>
          </cell>
        </row>
        <row r="5565">
          <cell r="C5565">
            <v>8977943370</v>
          </cell>
          <cell r="D5565" t="str">
            <v>I3JBC14</v>
          </cell>
          <cell r="E5565"/>
          <cell r="F5565" t="str">
            <v>VK00 NKR</v>
          </cell>
          <cell r="G5565" t="str">
            <v>VK00 A1-Gr</v>
          </cell>
          <cell r="H5565" t="str">
            <v>【I3JBC14】VK00 A1-Gr 700巾標準FRAME　新規出図('22/1月～K研＆研試応援向け)</v>
          </cell>
          <cell r="I5565" t="str">
            <v>未</v>
          </cell>
          <cell r="J5565" t="str">
            <v>A</v>
          </cell>
          <cell r="K5565" t="str">
            <v/>
          </cell>
          <cell r="L5565" t="str">
            <v>未</v>
          </cell>
          <cell r="M5565" t="str">
            <v>未</v>
          </cell>
          <cell r="N5565" t="str">
            <v>未</v>
          </cell>
        </row>
        <row r="5566">
          <cell r="C5566">
            <v>8977943530</v>
          </cell>
          <cell r="D5566" t="str">
            <v>I3JBC14</v>
          </cell>
          <cell r="E5566"/>
          <cell r="F5566" t="str">
            <v>VK00 NKR</v>
          </cell>
          <cell r="G5566" t="str">
            <v>VK00 A1-Gr</v>
          </cell>
          <cell r="H5566" t="str">
            <v>【I3JBC14】VK00 A1-Gr 700巾標準FRAME　新規出図('22/1月～K研＆研試応援向け)</v>
          </cell>
          <cell r="I5566" t="str">
            <v>未</v>
          </cell>
          <cell r="J5566" t="str">
            <v>A</v>
          </cell>
          <cell r="K5566" t="str">
            <v>XQV</v>
          </cell>
          <cell r="L5566" t="str">
            <v>未</v>
          </cell>
          <cell r="M5566">
            <v>20220413</v>
          </cell>
          <cell r="N5566">
            <v>20220413</v>
          </cell>
        </row>
        <row r="5567">
          <cell r="C5567">
            <v>8977943710</v>
          </cell>
          <cell r="D5567" t="str">
            <v>I3JBC14</v>
          </cell>
          <cell r="E5567"/>
          <cell r="F5567" t="str">
            <v>VK00 NKR</v>
          </cell>
          <cell r="G5567" t="str">
            <v>VK00 A1-Gr</v>
          </cell>
          <cell r="H5567" t="str">
            <v>【I3JBC14】VK00 A1-Gr 700巾標準FRAME　新規出図('22/1月～K研＆研試応援向け)</v>
          </cell>
          <cell r="I5567" t="str">
            <v>未</v>
          </cell>
          <cell r="J5567" t="str">
            <v>A</v>
          </cell>
          <cell r="K5567" t="str">
            <v>XQX</v>
          </cell>
          <cell r="L5567" t="str">
            <v>未</v>
          </cell>
          <cell r="M5567">
            <v>20220411</v>
          </cell>
          <cell r="N5567">
            <v>20220411</v>
          </cell>
        </row>
        <row r="5568">
          <cell r="C5568">
            <v>8977943720</v>
          </cell>
          <cell r="D5568" t="str">
            <v>I3JBC14</v>
          </cell>
          <cell r="E5568"/>
          <cell r="F5568" t="str">
            <v>VK00 NKR</v>
          </cell>
          <cell r="G5568" t="str">
            <v>VK00 A1-Gr</v>
          </cell>
          <cell r="H5568" t="str">
            <v>【I3JBC14】VK00 A1-Gr 700巾標準FRAME　新規出図('22/1月～K研＆研試応援向け)</v>
          </cell>
          <cell r="I5568" t="str">
            <v>未</v>
          </cell>
          <cell r="J5568" t="str">
            <v>A</v>
          </cell>
          <cell r="K5568" t="str">
            <v>XQZ</v>
          </cell>
          <cell r="L5568" t="str">
            <v>未</v>
          </cell>
          <cell r="M5568">
            <v>20220413</v>
          </cell>
          <cell r="N5568">
            <v>20220413</v>
          </cell>
        </row>
        <row r="5569">
          <cell r="C5569">
            <v>8978312701</v>
          </cell>
          <cell r="D5569" t="str">
            <v>I4JJL43</v>
          </cell>
          <cell r="E5569">
            <v>44714</v>
          </cell>
          <cell r="F5569" t="str">
            <v>VL20 NMR</v>
          </cell>
          <cell r="G5569" t="str">
            <v>VL20　H2-Gr</v>
          </cell>
          <cell r="H5569" t="str">
            <v>【I4JJL43】VL20 H2-Gr FRAME ASMサ変出図(初回イベント:'22/7月PP)</v>
          </cell>
          <cell r="I5569" t="str">
            <v>未</v>
          </cell>
          <cell r="J5569" t="str">
            <v>A</v>
          </cell>
          <cell r="K5569" t="str">
            <v/>
          </cell>
          <cell r="L5569" t="str">
            <v>○</v>
          </cell>
          <cell r="M5569" t="str">
            <v>未</v>
          </cell>
          <cell r="N5569" t="str">
            <v>未</v>
          </cell>
        </row>
        <row r="5570">
          <cell r="C5570">
            <v>8978312791</v>
          </cell>
          <cell r="D5570" t="str">
            <v>I4JJL43</v>
          </cell>
          <cell r="E5570">
            <v>44714</v>
          </cell>
          <cell r="F5570" t="str">
            <v>VL20 NMR</v>
          </cell>
          <cell r="G5570" t="str">
            <v>VL20　H2-Gr</v>
          </cell>
          <cell r="H5570" t="str">
            <v>【I4JJL43】VL20 H2-Gr FRAME ASMサ変出図(初回イベント:'22/7月PP)</v>
          </cell>
          <cell r="I5570" t="str">
            <v>未</v>
          </cell>
          <cell r="J5570" t="str">
            <v>A</v>
          </cell>
          <cell r="K5570" t="str">
            <v/>
          </cell>
          <cell r="L5570" t="str">
            <v>○</v>
          </cell>
          <cell r="M5570" t="str">
            <v>未</v>
          </cell>
          <cell r="N5570" t="str">
            <v>未</v>
          </cell>
        </row>
        <row r="5571">
          <cell r="C5571">
            <v>8978312821</v>
          </cell>
          <cell r="D5571" t="str">
            <v>I4JJL43</v>
          </cell>
          <cell r="E5571">
            <v>44714</v>
          </cell>
          <cell r="F5571" t="str">
            <v>VL20 NMR</v>
          </cell>
          <cell r="G5571" t="str">
            <v>VL20　H2-Gr</v>
          </cell>
          <cell r="H5571" t="str">
            <v>【I4JJL43】VL20 H2-Gr FRAME ASMサ変出図(初回イベント:'22/7月PP)</v>
          </cell>
          <cell r="I5571" t="str">
            <v>未</v>
          </cell>
          <cell r="J5571" t="str">
            <v>A</v>
          </cell>
          <cell r="K5571" t="str">
            <v/>
          </cell>
          <cell r="L5571" t="str">
            <v>○</v>
          </cell>
          <cell r="M5571" t="str">
            <v>未</v>
          </cell>
          <cell r="N5571" t="str">
            <v>未</v>
          </cell>
        </row>
        <row r="5572">
          <cell r="C5572">
            <v>8978312841</v>
          </cell>
          <cell r="D5572" t="str">
            <v>I4JJL43</v>
          </cell>
          <cell r="E5572">
            <v>44714</v>
          </cell>
          <cell r="F5572" t="str">
            <v>VL20 NMR</v>
          </cell>
          <cell r="G5572" t="str">
            <v>VL20　H2-Gr</v>
          </cell>
          <cell r="H5572" t="str">
            <v>【I4JJL43】VL20 H2-Gr FRAME ASMサ変出図(初回イベント:'22/7月PP)</v>
          </cell>
          <cell r="I5572" t="str">
            <v>PA1-3066</v>
          </cell>
          <cell r="J5572" t="str">
            <v>A</v>
          </cell>
          <cell r="K5572" t="str">
            <v>LLU</v>
          </cell>
          <cell r="L5572" t="str">
            <v>○</v>
          </cell>
          <cell r="M5572">
            <v>20230403</v>
          </cell>
          <cell r="N5572">
            <v>20230403</v>
          </cell>
        </row>
        <row r="5573">
          <cell r="C5573">
            <v>8978312921</v>
          </cell>
          <cell r="D5573" t="str">
            <v>I4JJL43</v>
          </cell>
          <cell r="E5573">
            <v>44714</v>
          </cell>
          <cell r="F5573" t="str">
            <v>VL20 NMR</v>
          </cell>
          <cell r="G5573" t="str">
            <v>VL20　H2-Gr</v>
          </cell>
          <cell r="H5573" t="str">
            <v>【I4JJL43】VL20 H2-Gr FRAME ASMサ変出図(初回イベント:'22/7月PP)</v>
          </cell>
          <cell r="I5573" t="str">
            <v>未</v>
          </cell>
          <cell r="J5573" t="str">
            <v>A</v>
          </cell>
          <cell r="K5573" t="str">
            <v/>
          </cell>
          <cell r="L5573" t="str">
            <v>○</v>
          </cell>
          <cell r="M5573" t="str">
            <v>未</v>
          </cell>
          <cell r="N5573" t="str">
            <v>未</v>
          </cell>
        </row>
        <row r="5574">
          <cell r="C5574">
            <v>8978312941</v>
          </cell>
          <cell r="D5574" t="str">
            <v>I4JJL43</v>
          </cell>
          <cell r="E5574">
            <v>44714</v>
          </cell>
          <cell r="F5574" t="str">
            <v>VL20 NMR</v>
          </cell>
          <cell r="G5574" t="str">
            <v>VL20　H2-Gr</v>
          </cell>
          <cell r="H5574" t="str">
            <v>【I4JJL43】VL20 H2-Gr FRAME ASMサ変出図(初回イベント:'22/7月PP)</v>
          </cell>
          <cell r="I5574" t="str">
            <v>未</v>
          </cell>
          <cell r="J5574" t="str">
            <v>A</v>
          </cell>
          <cell r="K5574" t="str">
            <v/>
          </cell>
          <cell r="L5574" t="str">
            <v>○</v>
          </cell>
          <cell r="M5574" t="str">
            <v>未</v>
          </cell>
          <cell r="N5574" t="str">
            <v>未</v>
          </cell>
        </row>
        <row r="5575">
          <cell r="C5575">
            <v>8978312961</v>
          </cell>
          <cell r="D5575" t="str">
            <v>I4JJL43</v>
          </cell>
          <cell r="E5575">
            <v>44714</v>
          </cell>
          <cell r="F5575" t="str">
            <v>VL20 NMR</v>
          </cell>
          <cell r="G5575" t="str">
            <v>VL20　H2-Gr</v>
          </cell>
          <cell r="H5575" t="str">
            <v>【I4JJL43】VL20 H2-Gr FRAME ASMサ変出図(初回イベント:'22/7月PP)</v>
          </cell>
          <cell r="I5575" t="str">
            <v>未</v>
          </cell>
          <cell r="J5575" t="str">
            <v>A</v>
          </cell>
          <cell r="K5575" t="str">
            <v/>
          </cell>
          <cell r="L5575" t="str">
            <v>○</v>
          </cell>
          <cell r="M5575" t="str">
            <v>未</v>
          </cell>
          <cell r="N5575" t="str">
            <v>未</v>
          </cell>
        </row>
        <row r="5576">
          <cell r="C5576">
            <v>8978312991</v>
          </cell>
          <cell r="D5576" t="str">
            <v>I4JJL43</v>
          </cell>
          <cell r="E5576">
            <v>44714</v>
          </cell>
          <cell r="F5576" t="str">
            <v>VL20 NMR</v>
          </cell>
          <cell r="G5576" t="str">
            <v>VL20　H2-Gr</v>
          </cell>
          <cell r="H5576" t="str">
            <v>【I4JJL43】VL20 H2-Gr FRAME ASMサ変出図(初回イベント:'22/7月PP)</v>
          </cell>
          <cell r="I5576" t="str">
            <v>PA1-4035</v>
          </cell>
          <cell r="J5576" t="str">
            <v>A</v>
          </cell>
          <cell r="K5576" t="str">
            <v>MEM</v>
          </cell>
          <cell r="L5576" t="str">
            <v>○</v>
          </cell>
          <cell r="M5576">
            <v>20240306</v>
          </cell>
          <cell r="N5576">
            <v>20240306</v>
          </cell>
        </row>
        <row r="5577">
          <cell r="C5577">
            <v>8978313031</v>
          </cell>
          <cell r="D5577" t="str">
            <v>I4JJL43</v>
          </cell>
          <cell r="E5577">
            <v>44714</v>
          </cell>
          <cell r="F5577" t="str">
            <v>VL20 NMR</v>
          </cell>
          <cell r="G5577" t="str">
            <v>VL20　H2-Gr</v>
          </cell>
          <cell r="H5577" t="str">
            <v>【I4JJL43】VL20 H2-Gr FRAME ASMサ変出図(初回イベント:'22/7月PP)</v>
          </cell>
          <cell r="I5577" t="str">
            <v>未</v>
          </cell>
          <cell r="J5577" t="str">
            <v>A</v>
          </cell>
          <cell r="K5577" t="str">
            <v/>
          </cell>
          <cell r="L5577" t="str">
            <v>○</v>
          </cell>
          <cell r="M5577" t="str">
            <v>未</v>
          </cell>
          <cell r="N5577" t="str">
            <v>未</v>
          </cell>
        </row>
        <row r="5578">
          <cell r="C5578">
            <v>8978313051</v>
          </cell>
          <cell r="D5578" t="str">
            <v>I4JJL43</v>
          </cell>
          <cell r="E5578">
            <v>44714</v>
          </cell>
          <cell r="F5578" t="str">
            <v>VL20 NMR</v>
          </cell>
          <cell r="G5578" t="str">
            <v>VL20　H2-Gr</v>
          </cell>
          <cell r="H5578" t="str">
            <v>【I4JJL43】VL20 H2-Gr FRAME ASMサ変出図(初回イベント:'22/7月PP)</v>
          </cell>
          <cell r="I5578" t="str">
            <v>未</v>
          </cell>
          <cell r="J5578" t="str">
            <v>A</v>
          </cell>
          <cell r="K5578" t="str">
            <v/>
          </cell>
          <cell r="L5578" t="str">
            <v>○</v>
          </cell>
          <cell r="M5578" t="str">
            <v>未</v>
          </cell>
          <cell r="N5578" t="str">
            <v>未</v>
          </cell>
        </row>
        <row r="5579">
          <cell r="C5579">
            <v>8978313071</v>
          </cell>
          <cell r="D5579" t="str">
            <v>I4JJL43</v>
          </cell>
          <cell r="E5579">
            <v>44714</v>
          </cell>
          <cell r="F5579" t="str">
            <v>VL20 NMR</v>
          </cell>
          <cell r="G5579" t="str">
            <v>VL20　H2-Gr</v>
          </cell>
          <cell r="H5579" t="str">
            <v>【I4JJL43】VL20 H2-Gr FRAME ASMサ変出図(初回イベント:'22/7月PP)</v>
          </cell>
          <cell r="I5579" t="str">
            <v>PA1-4054</v>
          </cell>
          <cell r="J5579" t="str">
            <v>A</v>
          </cell>
          <cell r="K5579" t="str">
            <v>MF3</v>
          </cell>
          <cell r="L5579" t="str">
            <v>○</v>
          </cell>
          <cell r="M5579">
            <v>20240523</v>
          </cell>
          <cell r="N5579">
            <v>20240523</v>
          </cell>
        </row>
        <row r="5580">
          <cell r="C5580">
            <v>8978312700</v>
          </cell>
          <cell r="D5580" t="str">
            <v>I3JBC79</v>
          </cell>
          <cell r="E5580"/>
          <cell r="F5580" t="str">
            <v>VL20 NMR</v>
          </cell>
          <cell r="G5580" t="str">
            <v>VL20 H2-Gr</v>
          </cell>
          <cell r="H5580" t="str">
            <v>【I3JBC79】VL20 H2-Gr ユーロⅣ K研　700巾FRAME ASM 新規出図</v>
          </cell>
          <cell r="I5580" t="str">
            <v>PA1-2003</v>
          </cell>
          <cell r="J5580" t="str">
            <v>A</v>
          </cell>
          <cell r="K5580" t="str">
            <v>LEE</v>
          </cell>
          <cell r="L5580" t="str">
            <v>○</v>
          </cell>
          <cell r="M5580">
            <v>20240523</v>
          </cell>
          <cell r="N5580">
            <v>20220107</v>
          </cell>
        </row>
        <row r="5581">
          <cell r="C5581">
            <v>8978362080</v>
          </cell>
          <cell r="D5581" t="str">
            <v>I3JBE16</v>
          </cell>
          <cell r="E5581"/>
          <cell r="F5581" t="str">
            <v>VK00 NKR</v>
          </cell>
          <cell r="G5581" t="str">
            <v>VK00 A1-Gr</v>
          </cell>
          <cell r="H5581" t="str">
            <v>【I3JBE16】VK00 A1-Gr K研　700巾軽量FRAME 新規出図('22/3月 RZ ENG)</v>
          </cell>
          <cell r="I5581" t="str">
            <v>未</v>
          </cell>
          <cell r="J5581" t="str">
            <v>D</v>
          </cell>
          <cell r="K5581" t="str">
            <v>XR2</v>
          </cell>
          <cell r="L5581" t="str">
            <v>未</v>
          </cell>
          <cell r="M5581" t="str">
            <v>-</v>
          </cell>
          <cell r="N5581" t="str">
            <v>-</v>
          </cell>
        </row>
        <row r="5582">
          <cell r="C5582">
            <v>8977942921</v>
          </cell>
          <cell r="D5582" t="str">
            <v>I4JJF79</v>
          </cell>
          <cell r="E5582"/>
          <cell r="F5582" t="str">
            <v>VK00 NKR</v>
          </cell>
          <cell r="G5582" t="str">
            <v>VK00 A1-Gr</v>
          </cell>
          <cell r="H5582" t="str">
            <v>【I4JJF79】VK00 NKR 700幅 K研3向けFRAME　設変出図(1X 4JZ1） FFD</v>
          </cell>
          <cell r="I5582" t="str">
            <v>未</v>
          </cell>
          <cell r="J5582" t="str">
            <v>D</v>
          </cell>
          <cell r="K5582" t="str">
            <v>1XPQ</v>
          </cell>
          <cell r="L5582" t="str">
            <v>未</v>
          </cell>
          <cell r="M5582" t="str">
            <v>-</v>
          </cell>
          <cell r="N5582" t="str">
            <v>-</v>
          </cell>
        </row>
        <row r="5583">
          <cell r="C5583">
            <v>8977942941</v>
          </cell>
          <cell r="D5583" t="str">
            <v>I4JJF79</v>
          </cell>
          <cell r="E5583"/>
          <cell r="F5583" t="str">
            <v>VK00 NKR</v>
          </cell>
          <cell r="G5583" t="str">
            <v>VK00 A1-Gr</v>
          </cell>
          <cell r="H5583" t="str">
            <v>【I4JJF79】VK00 NKR 700幅 K研3向けFRAME　設変出図(1X 4JZ1）</v>
          </cell>
          <cell r="I5583" t="str">
            <v>未</v>
          </cell>
          <cell r="J5583" t="str">
            <v>A</v>
          </cell>
          <cell r="K5583" t="str">
            <v>1XQB</v>
          </cell>
          <cell r="L5583" t="str">
            <v>未</v>
          </cell>
          <cell r="M5583">
            <v>20220711</v>
          </cell>
          <cell r="N5583">
            <v>20220711</v>
          </cell>
        </row>
        <row r="5584">
          <cell r="C5584">
            <v>8977942961</v>
          </cell>
          <cell r="D5584" t="str">
            <v>I4JJF79</v>
          </cell>
          <cell r="E5584"/>
          <cell r="F5584" t="str">
            <v>VK00 NKR</v>
          </cell>
          <cell r="G5584" t="str">
            <v>VK00 A1-Gr</v>
          </cell>
          <cell r="H5584" t="str">
            <v>【I4JJF79】VK00 NKR 700幅 K研3向けFRAME　設変出図(1X 4JZ1）</v>
          </cell>
          <cell r="I5584" t="str">
            <v>未</v>
          </cell>
          <cell r="J5584" t="str">
            <v>A</v>
          </cell>
          <cell r="K5584" t="str">
            <v>XR7</v>
          </cell>
          <cell r="L5584" t="str">
            <v>未</v>
          </cell>
          <cell r="M5584">
            <v>20220613</v>
          </cell>
          <cell r="N5584">
            <v>20220613</v>
          </cell>
        </row>
        <row r="5585">
          <cell r="C5585">
            <v>8977943131</v>
          </cell>
          <cell r="D5585" t="str">
            <v>I4JJF79</v>
          </cell>
          <cell r="E5585"/>
          <cell r="F5585" t="str">
            <v>VK00 NKR</v>
          </cell>
          <cell r="G5585" t="str">
            <v>VK00 A1-Gr</v>
          </cell>
          <cell r="H5585" t="str">
            <v>【I4JJF79】VK00 NKR 700幅 K研3向けFRAME　設変出図(1X 4JZ1）</v>
          </cell>
          <cell r="I5585" t="str">
            <v>未</v>
          </cell>
          <cell r="J5585" t="str">
            <v>A</v>
          </cell>
          <cell r="K5585" t="str">
            <v>1XQE</v>
          </cell>
          <cell r="L5585" t="str">
            <v>未</v>
          </cell>
          <cell r="M5585">
            <v>20220614</v>
          </cell>
          <cell r="N5585">
            <v>20220614</v>
          </cell>
        </row>
        <row r="5586">
          <cell r="C5586">
            <v>8977943161</v>
          </cell>
          <cell r="D5586" t="str">
            <v>I4JJF79</v>
          </cell>
          <cell r="E5586"/>
          <cell r="F5586" t="str">
            <v>VK00 NKR</v>
          </cell>
          <cell r="G5586" t="str">
            <v>VK00 A1-Gr</v>
          </cell>
          <cell r="H5586" t="str">
            <v>【I4JJF79】VK00 NKR 700幅 K研3向けFRAME　設変出図(1X 4JZ1）</v>
          </cell>
          <cell r="I5586" t="str">
            <v>未</v>
          </cell>
          <cell r="J5586" t="str">
            <v>K</v>
          </cell>
          <cell r="K5586" t="str">
            <v>1XQK</v>
          </cell>
          <cell r="L5586" t="str">
            <v>未</v>
          </cell>
          <cell r="M5586" t="str">
            <v>-</v>
          </cell>
          <cell r="N5586" t="str">
            <v>-</v>
          </cell>
        </row>
        <row r="5587">
          <cell r="C5587">
            <v>8977943371</v>
          </cell>
          <cell r="D5587" t="str">
            <v>I4JJF79</v>
          </cell>
          <cell r="E5587"/>
          <cell r="F5587" t="str">
            <v>VK00 NKR</v>
          </cell>
          <cell r="G5587" t="str">
            <v>VK00 A1-Gr</v>
          </cell>
          <cell r="H5587" t="str">
            <v>【I4JJF79】VK00 NKR 700幅 K研3向けFRAME　設変出図(1X 4JZ1）</v>
          </cell>
          <cell r="I5587" t="str">
            <v>未</v>
          </cell>
          <cell r="J5587" t="str">
            <v>A</v>
          </cell>
          <cell r="K5587" t="str">
            <v>XR8</v>
          </cell>
          <cell r="L5587" t="str">
            <v>未</v>
          </cell>
          <cell r="M5587">
            <v>20220614</v>
          </cell>
          <cell r="N5587">
            <v>20220614</v>
          </cell>
        </row>
        <row r="5588">
          <cell r="C5588">
            <v>8977943721</v>
          </cell>
          <cell r="D5588" t="str">
            <v>I4JJF79</v>
          </cell>
          <cell r="E5588"/>
          <cell r="F5588" t="str">
            <v>VK00 NKR</v>
          </cell>
          <cell r="G5588" t="str">
            <v>VK00 A1-Gr</v>
          </cell>
          <cell r="H5588" t="str">
            <v>【I4JJF79】VK00 NKR 700幅 K研3向けFRAME　設変出図(1X 4JZ1）</v>
          </cell>
          <cell r="I5588" t="str">
            <v>未</v>
          </cell>
          <cell r="J5588" t="str">
            <v>A</v>
          </cell>
          <cell r="K5588" t="str">
            <v>1XQZ</v>
          </cell>
          <cell r="L5588" t="str">
            <v>未</v>
          </cell>
          <cell r="M5588">
            <v>20220620</v>
          </cell>
          <cell r="N5588">
            <v>20220620</v>
          </cell>
        </row>
        <row r="5589">
          <cell r="C5589">
            <v>8976815241</v>
          </cell>
          <cell r="D5589" t="str">
            <v>I4JJD57</v>
          </cell>
          <cell r="E5589"/>
          <cell r="F5589" t="str">
            <v>VL20 NMR</v>
          </cell>
          <cell r="G5589" t="str">
            <v>VL20 E-Gr</v>
          </cell>
          <cell r="H5589" t="str">
            <v>【I4JJD57】VL20 E-Gr FRAME ASM　設変出図(サ変、S/MBR溶接NUT追加)</v>
          </cell>
          <cell r="I5589" t="str">
            <v>未</v>
          </cell>
          <cell r="J5589" t="str">
            <v>A</v>
          </cell>
          <cell r="K5589" t="str">
            <v/>
          </cell>
          <cell r="L5589" t="str">
            <v>○</v>
          </cell>
          <cell r="M5589" t="str">
            <v>未</v>
          </cell>
          <cell r="N5589" t="str">
            <v>未</v>
          </cell>
        </row>
        <row r="5590">
          <cell r="C5590">
            <v>8976815261</v>
          </cell>
          <cell r="D5590" t="str">
            <v>I4JJD57</v>
          </cell>
          <cell r="E5590"/>
          <cell r="F5590" t="str">
            <v>VL20 NMR</v>
          </cell>
          <cell r="G5590" t="str">
            <v>VL20 E-Gr</v>
          </cell>
          <cell r="H5590" t="str">
            <v>【I4JJD57】VL20 E-Gr FRAME ASM　設変出図(サ変、S/MBR溶接NUT追加)</v>
          </cell>
          <cell r="I5590" t="str">
            <v>未</v>
          </cell>
          <cell r="J5590" t="str">
            <v>A</v>
          </cell>
          <cell r="K5590" t="str">
            <v/>
          </cell>
          <cell r="L5590" t="str">
            <v>○</v>
          </cell>
          <cell r="M5590" t="str">
            <v>未</v>
          </cell>
          <cell r="N5590" t="str">
            <v>未</v>
          </cell>
        </row>
        <row r="5591">
          <cell r="C5591">
            <v>8976815291</v>
          </cell>
          <cell r="D5591" t="str">
            <v>I4JJD57</v>
          </cell>
          <cell r="E5591"/>
          <cell r="F5591" t="str">
            <v>VL20 NMR</v>
          </cell>
          <cell r="G5591" t="str">
            <v>VL20 E-Gr</v>
          </cell>
          <cell r="H5591" t="str">
            <v>【I4JJD57】VL20 E-Gr FRAME ASM　設変出図(サ変、S/MBR溶接NUT追加)</v>
          </cell>
          <cell r="I5591" t="str">
            <v>PA1-2097</v>
          </cell>
          <cell r="J5591" t="str">
            <v>A</v>
          </cell>
          <cell r="K5591" t="str">
            <v>KDV</v>
          </cell>
          <cell r="L5591" t="str">
            <v>○</v>
          </cell>
          <cell r="M5591">
            <v>20220518</v>
          </cell>
          <cell r="N5591">
            <v>20220518</v>
          </cell>
        </row>
        <row r="5592">
          <cell r="C5592">
            <v>8976815301</v>
          </cell>
          <cell r="D5592" t="str">
            <v>I4JJD57</v>
          </cell>
          <cell r="E5592"/>
          <cell r="F5592" t="str">
            <v>VL20 NMR</v>
          </cell>
          <cell r="G5592" t="str">
            <v>VL20 E-Gr</v>
          </cell>
          <cell r="H5592" t="str">
            <v>【I4JJD57】VL20 E-Gr FRAME ASM　設変出図(サ変、S/MBR溶接NUT追加)</v>
          </cell>
          <cell r="I5592" t="str">
            <v>未</v>
          </cell>
          <cell r="J5592" t="str">
            <v>A</v>
          </cell>
          <cell r="K5592" t="str">
            <v/>
          </cell>
          <cell r="L5592" t="str">
            <v>○</v>
          </cell>
          <cell r="M5592" t="str">
            <v>未</v>
          </cell>
          <cell r="N5592" t="str">
            <v>未</v>
          </cell>
        </row>
        <row r="5593">
          <cell r="C5593">
            <v>8976891771</v>
          </cell>
          <cell r="D5593" t="str">
            <v>I4JJD57</v>
          </cell>
          <cell r="E5593"/>
          <cell r="F5593" t="str">
            <v>VL20 NMR</v>
          </cell>
          <cell r="G5593" t="str">
            <v>VL20 E-Gr</v>
          </cell>
          <cell r="H5593" t="str">
            <v>【I4JJD57】VL20 E-Gr FRAME ASM　設変出図(サ変、S/MBR溶接NUT追加)</v>
          </cell>
          <cell r="I5593" t="str">
            <v>PA1-4011</v>
          </cell>
          <cell r="J5593" t="str">
            <v>A</v>
          </cell>
          <cell r="K5593" t="str">
            <v>LEH</v>
          </cell>
          <cell r="L5593" t="str">
            <v>○</v>
          </cell>
          <cell r="M5593">
            <v>20231227</v>
          </cell>
          <cell r="N5593">
            <v>20231227</v>
          </cell>
        </row>
        <row r="5594">
          <cell r="C5594">
            <v>8976891791</v>
          </cell>
          <cell r="D5594" t="str">
            <v>I4JJD57</v>
          </cell>
          <cell r="E5594"/>
          <cell r="F5594" t="str">
            <v>VL20 NMR</v>
          </cell>
          <cell r="G5594" t="str">
            <v>VL20 E-Gr</v>
          </cell>
          <cell r="H5594" t="str">
            <v>【I4JJD57】VL20 E-Gr FRAME ASM　設変出図(サ変、S/MBR溶接NUT追加)</v>
          </cell>
          <cell r="I5594" t="str">
            <v>未</v>
          </cell>
          <cell r="J5594" t="str">
            <v>A</v>
          </cell>
          <cell r="K5594" t="str">
            <v/>
          </cell>
          <cell r="L5594" t="str">
            <v>○</v>
          </cell>
          <cell r="M5594" t="str">
            <v>未</v>
          </cell>
          <cell r="N5594" t="str">
            <v>未</v>
          </cell>
        </row>
        <row r="5595">
          <cell r="C5595">
            <v>8977943020</v>
          </cell>
          <cell r="D5595" t="str">
            <v>I3JBE38</v>
          </cell>
          <cell r="E5595"/>
          <cell r="F5595" t="str">
            <v>VK00 NMR</v>
          </cell>
          <cell r="G5595" t="str">
            <v>VK00 A1-Gr</v>
          </cell>
          <cell r="H5595" t="str">
            <v>【I3JBE38】VK00 A1-Gr 2X K研1向けNMR FRAME ASM 新規出図</v>
          </cell>
          <cell r="I5595" t="str">
            <v>未</v>
          </cell>
          <cell r="J5595" t="str">
            <v>A</v>
          </cell>
          <cell r="K5595" t="str">
            <v>XRC</v>
          </cell>
          <cell r="L5595" t="str">
            <v>未</v>
          </cell>
          <cell r="M5595">
            <v>20220801</v>
          </cell>
          <cell r="N5595">
            <v>20220801</v>
          </cell>
        </row>
        <row r="5596">
          <cell r="C5596">
            <v>8977943030</v>
          </cell>
          <cell r="D5596" t="str">
            <v>I3JBE38</v>
          </cell>
          <cell r="E5596"/>
          <cell r="F5596" t="str">
            <v>VK00 NMR</v>
          </cell>
          <cell r="G5596" t="str">
            <v>VK00 A1-Gr</v>
          </cell>
          <cell r="H5596" t="str">
            <v>【I3JBE38】VK00 A1-Gr 2X K研1向けNMR FRAME ASM 新規出図</v>
          </cell>
          <cell r="I5596" t="str">
            <v>未</v>
          </cell>
          <cell r="J5596" t="str">
            <v>A</v>
          </cell>
          <cell r="K5596" t="str">
            <v>XRD</v>
          </cell>
          <cell r="L5596" t="str">
            <v>未</v>
          </cell>
          <cell r="M5596">
            <v>20220801</v>
          </cell>
          <cell r="N5596">
            <v>20220801</v>
          </cell>
        </row>
        <row r="5597">
          <cell r="C5597">
            <v>8977943260</v>
          </cell>
          <cell r="D5597" t="str">
            <v>I3JBE38</v>
          </cell>
          <cell r="E5597"/>
          <cell r="F5597" t="str">
            <v>VK00 NMR</v>
          </cell>
          <cell r="G5597" t="str">
            <v>VK00 A1-Gr</v>
          </cell>
          <cell r="H5597" t="str">
            <v>【I3JBE38】VK00 A1-Gr 2X K研1向けNMR FRAME ASM 新規出図</v>
          </cell>
          <cell r="I5597" t="str">
            <v>未</v>
          </cell>
          <cell r="J5597" t="str">
            <v>A</v>
          </cell>
          <cell r="K5597" t="str">
            <v>XRE</v>
          </cell>
          <cell r="L5597" t="str">
            <v>未</v>
          </cell>
          <cell r="M5597">
            <v>20220804</v>
          </cell>
          <cell r="N5597">
            <v>20220803</v>
          </cell>
        </row>
        <row r="5598">
          <cell r="C5598">
            <v>8977943540</v>
          </cell>
          <cell r="D5598" t="str">
            <v>I3JBE38</v>
          </cell>
          <cell r="E5598"/>
          <cell r="F5598" t="str">
            <v>VK00 NMR</v>
          </cell>
          <cell r="G5598" t="str">
            <v>VK00 A1-Gr</v>
          </cell>
          <cell r="H5598" t="str">
            <v>【I3JBE38】VK00 A1-Gr 2X K研1向けNMR FRAME ASM 新規出図</v>
          </cell>
          <cell r="I5598" t="str">
            <v>未</v>
          </cell>
          <cell r="J5598" t="str">
            <v>A</v>
          </cell>
          <cell r="K5598" t="str">
            <v>XRF</v>
          </cell>
          <cell r="L5598" t="str">
            <v>未</v>
          </cell>
          <cell r="M5598">
            <v>20220805</v>
          </cell>
          <cell r="N5598">
            <v>20220802</v>
          </cell>
        </row>
        <row r="5599">
          <cell r="C5599">
            <v>8977943640</v>
          </cell>
          <cell r="D5599" t="str">
            <v>I3JBE38</v>
          </cell>
          <cell r="E5599"/>
          <cell r="F5599" t="str">
            <v>VK00 NMR</v>
          </cell>
          <cell r="G5599" t="str">
            <v>VK00 A1-Gr</v>
          </cell>
          <cell r="H5599" t="str">
            <v>【I3JBE38】VK00 A1-Gr 2X K研1向けNMR FRAME ASM 新規出図</v>
          </cell>
          <cell r="I5599" t="str">
            <v>未</v>
          </cell>
          <cell r="J5599" t="str">
            <v>A</v>
          </cell>
          <cell r="K5599" t="str">
            <v/>
          </cell>
          <cell r="L5599" t="str">
            <v>未</v>
          </cell>
          <cell r="M5599" t="str">
            <v>未</v>
          </cell>
          <cell r="N5599" t="str">
            <v>未</v>
          </cell>
        </row>
        <row r="5600">
          <cell r="C5600">
            <v>8977943700</v>
          </cell>
          <cell r="D5600" t="str">
            <v>I3JBE38</v>
          </cell>
          <cell r="E5600"/>
          <cell r="F5600" t="str">
            <v>VK00 NMR</v>
          </cell>
          <cell r="G5600" t="str">
            <v>VK00 A1-Gr</v>
          </cell>
          <cell r="H5600" t="str">
            <v>【I3JBE38】VK00 A1-Gr 2X K研1向けNMR FRAME ASM 新規出図</v>
          </cell>
          <cell r="I5600" t="str">
            <v>未</v>
          </cell>
          <cell r="J5600" t="str">
            <v>A</v>
          </cell>
          <cell r="K5600" t="str">
            <v>XRG</v>
          </cell>
          <cell r="L5600" t="str">
            <v>未</v>
          </cell>
          <cell r="M5600">
            <v>20220805</v>
          </cell>
          <cell r="N5600">
            <v>20220803</v>
          </cell>
        </row>
        <row r="5601">
          <cell r="C5601">
            <v>8977943740</v>
          </cell>
          <cell r="D5601" t="str">
            <v>I3JBE38</v>
          </cell>
          <cell r="E5601"/>
          <cell r="F5601" t="str">
            <v>VK00 NMR</v>
          </cell>
          <cell r="G5601" t="str">
            <v>VK00 A1-Gr</v>
          </cell>
          <cell r="H5601" t="str">
            <v>【I3JBE38】VK00 A1-Gr 2X K研1向けNMR FRAME ASM 新規出図</v>
          </cell>
          <cell r="I5601" t="str">
            <v>未</v>
          </cell>
          <cell r="J5601" t="str">
            <v>A</v>
          </cell>
          <cell r="K5601" t="str">
            <v>XRL</v>
          </cell>
          <cell r="L5601" t="str">
            <v>未</v>
          </cell>
          <cell r="M5601">
            <v>20220906</v>
          </cell>
          <cell r="N5601">
            <v>20220906</v>
          </cell>
        </row>
        <row r="5602">
          <cell r="C5602">
            <v>8977940220</v>
          </cell>
          <cell r="D5602" t="str">
            <v>I3JBE61</v>
          </cell>
          <cell r="E5602"/>
          <cell r="F5602" t="str">
            <v>VK00 NMR</v>
          </cell>
          <cell r="G5602" t="str">
            <v>VK00 A1-Gr</v>
          </cell>
          <cell r="H5602" t="str">
            <v>【I3JBE61】VK00 A1-Gr 2X K研1向けNMR FRAME ASM 新規出図</v>
          </cell>
          <cell r="I5602" t="str">
            <v>未</v>
          </cell>
          <cell r="J5602" t="str">
            <v>D</v>
          </cell>
          <cell r="K5602" t="str">
            <v>XRA</v>
          </cell>
          <cell r="L5602" t="str">
            <v>未</v>
          </cell>
          <cell r="M5602" t="str">
            <v>-</v>
          </cell>
          <cell r="N5602" t="str">
            <v>-</v>
          </cell>
        </row>
        <row r="5603">
          <cell r="C5603">
            <v>8977940240</v>
          </cell>
          <cell r="D5603" t="str">
            <v>I3JBE61</v>
          </cell>
          <cell r="E5603"/>
          <cell r="F5603" t="str">
            <v>VK00 NMR</v>
          </cell>
          <cell r="G5603" t="str">
            <v>VK00 A1-Gr</v>
          </cell>
          <cell r="H5603" t="str">
            <v>【I3JBE61】VK00 A1-Gr 2X K研1向けNMR FRAME ASM 新規出図</v>
          </cell>
          <cell r="I5603" t="str">
            <v>未</v>
          </cell>
          <cell r="J5603" t="str">
            <v>D</v>
          </cell>
          <cell r="K5603" t="str">
            <v>XRB</v>
          </cell>
          <cell r="L5603" t="str">
            <v>未</v>
          </cell>
          <cell r="M5603" t="str">
            <v>-</v>
          </cell>
          <cell r="N5603" t="str">
            <v>-</v>
          </cell>
        </row>
        <row r="5604">
          <cell r="C5604">
            <v>8978470410</v>
          </cell>
          <cell r="D5604" t="str">
            <v>I3JBE61</v>
          </cell>
          <cell r="E5604"/>
          <cell r="F5604" t="str">
            <v>VK00 NMR</v>
          </cell>
          <cell r="G5604" t="str">
            <v>VK00 A1-Gr</v>
          </cell>
          <cell r="H5604" t="str">
            <v>【I3JBE61】VK00 A1-Gr 2X K研1向けNMR FRAME ASM 新規出図</v>
          </cell>
          <cell r="I5604" t="str">
            <v>未</v>
          </cell>
          <cell r="J5604" t="str">
            <v>D</v>
          </cell>
          <cell r="K5604" t="str">
            <v>XRN</v>
          </cell>
          <cell r="L5604" t="str">
            <v>未</v>
          </cell>
          <cell r="M5604" t="str">
            <v>-</v>
          </cell>
          <cell r="N5604" t="str">
            <v>-</v>
          </cell>
        </row>
        <row r="5605">
          <cell r="C5605">
            <v>8977940221</v>
          </cell>
          <cell r="D5605" t="str">
            <v>I4JJH15</v>
          </cell>
          <cell r="E5605"/>
          <cell r="F5605" t="str">
            <v>VK00 NMR</v>
          </cell>
          <cell r="G5605" t="str">
            <v>VK00 2X軽量</v>
          </cell>
          <cell r="H5605" t="str">
            <v>【I4JJH15】VK00 2X FRAME ASM 設変出図(初回イベント:’22/12月　一生-2)</v>
          </cell>
          <cell r="I5605" t="str">
            <v>未</v>
          </cell>
          <cell r="J5605" t="str">
            <v>D</v>
          </cell>
          <cell r="K5605" t="str">
            <v/>
          </cell>
          <cell r="L5605" t="str">
            <v>未</v>
          </cell>
          <cell r="M5605" t="str">
            <v>-</v>
          </cell>
          <cell r="N5605" t="str">
            <v>-</v>
          </cell>
        </row>
        <row r="5606">
          <cell r="C5606">
            <v>8977940241</v>
          </cell>
          <cell r="D5606" t="str">
            <v>I4JJH15</v>
          </cell>
          <cell r="E5606"/>
          <cell r="F5606" t="str">
            <v>VK00 NMR</v>
          </cell>
          <cell r="G5606" t="str">
            <v>VK00 2X軽量</v>
          </cell>
          <cell r="H5606" t="str">
            <v>【I4JJH15】VK00 2X FRAME ASM 設変出図(初回イベント:’22/12月　一生-2)</v>
          </cell>
          <cell r="I5606" t="str">
            <v>未</v>
          </cell>
          <cell r="J5606" t="str">
            <v>D</v>
          </cell>
          <cell r="K5606" t="str">
            <v/>
          </cell>
          <cell r="L5606" t="str">
            <v>未</v>
          </cell>
          <cell r="M5606" t="str">
            <v>-</v>
          </cell>
          <cell r="N5606" t="str">
            <v>-</v>
          </cell>
        </row>
        <row r="5607">
          <cell r="C5607">
            <v>8978470411</v>
          </cell>
          <cell r="D5607" t="str">
            <v>I4JJH15</v>
          </cell>
          <cell r="E5607"/>
          <cell r="F5607" t="str">
            <v>VK00 NMR</v>
          </cell>
          <cell r="G5607" t="str">
            <v>VK00 2X軽量</v>
          </cell>
          <cell r="H5607" t="str">
            <v>【I4JJH15】VK00 2X FRAME ASM 設変出図(初回イベント:’22/12月　一生-2)</v>
          </cell>
          <cell r="I5607" t="str">
            <v>未</v>
          </cell>
          <cell r="J5607" t="str">
            <v>D</v>
          </cell>
          <cell r="K5607" t="str">
            <v/>
          </cell>
          <cell r="L5607" t="str">
            <v>未</v>
          </cell>
          <cell r="M5607" t="str">
            <v>-</v>
          </cell>
          <cell r="N5607" t="str">
            <v>-</v>
          </cell>
        </row>
        <row r="5608">
          <cell r="C5608">
            <v>8977944040</v>
          </cell>
          <cell r="D5608" t="str">
            <v>I3JBG05</v>
          </cell>
          <cell r="E5608"/>
          <cell r="F5608" t="str">
            <v>VK00 NMR</v>
          </cell>
          <cell r="G5608" t="str">
            <v>VK00 A1-Gr</v>
          </cell>
          <cell r="H5608" t="str">
            <v>【I3JBG05】VK00 A1-Gr 2X K研1向けNMR FRAME ASM 新規出図</v>
          </cell>
          <cell r="I5608" t="str">
            <v>未</v>
          </cell>
          <cell r="J5608" t="str">
            <v>A</v>
          </cell>
          <cell r="K5608" t="str">
            <v>XRM</v>
          </cell>
          <cell r="L5608" t="str">
            <v>未</v>
          </cell>
          <cell r="M5608">
            <v>20221116</v>
          </cell>
          <cell r="N5608">
            <v>20221116</v>
          </cell>
        </row>
        <row r="5609">
          <cell r="C5609">
            <v>8978794270</v>
          </cell>
          <cell r="D5609" t="str">
            <v>I3JBG47</v>
          </cell>
          <cell r="E5609"/>
          <cell r="F5609" t="str">
            <v>VK00 NMR</v>
          </cell>
          <cell r="G5609" t="str">
            <v>VK00 A1-Gr</v>
          </cell>
          <cell r="H5609" t="str">
            <v>【I3JBG47】VK00 A1-Gr 3X K研1向けNPR FRAME ASM 新規出図</v>
          </cell>
          <cell r="I5609" t="str">
            <v>未</v>
          </cell>
          <cell r="J5609" t="str">
            <v>A</v>
          </cell>
          <cell r="K5609" t="str">
            <v>XRR</v>
          </cell>
          <cell r="L5609" t="str">
            <v>未</v>
          </cell>
          <cell r="M5609" t="str">
            <v>未</v>
          </cell>
          <cell r="N5609" t="str">
            <v>未</v>
          </cell>
        </row>
        <row r="5610">
          <cell r="C5610">
            <v>8978794400</v>
          </cell>
          <cell r="D5610" t="str">
            <v>I3JBG47</v>
          </cell>
          <cell r="E5610"/>
          <cell r="F5610" t="str">
            <v>VK00 NMR</v>
          </cell>
          <cell r="G5610" t="str">
            <v>VK00 A1-Gr</v>
          </cell>
          <cell r="H5610" t="str">
            <v>【I3JBG47】VK00 A1-Gr 3X K研1向けNPR FRAME ASM 新規出図</v>
          </cell>
          <cell r="I5610" t="str">
            <v>未</v>
          </cell>
          <cell r="J5610" t="str">
            <v>A</v>
          </cell>
          <cell r="K5610" t="str">
            <v>XRS</v>
          </cell>
          <cell r="L5610" t="str">
            <v>未</v>
          </cell>
          <cell r="M5610" t="str">
            <v>未</v>
          </cell>
          <cell r="N5610" t="str">
            <v>未</v>
          </cell>
        </row>
        <row r="5611">
          <cell r="C5611">
            <v>8978794540</v>
          </cell>
          <cell r="D5611" t="str">
            <v>I3JBG47</v>
          </cell>
          <cell r="E5611"/>
          <cell r="F5611" t="str">
            <v>VK00 NMR</v>
          </cell>
          <cell r="G5611" t="str">
            <v>VK00 A1-Gr</v>
          </cell>
          <cell r="H5611" t="str">
            <v>【I3JBG47】VK00 A1-Gr 3X K研1向けNPR FRAME ASM 新規出図</v>
          </cell>
          <cell r="I5611" t="str">
            <v>未</v>
          </cell>
          <cell r="J5611" t="str">
            <v>A</v>
          </cell>
          <cell r="K5611" t="str">
            <v>XRT</v>
          </cell>
          <cell r="L5611" t="str">
            <v>未</v>
          </cell>
          <cell r="M5611" t="str">
            <v>未</v>
          </cell>
          <cell r="N5611" t="str">
            <v>未</v>
          </cell>
        </row>
        <row r="5612">
          <cell r="C5612">
            <v>8978794590</v>
          </cell>
          <cell r="D5612" t="str">
            <v>I3JBG47</v>
          </cell>
          <cell r="E5612"/>
          <cell r="F5612" t="str">
            <v>VK00 NMR</v>
          </cell>
          <cell r="G5612" t="str">
            <v>VK00 A1-Gr</v>
          </cell>
          <cell r="H5612" t="str">
            <v>【I3JBG47】VK00 A1-Gr 3X K研1向けNPR FRAME ASM 新規出図</v>
          </cell>
          <cell r="I5612" t="str">
            <v>未</v>
          </cell>
          <cell r="J5612" t="str">
            <v>A</v>
          </cell>
          <cell r="K5612" t="str">
            <v/>
          </cell>
          <cell r="L5612" t="str">
            <v>未</v>
          </cell>
          <cell r="M5612" t="str">
            <v>未</v>
          </cell>
          <cell r="N5612" t="str">
            <v>未</v>
          </cell>
        </row>
        <row r="5613">
          <cell r="C5613">
            <v>8978794600</v>
          </cell>
          <cell r="D5613" t="str">
            <v>I3JBG47</v>
          </cell>
          <cell r="E5613"/>
          <cell r="F5613" t="str">
            <v>VK00 NMR</v>
          </cell>
          <cell r="G5613" t="str">
            <v>VK00 A1-Gr</v>
          </cell>
          <cell r="H5613" t="str">
            <v>【I3JBG47】VK00 A1-Gr 3X K研1向けNPR FRAME ASM 新規出図</v>
          </cell>
          <cell r="I5613" t="str">
            <v>未</v>
          </cell>
          <cell r="J5613" t="str">
            <v>A</v>
          </cell>
          <cell r="K5613" t="str">
            <v/>
          </cell>
          <cell r="L5613" t="str">
            <v>未</v>
          </cell>
          <cell r="M5613" t="str">
            <v>未</v>
          </cell>
          <cell r="N5613" t="str">
            <v>未</v>
          </cell>
        </row>
        <row r="5614">
          <cell r="C5614">
            <v>8978794660</v>
          </cell>
          <cell r="D5614" t="str">
            <v>I3JBG47</v>
          </cell>
          <cell r="E5614"/>
          <cell r="F5614" t="str">
            <v>VK00 NMR</v>
          </cell>
          <cell r="G5614" t="str">
            <v>VK00 A1-Gr</v>
          </cell>
          <cell r="H5614" t="str">
            <v>【I3JBG47】VK00 A1-Gr 3X K研1向けNPR FRAME ASM 新規出図</v>
          </cell>
          <cell r="I5614" t="str">
            <v>未</v>
          </cell>
          <cell r="J5614" t="str">
            <v>A</v>
          </cell>
          <cell r="K5614" t="str">
            <v>XRV</v>
          </cell>
          <cell r="L5614" t="str">
            <v>未</v>
          </cell>
          <cell r="M5614" t="str">
            <v>未</v>
          </cell>
          <cell r="N5614" t="str">
            <v>未</v>
          </cell>
        </row>
        <row r="5615">
          <cell r="C5615">
            <v>8978794940</v>
          </cell>
          <cell r="D5615" t="str">
            <v>I3JBG47</v>
          </cell>
          <cell r="E5615"/>
          <cell r="F5615" t="str">
            <v>VK00 NMR</v>
          </cell>
          <cell r="G5615" t="str">
            <v>VK00 A1-Gr</v>
          </cell>
          <cell r="H5615" t="str">
            <v>【I3JBG47】VK00 A1-Gr 3X K研1向けNPR FRAME ASM 新規出図</v>
          </cell>
          <cell r="I5615" t="str">
            <v>未</v>
          </cell>
          <cell r="J5615" t="str">
            <v>A</v>
          </cell>
          <cell r="K5615" t="str">
            <v/>
          </cell>
          <cell r="L5615" t="str">
            <v>未</v>
          </cell>
          <cell r="M5615" t="str">
            <v>未</v>
          </cell>
          <cell r="N5615" t="str">
            <v>未</v>
          </cell>
        </row>
        <row r="5616">
          <cell r="C5616">
            <v>8978794950</v>
          </cell>
          <cell r="D5616" t="str">
            <v>I3JBG47</v>
          </cell>
          <cell r="E5616"/>
          <cell r="F5616" t="str">
            <v>VK00 NMR</v>
          </cell>
          <cell r="G5616" t="str">
            <v>VK00 A1-Gr</v>
          </cell>
          <cell r="H5616" t="str">
            <v>【I3JBG47】VK00 A1-Gr 3X K研1向けNPR FRAME ASM 新規出図</v>
          </cell>
          <cell r="I5616" t="str">
            <v>未</v>
          </cell>
          <cell r="J5616" t="str">
            <v>A</v>
          </cell>
          <cell r="K5616" t="str">
            <v>XRP</v>
          </cell>
          <cell r="L5616" t="str">
            <v>未</v>
          </cell>
          <cell r="M5616">
            <v>20220906</v>
          </cell>
          <cell r="N5616">
            <v>20220906</v>
          </cell>
        </row>
        <row r="5617">
          <cell r="C5617">
            <v>8977943021</v>
          </cell>
          <cell r="D5617" t="str">
            <v>I4JJJ10</v>
          </cell>
          <cell r="E5617"/>
          <cell r="F5617" t="str">
            <v>VK00 NMR</v>
          </cell>
          <cell r="G5617" t="str">
            <v>VK00 4x4</v>
          </cell>
          <cell r="H5617" t="str">
            <v>【I4JJJ10】VK00 4×4 NMR/S FRAME ASM 設変出図(初回イベント:'22/10月　K研)</v>
          </cell>
          <cell r="I5617" t="str">
            <v>未</v>
          </cell>
          <cell r="J5617" t="str">
            <v>A</v>
          </cell>
          <cell r="K5617" t="str">
            <v/>
          </cell>
          <cell r="L5617" t="str">
            <v>未</v>
          </cell>
          <cell r="M5617" t="str">
            <v>未</v>
          </cell>
          <cell r="N5617" t="str">
            <v>未</v>
          </cell>
        </row>
        <row r="5618">
          <cell r="C5618">
            <v>8977943031</v>
          </cell>
          <cell r="D5618" t="str">
            <v>I4JJJ10</v>
          </cell>
          <cell r="E5618"/>
          <cell r="F5618" t="str">
            <v>VK00 NMR</v>
          </cell>
          <cell r="G5618" t="str">
            <v>VK00 4x4</v>
          </cell>
          <cell r="H5618" t="str">
            <v>【I4JJJ10】VK00 4×4 NMR/S FRAME ASM 設変出図(初回イベント:'22/10月　K研)</v>
          </cell>
          <cell r="I5618" t="str">
            <v>未</v>
          </cell>
          <cell r="J5618" t="str">
            <v>A</v>
          </cell>
          <cell r="K5618" t="str">
            <v/>
          </cell>
          <cell r="L5618" t="str">
            <v>未</v>
          </cell>
          <cell r="M5618" t="str">
            <v>未</v>
          </cell>
          <cell r="N5618" t="str">
            <v>未</v>
          </cell>
        </row>
        <row r="5619">
          <cell r="C5619">
            <v>8977943261</v>
          </cell>
          <cell r="D5619" t="str">
            <v>I4JJJ10</v>
          </cell>
          <cell r="E5619"/>
          <cell r="F5619" t="str">
            <v>VK00 NMR</v>
          </cell>
          <cell r="G5619" t="str">
            <v>VK00 4x4</v>
          </cell>
          <cell r="H5619" t="str">
            <v>【I4JJJ10】VK00 4×4 NMR/S FRAME ASM 設変出図(初回イベント:'22/10月　K研)</v>
          </cell>
          <cell r="I5619" t="str">
            <v>未</v>
          </cell>
          <cell r="J5619" t="str">
            <v>A</v>
          </cell>
          <cell r="K5619" t="str">
            <v/>
          </cell>
          <cell r="L5619" t="str">
            <v>未</v>
          </cell>
          <cell r="M5619" t="str">
            <v>未</v>
          </cell>
          <cell r="N5619" t="str">
            <v>未</v>
          </cell>
        </row>
        <row r="5620">
          <cell r="C5620">
            <v>8977943541</v>
          </cell>
          <cell r="D5620" t="str">
            <v>I4JJJ10</v>
          </cell>
          <cell r="E5620"/>
          <cell r="F5620" t="str">
            <v>VK00 NMR</v>
          </cell>
          <cell r="G5620" t="str">
            <v>VK00 4x4</v>
          </cell>
          <cell r="H5620" t="str">
            <v>【I4JJJ10】VK00 4×4 NMR/S FRAME ASM 設変出図(初回イベント:'22/10月　K研)</v>
          </cell>
          <cell r="I5620" t="str">
            <v>未</v>
          </cell>
          <cell r="J5620" t="str">
            <v>A</v>
          </cell>
          <cell r="K5620" t="str">
            <v/>
          </cell>
          <cell r="L5620" t="str">
            <v>未</v>
          </cell>
          <cell r="M5620" t="str">
            <v>未</v>
          </cell>
          <cell r="N5620" t="str">
            <v>未</v>
          </cell>
        </row>
        <row r="5621">
          <cell r="C5621">
            <v>8977943641</v>
          </cell>
          <cell r="D5621" t="str">
            <v>I4JJJ10</v>
          </cell>
          <cell r="E5621"/>
          <cell r="F5621" t="str">
            <v>VK00 NMR</v>
          </cell>
          <cell r="G5621" t="str">
            <v>VK00 4x4</v>
          </cell>
          <cell r="H5621" t="str">
            <v>【I4JJJ10】VK00 4×4 NMR/S FRAME ASM 設変出図(初回イベント:'22/10月　K研)</v>
          </cell>
          <cell r="I5621" t="str">
            <v>未</v>
          </cell>
          <cell r="J5621" t="str">
            <v>A</v>
          </cell>
          <cell r="K5621" t="str">
            <v/>
          </cell>
          <cell r="L5621" t="str">
            <v>未</v>
          </cell>
          <cell r="M5621" t="str">
            <v>未</v>
          </cell>
          <cell r="N5621" t="str">
            <v>未</v>
          </cell>
        </row>
        <row r="5622">
          <cell r="C5622">
            <v>8977943701</v>
          </cell>
          <cell r="D5622" t="str">
            <v>I4JJJ10</v>
          </cell>
          <cell r="E5622"/>
          <cell r="F5622" t="str">
            <v>VK00 NMR</v>
          </cell>
          <cell r="G5622" t="str">
            <v>VK00 4x4</v>
          </cell>
          <cell r="H5622" t="str">
            <v>【I4JJJ10】VK00 4×4 NMR/S FRAME ASM 設変出図(初回イベント:'22/10月　K研)</v>
          </cell>
          <cell r="I5622" t="str">
            <v>未</v>
          </cell>
          <cell r="J5622" t="str">
            <v>A</v>
          </cell>
          <cell r="K5622" t="str">
            <v/>
          </cell>
          <cell r="L5622" t="str">
            <v>未</v>
          </cell>
          <cell r="M5622" t="str">
            <v>未</v>
          </cell>
          <cell r="N5622" t="str">
            <v>未</v>
          </cell>
        </row>
        <row r="5623">
          <cell r="C5623">
            <v>8977943741</v>
          </cell>
          <cell r="D5623" t="str">
            <v>I4JJJ10</v>
          </cell>
          <cell r="E5623"/>
          <cell r="F5623" t="str">
            <v>VK00 NMR</v>
          </cell>
          <cell r="G5623" t="str">
            <v>VK00 4x4</v>
          </cell>
          <cell r="H5623" t="str">
            <v>【I4JJJ10】VK00 4×4 NMR/S FRAME ASM 設変出図(初回イベント:'22/10月　K研)</v>
          </cell>
          <cell r="I5623" t="str">
            <v>未</v>
          </cell>
          <cell r="J5623" t="str">
            <v>A</v>
          </cell>
          <cell r="K5623" t="str">
            <v/>
          </cell>
          <cell r="L5623" t="str">
            <v>未</v>
          </cell>
          <cell r="M5623" t="str">
            <v>未</v>
          </cell>
          <cell r="N5623" t="str">
            <v>未</v>
          </cell>
        </row>
        <row r="5624">
          <cell r="C5624">
            <v>8977944041</v>
          </cell>
          <cell r="D5624" t="str">
            <v>I4JJJ10</v>
          </cell>
          <cell r="E5624"/>
          <cell r="F5624" t="str">
            <v>VK00 NMR</v>
          </cell>
          <cell r="G5624" t="str">
            <v>VK00 4x4</v>
          </cell>
          <cell r="H5624" t="str">
            <v>【I4JJJ10】VK00 4×4 NMR/S FRAME ASM 設変出図(初回イベント:'22/10月　K研)</v>
          </cell>
          <cell r="I5624" t="str">
            <v>未</v>
          </cell>
          <cell r="J5624" t="str">
            <v>A</v>
          </cell>
          <cell r="K5624" t="str">
            <v/>
          </cell>
          <cell r="L5624" t="str">
            <v>未</v>
          </cell>
          <cell r="M5624" t="str">
            <v>未</v>
          </cell>
          <cell r="N5624" t="str">
            <v>未</v>
          </cell>
        </row>
        <row r="5625">
          <cell r="C5625">
            <v>8977943160</v>
          </cell>
          <cell r="D5625" t="str">
            <v>I3JBD10</v>
          </cell>
          <cell r="E5625"/>
          <cell r="F5625" t="str">
            <v>VK00 NKR</v>
          </cell>
          <cell r="G5625" t="str">
            <v>VK00 A1-Gr</v>
          </cell>
          <cell r="H5625" t="str">
            <v>【I3JBD10】VK00 A1-Gr K研　高床ダンプ　FRAME ASM 新規出図</v>
          </cell>
          <cell r="I5625" t="str">
            <v>PA1-2089</v>
          </cell>
          <cell r="J5625" t="str">
            <v>K</v>
          </cell>
          <cell r="K5625" t="str">
            <v>XQK</v>
          </cell>
          <cell r="L5625" t="str">
            <v>△</v>
          </cell>
          <cell r="M5625" t="str">
            <v>-</v>
          </cell>
          <cell r="N5625" t="str">
            <v>-</v>
          </cell>
        </row>
        <row r="5626">
          <cell r="C5626">
            <v>8978794550</v>
          </cell>
          <cell r="D5626" t="str">
            <v>I3JBJ73</v>
          </cell>
          <cell r="E5626"/>
          <cell r="F5626" t="str">
            <v>VK00 NPR</v>
          </cell>
          <cell r="G5626" t="str">
            <v>VK00 3X 750巾</v>
          </cell>
          <cell r="H5626" t="str">
            <v>【I3JBJ73】VK00 3X NPR 750幅FRAME ASM　K研1向け　新規出図</v>
          </cell>
          <cell r="I5626" t="str">
            <v>未</v>
          </cell>
          <cell r="J5626" t="str">
            <v>A</v>
          </cell>
          <cell r="K5626" t="str">
            <v>XRU</v>
          </cell>
          <cell r="L5626" t="str">
            <v>未</v>
          </cell>
          <cell r="M5626" t="str">
            <v>未</v>
          </cell>
          <cell r="N5626" t="str">
            <v>未</v>
          </cell>
        </row>
        <row r="5627">
          <cell r="C5627">
            <v>8978794690</v>
          </cell>
          <cell r="D5627" t="str">
            <v>I3JBJ73</v>
          </cell>
          <cell r="E5627"/>
          <cell r="F5627" t="str">
            <v>VK00 NPR</v>
          </cell>
          <cell r="G5627" t="str">
            <v>VK00 3X 750巾</v>
          </cell>
          <cell r="H5627" t="str">
            <v>【I3JBJ73】VK00 3X NPR 750幅FRAME ASM　K研1向け　新規出図</v>
          </cell>
          <cell r="I5627" t="str">
            <v>未</v>
          </cell>
          <cell r="J5627" t="str">
            <v>A</v>
          </cell>
          <cell r="K5627" t="str">
            <v>XRW</v>
          </cell>
          <cell r="L5627" t="str">
            <v>未</v>
          </cell>
          <cell r="M5627">
            <v>20220915</v>
          </cell>
          <cell r="N5627">
            <v>20220915</v>
          </cell>
        </row>
        <row r="5628">
          <cell r="C5628">
            <v>8978794810</v>
          </cell>
          <cell r="D5628" t="str">
            <v>I3JBJ09</v>
          </cell>
          <cell r="E5628"/>
          <cell r="F5628" t="str">
            <v>VK00 NPR</v>
          </cell>
          <cell r="G5628" t="str">
            <v>VK00 3X 750巾</v>
          </cell>
          <cell r="H5628" t="str">
            <v>【I3JBJ09】VK00 3X NPR 750幅FRAME ASM　K研1向け　新規出図</v>
          </cell>
          <cell r="I5628" t="str">
            <v>未</v>
          </cell>
          <cell r="J5628" t="str">
            <v>A</v>
          </cell>
          <cell r="K5628" t="str">
            <v>XRQ</v>
          </cell>
          <cell r="L5628" t="str">
            <v>未</v>
          </cell>
          <cell r="M5628">
            <v>20220909</v>
          </cell>
          <cell r="N5628">
            <v>20220909</v>
          </cell>
        </row>
        <row r="5629">
          <cell r="C5629">
            <v>8978794820</v>
          </cell>
          <cell r="D5629" t="str">
            <v>I3JBJ09</v>
          </cell>
          <cell r="E5629"/>
          <cell r="F5629" t="str">
            <v>VK00 NPR</v>
          </cell>
          <cell r="G5629" t="str">
            <v>VK00 3X 750巾</v>
          </cell>
          <cell r="H5629" t="str">
            <v>【I3JBJ09】VK00 3X NPR 750幅FRAME ASM　K研1向け　新規出図</v>
          </cell>
          <cell r="I5629" t="str">
            <v>未</v>
          </cell>
          <cell r="J5629" t="str">
            <v>A</v>
          </cell>
          <cell r="K5629" t="str">
            <v/>
          </cell>
          <cell r="L5629" t="str">
            <v>未</v>
          </cell>
          <cell r="M5629" t="str">
            <v>未</v>
          </cell>
          <cell r="N5629" t="str">
            <v>未</v>
          </cell>
        </row>
        <row r="5630">
          <cell r="C5630">
            <v>8978313032</v>
          </cell>
          <cell r="D5630" t="str">
            <v>I4JJN92</v>
          </cell>
          <cell r="E5630"/>
          <cell r="F5630" t="str">
            <v>VL20 NMR</v>
          </cell>
          <cell r="G5630" t="str">
            <v>VL20 H2-Gr</v>
          </cell>
          <cell r="H5630" t="str">
            <v>【I4JJN92】VL20 H2-Gr FRAME ASM設変出図(初回イベント:'22/7月PP)</v>
          </cell>
          <cell r="I5630" t="str">
            <v>PA1-4034</v>
          </cell>
          <cell r="J5630" t="str">
            <v>A</v>
          </cell>
          <cell r="K5630" t="str">
            <v>MEL</v>
          </cell>
          <cell r="L5630" t="str">
            <v>○</v>
          </cell>
          <cell r="M5630" t="str">
            <v>未</v>
          </cell>
          <cell r="N5630" t="str">
            <v>未</v>
          </cell>
        </row>
        <row r="5631">
          <cell r="C5631">
            <v>8978313052</v>
          </cell>
          <cell r="D5631" t="str">
            <v>I4JJN92</v>
          </cell>
          <cell r="E5631"/>
          <cell r="F5631" t="str">
            <v>VL20 NMR</v>
          </cell>
          <cell r="G5631" t="str">
            <v>VL20 H2-Gr</v>
          </cell>
          <cell r="H5631" t="str">
            <v>【I4JJN92】VL20 H2-Gr FRAME ASM設変出図(初回イベント:'22/7月PP)</v>
          </cell>
          <cell r="I5631" t="str">
            <v>PA1-4034</v>
          </cell>
          <cell r="J5631" t="str">
            <v>A</v>
          </cell>
          <cell r="K5631" t="str">
            <v>MEK</v>
          </cell>
          <cell r="L5631" t="str">
            <v>○</v>
          </cell>
          <cell r="M5631">
            <v>20240306</v>
          </cell>
          <cell r="N5631">
            <v>20240306</v>
          </cell>
        </row>
        <row r="5632">
          <cell r="C5632">
            <v>8978312660</v>
          </cell>
          <cell r="D5632" t="str">
            <v>I3JBN33</v>
          </cell>
          <cell r="E5632"/>
          <cell r="F5632" t="str">
            <v>VL20 NMR</v>
          </cell>
          <cell r="G5632" t="str">
            <v>VL20 H2-Gr</v>
          </cell>
          <cell r="H5632" t="str">
            <v>【I3JBN33】VL20 H2-Gr FRAME ASM新規出図(初回イベント:'22/7月PP)</v>
          </cell>
          <cell r="I5632" t="str">
            <v>未</v>
          </cell>
          <cell r="J5632" t="str">
            <v>A</v>
          </cell>
          <cell r="K5632" t="str">
            <v/>
          </cell>
          <cell r="L5632" t="str">
            <v>○</v>
          </cell>
          <cell r="M5632" t="str">
            <v>未</v>
          </cell>
          <cell r="N5632" t="str">
            <v>未</v>
          </cell>
        </row>
        <row r="5633">
          <cell r="C5633">
            <v>8978312670</v>
          </cell>
          <cell r="D5633" t="str">
            <v>I3JBN33</v>
          </cell>
          <cell r="E5633"/>
          <cell r="F5633" t="str">
            <v>VL20 NMR</v>
          </cell>
          <cell r="G5633" t="str">
            <v>VL20 H2-Gr</v>
          </cell>
          <cell r="H5633" t="str">
            <v>【I3JBN33】VL20 H2-Gr FRAME ASM新規出図(初回イベント:'22/7月PP)</v>
          </cell>
          <cell r="I5633" t="str">
            <v>未</v>
          </cell>
          <cell r="J5633" t="str">
            <v>A</v>
          </cell>
          <cell r="K5633" t="str">
            <v/>
          </cell>
          <cell r="L5633" t="str">
            <v>○</v>
          </cell>
          <cell r="M5633" t="str">
            <v>未</v>
          </cell>
          <cell r="N5633" t="str">
            <v>未</v>
          </cell>
        </row>
        <row r="5634">
          <cell r="C5634">
            <v>8978312680</v>
          </cell>
          <cell r="D5634" t="str">
            <v>I3JBN33</v>
          </cell>
          <cell r="E5634"/>
          <cell r="F5634" t="str">
            <v>VL20 NMR</v>
          </cell>
          <cell r="G5634" t="str">
            <v>VL20 H2-Gr</v>
          </cell>
          <cell r="H5634" t="str">
            <v>【I3JBN33】VL20 H2-Gr FRAME ASM新規出図(初回イベント:'22/7月PP)</v>
          </cell>
          <cell r="I5634" t="str">
            <v>未</v>
          </cell>
          <cell r="J5634" t="str">
            <v>A</v>
          </cell>
          <cell r="K5634" t="str">
            <v/>
          </cell>
          <cell r="L5634" t="str">
            <v>○</v>
          </cell>
          <cell r="M5634" t="str">
            <v>未</v>
          </cell>
          <cell r="N5634" t="str">
            <v>未</v>
          </cell>
        </row>
        <row r="5635">
          <cell r="C5635">
            <v>8978312690</v>
          </cell>
          <cell r="D5635" t="str">
            <v>I3JBN33</v>
          </cell>
          <cell r="E5635"/>
          <cell r="F5635" t="str">
            <v>VL20 NMR</v>
          </cell>
          <cell r="G5635" t="str">
            <v>VL20 H2-Gr</v>
          </cell>
          <cell r="H5635" t="str">
            <v>【I3JBN33】VL20 H2-Gr FRAME ASM新規出図(初回イベント:'22/7月PP)</v>
          </cell>
          <cell r="I5635" t="str">
            <v>未</v>
          </cell>
          <cell r="J5635" t="str">
            <v>A</v>
          </cell>
          <cell r="K5635" t="str">
            <v/>
          </cell>
          <cell r="L5635" t="str">
            <v>○</v>
          </cell>
          <cell r="M5635" t="str">
            <v>未</v>
          </cell>
          <cell r="N5635" t="str">
            <v>未</v>
          </cell>
        </row>
        <row r="5636">
          <cell r="C5636">
            <v>8978313010</v>
          </cell>
          <cell r="D5636" t="str">
            <v>I3JBN33</v>
          </cell>
          <cell r="E5636"/>
          <cell r="F5636" t="str">
            <v>VL20 NMR</v>
          </cell>
          <cell r="G5636" t="str">
            <v>VL20 H2-Gr</v>
          </cell>
          <cell r="H5636" t="str">
            <v>【I3JBN33】VL20 H2-Gr FRAME ASM新規出図(初回イベント:'22/7月PP)</v>
          </cell>
          <cell r="I5636" t="str">
            <v>未</v>
          </cell>
          <cell r="J5636" t="str">
            <v>A</v>
          </cell>
          <cell r="K5636" t="str">
            <v/>
          </cell>
          <cell r="L5636" t="str">
            <v>○</v>
          </cell>
          <cell r="M5636" t="str">
            <v>未</v>
          </cell>
          <cell r="N5636" t="str">
            <v>未</v>
          </cell>
        </row>
        <row r="5637">
          <cell r="C5637">
            <v>8978313020</v>
          </cell>
          <cell r="D5637" t="str">
            <v>I3JBN33</v>
          </cell>
          <cell r="E5637"/>
          <cell r="F5637" t="str">
            <v>VL20 NMR</v>
          </cell>
          <cell r="G5637" t="str">
            <v>VL20 H2-Gr</v>
          </cell>
          <cell r="H5637" t="str">
            <v>【I3JBN33】VL20 H2-Gr FRAME ASM新規出図(初回イベント:'22/7月PP)</v>
          </cell>
          <cell r="I5637" t="str">
            <v>未</v>
          </cell>
          <cell r="J5637" t="str">
            <v>A</v>
          </cell>
          <cell r="K5637" t="str">
            <v/>
          </cell>
          <cell r="L5637" t="str">
            <v>○</v>
          </cell>
          <cell r="M5637" t="str">
            <v>未</v>
          </cell>
          <cell r="N5637" t="str">
            <v>未</v>
          </cell>
        </row>
        <row r="5638">
          <cell r="C5638">
            <v>8978312650</v>
          </cell>
          <cell r="D5638" t="str">
            <v>I3JAY96</v>
          </cell>
          <cell r="E5638">
            <v>44718</v>
          </cell>
          <cell r="F5638" t="str">
            <v>VL20 NMR</v>
          </cell>
          <cell r="G5638" t="str">
            <v>VL20 H2-Gr</v>
          </cell>
          <cell r="H5638" t="str">
            <v>【I3JAY96】VL20 H2-Gr FRAME ASM新規出図(初回イベント:'22/7月PP)</v>
          </cell>
          <cell r="I5638" t="str">
            <v>未</v>
          </cell>
          <cell r="J5638" t="str">
            <v>A</v>
          </cell>
          <cell r="K5638" t="str">
            <v/>
          </cell>
          <cell r="L5638" t="str">
            <v>○</v>
          </cell>
          <cell r="M5638" t="str">
            <v>未</v>
          </cell>
          <cell r="N5638" t="str">
            <v>未</v>
          </cell>
        </row>
        <row r="5639">
          <cell r="C5639">
            <v>8978312710</v>
          </cell>
          <cell r="D5639" t="str">
            <v>I3JAY96</v>
          </cell>
          <cell r="E5639">
            <v>44718</v>
          </cell>
          <cell r="F5639" t="str">
            <v>VL20 NMR</v>
          </cell>
          <cell r="G5639" t="str">
            <v>VL20 H2-Gr</v>
          </cell>
          <cell r="H5639" t="str">
            <v>【I3JAY96】VL20 H2-Gr FRAME ASM新規出図(初回イベント:'22/7月PP)</v>
          </cell>
          <cell r="I5639" t="str">
            <v>未</v>
          </cell>
          <cell r="J5639" t="str">
            <v>A</v>
          </cell>
          <cell r="K5639" t="str">
            <v/>
          </cell>
          <cell r="L5639" t="str">
            <v>○</v>
          </cell>
          <cell r="M5639" t="str">
            <v>未</v>
          </cell>
          <cell r="N5639" t="str">
            <v>未</v>
          </cell>
        </row>
        <row r="5640">
          <cell r="C5640">
            <v>8978312720</v>
          </cell>
          <cell r="D5640" t="str">
            <v>I3JAY96</v>
          </cell>
          <cell r="E5640">
            <v>44718</v>
          </cell>
          <cell r="F5640" t="str">
            <v>VL20 NMR</v>
          </cell>
          <cell r="G5640" t="str">
            <v>VL20 H2-Gr</v>
          </cell>
          <cell r="H5640" t="str">
            <v>【I3JAY96】VL20 H2-Gr FRAME ASM新規出図(初回イベント:'22/7月PP)</v>
          </cell>
          <cell r="I5640" t="str">
            <v>未</v>
          </cell>
          <cell r="J5640" t="str">
            <v>A</v>
          </cell>
          <cell r="K5640" t="str">
            <v/>
          </cell>
          <cell r="L5640" t="str">
            <v>○</v>
          </cell>
          <cell r="M5640" t="str">
            <v>未</v>
          </cell>
          <cell r="N5640" t="str">
            <v>未</v>
          </cell>
        </row>
        <row r="5641">
          <cell r="C5641">
            <v>8978312730</v>
          </cell>
          <cell r="D5641" t="str">
            <v>I3JAY96</v>
          </cell>
          <cell r="E5641">
            <v>44718</v>
          </cell>
          <cell r="F5641" t="str">
            <v>VL20 NMR</v>
          </cell>
          <cell r="G5641" t="str">
            <v>VL20 H2-Gr</v>
          </cell>
          <cell r="H5641" t="str">
            <v>【I3JAY96】VL20 H2-Gr FRAME ASM新規出図(初回イベント:'22/7月PP)</v>
          </cell>
          <cell r="I5641" t="str">
            <v>未</v>
          </cell>
          <cell r="J5641" t="str">
            <v>A</v>
          </cell>
          <cell r="K5641" t="str">
            <v/>
          </cell>
          <cell r="L5641" t="str">
            <v>○</v>
          </cell>
          <cell r="M5641" t="str">
            <v>未</v>
          </cell>
          <cell r="N5641" t="str">
            <v>未</v>
          </cell>
        </row>
        <row r="5642">
          <cell r="C5642">
            <v>8978312740</v>
          </cell>
          <cell r="D5642" t="str">
            <v>I3JAY96</v>
          </cell>
          <cell r="E5642">
            <v>44718</v>
          </cell>
          <cell r="F5642" t="str">
            <v>VL20 NMR</v>
          </cell>
          <cell r="G5642" t="str">
            <v>VL20 H2-Gr</v>
          </cell>
          <cell r="H5642" t="str">
            <v>【I3JAY96】VL20 H2-Gr FRAME ASM新規出図(初回イベント:'22/7月PP)</v>
          </cell>
          <cell r="I5642" t="str">
            <v>未</v>
          </cell>
          <cell r="J5642" t="str">
            <v>A</v>
          </cell>
          <cell r="K5642" t="str">
            <v/>
          </cell>
          <cell r="L5642" t="str">
            <v>○</v>
          </cell>
          <cell r="M5642" t="str">
            <v>未</v>
          </cell>
          <cell r="N5642" t="str">
            <v>未</v>
          </cell>
        </row>
        <row r="5643">
          <cell r="C5643">
            <v>8978312750</v>
          </cell>
          <cell r="D5643" t="str">
            <v>I3JAY96</v>
          </cell>
          <cell r="E5643">
            <v>44718</v>
          </cell>
          <cell r="F5643" t="str">
            <v>VL20 NMR</v>
          </cell>
          <cell r="G5643" t="str">
            <v>VL20 H2-Gr</v>
          </cell>
          <cell r="H5643" t="str">
            <v>【I3JAY96】VL20 H2-Gr FRAME ASM新規出図(初回イベント:'22/7月PP)</v>
          </cell>
          <cell r="I5643" t="str">
            <v>PA1-4059</v>
          </cell>
          <cell r="J5643" t="str">
            <v>A</v>
          </cell>
          <cell r="K5643" t="str">
            <v>KDX</v>
          </cell>
          <cell r="L5643" t="str">
            <v>○</v>
          </cell>
          <cell r="M5643">
            <v>20240529</v>
          </cell>
          <cell r="N5643">
            <v>20240529</v>
          </cell>
        </row>
        <row r="5644">
          <cell r="C5644">
            <v>8978312760</v>
          </cell>
          <cell r="D5644" t="str">
            <v>I3JAY96</v>
          </cell>
          <cell r="E5644">
            <v>44718</v>
          </cell>
          <cell r="F5644" t="str">
            <v>VL20 NMR</v>
          </cell>
          <cell r="G5644" t="str">
            <v>VL20 H2-Gr</v>
          </cell>
          <cell r="H5644" t="str">
            <v>【I3JAY96】VL20 H2-Gr FRAME ASM新規出図(初回イベント:'22/7月PP)</v>
          </cell>
          <cell r="I5644" t="str">
            <v>PA1-4053</v>
          </cell>
          <cell r="J5644" t="str">
            <v>A</v>
          </cell>
          <cell r="K5644" t="str">
            <v>KM1</v>
          </cell>
          <cell r="L5644" t="str">
            <v>○</v>
          </cell>
          <cell r="M5644">
            <v>20240523</v>
          </cell>
          <cell r="N5644">
            <v>20240523</v>
          </cell>
        </row>
        <row r="5645">
          <cell r="C5645">
            <v>8978312770</v>
          </cell>
          <cell r="D5645" t="str">
            <v>I3JAY96</v>
          </cell>
          <cell r="E5645">
            <v>44718</v>
          </cell>
          <cell r="F5645" t="str">
            <v>VL20 NMR</v>
          </cell>
          <cell r="G5645" t="str">
            <v>VL20 H2-Gr</v>
          </cell>
          <cell r="H5645" t="str">
            <v>【I3JAY96】VL20 H2-Gr FRAME ASM新規出図(初回イベント:'22/7月PP)</v>
          </cell>
          <cell r="I5645" t="str">
            <v>未</v>
          </cell>
          <cell r="J5645" t="str">
            <v>A</v>
          </cell>
          <cell r="K5645" t="str">
            <v/>
          </cell>
          <cell r="L5645" t="str">
            <v>○</v>
          </cell>
          <cell r="M5645" t="str">
            <v>未</v>
          </cell>
          <cell r="N5645" t="str">
            <v>未</v>
          </cell>
        </row>
        <row r="5646">
          <cell r="C5646">
            <v>8978312780</v>
          </cell>
          <cell r="D5646" t="str">
            <v>I3JAY96</v>
          </cell>
          <cell r="E5646">
            <v>44718</v>
          </cell>
          <cell r="F5646" t="str">
            <v>VL20 NMR</v>
          </cell>
          <cell r="G5646" t="str">
            <v>VL20 H2-Gr</v>
          </cell>
          <cell r="H5646" t="str">
            <v>【I3JAY96】VL20 H2-Gr FRAME ASM新規出図(初回イベント:'22/7月PP)</v>
          </cell>
          <cell r="I5646" t="str">
            <v>未</v>
          </cell>
          <cell r="J5646" t="str">
            <v>A</v>
          </cell>
          <cell r="K5646" t="str">
            <v/>
          </cell>
          <cell r="L5646" t="str">
            <v>○</v>
          </cell>
          <cell r="M5646" t="str">
            <v>未</v>
          </cell>
          <cell r="N5646" t="str">
            <v>未</v>
          </cell>
        </row>
        <row r="5647">
          <cell r="C5647">
            <v>8978312800</v>
          </cell>
          <cell r="D5647" t="str">
            <v>I3JAY96</v>
          </cell>
          <cell r="E5647">
            <v>44718</v>
          </cell>
          <cell r="F5647" t="str">
            <v>VL20 NMR</v>
          </cell>
          <cell r="G5647" t="str">
            <v>VL20 H2-Gr</v>
          </cell>
          <cell r="H5647" t="str">
            <v>【I3JAY96】VL20 H2-Gr FRAME ASM新規出図(初回イベント:'22/7月PP)</v>
          </cell>
          <cell r="I5647" t="str">
            <v>未</v>
          </cell>
          <cell r="J5647" t="str">
            <v>A</v>
          </cell>
          <cell r="K5647" t="str">
            <v/>
          </cell>
          <cell r="L5647" t="str">
            <v>○</v>
          </cell>
          <cell r="M5647" t="str">
            <v>未</v>
          </cell>
          <cell r="N5647" t="str">
            <v>未</v>
          </cell>
        </row>
        <row r="5648">
          <cell r="C5648">
            <v>8978312800</v>
          </cell>
          <cell r="D5648" t="str">
            <v>I3JAY96</v>
          </cell>
          <cell r="E5648">
            <v>44718</v>
          </cell>
          <cell r="F5648" t="str">
            <v>VL20 NMR</v>
          </cell>
          <cell r="G5648" t="str">
            <v>VL20 H2-Gr</v>
          </cell>
          <cell r="H5648" t="str">
            <v>【I3JAY96】VL20 H2-Gr FRAME ASM新規出図(初回イベント:'22/7月PP)</v>
          </cell>
          <cell r="I5648" t="str">
            <v>PA1-4102</v>
          </cell>
          <cell r="J5648" t="str">
            <v>A</v>
          </cell>
          <cell r="K5648" t="str">
            <v>LLV</v>
          </cell>
          <cell r="L5648" t="str">
            <v>○</v>
          </cell>
          <cell r="M5648">
            <v>20240807</v>
          </cell>
          <cell r="N5648">
            <v>20240807</v>
          </cell>
        </row>
        <row r="5649">
          <cell r="C5649">
            <v>8978312830</v>
          </cell>
          <cell r="D5649" t="str">
            <v>I3JAY96</v>
          </cell>
          <cell r="E5649">
            <v>44718</v>
          </cell>
          <cell r="F5649" t="str">
            <v>VL20 NMR</v>
          </cell>
          <cell r="G5649" t="str">
            <v>VL20 H2-Gr</v>
          </cell>
          <cell r="H5649" t="str">
            <v>【I3JAY96】VL20 H2-Gr FRAME ASM新規出図(初回イベント:'22/7月PP)</v>
          </cell>
          <cell r="I5649" t="str">
            <v>未</v>
          </cell>
          <cell r="J5649" t="str">
            <v>A</v>
          </cell>
          <cell r="K5649" t="str">
            <v/>
          </cell>
          <cell r="L5649" t="str">
            <v>○</v>
          </cell>
          <cell r="M5649" t="str">
            <v>未</v>
          </cell>
          <cell r="N5649" t="str">
            <v>未</v>
          </cell>
        </row>
        <row r="5650">
          <cell r="C5650">
            <v>8978312970</v>
          </cell>
          <cell r="D5650" t="str">
            <v>I3JAY96</v>
          </cell>
          <cell r="E5650">
            <v>44718</v>
          </cell>
          <cell r="F5650" t="str">
            <v>VL20 NMR</v>
          </cell>
          <cell r="G5650" t="str">
            <v>VL20 H2-Gr</v>
          </cell>
          <cell r="H5650" t="str">
            <v>【I3JAY96】VL20 H2-Gr FRAME ASM新規出図(初回イベント:'22/7月PP)</v>
          </cell>
          <cell r="I5650" t="str">
            <v>未</v>
          </cell>
          <cell r="J5650" t="str">
            <v>A</v>
          </cell>
          <cell r="K5650" t="str">
            <v/>
          </cell>
          <cell r="L5650" t="str">
            <v>○</v>
          </cell>
          <cell r="M5650" t="str">
            <v>未</v>
          </cell>
          <cell r="N5650" t="str">
            <v>未</v>
          </cell>
        </row>
        <row r="5651">
          <cell r="C5651">
            <v>8978312980</v>
          </cell>
          <cell r="D5651" t="str">
            <v>I3JAY96</v>
          </cell>
          <cell r="E5651">
            <v>44718</v>
          </cell>
          <cell r="F5651" t="str">
            <v>VL20 NMR</v>
          </cell>
          <cell r="G5651" t="str">
            <v>VL20 H2-Gr</v>
          </cell>
          <cell r="H5651" t="str">
            <v>【I3JAY96】VL20 H2-Gr FRAME ASM新規出図(初回イベント:'22/7月PP)</v>
          </cell>
          <cell r="I5651" t="str">
            <v>未</v>
          </cell>
          <cell r="J5651" t="str">
            <v>A</v>
          </cell>
          <cell r="K5651" t="str">
            <v/>
          </cell>
          <cell r="L5651" t="str">
            <v>○</v>
          </cell>
          <cell r="M5651" t="str">
            <v>未</v>
          </cell>
          <cell r="N5651" t="str">
            <v>未</v>
          </cell>
        </row>
        <row r="5652">
          <cell r="C5652">
            <v>8978313000</v>
          </cell>
          <cell r="D5652" t="str">
            <v>I3JAY96</v>
          </cell>
          <cell r="E5652">
            <v>44718</v>
          </cell>
          <cell r="F5652" t="str">
            <v>VL20 NMR</v>
          </cell>
          <cell r="G5652" t="str">
            <v>VL20 H2-Gr</v>
          </cell>
          <cell r="H5652" t="str">
            <v>【I3JAY96】VL20 H2-Gr FRAME ASM新規出図(初回イベント:'22/7月PP)</v>
          </cell>
          <cell r="I5652" t="str">
            <v>未</v>
          </cell>
          <cell r="J5652" t="str">
            <v>A</v>
          </cell>
          <cell r="K5652" t="str">
            <v/>
          </cell>
          <cell r="L5652" t="str">
            <v>○</v>
          </cell>
          <cell r="M5652" t="str">
            <v>未</v>
          </cell>
          <cell r="N5652" t="str">
            <v>未</v>
          </cell>
        </row>
        <row r="5653">
          <cell r="C5653">
            <v>8978313040</v>
          </cell>
          <cell r="D5653" t="str">
            <v>I3JAY96</v>
          </cell>
          <cell r="E5653">
            <v>44718</v>
          </cell>
          <cell r="F5653" t="str">
            <v>VL20 NMR</v>
          </cell>
          <cell r="G5653" t="str">
            <v>VL20 H2-Gr</v>
          </cell>
          <cell r="H5653" t="str">
            <v>【I3JAY96】VL20 H2-Gr FRAME ASM新規出図(初回イベント:'22/7月PP)</v>
          </cell>
          <cell r="I5653" t="str">
            <v>未</v>
          </cell>
          <cell r="J5653" t="str">
            <v>A</v>
          </cell>
          <cell r="K5653" t="str">
            <v/>
          </cell>
          <cell r="L5653" t="str">
            <v>○</v>
          </cell>
          <cell r="M5653" t="str">
            <v>未</v>
          </cell>
          <cell r="N5653" t="str">
            <v>未</v>
          </cell>
        </row>
        <row r="5654">
          <cell r="C5654">
            <v>8978313060</v>
          </cell>
          <cell r="D5654" t="str">
            <v>I3JAY96</v>
          </cell>
          <cell r="E5654">
            <v>44718</v>
          </cell>
          <cell r="F5654" t="str">
            <v>VL20 NMR</v>
          </cell>
          <cell r="G5654" t="str">
            <v>VL20 H2-Gr</v>
          </cell>
          <cell r="H5654" t="str">
            <v>【I3JAY96】VL20 H2-Gr FRAME ASM新規出図(初回イベント:'22/7月PP)</v>
          </cell>
          <cell r="I5654" t="str">
            <v>未</v>
          </cell>
          <cell r="J5654" t="str">
            <v>A</v>
          </cell>
          <cell r="K5654" t="str">
            <v/>
          </cell>
          <cell r="L5654" t="str">
            <v>○</v>
          </cell>
          <cell r="M5654" t="str">
            <v>未</v>
          </cell>
          <cell r="N5654" t="str">
            <v>未</v>
          </cell>
        </row>
        <row r="5655">
          <cell r="C5655">
            <v>8978313080</v>
          </cell>
          <cell r="D5655" t="str">
            <v>I3JAY96</v>
          </cell>
          <cell r="E5655">
            <v>44718</v>
          </cell>
          <cell r="F5655" t="str">
            <v>VL20 NMR</v>
          </cell>
          <cell r="G5655" t="str">
            <v>VL20 H2-Gr</v>
          </cell>
          <cell r="H5655" t="str">
            <v>【I3JAY96】VL20 H2-Gr FRAME ASM新規出図(初回イベント:'22/7月PP)</v>
          </cell>
          <cell r="I5655" t="str">
            <v>未</v>
          </cell>
          <cell r="J5655" t="str">
            <v>A</v>
          </cell>
          <cell r="K5655" t="str">
            <v/>
          </cell>
          <cell r="L5655" t="str">
            <v>○</v>
          </cell>
          <cell r="M5655" t="str">
            <v>未</v>
          </cell>
          <cell r="N5655" t="str">
            <v>未</v>
          </cell>
        </row>
        <row r="5656">
          <cell r="C5656">
            <v>8977909713</v>
          </cell>
          <cell r="D5656" t="str">
            <v>I4JJC01</v>
          </cell>
          <cell r="E5656"/>
          <cell r="F5656" t="str">
            <v>VL24 NPR</v>
          </cell>
          <cell r="G5656" t="str">
            <v>VL24 D-Gr</v>
          </cell>
          <cell r="H5656" t="str">
            <v>【I4JJC01】VL24 D-Gr NPR 850巾FRAME　SOP向けサ変出図</v>
          </cell>
          <cell r="I5656" t="str">
            <v>PA1-1115</v>
          </cell>
          <cell r="J5656" t="str">
            <v>C</v>
          </cell>
          <cell r="K5656" t="str">
            <v>2WCP</v>
          </cell>
          <cell r="L5656" t="str">
            <v>○</v>
          </cell>
          <cell r="M5656" t="str">
            <v>-</v>
          </cell>
          <cell r="N5656">
            <v>20210818</v>
          </cell>
        </row>
        <row r="5657">
          <cell r="C5657">
            <v>8977909722</v>
          </cell>
          <cell r="D5657" t="str">
            <v>I4JJC01</v>
          </cell>
          <cell r="E5657"/>
          <cell r="F5657" t="str">
            <v>VL24 NPR</v>
          </cell>
          <cell r="G5657" t="str">
            <v>VL24 D-Gr</v>
          </cell>
          <cell r="H5657" t="str">
            <v>【I4JJC01】VL24 D-Gr NPR 850巾FRAME　SOP向けサ変出図</v>
          </cell>
          <cell r="I5657" t="str">
            <v>PA1-2058</v>
          </cell>
          <cell r="J5657" t="str">
            <v>C</v>
          </cell>
          <cell r="K5657" t="str">
            <v>2WBC</v>
          </cell>
          <cell r="L5657" t="str">
            <v>○</v>
          </cell>
          <cell r="M5657" t="str">
            <v>-</v>
          </cell>
          <cell r="N5657">
            <v>20220321</v>
          </cell>
        </row>
        <row r="5658">
          <cell r="C5658">
            <v>8977917250</v>
          </cell>
          <cell r="D5658" t="str">
            <v>I3JBA69</v>
          </cell>
          <cell r="E5658"/>
          <cell r="F5658" t="str">
            <v>VL20 NPR</v>
          </cell>
          <cell r="G5658" t="str">
            <v>VL20 E2-Gr</v>
          </cell>
          <cell r="H5658" t="str">
            <v>【I3JBA69】VL20 E2-Gr　3X850巾FRAME ASM　新規出図</v>
          </cell>
          <cell r="I5658" t="str">
            <v>未</v>
          </cell>
          <cell r="J5658" t="str">
            <v>C</v>
          </cell>
          <cell r="K5658" t="str">
            <v/>
          </cell>
          <cell r="L5658" t="str">
            <v>○</v>
          </cell>
          <cell r="M5658" t="str">
            <v>-</v>
          </cell>
          <cell r="N5658" t="str">
            <v>未</v>
          </cell>
        </row>
        <row r="5659">
          <cell r="C5659">
            <v>8977917480</v>
          </cell>
          <cell r="D5659" t="str">
            <v>I3JBA69</v>
          </cell>
          <cell r="E5659"/>
          <cell r="F5659" t="str">
            <v>VL20 NPR</v>
          </cell>
          <cell r="G5659" t="str">
            <v>VL20 E2-Gr</v>
          </cell>
          <cell r="H5659" t="str">
            <v>【I3JBA69】VL20 E2-Gr　3X850巾FRAME ASM　新規出図</v>
          </cell>
          <cell r="I5659" t="str">
            <v>未</v>
          </cell>
          <cell r="J5659" t="str">
            <v>C</v>
          </cell>
          <cell r="K5659" t="str">
            <v>WAF</v>
          </cell>
          <cell r="L5659" t="str">
            <v>○</v>
          </cell>
          <cell r="M5659" t="str">
            <v>-</v>
          </cell>
          <cell r="N5659">
            <v>20221012</v>
          </cell>
        </row>
        <row r="5660">
          <cell r="C5660">
            <v>8977917530</v>
          </cell>
          <cell r="D5660" t="str">
            <v>I3JBA69</v>
          </cell>
          <cell r="E5660"/>
          <cell r="F5660" t="str">
            <v>VL20 NPR</v>
          </cell>
          <cell r="G5660" t="str">
            <v>VL20 E2-Gr</v>
          </cell>
          <cell r="H5660" t="str">
            <v>【I3JBA69】VL20 E2-Gr　3X850巾FRAME ASM　新規出図</v>
          </cell>
          <cell r="I5660" t="str">
            <v>PA1-2079</v>
          </cell>
          <cell r="J5660" t="str">
            <v>C</v>
          </cell>
          <cell r="K5660" t="str">
            <v>WHN</v>
          </cell>
          <cell r="L5660" t="str">
            <v>○</v>
          </cell>
          <cell r="M5660" t="str">
            <v>-</v>
          </cell>
          <cell r="N5660">
            <v>20220421</v>
          </cell>
        </row>
        <row r="5661">
          <cell r="C5661">
            <v>8977917540</v>
          </cell>
          <cell r="D5661" t="str">
            <v>I3JBA69</v>
          </cell>
          <cell r="E5661"/>
          <cell r="F5661" t="str">
            <v>VL20 NPR</v>
          </cell>
          <cell r="G5661" t="str">
            <v>VL20 E2-Gr</v>
          </cell>
          <cell r="H5661" t="str">
            <v>【I3JBA69】VL20 E2-Gr　3X850巾FRAME ASM　新規出図</v>
          </cell>
          <cell r="I5661" t="str">
            <v>PA1-3170</v>
          </cell>
          <cell r="J5661" t="str">
            <v>C</v>
          </cell>
          <cell r="K5661" t="str">
            <v>XOX</v>
          </cell>
          <cell r="L5661" t="str">
            <v>○</v>
          </cell>
          <cell r="M5661" t="str">
            <v>-</v>
          </cell>
          <cell r="N5661">
            <v>20230825</v>
          </cell>
        </row>
        <row r="5662">
          <cell r="C5662">
            <v>8977917550</v>
          </cell>
          <cell r="D5662" t="str">
            <v>I3JBA69</v>
          </cell>
          <cell r="E5662"/>
          <cell r="F5662" t="str">
            <v>VL20 NPR</v>
          </cell>
          <cell r="G5662" t="str">
            <v>VL20 E2-Gr</v>
          </cell>
          <cell r="H5662" t="str">
            <v>【I3JBA69】VL20 E2-Gr　3X850巾FRAME ASM　新規出図</v>
          </cell>
          <cell r="I5662" t="str">
            <v>PA1-2079</v>
          </cell>
          <cell r="J5662" t="str">
            <v>C</v>
          </cell>
          <cell r="K5662" t="str">
            <v>WHP</v>
          </cell>
          <cell r="L5662" t="str">
            <v>○</v>
          </cell>
          <cell r="M5662" t="str">
            <v>-</v>
          </cell>
          <cell r="N5662">
            <v>20220421</v>
          </cell>
        </row>
        <row r="5663">
          <cell r="C5663">
            <v>8977917560</v>
          </cell>
          <cell r="D5663" t="str">
            <v>I3JBA69</v>
          </cell>
          <cell r="E5663"/>
          <cell r="F5663" t="str">
            <v>VL20 NPR</v>
          </cell>
          <cell r="G5663" t="str">
            <v>VL20 E2-Gr</v>
          </cell>
          <cell r="H5663" t="str">
            <v>【I3JBA69】VL20 E2-Gr　3X850巾FRAME ASM　新規出図</v>
          </cell>
          <cell r="I5663" t="str">
            <v>未</v>
          </cell>
          <cell r="J5663" t="str">
            <v>C</v>
          </cell>
          <cell r="K5663" t="str">
            <v/>
          </cell>
          <cell r="L5663" t="str">
            <v>○</v>
          </cell>
          <cell r="M5663" t="str">
            <v>-</v>
          </cell>
          <cell r="N5663" t="str">
            <v>未</v>
          </cell>
        </row>
        <row r="5664">
          <cell r="C5664">
            <v>8977917610</v>
          </cell>
          <cell r="D5664" t="str">
            <v>I3JBA69</v>
          </cell>
          <cell r="E5664"/>
          <cell r="F5664" t="str">
            <v>VL20 NPR</v>
          </cell>
          <cell r="G5664" t="str">
            <v>VL20 E2-Gr</v>
          </cell>
          <cell r="H5664" t="str">
            <v>【I3JBA69】VL20 E2-Gr　3X850巾FRAME ASM　新規出図</v>
          </cell>
          <cell r="I5664" t="str">
            <v>PA1-2079</v>
          </cell>
          <cell r="J5664" t="str">
            <v>C</v>
          </cell>
          <cell r="K5664" t="str">
            <v>W3Q</v>
          </cell>
          <cell r="L5664" t="str">
            <v>○</v>
          </cell>
          <cell r="M5664" t="str">
            <v>-</v>
          </cell>
          <cell r="N5664">
            <v>20220421</v>
          </cell>
        </row>
        <row r="5665">
          <cell r="C5665">
            <v>8977917620</v>
          </cell>
          <cell r="D5665" t="str">
            <v>I3JBA69</v>
          </cell>
          <cell r="E5665"/>
          <cell r="F5665" t="str">
            <v>VL20 NPR</v>
          </cell>
          <cell r="G5665" t="str">
            <v>VL20 E2-Gr</v>
          </cell>
          <cell r="H5665" t="str">
            <v>【I3JBA69】VL20 E2-Gr　3X850巾FRAME ASM　新規出図</v>
          </cell>
          <cell r="I5665" t="str">
            <v>PA1-3169</v>
          </cell>
          <cell r="J5665" t="str">
            <v>C</v>
          </cell>
          <cell r="K5665" t="str">
            <v>W4Y</v>
          </cell>
          <cell r="L5665" t="str">
            <v>○</v>
          </cell>
          <cell r="M5665" t="str">
            <v>-</v>
          </cell>
          <cell r="N5665">
            <v>20220828</v>
          </cell>
        </row>
        <row r="5666">
          <cell r="C5666">
            <v>8977917630</v>
          </cell>
          <cell r="D5666" t="str">
            <v>I3JBA69</v>
          </cell>
          <cell r="E5666"/>
          <cell r="F5666" t="str">
            <v>VL20 NPR</v>
          </cell>
          <cell r="G5666" t="str">
            <v>VL20 E2-Gr</v>
          </cell>
          <cell r="H5666" t="str">
            <v>【I3JBA69】VL20 E2-Gr　3X850巾FRAME ASM　新規出図</v>
          </cell>
          <cell r="I5666" t="str">
            <v>PA1-2079</v>
          </cell>
          <cell r="J5666" t="str">
            <v>C</v>
          </cell>
          <cell r="K5666" t="str">
            <v>W3R</v>
          </cell>
          <cell r="L5666" t="str">
            <v>○</v>
          </cell>
          <cell r="M5666" t="str">
            <v>-</v>
          </cell>
          <cell r="N5666">
            <v>20220421</v>
          </cell>
        </row>
        <row r="5667">
          <cell r="C5667">
            <v>8977917640</v>
          </cell>
          <cell r="D5667" t="str">
            <v>I3JBA69</v>
          </cell>
          <cell r="E5667"/>
          <cell r="F5667" t="str">
            <v>VL20 NPR</v>
          </cell>
          <cell r="G5667" t="str">
            <v>VL20 E2-Gr</v>
          </cell>
          <cell r="H5667" t="str">
            <v>【I3JBA69】VL20 E2-Gr　3X850巾FRAME ASM　新規出図</v>
          </cell>
          <cell r="I5667" t="str">
            <v>PA1-4044</v>
          </cell>
          <cell r="J5667" t="str">
            <v>C</v>
          </cell>
          <cell r="K5667" t="str">
            <v>WY6</v>
          </cell>
          <cell r="L5667" t="str">
            <v>○</v>
          </cell>
          <cell r="M5667" t="str">
            <v>-</v>
          </cell>
          <cell r="N5667">
            <v>20240328</v>
          </cell>
        </row>
        <row r="5668">
          <cell r="C5668">
            <v>8977917650</v>
          </cell>
          <cell r="D5668" t="str">
            <v>I3JBA69</v>
          </cell>
          <cell r="E5668"/>
          <cell r="F5668" t="str">
            <v>VL20 NPR</v>
          </cell>
          <cell r="G5668" t="str">
            <v>VL20 E2-Gr</v>
          </cell>
          <cell r="H5668" t="str">
            <v>【I3JBA69】VL20 E2-Gr　3X850巾FRAME ASM　新規出図</v>
          </cell>
          <cell r="I5668" t="str">
            <v>PA1-2079</v>
          </cell>
          <cell r="J5668" t="str">
            <v>C</v>
          </cell>
          <cell r="K5668" t="str">
            <v>W1V</v>
          </cell>
          <cell r="L5668" t="str">
            <v>○</v>
          </cell>
          <cell r="M5668" t="str">
            <v>-</v>
          </cell>
          <cell r="N5668">
            <v>20220421</v>
          </cell>
        </row>
        <row r="5669">
          <cell r="C5669">
            <v>8977917660</v>
          </cell>
          <cell r="D5669" t="str">
            <v>I3JBA69</v>
          </cell>
          <cell r="E5669"/>
          <cell r="F5669" t="str">
            <v>VL20 NPR</v>
          </cell>
          <cell r="G5669" t="str">
            <v>VL20 E2-Gr</v>
          </cell>
          <cell r="H5669" t="str">
            <v>【I3JBA69】VL20 E2-Gr　3X850巾FRAME ASM　新規出図</v>
          </cell>
          <cell r="I5669" t="str">
            <v>未</v>
          </cell>
          <cell r="J5669" t="str">
            <v>C</v>
          </cell>
          <cell r="K5669" t="str">
            <v/>
          </cell>
          <cell r="L5669" t="str">
            <v>○</v>
          </cell>
          <cell r="M5669" t="str">
            <v>-</v>
          </cell>
          <cell r="N5669" t="str">
            <v>未</v>
          </cell>
        </row>
        <row r="5670">
          <cell r="C5670">
            <v>8977917730</v>
          </cell>
          <cell r="D5670" t="str">
            <v>I3JBA69</v>
          </cell>
          <cell r="E5670"/>
          <cell r="F5670" t="str">
            <v>VL20 NQR</v>
          </cell>
          <cell r="G5670" t="str">
            <v>VL20 E2-Gr</v>
          </cell>
          <cell r="H5670" t="str">
            <v>【I3JBA69】VL20 E2-Gr　3X850巾FRAME ASM　新規出図</v>
          </cell>
          <cell r="I5670" t="str">
            <v>PA1-4040</v>
          </cell>
          <cell r="J5670" t="str">
            <v>C</v>
          </cell>
          <cell r="K5670" t="str">
            <v>WSU</v>
          </cell>
          <cell r="L5670" t="str">
            <v>○</v>
          </cell>
          <cell r="M5670" t="str">
            <v>-</v>
          </cell>
          <cell r="N5670">
            <v>20240328</v>
          </cell>
        </row>
        <row r="5671">
          <cell r="C5671">
            <v>8977917740</v>
          </cell>
          <cell r="D5671" t="str">
            <v>I3JBA69</v>
          </cell>
          <cell r="E5671"/>
          <cell r="F5671" t="str">
            <v>VL20 NQR</v>
          </cell>
          <cell r="G5671" t="str">
            <v>VL20 E2-Gr</v>
          </cell>
          <cell r="H5671" t="str">
            <v>【I3JBA69】VL20 E2-Gr　3X850巾FRAME ASM　新規出図</v>
          </cell>
          <cell r="I5671" t="str">
            <v>PA1-3177</v>
          </cell>
          <cell r="J5671" t="str">
            <v>C</v>
          </cell>
          <cell r="K5671" t="str">
            <v>WSS</v>
          </cell>
          <cell r="L5671" t="str">
            <v>○</v>
          </cell>
          <cell r="M5671" t="str">
            <v>-</v>
          </cell>
          <cell r="N5671">
            <v>20230911</v>
          </cell>
        </row>
        <row r="5672">
          <cell r="C5672">
            <v>8977917750</v>
          </cell>
          <cell r="D5672" t="str">
            <v>I3JBA69</v>
          </cell>
          <cell r="E5672"/>
          <cell r="F5672" t="str">
            <v>VL20 NPR</v>
          </cell>
          <cell r="G5672" t="str">
            <v>VL20 E2-Gr</v>
          </cell>
          <cell r="H5672" t="str">
            <v>【I3JBA69】VL20 E2-Gr　3X850巾FRAME ASM　新規出図</v>
          </cell>
          <cell r="I5672" t="str">
            <v>PA1-3133</v>
          </cell>
          <cell r="J5672" t="str">
            <v>C</v>
          </cell>
          <cell r="K5672" t="str">
            <v>WWY</v>
          </cell>
          <cell r="L5672" t="str">
            <v>○</v>
          </cell>
          <cell r="M5672" t="str">
            <v>-</v>
          </cell>
          <cell r="N5672">
            <v>20230630</v>
          </cell>
        </row>
        <row r="5673">
          <cell r="C5673">
            <v>8977917810</v>
          </cell>
          <cell r="D5673" t="str">
            <v>I3JBA69</v>
          </cell>
          <cell r="E5673"/>
          <cell r="F5673" t="str">
            <v>VL20 NPR</v>
          </cell>
          <cell r="G5673" t="str">
            <v>VL20 E2-Gr</v>
          </cell>
          <cell r="H5673" t="str">
            <v>【I3JBA69】VL20 E2-Gr　3X850巾FRAME ASM　新規出図</v>
          </cell>
          <cell r="I5673" t="str">
            <v>PA1-2079</v>
          </cell>
          <cell r="J5673" t="str">
            <v>C</v>
          </cell>
          <cell r="K5673" t="str">
            <v>W1W</v>
          </cell>
          <cell r="L5673" t="str">
            <v>○</v>
          </cell>
          <cell r="M5673" t="str">
            <v>-</v>
          </cell>
          <cell r="N5673">
            <v>20220421</v>
          </cell>
        </row>
        <row r="5674">
          <cell r="C5674">
            <v>8977917820</v>
          </cell>
          <cell r="D5674" t="str">
            <v>I3JBA69</v>
          </cell>
          <cell r="E5674"/>
          <cell r="F5674" t="str">
            <v>VL20 NPR</v>
          </cell>
          <cell r="G5674" t="str">
            <v>VL20 E2-Gr</v>
          </cell>
          <cell r="H5674" t="str">
            <v>【I3JBA69】VL20 E2-Gr　3X850巾FRAME ASM　新規出図</v>
          </cell>
          <cell r="I5674" t="str">
            <v>PA1-3171</v>
          </cell>
          <cell r="J5674" t="str">
            <v>C</v>
          </cell>
          <cell r="K5674" t="str">
            <v>W1X</v>
          </cell>
          <cell r="L5674" t="str">
            <v>○</v>
          </cell>
          <cell r="M5674" t="str">
            <v>-</v>
          </cell>
          <cell r="N5674">
            <v>20230825</v>
          </cell>
        </row>
        <row r="5675">
          <cell r="C5675">
            <v>8978430990</v>
          </cell>
          <cell r="D5675" t="str">
            <v>I3JBB30</v>
          </cell>
          <cell r="E5675"/>
          <cell r="F5675" t="str">
            <v>VL20 NQR</v>
          </cell>
          <cell r="G5675" t="str">
            <v>VL20 H2-Gr</v>
          </cell>
          <cell r="H5675" t="str">
            <v>【I3JBB30】VL20 H2-Gr 850巾FRAME ASM　新規出図</v>
          </cell>
          <cell r="I5675" t="str">
            <v>未</v>
          </cell>
          <cell r="J5675" t="str">
            <v>C</v>
          </cell>
          <cell r="K5675" t="str">
            <v/>
          </cell>
          <cell r="L5675" t="str">
            <v>○</v>
          </cell>
          <cell r="M5675" t="str">
            <v>-</v>
          </cell>
          <cell r="N5675" t="str">
            <v>未</v>
          </cell>
        </row>
        <row r="5676">
          <cell r="C5676">
            <v>8978431000</v>
          </cell>
          <cell r="D5676" t="str">
            <v>I3JBB30</v>
          </cell>
          <cell r="E5676"/>
          <cell r="F5676" t="str">
            <v>VL20 NQR</v>
          </cell>
          <cell r="G5676" t="str">
            <v>VL20 H2-Gr</v>
          </cell>
          <cell r="H5676" t="str">
            <v>【I3JBB30】VL20 H2-Gr 850巾FRAME ASM　新規出図</v>
          </cell>
          <cell r="I5676" t="str">
            <v>未</v>
          </cell>
          <cell r="J5676" t="str">
            <v>C</v>
          </cell>
          <cell r="K5676" t="str">
            <v/>
          </cell>
          <cell r="L5676" t="str">
            <v>○</v>
          </cell>
          <cell r="M5676" t="str">
            <v>-</v>
          </cell>
          <cell r="N5676" t="str">
            <v>未</v>
          </cell>
        </row>
        <row r="5677">
          <cell r="C5677">
            <v>8978431010</v>
          </cell>
          <cell r="D5677" t="str">
            <v>I3JBB30</v>
          </cell>
          <cell r="E5677"/>
          <cell r="F5677" t="str">
            <v>VL20 NQR</v>
          </cell>
          <cell r="G5677" t="str">
            <v>VL20 H2-Gr</v>
          </cell>
          <cell r="H5677" t="str">
            <v>【I3JBB30】VL20 H2-Gr 850巾FRAME ASM　新規出図</v>
          </cell>
          <cell r="I5677" t="str">
            <v>PA1-4060</v>
          </cell>
          <cell r="J5677" t="str">
            <v>C</v>
          </cell>
          <cell r="K5677" t="str">
            <v>WY8</v>
          </cell>
          <cell r="L5677" t="str">
            <v>○</v>
          </cell>
          <cell r="M5677" t="str">
            <v>-</v>
          </cell>
          <cell r="N5677">
            <v>20240523</v>
          </cell>
        </row>
        <row r="5678">
          <cell r="C5678">
            <v>8978431020</v>
          </cell>
          <cell r="D5678" t="str">
            <v>I3JBB30</v>
          </cell>
          <cell r="E5678"/>
          <cell r="F5678" t="str">
            <v>VL20 NQR</v>
          </cell>
          <cell r="G5678" t="str">
            <v>VL20 H2-Gr</v>
          </cell>
          <cell r="H5678" t="str">
            <v>【I3JBB30】VL20 H2-Gr 850巾FRAME ASM　新規出図</v>
          </cell>
          <cell r="I5678" t="str">
            <v>未</v>
          </cell>
          <cell r="J5678" t="str">
            <v>C</v>
          </cell>
          <cell r="K5678" t="str">
            <v/>
          </cell>
          <cell r="L5678" t="str">
            <v>○</v>
          </cell>
          <cell r="M5678" t="str">
            <v>-</v>
          </cell>
          <cell r="N5678" t="str">
            <v>未</v>
          </cell>
        </row>
        <row r="5679">
          <cell r="C5679">
            <v>8978431030</v>
          </cell>
          <cell r="D5679" t="str">
            <v>I3JBB30</v>
          </cell>
          <cell r="E5679"/>
          <cell r="F5679" t="str">
            <v>VL20 NQR</v>
          </cell>
          <cell r="G5679" t="str">
            <v>VL20 H2-Gr</v>
          </cell>
          <cell r="H5679" t="str">
            <v>【I3JBB30】VL20 H2-Gr 850巾FRAME ASM　新規出図</v>
          </cell>
          <cell r="I5679" t="str">
            <v>未</v>
          </cell>
          <cell r="J5679" t="str">
            <v>C</v>
          </cell>
          <cell r="K5679" t="str">
            <v/>
          </cell>
          <cell r="L5679" t="str">
            <v>○</v>
          </cell>
          <cell r="M5679" t="str">
            <v>-</v>
          </cell>
          <cell r="N5679" t="str">
            <v>未</v>
          </cell>
        </row>
        <row r="5680">
          <cell r="C5680">
            <v>8978431040</v>
          </cell>
          <cell r="D5680" t="str">
            <v>I3JBB30</v>
          </cell>
          <cell r="E5680"/>
          <cell r="F5680" t="str">
            <v>VL20 NQR</v>
          </cell>
          <cell r="G5680" t="str">
            <v>VL20 H2-Gr</v>
          </cell>
          <cell r="H5680" t="str">
            <v>【I3JBB30】VL20 H2-Gr 850巾FRAME ASM　新規出図</v>
          </cell>
          <cell r="I5680" t="str">
            <v>未</v>
          </cell>
          <cell r="J5680" t="str">
            <v>C</v>
          </cell>
          <cell r="K5680" t="str">
            <v/>
          </cell>
          <cell r="L5680" t="str">
            <v>○</v>
          </cell>
          <cell r="M5680" t="str">
            <v>-</v>
          </cell>
          <cell r="N5680" t="str">
            <v>未</v>
          </cell>
        </row>
        <row r="5681">
          <cell r="C5681">
            <v>8978431050</v>
          </cell>
          <cell r="D5681" t="str">
            <v>I3JBB30</v>
          </cell>
          <cell r="E5681"/>
          <cell r="F5681" t="str">
            <v>VL20 NQR</v>
          </cell>
          <cell r="G5681" t="str">
            <v>VL20 H2-Gr</v>
          </cell>
          <cell r="H5681" t="str">
            <v>【I3JBB30】VL20 H2-Gr 850巾FRAME ASM　新規出図</v>
          </cell>
          <cell r="I5681" t="str">
            <v>PA1-4133</v>
          </cell>
          <cell r="J5681" t="str">
            <v>C</v>
          </cell>
          <cell r="K5681" t="str">
            <v>W4E</v>
          </cell>
          <cell r="L5681" t="str">
            <v>○</v>
          </cell>
          <cell r="M5681" t="str">
            <v>-</v>
          </cell>
          <cell r="N5681">
            <v>20240807</v>
          </cell>
        </row>
        <row r="5682">
          <cell r="C5682">
            <v>8978431060</v>
          </cell>
          <cell r="D5682" t="str">
            <v>I3JBB30</v>
          </cell>
          <cell r="E5682"/>
          <cell r="F5682" t="str">
            <v>VL20 NPR</v>
          </cell>
          <cell r="G5682" t="str">
            <v>VL20 H2-Gr</v>
          </cell>
          <cell r="H5682" t="str">
            <v>【I3JBB30】VL20 H2-Gr 850巾FRAME ASM　新規出図</v>
          </cell>
          <cell r="I5682" t="str">
            <v>未</v>
          </cell>
          <cell r="J5682" t="str">
            <v>C</v>
          </cell>
          <cell r="K5682" t="str">
            <v/>
          </cell>
          <cell r="L5682" t="str">
            <v>○</v>
          </cell>
          <cell r="M5682" t="str">
            <v>-</v>
          </cell>
          <cell r="N5682" t="str">
            <v>未</v>
          </cell>
        </row>
        <row r="5683">
          <cell r="C5683">
            <v>8978431070</v>
          </cell>
          <cell r="D5683" t="str">
            <v>I3JBB30</v>
          </cell>
          <cell r="E5683"/>
          <cell r="F5683" t="str">
            <v>VL20 NQR</v>
          </cell>
          <cell r="G5683" t="str">
            <v>VL20 H2-Gr</v>
          </cell>
          <cell r="H5683" t="str">
            <v>【I3JBB30】VL20 H2-Gr 850巾FRAME ASM　新規出図</v>
          </cell>
          <cell r="I5683" t="str">
            <v>未</v>
          </cell>
          <cell r="J5683" t="str">
            <v>C</v>
          </cell>
          <cell r="K5683" t="str">
            <v/>
          </cell>
          <cell r="L5683" t="str">
            <v>○</v>
          </cell>
          <cell r="M5683" t="str">
            <v>-</v>
          </cell>
          <cell r="N5683">
            <v>20250625</v>
          </cell>
        </row>
        <row r="5684">
          <cell r="C5684">
            <v>8978431080</v>
          </cell>
          <cell r="D5684" t="str">
            <v>I3JBB30</v>
          </cell>
          <cell r="E5684"/>
          <cell r="F5684" t="str">
            <v>VL20 NQR</v>
          </cell>
          <cell r="G5684" t="str">
            <v>VL20 H2-Gr</v>
          </cell>
          <cell r="H5684" t="str">
            <v>【I3JBB30】VL20 H2-Gr 850巾FRAME ASM　新規出図</v>
          </cell>
          <cell r="I5684" t="str">
            <v>未</v>
          </cell>
          <cell r="J5684" t="str">
            <v>C</v>
          </cell>
          <cell r="K5684" t="str">
            <v/>
          </cell>
          <cell r="L5684" t="str">
            <v>○</v>
          </cell>
          <cell r="M5684" t="str">
            <v>-</v>
          </cell>
          <cell r="N5684" t="str">
            <v>未</v>
          </cell>
        </row>
        <row r="5685">
          <cell r="C5685">
            <v>8978431090</v>
          </cell>
          <cell r="D5685" t="str">
            <v>I3JBB30</v>
          </cell>
          <cell r="E5685"/>
          <cell r="F5685" t="str">
            <v>VL20 NQR</v>
          </cell>
          <cell r="G5685" t="str">
            <v>VL20 H2-Gr</v>
          </cell>
          <cell r="H5685" t="str">
            <v>【I3JBB30】VL20 H2-Gr 850巾FRAME ASM　新規出図</v>
          </cell>
          <cell r="I5685" t="str">
            <v>PA1-4033</v>
          </cell>
          <cell r="J5685" t="str">
            <v>C</v>
          </cell>
          <cell r="K5685" t="str">
            <v>W6B</v>
          </cell>
          <cell r="L5685" t="str">
            <v>○</v>
          </cell>
          <cell r="M5685" t="str">
            <v>-</v>
          </cell>
          <cell r="N5685">
            <v>20240308</v>
          </cell>
        </row>
        <row r="5686">
          <cell r="C5686">
            <v>8978431100</v>
          </cell>
          <cell r="D5686" t="str">
            <v>I3JBB30</v>
          </cell>
          <cell r="E5686"/>
          <cell r="F5686" t="str">
            <v>VL20 NQR</v>
          </cell>
          <cell r="G5686" t="str">
            <v>VL20 H2-Gr</v>
          </cell>
          <cell r="H5686" t="str">
            <v>【I3JBB30】VL20 H2-Gr 850巾FRAME ASM　新規出図</v>
          </cell>
          <cell r="I5686" t="str">
            <v>未</v>
          </cell>
          <cell r="J5686" t="str">
            <v>C</v>
          </cell>
          <cell r="K5686" t="str">
            <v/>
          </cell>
          <cell r="L5686" t="str">
            <v>○</v>
          </cell>
          <cell r="M5686" t="str">
            <v>-</v>
          </cell>
          <cell r="N5686" t="str">
            <v>未</v>
          </cell>
        </row>
        <row r="5687">
          <cell r="C5687">
            <v>8978431110</v>
          </cell>
          <cell r="D5687" t="str">
            <v>I3JBB30</v>
          </cell>
          <cell r="E5687"/>
          <cell r="F5687" t="str">
            <v>VL20 NQR</v>
          </cell>
          <cell r="G5687" t="str">
            <v>VL20 H2-Gr</v>
          </cell>
          <cell r="H5687" t="str">
            <v>【I3JBB30】VL20 H2-Gr 850巾FRAME ASM　新規出図</v>
          </cell>
          <cell r="I5687" t="str">
            <v>未</v>
          </cell>
          <cell r="J5687" t="str">
            <v>C</v>
          </cell>
          <cell r="K5687" t="str">
            <v/>
          </cell>
          <cell r="L5687" t="str">
            <v>○</v>
          </cell>
          <cell r="M5687" t="str">
            <v>-</v>
          </cell>
          <cell r="N5687" t="str">
            <v>未</v>
          </cell>
        </row>
        <row r="5688">
          <cell r="C5688">
            <v>8978431120</v>
          </cell>
          <cell r="D5688" t="str">
            <v>I3JBB30</v>
          </cell>
          <cell r="E5688"/>
          <cell r="F5688" t="str">
            <v>VL20 NQR</v>
          </cell>
          <cell r="G5688" t="str">
            <v>VL20 H2-Gr</v>
          </cell>
          <cell r="H5688" t="str">
            <v>【I3JBB30】VL20 H2-Gr 850巾FRAME ASM　新規出図</v>
          </cell>
          <cell r="I5688" t="str">
            <v>未</v>
          </cell>
          <cell r="J5688" t="str">
            <v>C</v>
          </cell>
          <cell r="K5688" t="str">
            <v/>
          </cell>
          <cell r="L5688" t="str">
            <v>○</v>
          </cell>
          <cell r="M5688" t="str">
            <v>-</v>
          </cell>
          <cell r="N5688" t="str">
            <v>未</v>
          </cell>
        </row>
        <row r="5689">
          <cell r="C5689">
            <v>8978431130</v>
          </cell>
          <cell r="D5689" t="str">
            <v>I3JBB30</v>
          </cell>
          <cell r="E5689"/>
          <cell r="F5689" t="str">
            <v>VL20 NQR</v>
          </cell>
          <cell r="G5689" t="str">
            <v>VL20 H2-Gr</v>
          </cell>
          <cell r="H5689" t="str">
            <v>【I3JBB30】VL20 H2-Gr 850巾FRAME ASM　新規出図</v>
          </cell>
          <cell r="I5689" t="str">
            <v>PA1-4157</v>
          </cell>
          <cell r="J5689" t="str">
            <v>C</v>
          </cell>
          <cell r="K5689" t="str">
            <v>W6E</v>
          </cell>
          <cell r="L5689" t="str">
            <v>○</v>
          </cell>
          <cell r="M5689" t="str">
            <v>-</v>
          </cell>
          <cell r="N5689">
            <v>20241002</v>
          </cell>
        </row>
        <row r="5690">
          <cell r="C5690">
            <v>8978431140</v>
          </cell>
          <cell r="D5690" t="str">
            <v>I3JBB30</v>
          </cell>
          <cell r="E5690"/>
          <cell r="F5690" t="str">
            <v>VL20 NQR</v>
          </cell>
          <cell r="G5690" t="str">
            <v>VL20 H2-Gr</v>
          </cell>
          <cell r="H5690" t="str">
            <v>【I3JBB30】VL20 H2-Gr 850巾FRAME ASM　新規出図</v>
          </cell>
          <cell r="I5690" t="str">
            <v>未</v>
          </cell>
          <cell r="J5690" t="str">
            <v>C</v>
          </cell>
          <cell r="K5690" t="str">
            <v/>
          </cell>
          <cell r="L5690" t="str">
            <v>○</v>
          </cell>
          <cell r="M5690" t="str">
            <v>-</v>
          </cell>
          <cell r="N5690" t="str">
            <v>未</v>
          </cell>
        </row>
        <row r="5691">
          <cell r="C5691">
            <v>8978431150</v>
          </cell>
          <cell r="D5691" t="str">
            <v>I3JBB30</v>
          </cell>
          <cell r="E5691"/>
          <cell r="F5691" t="str">
            <v>VL20 NQR</v>
          </cell>
          <cell r="G5691" t="str">
            <v>VL20 H2-Gr</v>
          </cell>
          <cell r="H5691" t="str">
            <v>【I3JBB30】VL20 H2-Gr 850巾FRAME ASM　新規出図</v>
          </cell>
          <cell r="I5691" t="str">
            <v>未</v>
          </cell>
          <cell r="J5691" t="str">
            <v>C</v>
          </cell>
          <cell r="K5691" t="str">
            <v/>
          </cell>
          <cell r="L5691" t="str">
            <v>○</v>
          </cell>
          <cell r="M5691" t="str">
            <v>-</v>
          </cell>
          <cell r="N5691" t="str">
            <v>未</v>
          </cell>
        </row>
        <row r="5692">
          <cell r="C5692">
            <v>8978431160</v>
          </cell>
          <cell r="D5692" t="str">
            <v>I3JBB30</v>
          </cell>
          <cell r="E5692"/>
          <cell r="F5692" t="str">
            <v>VL20 NQR</v>
          </cell>
          <cell r="G5692" t="str">
            <v>VL20 H2-Gr</v>
          </cell>
          <cell r="H5692" t="str">
            <v>【I3JBB30】VL20 H2-Gr 850巾FRAME ASM　新規出図</v>
          </cell>
          <cell r="I5692" t="str">
            <v>未</v>
          </cell>
          <cell r="J5692" t="str">
            <v>C</v>
          </cell>
          <cell r="K5692" t="str">
            <v/>
          </cell>
          <cell r="L5692" t="str">
            <v>○</v>
          </cell>
          <cell r="M5692" t="str">
            <v>-</v>
          </cell>
          <cell r="N5692" t="str">
            <v>未</v>
          </cell>
        </row>
        <row r="5693">
          <cell r="C5693">
            <v>8978431170</v>
          </cell>
          <cell r="D5693" t="str">
            <v>I3JBB30</v>
          </cell>
          <cell r="E5693"/>
          <cell r="F5693" t="str">
            <v>VL20 NQR</v>
          </cell>
          <cell r="G5693" t="str">
            <v>VL20 H2-Gr</v>
          </cell>
          <cell r="H5693" t="str">
            <v>【I3JBB30】VL20 H2-Gr 850巾FRAME ASM　新規出図</v>
          </cell>
          <cell r="I5693" t="str">
            <v>未</v>
          </cell>
          <cell r="J5693" t="str">
            <v>C</v>
          </cell>
          <cell r="K5693" t="str">
            <v/>
          </cell>
          <cell r="L5693" t="str">
            <v>○</v>
          </cell>
          <cell r="M5693" t="str">
            <v>-</v>
          </cell>
          <cell r="N5693" t="str">
            <v>未</v>
          </cell>
        </row>
        <row r="5694">
          <cell r="C5694">
            <v>8978431180</v>
          </cell>
          <cell r="D5694" t="str">
            <v>I3JBB30</v>
          </cell>
          <cell r="E5694"/>
          <cell r="F5694" t="str">
            <v>VL20 NQR</v>
          </cell>
          <cell r="G5694" t="str">
            <v>VL20 H2-Gr</v>
          </cell>
          <cell r="H5694" t="str">
            <v>【I3JBB30】VL20 H2-Gr 850巾FRAME ASM　新規出図</v>
          </cell>
          <cell r="I5694" t="str">
            <v>未</v>
          </cell>
          <cell r="J5694" t="str">
            <v>C</v>
          </cell>
          <cell r="K5694" t="str">
            <v/>
          </cell>
          <cell r="L5694" t="str">
            <v>○</v>
          </cell>
          <cell r="M5694" t="str">
            <v>-</v>
          </cell>
          <cell r="N5694" t="str">
            <v>未</v>
          </cell>
        </row>
        <row r="5695">
          <cell r="C5695">
            <v>8978408110</v>
          </cell>
          <cell r="D5695" t="str">
            <v>I3JBG33</v>
          </cell>
          <cell r="E5695"/>
          <cell r="F5695" t="str">
            <v>VL20 NQR</v>
          </cell>
          <cell r="G5695" t="str">
            <v>VL20 H3-Gr</v>
          </cell>
          <cell r="H5695" t="str">
            <v>【I3JBG33】VL20 H3-Gr FRAME ASM新規出図(3X　850幅）</v>
          </cell>
          <cell r="I5695" t="str">
            <v>未</v>
          </cell>
          <cell r="J5695" t="str">
            <v>C</v>
          </cell>
          <cell r="K5695" t="str">
            <v/>
          </cell>
          <cell r="L5695" t="str">
            <v>○</v>
          </cell>
          <cell r="M5695" t="str">
            <v>-</v>
          </cell>
          <cell r="N5695" t="str">
            <v>未</v>
          </cell>
        </row>
        <row r="5696">
          <cell r="C5696">
            <v>8978408120</v>
          </cell>
          <cell r="D5696" t="str">
            <v>I3JBG33</v>
          </cell>
          <cell r="E5696"/>
          <cell r="F5696" t="str">
            <v>VL20 NQR</v>
          </cell>
          <cell r="G5696" t="str">
            <v>VL20 H3-Gr</v>
          </cell>
          <cell r="H5696" t="str">
            <v>【I3JBG33】VL20 H3-Gr FRAME ASM新規出図(3X　850幅）</v>
          </cell>
          <cell r="I5696" t="str">
            <v>未</v>
          </cell>
          <cell r="J5696" t="str">
            <v>C</v>
          </cell>
          <cell r="K5696" t="str">
            <v/>
          </cell>
          <cell r="L5696" t="str">
            <v>○</v>
          </cell>
          <cell r="M5696" t="str">
            <v>-</v>
          </cell>
          <cell r="N5696" t="str">
            <v>未</v>
          </cell>
        </row>
        <row r="5697">
          <cell r="C5697">
            <v>8978408130</v>
          </cell>
          <cell r="D5697" t="str">
            <v>I3JBG33</v>
          </cell>
          <cell r="E5697"/>
          <cell r="F5697" t="str">
            <v>VL20 NQR</v>
          </cell>
          <cell r="G5697" t="str">
            <v>VL20 H3-Gr</v>
          </cell>
          <cell r="H5697" t="str">
            <v>【I3JBG33】VL20 H3-Gr FRAME ASM新規出図(3X　850幅）</v>
          </cell>
          <cell r="I5697" t="str">
            <v>未</v>
          </cell>
          <cell r="J5697" t="str">
            <v>C</v>
          </cell>
          <cell r="K5697" t="str">
            <v/>
          </cell>
          <cell r="L5697" t="str">
            <v>○</v>
          </cell>
          <cell r="M5697" t="str">
            <v>-</v>
          </cell>
          <cell r="N5697" t="str">
            <v>未</v>
          </cell>
        </row>
        <row r="5698">
          <cell r="C5698">
            <v>8978408140</v>
          </cell>
          <cell r="D5698" t="str">
            <v>I3JBG33</v>
          </cell>
          <cell r="E5698"/>
          <cell r="F5698" t="str">
            <v>VL20 NQR</v>
          </cell>
          <cell r="G5698" t="str">
            <v>VL20 H3-Gr</v>
          </cell>
          <cell r="H5698" t="str">
            <v>【I3JBG33】VL20 H3-Gr FRAME ASM新規出図(3X　850幅）</v>
          </cell>
          <cell r="I5698" t="str">
            <v>未</v>
          </cell>
          <cell r="J5698" t="str">
            <v>C</v>
          </cell>
          <cell r="K5698" t="str">
            <v/>
          </cell>
          <cell r="L5698" t="str">
            <v>○</v>
          </cell>
          <cell r="M5698" t="str">
            <v>-</v>
          </cell>
          <cell r="N5698" t="str">
            <v>未</v>
          </cell>
        </row>
        <row r="5699">
          <cell r="C5699">
            <v>8978408150</v>
          </cell>
          <cell r="D5699" t="str">
            <v>I3JBG33</v>
          </cell>
          <cell r="E5699"/>
          <cell r="F5699" t="str">
            <v>VL20 NQR</v>
          </cell>
          <cell r="G5699" t="str">
            <v>VL20 H3-Gr</v>
          </cell>
          <cell r="H5699" t="str">
            <v>【I3JBG33】VL20 H3-Gr FRAME ASM新規出図(3X　850幅）</v>
          </cell>
          <cell r="I5699" t="str">
            <v>未</v>
          </cell>
          <cell r="J5699" t="str">
            <v>C</v>
          </cell>
          <cell r="K5699" t="str">
            <v/>
          </cell>
          <cell r="L5699" t="str">
            <v>○</v>
          </cell>
          <cell r="M5699" t="str">
            <v>-</v>
          </cell>
          <cell r="N5699" t="str">
            <v>未</v>
          </cell>
        </row>
        <row r="5700">
          <cell r="C5700">
            <v>8978408160</v>
          </cell>
          <cell r="D5700" t="str">
            <v>I3JBG33</v>
          </cell>
          <cell r="E5700"/>
          <cell r="F5700" t="str">
            <v>VL20 NQR</v>
          </cell>
          <cell r="G5700" t="str">
            <v>VL20 H3-Gr</v>
          </cell>
          <cell r="H5700" t="str">
            <v>【I3JBG33】VL20 H3-Gr FRAME ASM新規出図(3X　850幅）</v>
          </cell>
          <cell r="I5700" t="str">
            <v>未</v>
          </cell>
          <cell r="J5700" t="str">
            <v>C</v>
          </cell>
          <cell r="K5700" t="str">
            <v/>
          </cell>
          <cell r="L5700" t="str">
            <v>○</v>
          </cell>
          <cell r="M5700" t="str">
            <v>-</v>
          </cell>
          <cell r="N5700" t="str">
            <v>未</v>
          </cell>
        </row>
        <row r="5701">
          <cell r="C5701">
            <v>8978431190</v>
          </cell>
          <cell r="D5701" t="str">
            <v>I3JBG33</v>
          </cell>
          <cell r="E5701"/>
          <cell r="F5701" t="str">
            <v>VL20 NQR</v>
          </cell>
          <cell r="G5701" t="str">
            <v>VL20 H3-Gr</v>
          </cell>
          <cell r="H5701" t="str">
            <v>【I3JBG33】VL20 H3-Gr FRAME ASM新規出図(3X　850幅）</v>
          </cell>
          <cell r="I5701" t="str">
            <v>PA1-2060</v>
          </cell>
          <cell r="J5701" t="str">
            <v>C</v>
          </cell>
          <cell r="K5701" t="str">
            <v>WUK</v>
          </cell>
          <cell r="L5701" t="str">
            <v>○</v>
          </cell>
          <cell r="M5701" t="str">
            <v>-</v>
          </cell>
          <cell r="N5701">
            <v>20220328</v>
          </cell>
        </row>
        <row r="5702">
          <cell r="C5702">
            <v>8978722920</v>
          </cell>
          <cell r="D5702" t="str">
            <v>I3JBG27</v>
          </cell>
          <cell r="E5702"/>
          <cell r="F5702" t="str">
            <v>VL29 NPR</v>
          </cell>
          <cell r="G5702" t="str">
            <v>VL29 C-Gr</v>
          </cell>
          <cell r="H5702" t="str">
            <v>【I3JBG27】VL29 C-Gr FRAME ASM　新規出図(頭出し:’22/4月K研)</v>
          </cell>
          <cell r="I5702" t="str">
            <v>PA1-2056</v>
          </cell>
          <cell r="J5702" t="str">
            <v>C</v>
          </cell>
          <cell r="K5702" t="str">
            <v>YE5</v>
          </cell>
          <cell r="L5702" t="str">
            <v>○</v>
          </cell>
          <cell r="M5702" t="str">
            <v>-</v>
          </cell>
          <cell r="N5702">
            <v>20220324</v>
          </cell>
        </row>
        <row r="5703">
          <cell r="C5703">
            <v>8978722930</v>
          </cell>
          <cell r="D5703" t="str">
            <v>I3JBG27</v>
          </cell>
          <cell r="E5703"/>
          <cell r="F5703" t="str">
            <v>VL29 NQR</v>
          </cell>
          <cell r="G5703" t="str">
            <v>VL29 C-Gr</v>
          </cell>
          <cell r="H5703" t="str">
            <v>【I3JBG27】VL29 C-Gr FRAME ASM　新規出図(頭出し:’22/4月K研)</v>
          </cell>
          <cell r="I5703" t="str">
            <v>PA1-3005</v>
          </cell>
          <cell r="J5703" t="str">
            <v>C</v>
          </cell>
          <cell r="K5703" t="str">
            <v>YKC</v>
          </cell>
          <cell r="L5703" t="str">
            <v>○</v>
          </cell>
          <cell r="M5703" t="str">
            <v>-</v>
          </cell>
          <cell r="N5703">
            <v>20230116</v>
          </cell>
        </row>
        <row r="5704">
          <cell r="C5704">
            <v>8978722940</v>
          </cell>
          <cell r="D5704" t="str">
            <v>I3JBG27</v>
          </cell>
          <cell r="E5704"/>
          <cell r="F5704" t="str">
            <v>VL29 NPR</v>
          </cell>
          <cell r="G5704" t="str">
            <v>VL29 C-Gr</v>
          </cell>
          <cell r="H5704" t="str">
            <v>【I3JBG27】VL29 C-Gr FRAME ASM　新規出図(頭出し:’22/4月K研)</v>
          </cell>
          <cell r="I5704" t="str">
            <v>PA1-2056</v>
          </cell>
          <cell r="J5704" t="str">
            <v>C</v>
          </cell>
          <cell r="K5704" t="str">
            <v>YS9</v>
          </cell>
          <cell r="L5704" t="str">
            <v>○</v>
          </cell>
          <cell r="M5704" t="str">
            <v>-</v>
          </cell>
          <cell r="N5704">
            <v>20220324</v>
          </cell>
        </row>
        <row r="5705">
          <cell r="C5705">
            <v>8978722950</v>
          </cell>
          <cell r="D5705" t="str">
            <v>I3JBG27</v>
          </cell>
          <cell r="E5705"/>
          <cell r="F5705" t="str">
            <v>VL29 NPR</v>
          </cell>
          <cell r="G5705" t="str">
            <v>VL29 C-Gr</v>
          </cell>
          <cell r="H5705" t="str">
            <v>【I3JBG27】VL29 C-Gr FRAME ASM　新規出図(頭出し:’22/4月K研)</v>
          </cell>
          <cell r="I5705" t="str">
            <v>PA1-2056</v>
          </cell>
          <cell r="J5705" t="str">
            <v>C</v>
          </cell>
          <cell r="K5705" t="str">
            <v>YK9</v>
          </cell>
          <cell r="L5705" t="str">
            <v>○</v>
          </cell>
          <cell r="M5705" t="str">
            <v>-</v>
          </cell>
          <cell r="N5705">
            <v>20220324</v>
          </cell>
        </row>
        <row r="5706">
          <cell r="C5706">
            <v>8978722960</v>
          </cell>
          <cell r="D5706" t="str">
            <v>I3JBG27</v>
          </cell>
          <cell r="E5706"/>
          <cell r="F5706" t="str">
            <v>VL29 NPR</v>
          </cell>
          <cell r="G5706" t="str">
            <v>VL29 C-Gr</v>
          </cell>
          <cell r="H5706" t="str">
            <v>【I3JBG27】VL29 C-Gr FRAME ASM　新規出図(頭出し:’22/4月K研)</v>
          </cell>
          <cell r="I5706" t="str">
            <v>PA1-2056</v>
          </cell>
          <cell r="J5706" t="str">
            <v>C</v>
          </cell>
          <cell r="K5706" t="str">
            <v>YSC</v>
          </cell>
          <cell r="L5706" t="str">
            <v>○</v>
          </cell>
          <cell r="M5706" t="str">
            <v>-</v>
          </cell>
          <cell r="N5706">
            <v>20220324</v>
          </cell>
        </row>
        <row r="5707">
          <cell r="C5707">
            <v>8978844520</v>
          </cell>
          <cell r="D5707" t="str">
            <v>I3JBH56</v>
          </cell>
          <cell r="E5707"/>
          <cell r="F5707" t="str">
            <v>VL01 NPS</v>
          </cell>
          <cell r="G5707" t="str">
            <v>VL01 SOP</v>
          </cell>
          <cell r="H5707" t="str">
            <v>【I3JBH56】VL01 NPS　850幅　FRAME ASM　新規出図(量産不具合対策に伴う)</v>
          </cell>
          <cell r="I5707" t="str">
            <v>PA1-2160</v>
          </cell>
          <cell r="J5707" t="str">
            <v>C</v>
          </cell>
          <cell r="K5707" t="str">
            <v>UFJ</v>
          </cell>
          <cell r="L5707" t="str">
            <v>○</v>
          </cell>
          <cell r="M5707" t="str">
            <v>-</v>
          </cell>
          <cell r="N5707">
            <v>20220812</v>
          </cell>
        </row>
        <row r="5708">
          <cell r="C5708">
            <v>8978844530</v>
          </cell>
          <cell r="D5708" t="str">
            <v>I3JBH56</v>
          </cell>
          <cell r="E5708"/>
          <cell r="F5708" t="str">
            <v>VL01 NPS</v>
          </cell>
          <cell r="G5708" t="str">
            <v>VL01 SOP</v>
          </cell>
          <cell r="H5708" t="str">
            <v>【I3JBH56】VL01 NPS　850幅　FRAME ASM　新規出図(量産不具合対策に伴う)</v>
          </cell>
          <cell r="I5708" t="str">
            <v>PA1-2065</v>
          </cell>
          <cell r="J5708" t="str">
            <v>C</v>
          </cell>
          <cell r="K5708" t="str">
            <v>UFH</v>
          </cell>
          <cell r="L5708" t="str">
            <v>○</v>
          </cell>
          <cell r="M5708" t="str">
            <v>-</v>
          </cell>
          <cell r="N5708">
            <v>20220330</v>
          </cell>
        </row>
        <row r="5709">
          <cell r="C5709">
            <v>8977917760</v>
          </cell>
          <cell r="D5709" t="str">
            <v>I3JBF35</v>
          </cell>
          <cell r="E5709"/>
          <cell r="F5709" t="str">
            <v>VL20 NPR</v>
          </cell>
          <cell r="G5709" t="str">
            <v>VL20 E2-Gr</v>
          </cell>
          <cell r="H5709" t="str">
            <v>【I3JBF35】VL20 E2-Gr　850幅FRAME ASM　新規出図</v>
          </cell>
          <cell r="I5709" t="str">
            <v>PA1-2076</v>
          </cell>
          <cell r="J5709" t="str">
            <v>C</v>
          </cell>
          <cell r="K5709" t="str">
            <v>W3P</v>
          </cell>
          <cell r="L5709" t="str">
            <v>○</v>
          </cell>
          <cell r="M5709" t="str">
            <v>-</v>
          </cell>
          <cell r="N5709">
            <v>20220407</v>
          </cell>
        </row>
        <row r="5710">
          <cell r="C5710">
            <v>8975587212</v>
          </cell>
          <cell r="D5710" t="str">
            <v>I4JJG45</v>
          </cell>
          <cell r="E5710"/>
          <cell r="F5710" t="str">
            <v>VL20 NPR</v>
          </cell>
          <cell r="G5710" t="str">
            <v>VL20 E2-Gr</v>
          </cell>
          <cell r="H5710" t="str">
            <v>【I4JJG45】VL20 E2-Gr　850幅FRAME ASM、REINFORCEMENT W/P、設変出図(FRAMEサ変、REINF追加出図)</v>
          </cell>
          <cell r="I5710" t="str">
            <v>PA1-2086</v>
          </cell>
          <cell r="J5710" t="str">
            <v>C</v>
          </cell>
          <cell r="K5710" t="str">
            <v>1W2W</v>
          </cell>
          <cell r="L5710" t="str">
            <v>○</v>
          </cell>
          <cell r="M5710" t="str">
            <v>-</v>
          </cell>
          <cell r="N5710">
            <v>20220420</v>
          </cell>
        </row>
        <row r="5711">
          <cell r="C5711">
            <v>8975587232</v>
          </cell>
          <cell r="D5711" t="str">
            <v>I4JJG45</v>
          </cell>
          <cell r="E5711"/>
          <cell r="F5711" t="str">
            <v>VL20 NPR</v>
          </cell>
          <cell r="G5711" t="str">
            <v>VL20 E2-Gr</v>
          </cell>
          <cell r="H5711" t="str">
            <v>【I4JJG45】VL20 E2-Gr　850幅FRAME ASM、REINFORCEMENT W/P、設変出図(FRAMEサ変、REINF追加出図)</v>
          </cell>
          <cell r="I5711" t="str">
            <v>PA1-2126</v>
          </cell>
          <cell r="J5711" t="str">
            <v>C</v>
          </cell>
          <cell r="K5711" t="str">
            <v>W3U</v>
          </cell>
          <cell r="L5711" t="str">
            <v>○</v>
          </cell>
          <cell r="M5711" t="str">
            <v>-</v>
          </cell>
          <cell r="N5711">
            <v>20220624</v>
          </cell>
        </row>
        <row r="5712">
          <cell r="C5712">
            <v>8978408030</v>
          </cell>
          <cell r="D5712" t="str">
            <v>I3JBJ34</v>
          </cell>
          <cell r="E5712"/>
          <cell r="F5712" t="str">
            <v>VL20 NPR</v>
          </cell>
          <cell r="G5712" t="str">
            <v>VL20 H4-Gr</v>
          </cell>
          <cell r="H5712" t="str">
            <v>【I3JBJ34】VL20 H4-Gr K研　FRAME ASM、SIDE MEMBER 新規出図</v>
          </cell>
          <cell r="I5712" t="str">
            <v>PA1-2091</v>
          </cell>
          <cell r="J5712" t="str">
            <v>C</v>
          </cell>
          <cell r="K5712" t="str">
            <v>WHQ</v>
          </cell>
          <cell r="L5712" t="str">
            <v>○</v>
          </cell>
          <cell r="M5712" t="str">
            <v>-</v>
          </cell>
          <cell r="N5712">
            <v>20220526</v>
          </cell>
        </row>
        <row r="5713">
          <cell r="C5713">
            <v>8978408040</v>
          </cell>
          <cell r="D5713" t="str">
            <v>I3JBJ34</v>
          </cell>
          <cell r="E5713"/>
          <cell r="F5713" t="str">
            <v>VL20 NPR</v>
          </cell>
          <cell r="G5713" t="str">
            <v>VL20 H4-Gr</v>
          </cell>
          <cell r="H5713" t="str">
            <v>【I3JBJ34】VL20 H4-Gr K研　FRAME ASM、SIDE MEMBER 新規出図</v>
          </cell>
          <cell r="I5713" t="str">
            <v>PA1-2091</v>
          </cell>
          <cell r="J5713" t="str">
            <v>C</v>
          </cell>
          <cell r="K5713" t="str">
            <v>WHR</v>
          </cell>
          <cell r="L5713" t="str">
            <v>○</v>
          </cell>
          <cell r="M5713" t="str">
            <v>-</v>
          </cell>
          <cell r="N5713">
            <v>20220526</v>
          </cell>
        </row>
        <row r="5714">
          <cell r="C5714">
            <v>8978408070</v>
          </cell>
          <cell r="D5714" t="str">
            <v>I3JBJ34</v>
          </cell>
          <cell r="E5714"/>
          <cell r="F5714" t="str">
            <v>VL20 NPR</v>
          </cell>
          <cell r="G5714" t="str">
            <v>VL20 H4-Gr</v>
          </cell>
          <cell r="H5714" t="str">
            <v>【I3JBJ34】VL20 H4-Gr K研　FRAME ASM、SIDE MEMBER 新規出図</v>
          </cell>
          <cell r="I5714" t="str">
            <v>PA1-2091</v>
          </cell>
          <cell r="J5714" t="str">
            <v>C</v>
          </cell>
          <cell r="K5714" t="str">
            <v>W3S</v>
          </cell>
          <cell r="L5714" t="str">
            <v>○</v>
          </cell>
          <cell r="M5714" t="str">
            <v>-</v>
          </cell>
          <cell r="N5714">
            <v>20220526</v>
          </cell>
        </row>
        <row r="5715">
          <cell r="C5715">
            <v>8978408180</v>
          </cell>
          <cell r="D5715" t="str">
            <v>I3JBJ34</v>
          </cell>
          <cell r="E5715"/>
          <cell r="F5715" t="str">
            <v>VL20 NPR</v>
          </cell>
          <cell r="G5715" t="str">
            <v>VL20 H4-Gr</v>
          </cell>
          <cell r="H5715" t="str">
            <v>【I3JBJ34】VL20 H4-Gr K研　FRAME ASM、SIDE MEMBER 新規出図</v>
          </cell>
          <cell r="I5715" t="str">
            <v>PA1-2091</v>
          </cell>
          <cell r="J5715" t="str">
            <v>C</v>
          </cell>
          <cell r="K5715" t="str">
            <v>W3T</v>
          </cell>
          <cell r="L5715" t="str">
            <v>○</v>
          </cell>
          <cell r="M5715" t="str">
            <v>-</v>
          </cell>
          <cell r="N5715">
            <v>20220526</v>
          </cell>
        </row>
        <row r="5716">
          <cell r="C5716">
            <v>8978431151</v>
          </cell>
          <cell r="D5716" t="str">
            <v>I4JJL04</v>
          </cell>
          <cell r="E5716"/>
          <cell r="F5716" t="str">
            <v>VL20 NPR</v>
          </cell>
          <cell r="G5716" t="str">
            <v>VL20 H3-Gr</v>
          </cell>
          <cell r="H5716" t="str">
            <v>【I4JJL04】VL20 H3-Gr 1P PACK,アセス向けSIDE MEMBER W/P、FRAME ASM　設変出図(S/MBR追加出図、FRAMEサ変)</v>
          </cell>
          <cell r="I5716" t="str">
            <v>未</v>
          </cell>
          <cell r="J5716" t="str">
            <v>C</v>
          </cell>
          <cell r="K5716" t="str">
            <v/>
          </cell>
          <cell r="L5716" t="str">
            <v>○</v>
          </cell>
          <cell r="M5716" t="str">
            <v>-</v>
          </cell>
          <cell r="N5716" t="str">
            <v>未</v>
          </cell>
        </row>
        <row r="5717">
          <cell r="C5717">
            <v>8978431161</v>
          </cell>
          <cell r="D5717" t="str">
            <v>I4JJL04</v>
          </cell>
          <cell r="E5717"/>
          <cell r="F5717" t="str">
            <v>VL20 NPR</v>
          </cell>
          <cell r="G5717" t="str">
            <v>VL20 H3-Gr</v>
          </cell>
          <cell r="H5717" t="str">
            <v>【I4JJL04】VL20 H3-Gr 1P PACK,アセス向けSIDE MEMBER W/P、FRAME ASM　設変出図(S/MBR追加出図、FRAMEサ変)</v>
          </cell>
          <cell r="I5717" t="str">
            <v>未</v>
          </cell>
          <cell r="J5717" t="str">
            <v>C</v>
          </cell>
          <cell r="K5717" t="str">
            <v/>
          </cell>
          <cell r="L5717" t="str">
            <v>○</v>
          </cell>
          <cell r="M5717" t="str">
            <v>-</v>
          </cell>
          <cell r="N5717" t="str">
            <v>未</v>
          </cell>
        </row>
        <row r="5718">
          <cell r="C5718">
            <v>8978431171</v>
          </cell>
          <cell r="D5718" t="str">
            <v>I4JJL04</v>
          </cell>
          <cell r="E5718"/>
          <cell r="F5718" t="str">
            <v>VL20 NPR</v>
          </cell>
          <cell r="G5718" t="str">
            <v>VL20 H3-Gr</v>
          </cell>
          <cell r="H5718" t="str">
            <v>【I4JJL04】VL20 H3-Gr 1P PACK,アセス向けSIDE MEMBER W/P、FRAME ASM　設変出図(S/MBR追加出図、FRAMEサ変)</v>
          </cell>
          <cell r="I5718" t="str">
            <v>未</v>
          </cell>
          <cell r="J5718" t="str">
            <v>C</v>
          </cell>
          <cell r="K5718" t="str">
            <v/>
          </cell>
          <cell r="L5718" t="str">
            <v>○</v>
          </cell>
          <cell r="M5718" t="str">
            <v>-</v>
          </cell>
          <cell r="N5718" t="str">
            <v>未</v>
          </cell>
        </row>
        <row r="5719">
          <cell r="C5719">
            <v>8978431181</v>
          </cell>
          <cell r="D5719" t="str">
            <v>I4JJL04</v>
          </cell>
          <cell r="E5719"/>
          <cell r="F5719" t="str">
            <v>VL20 NPR</v>
          </cell>
          <cell r="G5719" t="str">
            <v>VL20 H3-Gr</v>
          </cell>
          <cell r="H5719" t="str">
            <v>【I4JJL04】VL20 H3-Gr 1P PACK,アセス向けSIDE MEMBER W/P、FRAME ASM　設変出図(S/MBR追加出図、FRAMEサ変)</v>
          </cell>
          <cell r="I5719" t="str">
            <v>未</v>
          </cell>
          <cell r="J5719" t="str">
            <v>C</v>
          </cell>
          <cell r="K5719" t="str">
            <v/>
          </cell>
          <cell r="L5719" t="str">
            <v>○</v>
          </cell>
          <cell r="M5719" t="str">
            <v>-</v>
          </cell>
          <cell r="N5719" t="str">
            <v>未</v>
          </cell>
        </row>
        <row r="5720">
          <cell r="C5720">
            <v>8978408080</v>
          </cell>
          <cell r="D5720" t="str">
            <v>I3JBN23</v>
          </cell>
          <cell r="E5720"/>
          <cell r="F5720" t="str">
            <v>VL20 NPR</v>
          </cell>
          <cell r="G5720" t="str">
            <v>VL20 H4-Gr</v>
          </cell>
          <cell r="H5720" t="str">
            <v>【I3JBN23】VL20 H4-Gr FRAME ASM新規出図(初回イベント：’22/12月アセス)</v>
          </cell>
          <cell r="I5720" t="str">
            <v>未</v>
          </cell>
          <cell r="J5720" t="str">
            <v>C</v>
          </cell>
          <cell r="K5720" t="str">
            <v/>
          </cell>
          <cell r="L5720" t="str">
            <v>○</v>
          </cell>
          <cell r="M5720" t="str">
            <v>-</v>
          </cell>
          <cell r="N5720" t="str">
            <v>未</v>
          </cell>
        </row>
        <row r="5721">
          <cell r="C5721">
            <v>8978408090</v>
          </cell>
          <cell r="D5721" t="str">
            <v>I3JBN23</v>
          </cell>
          <cell r="E5721"/>
          <cell r="F5721" t="str">
            <v>VL20 NPR</v>
          </cell>
          <cell r="G5721" t="str">
            <v>VL20 H4-Gr</v>
          </cell>
          <cell r="H5721" t="str">
            <v>【I3JBN23】VL20 H4-Gr FRAME ASM新規出図(初回イベント：’22/12月アセス)</v>
          </cell>
          <cell r="I5721" t="str">
            <v>未</v>
          </cell>
          <cell r="J5721" t="str">
            <v>C</v>
          </cell>
          <cell r="K5721" t="str">
            <v/>
          </cell>
          <cell r="L5721" t="str">
            <v>○</v>
          </cell>
          <cell r="M5721" t="str">
            <v>-</v>
          </cell>
          <cell r="N5721" t="str">
            <v>未</v>
          </cell>
        </row>
        <row r="5722">
          <cell r="C5722">
            <v>8978408100</v>
          </cell>
          <cell r="D5722" t="str">
            <v>I3JBN23</v>
          </cell>
          <cell r="E5722"/>
          <cell r="F5722" t="str">
            <v>VL20 NPR</v>
          </cell>
          <cell r="G5722" t="str">
            <v>VL20 H4-Gr</v>
          </cell>
          <cell r="H5722" t="str">
            <v>【I3JBN23】VL20 H4-Gr FRAME ASM新規出図(初回イベント：’22/12月アセス)</v>
          </cell>
          <cell r="I5722" t="str">
            <v>未</v>
          </cell>
          <cell r="J5722" t="str">
            <v>C</v>
          </cell>
          <cell r="K5722" t="str">
            <v/>
          </cell>
          <cell r="L5722" t="str">
            <v>○</v>
          </cell>
          <cell r="M5722" t="str">
            <v>-</v>
          </cell>
          <cell r="N5722" t="str">
            <v>未</v>
          </cell>
        </row>
        <row r="5723">
          <cell r="C5723">
            <v>8978408170</v>
          </cell>
          <cell r="D5723" t="str">
            <v>I3JBN23</v>
          </cell>
          <cell r="E5723"/>
          <cell r="F5723" t="str">
            <v>VL20 NPR</v>
          </cell>
          <cell r="G5723" t="str">
            <v>VL20 H4-Gr</v>
          </cell>
          <cell r="H5723" t="str">
            <v>【I3JBN23】VL20 H4-Gr FRAME ASM新規出図(初回イベント：’22/12月アセス)</v>
          </cell>
          <cell r="I5723" t="str">
            <v>未</v>
          </cell>
          <cell r="J5723" t="str">
            <v>C</v>
          </cell>
          <cell r="K5723" t="str">
            <v/>
          </cell>
          <cell r="L5723" t="str">
            <v>○</v>
          </cell>
          <cell r="M5723" t="str">
            <v>-</v>
          </cell>
          <cell r="N5723">
            <v>20250625</v>
          </cell>
        </row>
        <row r="5724">
          <cell r="C5724">
            <v>8978408190</v>
          </cell>
          <cell r="D5724" t="str">
            <v>I3JBN23</v>
          </cell>
          <cell r="E5724"/>
          <cell r="F5724" t="str">
            <v>VL20 NPR</v>
          </cell>
          <cell r="G5724" t="str">
            <v>VL20 H4-Gr</v>
          </cell>
          <cell r="H5724" t="str">
            <v>【I3JBN23】VL20 H4-Gr FRAME ASM新規出図(初回イベント：’22/12月アセス)</v>
          </cell>
          <cell r="I5724" t="str">
            <v>PA1-5034</v>
          </cell>
          <cell r="J5724" t="str">
            <v>C</v>
          </cell>
          <cell r="K5724" t="str">
            <v>W4F</v>
          </cell>
          <cell r="L5724" t="str">
            <v>○</v>
          </cell>
          <cell r="M5724" t="str">
            <v>-</v>
          </cell>
          <cell r="N5724">
            <v>20250205</v>
          </cell>
        </row>
        <row r="5725">
          <cell r="C5725">
            <v>8978408200</v>
          </cell>
          <cell r="D5725" t="str">
            <v>I3JBN23</v>
          </cell>
          <cell r="E5725"/>
          <cell r="F5725" t="str">
            <v>VL20 NPR</v>
          </cell>
          <cell r="G5725" t="str">
            <v>VL20 H4-Gr</v>
          </cell>
          <cell r="H5725" t="str">
            <v>【I3JBN23】VL20 H4-Gr FRAME ASM新規出図(初回イベント：’22/12月アセス)</v>
          </cell>
          <cell r="I5725" t="str">
            <v>未</v>
          </cell>
          <cell r="J5725" t="str">
            <v>C</v>
          </cell>
          <cell r="K5725" t="str">
            <v/>
          </cell>
          <cell r="L5725" t="str">
            <v>○</v>
          </cell>
          <cell r="M5725" t="str">
            <v>-</v>
          </cell>
          <cell r="N5725" t="str">
            <v>未</v>
          </cell>
        </row>
        <row r="5726">
          <cell r="C5726">
            <v>8972745770</v>
          </cell>
          <cell r="D5726" t="str">
            <v>I3JBN13</v>
          </cell>
          <cell r="E5726"/>
          <cell r="F5726" t="str">
            <v>VDS NPR</v>
          </cell>
          <cell r="G5726" t="str">
            <v>VDS韓国</v>
          </cell>
          <cell r="H5726" t="str">
            <v>【I3JBN13】VDS　韓国向けFRAME　ASM新規出図(初回イベント:’22/7月露払い)</v>
          </cell>
          <cell r="I5726" t="str">
            <v>未</v>
          </cell>
          <cell r="J5726" t="str">
            <v>C</v>
          </cell>
          <cell r="K5726" t="str">
            <v/>
          </cell>
          <cell r="L5726" t="str">
            <v>○</v>
          </cell>
          <cell r="M5726" t="str">
            <v>-</v>
          </cell>
          <cell r="N5726" t="str">
            <v>未</v>
          </cell>
        </row>
        <row r="5727">
          <cell r="C5727">
            <v>8972745780</v>
          </cell>
          <cell r="D5727" t="str">
            <v>I3JBN13</v>
          </cell>
          <cell r="E5727"/>
          <cell r="F5727" t="str">
            <v>VDS NPR</v>
          </cell>
          <cell r="G5727" t="str">
            <v>VDS韓国</v>
          </cell>
          <cell r="H5727" t="str">
            <v>【I3JBN13】VDS　韓国向けFRAME　ASM新規出図(初回イベント:’22/7月露払い)</v>
          </cell>
          <cell r="I5727" t="str">
            <v>PA1-3220</v>
          </cell>
          <cell r="J5727" t="str">
            <v>C</v>
          </cell>
          <cell r="K5727" t="str">
            <v xml:space="preserve"> WHU</v>
          </cell>
          <cell r="L5727" t="str">
            <v>○</v>
          </cell>
          <cell r="M5727" t="str">
            <v>-</v>
          </cell>
          <cell r="N5727">
            <v>20231219</v>
          </cell>
        </row>
        <row r="5728">
          <cell r="C5728">
            <v>8972745790</v>
          </cell>
          <cell r="D5728" t="str">
            <v>I3JBN13</v>
          </cell>
          <cell r="E5728"/>
          <cell r="F5728" t="str">
            <v>VDS NPR</v>
          </cell>
          <cell r="G5728" t="str">
            <v>VDS韓国</v>
          </cell>
          <cell r="H5728" t="str">
            <v>【I3JBN13】VDS　韓国向けFRAME　ASM新規出図(初回イベント:’22/7月露払い)</v>
          </cell>
          <cell r="I5728" t="str">
            <v>未</v>
          </cell>
          <cell r="J5728" t="str">
            <v>C</v>
          </cell>
          <cell r="K5728" t="str">
            <v/>
          </cell>
          <cell r="L5728" t="str">
            <v>○</v>
          </cell>
          <cell r="M5728" t="str">
            <v>-</v>
          </cell>
          <cell r="N5728" t="str">
            <v>未</v>
          </cell>
        </row>
        <row r="5729">
          <cell r="C5729">
            <v>8972745800</v>
          </cell>
          <cell r="D5729" t="str">
            <v>I3JBN13</v>
          </cell>
          <cell r="E5729"/>
          <cell r="F5729" t="str">
            <v>VDS NPR</v>
          </cell>
          <cell r="G5729" t="str">
            <v>VDS韓国</v>
          </cell>
          <cell r="H5729" t="str">
            <v>【I3JBN13】VDS　韓国向けFRAME　ASM新規出図(初回イベント:’22/7月露払い)</v>
          </cell>
          <cell r="I5729" t="str">
            <v>PA1-2131</v>
          </cell>
          <cell r="J5729" t="str">
            <v>C</v>
          </cell>
          <cell r="K5729" t="str">
            <v>W3V</v>
          </cell>
          <cell r="L5729" t="str">
            <v>○</v>
          </cell>
          <cell r="M5729" t="str">
            <v>-</v>
          </cell>
          <cell r="N5729">
            <v>20220624</v>
          </cell>
        </row>
        <row r="5730">
          <cell r="C5730">
            <v>8972745810</v>
          </cell>
          <cell r="D5730" t="str">
            <v>I3JBN13</v>
          </cell>
          <cell r="E5730"/>
          <cell r="F5730" t="str">
            <v>VDS NPR</v>
          </cell>
          <cell r="G5730" t="str">
            <v>VDS韓国</v>
          </cell>
          <cell r="H5730" t="str">
            <v>【I3JBN13】VDS　韓国向けFRAME　ASM新規出図(初回イベント:’22/7月露払い)</v>
          </cell>
          <cell r="I5730" t="str">
            <v>未</v>
          </cell>
          <cell r="J5730" t="str">
            <v>C</v>
          </cell>
          <cell r="K5730" t="str">
            <v/>
          </cell>
          <cell r="L5730" t="str">
            <v>○</v>
          </cell>
          <cell r="M5730" t="str">
            <v>-</v>
          </cell>
          <cell r="N5730" t="str">
            <v>未</v>
          </cell>
        </row>
        <row r="5731">
          <cell r="C5731">
            <v>8972745820</v>
          </cell>
          <cell r="D5731" t="str">
            <v>I3JBN13</v>
          </cell>
          <cell r="E5731"/>
          <cell r="F5731" t="str">
            <v>VDS NPR</v>
          </cell>
          <cell r="G5731" t="str">
            <v>VDS韓国</v>
          </cell>
          <cell r="H5731" t="str">
            <v>【I3JBN13】VDS　韓国向けFRAME　ASM新規出図(初回イベント:’22/7月露払い)</v>
          </cell>
          <cell r="I5731" t="str">
            <v>PA1-3176</v>
          </cell>
          <cell r="J5731" t="str">
            <v>C</v>
          </cell>
          <cell r="K5731" t="str">
            <v>WWX</v>
          </cell>
          <cell r="L5731" t="str">
            <v>○</v>
          </cell>
          <cell r="M5731" t="str">
            <v>-</v>
          </cell>
          <cell r="N5731">
            <v>20230911</v>
          </cell>
        </row>
        <row r="5732">
          <cell r="C5732">
            <v>8977940200</v>
          </cell>
          <cell r="D5732" t="str">
            <v>I3JBC03</v>
          </cell>
          <cell r="E5732"/>
          <cell r="F5732" t="str">
            <v>VK00 NKR</v>
          </cell>
          <cell r="G5732" t="str">
            <v>VK00 A1-Gr</v>
          </cell>
          <cell r="H5732" t="str">
            <v>【I3JBC03】VK00 A1-Gr 700巾軽量FRAME　新規出図('22/1月～K研＆研試応援向け)</v>
          </cell>
          <cell r="I5732" t="str">
            <v>未</v>
          </cell>
          <cell r="J5732" t="str">
            <v>D</v>
          </cell>
          <cell r="K5732" t="str">
            <v>XPJ</v>
          </cell>
          <cell r="L5732" t="str">
            <v>未</v>
          </cell>
          <cell r="M5732" t="str">
            <v>-</v>
          </cell>
          <cell r="N5732" t="str">
            <v>-</v>
          </cell>
        </row>
        <row r="5733">
          <cell r="C5733">
            <v>8978362150</v>
          </cell>
          <cell r="D5733" t="str">
            <v>I3JBC03</v>
          </cell>
          <cell r="E5733"/>
          <cell r="F5733" t="str">
            <v>VK00 NKR</v>
          </cell>
          <cell r="G5733" t="str">
            <v>VK00 A1-Gr</v>
          </cell>
          <cell r="H5733" t="str">
            <v>【I3JBC03】VK00 A1-Gr 700巾軽量FRAME　新規出図('22/1月～K研＆研試応援向け)</v>
          </cell>
          <cell r="I5733" t="str">
            <v>未</v>
          </cell>
          <cell r="J5733" t="str">
            <v>D</v>
          </cell>
          <cell r="K5733" t="str">
            <v>XPL</v>
          </cell>
          <cell r="L5733" t="str">
            <v>未</v>
          </cell>
          <cell r="M5733" t="str">
            <v>-</v>
          </cell>
          <cell r="N5733" t="str">
            <v>-</v>
          </cell>
        </row>
        <row r="5734">
          <cell r="C5734">
            <v>8978362160</v>
          </cell>
          <cell r="D5734" t="str">
            <v>I3JBC03</v>
          </cell>
          <cell r="E5734"/>
          <cell r="F5734" t="str">
            <v>VK00 NKR</v>
          </cell>
          <cell r="G5734" t="str">
            <v>VK00 A1-Gr</v>
          </cell>
          <cell r="H5734" t="str">
            <v>【I3JBC03】VK00 A1-Gr 700巾軽量FRAME　新規出図('22/1月～K研＆研試応援向け)</v>
          </cell>
          <cell r="I5734" t="str">
            <v>PA1-2040</v>
          </cell>
          <cell r="J5734" t="str">
            <v>D</v>
          </cell>
          <cell r="K5734" t="str">
            <v>XPK</v>
          </cell>
          <cell r="L5734" t="str">
            <v>未</v>
          </cell>
          <cell r="M5734" t="str">
            <v>-</v>
          </cell>
          <cell r="N5734" t="str">
            <v>-</v>
          </cell>
        </row>
        <row r="5735">
          <cell r="C5735">
            <v>8978362190</v>
          </cell>
          <cell r="D5735" t="str">
            <v>I3JBC03</v>
          </cell>
          <cell r="E5735"/>
          <cell r="F5735" t="str">
            <v>VK00 NKR</v>
          </cell>
          <cell r="G5735" t="str">
            <v>VK00 A1-Gr</v>
          </cell>
          <cell r="H5735" t="str">
            <v>【I3JBC03】VK00 A1-Gr 700巾軽量FRAME　新規出図('22/1月～K研＆研試応援向け)</v>
          </cell>
          <cell r="I5735" t="str">
            <v>未</v>
          </cell>
          <cell r="J5735" t="str">
            <v>D</v>
          </cell>
          <cell r="K5735" t="str">
            <v>XPN</v>
          </cell>
          <cell r="L5735" t="str">
            <v>未</v>
          </cell>
          <cell r="M5735" t="str">
            <v>-</v>
          </cell>
          <cell r="N5735" t="str">
            <v>-</v>
          </cell>
        </row>
        <row r="5736">
          <cell r="C5736">
            <v>8978362200</v>
          </cell>
          <cell r="D5736" t="str">
            <v>I3JBC03</v>
          </cell>
          <cell r="E5736"/>
          <cell r="F5736" t="str">
            <v>VK00 NKR</v>
          </cell>
          <cell r="G5736" t="str">
            <v>VK00 A1-Gr</v>
          </cell>
          <cell r="H5736" t="str">
            <v>【I3JBC03】VK00 A1-Gr 700巾軽量FRAME　新規出図('22/1月～K研＆研試応援向け)</v>
          </cell>
          <cell r="I5736" t="str">
            <v>未</v>
          </cell>
          <cell r="J5736" t="str">
            <v>D</v>
          </cell>
          <cell r="K5736" t="str">
            <v/>
          </cell>
          <cell r="L5736" t="str">
            <v>未</v>
          </cell>
          <cell r="M5736" t="str">
            <v>-</v>
          </cell>
          <cell r="N5736" t="str">
            <v>-</v>
          </cell>
        </row>
        <row r="5737">
          <cell r="C5737">
            <v>8977940191</v>
          </cell>
          <cell r="D5737" t="str">
            <v>I4JJF78</v>
          </cell>
          <cell r="E5737"/>
          <cell r="F5737" t="str">
            <v>VK00 NKR</v>
          </cell>
          <cell r="G5737" t="str">
            <v>VK00 A1-Gr</v>
          </cell>
          <cell r="H5737" t="str">
            <v>【I4JJF78】VK00 NKR 700幅 K研3向けFRAME　設変出図(1X 4JZ1）</v>
          </cell>
          <cell r="I5737" t="str">
            <v>未</v>
          </cell>
          <cell r="J5737" t="str">
            <v>D</v>
          </cell>
          <cell r="K5737" t="str">
            <v>1XPP</v>
          </cell>
          <cell r="L5737" t="str">
            <v>未</v>
          </cell>
          <cell r="M5737" t="str">
            <v>-</v>
          </cell>
          <cell r="N5737" t="str">
            <v>-</v>
          </cell>
        </row>
        <row r="5738">
          <cell r="C5738">
            <v>8977940201</v>
          </cell>
          <cell r="D5738" t="str">
            <v>I4JJF78</v>
          </cell>
          <cell r="E5738"/>
          <cell r="F5738" t="str">
            <v>VK00 NKR</v>
          </cell>
          <cell r="G5738" t="str">
            <v>VK00 A1-Gr</v>
          </cell>
          <cell r="H5738" t="str">
            <v>【I4JJF78】VK00 NKR 700幅 K研3向けFRAME　設変出図(1X 4JZ1）</v>
          </cell>
          <cell r="I5738" t="str">
            <v>未</v>
          </cell>
          <cell r="J5738" t="str">
            <v>D</v>
          </cell>
          <cell r="K5738" t="str">
            <v>1XPJ</v>
          </cell>
          <cell r="L5738" t="str">
            <v>未</v>
          </cell>
          <cell r="M5738" t="str">
            <v>-</v>
          </cell>
          <cell r="N5738" t="str">
            <v>-</v>
          </cell>
        </row>
        <row r="5739">
          <cell r="C5739">
            <v>8978362161</v>
          </cell>
          <cell r="D5739" t="str">
            <v>I4JJF78</v>
          </cell>
          <cell r="E5739"/>
          <cell r="F5739" t="str">
            <v>VK00 NKR</v>
          </cell>
          <cell r="G5739" t="str">
            <v>VK00 A1-Gr</v>
          </cell>
          <cell r="H5739" t="str">
            <v>【I4JJF78】VK00 NKR 700幅 K研3向けFRAME　設変出図(1X 4JZ1）</v>
          </cell>
          <cell r="I5739" t="str">
            <v>未</v>
          </cell>
          <cell r="J5739" t="str">
            <v>D</v>
          </cell>
          <cell r="K5739" t="str">
            <v>1XPK</v>
          </cell>
          <cell r="L5739" t="str">
            <v>未</v>
          </cell>
          <cell r="M5739" t="str">
            <v>-</v>
          </cell>
          <cell r="N5739" t="str">
            <v>-</v>
          </cell>
        </row>
        <row r="5740">
          <cell r="C5740">
            <v>8978739390</v>
          </cell>
          <cell r="D5740" t="str">
            <v>I3JBE95</v>
          </cell>
          <cell r="E5740"/>
          <cell r="F5740" t="str">
            <v>VK00 NKR</v>
          </cell>
          <cell r="G5740" t="str">
            <v>VK00 A1-Gr</v>
          </cell>
          <cell r="H5740" t="str">
            <v>【I3JBE95】VK00 A1-Gr NKR FRAME ASMK研向け新規出図</v>
          </cell>
          <cell r="I5740" t="str">
            <v>未</v>
          </cell>
          <cell r="J5740" t="str">
            <v>D</v>
          </cell>
          <cell r="K5740" t="str">
            <v>XR1</v>
          </cell>
          <cell r="L5740" t="str">
            <v>未</v>
          </cell>
          <cell r="M5740" t="str">
            <v>-</v>
          </cell>
          <cell r="N5740" t="str">
            <v>-</v>
          </cell>
        </row>
        <row r="5741">
          <cell r="C5741">
            <v>8975249401</v>
          </cell>
          <cell r="D5741" t="str">
            <v>I4JJM02</v>
          </cell>
          <cell r="E5741"/>
          <cell r="F5741" t="str">
            <v>VL01 NPR</v>
          </cell>
          <cell r="G5741" t="str">
            <v>VL01 設変</v>
          </cell>
          <cell r="H5741" t="str">
            <v>【I4JJM02】VL01,VL20　FRAME ASM、CKD S/MBR　溶接NUT設定漏れに対する設変出図(AAS-LD-9158恒久設変)</v>
          </cell>
          <cell r="I5741" t="str">
            <v>未</v>
          </cell>
          <cell r="J5741" t="str">
            <v>C</v>
          </cell>
          <cell r="K5741" t="str">
            <v/>
          </cell>
          <cell r="L5741" t="str">
            <v>○</v>
          </cell>
          <cell r="M5741" t="str">
            <v>-</v>
          </cell>
          <cell r="N5741" t="str">
            <v>未</v>
          </cell>
        </row>
        <row r="5742">
          <cell r="C5742">
            <v>8975249521</v>
          </cell>
          <cell r="D5742" t="str">
            <v>I4JJM02</v>
          </cell>
          <cell r="E5742"/>
          <cell r="F5742" t="str">
            <v>VL01 NPR</v>
          </cell>
          <cell r="G5742" t="str">
            <v>VL01 設変</v>
          </cell>
          <cell r="H5742" t="str">
            <v>【I4JJM02】VL01,VL20　FRAME ASM、CKD S/MBR　溶接NUT設定漏れに対する設変出図(AAS-LD-9158恒久設変)</v>
          </cell>
          <cell r="I5742" t="str">
            <v>未</v>
          </cell>
          <cell r="J5742" t="str">
            <v>C</v>
          </cell>
          <cell r="K5742" t="str">
            <v/>
          </cell>
          <cell r="L5742" t="str">
            <v>○</v>
          </cell>
          <cell r="M5742" t="str">
            <v>-</v>
          </cell>
          <cell r="N5742" t="str">
            <v>未</v>
          </cell>
        </row>
        <row r="5743">
          <cell r="C5743">
            <v>8975249531</v>
          </cell>
          <cell r="D5743" t="str">
            <v>I4JJM02</v>
          </cell>
          <cell r="E5743"/>
          <cell r="F5743" t="str">
            <v>VL01 NPR</v>
          </cell>
          <cell r="G5743" t="str">
            <v>VL01 設変</v>
          </cell>
          <cell r="H5743" t="str">
            <v>【I4JJM02】VL01,VL20　FRAME ASM、CKD S/MBR　溶接NUT設定漏れに対する設変出図(AAS-LD-9158恒久設変)</v>
          </cell>
          <cell r="I5743" t="str">
            <v>未</v>
          </cell>
          <cell r="J5743" t="str">
            <v>C</v>
          </cell>
          <cell r="K5743" t="str">
            <v/>
          </cell>
          <cell r="L5743" t="str">
            <v>○</v>
          </cell>
          <cell r="M5743" t="str">
            <v>-</v>
          </cell>
          <cell r="N5743" t="str">
            <v>未</v>
          </cell>
        </row>
        <row r="5744">
          <cell r="C5744">
            <v>8975249551</v>
          </cell>
          <cell r="D5744" t="str">
            <v>I4JJM02</v>
          </cell>
          <cell r="E5744"/>
          <cell r="F5744" t="str">
            <v>VL01 NPR</v>
          </cell>
          <cell r="G5744" t="str">
            <v>VL01 設変</v>
          </cell>
          <cell r="H5744" t="str">
            <v>【I4JJM02】VL01,VL20　FRAME ASM、CKD S/MBR　溶接NUT設定漏れに対する設変出図(AAS-LD-9158恒久設変)</v>
          </cell>
          <cell r="I5744" t="str">
            <v>未</v>
          </cell>
          <cell r="J5744" t="str">
            <v>C</v>
          </cell>
          <cell r="K5744" t="str">
            <v/>
          </cell>
          <cell r="L5744" t="str">
            <v>○</v>
          </cell>
          <cell r="M5744" t="str">
            <v>-</v>
          </cell>
          <cell r="N5744" t="str">
            <v>未</v>
          </cell>
        </row>
        <row r="5745">
          <cell r="C5745">
            <v>8975249681</v>
          </cell>
          <cell r="D5745" t="str">
            <v>I4JJM02</v>
          </cell>
          <cell r="E5745"/>
          <cell r="F5745" t="str">
            <v>VL01 NPR</v>
          </cell>
          <cell r="G5745" t="str">
            <v>VL01 設変</v>
          </cell>
          <cell r="H5745" t="str">
            <v>【I4JJM02】VL01,VL20　FRAME ASM、CKD S/MBR　溶接NUT設定漏れに対する設変出図(AAS-LD-9158恒久設変)</v>
          </cell>
          <cell r="I5745" t="str">
            <v>未</v>
          </cell>
          <cell r="J5745" t="str">
            <v>C</v>
          </cell>
          <cell r="K5745" t="str">
            <v/>
          </cell>
          <cell r="L5745" t="str">
            <v>○</v>
          </cell>
          <cell r="M5745" t="str">
            <v>-</v>
          </cell>
          <cell r="N5745" t="str">
            <v>未</v>
          </cell>
        </row>
        <row r="5746">
          <cell r="C5746">
            <v>8975249711</v>
          </cell>
          <cell r="D5746" t="str">
            <v>I4JJM02</v>
          </cell>
          <cell r="E5746"/>
          <cell r="F5746" t="str">
            <v>VL01 NPR</v>
          </cell>
          <cell r="G5746" t="str">
            <v>VL01 設変</v>
          </cell>
          <cell r="H5746" t="str">
            <v>【I4JJM02】VL01,VL20　FRAME ASM、CKD S/MBR　溶接NUT設定漏れに対する設変出図(AAS-LD-9158恒久設変)</v>
          </cell>
          <cell r="I5746" t="str">
            <v>未</v>
          </cell>
          <cell r="J5746" t="str">
            <v>C</v>
          </cell>
          <cell r="K5746" t="str">
            <v/>
          </cell>
          <cell r="L5746" t="str">
            <v>○</v>
          </cell>
          <cell r="M5746" t="str">
            <v>-</v>
          </cell>
          <cell r="N5746" t="str">
            <v>未</v>
          </cell>
        </row>
        <row r="5747">
          <cell r="C5747">
            <v>8975249721</v>
          </cell>
          <cell r="D5747" t="str">
            <v>I4JJM02</v>
          </cell>
          <cell r="E5747"/>
          <cell r="F5747" t="str">
            <v>VL01 NPR</v>
          </cell>
          <cell r="G5747" t="str">
            <v>VL01 設変</v>
          </cell>
          <cell r="H5747" t="str">
            <v>【I4JJM02】VL01,VL20　FRAME ASM、CKD S/MBR　溶接NUT設定漏れに対する設変出図(AAS-LD-9158恒久設変)</v>
          </cell>
          <cell r="I5747" t="str">
            <v>未</v>
          </cell>
          <cell r="J5747" t="str">
            <v>C</v>
          </cell>
          <cell r="K5747" t="str">
            <v/>
          </cell>
          <cell r="L5747" t="str">
            <v>○</v>
          </cell>
          <cell r="M5747" t="str">
            <v>-</v>
          </cell>
          <cell r="N5747" t="str">
            <v>未</v>
          </cell>
        </row>
        <row r="5748">
          <cell r="C5748">
            <v>8975439041</v>
          </cell>
          <cell r="D5748" t="str">
            <v>I4JJM02</v>
          </cell>
          <cell r="E5748"/>
          <cell r="F5748" t="str">
            <v>VL01 NPR</v>
          </cell>
          <cell r="G5748" t="str">
            <v>VL01 設変</v>
          </cell>
          <cell r="H5748" t="str">
            <v>【I4JJM02】VL01,VL20　FRAME ASM、CKD S/MBR　溶接NUT設定漏れに対する設変出図(AAS-LD-9158恒久設変)</v>
          </cell>
          <cell r="I5748" t="str">
            <v>未</v>
          </cell>
          <cell r="J5748" t="str">
            <v>C</v>
          </cell>
          <cell r="K5748" t="str">
            <v/>
          </cell>
          <cell r="L5748" t="str">
            <v>○</v>
          </cell>
          <cell r="M5748" t="str">
            <v>-</v>
          </cell>
          <cell r="N5748" t="str">
            <v>未</v>
          </cell>
        </row>
        <row r="5749">
          <cell r="C5749">
            <v>8975576011</v>
          </cell>
          <cell r="D5749" t="str">
            <v>I4JJM02</v>
          </cell>
          <cell r="E5749"/>
          <cell r="F5749" t="str">
            <v>VL01 NPR</v>
          </cell>
          <cell r="G5749" t="str">
            <v>VL01 設変</v>
          </cell>
          <cell r="H5749" t="str">
            <v>【I4JJM02】VL01,VL20　FRAME ASM、CKD S/MBR　溶接NUT設定漏れに対する設変出図(AAS-LD-9158恒久設変)</v>
          </cell>
          <cell r="I5749" t="str">
            <v>未</v>
          </cell>
          <cell r="J5749" t="str">
            <v>C</v>
          </cell>
          <cell r="K5749" t="str">
            <v/>
          </cell>
          <cell r="L5749" t="str">
            <v>○</v>
          </cell>
          <cell r="M5749" t="str">
            <v>-</v>
          </cell>
          <cell r="N5749" t="str">
            <v>未</v>
          </cell>
        </row>
        <row r="5750">
          <cell r="C5750">
            <v>8976605571</v>
          </cell>
          <cell r="D5750" t="str">
            <v>I4JJM02</v>
          </cell>
          <cell r="E5750"/>
          <cell r="F5750" t="str">
            <v>VL01 NQR</v>
          </cell>
          <cell r="G5750" t="str">
            <v>VL01 設変</v>
          </cell>
          <cell r="H5750" t="str">
            <v>【I4JJM02】VL01,VL20　FRAME ASM、CKD S/MBR　溶接NUT設定漏れに対する設変出図(AAS-LD-9158恒久設変)</v>
          </cell>
          <cell r="I5750" t="str">
            <v>未</v>
          </cell>
          <cell r="J5750" t="str">
            <v>C</v>
          </cell>
          <cell r="K5750" t="str">
            <v/>
          </cell>
          <cell r="L5750" t="str">
            <v>○</v>
          </cell>
          <cell r="M5750" t="str">
            <v>-</v>
          </cell>
          <cell r="N5750" t="str">
            <v>未</v>
          </cell>
        </row>
        <row r="5751">
          <cell r="C5751">
            <v>8976793841</v>
          </cell>
          <cell r="D5751" t="str">
            <v>I4JJM02</v>
          </cell>
          <cell r="E5751"/>
          <cell r="F5751" t="str">
            <v>VL01 NPR</v>
          </cell>
          <cell r="G5751" t="str">
            <v>VL01 設変</v>
          </cell>
          <cell r="H5751" t="str">
            <v>【I4JJM02】VL01,VL20　FRAME ASM、CKD S/MBR　溶接NUT設定漏れに対する設変出図(AAS-LD-9158恒久設変)</v>
          </cell>
          <cell r="I5751" t="str">
            <v>未</v>
          </cell>
          <cell r="J5751" t="str">
            <v>C</v>
          </cell>
          <cell r="K5751" t="str">
            <v/>
          </cell>
          <cell r="L5751" t="str">
            <v>○</v>
          </cell>
          <cell r="M5751" t="str">
            <v>-</v>
          </cell>
          <cell r="N5751" t="str">
            <v>未</v>
          </cell>
        </row>
        <row r="5752">
          <cell r="C5752">
            <v>8976793861</v>
          </cell>
          <cell r="D5752" t="str">
            <v>I4JJM02</v>
          </cell>
          <cell r="E5752"/>
          <cell r="F5752" t="str">
            <v>VL01 NPR</v>
          </cell>
          <cell r="G5752" t="str">
            <v>VL01 設変</v>
          </cell>
          <cell r="H5752" t="str">
            <v>【I4JJM02】VL01,VL20　FRAME ASM、CKD S/MBR　溶接NUT設定漏れに対する設変出図(AAS-LD-9158恒久設変)</v>
          </cell>
          <cell r="I5752" t="str">
            <v>未</v>
          </cell>
          <cell r="J5752" t="str">
            <v>C</v>
          </cell>
          <cell r="K5752" t="str">
            <v/>
          </cell>
          <cell r="L5752" t="str">
            <v>○</v>
          </cell>
          <cell r="M5752" t="str">
            <v>-</v>
          </cell>
          <cell r="N5752" t="str">
            <v>未</v>
          </cell>
        </row>
        <row r="5753">
          <cell r="C5753">
            <v>8977917931</v>
          </cell>
          <cell r="D5753" t="str">
            <v>I4JJM02</v>
          </cell>
          <cell r="E5753"/>
          <cell r="F5753" t="str">
            <v>VL01 NPR</v>
          </cell>
          <cell r="G5753" t="str">
            <v>VL01 設変</v>
          </cell>
          <cell r="H5753" t="str">
            <v>【I4JJM02】VL01,VL20　FRAME ASM、CKD S/MBR　溶接NUT設定漏れに対する設変出図(AAS-LD-9158恒久設変)</v>
          </cell>
          <cell r="I5753" t="str">
            <v>未</v>
          </cell>
          <cell r="J5753" t="str">
            <v>C</v>
          </cell>
          <cell r="K5753" t="str">
            <v/>
          </cell>
          <cell r="L5753" t="str">
            <v>○</v>
          </cell>
          <cell r="M5753" t="str">
            <v>-</v>
          </cell>
          <cell r="N5753" t="str">
            <v>未</v>
          </cell>
        </row>
        <row r="5754">
          <cell r="C5754">
            <v>8977917941</v>
          </cell>
          <cell r="D5754" t="str">
            <v>I4JJM02</v>
          </cell>
          <cell r="E5754"/>
          <cell r="F5754" t="str">
            <v>VL01 NPR</v>
          </cell>
          <cell r="G5754" t="str">
            <v>VL01 設変</v>
          </cell>
          <cell r="H5754" t="str">
            <v>【I4JJM02】VL01,VL20　FRAME ASM、CKD S/MBR　溶接NUT設定漏れに対する設変出図(AAS-LD-9158恒久設変)</v>
          </cell>
          <cell r="I5754" t="str">
            <v>未</v>
          </cell>
          <cell r="J5754" t="str">
            <v>C</v>
          </cell>
          <cell r="K5754" t="str">
            <v/>
          </cell>
          <cell r="L5754" t="str">
            <v>○</v>
          </cell>
          <cell r="M5754" t="str">
            <v>-</v>
          </cell>
          <cell r="N5754" t="str">
            <v>未</v>
          </cell>
        </row>
        <row r="5755">
          <cell r="C5755">
            <v>8977917951</v>
          </cell>
          <cell r="D5755" t="str">
            <v>I4JJM02</v>
          </cell>
          <cell r="E5755"/>
          <cell r="F5755" t="str">
            <v>VL01 NPR</v>
          </cell>
          <cell r="G5755" t="str">
            <v>VL01 設変</v>
          </cell>
          <cell r="H5755" t="str">
            <v>【I4JJM02】VL01,VL20　FRAME ASM、CKD S/MBR　溶接NUT設定漏れに対する設変出図(AAS-LD-9158恒久設変)</v>
          </cell>
          <cell r="I5755" t="str">
            <v>未</v>
          </cell>
          <cell r="J5755" t="str">
            <v>C</v>
          </cell>
          <cell r="K5755" t="str">
            <v>2W3K</v>
          </cell>
          <cell r="L5755" t="str">
            <v>○</v>
          </cell>
          <cell r="M5755" t="str">
            <v>-</v>
          </cell>
          <cell r="N5755">
            <v>20230610</v>
          </cell>
        </row>
        <row r="5756">
          <cell r="C5756">
            <v>8977917961</v>
          </cell>
          <cell r="D5756" t="str">
            <v>I4JJM02</v>
          </cell>
          <cell r="E5756"/>
          <cell r="F5756" t="str">
            <v>VL01 NPR</v>
          </cell>
          <cell r="G5756" t="str">
            <v>VL01 設変</v>
          </cell>
          <cell r="H5756" t="str">
            <v>【I4JJM02】VL01,VL20　FRAME ASM、CKD S/MBR　溶接NUT設定漏れに対する設変出図(AAS-LD-9158恒久設変)</v>
          </cell>
          <cell r="I5756" t="str">
            <v>未</v>
          </cell>
          <cell r="J5756" t="str">
            <v>C</v>
          </cell>
          <cell r="K5756" t="str">
            <v/>
          </cell>
          <cell r="L5756" t="str">
            <v>○</v>
          </cell>
          <cell r="M5756" t="str">
            <v>-</v>
          </cell>
          <cell r="N5756" t="str">
            <v>未</v>
          </cell>
        </row>
        <row r="5757">
          <cell r="C5757">
            <v>8972752100</v>
          </cell>
          <cell r="D5757" t="str">
            <v>I22061601</v>
          </cell>
          <cell r="E5757"/>
          <cell r="F5757" t="str">
            <v>VL33 NPR</v>
          </cell>
          <cell r="G5757" t="str">
            <v>VL33 研試応援r</v>
          </cell>
          <cell r="H5757" t="str">
            <v>【I22061601】VL33 研試応援 FRAME ASMに対するAAS-LD-9581(現行VL23に対してのS/MBR溶接NUT変更反映)</v>
          </cell>
          <cell r="I5757" t="str">
            <v>PA1-2141</v>
          </cell>
          <cell r="J5757" t="str">
            <v>A</v>
          </cell>
          <cell r="K5757" t="str">
            <v>STN</v>
          </cell>
          <cell r="L5757" t="str">
            <v>△</v>
          </cell>
          <cell r="M5757">
            <v>20220714</v>
          </cell>
          <cell r="N5757">
            <v>20220714</v>
          </cell>
        </row>
        <row r="5758">
          <cell r="C5758">
            <v>8972755530</v>
          </cell>
          <cell r="D5758" t="str">
            <v>I22061601</v>
          </cell>
          <cell r="E5758"/>
          <cell r="F5758" t="str">
            <v>VL33 NKR</v>
          </cell>
          <cell r="G5758" t="str">
            <v>VL33 研試応援r</v>
          </cell>
          <cell r="H5758" t="str">
            <v>【I22061601】VL33 研試応援 FRAME ASMに対するAAS-LD-9581(現行VL23に対してのS/MBR溶接NUT変更反映)</v>
          </cell>
          <cell r="I5758" t="str">
            <v>PA1-2142</v>
          </cell>
          <cell r="J5758" t="str">
            <v>D</v>
          </cell>
          <cell r="K5758" t="str">
            <v>DH6</v>
          </cell>
          <cell r="L5758" t="str">
            <v>△</v>
          </cell>
          <cell r="M5758" t="str">
            <v>-</v>
          </cell>
          <cell r="N5758" t="str">
            <v>-</v>
          </cell>
        </row>
        <row r="5759">
          <cell r="C5759">
            <v>8972755540</v>
          </cell>
          <cell r="D5759" t="str">
            <v>I22061601</v>
          </cell>
          <cell r="E5759"/>
          <cell r="F5759" t="str">
            <v>VL33 NMR</v>
          </cell>
          <cell r="G5759" t="str">
            <v>VL33 研試応援r</v>
          </cell>
          <cell r="H5759" t="str">
            <v>【I22061601】VL33 研試応援 FRAME ASMに対するAAS-LD-9581(現行VL23に対してのS/MBR溶接NUT変更反映)</v>
          </cell>
          <cell r="I5759" t="str">
            <v>PA1-2142</v>
          </cell>
          <cell r="J5759" t="str">
            <v>D</v>
          </cell>
          <cell r="K5759" t="str">
            <v>FG4</v>
          </cell>
          <cell r="L5759" t="str">
            <v>△</v>
          </cell>
          <cell r="M5759" t="str">
            <v>-</v>
          </cell>
          <cell r="N5759" t="str">
            <v>-</v>
          </cell>
        </row>
        <row r="5760">
          <cell r="C5760">
            <v>8977942922</v>
          </cell>
          <cell r="D5760" t="str">
            <v>I4JJE35</v>
          </cell>
          <cell r="E5760"/>
          <cell r="F5760" t="str">
            <v>VK00 NKR</v>
          </cell>
          <cell r="G5760" t="str">
            <v>VK00 1X FFD</v>
          </cell>
          <cell r="H5760" t="str">
            <v>【I4JJE35】VK00 1X A1-Gr 一生向けFRAME ASM　設変出図</v>
          </cell>
          <cell r="I5760" t="str">
            <v>未</v>
          </cell>
          <cell r="J5760" t="str">
            <v>D</v>
          </cell>
          <cell r="K5760" t="str">
            <v/>
          </cell>
          <cell r="L5760" t="str">
            <v>未</v>
          </cell>
          <cell r="M5760" t="str">
            <v>-</v>
          </cell>
          <cell r="N5760" t="str">
            <v>-</v>
          </cell>
        </row>
        <row r="5761">
          <cell r="C5761">
            <v>8972755531</v>
          </cell>
          <cell r="D5761" t="str">
            <v>I4JJS69</v>
          </cell>
          <cell r="E5761"/>
          <cell r="F5761" t="str">
            <v>VL33 NKR</v>
          </cell>
          <cell r="G5761" t="str">
            <v>VL33 SOP</v>
          </cell>
          <cell r="H5761" t="str">
            <v>【I4JJS69】VL33 700幅 FRAME ASM　設変出図</v>
          </cell>
          <cell r="I5761" t="str">
            <v>PA1-2173</v>
          </cell>
          <cell r="J5761" t="str">
            <v>D</v>
          </cell>
          <cell r="K5761" t="str">
            <v>1DH6</v>
          </cell>
          <cell r="L5761" t="str">
            <v>○</v>
          </cell>
          <cell r="M5761" t="str">
            <v>-</v>
          </cell>
          <cell r="N5761" t="str">
            <v>-</v>
          </cell>
        </row>
        <row r="5762">
          <cell r="C5762">
            <v>8972755541</v>
          </cell>
          <cell r="D5762" t="str">
            <v>I4JJS69</v>
          </cell>
          <cell r="E5762"/>
          <cell r="F5762" t="str">
            <v>VL33 NMR</v>
          </cell>
          <cell r="G5762" t="str">
            <v>VL33 SOP</v>
          </cell>
          <cell r="H5762" t="str">
            <v>【I4JJS69】VL33 700幅 FRAME ASM　設変出図</v>
          </cell>
          <cell r="I5762" t="str">
            <v>PA1-2224</v>
          </cell>
          <cell r="J5762" t="str">
            <v>D</v>
          </cell>
          <cell r="K5762" t="str">
            <v>1FG4</v>
          </cell>
          <cell r="L5762" t="str">
            <v>○</v>
          </cell>
          <cell r="M5762" t="str">
            <v>-</v>
          </cell>
          <cell r="N5762" t="str">
            <v>-</v>
          </cell>
        </row>
        <row r="5763">
          <cell r="C5763">
            <v>8977942931</v>
          </cell>
          <cell r="D5763" t="str">
            <v>I4JJE35</v>
          </cell>
          <cell r="E5763"/>
          <cell r="F5763" t="str">
            <v>VK00 NKR</v>
          </cell>
          <cell r="G5763" t="str">
            <v>VK00 1X標準</v>
          </cell>
          <cell r="H5763" t="str">
            <v>【I4JJE35】VK00 1X A1-Gr 一生向けFRAME ASM　設変出図</v>
          </cell>
          <cell r="I5763" t="str">
            <v>未</v>
          </cell>
          <cell r="J5763" t="str">
            <v>A</v>
          </cell>
          <cell r="K5763" t="str">
            <v/>
          </cell>
          <cell r="L5763" t="str">
            <v>未</v>
          </cell>
          <cell r="M5763" t="str">
            <v>未</v>
          </cell>
          <cell r="N5763" t="str">
            <v>未</v>
          </cell>
        </row>
        <row r="5764">
          <cell r="C5764">
            <v>8977942942</v>
          </cell>
          <cell r="D5764" t="str">
            <v>I4JJE35</v>
          </cell>
          <cell r="E5764"/>
          <cell r="F5764" t="str">
            <v>VK00 NKR</v>
          </cell>
          <cell r="G5764" t="str">
            <v>VK00 1X標準</v>
          </cell>
          <cell r="H5764" t="str">
            <v>【I4JJE35】VK00 1X A1-Gr 一生向けFRAME ASM　設変出図</v>
          </cell>
          <cell r="I5764" t="str">
            <v>未</v>
          </cell>
          <cell r="J5764" t="str">
            <v>A</v>
          </cell>
          <cell r="K5764" t="str">
            <v/>
          </cell>
          <cell r="L5764" t="str">
            <v>未</v>
          </cell>
          <cell r="M5764" t="str">
            <v>未</v>
          </cell>
          <cell r="N5764" t="str">
            <v>未</v>
          </cell>
        </row>
        <row r="5765">
          <cell r="C5765">
            <v>8977942962</v>
          </cell>
          <cell r="D5765" t="str">
            <v>I4JJE35</v>
          </cell>
          <cell r="E5765"/>
          <cell r="F5765" t="str">
            <v>VK00 NKR</v>
          </cell>
          <cell r="G5765" t="str">
            <v>VK00 1X標準</v>
          </cell>
          <cell r="H5765" t="str">
            <v>【I4JJE35】VK00 1X A1-Gr 一生向けFRAME ASM　設変出図</v>
          </cell>
          <cell r="I5765" t="str">
            <v>未</v>
          </cell>
          <cell r="J5765" t="str">
            <v>A</v>
          </cell>
          <cell r="K5765" t="str">
            <v/>
          </cell>
          <cell r="L5765" t="str">
            <v>未</v>
          </cell>
          <cell r="M5765" t="str">
            <v>未</v>
          </cell>
          <cell r="N5765" t="str">
            <v>未</v>
          </cell>
        </row>
        <row r="5766">
          <cell r="C5766">
            <v>8977942981</v>
          </cell>
          <cell r="D5766" t="str">
            <v>I4JJE35</v>
          </cell>
          <cell r="E5766"/>
          <cell r="F5766" t="str">
            <v>VK00 NKR</v>
          </cell>
          <cell r="G5766" t="str">
            <v>VK00 1X標準</v>
          </cell>
          <cell r="H5766" t="str">
            <v>【I4JJE35】VK00 1X A1-Gr 一生向けFRAME ASM　設変出図</v>
          </cell>
          <cell r="I5766" t="str">
            <v>未</v>
          </cell>
          <cell r="J5766" t="str">
            <v>A</v>
          </cell>
          <cell r="K5766" t="str">
            <v/>
          </cell>
          <cell r="L5766" t="str">
            <v>未</v>
          </cell>
          <cell r="M5766" t="str">
            <v>未</v>
          </cell>
          <cell r="N5766" t="str">
            <v>未</v>
          </cell>
        </row>
        <row r="5767">
          <cell r="C5767">
            <v>8977943132</v>
          </cell>
          <cell r="D5767" t="str">
            <v>I4JJE35</v>
          </cell>
          <cell r="E5767"/>
          <cell r="F5767" t="str">
            <v>VK00 NKR</v>
          </cell>
          <cell r="G5767" t="str">
            <v>VK00 1X標準</v>
          </cell>
          <cell r="H5767" t="str">
            <v>【I4JJE35】VK00 1X A1-Gr 一生向けFRAME ASM　設変出図</v>
          </cell>
          <cell r="I5767" t="str">
            <v>未</v>
          </cell>
          <cell r="J5767" t="str">
            <v>A</v>
          </cell>
          <cell r="K5767" t="str">
            <v/>
          </cell>
          <cell r="L5767" t="str">
            <v>未</v>
          </cell>
          <cell r="M5767" t="str">
            <v>未</v>
          </cell>
          <cell r="N5767" t="str">
            <v>未</v>
          </cell>
        </row>
        <row r="5768">
          <cell r="C5768">
            <v>8977943162</v>
          </cell>
          <cell r="D5768" t="str">
            <v>I4JJE35</v>
          </cell>
          <cell r="E5768"/>
          <cell r="F5768" t="str">
            <v>VK00 NKR</v>
          </cell>
          <cell r="G5768" t="str">
            <v>VK00 1X標準</v>
          </cell>
          <cell r="H5768" t="str">
            <v>【I4JJE35】VK00 1X A1-Gr 一生向けFRAME ASM　設変出図</v>
          </cell>
          <cell r="I5768" t="str">
            <v>未</v>
          </cell>
          <cell r="J5768" t="str">
            <v>A</v>
          </cell>
          <cell r="K5768" t="str">
            <v/>
          </cell>
          <cell r="L5768" t="str">
            <v>未</v>
          </cell>
          <cell r="M5768" t="str">
            <v>未</v>
          </cell>
          <cell r="N5768" t="str">
            <v>未</v>
          </cell>
        </row>
        <row r="5769">
          <cell r="C5769">
            <v>8977943191</v>
          </cell>
          <cell r="D5769" t="str">
            <v>I4JJE35</v>
          </cell>
          <cell r="E5769"/>
          <cell r="F5769" t="str">
            <v>VK00 NKR</v>
          </cell>
          <cell r="G5769" t="str">
            <v>VK00 1X標準</v>
          </cell>
          <cell r="H5769" t="str">
            <v>【I4JJE35】VK00 1X A1-Gr 一生向けFRAME ASM　設変出図</v>
          </cell>
          <cell r="I5769" t="str">
            <v>未</v>
          </cell>
          <cell r="J5769" t="str">
            <v>A</v>
          </cell>
          <cell r="K5769" t="str">
            <v/>
          </cell>
          <cell r="L5769" t="str">
            <v>未</v>
          </cell>
          <cell r="M5769" t="str">
            <v>未</v>
          </cell>
          <cell r="N5769" t="str">
            <v>未</v>
          </cell>
        </row>
        <row r="5770">
          <cell r="C5770">
            <v>8977943201</v>
          </cell>
          <cell r="D5770" t="str">
            <v>I4JJE35</v>
          </cell>
          <cell r="E5770"/>
          <cell r="F5770" t="str">
            <v>VK00 NKR</v>
          </cell>
          <cell r="G5770" t="str">
            <v>VK00 1X標準</v>
          </cell>
          <cell r="H5770" t="str">
            <v>【I4JJE35】VK00 1X A1-Gr 一生向けFRAME ASM　設変出図</v>
          </cell>
          <cell r="I5770" t="str">
            <v>未</v>
          </cell>
          <cell r="J5770" t="str">
            <v>A</v>
          </cell>
          <cell r="K5770" t="str">
            <v/>
          </cell>
          <cell r="L5770" t="str">
            <v>未</v>
          </cell>
          <cell r="M5770" t="str">
            <v>未</v>
          </cell>
          <cell r="N5770" t="str">
            <v>未</v>
          </cell>
        </row>
        <row r="5771">
          <cell r="C5771">
            <v>8977943251</v>
          </cell>
          <cell r="D5771" t="str">
            <v>I4JJE35</v>
          </cell>
          <cell r="E5771"/>
          <cell r="F5771" t="str">
            <v>VK00 NKR</v>
          </cell>
          <cell r="G5771" t="str">
            <v>VK00 1X標準</v>
          </cell>
          <cell r="H5771" t="str">
            <v>【I4JJE35】VK00 1X A1-Gr 一生向けFRAME ASM　設変出図</v>
          </cell>
          <cell r="I5771" t="str">
            <v>未</v>
          </cell>
          <cell r="J5771" t="str">
            <v>A</v>
          </cell>
          <cell r="K5771" t="str">
            <v/>
          </cell>
          <cell r="L5771" t="str">
            <v>未</v>
          </cell>
          <cell r="M5771" t="str">
            <v>未</v>
          </cell>
          <cell r="N5771" t="str">
            <v>未</v>
          </cell>
        </row>
        <row r="5772">
          <cell r="C5772">
            <v>8977943331</v>
          </cell>
          <cell r="D5772" t="str">
            <v>I4JJE35</v>
          </cell>
          <cell r="E5772"/>
          <cell r="F5772" t="str">
            <v>VK00 NKR</v>
          </cell>
          <cell r="G5772" t="str">
            <v>VK00 1X標準</v>
          </cell>
          <cell r="H5772" t="str">
            <v>【I4JJE35】VK00 1X A1-Gr 一生向けFRAME ASM　設変出図</v>
          </cell>
          <cell r="I5772" t="str">
            <v>未</v>
          </cell>
          <cell r="J5772" t="str">
            <v>A</v>
          </cell>
          <cell r="K5772" t="str">
            <v/>
          </cell>
          <cell r="L5772" t="str">
            <v>未</v>
          </cell>
          <cell r="M5772" t="str">
            <v>未</v>
          </cell>
          <cell r="N5772" t="str">
            <v>未</v>
          </cell>
        </row>
        <row r="5773">
          <cell r="C5773">
            <v>8977943372</v>
          </cell>
          <cell r="D5773" t="str">
            <v>I4JJE35</v>
          </cell>
          <cell r="E5773"/>
          <cell r="F5773" t="str">
            <v>VK00 NKR</v>
          </cell>
          <cell r="G5773" t="str">
            <v>VK00 1X標準</v>
          </cell>
          <cell r="H5773" t="str">
            <v>【I4JJE35】VK00 1X A1-Gr 一生向けFRAME ASM　設変出図</v>
          </cell>
          <cell r="I5773" t="str">
            <v>未</v>
          </cell>
          <cell r="J5773" t="str">
            <v>A</v>
          </cell>
          <cell r="K5773" t="str">
            <v/>
          </cell>
          <cell r="L5773" t="str">
            <v>未</v>
          </cell>
          <cell r="M5773" t="str">
            <v>未</v>
          </cell>
          <cell r="N5773" t="str">
            <v>未</v>
          </cell>
        </row>
        <row r="5774">
          <cell r="C5774">
            <v>8977943531</v>
          </cell>
          <cell r="D5774" t="str">
            <v>I4JJE35</v>
          </cell>
          <cell r="E5774"/>
          <cell r="F5774" t="str">
            <v>VK00 NKR</v>
          </cell>
          <cell r="G5774" t="str">
            <v>VK00 1X標準</v>
          </cell>
          <cell r="H5774" t="str">
            <v>【I4JJE35】VK00 1X A1-Gr 一生向けFRAME ASM　設変出図</v>
          </cell>
          <cell r="I5774" t="str">
            <v>未</v>
          </cell>
          <cell r="J5774" t="str">
            <v>A</v>
          </cell>
          <cell r="K5774" t="str">
            <v/>
          </cell>
          <cell r="L5774" t="str">
            <v>未</v>
          </cell>
          <cell r="M5774" t="str">
            <v>未</v>
          </cell>
          <cell r="N5774" t="str">
            <v>未</v>
          </cell>
        </row>
        <row r="5775">
          <cell r="C5775">
            <v>8977943711</v>
          </cell>
          <cell r="D5775" t="str">
            <v>I4JJE35</v>
          </cell>
          <cell r="E5775"/>
          <cell r="F5775" t="str">
            <v>VK00 NKR</v>
          </cell>
          <cell r="G5775" t="str">
            <v>VK00 1X標準</v>
          </cell>
          <cell r="H5775" t="str">
            <v>【I4JJE35】VK00 1X A1-Gr 一生向けFRAME ASM　設変出図</v>
          </cell>
          <cell r="I5775" t="str">
            <v>未</v>
          </cell>
          <cell r="J5775" t="str">
            <v>A</v>
          </cell>
          <cell r="K5775" t="str">
            <v/>
          </cell>
          <cell r="L5775" t="str">
            <v>未</v>
          </cell>
          <cell r="M5775" t="str">
            <v>未</v>
          </cell>
          <cell r="N5775" t="str">
            <v>未</v>
          </cell>
        </row>
        <row r="5776">
          <cell r="C5776">
            <v>8977943722</v>
          </cell>
          <cell r="D5776" t="str">
            <v>I4JJE35</v>
          </cell>
          <cell r="E5776"/>
          <cell r="F5776" t="str">
            <v>VK00 NKR</v>
          </cell>
          <cell r="G5776" t="str">
            <v>VK00 1X標準</v>
          </cell>
          <cell r="H5776" t="str">
            <v>【I4JJE35】VK00 1X A1-Gr 一生向けFRAME ASM　設変出図</v>
          </cell>
          <cell r="I5776" t="str">
            <v>未</v>
          </cell>
          <cell r="J5776" t="str">
            <v>A</v>
          </cell>
          <cell r="K5776" t="str">
            <v/>
          </cell>
          <cell r="L5776" t="str">
            <v>未</v>
          </cell>
          <cell r="M5776" t="str">
            <v>未</v>
          </cell>
          <cell r="N5776" t="str">
            <v>未</v>
          </cell>
        </row>
        <row r="5777">
          <cell r="C5777">
            <v>8977940192</v>
          </cell>
          <cell r="D5777" t="str">
            <v>I4JJE22</v>
          </cell>
          <cell r="E5777"/>
          <cell r="F5777" t="str">
            <v>VK00 NKR</v>
          </cell>
          <cell r="G5777" t="str">
            <v>VK00 1X軽量</v>
          </cell>
          <cell r="H5777" t="str">
            <v>【I4JJE22】VK00 K研4向けFRAME ASM　設変出図（700幅 NKR FRAME、S/MBR、EXTENSION、CLODSINGサ変)</v>
          </cell>
          <cell r="I5777" t="str">
            <v>未</v>
          </cell>
          <cell r="J5777" t="str">
            <v>D</v>
          </cell>
          <cell r="K5777" t="str">
            <v/>
          </cell>
          <cell r="L5777" t="str">
            <v>未</v>
          </cell>
          <cell r="M5777" t="str">
            <v>-</v>
          </cell>
          <cell r="N5777" t="str">
            <v>-</v>
          </cell>
        </row>
        <row r="5778">
          <cell r="C5778">
            <v>8977940202</v>
          </cell>
          <cell r="D5778" t="str">
            <v>I4JJE22</v>
          </cell>
          <cell r="E5778"/>
          <cell r="F5778" t="str">
            <v>VK00 NKR</v>
          </cell>
          <cell r="G5778" t="str">
            <v>VK00 1X軽量</v>
          </cell>
          <cell r="H5778" t="str">
            <v>【I4JJE22】VK00 K研4向けFRAME ASM　設変出図（700幅 NKR FRAME、S/MBR、EXTENSION、CLODSINGサ変)</v>
          </cell>
          <cell r="I5778" t="str">
            <v>未</v>
          </cell>
          <cell r="J5778" t="str">
            <v>D</v>
          </cell>
          <cell r="K5778" t="str">
            <v/>
          </cell>
          <cell r="L5778" t="str">
            <v>未</v>
          </cell>
          <cell r="M5778" t="str">
            <v>-</v>
          </cell>
          <cell r="N5778" t="str">
            <v>-</v>
          </cell>
        </row>
        <row r="5779">
          <cell r="C5779">
            <v>8977940211</v>
          </cell>
          <cell r="D5779" t="str">
            <v>I4JJE22</v>
          </cell>
          <cell r="E5779"/>
          <cell r="F5779" t="str">
            <v>VK00 NKR</v>
          </cell>
          <cell r="G5779" t="str">
            <v>VK00 1X軽量</v>
          </cell>
          <cell r="H5779" t="str">
            <v>【I4JJE22】VK00 K研4向けFRAME ASM　設変出図（700幅 NKR FRAME、S/MBR、EXTENSION、CLODSINGサ変)</v>
          </cell>
          <cell r="I5779" t="str">
            <v>未</v>
          </cell>
          <cell r="J5779" t="str">
            <v>D</v>
          </cell>
          <cell r="K5779" t="str">
            <v/>
          </cell>
          <cell r="L5779" t="str">
            <v>未</v>
          </cell>
          <cell r="M5779" t="str">
            <v>-</v>
          </cell>
          <cell r="N5779" t="str">
            <v>-</v>
          </cell>
        </row>
        <row r="5780">
          <cell r="C5780">
            <v>8978362081</v>
          </cell>
          <cell r="D5780" t="str">
            <v>I4JJE22</v>
          </cell>
          <cell r="E5780"/>
          <cell r="F5780" t="str">
            <v>VK00 NKR</v>
          </cell>
          <cell r="G5780" t="str">
            <v>VK00 1X軽量</v>
          </cell>
          <cell r="H5780" t="str">
            <v>【I4JJE22】VK00 K研4向けFRAME ASM　設変出図（700幅 NKR FRAME、S/MBR、EXTENSION、CLODSINGサ変)</v>
          </cell>
          <cell r="I5780" t="str">
            <v>未</v>
          </cell>
          <cell r="J5780" t="str">
            <v>D</v>
          </cell>
          <cell r="K5780" t="str">
            <v/>
          </cell>
          <cell r="L5780" t="str">
            <v>未</v>
          </cell>
          <cell r="M5780" t="str">
            <v>-</v>
          </cell>
          <cell r="N5780" t="str">
            <v>-</v>
          </cell>
        </row>
        <row r="5781">
          <cell r="C5781">
            <v>8978362151</v>
          </cell>
          <cell r="D5781" t="str">
            <v>I4JJE22</v>
          </cell>
          <cell r="E5781"/>
          <cell r="F5781" t="str">
            <v>VK00 NKR</v>
          </cell>
          <cell r="G5781" t="str">
            <v>VK00 1X軽量</v>
          </cell>
          <cell r="H5781" t="str">
            <v>【I4JJE22】VK00 K研4向けFRAME ASM　設変出図（700幅 NKR FRAME、S/MBR、EXTENSION、CLODSINGサ変)</v>
          </cell>
          <cell r="I5781" t="str">
            <v>未</v>
          </cell>
          <cell r="J5781" t="str">
            <v>D</v>
          </cell>
          <cell r="K5781" t="str">
            <v/>
          </cell>
          <cell r="L5781" t="str">
            <v>未</v>
          </cell>
          <cell r="M5781" t="str">
            <v>-</v>
          </cell>
          <cell r="N5781" t="str">
            <v>-</v>
          </cell>
        </row>
        <row r="5782">
          <cell r="C5782">
            <v>8978362162</v>
          </cell>
          <cell r="D5782" t="str">
            <v>I4JJE22</v>
          </cell>
          <cell r="E5782"/>
          <cell r="F5782" t="str">
            <v>VK00 NKR</v>
          </cell>
          <cell r="G5782" t="str">
            <v>VK00 1X軽量</v>
          </cell>
          <cell r="H5782" t="str">
            <v>【I4JJE22】VK00 K研4向けFRAME ASM　設変出図（700幅 NKR FRAME、S/MBR、EXTENSION、CLODSINGサ変)</v>
          </cell>
          <cell r="I5782" t="str">
            <v>未</v>
          </cell>
          <cell r="J5782" t="str">
            <v>D</v>
          </cell>
          <cell r="K5782" t="str">
            <v/>
          </cell>
          <cell r="L5782" t="str">
            <v>未</v>
          </cell>
          <cell r="M5782" t="str">
            <v>-</v>
          </cell>
          <cell r="N5782" t="str">
            <v>-</v>
          </cell>
        </row>
        <row r="5783">
          <cell r="C5783">
            <v>8978362191</v>
          </cell>
          <cell r="D5783" t="str">
            <v>I4JJE22</v>
          </cell>
          <cell r="E5783"/>
          <cell r="F5783" t="str">
            <v>VK00 NKR</v>
          </cell>
          <cell r="G5783" t="str">
            <v>VK00 1X軽量</v>
          </cell>
          <cell r="H5783" t="str">
            <v>【I4JJE22】VK00 K研4向けFRAME ASM　設変出図（700幅 NKR FRAME、S/MBR、EXTENSION、CLODSINGサ変)</v>
          </cell>
          <cell r="I5783" t="str">
            <v>未</v>
          </cell>
          <cell r="J5783" t="str">
            <v>D</v>
          </cell>
          <cell r="K5783" t="str">
            <v/>
          </cell>
          <cell r="L5783" t="str">
            <v>未</v>
          </cell>
          <cell r="M5783" t="str">
            <v>-</v>
          </cell>
          <cell r="N5783" t="str">
            <v>-</v>
          </cell>
        </row>
        <row r="5784">
          <cell r="C5784">
            <v>8978362201</v>
          </cell>
          <cell r="D5784" t="str">
            <v>I4JJE22</v>
          </cell>
          <cell r="E5784"/>
          <cell r="F5784" t="str">
            <v>VK00 NKR</v>
          </cell>
          <cell r="G5784" t="str">
            <v>VK00 1X軽量</v>
          </cell>
          <cell r="H5784" t="str">
            <v>【I4JJE22】VK00 K研4向けFRAME ASM　設変出図（700幅 NKR FRAME、S/MBR、EXTENSION、CLODSINGサ変)</v>
          </cell>
          <cell r="I5784" t="str">
            <v>未</v>
          </cell>
          <cell r="J5784" t="str">
            <v>D</v>
          </cell>
          <cell r="K5784" t="str">
            <v/>
          </cell>
          <cell r="L5784" t="str">
            <v>未</v>
          </cell>
          <cell r="M5784" t="str">
            <v>-</v>
          </cell>
          <cell r="N5784" t="str">
            <v>-</v>
          </cell>
        </row>
        <row r="5785">
          <cell r="C5785">
            <v>8978739391</v>
          </cell>
          <cell r="D5785" t="str">
            <v>I4JJE22</v>
          </cell>
          <cell r="E5785"/>
          <cell r="F5785" t="str">
            <v>VK00 NKR</v>
          </cell>
          <cell r="G5785" t="str">
            <v>VK00 1X軽量</v>
          </cell>
          <cell r="H5785" t="str">
            <v>【I4JJE22】VK00 K研4向けFRAME ASM　設変出図（700幅 NKR FRAME、S/MBR、EXTENSION、CLODSINGサ変)</v>
          </cell>
          <cell r="I5785" t="str">
            <v>未</v>
          </cell>
          <cell r="J5785" t="str">
            <v>D</v>
          </cell>
          <cell r="K5785" t="str">
            <v/>
          </cell>
          <cell r="L5785" t="str">
            <v>未</v>
          </cell>
          <cell r="M5785" t="str">
            <v>-</v>
          </cell>
          <cell r="N5785" t="str">
            <v>-</v>
          </cell>
        </row>
        <row r="5786">
          <cell r="C5786">
            <v>8977940170</v>
          </cell>
          <cell r="D5786" t="str">
            <v>I3JBJ62</v>
          </cell>
          <cell r="E5786"/>
          <cell r="F5786" t="str">
            <v>VK00 NKR</v>
          </cell>
          <cell r="G5786" t="str">
            <v>VK00 1X軽量</v>
          </cell>
          <cell r="H5786" t="str">
            <v>【I3JBJ62】 VK00 K研4向けFRAME ASM　新規出図（700幅 NKR FRAME)</v>
          </cell>
          <cell r="I5786" t="str">
            <v>未</v>
          </cell>
          <cell r="J5786" t="str">
            <v>D</v>
          </cell>
          <cell r="K5786" t="str">
            <v/>
          </cell>
          <cell r="L5786" t="str">
            <v>未</v>
          </cell>
          <cell r="M5786" t="str">
            <v>-</v>
          </cell>
          <cell r="N5786" t="str">
            <v>-</v>
          </cell>
        </row>
        <row r="5787">
          <cell r="C5787">
            <v>8977940180</v>
          </cell>
          <cell r="D5787" t="str">
            <v>I3JBJ62</v>
          </cell>
          <cell r="E5787"/>
          <cell r="F5787" t="str">
            <v>VK00 NKR</v>
          </cell>
          <cell r="G5787" t="str">
            <v>VK00 1X軽量</v>
          </cell>
          <cell r="H5787" t="str">
            <v>【I3JBJ62】 VK00 K研4向けFRAME ASM　新規出図（700幅 NKR FRAME)</v>
          </cell>
          <cell r="I5787" t="str">
            <v>未</v>
          </cell>
          <cell r="J5787" t="str">
            <v>D</v>
          </cell>
          <cell r="K5787" t="str">
            <v/>
          </cell>
          <cell r="L5787" t="str">
            <v>未</v>
          </cell>
          <cell r="M5787" t="str">
            <v>-</v>
          </cell>
          <cell r="N5787" t="str">
            <v>-</v>
          </cell>
        </row>
        <row r="5788">
          <cell r="C5788">
            <v>8978362060</v>
          </cell>
          <cell r="D5788" t="str">
            <v>I3JBJ62</v>
          </cell>
          <cell r="E5788"/>
          <cell r="F5788" t="str">
            <v>VK00 NKR</v>
          </cell>
          <cell r="G5788" t="str">
            <v>VK00 1X軽量</v>
          </cell>
          <cell r="H5788" t="str">
            <v>【I3JBJ62】 VK00 K研4向けFRAME ASM　新規出図（700幅 NKR FRAME)</v>
          </cell>
          <cell r="I5788" t="str">
            <v>未</v>
          </cell>
          <cell r="J5788" t="str">
            <v>D</v>
          </cell>
          <cell r="K5788" t="str">
            <v/>
          </cell>
          <cell r="L5788" t="str">
            <v>未</v>
          </cell>
          <cell r="M5788" t="str">
            <v>-</v>
          </cell>
          <cell r="N5788" t="str">
            <v>-</v>
          </cell>
        </row>
        <row r="5789">
          <cell r="C5789">
            <v>8978362070</v>
          </cell>
          <cell r="D5789" t="str">
            <v>I3JBJ62</v>
          </cell>
          <cell r="E5789"/>
          <cell r="F5789" t="str">
            <v>VK00 NKR</v>
          </cell>
          <cell r="G5789" t="str">
            <v>VK00 1X軽量</v>
          </cell>
          <cell r="H5789" t="str">
            <v>【I3JBJ62】 VK00 K研4向けFRAME ASM　新規出図（700幅 NKR FRAME)</v>
          </cell>
          <cell r="I5789" t="str">
            <v>未</v>
          </cell>
          <cell r="J5789" t="str">
            <v>D</v>
          </cell>
          <cell r="K5789" t="str">
            <v/>
          </cell>
          <cell r="L5789" t="str">
            <v>未</v>
          </cell>
          <cell r="M5789" t="str">
            <v>-</v>
          </cell>
          <cell r="N5789" t="str">
            <v>-</v>
          </cell>
        </row>
        <row r="5790">
          <cell r="C5790">
            <v>8978362090</v>
          </cell>
          <cell r="D5790" t="str">
            <v>I3JBJ62</v>
          </cell>
          <cell r="E5790"/>
          <cell r="F5790" t="str">
            <v>VK00 NKR</v>
          </cell>
          <cell r="G5790" t="str">
            <v>VK00 1X軽量</v>
          </cell>
          <cell r="H5790" t="str">
            <v>【I3JBJ62】 VK00 K研4向けFRAME ASM　新規出図（700幅 NKR FRAME)</v>
          </cell>
          <cell r="I5790" t="str">
            <v>未</v>
          </cell>
          <cell r="J5790" t="str">
            <v>D</v>
          </cell>
          <cell r="K5790" t="str">
            <v/>
          </cell>
          <cell r="L5790" t="str">
            <v>未</v>
          </cell>
          <cell r="M5790" t="str">
            <v>-</v>
          </cell>
          <cell r="N5790" t="str">
            <v>-</v>
          </cell>
        </row>
        <row r="5791">
          <cell r="C5791">
            <v>8978362100</v>
          </cell>
          <cell r="D5791" t="str">
            <v>I3JBJ62</v>
          </cell>
          <cell r="E5791"/>
          <cell r="F5791" t="str">
            <v>VK00 NKR</v>
          </cell>
          <cell r="G5791" t="str">
            <v>VK00 1X軽量</v>
          </cell>
          <cell r="H5791" t="str">
            <v>【I3JBJ62】 VK00 K研4向けFRAME ASM　新規出図（700幅 NKR FRAME)</v>
          </cell>
          <cell r="I5791" t="str">
            <v>未</v>
          </cell>
          <cell r="J5791" t="str">
            <v>D</v>
          </cell>
          <cell r="K5791" t="str">
            <v/>
          </cell>
          <cell r="L5791" t="str">
            <v>未</v>
          </cell>
          <cell r="M5791" t="str">
            <v>-</v>
          </cell>
          <cell r="N5791" t="str">
            <v>-</v>
          </cell>
        </row>
        <row r="5792">
          <cell r="C5792">
            <v>8978362110</v>
          </cell>
          <cell r="D5792" t="str">
            <v>I3JBJ62</v>
          </cell>
          <cell r="E5792"/>
          <cell r="F5792" t="str">
            <v>VK00 NKR</v>
          </cell>
          <cell r="G5792" t="str">
            <v>VK00 1X軽量</v>
          </cell>
          <cell r="H5792" t="str">
            <v>【I3JBJ62】 VK00 K研4向けFRAME ASM　新規出図（700幅 NKR FRAME)</v>
          </cell>
          <cell r="I5792" t="str">
            <v>未</v>
          </cell>
          <cell r="J5792" t="str">
            <v>D</v>
          </cell>
          <cell r="K5792" t="str">
            <v/>
          </cell>
          <cell r="L5792" t="str">
            <v>未</v>
          </cell>
          <cell r="M5792" t="str">
            <v>-</v>
          </cell>
          <cell r="N5792" t="str">
            <v>-</v>
          </cell>
        </row>
        <row r="5793">
          <cell r="C5793">
            <v>8978362120</v>
          </cell>
          <cell r="D5793" t="str">
            <v>I3JBJ62</v>
          </cell>
          <cell r="E5793"/>
          <cell r="F5793" t="str">
            <v>VK00 NKR</v>
          </cell>
          <cell r="G5793" t="str">
            <v>VK00 1X軽量</v>
          </cell>
          <cell r="H5793" t="str">
            <v>【I3JBJ62】 VK00 K研4向けFRAME ASM　新規出図（700幅 NKR FRAME)</v>
          </cell>
          <cell r="I5793" t="str">
            <v>未</v>
          </cell>
          <cell r="J5793" t="str">
            <v>D</v>
          </cell>
          <cell r="K5793" t="str">
            <v/>
          </cell>
          <cell r="L5793" t="str">
            <v>未</v>
          </cell>
          <cell r="M5793" t="str">
            <v>-</v>
          </cell>
          <cell r="N5793" t="str">
            <v>-</v>
          </cell>
        </row>
        <row r="5794">
          <cell r="C5794">
            <v>8978362130</v>
          </cell>
          <cell r="D5794" t="str">
            <v>I3JBJ62</v>
          </cell>
          <cell r="E5794"/>
          <cell r="F5794" t="str">
            <v>VK00 NKR</v>
          </cell>
          <cell r="G5794" t="str">
            <v>VK00 1X軽量</v>
          </cell>
          <cell r="H5794" t="str">
            <v>【I3JBJ62】 VK00 K研4向けFRAME ASM　新規出図（700幅 NKR FRAME)</v>
          </cell>
          <cell r="I5794" t="str">
            <v>未</v>
          </cell>
          <cell r="J5794" t="str">
            <v>D</v>
          </cell>
          <cell r="K5794" t="str">
            <v/>
          </cell>
          <cell r="L5794" t="str">
            <v>未</v>
          </cell>
          <cell r="M5794" t="str">
            <v>-</v>
          </cell>
          <cell r="N5794" t="str">
            <v>-</v>
          </cell>
        </row>
        <row r="5795">
          <cell r="C5795">
            <v>8978362140</v>
          </cell>
          <cell r="D5795" t="str">
            <v>I3JBJ62</v>
          </cell>
          <cell r="E5795"/>
          <cell r="F5795" t="str">
            <v>VK00 NKR</v>
          </cell>
          <cell r="G5795" t="str">
            <v>VK00 1X軽量</v>
          </cell>
          <cell r="H5795" t="str">
            <v>【I3JBJ62】 VK00 K研4向けFRAME ASM　新規出図（700幅 NKR FRAME)</v>
          </cell>
          <cell r="I5795" t="str">
            <v>未</v>
          </cell>
          <cell r="J5795" t="str">
            <v>D</v>
          </cell>
          <cell r="K5795" t="str">
            <v/>
          </cell>
          <cell r="L5795" t="str">
            <v>未</v>
          </cell>
          <cell r="M5795" t="str">
            <v>-</v>
          </cell>
          <cell r="N5795" t="str">
            <v>-</v>
          </cell>
        </row>
        <row r="5796">
          <cell r="C5796">
            <v>8978362170</v>
          </cell>
          <cell r="D5796" t="str">
            <v>I3JBJ62</v>
          </cell>
          <cell r="E5796"/>
          <cell r="F5796" t="str">
            <v>VK00 NKR</v>
          </cell>
          <cell r="G5796" t="str">
            <v>VK00 1X軽量</v>
          </cell>
          <cell r="H5796" t="str">
            <v>【I3JBJ62】 VK00 K研4向けFRAME ASM　新規出図（700幅 NKR FRAME)</v>
          </cell>
          <cell r="I5796" t="str">
            <v>未</v>
          </cell>
          <cell r="J5796" t="str">
            <v>D</v>
          </cell>
          <cell r="K5796" t="str">
            <v/>
          </cell>
          <cell r="L5796" t="str">
            <v>未</v>
          </cell>
          <cell r="M5796" t="str">
            <v>-</v>
          </cell>
          <cell r="N5796" t="str">
            <v>-</v>
          </cell>
        </row>
        <row r="5797">
          <cell r="C5797">
            <v>8978362180</v>
          </cell>
          <cell r="D5797" t="str">
            <v>I3JBJ62</v>
          </cell>
          <cell r="E5797"/>
          <cell r="F5797" t="str">
            <v>VK00 NKR</v>
          </cell>
          <cell r="G5797" t="str">
            <v>VK00 1X軽量</v>
          </cell>
          <cell r="H5797" t="str">
            <v>【I3JBJ62】 VK00 K研4向けFRAME ASM　新規出図（700幅 NKR FRAME)</v>
          </cell>
          <cell r="I5797" t="str">
            <v>未</v>
          </cell>
          <cell r="J5797" t="str">
            <v>D</v>
          </cell>
          <cell r="K5797" t="str">
            <v/>
          </cell>
          <cell r="L5797" t="str">
            <v>未</v>
          </cell>
          <cell r="M5797" t="str">
            <v>-</v>
          </cell>
          <cell r="N5797" t="str">
            <v>-</v>
          </cell>
        </row>
        <row r="5798">
          <cell r="C5798">
            <v>8978835140</v>
          </cell>
          <cell r="D5798" t="str">
            <v>I3JBJ62</v>
          </cell>
          <cell r="E5798"/>
          <cell r="F5798" t="str">
            <v>VK00 NKR</v>
          </cell>
          <cell r="G5798" t="str">
            <v>VK00 1X軽量</v>
          </cell>
          <cell r="H5798" t="str">
            <v>【I3JBJ62】 VK00 K研4向けFRAME ASM　新規出図（700幅 NKR FRAME)</v>
          </cell>
          <cell r="I5798" t="str">
            <v>未</v>
          </cell>
          <cell r="J5798" t="str">
            <v>D</v>
          </cell>
          <cell r="K5798" t="str">
            <v/>
          </cell>
          <cell r="L5798" t="str">
            <v>未</v>
          </cell>
          <cell r="M5798" t="str">
            <v>-</v>
          </cell>
          <cell r="N5798" t="str">
            <v>-</v>
          </cell>
        </row>
        <row r="5799">
          <cell r="C5799">
            <v>8978835240</v>
          </cell>
          <cell r="D5799" t="str">
            <v>I3JBJ62</v>
          </cell>
          <cell r="E5799"/>
          <cell r="F5799" t="str">
            <v>VK00 NKR</v>
          </cell>
          <cell r="G5799" t="str">
            <v>VK00 1X軽量</v>
          </cell>
          <cell r="H5799" t="str">
            <v>【I3JBJ62】 VK00 K研4向けFRAME ASM　新規出図（700幅 NKR FRAME)</v>
          </cell>
          <cell r="I5799" t="str">
            <v>未</v>
          </cell>
          <cell r="J5799" t="str">
            <v>D</v>
          </cell>
          <cell r="K5799" t="str">
            <v/>
          </cell>
          <cell r="L5799" t="str">
            <v>未</v>
          </cell>
          <cell r="M5799" t="str">
            <v>-</v>
          </cell>
          <cell r="N5799" t="str">
            <v>-</v>
          </cell>
        </row>
        <row r="5800">
          <cell r="C5800">
            <v>8977940171</v>
          </cell>
          <cell r="D5800" t="str">
            <v>I4JJR48</v>
          </cell>
          <cell r="E5800"/>
          <cell r="F5800" t="str">
            <v>VK00 NKR</v>
          </cell>
          <cell r="G5800" t="str">
            <v>VK00 1X軽量</v>
          </cell>
          <cell r="H5800" t="str">
            <v>【I4JJR48】VK00 1XFRAME ASM 設変出図(対象:1X 1生-1、RZ4E K研、C-CAB K研)</v>
          </cell>
          <cell r="I5800" t="str">
            <v>PA1-3021</v>
          </cell>
          <cell r="J5800" t="str">
            <v>D</v>
          </cell>
          <cell r="K5800" t="str">
            <v>XSW</v>
          </cell>
          <cell r="L5800" t="str">
            <v>○</v>
          </cell>
          <cell r="M5800" t="str">
            <v>-</v>
          </cell>
          <cell r="N5800" t="str">
            <v>-</v>
          </cell>
        </row>
        <row r="5801">
          <cell r="C5801">
            <v>8977940181</v>
          </cell>
          <cell r="D5801" t="str">
            <v>I4JJR48</v>
          </cell>
          <cell r="E5801"/>
          <cell r="F5801" t="str">
            <v>VK00 NKR</v>
          </cell>
          <cell r="G5801" t="str">
            <v>VK00 1X軽量</v>
          </cell>
          <cell r="H5801" t="str">
            <v>【I4JJR48】VK00 1XFRAME ASM 設変出図(対象:1X 1生-1、RZ4E K研、C-CAB K研)</v>
          </cell>
          <cell r="I5801" t="str">
            <v>未</v>
          </cell>
          <cell r="J5801" t="str">
            <v>D</v>
          </cell>
          <cell r="K5801" t="str">
            <v/>
          </cell>
          <cell r="L5801" t="str">
            <v>未</v>
          </cell>
          <cell r="M5801" t="str">
            <v>-</v>
          </cell>
          <cell r="N5801" t="str">
            <v>-</v>
          </cell>
        </row>
        <row r="5802">
          <cell r="C5802">
            <v>8977940193</v>
          </cell>
          <cell r="D5802" t="str">
            <v>I4JJR48</v>
          </cell>
          <cell r="E5802"/>
          <cell r="F5802" t="str">
            <v>VK00 NKR</v>
          </cell>
          <cell r="G5802" t="str">
            <v>VK00 1X軽量</v>
          </cell>
          <cell r="H5802" t="str">
            <v>【I4JJR48】VK00 1XFRAME ASM 設変出図(対象:1X 1生-1、RZ4E K研、C-CAB K研)</v>
          </cell>
          <cell r="I5802" t="str">
            <v>PA1-2223</v>
          </cell>
          <cell r="J5802" t="str">
            <v>D</v>
          </cell>
          <cell r="K5802" t="str">
            <v>DAA</v>
          </cell>
          <cell r="L5802" t="str">
            <v>○</v>
          </cell>
          <cell r="M5802" t="str">
            <v>-</v>
          </cell>
          <cell r="N5802" t="str">
            <v>-</v>
          </cell>
        </row>
        <row r="5803">
          <cell r="C5803">
            <v>8977940203</v>
          </cell>
          <cell r="D5803" t="str">
            <v>I4JJR48</v>
          </cell>
          <cell r="E5803"/>
          <cell r="F5803" t="str">
            <v>VK00 NKR</v>
          </cell>
          <cell r="G5803" t="str">
            <v>VK00 1X軽量</v>
          </cell>
          <cell r="H5803" t="str">
            <v>【I4JJR48】VK00 1XFRAME ASM 設変出図(対象:1X 1生-1、RZ4E K研、C-CAB K研)</v>
          </cell>
          <cell r="I5803" t="str">
            <v>PA1-2223</v>
          </cell>
          <cell r="J5803" t="str">
            <v>D</v>
          </cell>
          <cell r="K5803" t="str">
            <v>DAB</v>
          </cell>
          <cell r="L5803" t="str">
            <v>○</v>
          </cell>
          <cell r="M5803" t="str">
            <v>-</v>
          </cell>
          <cell r="N5803" t="str">
            <v>-</v>
          </cell>
        </row>
        <row r="5804">
          <cell r="C5804">
            <v>8977940212</v>
          </cell>
          <cell r="D5804" t="str">
            <v>I4JJR48</v>
          </cell>
          <cell r="E5804"/>
          <cell r="F5804" t="str">
            <v>VK00 NKR</v>
          </cell>
          <cell r="G5804" t="str">
            <v>VK00 1X軽量</v>
          </cell>
          <cell r="H5804" t="str">
            <v>【I4JJR48】VK00 1XFRAME ASM 設変出図(対象:1X 1生-1、RZ4E K研、C-CAB K研)</v>
          </cell>
          <cell r="I5804" t="str">
            <v>未</v>
          </cell>
          <cell r="J5804" t="str">
            <v>D</v>
          </cell>
          <cell r="K5804" t="str">
            <v/>
          </cell>
          <cell r="L5804" t="str">
            <v>未</v>
          </cell>
          <cell r="M5804" t="str">
            <v>-</v>
          </cell>
          <cell r="N5804" t="str">
            <v>-</v>
          </cell>
        </row>
        <row r="5805">
          <cell r="C5805">
            <v>8978362061</v>
          </cell>
          <cell r="D5805" t="str">
            <v>I4JJR48</v>
          </cell>
          <cell r="E5805"/>
          <cell r="F5805" t="str">
            <v>VK00 NKR</v>
          </cell>
          <cell r="G5805" t="str">
            <v>VK00 1X軽量</v>
          </cell>
          <cell r="H5805" t="str">
            <v>【I4JJR48】VK00 1XFRAME ASM 設変出図(対象:1X 1生-1、RZ4E K研、C-CAB K研)</v>
          </cell>
          <cell r="I5805" t="str">
            <v>PA1-3012</v>
          </cell>
          <cell r="J5805" t="str">
            <v>D</v>
          </cell>
          <cell r="K5805" t="str">
            <v>DAC</v>
          </cell>
          <cell r="L5805" t="str">
            <v>○</v>
          </cell>
          <cell r="M5805" t="str">
            <v>-</v>
          </cell>
          <cell r="N5805" t="str">
            <v>-</v>
          </cell>
        </row>
        <row r="5806">
          <cell r="C5806">
            <v>8978362071</v>
          </cell>
          <cell r="D5806" t="str">
            <v>I4JJR48</v>
          </cell>
          <cell r="E5806"/>
          <cell r="F5806" t="str">
            <v>VK00 NKR</v>
          </cell>
          <cell r="G5806" t="str">
            <v>VK00 1X軽量</v>
          </cell>
          <cell r="H5806" t="str">
            <v>【I4JJR48】VK00 1XFRAME ASM 設変出図(対象:1X 1生-1、RZ4E K研、C-CAB K研)</v>
          </cell>
          <cell r="I5806" t="str">
            <v>PA1-3012</v>
          </cell>
          <cell r="J5806" t="str">
            <v>D</v>
          </cell>
          <cell r="K5806" t="str">
            <v>DAD</v>
          </cell>
          <cell r="L5806" t="str">
            <v>○</v>
          </cell>
          <cell r="M5806" t="str">
            <v>-</v>
          </cell>
          <cell r="N5806" t="str">
            <v>-</v>
          </cell>
        </row>
        <row r="5807">
          <cell r="C5807">
            <v>8978362082</v>
          </cell>
          <cell r="D5807" t="str">
            <v>I4JJR48</v>
          </cell>
          <cell r="E5807"/>
          <cell r="F5807" t="str">
            <v>VK00 NKR</v>
          </cell>
          <cell r="G5807" t="str">
            <v>VK00 1X軽量</v>
          </cell>
          <cell r="H5807" t="str">
            <v>【I4JJR48】VK00 1XFRAME ASM 設変出図(対象:1X 1生-1、RZ4E K研、C-CAB K研)</v>
          </cell>
          <cell r="I5807" t="str">
            <v>PA1-3012</v>
          </cell>
          <cell r="J5807" t="str">
            <v>D</v>
          </cell>
          <cell r="K5807" t="str">
            <v>DAE</v>
          </cell>
          <cell r="L5807" t="str">
            <v>○</v>
          </cell>
          <cell r="M5807" t="str">
            <v>-</v>
          </cell>
          <cell r="N5807" t="str">
            <v>-</v>
          </cell>
        </row>
        <row r="5808">
          <cell r="C5808">
            <v>8978362101</v>
          </cell>
          <cell r="D5808" t="str">
            <v>I4JJR48</v>
          </cell>
          <cell r="E5808"/>
          <cell r="F5808" t="str">
            <v>VK00 NKR</v>
          </cell>
          <cell r="G5808" t="str">
            <v>VK00 1X軽量</v>
          </cell>
          <cell r="H5808" t="str">
            <v>【I4JJR48】VK00 1XFRAME ASM 設変出図(対象:1X 1生-1、RZ4E K研、C-CAB K研)</v>
          </cell>
          <cell r="I5808" t="str">
            <v>PA1-3012</v>
          </cell>
          <cell r="J5808" t="str">
            <v>D</v>
          </cell>
          <cell r="K5808" t="str">
            <v>DAF</v>
          </cell>
          <cell r="L5808" t="str">
            <v>○</v>
          </cell>
          <cell r="M5808" t="str">
            <v>-</v>
          </cell>
          <cell r="N5808" t="str">
            <v>-</v>
          </cell>
        </row>
        <row r="5809">
          <cell r="C5809">
            <v>8978362111</v>
          </cell>
          <cell r="D5809" t="str">
            <v>I4JJR48</v>
          </cell>
          <cell r="E5809"/>
          <cell r="F5809" t="str">
            <v>VK00 NKR</v>
          </cell>
          <cell r="G5809" t="str">
            <v>VK00 1X軽量</v>
          </cell>
          <cell r="H5809" t="str">
            <v>【I4JJR48】VK00 1XFRAME ASM 設変出図(対象:1X 1生-1、RZ4E K研、C-CAB K研)</v>
          </cell>
          <cell r="I5809" t="str">
            <v>未</v>
          </cell>
          <cell r="J5809" t="str">
            <v>D</v>
          </cell>
          <cell r="K5809" t="str">
            <v/>
          </cell>
          <cell r="L5809" t="str">
            <v>未</v>
          </cell>
          <cell r="M5809" t="str">
            <v>-</v>
          </cell>
          <cell r="N5809" t="str">
            <v>-</v>
          </cell>
        </row>
        <row r="5810">
          <cell r="C5810">
            <v>8978362121</v>
          </cell>
          <cell r="D5810" t="str">
            <v>I4JJR48</v>
          </cell>
          <cell r="E5810"/>
          <cell r="F5810" t="str">
            <v>VK00 NKR</v>
          </cell>
          <cell r="G5810" t="str">
            <v>VK00 1X軽量</v>
          </cell>
          <cell r="H5810" t="str">
            <v>【I4JJR48】VK00 1XFRAME ASM 設変出図(対象:1X 1生-1、RZ4E K研、C-CAB K研)</v>
          </cell>
          <cell r="I5810" t="str">
            <v>未</v>
          </cell>
          <cell r="J5810" t="str">
            <v>D</v>
          </cell>
          <cell r="K5810" t="str">
            <v/>
          </cell>
          <cell r="L5810" t="str">
            <v>未</v>
          </cell>
          <cell r="M5810" t="str">
            <v>-</v>
          </cell>
          <cell r="N5810" t="str">
            <v>-</v>
          </cell>
        </row>
        <row r="5811">
          <cell r="C5811">
            <v>8978362131</v>
          </cell>
          <cell r="D5811" t="str">
            <v>I4JJR48</v>
          </cell>
          <cell r="E5811"/>
          <cell r="F5811" t="str">
            <v>VK00 NKR</v>
          </cell>
          <cell r="G5811" t="str">
            <v>VK00 1X軽量</v>
          </cell>
          <cell r="H5811" t="str">
            <v>【I4JJR48】VK00 1XFRAME ASM 設変出図(対象:1X 1生-1、RZ4E K研、C-CAB K研)</v>
          </cell>
          <cell r="I5811" t="str">
            <v>未</v>
          </cell>
          <cell r="J5811" t="str">
            <v>D</v>
          </cell>
          <cell r="K5811" t="str">
            <v/>
          </cell>
          <cell r="L5811" t="str">
            <v>未</v>
          </cell>
          <cell r="M5811" t="str">
            <v>-</v>
          </cell>
          <cell r="N5811" t="str">
            <v>-</v>
          </cell>
        </row>
        <row r="5812">
          <cell r="C5812">
            <v>8978362141</v>
          </cell>
          <cell r="D5812" t="str">
            <v>I4JJR48</v>
          </cell>
          <cell r="E5812"/>
          <cell r="F5812" t="str">
            <v>VK00 NKR</v>
          </cell>
          <cell r="G5812" t="str">
            <v>VK00 1X軽量</v>
          </cell>
          <cell r="H5812" t="str">
            <v>【I4JJR48】VK00 1XFRAME ASM 設変出図(対象:1X 1生-1、RZ4E K研、C-CAB K研)</v>
          </cell>
          <cell r="I5812" t="str">
            <v>未</v>
          </cell>
          <cell r="J5812" t="str">
            <v>D</v>
          </cell>
          <cell r="K5812" t="str">
            <v/>
          </cell>
          <cell r="L5812" t="str">
            <v>未</v>
          </cell>
          <cell r="M5812" t="str">
            <v>-</v>
          </cell>
          <cell r="N5812" t="str">
            <v>-</v>
          </cell>
        </row>
        <row r="5813">
          <cell r="C5813">
            <v>8978362152</v>
          </cell>
          <cell r="D5813" t="str">
            <v>I4JJR48</v>
          </cell>
          <cell r="E5813"/>
          <cell r="F5813" t="str">
            <v>VK00 NKR</v>
          </cell>
          <cell r="G5813" t="str">
            <v>VK00 1X軽量</v>
          </cell>
          <cell r="H5813" t="str">
            <v>【I4JJR48】VK00 1XFRAME ASM 設変出図(対象:1X 1生-1、RZ4E K研、C-CAB K研)</v>
          </cell>
          <cell r="I5813" t="str">
            <v>未</v>
          </cell>
          <cell r="J5813" t="str">
            <v>D</v>
          </cell>
          <cell r="K5813" t="str">
            <v/>
          </cell>
          <cell r="L5813" t="str">
            <v>未</v>
          </cell>
          <cell r="M5813" t="str">
            <v>-</v>
          </cell>
          <cell r="N5813" t="str">
            <v>-</v>
          </cell>
        </row>
        <row r="5814">
          <cell r="C5814">
            <v>8978362163</v>
          </cell>
          <cell r="D5814" t="str">
            <v>I4JJR48</v>
          </cell>
          <cell r="E5814"/>
          <cell r="F5814" t="str">
            <v>VK00 NKR</v>
          </cell>
          <cell r="G5814" t="str">
            <v>VK00 1X軽量</v>
          </cell>
          <cell r="H5814" t="str">
            <v>【I4JJR48】VK00 1XFRAME ASM 設変出図(対象:1X 1生-1、RZ4E K研、C-CAB K研)</v>
          </cell>
          <cell r="I5814" t="str">
            <v>未</v>
          </cell>
          <cell r="J5814" t="str">
            <v>D</v>
          </cell>
          <cell r="K5814" t="str">
            <v/>
          </cell>
          <cell r="L5814" t="str">
            <v>未</v>
          </cell>
          <cell r="M5814" t="str">
            <v>-</v>
          </cell>
          <cell r="N5814" t="str">
            <v>-</v>
          </cell>
        </row>
        <row r="5815">
          <cell r="C5815">
            <v>8978362171</v>
          </cell>
          <cell r="D5815" t="str">
            <v>I4JJR48</v>
          </cell>
          <cell r="E5815"/>
          <cell r="F5815" t="str">
            <v>VK00 NKR</v>
          </cell>
          <cell r="G5815" t="str">
            <v>VK00 1X軽量</v>
          </cell>
          <cell r="H5815" t="str">
            <v>【I4JJR48】VK00 1XFRAME ASM 設変出図(対象:1X 1生-1、RZ4E K研、C-CAB K研)</v>
          </cell>
          <cell r="I5815" t="str">
            <v>未</v>
          </cell>
          <cell r="J5815" t="str">
            <v>D</v>
          </cell>
          <cell r="K5815" t="str">
            <v/>
          </cell>
          <cell r="L5815" t="str">
            <v>未</v>
          </cell>
          <cell r="M5815" t="str">
            <v>-</v>
          </cell>
          <cell r="N5815" t="str">
            <v>-</v>
          </cell>
        </row>
        <row r="5816">
          <cell r="C5816">
            <v>8978362181</v>
          </cell>
          <cell r="D5816" t="str">
            <v>I4JJR48</v>
          </cell>
          <cell r="E5816"/>
          <cell r="F5816" t="str">
            <v>VK00 NKR</v>
          </cell>
          <cell r="G5816" t="str">
            <v>VK00 1X軽量</v>
          </cell>
          <cell r="H5816" t="str">
            <v>【I4JJR48】VK00 1XFRAME ASM 設変出図(対象:1X 1生-1、RZ4E K研、C-CAB K研)</v>
          </cell>
          <cell r="I5816" t="str">
            <v>未</v>
          </cell>
          <cell r="J5816" t="str">
            <v>D</v>
          </cell>
          <cell r="K5816" t="str">
            <v/>
          </cell>
          <cell r="L5816" t="str">
            <v>未</v>
          </cell>
          <cell r="M5816" t="str">
            <v>-</v>
          </cell>
          <cell r="N5816" t="str">
            <v>-</v>
          </cell>
        </row>
        <row r="5817">
          <cell r="C5817">
            <v>8978362192</v>
          </cell>
          <cell r="D5817" t="str">
            <v>I4JJR48</v>
          </cell>
          <cell r="E5817"/>
          <cell r="F5817" t="str">
            <v>VK00 NKR</v>
          </cell>
          <cell r="G5817" t="str">
            <v>VK00 1X軽量</v>
          </cell>
          <cell r="H5817" t="str">
            <v>【I4JJR48】VK00 1XFRAME ASM 設変出図(対象:1X 1生-1、RZ4E K研、C-CAB K研)</v>
          </cell>
          <cell r="I5817" t="str">
            <v>未</v>
          </cell>
          <cell r="J5817" t="str">
            <v>D</v>
          </cell>
          <cell r="K5817" t="str">
            <v/>
          </cell>
          <cell r="L5817" t="str">
            <v>未</v>
          </cell>
          <cell r="M5817" t="str">
            <v>-</v>
          </cell>
          <cell r="N5817" t="str">
            <v>-</v>
          </cell>
        </row>
        <row r="5818">
          <cell r="C5818">
            <v>8978362202</v>
          </cell>
          <cell r="D5818" t="str">
            <v>I4JJR48</v>
          </cell>
          <cell r="E5818"/>
          <cell r="F5818" t="str">
            <v>VK00 NKR</v>
          </cell>
          <cell r="G5818" t="str">
            <v>VK00 1X軽量</v>
          </cell>
          <cell r="H5818" t="str">
            <v>【I4JJR48】VK00 1XFRAME ASM 設変出図(対象:1X 1生-1、RZ4E K研、C-CAB K研)</v>
          </cell>
          <cell r="I5818" t="str">
            <v>未</v>
          </cell>
          <cell r="J5818" t="str">
            <v>D</v>
          </cell>
          <cell r="K5818" t="str">
            <v/>
          </cell>
          <cell r="L5818" t="str">
            <v>未</v>
          </cell>
          <cell r="M5818" t="str">
            <v>-</v>
          </cell>
          <cell r="N5818" t="str">
            <v>-</v>
          </cell>
        </row>
        <row r="5819">
          <cell r="C5819">
            <v>8978739392</v>
          </cell>
          <cell r="D5819" t="str">
            <v>I4JJR48</v>
          </cell>
          <cell r="E5819"/>
          <cell r="F5819" t="str">
            <v>VK00 NKR</v>
          </cell>
          <cell r="G5819" t="str">
            <v>VK00 1X軽量</v>
          </cell>
          <cell r="H5819" t="str">
            <v>【I4JJR48】VK00 1XFRAME ASM 設変出図(対象:1X 1生-1、RZ4E K研、C-CAB K研)</v>
          </cell>
          <cell r="I5819" t="str">
            <v>PA1-3012</v>
          </cell>
          <cell r="J5819" t="str">
            <v>D</v>
          </cell>
          <cell r="K5819" t="str">
            <v>DAG</v>
          </cell>
          <cell r="L5819" t="str">
            <v>○</v>
          </cell>
          <cell r="M5819" t="str">
            <v>-</v>
          </cell>
          <cell r="N5819" t="str">
            <v>-</v>
          </cell>
        </row>
        <row r="5820">
          <cell r="C5820">
            <v>8978835141</v>
          </cell>
          <cell r="D5820" t="str">
            <v>I4JJR48</v>
          </cell>
          <cell r="E5820"/>
          <cell r="F5820" t="str">
            <v>VK00 NKR</v>
          </cell>
          <cell r="G5820" t="str">
            <v>VK00 1X軽量</v>
          </cell>
          <cell r="H5820" t="str">
            <v>【I4JJR48】VK00 1XFRAME ASM 設変出図(対象:1X 1生-1、RZ4E K研、C-CAB K研)</v>
          </cell>
          <cell r="I5820" t="str">
            <v>PA1-3012</v>
          </cell>
          <cell r="J5820" t="str">
            <v>D</v>
          </cell>
          <cell r="K5820" t="str">
            <v>DAH</v>
          </cell>
          <cell r="L5820" t="str">
            <v>○</v>
          </cell>
          <cell r="M5820" t="str">
            <v>-</v>
          </cell>
          <cell r="N5820" t="str">
            <v>-</v>
          </cell>
        </row>
        <row r="5821">
          <cell r="C5821">
            <v>8977942950</v>
          </cell>
          <cell r="D5821" t="str">
            <v>I3JBL17</v>
          </cell>
          <cell r="E5821"/>
          <cell r="F5821" t="str">
            <v>VK00 NKR</v>
          </cell>
          <cell r="G5821" t="str">
            <v>VK00 1X標準</v>
          </cell>
          <cell r="H5821" t="str">
            <v>【I3JBL17】VK00 1X A1-Gr 一生向けFRAME ASM　新規出図</v>
          </cell>
          <cell r="I5821" t="str">
            <v>未</v>
          </cell>
          <cell r="J5821" t="str">
            <v>A</v>
          </cell>
          <cell r="K5821" t="str">
            <v/>
          </cell>
          <cell r="L5821" t="str">
            <v>未</v>
          </cell>
          <cell r="M5821" t="str">
            <v>未</v>
          </cell>
          <cell r="N5821" t="str">
            <v>未</v>
          </cell>
        </row>
        <row r="5822">
          <cell r="C5822">
            <v>8977942990</v>
          </cell>
          <cell r="D5822" t="str">
            <v>I3JBL17</v>
          </cell>
          <cell r="E5822"/>
          <cell r="F5822" t="str">
            <v>VK00 NKR</v>
          </cell>
          <cell r="G5822" t="str">
            <v>VK00 1X標準</v>
          </cell>
          <cell r="H5822" t="str">
            <v>【I3JBL17】VK00 1X A1-Gr 一生向けFRAME ASM　新規出図</v>
          </cell>
          <cell r="I5822" t="str">
            <v>未</v>
          </cell>
          <cell r="J5822" t="str">
            <v>A</v>
          </cell>
          <cell r="K5822" t="str">
            <v/>
          </cell>
          <cell r="L5822" t="str">
            <v>未</v>
          </cell>
          <cell r="M5822" t="str">
            <v>未</v>
          </cell>
          <cell r="N5822" t="str">
            <v>未</v>
          </cell>
        </row>
        <row r="5823">
          <cell r="C5823">
            <v>8977943090</v>
          </cell>
          <cell r="D5823" t="str">
            <v>I3JBL17</v>
          </cell>
          <cell r="E5823"/>
          <cell r="F5823" t="str">
            <v>VK00 NKR</v>
          </cell>
          <cell r="G5823" t="str">
            <v>VK00 1X標準</v>
          </cell>
          <cell r="H5823" t="str">
            <v>【I3JBL17】VK00 1X A1-Gr 一生向けFRAME ASM　新規出図</v>
          </cell>
          <cell r="I5823" t="str">
            <v>未</v>
          </cell>
          <cell r="J5823" t="str">
            <v>A</v>
          </cell>
          <cell r="K5823" t="str">
            <v/>
          </cell>
          <cell r="L5823" t="str">
            <v>未</v>
          </cell>
          <cell r="M5823" t="str">
            <v>未</v>
          </cell>
          <cell r="N5823" t="str">
            <v>未</v>
          </cell>
        </row>
        <row r="5824">
          <cell r="C5824">
            <v>8977943100</v>
          </cell>
          <cell r="D5824" t="str">
            <v>I3JBL17</v>
          </cell>
          <cell r="E5824"/>
          <cell r="F5824" t="str">
            <v>VK00 NKR</v>
          </cell>
          <cell r="G5824" t="str">
            <v>VK00 1X標準</v>
          </cell>
          <cell r="H5824" t="str">
            <v>【I3JBL17】VK00 1X A1-Gr 一生向けFRAME ASM　新規出図</v>
          </cell>
          <cell r="I5824" t="str">
            <v>未</v>
          </cell>
          <cell r="J5824" t="str">
            <v>A</v>
          </cell>
          <cell r="K5824" t="str">
            <v/>
          </cell>
          <cell r="L5824" t="str">
            <v>未</v>
          </cell>
          <cell r="M5824" t="str">
            <v>未</v>
          </cell>
          <cell r="N5824" t="str">
            <v>未</v>
          </cell>
        </row>
        <row r="5825">
          <cell r="C5825">
            <v>8977943110</v>
          </cell>
          <cell r="D5825" t="str">
            <v>I3JBL17</v>
          </cell>
          <cell r="E5825"/>
          <cell r="F5825" t="str">
            <v>VK00 NKR</v>
          </cell>
          <cell r="G5825" t="str">
            <v>VK00 1X標準</v>
          </cell>
          <cell r="H5825" t="str">
            <v>【I3JBL17】VK00 1X A1-Gr 一生向けFRAME ASM　新規出図</v>
          </cell>
          <cell r="I5825" t="str">
            <v>未</v>
          </cell>
          <cell r="J5825" t="str">
            <v>D</v>
          </cell>
          <cell r="K5825" t="str">
            <v/>
          </cell>
          <cell r="L5825" t="str">
            <v>未</v>
          </cell>
          <cell r="M5825" t="str">
            <v>-</v>
          </cell>
          <cell r="N5825" t="str">
            <v>-</v>
          </cell>
        </row>
        <row r="5826">
          <cell r="C5826">
            <v>8977943120</v>
          </cell>
          <cell r="D5826" t="str">
            <v>I3JBL17</v>
          </cell>
          <cell r="E5826"/>
          <cell r="F5826" t="str">
            <v>VK00 NKR</v>
          </cell>
          <cell r="G5826" t="str">
            <v>VK00 1X標準</v>
          </cell>
          <cell r="H5826" t="str">
            <v>【I3JBL17】VK00 1X A1-Gr 一生向けFRAME ASM　新規出図</v>
          </cell>
          <cell r="I5826" t="str">
            <v>未</v>
          </cell>
          <cell r="J5826" t="str">
            <v>D</v>
          </cell>
          <cell r="K5826" t="str">
            <v/>
          </cell>
          <cell r="L5826" t="str">
            <v>未</v>
          </cell>
          <cell r="M5826" t="str">
            <v>-</v>
          </cell>
          <cell r="N5826" t="str">
            <v>-</v>
          </cell>
        </row>
        <row r="5827">
          <cell r="C5827">
            <v>8978748610</v>
          </cell>
          <cell r="D5827" t="str">
            <v>I3JBR21</v>
          </cell>
          <cell r="E5827"/>
          <cell r="F5827" t="str">
            <v>VL26 NKR</v>
          </cell>
          <cell r="G5827" t="str">
            <v>VL26　軽量</v>
          </cell>
          <cell r="H5827" t="str">
            <v>【I3JBR21】VL26 軽量FRAME ASM、S/MBR、C/MBR　新規出図(’22/10月　K研2向け)</v>
          </cell>
          <cell r="I5827" t="str">
            <v>未</v>
          </cell>
          <cell r="J5827" t="str">
            <v>D</v>
          </cell>
          <cell r="K5827" t="str">
            <v>DVA</v>
          </cell>
          <cell r="L5827" t="str">
            <v>未</v>
          </cell>
          <cell r="M5827" t="str">
            <v>-</v>
          </cell>
          <cell r="N5827" t="str">
            <v>-</v>
          </cell>
        </row>
        <row r="5828">
          <cell r="C5828">
            <v>8978748630</v>
          </cell>
          <cell r="D5828" t="str">
            <v>I3JBR21</v>
          </cell>
          <cell r="E5828"/>
          <cell r="F5828" t="str">
            <v>VL26 NKR</v>
          </cell>
          <cell r="G5828" t="str">
            <v>VL26　軽量</v>
          </cell>
          <cell r="H5828" t="str">
            <v>【I3JBR21】VL26 軽量FRAME ASM、S/MBR、C/MBR　新規出図(’22/10月　K研2向け)</v>
          </cell>
          <cell r="I5828" t="str">
            <v>未</v>
          </cell>
          <cell r="J5828" t="str">
            <v>D</v>
          </cell>
          <cell r="K5828" t="str">
            <v>XEM</v>
          </cell>
          <cell r="L5828" t="str">
            <v>未</v>
          </cell>
          <cell r="M5828" t="str">
            <v>-</v>
          </cell>
          <cell r="N5828" t="str">
            <v>-</v>
          </cell>
        </row>
        <row r="5829">
          <cell r="C5829">
            <v>8972755550</v>
          </cell>
          <cell r="D5829" t="str">
            <v>I3JBQ35</v>
          </cell>
          <cell r="E5829"/>
          <cell r="F5829" t="str">
            <v>VL33 NKR</v>
          </cell>
          <cell r="G5829" t="str">
            <v>VL33　軽量</v>
          </cell>
          <cell r="H5829" t="str">
            <v>【I3JBQ35】VL33 700幅 FRAME ASM　新規出図</v>
          </cell>
          <cell r="I5829" t="str">
            <v>PA1-2201</v>
          </cell>
          <cell r="J5829" t="str">
            <v>D</v>
          </cell>
          <cell r="K5829" t="str">
            <v>DH9</v>
          </cell>
          <cell r="L5829" t="str">
            <v>○</v>
          </cell>
          <cell r="M5829" t="str">
            <v>-</v>
          </cell>
          <cell r="N5829" t="str">
            <v>-</v>
          </cell>
        </row>
        <row r="5830">
          <cell r="C5830">
            <v>8972755560</v>
          </cell>
          <cell r="D5830" t="str">
            <v>I3JBQ35</v>
          </cell>
          <cell r="E5830"/>
          <cell r="F5830" t="str">
            <v>VL33 NKR</v>
          </cell>
          <cell r="G5830" t="str">
            <v>VL33　軽量</v>
          </cell>
          <cell r="H5830" t="str">
            <v>【I3JBQ35】VL33 700幅 FRAME ASM　新規出図</v>
          </cell>
          <cell r="I5830" t="str">
            <v>PA1-2201</v>
          </cell>
          <cell r="J5830" t="str">
            <v>D</v>
          </cell>
          <cell r="K5830" t="str">
            <v>DJ1</v>
          </cell>
          <cell r="L5830" t="str">
            <v>○</v>
          </cell>
          <cell r="M5830" t="str">
            <v>-</v>
          </cell>
          <cell r="N5830" t="str">
            <v>-</v>
          </cell>
        </row>
        <row r="5831">
          <cell r="C5831">
            <v>8972755570</v>
          </cell>
          <cell r="D5831" t="str">
            <v>I3JBQ35</v>
          </cell>
          <cell r="E5831"/>
          <cell r="F5831" t="str">
            <v>VL33 NKR</v>
          </cell>
          <cell r="G5831" t="str">
            <v>VL33　軽量</v>
          </cell>
          <cell r="H5831" t="str">
            <v>【I3JBQ35】VL33 700幅 FRAME ASM　新規出図</v>
          </cell>
          <cell r="I5831" t="str">
            <v>PA1-3019</v>
          </cell>
          <cell r="J5831" t="str">
            <v>D</v>
          </cell>
          <cell r="K5831" t="str">
            <v>FG7</v>
          </cell>
          <cell r="L5831" t="str">
            <v>○</v>
          </cell>
          <cell r="M5831" t="str">
            <v>-</v>
          </cell>
          <cell r="N5831" t="str">
            <v>-</v>
          </cell>
        </row>
        <row r="5832">
          <cell r="C5832">
            <v>8972755580</v>
          </cell>
          <cell r="D5832" t="str">
            <v>I3JBQ35</v>
          </cell>
          <cell r="E5832"/>
          <cell r="F5832" t="str">
            <v>VL33 NKR</v>
          </cell>
          <cell r="G5832" t="str">
            <v>VL33　軽量</v>
          </cell>
          <cell r="H5832" t="str">
            <v>【I3JBQ35】VL33 700幅 FRAME ASM　新規出図</v>
          </cell>
          <cell r="I5832" t="str">
            <v>PA1-3019</v>
          </cell>
          <cell r="J5832" t="str">
            <v>D</v>
          </cell>
          <cell r="K5832" t="str">
            <v>ED4</v>
          </cell>
          <cell r="L5832" t="str">
            <v>○</v>
          </cell>
          <cell r="M5832" t="str">
            <v>-</v>
          </cell>
          <cell r="N5832" t="str">
            <v>-</v>
          </cell>
        </row>
        <row r="5833">
          <cell r="C5833">
            <v>8972755590</v>
          </cell>
          <cell r="D5833" t="str">
            <v>I3JBQ35</v>
          </cell>
          <cell r="E5833"/>
          <cell r="F5833" t="str">
            <v>VL33 NKR</v>
          </cell>
          <cell r="G5833" t="str">
            <v>VL33　軽量</v>
          </cell>
          <cell r="H5833" t="str">
            <v>【I3JBQ35】VL33 700幅 FRAME ASM　新規出図</v>
          </cell>
          <cell r="I5833" t="str">
            <v>PA1-3019</v>
          </cell>
          <cell r="J5833" t="str">
            <v>D</v>
          </cell>
          <cell r="K5833" t="str">
            <v>ED5</v>
          </cell>
          <cell r="L5833" t="str">
            <v>○</v>
          </cell>
          <cell r="M5833" t="str">
            <v>-</v>
          </cell>
          <cell r="N5833" t="str">
            <v>-</v>
          </cell>
        </row>
        <row r="5834">
          <cell r="C5834">
            <v>8972755600</v>
          </cell>
          <cell r="D5834" t="str">
            <v>I3JBQ35</v>
          </cell>
          <cell r="E5834"/>
          <cell r="F5834" t="str">
            <v>VL33 NKR</v>
          </cell>
          <cell r="G5834" t="str">
            <v>VL33　軽量</v>
          </cell>
          <cell r="H5834" t="str">
            <v>【I3JBQ35】VL33 700幅 FRAME ASM　新規出図</v>
          </cell>
          <cell r="I5834" t="str">
            <v>PA1-3019</v>
          </cell>
          <cell r="J5834" t="str">
            <v>D</v>
          </cell>
          <cell r="K5834" t="str">
            <v>FG8</v>
          </cell>
          <cell r="L5834" t="str">
            <v>○</v>
          </cell>
          <cell r="M5834" t="str">
            <v>-</v>
          </cell>
          <cell r="N5834" t="str">
            <v>-</v>
          </cell>
        </row>
        <row r="5835">
          <cell r="C5835">
            <v>8972755610</v>
          </cell>
          <cell r="D5835" t="str">
            <v>I3JBQ35</v>
          </cell>
          <cell r="E5835"/>
          <cell r="F5835" t="str">
            <v>VL33 NMR</v>
          </cell>
          <cell r="G5835" t="str">
            <v>VL33　軽量</v>
          </cell>
          <cell r="H5835" t="str">
            <v>【I3JBQ35】VL33 700幅 FRAME ASM　新規出図</v>
          </cell>
          <cell r="I5835" t="str">
            <v>未</v>
          </cell>
          <cell r="J5835" t="str">
            <v>D</v>
          </cell>
          <cell r="K5835" t="str">
            <v>FG9</v>
          </cell>
          <cell r="L5835" t="str">
            <v>○</v>
          </cell>
          <cell r="M5835" t="str">
            <v>-</v>
          </cell>
          <cell r="N5835" t="str">
            <v>-</v>
          </cell>
        </row>
        <row r="5836">
          <cell r="C5836">
            <v>8972755620</v>
          </cell>
          <cell r="D5836" t="str">
            <v>I3JBQ35</v>
          </cell>
          <cell r="E5836"/>
          <cell r="F5836" t="str">
            <v>VL33 NKR</v>
          </cell>
          <cell r="G5836" t="str">
            <v>VL33　軽量</v>
          </cell>
          <cell r="H5836" t="str">
            <v>【I3JBQ35】VL33 700幅 FRAME ASM　新規出図</v>
          </cell>
          <cell r="I5836" t="str">
            <v>PA1-2191</v>
          </cell>
          <cell r="J5836" t="str">
            <v>D</v>
          </cell>
          <cell r="K5836" t="str">
            <v>DH7</v>
          </cell>
          <cell r="L5836" t="str">
            <v>○</v>
          </cell>
          <cell r="M5836" t="str">
            <v>-</v>
          </cell>
          <cell r="N5836" t="str">
            <v>-</v>
          </cell>
        </row>
        <row r="5837">
          <cell r="C5837">
            <v>8972755630</v>
          </cell>
          <cell r="D5837" t="str">
            <v>I3JBQ35</v>
          </cell>
          <cell r="E5837"/>
          <cell r="F5837" t="str">
            <v>VL33 NKR</v>
          </cell>
          <cell r="G5837" t="str">
            <v>VL33　軽量</v>
          </cell>
          <cell r="H5837" t="str">
            <v>【I3JBQ35】VL33 700幅 FRAME ASM　新規出図</v>
          </cell>
          <cell r="I5837" t="str">
            <v>未</v>
          </cell>
          <cell r="J5837" t="str">
            <v>D</v>
          </cell>
          <cell r="K5837" t="str">
            <v>DJ3</v>
          </cell>
          <cell r="L5837" t="str">
            <v>○</v>
          </cell>
          <cell r="M5837" t="str">
            <v>-</v>
          </cell>
          <cell r="N5837" t="str">
            <v>-</v>
          </cell>
        </row>
        <row r="5838">
          <cell r="C5838">
            <v>8972755640</v>
          </cell>
          <cell r="D5838" t="str">
            <v>I3JBQ35</v>
          </cell>
          <cell r="E5838"/>
          <cell r="F5838" t="str">
            <v>VL33 NKR</v>
          </cell>
          <cell r="G5838" t="str">
            <v>VL33　軽量</v>
          </cell>
          <cell r="H5838" t="str">
            <v>【I3JBQ35】VL33 700幅 FRAME ASM　新規出図</v>
          </cell>
          <cell r="I5838" t="str">
            <v>未</v>
          </cell>
          <cell r="J5838" t="str">
            <v>D</v>
          </cell>
          <cell r="K5838" t="str">
            <v>DJ4</v>
          </cell>
          <cell r="L5838" t="str">
            <v>○</v>
          </cell>
          <cell r="M5838" t="str">
            <v>-</v>
          </cell>
          <cell r="N5838" t="str">
            <v>-</v>
          </cell>
        </row>
        <row r="5839">
          <cell r="C5839">
            <v>8972755650</v>
          </cell>
          <cell r="D5839" t="str">
            <v>I3JBQ35</v>
          </cell>
          <cell r="E5839"/>
          <cell r="F5839" t="str">
            <v>VL33 NKR</v>
          </cell>
          <cell r="G5839" t="str">
            <v>VL33　軽量</v>
          </cell>
          <cell r="H5839" t="str">
            <v>【I3JBQ35】VL33 700幅 FRAME ASM　新規出図</v>
          </cell>
          <cell r="I5839" t="str">
            <v>PA1-2206</v>
          </cell>
          <cell r="J5839" t="str">
            <v>D</v>
          </cell>
          <cell r="K5839" t="str">
            <v>FG6</v>
          </cell>
          <cell r="L5839" t="str">
            <v>○</v>
          </cell>
          <cell r="M5839" t="str">
            <v>-</v>
          </cell>
          <cell r="N5839" t="str">
            <v>-</v>
          </cell>
        </row>
        <row r="5840">
          <cell r="C5840">
            <v>8972755660</v>
          </cell>
          <cell r="D5840" t="str">
            <v>I3JBQ35</v>
          </cell>
          <cell r="E5840"/>
          <cell r="F5840" t="str">
            <v>VL33 NMR</v>
          </cell>
          <cell r="G5840" t="str">
            <v>VL33　軽量</v>
          </cell>
          <cell r="H5840" t="str">
            <v>【I3JBQ35】VL33 700幅 FRAME ASM　新規出図</v>
          </cell>
          <cell r="I5840" t="str">
            <v>PA1-2201</v>
          </cell>
          <cell r="J5840" t="str">
            <v>D</v>
          </cell>
          <cell r="K5840" t="str">
            <v>DJ2</v>
          </cell>
          <cell r="L5840" t="str">
            <v>○</v>
          </cell>
          <cell r="M5840" t="str">
            <v>-</v>
          </cell>
          <cell r="N5840" t="str">
            <v>-</v>
          </cell>
        </row>
        <row r="5841">
          <cell r="C5841">
            <v>8972755670</v>
          </cell>
          <cell r="D5841" t="str">
            <v>I3JBQ35</v>
          </cell>
          <cell r="E5841"/>
          <cell r="F5841" t="str">
            <v>VL33 NMR</v>
          </cell>
          <cell r="G5841" t="str">
            <v>VL33　軽量</v>
          </cell>
          <cell r="H5841" t="str">
            <v>【I3JBQ35】VL33 700幅 FRAME ASM　新規出図</v>
          </cell>
          <cell r="I5841" t="str">
            <v>PA1-2191</v>
          </cell>
          <cell r="J5841" t="str">
            <v>D</v>
          </cell>
          <cell r="K5841" t="str">
            <v>DH8</v>
          </cell>
          <cell r="L5841" t="str">
            <v>○</v>
          </cell>
          <cell r="M5841" t="str">
            <v>-</v>
          </cell>
          <cell r="N5841" t="str">
            <v>-</v>
          </cell>
        </row>
        <row r="5842">
          <cell r="C5842">
            <v>8972755680</v>
          </cell>
          <cell r="D5842" t="str">
            <v>I3JBQ35</v>
          </cell>
          <cell r="E5842"/>
          <cell r="F5842" t="str">
            <v>VL33 NMR</v>
          </cell>
          <cell r="G5842" t="str">
            <v>VL33　軽量</v>
          </cell>
          <cell r="H5842" t="str">
            <v>【I3JBQ35】VL33 700幅 FRAME ASM　新規出図</v>
          </cell>
          <cell r="I5842" t="str">
            <v>PA1-2206</v>
          </cell>
          <cell r="J5842" t="str">
            <v>D</v>
          </cell>
          <cell r="K5842" t="str">
            <v>ED3</v>
          </cell>
          <cell r="L5842" t="str">
            <v>○</v>
          </cell>
          <cell r="M5842" t="str">
            <v>-</v>
          </cell>
          <cell r="N5842" t="str">
            <v>-</v>
          </cell>
        </row>
        <row r="5843">
          <cell r="C5843">
            <v>8972755690</v>
          </cell>
          <cell r="D5843" t="str">
            <v>I3JBQ35</v>
          </cell>
          <cell r="E5843"/>
          <cell r="F5843" t="str">
            <v>VL33 NMR</v>
          </cell>
          <cell r="G5843" t="str">
            <v>VL33　軽量</v>
          </cell>
          <cell r="H5843" t="str">
            <v>【I3JBQ35】VL33 700幅 FRAME ASM　新規出図</v>
          </cell>
          <cell r="I5843" t="str">
            <v>未</v>
          </cell>
          <cell r="J5843" t="str">
            <v>D</v>
          </cell>
          <cell r="K5843" t="str">
            <v>ED6</v>
          </cell>
          <cell r="L5843" t="str">
            <v>○</v>
          </cell>
          <cell r="M5843" t="str">
            <v>-</v>
          </cell>
          <cell r="N5843" t="str">
            <v>-</v>
          </cell>
        </row>
        <row r="5844">
          <cell r="C5844">
            <v>8972755700</v>
          </cell>
          <cell r="D5844" t="str">
            <v>I3JBQ35</v>
          </cell>
          <cell r="E5844"/>
          <cell r="F5844" t="str">
            <v>VL33 NMR</v>
          </cell>
          <cell r="G5844" t="str">
            <v>VL33　軽量</v>
          </cell>
          <cell r="H5844" t="str">
            <v>【I3JBQ35】VL33 700幅 FRAME ASM　新規出図</v>
          </cell>
          <cell r="I5844" t="str">
            <v>PA1-2201</v>
          </cell>
          <cell r="J5844" t="str">
            <v>D</v>
          </cell>
          <cell r="K5844" t="str">
            <v>FG5</v>
          </cell>
          <cell r="L5844" t="str">
            <v>○</v>
          </cell>
          <cell r="M5844" t="str">
            <v>-</v>
          </cell>
          <cell r="N5844" t="str">
            <v>-</v>
          </cell>
        </row>
        <row r="5845">
          <cell r="C5845">
            <v>8978748730</v>
          </cell>
          <cell r="D5845" t="str">
            <v>I3JBU06</v>
          </cell>
          <cell r="E5845"/>
          <cell r="F5845" t="str">
            <v>VL26 NMR</v>
          </cell>
          <cell r="G5845" t="str">
            <v>VL26　軽量</v>
          </cell>
          <cell r="H5845" t="str">
            <v>【I3JBU06】VL26 2X 軽量FRAME ASM  K研2向け新規出図</v>
          </cell>
          <cell r="I5845" t="str">
            <v>PA1-2203</v>
          </cell>
          <cell r="J5845" t="str">
            <v>D</v>
          </cell>
          <cell r="K5845" t="str">
            <v>XEN</v>
          </cell>
          <cell r="L5845" t="str">
            <v>○</v>
          </cell>
          <cell r="M5845" t="str">
            <v>-</v>
          </cell>
          <cell r="N5845" t="str">
            <v>-</v>
          </cell>
        </row>
        <row r="5846">
          <cell r="C5846">
            <v>8977943140</v>
          </cell>
          <cell r="D5846" t="str">
            <v>I3JBL17</v>
          </cell>
          <cell r="E5846"/>
          <cell r="F5846" t="str">
            <v>VK00 NKR</v>
          </cell>
          <cell r="G5846" t="str">
            <v>VK00 1X標準</v>
          </cell>
          <cell r="H5846" t="str">
            <v>【I3JBL17】VK00 1X A1-Gr 一生向けFRAME ASM　新規出図</v>
          </cell>
          <cell r="I5846" t="str">
            <v>未</v>
          </cell>
          <cell r="J5846" t="str">
            <v>A</v>
          </cell>
          <cell r="K5846" t="str">
            <v/>
          </cell>
          <cell r="L5846" t="str">
            <v>未</v>
          </cell>
          <cell r="M5846" t="str">
            <v>未</v>
          </cell>
          <cell r="N5846" t="str">
            <v>未</v>
          </cell>
        </row>
        <row r="5847">
          <cell r="C5847">
            <v>8977943150</v>
          </cell>
          <cell r="D5847" t="str">
            <v>I3JBL17</v>
          </cell>
          <cell r="E5847"/>
          <cell r="F5847" t="str">
            <v>VK00 NKR</v>
          </cell>
          <cell r="G5847" t="str">
            <v>VK00 1X標準</v>
          </cell>
          <cell r="H5847" t="str">
            <v>【I3JBL17】VK00 1X A1-Gr 一生向けFRAME ASM　新規出図</v>
          </cell>
          <cell r="I5847" t="str">
            <v>未</v>
          </cell>
          <cell r="J5847" t="str">
            <v>A</v>
          </cell>
          <cell r="K5847" t="str">
            <v/>
          </cell>
          <cell r="L5847" t="str">
            <v>未</v>
          </cell>
          <cell r="M5847" t="str">
            <v>未</v>
          </cell>
          <cell r="N5847" t="str">
            <v>未</v>
          </cell>
        </row>
        <row r="5848">
          <cell r="C5848">
            <v>8977943170</v>
          </cell>
          <cell r="D5848" t="str">
            <v>I3JBL17</v>
          </cell>
          <cell r="E5848"/>
          <cell r="F5848" t="str">
            <v>VK00 NKR</v>
          </cell>
          <cell r="G5848" t="str">
            <v>VK00 1X標準</v>
          </cell>
          <cell r="H5848" t="str">
            <v>【I3JBL17】VK00 1X A1-Gr 一生向けFRAME ASM　新規出図</v>
          </cell>
          <cell r="I5848" t="str">
            <v>未</v>
          </cell>
          <cell r="J5848" t="str">
            <v>A</v>
          </cell>
          <cell r="K5848" t="str">
            <v/>
          </cell>
          <cell r="L5848" t="str">
            <v>未</v>
          </cell>
          <cell r="M5848" t="str">
            <v>未</v>
          </cell>
          <cell r="N5848" t="str">
            <v>未</v>
          </cell>
        </row>
        <row r="5849">
          <cell r="C5849">
            <v>8977943180</v>
          </cell>
          <cell r="D5849" t="str">
            <v>I3JBL17</v>
          </cell>
          <cell r="E5849"/>
          <cell r="F5849" t="str">
            <v>VK00 NKR</v>
          </cell>
          <cell r="G5849" t="str">
            <v>VK00 1X標準</v>
          </cell>
          <cell r="H5849" t="str">
            <v>【I3JBL17】VK00 1X A1-Gr 一生向けFRAME ASM　新規出図</v>
          </cell>
          <cell r="I5849" t="str">
            <v>未</v>
          </cell>
          <cell r="J5849" t="str">
            <v>A</v>
          </cell>
          <cell r="K5849" t="str">
            <v/>
          </cell>
          <cell r="L5849" t="str">
            <v>未</v>
          </cell>
          <cell r="M5849" t="str">
            <v>未</v>
          </cell>
          <cell r="N5849" t="str">
            <v>未</v>
          </cell>
        </row>
        <row r="5850">
          <cell r="C5850">
            <v>8977943210</v>
          </cell>
          <cell r="D5850" t="str">
            <v>I3JBL17</v>
          </cell>
          <cell r="E5850"/>
          <cell r="F5850" t="str">
            <v>VK00 NKR</v>
          </cell>
          <cell r="G5850" t="str">
            <v>VK00 1X標準</v>
          </cell>
          <cell r="H5850" t="str">
            <v>【I3JBL17】VK00 1X A1-Gr 一生向けFRAME ASM　新規出図</v>
          </cell>
          <cell r="I5850" t="str">
            <v>未</v>
          </cell>
          <cell r="J5850" t="str">
            <v>A</v>
          </cell>
          <cell r="K5850" t="str">
            <v/>
          </cell>
          <cell r="L5850" t="str">
            <v>未</v>
          </cell>
          <cell r="M5850" t="str">
            <v>未</v>
          </cell>
          <cell r="N5850" t="str">
            <v>未</v>
          </cell>
        </row>
        <row r="5851">
          <cell r="C5851">
            <v>8977943220</v>
          </cell>
          <cell r="D5851" t="str">
            <v>I3JBL17</v>
          </cell>
          <cell r="E5851"/>
          <cell r="F5851" t="str">
            <v>VK00 NKR</v>
          </cell>
          <cell r="G5851" t="str">
            <v>VK00 1X標準</v>
          </cell>
          <cell r="H5851" t="str">
            <v>【I3JBL17】VK00 1X A1-Gr 一生向けFRAME ASM　新規出図</v>
          </cell>
          <cell r="I5851" t="str">
            <v>未</v>
          </cell>
          <cell r="J5851" t="str">
            <v>D</v>
          </cell>
          <cell r="K5851" t="str">
            <v/>
          </cell>
          <cell r="L5851" t="str">
            <v>-</v>
          </cell>
          <cell r="M5851" t="str">
            <v>-</v>
          </cell>
          <cell r="N5851" t="str">
            <v>-</v>
          </cell>
        </row>
        <row r="5852">
          <cell r="C5852">
            <v>8977943230</v>
          </cell>
          <cell r="D5852" t="str">
            <v>I3JBL17</v>
          </cell>
          <cell r="E5852"/>
          <cell r="F5852" t="str">
            <v>VK00 NKR</v>
          </cell>
          <cell r="G5852" t="str">
            <v>VK00 1X標準</v>
          </cell>
          <cell r="H5852" t="str">
            <v>【I3JBL17】VK00 1X A1-Gr 一生向けFRAME ASM　新規出図</v>
          </cell>
          <cell r="I5852" t="str">
            <v>未</v>
          </cell>
          <cell r="J5852" t="str">
            <v>D</v>
          </cell>
          <cell r="K5852" t="str">
            <v/>
          </cell>
          <cell r="L5852" t="str">
            <v>-</v>
          </cell>
          <cell r="M5852" t="str">
            <v>-</v>
          </cell>
          <cell r="N5852" t="str">
            <v>-</v>
          </cell>
        </row>
        <row r="5853">
          <cell r="C5853">
            <v>8977943240</v>
          </cell>
          <cell r="D5853" t="str">
            <v>I3JBL17</v>
          </cell>
          <cell r="E5853"/>
          <cell r="F5853" t="str">
            <v>VK00 NKR</v>
          </cell>
          <cell r="G5853" t="str">
            <v>VK00 1X標準</v>
          </cell>
          <cell r="H5853" t="str">
            <v>【I3JBL17】VK00 1X A1-Gr 一生向けFRAME ASM　新規出図</v>
          </cell>
          <cell r="I5853" t="str">
            <v>未</v>
          </cell>
          <cell r="J5853" t="str">
            <v>A</v>
          </cell>
          <cell r="K5853" t="str">
            <v/>
          </cell>
          <cell r="L5853" t="str">
            <v>未</v>
          </cell>
          <cell r="M5853" t="str">
            <v>未</v>
          </cell>
          <cell r="N5853" t="str">
            <v>未</v>
          </cell>
        </row>
        <row r="5854">
          <cell r="C5854">
            <v>8977943270</v>
          </cell>
          <cell r="D5854" t="str">
            <v>I3JBL17</v>
          </cell>
          <cell r="E5854"/>
          <cell r="F5854" t="str">
            <v>VK00 NKR</v>
          </cell>
          <cell r="G5854" t="str">
            <v>VK00 1X標準</v>
          </cell>
          <cell r="H5854" t="str">
            <v>【I3JBL17】VK00 1X A1-Gr 一生向けFRAME ASM　新規出図</v>
          </cell>
          <cell r="I5854" t="str">
            <v>未</v>
          </cell>
          <cell r="J5854" t="str">
            <v>A</v>
          </cell>
          <cell r="K5854" t="str">
            <v/>
          </cell>
          <cell r="L5854" t="str">
            <v>未</v>
          </cell>
          <cell r="M5854" t="str">
            <v>未</v>
          </cell>
          <cell r="N5854" t="str">
            <v>未</v>
          </cell>
        </row>
        <row r="5855">
          <cell r="C5855">
            <v>8977943280</v>
          </cell>
          <cell r="D5855" t="str">
            <v>I3JBL17</v>
          </cell>
          <cell r="E5855"/>
          <cell r="F5855" t="str">
            <v>VK00 NKR</v>
          </cell>
          <cell r="G5855" t="str">
            <v>VK00 1X標準</v>
          </cell>
          <cell r="H5855" t="str">
            <v>【I3JBL17】VK00 1X A1-Gr 一生向けFRAME ASM　新規出図</v>
          </cell>
          <cell r="I5855" t="str">
            <v>未</v>
          </cell>
          <cell r="J5855" t="str">
            <v>A</v>
          </cell>
          <cell r="K5855" t="str">
            <v/>
          </cell>
          <cell r="L5855" t="str">
            <v>未</v>
          </cell>
          <cell r="M5855" t="str">
            <v>未</v>
          </cell>
          <cell r="N5855" t="str">
            <v>未</v>
          </cell>
        </row>
        <row r="5856">
          <cell r="C5856">
            <v>8977943290</v>
          </cell>
          <cell r="D5856" t="str">
            <v>I3JBL17</v>
          </cell>
          <cell r="E5856"/>
          <cell r="F5856" t="str">
            <v>VK00 NKR</v>
          </cell>
          <cell r="G5856" t="str">
            <v>VK00 1X標準</v>
          </cell>
          <cell r="H5856" t="str">
            <v>【I3JBL17】VK00 1X A1-Gr 一生向けFRAME ASM　新規出図</v>
          </cell>
          <cell r="I5856" t="str">
            <v>未</v>
          </cell>
          <cell r="J5856" t="str">
            <v>A</v>
          </cell>
          <cell r="K5856" t="str">
            <v/>
          </cell>
          <cell r="L5856" t="str">
            <v>未</v>
          </cell>
          <cell r="M5856" t="str">
            <v>未</v>
          </cell>
          <cell r="N5856" t="str">
            <v>未</v>
          </cell>
        </row>
        <row r="5857">
          <cell r="C5857">
            <v>8977943320</v>
          </cell>
          <cell r="D5857" t="str">
            <v>I3JBL17</v>
          </cell>
          <cell r="E5857"/>
          <cell r="F5857" t="str">
            <v>VK00 NKR</v>
          </cell>
          <cell r="G5857" t="str">
            <v>VK00 1X標準</v>
          </cell>
          <cell r="H5857" t="str">
            <v>【I3JBL17】VK00 1X A1-Gr 一生向けFRAME ASM　新規出図</v>
          </cell>
          <cell r="I5857" t="str">
            <v>未</v>
          </cell>
          <cell r="J5857" t="str">
            <v>A</v>
          </cell>
          <cell r="K5857" t="str">
            <v/>
          </cell>
          <cell r="L5857" t="str">
            <v>未</v>
          </cell>
          <cell r="M5857" t="str">
            <v>未</v>
          </cell>
          <cell r="N5857" t="str">
            <v>未</v>
          </cell>
        </row>
        <row r="5858">
          <cell r="C5858">
            <v>8977943350</v>
          </cell>
          <cell r="D5858" t="str">
            <v>I3JBL17</v>
          </cell>
          <cell r="E5858"/>
          <cell r="F5858" t="str">
            <v>VK00 NKR</v>
          </cell>
          <cell r="G5858" t="str">
            <v>VK00 1X標準</v>
          </cell>
          <cell r="H5858" t="str">
            <v>【I3JBL17】VK00 1X A1-Gr 一生向けFRAME ASM　新規出図</v>
          </cell>
          <cell r="I5858" t="str">
            <v>未</v>
          </cell>
          <cell r="J5858" t="str">
            <v>A</v>
          </cell>
          <cell r="K5858" t="str">
            <v/>
          </cell>
          <cell r="L5858" t="str">
            <v>未</v>
          </cell>
          <cell r="M5858" t="str">
            <v>未</v>
          </cell>
          <cell r="N5858" t="str">
            <v>未</v>
          </cell>
        </row>
        <row r="5859">
          <cell r="C5859">
            <v>8977943430</v>
          </cell>
          <cell r="D5859" t="str">
            <v>I3JBL17</v>
          </cell>
          <cell r="E5859"/>
          <cell r="F5859" t="str">
            <v>VK00 NKR</v>
          </cell>
          <cell r="G5859" t="str">
            <v>VK00 1X標準</v>
          </cell>
          <cell r="H5859" t="str">
            <v>【I3JBL17】VK00 1X A1-Gr 一生向けFRAME ASM　新規出図</v>
          </cell>
          <cell r="I5859" t="str">
            <v>未</v>
          </cell>
          <cell r="J5859" t="str">
            <v>A</v>
          </cell>
          <cell r="K5859" t="str">
            <v/>
          </cell>
          <cell r="L5859" t="str">
            <v>未</v>
          </cell>
          <cell r="M5859" t="str">
            <v>未</v>
          </cell>
          <cell r="N5859" t="str">
            <v>未</v>
          </cell>
        </row>
        <row r="5860">
          <cell r="C5860">
            <v>8977943510</v>
          </cell>
          <cell r="D5860" t="str">
            <v>I3JBL17</v>
          </cell>
          <cell r="E5860"/>
          <cell r="F5860" t="str">
            <v>VK00 NKR</v>
          </cell>
          <cell r="G5860" t="str">
            <v>VK00 1X標準</v>
          </cell>
          <cell r="H5860" t="str">
            <v>【I3JBL17】VK00 1X A1-Gr 一生向けFRAME ASM　新規出図</v>
          </cell>
          <cell r="I5860" t="str">
            <v>未</v>
          </cell>
          <cell r="J5860" t="str">
            <v>A</v>
          </cell>
          <cell r="K5860" t="str">
            <v/>
          </cell>
          <cell r="L5860" t="str">
            <v>未</v>
          </cell>
          <cell r="M5860" t="str">
            <v>未</v>
          </cell>
          <cell r="N5860" t="str">
            <v>未</v>
          </cell>
        </row>
        <row r="5861">
          <cell r="C5861">
            <v>8977943550</v>
          </cell>
          <cell r="D5861" t="str">
            <v>I3JBL17</v>
          </cell>
          <cell r="E5861"/>
          <cell r="F5861" t="str">
            <v>VK00 NKR</v>
          </cell>
          <cell r="G5861" t="str">
            <v>VK00 1X標準</v>
          </cell>
          <cell r="H5861" t="str">
            <v>【I3JBL17】VK00 1X A1-Gr 一生向けFRAME ASM　新規出図</v>
          </cell>
          <cell r="I5861" t="str">
            <v>未</v>
          </cell>
          <cell r="J5861" t="str">
            <v>A</v>
          </cell>
          <cell r="K5861" t="str">
            <v/>
          </cell>
          <cell r="L5861" t="str">
            <v>未</v>
          </cell>
          <cell r="M5861" t="str">
            <v>未</v>
          </cell>
          <cell r="N5861" t="str">
            <v>未</v>
          </cell>
        </row>
        <row r="5862">
          <cell r="C5862">
            <v>8977943620</v>
          </cell>
          <cell r="D5862" t="str">
            <v>I3JBL17</v>
          </cell>
          <cell r="E5862"/>
          <cell r="F5862" t="str">
            <v>VK00 NKR</v>
          </cell>
          <cell r="G5862" t="str">
            <v>VK00 1X標準</v>
          </cell>
          <cell r="H5862" t="str">
            <v>【I3JBL17】VK00 1X A1-Gr 一生向けFRAME ASM　新規出図</v>
          </cell>
          <cell r="I5862" t="str">
            <v>未</v>
          </cell>
          <cell r="J5862" t="str">
            <v>A</v>
          </cell>
          <cell r="K5862" t="str">
            <v/>
          </cell>
          <cell r="L5862" t="str">
            <v>未</v>
          </cell>
          <cell r="M5862" t="str">
            <v>未</v>
          </cell>
          <cell r="N5862" t="str">
            <v>未</v>
          </cell>
        </row>
        <row r="5863">
          <cell r="C5863">
            <v>8978363680</v>
          </cell>
          <cell r="D5863" t="str">
            <v>I3JBL17</v>
          </cell>
          <cell r="E5863"/>
          <cell r="F5863" t="str">
            <v>VK00 NKR</v>
          </cell>
          <cell r="G5863" t="str">
            <v>VK00 1X標準</v>
          </cell>
          <cell r="H5863" t="str">
            <v>【I3JBL17】VK00 1X A1-Gr 一生向けFRAME ASM　新規出図</v>
          </cell>
          <cell r="I5863" t="str">
            <v>未</v>
          </cell>
          <cell r="J5863" t="str">
            <v>A</v>
          </cell>
          <cell r="K5863" t="str">
            <v/>
          </cell>
          <cell r="L5863" t="str">
            <v>未</v>
          </cell>
          <cell r="M5863" t="str">
            <v>未</v>
          </cell>
          <cell r="N5863" t="str">
            <v>未</v>
          </cell>
        </row>
        <row r="5864">
          <cell r="C5864">
            <v>8978363690</v>
          </cell>
          <cell r="D5864" t="str">
            <v>I3JBL17</v>
          </cell>
          <cell r="E5864"/>
          <cell r="F5864" t="str">
            <v>VK00 NKR</v>
          </cell>
          <cell r="G5864" t="str">
            <v>VK00 1X標準</v>
          </cell>
          <cell r="H5864" t="str">
            <v>【I3JBL17】VK00 1X A1-Gr 一生向けFRAME ASM　新規出図</v>
          </cell>
          <cell r="I5864" t="str">
            <v>未</v>
          </cell>
          <cell r="J5864" t="str">
            <v>A</v>
          </cell>
          <cell r="K5864" t="str">
            <v/>
          </cell>
          <cell r="L5864" t="str">
            <v>未</v>
          </cell>
          <cell r="M5864" t="str">
            <v>未</v>
          </cell>
          <cell r="N5864" t="str">
            <v>未</v>
          </cell>
        </row>
        <row r="5865">
          <cell r="C5865">
            <v>8978363700</v>
          </cell>
          <cell r="D5865" t="str">
            <v>I3JBL17</v>
          </cell>
          <cell r="E5865"/>
          <cell r="F5865" t="str">
            <v>VK00 NKR</v>
          </cell>
          <cell r="G5865" t="str">
            <v>VK00 1X標準</v>
          </cell>
          <cell r="H5865" t="str">
            <v>【I3JBL17】VK00 1X A1-Gr 一生向けFRAME ASM　新規出図</v>
          </cell>
          <cell r="I5865" t="str">
            <v>未</v>
          </cell>
          <cell r="J5865" t="str">
            <v>A</v>
          </cell>
          <cell r="K5865" t="str">
            <v/>
          </cell>
          <cell r="L5865" t="str">
            <v>未</v>
          </cell>
          <cell r="M5865" t="str">
            <v>未</v>
          </cell>
          <cell r="N5865" t="str">
            <v>未</v>
          </cell>
        </row>
        <row r="5866">
          <cell r="C5866">
            <v>8978363710</v>
          </cell>
          <cell r="D5866" t="str">
            <v>I3JBL17</v>
          </cell>
          <cell r="E5866"/>
          <cell r="F5866" t="str">
            <v>VK00 NKR</v>
          </cell>
          <cell r="G5866" t="str">
            <v>VK00 1X標準</v>
          </cell>
          <cell r="H5866" t="str">
            <v>【I3JBL17】VK00 1X A1-Gr 一生向けFRAME ASM　新規出図</v>
          </cell>
          <cell r="I5866" t="str">
            <v>未</v>
          </cell>
          <cell r="J5866" t="str">
            <v>A</v>
          </cell>
          <cell r="K5866" t="str">
            <v/>
          </cell>
          <cell r="L5866" t="str">
            <v>未</v>
          </cell>
          <cell r="M5866" t="str">
            <v>未</v>
          </cell>
          <cell r="N5866" t="str">
            <v>未</v>
          </cell>
        </row>
        <row r="5867">
          <cell r="C5867">
            <v>8978363720</v>
          </cell>
          <cell r="D5867" t="str">
            <v>I3JBL17</v>
          </cell>
          <cell r="E5867"/>
          <cell r="F5867" t="str">
            <v>VK00 NKR</v>
          </cell>
          <cell r="G5867" t="str">
            <v>VK00 1X標準</v>
          </cell>
          <cell r="H5867" t="str">
            <v>【I3JBL17】VK00 1X A1-Gr 一生向けFRAME ASM　新規出図</v>
          </cell>
          <cell r="I5867" t="str">
            <v>未</v>
          </cell>
          <cell r="J5867" t="str">
            <v>A</v>
          </cell>
          <cell r="K5867" t="str">
            <v/>
          </cell>
          <cell r="L5867" t="str">
            <v>未</v>
          </cell>
          <cell r="M5867" t="str">
            <v>未</v>
          </cell>
          <cell r="N5867" t="str">
            <v>未</v>
          </cell>
        </row>
        <row r="5868">
          <cell r="C5868">
            <v>8978363730</v>
          </cell>
          <cell r="D5868" t="str">
            <v>I3JBL17</v>
          </cell>
          <cell r="E5868"/>
          <cell r="F5868" t="str">
            <v>VK00 NKR</v>
          </cell>
          <cell r="G5868" t="str">
            <v>VK00 1X標準</v>
          </cell>
          <cell r="H5868" t="str">
            <v>【I3JBL17】VK00 1X A1-Gr 一生向けFRAME ASM　新規出図</v>
          </cell>
          <cell r="I5868" t="str">
            <v>未</v>
          </cell>
          <cell r="J5868" t="str">
            <v>A</v>
          </cell>
          <cell r="K5868" t="str">
            <v/>
          </cell>
          <cell r="L5868" t="str">
            <v>未</v>
          </cell>
          <cell r="M5868" t="str">
            <v>未</v>
          </cell>
          <cell r="N5868" t="str">
            <v>未</v>
          </cell>
        </row>
        <row r="5869">
          <cell r="C5869">
            <v>8978363740</v>
          </cell>
          <cell r="D5869" t="str">
            <v>I3JBL17</v>
          </cell>
          <cell r="E5869"/>
          <cell r="F5869" t="str">
            <v>VK00 NKR</v>
          </cell>
          <cell r="G5869" t="str">
            <v>VK00 1X標準</v>
          </cell>
          <cell r="H5869" t="str">
            <v>【I3JBL17】VK00 1X A1-Gr 一生向けFRAME ASM　新規出図</v>
          </cell>
          <cell r="I5869" t="str">
            <v>未</v>
          </cell>
          <cell r="J5869" t="str">
            <v>A</v>
          </cell>
          <cell r="K5869" t="str">
            <v/>
          </cell>
          <cell r="L5869" t="str">
            <v>未</v>
          </cell>
          <cell r="M5869" t="str">
            <v>未</v>
          </cell>
          <cell r="N5869" t="str">
            <v>未</v>
          </cell>
        </row>
        <row r="5870">
          <cell r="C5870">
            <v>8978363750</v>
          </cell>
          <cell r="D5870" t="str">
            <v>I3JBL17</v>
          </cell>
          <cell r="E5870"/>
          <cell r="F5870" t="str">
            <v>VK00 NKR</v>
          </cell>
          <cell r="G5870" t="str">
            <v>VK00 1X標準</v>
          </cell>
          <cell r="H5870" t="str">
            <v>【I3JBL17】VK00 1X A1-Gr 一生向けFRAME ASM　新規出図</v>
          </cell>
          <cell r="I5870" t="str">
            <v>未</v>
          </cell>
          <cell r="J5870" t="str">
            <v>A</v>
          </cell>
          <cell r="K5870" t="str">
            <v/>
          </cell>
          <cell r="L5870" t="str">
            <v>未</v>
          </cell>
          <cell r="M5870" t="str">
            <v>未</v>
          </cell>
          <cell r="N5870" t="str">
            <v>未</v>
          </cell>
        </row>
        <row r="5871">
          <cell r="C5871">
            <v>8978363770</v>
          </cell>
          <cell r="D5871" t="str">
            <v>I3JBL17</v>
          </cell>
          <cell r="E5871"/>
          <cell r="F5871" t="str">
            <v>VK00 NKR</v>
          </cell>
          <cell r="G5871" t="str">
            <v>VK00 1X標準</v>
          </cell>
          <cell r="H5871" t="str">
            <v>【I3JBL17】VK00 1X A1-Gr 一生向けFRAME ASM　新規出図</v>
          </cell>
          <cell r="I5871" t="str">
            <v>未</v>
          </cell>
          <cell r="J5871" t="str">
            <v>A</v>
          </cell>
          <cell r="K5871" t="str">
            <v/>
          </cell>
          <cell r="L5871" t="str">
            <v>未</v>
          </cell>
          <cell r="M5871" t="str">
            <v>未</v>
          </cell>
          <cell r="N5871" t="str">
            <v>未</v>
          </cell>
        </row>
        <row r="5872">
          <cell r="C5872">
            <v>8978363780</v>
          </cell>
          <cell r="D5872" t="str">
            <v>I3JBL17</v>
          </cell>
          <cell r="E5872"/>
          <cell r="F5872" t="str">
            <v>VK00 NKR</v>
          </cell>
          <cell r="G5872" t="str">
            <v>VK00 1X標準</v>
          </cell>
          <cell r="H5872" t="str">
            <v>【I3JBL17】VK00 1X A1-Gr 一生向けFRAME ASM　新規出図</v>
          </cell>
          <cell r="I5872" t="str">
            <v>未</v>
          </cell>
          <cell r="J5872" t="str">
            <v>A</v>
          </cell>
          <cell r="K5872" t="str">
            <v/>
          </cell>
          <cell r="L5872" t="str">
            <v>未</v>
          </cell>
          <cell r="M5872" t="str">
            <v>未</v>
          </cell>
          <cell r="N5872" t="str">
            <v>未</v>
          </cell>
        </row>
        <row r="5873">
          <cell r="C5873">
            <v>8978363790</v>
          </cell>
          <cell r="D5873" t="str">
            <v>I3JBL17</v>
          </cell>
          <cell r="E5873"/>
          <cell r="F5873" t="str">
            <v>VK00 NKR</v>
          </cell>
          <cell r="G5873" t="str">
            <v>VK00 1X標準</v>
          </cell>
          <cell r="H5873" t="str">
            <v>【I3JBL17】VK00 1X A1-Gr 一生向けFRAME ASM　新規出図</v>
          </cell>
          <cell r="I5873" t="str">
            <v>未</v>
          </cell>
          <cell r="J5873" t="str">
            <v>A</v>
          </cell>
          <cell r="K5873" t="str">
            <v/>
          </cell>
          <cell r="L5873" t="str">
            <v>未</v>
          </cell>
          <cell r="M5873" t="str">
            <v>未</v>
          </cell>
          <cell r="N5873" t="str">
            <v>未</v>
          </cell>
        </row>
        <row r="5874">
          <cell r="C5874">
            <v>8978363800</v>
          </cell>
          <cell r="D5874" t="str">
            <v>I3JBL17</v>
          </cell>
          <cell r="E5874"/>
          <cell r="F5874" t="str">
            <v>VK00 NKR</v>
          </cell>
          <cell r="G5874" t="str">
            <v>VK00 1X標準</v>
          </cell>
          <cell r="H5874" t="str">
            <v>【I3JBL17】VK00 1X A1-Gr 一生向けFRAME ASM　新規出図</v>
          </cell>
          <cell r="I5874" t="str">
            <v>未</v>
          </cell>
          <cell r="J5874" t="str">
            <v>A</v>
          </cell>
          <cell r="K5874" t="str">
            <v/>
          </cell>
          <cell r="L5874" t="str">
            <v>未</v>
          </cell>
          <cell r="M5874" t="str">
            <v>未</v>
          </cell>
          <cell r="N5874" t="str">
            <v>未</v>
          </cell>
        </row>
        <row r="5875">
          <cell r="C5875">
            <v>8978363810</v>
          </cell>
          <cell r="D5875" t="str">
            <v>I3JBL17</v>
          </cell>
          <cell r="E5875"/>
          <cell r="F5875" t="str">
            <v>VK00 NKR</v>
          </cell>
          <cell r="G5875" t="str">
            <v>VK00 1X標準</v>
          </cell>
          <cell r="H5875" t="str">
            <v>【I3JBL17】VK00 1X A1-Gr 一生向けFRAME ASM　新規出図</v>
          </cell>
          <cell r="I5875" t="str">
            <v>未</v>
          </cell>
          <cell r="J5875" t="str">
            <v>A</v>
          </cell>
          <cell r="K5875" t="str">
            <v/>
          </cell>
          <cell r="L5875" t="str">
            <v>未</v>
          </cell>
          <cell r="M5875" t="str">
            <v>未</v>
          </cell>
          <cell r="N5875" t="str">
            <v>未</v>
          </cell>
        </row>
        <row r="5876">
          <cell r="C5876">
            <v>8978363820</v>
          </cell>
          <cell r="D5876" t="str">
            <v>I3JBL17</v>
          </cell>
          <cell r="E5876"/>
          <cell r="F5876" t="str">
            <v>VK00 NKR</v>
          </cell>
          <cell r="G5876" t="str">
            <v>VK00 1X標準</v>
          </cell>
          <cell r="H5876" t="str">
            <v>【I3JBL17】VK00 1X A1-Gr 一生向けFRAME ASM　新規出図</v>
          </cell>
          <cell r="I5876" t="str">
            <v>未</v>
          </cell>
          <cell r="J5876" t="str">
            <v>A</v>
          </cell>
          <cell r="K5876" t="str">
            <v/>
          </cell>
          <cell r="L5876" t="str">
            <v>未</v>
          </cell>
          <cell r="M5876" t="str">
            <v>未</v>
          </cell>
          <cell r="N5876" t="str">
            <v>未</v>
          </cell>
        </row>
        <row r="5877">
          <cell r="C5877">
            <v>8978739140</v>
          </cell>
          <cell r="D5877" t="str">
            <v>I3JBL17</v>
          </cell>
          <cell r="E5877"/>
          <cell r="F5877" t="str">
            <v>VK00 NKR</v>
          </cell>
          <cell r="G5877" t="str">
            <v>VK00 1X標準</v>
          </cell>
          <cell r="H5877" t="str">
            <v>【I3JBL17】VK00 1X A1-Gr 一生向けFRAME ASM　新規出図</v>
          </cell>
          <cell r="I5877" t="str">
            <v>未</v>
          </cell>
          <cell r="J5877" t="str">
            <v>A</v>
          </cell>
          <cell r="K5877" t="str">
            <v/>
          </cell>
          <cell r="L5877" t="str">
            <v>未</v>
          </cell>
          <cell r="M5877" t="str">
            <v>未</v>
          </cell>
          <cell r="N5877" t="str">
            <v>未</v>
          </cell>
        </row>
        <row r="5878">
          <cell r="C5878">
            <v>8978739150</v>
          </cell>
          <cell r="D5878" t="str">
            <v>I3JBL17</v>
          </cell>
          <cell r="E5878"/>
          <cell r="F5878" t="str">
            <v>VK00 NKR</v>
          </cell>
          <cell r="G5878" t="str">
            <v>VK00 1X標準</v>
          </cell>
          <cell r="H5878" t="str">
            <v>【I3JBL17】VK00 1X A1-Gr 一生向けFRAME ASM　新規出図</v>
          </cell>
          <cell r="I5878" t="str">
            <v>未</v>
          </cell>
          <cell r="J5878" t="str">
            <v>A</v>
          </cell>
          <cell r="K5878" t="str">
            <v/>
          </cell>
          <cell r="L5878" t="str">
            <v>未</v>
          </cell>
          <cell r="M5878" t="str">
            <v>未</v>
          </cell>
          <cell r="N5878" t="str">
            <v>未</v>
          </cell>
        </row>
        <row r="5879">
          <cell r="C5879">
            <v>8978767080</v>
          </cell>
          <cell r="D5879" t="str">
            <v>I3JBL17</v>
          </cell>
          <cell r="E5879"/>
          <cell r="F5879" t="str">
            <v>VK00 NKR</v>
          </cell>
          <cell r="G5879" t="str">
            <v>VK00 1X標準</v>
          </cell>
          <cell r="H5879" t="str">
            <v>【I3JBL17】VK00 1X A1-Gr 一生向けFRAME ASM　新規出図</v>
          </cell>
          <cell r="I5879" t="str">
            <v>未</v>
          </cell>
          <cell r="J5879" t="str">
            <v>A</v>
          </cell>
          <cell r="K5879" t="str">
            <v/>
          </cell>
          <cell r="L5879" t="str">
            <v>未</v>
          </cell>
          <cell r="M5879" t="str">
            <v>未</v>
          </cell>
          <cell r="N5879" t="str">
            <v>未</v>
          </cell>
        </row>
        <row r="5880">
          <cell r="C5880">
            <v>8978767090</v>
          </cell>
          <cell r="D5880" t="str">
            <v>I3JBL17</v>
          </cell>
          <cell r="E5880"/>
          <cell r="F5880" t="str">
            <v>VK00 NKR</v>
          </cell>
          <cell r="G5880" t="str">
            <v>VK00 1X標準</v>
          </cell>
          <cell r="H5880" t="str">
            <v>【I3JBL17】VK00 1X A1-Gr 一生向けFRAME ASM　新規出図</v>
          </cell>
          <cell r="I5880" t="str">
            <v>未</v>
          </cell>
          <cell r="J5880" t="str">
            <v>A</v>
          </cell>
          <cell r="K5880" t="str">
            <v/>
          </cell>
          <cell r="L5880" t="str">
            <v>未</v>
          </cell>
          <cell r="M5880" t="str">
            <v>未</v>
          </cell>
          <cell r="N5880" t="str">
            <v>未</v>
          </cell>
        </row>
        <row r="5881">
          <cell r="C5881">
            <v>8978767100</v>
          </cell>
          <cell r="D5881" t="str">
            <v>I3JBL17</v>
          </cell>
          <cell r="E5881"/>
          <cell r="F5881" t="str">
            <v>VK00 NKR</v>
          </cell>
          <cell r="G5881" t="str">
            <v>VK00 1X標準</v>
          </cell>
          <cell r="H5881" t="str">
            <v>【I3JBL17】VK00 1X A1-Gr 一生向けFRAME ASM　新規出図</v>
          </cell>
          <cell r="I5881" t="str">
            <v>未</v>
          </cell>
          <cell r="J5881" t="str">
            <v>A</v>
          </cell>
          <cell r="K5881" t="str">
            <v/>
          </cell>
          <cell r="L5881" t="str">
            <v>未</v>
          </cell>
          <cell r="M5881" t="str">
            <v>未</v>
          </cell>
          <cell r="N5881" t="str">
            <v>未</v>
          </cell>
        </row>
        <row r="5882">
          <cell r="C5882">
            <v>8978767110</v>
          </cell>
          <cell r="D5882" t="str">
            <v>I3JBL17</v>
          </cell>
          <cell r="E5882"/>
          <cell r="F5882" t="str">
            <v>VK00 NKR</v>
          </cell>
          <cell r="G5882" t="str">
            <v>VK00 1X標準</v>
          </cell>
          <cell r="H5882" t="str">
            <v>【I3JBL17】VK00 1X A1-Gr 一生向けFRAME ASM　新規出図</v>
          </cell>
          <cell r="I5882" t="str">
            <v>未</v>
          </cell>
          <cell r="J5882" t="str">
            <v>A</v>
          </cell>
          <cell r="K5882" t="str">
            <v/>
          </cell>
          <cell r="L5882" t="str">
            <v>未</v>
          </cell>
          <cell r="M5882" t="str">
            <v>未</v>
          </cell>
          <cell r="N5882" t="str">
            <v>未</v>
          </cell>
        </row>
        <row r="5883">
          <cell r="C5883">
            <v>8978767120</v>
          </cell>
          <cell r="D5883" t="str">
            <v>I3JBL17</v>
          </cell>
          <cell r="E5883"/>
          <cell r="F5883" t="str">
            <v>VK00 NKR</v>
          </cell>
          <cell r="G5883" t="str">
            <v>VK00 1X標準</v>
          </cell>
          <cell r="H5883" t="str">
            <v>【I3JBL17】VK00 1X A1-Gr 一生向けFRAME ASM　新規出図</v>
          </cell>
          <cell r="I5883" t="str">
            <v>未</v>
          </cell>
          <cell r="J5883" t="str">
            <v>A</v>
          </cell>
          <cell r="K5883" t="str">
            <v/>
          </cell>
          <cell r="L5883" t="str">
            <v>未</v>
          </cell>
          <cell r="M5883" t="str">
            <v>未</v>
          </cell>
          <cell r="N5883" t="str">
            <v>未</v>
          </cell>
        </row>
        <row r="5884">
          <cell r="C5884">
            <v>8978767130</v>
          </cell>
          <cell r="D5884" t="str">
            <v>I3JBL17</v>
          </cell>
          <cell r="E5884"/>
          <cell r="F5884" t="str">
            <v>VK00 NKR</v>
          </cell>
          <cell r="G5884" t="str">
            <v>VK00 1X標準</v>
          </cell>
          <cell r="H5884" t="str">
            <v>【I3JBL17】VK00 1X A1-Gr 一生向けFRAME ASM　新規出図</v>
          </cell>
          <cell r="I5884" t="str">
            <v>未</v>
          </cell>
          <cell r="J5884" t="str">
            <v>A</v>
          </cell>
          <cell r="K5884" t="str">
            <v/>
          </cell>
          <cell r="L5884" t="str">
            <v>未</v>
          </cell>
          <cell r="M5884" t="str">
            <v>未</v>
          </cell>
          <cell r="N5884" t="str">
            <v>未</v>
          </cell>
        </row>
        <row r="5885">
          <cell r="C5885">
            <v>8978767140</v>
          </cell>
          <cell r="D5885" t="str">
            <v>I3JBL17</v>
          </cell>
          <cell r="E5885"/>
          <cell r="F5885" t="str">
            <v>VK00 NKR</v>
          </cell>
          <cell r="G5885" t="str">
            <v>VK00 1X標準</v>
          </cell>
          <cell r="H5885" t="str">
            <v>【I3JBL17】VK00 1X A1-Gr 一生向けFRAME ASM　新規出図</v>
          </cell>
          <cell r="I5885" t="str">
            <v>未</v>
          </cell>
          <cell r="J5885" t="str">
            <v>A</v>
          </cell>
          <cell r="K5885" t="str">
            <v/>
          </cell>
          <cell r="L5885" t="str">
            <v>未</v>
          </cell>
          <cell r="M5885" t="str">
            <v>未</v>
          </cell>
          <cell r="N5885" t="str">
            <v>未</v>
          </cell>
        </row>
        <row r="5886">
          <cell r="C5886">
            <v>8978767150</v>
          </cell>
          <cell r="D5886" t="str">
            <v>I3JBL17</v>
          </cell>
          <cell r="E5886"/>
          <cell r="F5886" t="str">
            <v>VK00 NKR</v>
          </cell>
          <cell r="G5886" t="str">
            <v>VK00 1X標準</v>
          </cell>
          <cell r="H5886" t="str">
            <v>【I3JBL17】VK00 1X A1-Gr 一生向けFRAME ASM　新規出図</v>
          </cell>
          <cell r="I5886" t="str">
            <v>未</v>
          </cell>
          <cell r="J5886" t="str">
            <v>A</v>
          </cell>
          <cell r="K5886" t="str">
            <v/>
          </cell>
          <cell r="L5886" t="str">
            <v>未</v>
          </cell>
          <cell r="M5886" t="str">
            <v>未</v>
          </cell>
          <cell r="N5886" t="str">
            <v>未</v>
          </cell>
        </row>
        <row r="5887">
          <cell r="C5887">
            <v>8978767160</v>
          </cell>
          <cell r="D5887" t="str">
            <v>I3JBL17</v>
          </cell>
          <cell r="E5887"/>
          <cell r="F5887" t="str">
            <v>VK00 NKR</v>
          </cell>
          <cell r="G5887" t="str">
            <v>VK00 1X標準</v>
          </cell>
          <cell r="H5887" t="str">
            <v>【I3JBL17】VK00 1X A1-Gr 一生向けFRAME ASM　新規出図</v>
          </cell>
          <cell r="I5887" t="str">
            <v>未</v>
          </cell>
          <cell r="J5887" t="str">
            <v>A</v>
          </cell>
          <cell r="K5887" t="str">
            <v/>
          </cell>
          <cell r="L5887" t="str">
            <v>未</v>
          </cell>
          <cell r="M5887" t="str">
            <v>未</v>
          </cell>
          <cell r="N5887" t="str">
            <v>未</v>
          </cell>
        </row>
        <row r="5888">
          <cell r="C5888">
            <v>8978767170</v>
          </cell>
          <cell r="D5888" t="str">
            <v>I3JBL17</v>
          </cell>
          <cell r="E5888"/>
          <cell r="F5888" t="str">
            <v>VK00 NKR</v>
          </cell>
          <cell r="G5888" t="str">
            <v>VK00 1X標準</v>
          </cell>
          <cell r="H5888" t="str">
            <v>【I3JBL17】VK00 1X A1-Gr 一生向けFRAME ASM　新規出図</v>
          </cell>
          <cell r="I5888" t="str">
            <v>未</v>
          </cell>
          <cell r="J5888" t="str">
            <v>A</v>
          </cell>
          <cell r="K5888" t="str">
            <v/>
          </cell>
          <cell r="L5888" t="str">
            <v>未</v>
          </cell>
          <cell r="M5888" t="str">
            <v>未</v>
          </cell>
          <cell r="N5888" t="str">
            <v>未</v>
          </cell>
        </row>
        <row r="5889">
          <cell r="C5889">
            <v>8978767180</v>
          </cell>
          <cell r="D5889" t="str">
            <v>I3JBL17</v>
          </cell>
          <cell r="E5889"/>
          <cell r="F5889" t="str">
            <v>VK00 NKR</v>
          </cell>
          <cell r="G5889" t="str">
            <v>VK00 1X標準</v>
          </cell>
          <cell r="H5889" t="str">
            <v>【I3JBL17】VK00 1X A1-Gr 一生向けFRAME ASM　新規出図</v>
          </cell>
          <cell r="I5889" t="str">
            <v>未</v>
          </cell>
          <cell r="J5889" t="str">
            <v>A</v>
          </cell>
          <cell r="K5889" t="str">
            <v/>
          </cell>
          <cell r="L5889" t="str">
            <v>未</v>
          </cell>
          <cell r="M5889" t="str">
            <v>未</v>
          </cell>
          <cell r="N5889" t="str">
            <v>未</v>
          </cell>
        </row>
        <row r="5890">
          <cell r="C5890">
            <v>8978767190</v>
          </cell>
          <cell r="D5890" t="str">
            <v>I3JBL17</v>
          </cell>
          <cell r="E5890"/>
          <cell r="F5890" t="str">
            <v>VK00 NKR</v>
          </cell>
          <cell r="G5890" t="str">
            <v>VK00 1X標準</v>
          </cell>
          <cell r="H5890" t="str">
            <v>【I3JBL17】VK00 1X A1-Gr 一生向けFRAME ASM　新規出図</v>
          </cell>
          <cell r="I5890" t="str">
            <v>未</v>
          </cell>
          <cell r="J5890" t="str">
            <v>A</v>
          </cell>
          <cell r="K5890" t="str">
            <v/>
          </cell>
          <cell r="L5890" t="str">
            <v>未</v>
          </cell>
          <cell r="M5890" t="str">
            <v>未</v>
          </cell>
          <cell r="N5890" t="str">
            <v>未</v>
          </cell>
        </row>
        <row r="5891">
          <cell r="C5891">
            <v>8978767200</v>
          </cell>
          <cell r="D5891" t="str">
            <v>I3JBL17</v>
          </cell>
          <cell r="E5891"/>
          <cell r="F5891" t="str">
            <v>VK00 NKR</v>
          </cell>
          <cell r="G5891" t="str">
            <v>VK00 1X標準</v>
          </cell>
          <cell r="H5891" t="str">
            <v>【I3JBL17】VK00 1X A1-Gr 一生向けFRAME ASM　新規出図</v>
          </cell>
          <cell r="I5891" t="str">
            <v>未</v>
          </cell>
          <cell r="J5891" t="str">
            <v>A</v>
          </cell>
          <cell r="K5891" t="str">
            <v/>
          </cell>
          <cell r="L5891" t="str">
            <v>未</v>
          </cell>
          <cell r="M5891" t="str">
            <v>未</v>
          </cell>
          <cell r="N5891" t="str">
            <v>未</v>
          </cell>
        </row>
        <row r="5892">
          <cell r="C5892">
            <v>8978767210</v>
          </cell>
          <cell r="D5892" t="str">
            <v>I3JBL17</v>
          </cell>
          <cell r="E5892"/>
          <cell r="F5892" t="str">
            <v>VK00 NKR</v>
          </cell>
          <cell r="G5892" t="str">
            <v>VK00 1X標準</v>
          </cell>
          <cell r="H5892" t="str">
            <v>【I3JBL17】VK00 1X A1-Gr 一生向けFRAME ASM　新規出図</v>
          </cell>
          <cell r="I5892" t="str">
            <v>未</v>
          </cell>
          <cell r="J5892" t="str">
            <v>A</v>
          </cell>
          <cell r="K5892" t="str">
            <v/>
          </cell>
          <cell r="L5892" t="str">
            <v>未</v>
          </cell>
          <cell r="M5892" t="str">
            <v>未</v>
          </cell>
          <cell r="N5892" t="str">
            <v>未</v>
          </cell>
        </row>
        <row r="5893">
          <cell r="C5893">
            <v>8978767220</v>
          </cell>
          <cell r="D5893" t="str">
            <v>I3JBL17</v>
          </cell>
          <cell r="E5893"/>
          <cell r="F5893" t="str">
            <v>VK00 NKR</v>
          </cell>
          <cell r="G5893" t="str">
            <v>VK00 1X標準</v>
          </cell>
          <cell r="H5893" t="str">
            <v>【I3JBL17】VK00 1X A1-Gr 一生向けFRAME ASM　新規出図</v>
          </cell>
          <cell r="I5893" t="str">
            <v>未</v>
          </cell>
          <cell r="J5893" t="str">
            <v>A</v>
          </cell>
          <cell r="K5893" t="str">
            <v/>
          </cell>
          <cell r="L5893" t="str">
            <v>未</v>
          </cell>
          <cell r="M5893" t="str">
            <v>未</v>
          </cell>
          <cell r="N5893" t="str">
            <v>未</v>
          </cell>
        </row>
        <row r="5894">
          <cell r="C5894">
            <v>8978767230</v>
          </cell>
          <cell r="D5894" t="str">
            <v>I3JBL17</v>
          </cell>
          <cell r="E5894"/>
          <cell r="F5894" t="str">
            <v>VK00 NKR</v>
          </cell>
          <cell r="G5894" t="str">
            <v>VK00 1X標準</v>
          </cell>
          <cell r="H5894" t="str">
            <v>【I3JBL17】VK00 1X A1-Gr 一生向けFRAME ASM　新規出図</v>
          </cell>
          <cell r="I5894" t="str">
            <v>未</v>
          </cell>
          <cell r="J5894" t="str">
            <v>A</v>
          </cell>
          <cell r="K5894" t="str">
            <v/>
          </cell>
          <cell r="L5894" t="str">
            <v>未</v>
          </cell>
          <cell r="M5894" t="str">
            <v>未</v>
          </cell>
          <cell r="N5894" t="str">
            <v>未</v>
          </cell>
        </row>
        <row r="5895">
          <cell r="C5895">
            <v>8978767240</v>
          </cell>
          <cell r="D5895" t="str">
            <v>I3JBL17</v>
          </cell>
          <cell r="E5895"/>
          <cell r="F5895" t="str">
            <v>VK00 NKR</v>
          </cell>
          <cell r="G5895" t="str">
            <v>VK00 1X標準</v>
          </cell>
          <cell r="H5895" t="str">
            <v>【I3JBL17】VK00 1X A1-Gr 一生向けFRAME ASM　新規出図</v>
          </cell>
          <cell r="I5895" t="str">
            <v>未</v>
          </cell>
          <cell r="J5895" t="str">
            <v>A</v>
          </cell>
          <cell r="K5895" t="str">
            <v/>
          </cell>
          <cell r="L5895" t="str">
            <v>未</v>
          </cell>
          <cell r="M5895" t="str">
            <v>未</v>
          </cell>
          <cell r="N5895" t="str">
            <v>未</v>
          </cell>
        </row>
        <row r="5896">
          <cell r="C5896">
            <v>8978767250</v>
          </cell>
          <cell r="D5896" t="str">
            <v>I3JBL17</v>
          </cell>
          <cell r="E5896"/>
          <cell r="F5896" t="str">
            <v>VK00 NKR</v>
          </cell>
          <cell r="G5896" t="str">
            <v>VK00 1X標準</v>
          </cell>
          <cell r="H5896" t="str">
            <v>【I3JBL17】VK00 1X A1-Gr 一生向けFRAME ASM　新規出図</v>
          </cell>
          <cell r="I5896" t="str">
            <v>未</v>
          </cell>
          <cell r="J5896" t="str">
            <v>A</v>
          </cell>
          <cell r="K5896" t="str">
            <v/>
          </cell>
          <cell r="L5896" t="str">
            <v>未</v>
          </cell>
          <cell r="M5896" t="str">
            <v>未</v>
          </cell>
          <cell r="N5896" t="str">
            <v>未</v>
          </cell>
        </row>
        <row r="5897">
          <cell r="C5897">
            <v>8978767260</v>
          </cell>
          <cell r="D5897" t="str">
            <v>I3JBL17</v>
          </cell>
          <cell r="E5897"/>
          <cell r="F5897" t="str">
            <v>VK00 NKR</v>
          </cell>
          <cell r="G5897" t="str">
            <v>VK00 1X標準</v>
          </cell>
          <cell r="H5897" t="str">
            <v>【I3JBL17】VK00 1X A1-Gr 一生向けFRAME ASM　新規出図</v>
          </cell>
          <cell r="I5897" t="str">
            <v>未</v>
          </cell>
          <cell r="J5897" t="str">
            <v>A</v>
          </cell>
          <cell r="K5897" t="str">
            <v/>
          </cell>
          <cell r="L5897" t="str">
            <v>未</v>
          </cell>
          <cell r="M5897" t="str">
            <v>未</v>
          </cell>
          <cell r="N5897" t="str">
            <v>未</v>
          </cell>
        </row>
        <row r="5898">
          <cell r="C5898">
            <v>8978767270</v>
          </cell>
          <cell r="D5898" t="str">
            <v>I3JBL17</v>
          </cell>
          <cell r="E5898"/>
          <cell r="F5898" t="str">
            <v>VK00 NKR</v>
          </cell>
          <cell r="G5898" t="str">
            <v>VK00 1X標準</v>
          </cell>
          <cell r="H5898" t="str">
            <v>【I3JBL17】VK00 1X A1-Gr 一生向けFRAME ASM　新規出図</v>
          </cell>
          <cell r="I5898" t="str">
            <v>未</v>
          </cell>
          <cell r="J5898" t="str">
            <v>A</v>
          </cell>
          <cell r="K5898" t="str">
            <v/>
          </cell>
          <cell r="L5898" t="str">
            <v>未</v>
          </cell>
          <cell r="M5898" t="str">
            <v>未</v>
          </cell>
          <cell r="N5898" t="str">
            <v>未</v>
          </cell>
        </row>
        <row r="5899">
          <cell r="C5899">
            <v>8978767280</v>
          </cell>
          <cell r="D5899" t="str">
            <v>I3JBL17</v>
          </cell>
          <cell r="E5899"/>
          <cell r="F5899" t="str">
            <v>VK00 NKR</v>
          </cell>
          <cell r="G5899" t="str">
            <v>VK00 1X標準</v>
          </cell>
          <cell r="H5899" t="str">
            <v>【I3JBL17】VK00 1X A1-Gr 一生向けFRAME ASM　新規出図</v>
          </cell>
          <cell r="I5899" t="str">
            <v>未</v>
          </cell>
          <cell r="J5899" t="str">
            <v>A</v>
          </cell>
          <cell r="K5899" t="str">
            <v/>
          </cell>
          <cell r="L5899" t="str">
            <v>未</v>
          </cell>
          <cell r="M5899" t="str">
            <v>未</v>
          </cell>
          <cell r="N5899" t="str">
            <v>未</v>
          </cell>
        </row>
        <row r="5900">
          <cell r="C5900">
            <v>8978767290</v>
          </cell>
          <cell r="D5900" t="str">
            <v>I3JBL17</v>
          </cell>
          <cell r="E5900"/>
          <cell r="F5900" t="str">
            <v>VK00 NKR</v>
          </cell>
          <cell r="G5900" t="str">
            <v>VK00 1X標準</v>
          </cell>
          <cell r="H5900" t="str">
            <v>【I3JBL17】VK00 1X A1-Gr 一生向けFRAME ASM　新規出図</v>
          </cell>
          <cell r="I5900" t="str">
            <v>未</v>
          </cell>
          <cell r="J5900" t="str">
            <v>A</v>
          </cell>
          <cell r="K5900" t="str">
            <v/>
          </cell>
          <cell r="L5900" t="str">
            <v>未</v>
          </cell>
          <cell r="M5900" t="str">
            <v>未</v>
          </cell>
          <cell r="N5900" t="str">
            <v>未</v>
          </cell>
        </row>
        <row r="5901">
          <cell r="C5901">
            <v>8978767300</v>
          </cell>
          <cell r="D5901" t="str">
            <v>I3JBL17</v>
          </cell>
          <cell r="E5901"/>
          <cell r="F5901" t="str">
            <v>VK00 NKR</v>
          </cell>
          <cell r="G5901" t="str">
            <v>VK00 1X標準</v>
          </cell>
          <cell r="H5901" t="str">
            <v>【I3JBL17】VK00 1X A1-Gr 一生向けFRAME ASM　新規出図</v>
          </cell>
          <cell r="I5901" t="str">
            <v>未</v>
          </cell>
          <cell r="J5901" t="str">
            <v>A</v>
          </cell>
          <cell r="K5901" t="str">
            <v/>
          </cell>
          <cell r="L5901" t="str">
            <v>未</v>
          </cell>
          <cell r="M5901" t="str">
            <v>未</v>
          </cell>
          <cell r="N5901" t="str">
            <v>未</v>
          </cell>
        </row>
        <row r="5902">
          <cell r="C5902">
            <v>8978767310</v>
          </cell>
          <cell r="D5902" t="str">
            <v>I3JBL17</v>
          </cell>
          <cell r="E5902"/>
          <cell r="F5902" t="str">
            <v>VK00 NKR</v>
          </cell>
          <cell r="G5902" t="str">
            <v>VK00 1X標準</v>
          </cell>
          <cell r="H5902" t="str">
            <v>【I3JBL17】VK00 1X A1-Gr 一生向けFRAME ASM　新規出図</v>
          </cell>
          <cell r="I5902" t="str">
            <v>未</v>
          </cell>
          <cell r="J5902" t="str">
            <v>A</v>
          </cell>
          <cell r="K5902" t="str">
            <v/>
          </cell>
          <cell r="L5902" t="str">
            <v>未</v>
          </cell>
          <cell r="M5902" t="str">
            <v>未</v>
          </cell>
          <cell r="N5902" t="str">
            <v>未</v>
          </cell>
        </row>
        <row r="5903">
          <cell r="C5903">
            <v>8978767320</v>
          </cell>
          <cell r="D5903" t="str">
            <v>I3JBL17</v>
          </cell>
          <cell r="E5903"/>
          <cell r="F5903" t="str">
            <v>VK00 NKR</v>
          </cell>
          <cell r="G5903" t="str">
            <v>VK00 1X標準</v>
          </cell>
          <cell r="H5903" t="str">
            <v>【I3JBL17】VK00 1X A1-Gr 一生向けFRAME ASM　新規出図</v>
          </cell>
          <cell r="I5903" t="str">
            <v>未</v>
          </cell>
          <cell r="J5903" t="str">
            <v>A</v>
          </cell>
          <cell r="K5903" t="str">
            <v/>
          </cell>
          <cell r="L5903" t="str">
            <v>未</v>
          </cell>
          <cell r="M5903" t="str">
            <v>未</v>
          </cell>
          <cell r="N5903" t="str">
            <v>未</v>
          </cell>
        </row>
        <row r="5904">
          <cell r="C5904">
            <v>8978767330</v>
          </cell>
          <cell r="D5904" t="str">
            <v>I3JBL17</v>
          </cell>
          <cell r="E5904"/>
          <cell r="F5904" t="str">
            <v>VK00 NKR</v>
          </cell>
          <cell r="G5904" t="str">
            <v>VK00 1X標準</v>
          </cell>
          <cell r="H5904" t="str">
            <v>【I3JBL17】VK00 1X A1-Gr 一生向けFRAME ASM　新規出図</v>
          </cell>
          <cell r="I5904" t="str">
            <v>未</v>
          </cell>
          <cell r="J5904" t="str">
            <v>A</v>
          </cell>
          <cell r="K5904" t="str">
            <v/>
          </cell>
          <cell r="L5904" t="str">
            <v>未</v>
          </cell>
          <cell r="M5904" t="str">
            <v>未</v>
          </cell>
          <cell r="N5904" t="str">
            <v>未</v>
          </cell>
        </row>
        <row r="5905">
          <cell r="C5905">
            <v>8978767340</v>
          </cell>
          <cell r="D5905" t="str">
            <v>I3JBL17</v>
          </cell>
          <cell r="E5905"/>
          <cell r="F5905" t="str">
            <v>VK00 NKR</v>
          </cell>
          <cell r="G5905" t="str">
            <v>VK00 1X標準</v>
          </cell>
          <cell r="H5905" t="str">
            <v>【I3JBL17】VK00 1X A1-Gr 一生向けFRAME ASM　新規出図</v>
          </cell>
          <cell r="I5905" t="str">
            <v>未</v>
          </cell>
          <cell r="J5905" t="str">
            <v>A</v>
          </cell>
          <cell r="K5905" t="str">
            <v/>
          </cell>
          <cell r="L5905" t="str">
            <v>未</v>
          </cell>
          <cell r="M5905" t="str">
            <v>未</v>
          </cell>
          <cell r="N5905" t="str">
            <v>未</v>
          </cell>
        </row>
        <row r="5906">
          <cell r="C5906">
            <v>8978767350</v>
          </cell>
          <cell r="D5906" t="str">
            <v>I3JBL17</v>
          </cell>
          <cell r="E5906"/>
          <cell r="F5906" t="str">
            <v>VK00 NKR</v>
          </cell>
          <cell r="G5906" t="str">
            <v>VK00 1X標準</v>
          </cell>
          <cell r="H5906" t="str">
            <v>【I3JBL17】VK00 1X A1-Gr 一生向けFRAME ASM　新規出図</v>
          </cell>
          <cell r="I5906" t="str">
            <v>未</v>
          </cell>
          <cell r="J5906" t="str">
            <v>A</v>
          </cell>
          <cell r="K5906" t="str">
            <v/>
          </cell>
          <cell r="L5906" t="str">
            <v>未</v>
          </cell>
          <cell r="M5906" t="str">
            <v>未</v>
          </cell>
          <cell r="N5906" t="str">
            <v>未</v>
          </cell>
        </row>
        <row r="5907">
          <cell r="C5907">
            <v>8978767360</v>
          </cell>
          <cell r="D5907" t="str">
            <v>I3JBL17</v>
          </cell>
          <cell r="E5907"/>
          <cell r="F5907" t="str">
            <v>VK00 NKR</v>
          </cell>
          <cell r="G5907" t="str">
            <v>VK00 1X標準</v>
          </cell>
          <cell r="H5907" t="str">
            <v>【I3JBL17】VK00 1X A1-Gr 一生向けFRAME ASM　新規出図</v>
          </cell>
          <cell r="I5907" t="str">
            <v>未</v>
          </cell>
          <cell r="J5907" t="str">
            <v>A</v>
          </cell>
          <cell r="K5907" t="str">
            <v/>
          </cell>
          <cell r="L5907" t="str">
            <v>未</v>
          </cell>
          <cell r="M5907" t="str">
            <v>未</v>
          </cell>
          <cell r="N5907" t="str">
            <v>未</v>
          </cell>
        </row>
        <row r="5908">
          <cell r="C5908">
            <v>8978767370</v>
          </cell>
          <cell r="D5908" t="str">
            <v>I3JBL17</v>
          </cell>
          <cell r="E5908"/>
          <cell r="F5908" t="str">
            <v>VK00 NKR</v>
          </cell>
          <cell r="G5908" t="str">
            <v>VK00 1X標準</v>
          </cell>
          <cell r="H5908" t="str">
            <v>【I3JBL17】VK00 1X A1-Gr 一生向けFRAME ASM　新規出図</v>
          </cell>
          <cell r="I5908" t="str">
            <v>未</v>
          </cell>
          <cell r="J5908" t="str">
            <v>A</v>
          </cell>
          <cell r="K5908" t="str">
            <v/>
          </cell>
          <cell r="L5908" t="str">
            <v>未</v>
          </cell>
          <cell r="M5908" t="str">
            <v>未</v>
          </cell>
          <cell r="N5908" t="str">
            <v>未</v>
          </cell>
        </row>
        <row r="5909">
          <cell r="C5909">
            <v>8978767380</v>
          </cell>
          <cell r="D5909" t="str">
            <v>I3JBL17</v>
          </cell>
          <cell r="E5909"/>
          <cell r="F5909" t="str">
            <v>VK00 NKR</v>
          </cell>
          <cell r="G5909" t="str">
            <v>VK00 1X標準</v>
          </cell>
          <cell r="H5909" t="str">
            <v>【I3JBL17】VK00 1X A1-Gr 一生向けFRAME ASM　新規出図</v>
          </cell>
          <cell r="I5909" t="str">
            <v>未</v>
          </cell>
          <cell r="J5909" t="str">
            <v>A</v>
          </cell>
          <cell r="K5909" t="str">
            <v/>
          </cell>
          <cell r="L5909" t="str">
            <v>未</v>
          </cell>
          <cell r="M5909" t="str">
            <v>未</v>
          </cell>
          <cell r="N5909" t="str">
            <v>未</v>
          </cell>
        </row>
        <row r="5910">
          <cell r="C5910">
            <v>8978767390</v>
          </cell>
          <cell r="D5910" t="str">
            <v>I3JBL17</v>
          </cell>
          <cell r="E5910"/>
          <cell r="F5910" t="str">
            <v>VK00 NKR</v>
          </cell>
          <cell r="G5910" t="str">
            <v>VK00 1X標準</v>
          </cell>
          <cell r="H5910" t="str">
            <v>【I3JBL17】VK00 1X A1-Gr 一生向けFRAME ASM　新規出図</v>
          </cell>
          <cell r="I5910" t="str">
            <v>未</v>
          </cell>
          <cell r="J5910" t="str">
            <v>A</v>
          </cell>
          <cell r="K5910" t="str">
            <v/>
          </cell>
          <cell r="L5910" t="str">
            <v>未</v>
          </cell>
          <cell r="M5910" t="str">
            <v>未</v>
          </cell>
          <cell r="N5910" t="str">
            <v>未</v>
          </cell>
        </row>
        <row r="5911">
          <cell r="C5911">
            <v>8972421370</v>
          </cell>
          <cell r="D5911" t="str">
            <v>I22071201</v>
          </cell>
          <cell r="E5911"/>
          <cell r="F5911" t="str">
            <v>NP80</v>
          </cell>
          <cell r="G5911" t="str">
            <v>NP80</v>
          </cell>
          <cell r="H5911" t="str">
            <v>【I22071201】NP80 FRAME ASM 8972421370 研試図面</v>
          </cell>
          <cell r="I5911" t="str">
            <v>PA1-2150</v>
          </cell>
          <cell r="J5911" t="str">
            <v>A</v>
          </cell>
          <cell r="K5911" t="str">
            <v>STP</v>
          </cell>
          <cell r="L5911" t="str">
            <v>○</v>
          </cell>
          <cell r="M5911">
            <v>20220812</v>
          </cell>
          <cell r="N5911">
            <v>20220812</v>
          </cell>
        </row>
        <row r="5912">
          <cell r="C5912">
            <v>8972421371</v>
          </cell>
          <cell r="D5912" t="str">
            <v>I22081101</v>
          </cell>
          <cell r="E5912"/>
          <cell r="F5912" t="str">
            <v>NP80</v>
          </cell>
          <cell r="G5912" t="str">
            <v>NP80</v>
          </cell>
          <cell r="H5912" t="str">
            <v>【I22081101】NP80 FRAME ASM 8972421370(I22071201)研試設変図面</v>
          </cell>
          <cell r="I5912" t="str">
            <v>PA1-2188</v>
          </cell>
          <cell r="J5912" t="str">
            <v>A</v>
          </cell>
          <cell r="K5912" t="str">
            <v>1STP</v>
          </cell>
          <cell r="L5912" t="str">
            <v>○</v>
          </cell>
          <cell r="M5912">
            <v>20221104</v>
          </cell>
          <cell r="N5912">
            <v>20221104</v>
          </cell>
        </row>
        <row r="5913">
          <cell r="C5913">
            <v>8976754283</v>
          </cell>
          <cell r="D5913" t="str">
            <v>I4JJG16</v>
          </cell>
          <cell r="E5913"/>
          <cell r="F5913" t="str">
            <v>VL27 NMR</v>
          </cell>
          <cell r="G5913" t="str">
            <v>VL27 A/B-Gr設変</v>
          </cell>
          <cell r="H5913" t="str">
            <v>【I4JJG16】VL27 A/B-Gr 700幅FRAME　設変出図(サ変、S/MBR NUT変更、ランチェンでの反映)</v>
          </cell>
          <cell r="I5913" t="str">
            <v>未</v>
          </cell>
          <cell r="J5913" t="str">
            <v>A</v>
          </cell>
          <cell r="K5913" t="str">
            <v/>
          </cell>
          <cell r="L5913" t="str">
            <v>○</v>
          </cell>
          <cell r="M5913" t="str">
            <v>未</v>
          </cell>
          <cell r="N5913" t="str">
            <v>未</v>
          </cell>
        </row>
        <row r="5914">
          <cell r="C5914">
            <v>8976754303</v>
          </cell>
          <cell r="D5914" t="str">
            <v>I4JJG16</v>
          </cell>
          <cell r="E5914"/>
          <cell r="F5914" t="str">
            <v>VL27 NMR</v>
          </cell>
          <cell r="G5914" t="str">
            <v>VL27 A/B-Gr設変</v>
          </cell>
          <cell r="H5914" t="str">
            <v>【I4JJG16】VL27 A/B-Gr 700幅FRAME　設変出図(サ変、S/MBR NUT変更、ランチェンでの反映)</v>
          </cell>
          <cell r="I5914" t="str">
            <v>未</v>
          </cell>
          <cell r="J5914" t="str">
            <v>A</v>
          </cell>
          <cell r="K5914" t="str">
            <v/>
          </cell>
          <cell r="L5914" t="str">
            <v>○</v>
          </cell>
          <cell r="M5914" t="str">
            <v>未</v>
          </cell>
          <cell r="N5914" t="str">
            <v>未</v>
          </cell>
        </row>
        <row r="5915">
          <cell r="C5915">
            <v>8976754313</v>
          </cell>
          <cell r="D5915" t="str">
            <v>I4JJG16</v>
          </cell>
          <cell r="E5915"/>
          <cell r="F5915" t="str">
            <v>VL27 NMR</v>
          </cell>
          <cell r="G5915" t="str">
            <v>VL27 A/B-Gr設変</v>
          </cell>
          <cell r="H5915" t="str">
            <v>【I4JJG16】VL27 A/B-Gr 700幅FRAME　設変出図(サ変、S/MBR NUT変更、ランチェンでの反映)</v>
          </cell>
          <cell r="I5915" t="str">
            <v>未</v>
          </cell>
          <cell r="J5915" t="str">
            <v>A</v>
          </cell>
          <cell r="K5915" t="str">
            <v/>
          </cell>
          <cell r="L5915" t="str">
            <v>○</v>
          </cell>
          <cell r="M5915" t="str">
            <v>未</v>
          </cell>
          <cell r="N5915" t="str">
            <v>未</v>
          </cell>
        </row>
        <row r="5916">
          <cell r="C5916">
            <v>8976754324</v>
          </cell>
          <cell r="D5916" t="str">
            <v>I4JJG16</v>
          </cell>
          <cell r="E5916"/>
          <cell r="F5916" t="str">
            <v>VL27 NMR</v>
          </cell>
          <cell r="G5916" t="str">
            <v>VL27 A/B-Gr設変</v>
          </cell>
          <cell r="H5916" t="str">
            <v>【I4JJG16】VL27 A/B-Gr 700幅FRAME　設変出図(サ変、S/MBR NUT変更、ランチェンでの反映)</v>
          </cell>
          <cell r="I5916" t="str">
            <v>未</v>
          </cell>
          <cell r="J5916" t="str">
            <v>A</v>
          </cell>
          <cell r="K5916" t="str">
            <v/>
          </cell>
          <cell r="L5916" t="str">
            <v>○</v>
          </cell>
          <cell r="M5916" t="str">
            <v>未</v>
          </cell>
          <cell r="N5916" t="str">
            <v>未</v>
          </cell>
        </row>
        <row r="5917">
          <cell r="C5917">
            <v>8976754333</v>
          </cell>
          <cell r="D5917" t="str">
            <v>I4JJG16</v>
          </cell>
          <cell r="E5917"/>
          <cell r="F5917" t="str">
            <v>VL27 NMR</v>
          </cell>
          <cell r="G5917" t="str">
            <v>VL27 A/B-Gr設変</v>
          </cell>
          <cell r="H5917" t="str">
            <v>【I4JJG16】VL27 A/B-Gr 700幅FRAME　設変出図(サ変、S/MBR NUT変更、ランチェンでの反映)</v>
          </cell>
          <cell r="I5917" t="str">
            <v>未</v>
          </cell>
          <cell r="J5917" t="str">
            <v>A</v>
          </cell>
          <cell r="K5917" t="str">
            <v/>
          </cell>
          <cell r="L5917" t="str">
            <v>○</v>
          </cell>
          <cell r="M5917" t="str">
            <v>未</v>
          </cell>
          <cell r="N5917" t="str">
            <v>未</v>
          </cell>
        </row>
        <row r="5918">
          <cell r="C5918">
            <v>8976754343</v>
          </cell>
          <cell r="D5918" t="str">
            <v>I4JJG16</v>
          </cell>
          <cell r="E5918"/>
          <cell r="F5918" t="str">
            <v>VL27 NMR</v>
          </cell>
          <cell r="G5918" t="str">
            <v>VL27 A/B-Gr設変</v>
          </cell>
          <cell r="H5918" t="str">
            <v>【I4JJG16】VL27 A/B-Gr 700幅FRAME　設変出図(サ変、S/MBR NUT変更、ランチェンでの反映)</v>
          </cell>
          <cell r="I5918" t="str">
            <v>未</v>
          </cell>
          <cell r="J5918" t="str">
            <v>A</v>
          </cell>
          <cell r="K5918" t="str">
            <v/>
          </cell>
          <cell r="L5918" t="str">
            <v>○</v>
          </cell>
          <cell r="M5918" t="str">
            <v>未</v>
          </cell>
          <cell r="N5918" t="str">
            <v>未</v>
          </cell>
        </row>
        <row r="5919">
          <cell r="C5919">
            <v>8976754373</v>
          </cell>
          <cell r="D5919" t="str">
            <v>I4JJG16</v>
          </cell>
          <cell r="E5919"/>
          <cell r="F5919" t="str">
            <v>VL27 NMR</v>
          </cell>
          <cell r="G5919" t="str">
            <v>VL27 A/B-Gr設変</v>
          </cell>
          <cell r="H5919" t="str">
            <v>【I4JJG16】VL27 A/B-Gr 700幅FRAME　設変出図(サ変、S/MBR NUT変更、ランチェンでの反映)</v>
          </cell>
          <cell r="I5919" t="str">
            <v>未</v>
          </cell>
          <cell r="J5919" t="str">
            <v>A</v>
          </cell>
          <cell r="K5919" t="str">
            <v/>
          </cell>
          <cell r="L5919" t="str">
            <v>○</v>
          </cell>
          <cell r="M5919" t="str">
            <v>未</v>
          </cell>
          <cell r="N5919" t="str">
            <v>未</v>
          </cell>
        </row>
        <row r="5920">
          <cell r="C5920">
            <v>8976754384</v>
          </cell>
          <cell r="D5920" t="str">
            <v>I4JJG16</v>
          </cell>
          <cell r="E5920"/>
          <cell r="F5920" t="str">
            <v>VL27 NMR</v>
          </cell>
          <cell r="G5920" t="str">
            <v>VL27 A/B-Gr設変</v>
          </cell>
          <cell r="H5920" t="str">
            <v>【I4JJG16】VL27 A/B-Gr 700幅FRAME　設変出図(サ変、S/MBR NUT変更、ランチェンでの反映)</v>
          </cell>
          <cell r="I5920" t="str">
            <v>未</v>
          </cell>
          <cell r="J5920" t="str">
            <v>A</v>
          </cell>
          <cell r="K5920" t="str">
            <v/>
          </cell>
          <cell r="L5920" t="str">
            <v>○</v>
          </cell>
          <cell r="M5920" t="str">
            <v>未</v>
          </cell>
          <cell r="N5920" t="str">
            <v>未</v>
          </cell>
        </row>
        <row r="5921">
          <cell r="C5921">
            <v>8976754973</v>
          </cell>
          <cell r="D5921" t="str">
            <v>I4JJG16</v>
          </cell>
          <cell r="E5921"/>
          <cell r="F5921" t="str">
            <v>VL27 NMR</v>
          </cell>
          <cell r="G5921" t="str">
            <v>VL27 A/B-Gr設変</v>
          </cell>
          <cell r="H5921" t="str">
            <v>【I4JJG16】VL27 A/B-Gr 700幅FRAME　設変出図(サ変、S/MBR NUT変更、ランチェンでの反映)</v>
          </cell>
          <cell r="I5921" t="str">
            <v>未</v>
          </cell>
          <cell r="J5921" t="str">
            <v>A</v>
          </cell>
          <cell r="K5921" t="str">
            <v/>
          </cell>
          <cell r="L5921" t="str">
            <v>○</v>
          </cell>
          <cell r="M5921" t="str">
            <v>未</v>
          </cell>
          <cell r="N5921" t="str">
            <v>未</v>
          </cell>
        </row>
        <row r="5922">
          <cell r="C5922">
            <v>8976754983</v>
          </cell>
          <cell r="D5922" t="str">
            <v>I4JJG16</v>
          </cell>
          <cell r="E5922"/>
          <cell r="F5922" t="str">
            <v>VL27 NMR</v>
          </cell>
          <cell r="G5922" t="str">
            <v>VL27 A/B-Gr設変</v>
          </cell>
          <cell r="H5922" t="str">
            <v>【I4JJG16】VL27 A/B-Gr 700幅FRAME　設変出図(サ変、S/MBR NUT変更、ランチェンでの反映)</v>
          </cell>
          <cell r="I5922" t="str">
            <v>未</v>
          </cell>
          <cell r="J5922" t="str">
            <v>A</v>
          </cell>
          <cell r="K5922" t="str">
            <v/>
          </cell>
          <cell r="L5922" t="str">
            <v>○</v>
          </cell>
          <cell r="M5922" t="str">
            <v>未</v>
          </cell>
          <cell r="N5922" t="str">
            <v>未</v>
          </cell>
        </row>
        <row r="5923">
          <cell r="C5923">
            <v>8978488441</v>
          </cell>
          <cell r="D5923" t="str">
            <v>I4JJG16</v>
          </cell>
          <cell r="E5923"/>
          <cell r="F5923" t="str">
            <v>VL27 NMR</v>
          </cell>
          <cell r="G5923" t="str">
            <v>VL27 A/B-Gr設変</v>
          </cell>
          <cell r="H5923" t="str">
            <v>【I4JJG16】VL27 A/B-Gr 700幅FRAME　設変出図(サ変、S/MBR NUT変更、ランチェンでの反映)</v>
          </cell>
          <cell r="I5923" t="str">
            <v>未</v>
          </cell>
          <cell r="J5923" t="str">
            <v>A</v>
          </cell>
          <cell r="K5923" t="str">
            <v/>
          </cell>
          <cell r="L5923" t="str">
            <v>○</v>
          </cell>
          <cell r="M5923" t="str">
            <v>未</v>
          </cell>
          <cell r="N5923" t="str">
            <v>未</v>
          </cell>
        </row>
        <row r="5924">
          <cell r="C5924">
            <v>8978488451</v>
          </cell>
          <cell r="D5924" t="str">
            <v>I4JJG16</v>
          </cell>
          <cell r="E5924"/>
          <cell r="F5924" t="str">
            <v>VL27 NMR</v>
          </cell>
          <cell r="G5924" t="str">
            <v>VL27 A/B-Gr設変</v>
          </cell>
          <cell r="H5924" t="str">
            <v>【I4JJG16】VL27 A/B-Gr 700幅FRAME　設変出図(サ変、S/MBR NUT変更、ランチェンでの反映)</v>
          </cell>
          <cell r="I5924" t="str">
            <v>PA1-2170</v>
          </cell>
          <cell r="J5924" t="str">
            <v>A</v>
          </cell>
          <cell r="K5924" t="str">
            <v>1CYC</v>
          </cell>
          <cell r="L5924" t="str">
            <v>○</v>
          </cell>
          <cell r="M5924">
            <v>20221001</v>
          </cell>
          <cell r="N5924">
            <v>20221001</v>
          </cell>
        </row>
        <row r="5925">
          <cell r="C5925">
            <v>8978488461</v>
          </cell>
          <cell r="D5925" t="str">
            <v>I4JJG16</v>
          </cell>
          <cell r="E5925"/>
          <cell r="F5925" t="str">
            <v>VL27 NMR</v>
          </cell>
          <cell r="G5925" t="str">
            <v>VL27 A/B-Gr設変</v>
          </cell>
          <cell r="H5925" t="str">
            <v>【I4JJG16】VL27 A/B-Gr 700幅FRAME　設変出図(サ変、S/MBR NUT変更、ランチェンでの反映)</v>
          </cell>
          <cell r="I5925" t="str">
            <v>PA1-2170</v>
          </cell>
          <cell r="J5925" t="str">
            <v>A</v>
          </cell>
          <cell r="K5925" t="str">
            <v>1CYD</v>
          </cell>
          <cell r="L5925" t="str">
            <v>○</v>
          </cell>
          <cell r="M5925">
            <v>20221001</v>
          </cell>
          <cell r="N5925">
            <v>20221001</v>
          </cell>
        </row>
        <row r="5926">
          <cell r="C5926">
            <v>8978488471</v>
          </cell>
          <cell r="D5926" t="str">
            <v>I4JJG16</v>
          </cell>
          <cell r="E5926"/>
          <cell r="F5926" t="str">
            <v>VL27 NMR</v>
          </cell>
          <cell r="G5926" t="str">
            <v>VL27 A/B-Gr設変</v>
          </cell>
          <cell r="H5926" t="str">
            <v>【I4JJG16】VL27 A/B-Gr 700幅FRAME　設変出図(サ変、S/MBR NUT変更、ランチェンでの反映)</v>
          </cell>
          <cell r="I5926" t="str">
            <v>PA1-2170</v>
          </cell>
          <cell r="J5926" t="str">
            <v>A</v>
          </cell>
          <cell r="K5926" t="str">
            <v>1CYE</v>
          </cell>
          <cell r="L5926" t="str">
            <v>○</v>
          </cell>
          <cell r="M5926">
            <v>20221001</v>
          </cell>
          <cell r="N5926">
            <v>20221001</v>
          </cell>
        </row>
        <row r="5927">
          <cell r="C5927">
            <v>8978488481</v>
          </cell>
          <cell r="D5927" t="str">
            <v>I4JJG16</v>
          </cell>
          <cell r="E5927"/>
          <cell r="F5927" t="str">
            <v>VL27 NMR</v>
          </cell>
          <cell r="G5927" t="str">
            <v>VL27 A/B-Gr設変</v>
          </cell>
          <cell r="H5927" t="str">
            <v>【I4JJG16】VL27 A/B-Gr 700幅FRAME　設変出図(サ変、S/MBR NUT変更、ランチェンでの反映)</v>
          </cell>
          <cell r="I5927" t="str">
            <v>PA1-2170</v>
          </cell>
          <cell r="J5927" t="str">
            <v>A</v>
          </cell>
          <cell r="K5927" t="str">
            <v>1CDP</v>
          </cell>
          <cell r="L5927" t="str">
            <v>○</v>
          </cell>
          <cell r="M5927">
            <v>20221001</v>
          </cell>
          <cell r="N5927">
            <v>20221001</v>
          </cell>
        </row>
        <row r="5928">
          <cell r="C5928">
            <v>8978488491</v>
          </cell>
          <cell r="D5928" t="str">
            <v>I4JJG16</v>
          </cell>
          <cell r="E5928"/>
          <cell r="F5928" t="str">
            <v>VL27 NMR</v>
          </cell>
          <cell r="G5928" t="str">
            <v>VL27 A/B-Gr設変</v>
          </cell>
          <cell r="H5928" t="str">
            <v>【I4JJG16】VL27 A/B-Gr 700幅FRAME　設変出図(サ変、S/MBR NUT変更、ランチェンでの反映)</v>
          </cell>
          <cell r="I5928" t="str">
            <v>PA1-2170</v>
          </cell>
          <cell r="J5928" t="str">
            <v>A</v>
          </cell>
          <cell r="K5928" t="str">
            <v>1CDM</v>
          </cell>
          <cell r="L5928" t="str">
            <v>○</v>
          </cell>
          <cell r="M5928">
            <v>20221001</v>
          </cell>
          <cell r="N5928">
            <v>20221001</v>
          </cell>
        </row>
        <row r="5929">
          <cell r="C5929">
            <v>8978488501</v>
          </cell>
          <cell r="D5929" t="str">
            <v>I4JJG16</v>
          </cell>
          <cell r="E5929"/>
          <cell r="F5929" t="str">
            <v>VL27 NMR</v>
          </cell>
          <cell r="G5929" t="str">
            <v>VL27 A/B-Gr設変</v>
          </cell>
          <cell r="H5929" t="str">
            <v>【I4JJG16】VL27 A/B-Gr 700幅FRAME　設変出図(サ変、S/MBR NUT変更、ランチェンでの反映)</v>
          </cell>
          <cell r="I5929" t="str">
            <v>PA1-2170</v>
          </cell>
          <cell r="J5929" t="str">
            <v>A</v>
          </cell>
          <cell r="K5929" t="str">
            <v>1CDN</v>
          </cell>
          <cell r="L5929" t="str">
            <v>○</v>
          </cell>
          <cell r="M5929">
            <v>20221001</v>
          </cell>
          <cell r="N5929">
            <v>20221001</v>
          </cell>
        </row>
        <row r="5930">
          <cell r="C5930">
            <v>8978488511</v>
          </cell>
          <cell r="D5930" t="str">
            <v>I4JJG16</v>
          </cell>
          <cell r="E5930"/>
          <cell r="F5930" t="str">
            <v>VL27 NMR</v>
          </cell>
          <cell r="G5930" t="str">
            <v>VL27 A/B-Gr設変</v>
          </cell>
          <cell r="H5930" t="str">
            <v>【I4JJG16】VL27 A/B-Gr 700幅FRAME　設変出図(サ変、S/MBR NUT変更、ランチェンでの反映)</v>
          </cell>
          <cell r="I5930" t="str">
            <v>PA1-2170</v>
          </cell>
          <cell r="J5930" t="str">
            <v>A</v>
          </cell>
          <cell r="K5930" t="str">
            <v>1CDQ</v>
          </cell>
          <cell r="L5930" t="str">
            <v>○</v>
          </cell>
          <cell r="M5930">
            <v>20221001</v>
          </cell>
          <cell r="N5930">
            <v>20221001</v>
          </cell>
        </row>
        <row r="5931">
          <cell r="C5931">
            <v>8978488521</v>
          </cell>
          <cell r="D5931" t="str">
            <v>I4JJG16</v>
          </cell>
          <cell r="E5931"/>
          <cell r="F5931" t="str">
            <v>VL27 NMR</v>
          </cell>
          <cell r="G5931" t="str">
            <v>VL27 A/B-Gr設変</v>
          </cell>
          <cell r="H5931" t="str">
            <v>【I4JJG16】VL27 A/B-Gr 700幅FRAME　設変出図(サ変、S/MBR NUT変更、ランチェンでの反映)</v>
          </cell>
          <cell r="I5931" t="str">
            <v>未</v>
          </cell>
          <cell r="J5931" t="str">
            <v>A</v>
          </cell>
          <cell r="K5931" t="str">
            <v/>
          </cell>
          <cell r="L5931" t="str">
            <v>○</v>
          </cell>
          <cell r="M5931" t="str">
            <v>未</v>
          </cell>
          <cell r="N5931" t="str">
            <v>未</v>
          </cell>
        </row>
        <row r="5932">
          <cell r="C5932">
            <v>8978488531</v>
          </cell>
          <cell r="D5932" t="str">
            <v>I4JJG16</v>
          </cell>
          <cell r="E5932"/>
          <cell r="F5932" t="str">
            <v>VL27 NMR</v>
          </cell>
          <cell r="G5932" t="str">
            <v>VL27 A/B-Gr設変</v>
          </cell>
          <cell r="H5932" t="str">
            <v>【I4JJG16】VL27 A/B-Gr 700幅FRAME　設変出図(サ変、S/MBR NUT変更、ランチェンでの反映)</v>
          </cell>
          <cell r="I5932" t="str">
            <v>未</v>
          </cell>
          <cell r="J5932" t="str">
            <v>A</v>
          </cell>
          <cell r="K5932" t="str">
            <v/>
          </cell>
          <cell r="L5932" t="str">
            <v>○</v>
          </cell>
          <cell r="M5932" t="str">
            <v>未</v>
          </cell>
          <cell r="N5932" t="str">
            <v>未</v>
          </cell>
        </row>
        <row r="5933">
          <cell r="C5933">
            <v>8972751970</v>
          </cell>
          <cell r="D5933" t="str">
            <v>I3JBQ25</v>
          </cell>
          <cell r="E5933"/>
          <cell r="F5933" t="str">
            <v>VL33 NNR</v>
          </cell>
          <cell r="G5933" t="str">
            <v>VL33 SOP</v>
          </cell>
          <cell r="H5933" t="str">
            <v>【I3JBQ25】VL33 750幅 FRAME ASM　新規出図</v>
          </cell>
          <cell r="I5933" t="str">
            <v>PA1-2252</v>
          </cell>
          <cell r="J5933" t="str">
            <v>A</v>
          </cell>
          <cell r="K5933" t="str">
            <v>RBZ</v>
          </cell>
          <cell r="L5933" t="str">
            <v>○</v>
          </cell>
          <cell r="M5933">
            <v>20221228</v>
          </cell>
          <cell r="N5933">
            <v>20221228</v>
          </cell>
        </row>
        <row r="5934">
          <cell r="C5934">
            <v>8972751980</v>
          </cell>
          <cell r="D5934" t="str">
            <v>I3JBQ25</v>
          </cell>
          <cell r="E5934"/>
          <cell r="F5934" t="str">
            <v>VL33 NNR</v>
          </cell>
          <cell r="G5934" t="str">
            <v>VL33 SOP</v>
          </cell>
          <cell r="H5934" t="str">
            <v>【I3JBQ25】VL33 750幅 FRAME ASM　新規出図</v>
          </cell>
          <cell r="I5934" t="str">
            <v>PA1-3015</v>
          </cell>
          <cell r="J5934" t="str">
            <v>A</v>
          </cell>
          <cell r="K5934" t="str">
            <v>SBW</v>
          </cell>
          <cell r="L5934" t="str">
            <v>○</v>
          </cell>
          <cell r="M5934">
            <v>20230127</v>
          </cell>
          <cell r="N5934">
            <v>20230127</v>
          </cell>
        </row>
        <row r="5935">
          <cell r="C5935">
            <v>8972751990</v>
          </cell>
          <cell r="D5935" t="str">
            <v>I3JBQ25</v>
          </cell>
          <cell r="E5935"/>
          <cell r="F5935" t="str">
            <v>VL33 NNR</v>
          </cell>
          <cell r="G5935" t="str">
            <v>VL33 SOP</v>
          </cell>
          <cell r="H5935" t="str">
            <v>【I3JBQ25】VL33 750幅 FRAME ASM　新規出図</v>
          </cell>
          <cell r="I5935" t="str">
            <v>PA1-2182</v>
          </cell>
          <cell r="J5935" t="str">
            <v>A</v>
          </cell>
          <cell r="K5935" t="str">
            <v>SBT</v>
          </cell>
          <cell r="L5935" t="str">
            <v>○</v>
          </cell>
          <cell r="M5935">
            <v>20221027</v>
          </cell>
          <cell r="N5935">
            <v>20221027</v>
          </cell>
        </row>
        <row r="5936">
          <cell r="C5936">
            <v>8972752000</v>
          </cell>
          <cell r="D5936" t="str">
            <v>I3JBQ25</v>
          </cell>
          <cell r="E5936"/>
          <cell r="F5936" t="str">
            <v>VL33 NNR</v>
          </cell>
          <cell r="G5936" t="str">
            <v>VL33 SOP</v>
          </cell>
          <cell r="H5936" t="str">
            <v>【I3JBQ25】VL33 750幅 FRAME ASM　新規出図</v>
          </cell>
          <cell r="I5936" t="str">
            <v>PA1-2252</v>
          </cell>
          <cell r="J5936" t="str">
            <v>A</v>
          </cell>
          <cell r="K5936" t="str">
            <v>SBV</v>
          </cell>
          <cell r="L5936" t="str">
            <v>○</v>
          </cell>
          <cell r="M5936">
            <v>20221228</v>
          </cell>
          <cell r="N5936">
            <v>20221228</v>
          </cell>
        </row>
        <row r="5937">
          <cell r="C5937">
            <v>8972752010</v>
          </cell>
          <cell r="D5937" t="str">
            <v>I3JBQ25</v>
          </cell>
          <cell r="E5937"/>
          <cell r="F5937" t="str">
            <v>VL33 NNR</v>
          </cell>
          <cell r="G5937" t="str">
            <v>VL33 SOP</v>
          </cell>
          <cell r="H5937" t="str">
            <v>【I3JBQ25】VL33 750幅 FRAME ASM　新規出図</v>
          </cell>
          <cell r="I5937" t="str">
            <v>PA1-2208</v>
          </cell>
          <cell r="J5937" t="str">
            <v>A</v>
          </cell>
          <cell r="K5937" t="str">
            <v>SBU</v>
          </cell>
          <cell r="L5937" t="str">
            <v>○</v>
          </cell>
          <cell r="M5937">
            <v>20221209</v>
          </cell>
          <cell r="N5937">
            <v>20221209</v>
          </cell>
        </row>
        <row r="5938">
          <cell r="C5938">
            <v>8972752020</v>
          </cell>
          <cell r="D5938" t="str">
            <v>I3JBQ25</v>
          </cell>
          <cell r="E5938"/>
          <cell r="F5938" t="str">
            <v>VL33 NPR</v>
          </cell>
          <cell r="G5938" t="str">
            <v>VL33 SOP</v>
          </cell>
          <cell r="H5938" t="str">
            <v>【I3JBQ25】VL33 750幅 FRAME ASM　新規出図</v>
          </cell>
          <cell r="I5938" t="str">
            <v>PA1-2208</v>
          </cell>
          <cell r="J5938" t="str">
            <v>A</v>
          </cell>
          <cell r="K5938" t="str">
            <v>STU</v>
          </cell>
          <cell r="L5938" t="str">
            <v>○</v>
          </cell>
          <cell r="M5938">
            <v>20221209</v>
          </cell>
          <cell r="N5938">
            <v>20221209</v>
          </cell>
        </row>
        <row r="5939">
          <cell r="C5939">
            <v>8972752030</v>
          </cell>
          <cell r="D5939" t="str">
            <v>I3JBQ25</v>
          </cell>
          <cell r="E5939"/>
          <cell r="F5939" t="str">
            <v>VL33 NPR</v>
          </cell>
          <cell r="G5939" t="str">
            <v>VL33 SOP</v>
          </cell>
          <cell r="H5939" t="str">
            <v>【I3JBQ25】VL33 750幅 FRAME ASM　新規出図</v>
          </cell>
          <cell r="I5939" t="str">
            <v>PA1-2182</v>
          </cell>
          <cell r="J5939" t="str">
            <v>A</v>
          </cell>
          <cell r="K5939" t="str">
            <v>STQ</v>
          </cell>
          <cell r="L5939" t="str">
            <v>○</v>
          </cell>
          <cell r="M5939">
            <v>20221027</v>
          </cell>
          <cell r="N5939">
            <v>20221027</v>
          </cell>
        </row>
        <row r="5940">
          <cell r="C5940">
            <v>8972752040</v>
          </cell>
          <cell r="D5940" t="str">
            <v>I3JBQ25</v>
          </cell>
          <cell r="E5940"/>
          <cell r="F5940" t="str">
            <v>VL33 NPR</v>
          </cell>
          <cell r="G5940" t="str">
            <v>VL33 SOP</v>
          </cell>
          <cell r="H5940" t="str">
            <v>【I3JBQ25】VL33 750幅 FRAME ASM　新規出図</v>
          </cell>
          <cell r="I5940" t="str">
            <v>PA1-2183</v>
          </cell>
          <cell r="J5940" t="str">
            <v>A</v>
          </cell>
          <cell r="K5940" t="str">
            <v>STS</v>
          </cell>
          <cell r="L5940" t="str">
            <v>○</v>
          </cell>
          <cell r="M5940">
            <v>20221027</v>
          </cell>
          <cell r="N5940">
            <v>20221027</v>
          </cell>
        </row>
        <row r="5941">
          <cell r="C5941">
            <v>8972752050</v>
          </cell>
          <cell r="D5941" t="str">
            <v>I3JBQ25</v>
          </cell>
          <cell r="E5941"/>
          <cell r="F5941" t="str">
            <v>VL33 NPR</v>
          </cell>
          <cell r="G5941" t="str">
            <v>VL33 SOP</v>
          </cell>
          <cell r="H5941" t="str">
            <v>【I3JBQ25】VL33 750幅 FRAME ASM　新規出図</v>
          </cell>
          <cell r="I5941" t="str">
            <v>PA1-2192</v>
          </cell>
          <cell r="J5941" t="str">
            <v>A</v>
          </cell>
          <cell r="K5941" t="str">
            <v>STV</v>
          </cell>
          <cell r="L5941" t="str">
            <v>○</v>
          </cell>
          <cell r="M5941">
            <v>20221109</v>
          </cell>
          <cell r="N5941">
            <v>20221109</v>
          </cell>
        </row>
        <row r="5942">
          <cell r="C5942">
            <v>8972752060</v>
          </cell>
          <cell r="D5942" t="str">
            <v>I3JBQ25</v>
          </cell>
          <cell r="E5942"/>
          <cell r="F5942" t="str">
            <v>VL33 NPR</v>
          </cell>
          <cell r="G5942" t="str">
            <v>VL33 SOP</v>
          </cell>
          <cell r="H5942" t="str">
            <v>【I3JBQ25】VL33 750幅 FRAME ASM　新規出図</v>
          </cell>
          <cell r="I5942" t="str">
            <v>PA1-2182</v>
          </cell>
          <cell r="J5942" t="str">
            <v>A</v>
          </cell>
          <cell r="K5942" t="str">
            <v>SUH</v>
          </cell>
          <cell r="L5942" t="str">
            <v>○</v>
          </cell>
          <cell r="M5942">
            <v>20221027</v>
          </cell>
          <cell r="N5942">
            <v>20221027</v>
          </cell>
        </row>
        <row r="5943">
          <cell r="C5943">
            <v>8972752070</v>
          </cell>
          <cell r="D5943" t="str">
            <v>I3JBQ25</v>
          </cell>
          <cell r="E5943"/>
          <cell r="F5943" t="str">
            <v>VL33 NPR</v>
          </cell>
          <cell r="G5943" t="str">
            <v>VL33 SOP</v>
          </cell>
          <cell r="H5943" t="str">
            <v>【I3JBQ25】VL33 750幅 FRAME ASM　新規出図</v>
          </cell>
          <cell r="I5943" t="str">
            <v>未</v>
          </cell>
          <cell r="J5943" t="str">
            <v>A</v>
          </cell>
          <cell r="K5943" t="str">
            <v/>
          </cell>
          <cell r="L5943" t="str">
            <v>○</v>
          </cell>
          <cell r="M5943" t="str">
            <v>未</v>
          </cell>
          <cell r="N5943" t="str">
            <v>未</v>
          </cell>
        </row>
        <row r="5944">
          <cell r="C5944">
            <v>8972752080</v>
          </cell>
          <cell r="D5944" t="str">
            <v>I3JBQ25</v>
          </cell>
          <cell r="E5944"/>
          <cell r="F5944" t="str">
            <v>VL33 NPR</v>
          </cell>
          <cell r="G5944" t="str">
            <v>VL33 SOP</v>
          </cell>
          <cell r="H5944" t="str">
            <v>【I3JBQ25】VL33 750幅 FRAME ASM　新規出図</v>
          </cell>
          <cell r="I5944" t="str">
            <v>未</v>
          </cell>
          <cell r="J5944" t="str">
            <v>A</v>
          </cell>
          <cell r="K5944" t="str">
            <v/>
          </cell>
          <cell r="L5944" t="str">
            <v>○</v>
          </cell>
          <cell r="M5944" t="str">
            <v>未</v>
          </cell>
          <cell r="N5944" t="str">
            <v>未</v>
          </cell>
        </row>
        <row r="5945">
          <cell r="C5945">
            <v>8972752090</v>
          </cell>
          <cell r="D5945" t="str">
            <v>I3JBQ25</v>
          </cell>
          <cell r="E5945"/>
          <cell r="F5945" t="str">
            <v>VL33 NPR</v>
          </cell>
          <cell r="G5945" t="str">
            <v>VL33 SOP</v>
          </cell>
          <cell r="H5945" t="str">
            <v>【I3JBQ25】VL33 750幅 FRAME ASM　新規出図</v>
          </cell>
          <cell r="I5945" t="str">
            <v>PA1-2182</v>
          </cell>
          <cell r="J5945" t="str">
            <v>A</v>
          </cell>
          <cell r="K5945" t="str">
            <v>STR</v>
          </cell>
          <cell r="L5945" t="str">
            <v>○</v>
          </cell>
          <cell r="M5945">
            <v>20221027</v>
          </cell>
          <cell r="N5945">
            <v>20221027</v>
          </cell>
        </row>
        <row r="5946">
          <cell r="C5946">
            <v>8972752110</v>
          </cell>
          <cell r="D5946" t="str">
            <v>I3JBQ25</v>
          </cell>
          <cell r="E5946"/>
          <cell r="F5946" t="str">
            <v>VL33 NPR</v>
          </cell>
          <cell r="G5946" t="str">
            <v>VL33 SOP</v>
          </cell>
          <cell r="H5946" t="str">
            <v>【I3JBQ25】VL33 750幅 FRAME ASM　新規出図</v>
          </cell>
          <cell r="I5946" t="str">
            <v>PA1-2251</v>
          </cell>
          <cell r="J5946" t="str">
            <v>A</v>
          </cell>
          <cell r="K5946" t="str">
            <v>STT</v>
          </cell>
          <cell r="L5946" t="str">
            <v>○</v>
          </cell>
          <cell r="M5946">
            <v>20221227</v>
          </cell>
          <cell r="N5946">
            <v>20221227</v>
          </cell>
        </row>
        <row r="5947">
          <cell r="C5947">
            <v>8972752120</v>
          </cell>
          <cell r="D5947" t="str">
            <v>I3JBQ25</v>
          </cell>
          <cell r="E5947"/>
          <cell r="F5947" t="str">
            <v>VL33 NPR</v>
          </cell>
          <cell r="G5947" t="str">
            <v>VL33 SOP</v>
          </cell>
          <cell r="H5947" t="str">
            <v>【I3JBQ25】VL33 750幅 FRAME ASM　新規出図</v>
          </cell>
          <cell r="I5947" t="str">
            <v>未</v>
          </cell>
          <cell r="J5947" t="str">
            <v>A</v>
          </cell>
          <cell r="K5947" t="str">
            <v/>
          </cell>
          <cell r="L5947" t="str">
            <v>○</v>
          </cell>
          <cell r="M5947" t="str">
            <v>未</v>
          </cell>
          <cell r="N5947" t="str">
            <v>未</v>
          </cell>
        </row>
        <row r="5948">
          <cell r="C5948">
            <v>8972752130</v>
          </cell>
          <cell r="D5948" t="str">
            <v>I3JBQ25</v>
          </cell>
          <cell r="E5948"/>
          <cell r="F5948" t="str">
            <v>VL33 NPR</v>
          </cell>
          <cell r="G5948" t="str">
            <v>VL33 SOP</v>
          </cell>
          <cell r="H5948" t="str">
            <v>【I3JBQ25】VL33 750幅 FRAME ASM　新規出図</v>
          </cell>
          <cell r="I5948" t="str">
            <v>未</v>
          </cell>
          <cell r="J5948" t="str">
            <v>A</v>
          </cell>
          <cell r="K5948" t="str">
            <v/>
          </cell>
          <cell r="L5948" t="str">
            <v>○</v>
          </cell>
          <cell r="M5948" t="str">
            <v>未</v>
          </cell>
          <cell r="N5948" t="str">
            <v>未</v>
          </cell>
        </row>
        <row r="5949">
          <cell r="C5949">
            <v>8972752140</v>
          </cell>
          <cell r="D5949" t="str">
            <v>I3JBQ25</v>
          </cell>
          <cell r="E5949"/>
          <cell r="F5949" t="str">
            <v>VL33 NPR</v>
          </cell>
          <cell r="G5949" t="str">
            <v>VL33 SOP</v>
          </cell>
          <cell r="H5949" t="str">
            <v>【I3JBQ25】VL33 750幅 FRAME ASM　新規出図</v>
          </cell>
          <cell r="I5949" t="str">
            <v>未</v>
          </cell>
          <cell r="J5949" t="str">
            <v>A</v>
          </cell>
          <cell r="K5949" t="str">
            <v/>
          </cell>
          <cell r="L5949" t="str">
            <v>○</v>
          </cell>
          <cell r="M5949" t="str">
            <v>未</v>
          </cell>
          <cell r="N5949" t="str">
            <v>未</v>
          </cell>
        </row>
        <row r="5950">
          <cell r="C5950">
            <v>8972752150</v>
          </cell>
          <cell r="D5950" t="str">
            <v>I3JBQ25</v>
          </cell>
          <cell r="E5950"/>
          <cell r="F5950" t="str">
            <v>VL33 NPR</v>
          </cell>
          <cell r="G5950" t="str">
            <v>VL33 SOP</v>
          </cell>
          <cell r="H5950" t="str">
            <v>【I3JBQ25】VL33 750幅 FRAME ASM　新規出図</v>
          </cell>
          <cell r="I5950" t="str">
            <v>PA1-2216</v>
          </cell>
          <cell r="J5950" t="str">
            <v>A</v>
          </cell>
          <cell r="K5950" t="str">
            <v>SMT</v>
          </cell>
          <cell r="L5950" t="str">
            <v>○</v>
          </cell>
          <cell r="M5950">
            <v>20221130</v>
          </cell>
          <cell r="N5950">
            <v>20221130</v>
          </cell>
        </row>
        <row r="5951">
          <cell r="C5951">
            <v>8972752160</v>
          </cell>
          <cell r="D5951" t="str">
            <v>I3JBQ25</v>
          </cell>
          <cell r="E5951"/>
          <cell r="F5951" t="str">
            <v>VL33 NPR</v>
          </cell>
          <cell r="G5951" t="str">
            <v>VL33 SOP</v>
          </cell>
          <cell r="H5951" t="str">
            <v>【I3JBQ25】VL33 750幅 FRAME ASM　新規出図</v>
          </cell>
          <cell r="I5951" t="str">
            <v>PA1-2182</v>
          </cell>
          <cell r="J5951" t="str">
            <v>A</v>
          </cell>
          <cell r="K5951" t="str">
            <v>SMR</v>
          </cell>
          <cell r="L5951" t="str">
            <v>○</v>
          </cell>
          <cell r="M5951">
            <v>20221027</v>
          </cell>
          <cell r="N5951">
            <v>20221027</v>
          </cell>
        </row>
        <row r="5952">
          <cell r="C5952">
            <v>8972752170</v>
          </cell>
          <cell r="D5952" t="str">
            <v>I3JBQ25</v>
          </cell>
          <cell r="E5952"/>
          <cell r="F5952" t="str">
            <v>VL33 NPR</v>
          </cell>
          <cell r="G5952" t="str">
            <v>VL33 SOP</v>
          </cell>
          <cell r="H5952" t="str">
            <v>【I3JBQ25】VL33 750幅 FRAME ASM　新規出図</v>
          </cell>
          <cell r="I5952" t="str">
            <v>PA1-2192</v>
          </cell>
          <cell r="J5952" t="str">
            <v>A</v>
          </cell>
          <cell r="K5952" t="str">
            <v>SMS</v>
          </cell>
          <cell r="L5952" t="str">
            <v>○</v>
          </cell>
          <cell r="M5952">
            <v>20221109</v>
          </cell>
          <cell r="N5952">
            <v>20221109</v>
          </cell>
        </row>
        <row r="5953">
          <cell r="C5953">
            <v>8972752180</v>
          </cell>
          <cell r="D5953" t="str">
            <v>I3JBQ25</v>
          </cell>
          <cell r="E5953"/>
          <cell r="F5953" t="str">
            <v>VL33 NPR</v>
          </cell>
          <cell r="G5953" t="str">
            <v>VL33 SOP</v>
          </cell>
          <cell r="H5953" t="str">
            <v>【I3JBQ25】VL33 750幅 FRAME ASM　新規出図</v>
          </cell>
          <cell r="I5953" t="str">
            <v>未</v>
          </cell>
          <cell r="J5953" t="str">
            <v>A</v>
          </cell>
          <cell r="K5953" t="str">
            <v/>
          </cell>
          <cell r="L5953" t="str">
            <v>○</v>
          </cell>
          <cell r="M5953" t="str">
            <v>未</v>
          </cell>
          <cell r="N5953" t="str">
            <v>未</v>
          </cell>
        </row>
        <row r="5954">
          <cell r="C5954">
            <v>8972752190</v>
          </cell>
          <cell r="D5954" t="str">
            <v>I3JBQ25</v>
          </cell>
          <cell r="E5954"/>
          <cell r="F5954" t="str">
            <v>VL33 NPR</v>
          </cell>
          <cell r="G5954" t="str">
            <v>VL33 SOP</v>
          </cell>
          <cell r="H5954" t="str">
            <v>【I3JBQ25】VL33 750幅 FRAME ASM　新規出図</v>
          </cell>
          <cell r="I5954" t="str">
            <v>PA1-2192</v>
          </cell>
          <cell r="J5954" t="str">
            <v>A</v>
          </cell>
          <cell r="K5954" t="str">
            <v>SNL</v>
          </cell>
          <cell r="L5954" t="str">
            <v>○</v>
          </cell>
          <cell r="M5954">
            <v>20221109</v>
          </cell>
          <cell r="N5954">
            <v>20221109</v>
          </cell>
        </row>
        <row r="5955">
          <cell r="C5955">
            <v>8972752200</v>
          </cell>
          <cell r="D5955" t="str">
            <v>I3JBQ25</v>
          </cell>
          <cell r="E5955"/>
          <cell r="F5955" t="str">
            <v>VL33 NPR</v>
          </cell>
          <cell r="G5955" t="str">
            <v>VL33 SOP</v>
          </cell>
          <cell r="H5955" t="str">
            <v>【I3JBQ25】VL33 750幅 FRAME ASM　新規出図</v>
          </cell>
          <cell r="I5955" t="str">
            <v>PA1-2192</v>
          </cell>
          <cell r="J5955" t="str">
            <v>A</v>
          </cell>
          <cell r="K5955" t="str">
            <v>SNM</v>
          </cell>
          <cell r="L5955" t="str">
            <v>○</v>
          </cell>
          <cell r="M5955">
            <v>20221109</v>
          </cell>
          <cell r="N5955">
            <v>20221109</v>
          </cell>
        </row>
        <row r="5956">
          <cell r="C5956">
            <v>8972752210</v>
          </cell>
          <cell r="D5956" t="str">
            <v>I3JBQ25</v>
          </cell>
          <cell r="E5956"/>
          <cell r="F5956" t="str">
            <v>VL33 NPS</v>
          </cell>
          <cell r="G5956" t="str">
            <v>VL33 SOP</v>
          </cell>
          <cell r="H5956" t="str">
            <v>【I3JBQ25】VL33 750幅 FRAME ASM　新規出図</v>
          </cell>
          <cell r="I5956" t="str">
            <v>PA1-2183</v>
          </cell>
          <cell r="J5956" t="str">
            <v>A</v>
          </cell>
          <cell r="K5956" t="str">
            <v>TEP</v>
          </cell>
          <cell r="L5956" t="str">
            <v>○</v>
          </cell>
          <cell r="M5956">
            <v>20221027</v>
          </cell>
          <cell r="N5956">
            <v>20221027</v>
          </cell>
        </row>
        <row r="5957">
          <cell r="C5957">
            <v>8972752220</v>
          </cell>
          <cell r="D5957" t="str">
            <v>I3JBQ25</v>
          </cell>
          <cell r="E5957"/>
          <cell r="F5957" t="str">
            <v>VL33 NPS</v>
          </cell>
          <cell r="G5957" t="str">
            <v>VL33 SOP</v>
          </cell>
          <cell r="H5957" t="str">
            <v>【I3JBQ25】VL33 750幅 FRAME ASM　新規出図</v>
          </cell>
          <cell r="I5957" t="str">
            <v>PA1-2252</v>
          </cell>
          <cell r="J5957" t="str">
            <v>A</v>
          </cell>
          <cell r="K5957" t="str">
            <v>TES</v>
          </cell>
          <cell r="L5957" t="str">
            <v>○</v>
          </cell>
          <cell r="M5957">
            <v>20221227</v>
          </cell>
          <cell r="N5957">
            <v>20221227</v>
          </cell>
        </row>
        <row r="5958">
          <cell r="C5958">
            <v>8972752230</v>
          </cell>
          <cell r="D5958" t="str">
            <v>I3JBQ25</v>
          </cell>
          <cell r="E5958"/>
          <cell r="F5958" t="str">
            <v>VL33 NPS</v>
          </cell>
          <cell r="G5958" t="str">
            <v>VL33 SOP</v>
          </cell>
          <cell r="H5958" t="str">
            <v>【I3JBQ25】VL33 750幅 FRAME ASM　新規出図</v>
          </cell>
          <cell r="I5958" t="str">
            <v>PA1-2208</v>
          </cell>
          <cell r="J5958" t="str">
            <v>A</v>
          </cell>
          <cell r="K5958" t="str">
            <v>TER</v>
          </cell>
          <cell r="L5958" t="str">
            <v>○</v>
          </cell>
          <cell r="M5958">
            <v>20221209</v>
          </cell>
          <cell r="N5958">
            <v>20221209</v>
          </cell>
        </row>
        <row r="5959">
          <cell r="C5959">
            <v>8972752240</v>
          </cell>
          <cell r="D5959" t="str">
            <v>I3JBQ25</v>
          </cell>
          <cell r="E5959"/>
          <cell r="F5959" t="str">
            <v>VL33 NPS</v>
          </cell>
          <cell r="G5959" t="str">
            <v>VL33 SOP</v>
          </cell>
          <cell r="H5959" t="str">
            <v>【I3JBQ25】VL33 750幅 FRAME ASM　新規出図</v>
          </cell>
          <cell r="I5959" t="str">
            <v>PA1-2183</v>
          </cell>
          <cell r="J5959" t="str">
            <v>A</v>
          </cell>
          <cell r="K5959" t="str">
            <v>TEQ</v>
          </cell>
          <cell r="L5959" t="str">
            <v>○</v>
          </cell>
          <cell r="M5959">
            <v>20221027</v>
          </cell>
          <cell r="N5959">
            <v>20221027</v>
          </cell>
        </row>
        <row r="5960">
          <cell r="C5960">
            <v>8972752250</v>
          </cell>
          <cell r="D5960" t="str">
            <v>I3JBQ25</v>
          </cell>
          <cell r="E5960"/>
          <cell r="F5960" t="str">
            <v>VL33 NPS</v>
          </cell>
          <cell r="G5960" t="str">
            <v>VL33 SOP</v>
          </cell>
          <cell r="H5960" t="str">
            <v>【I3JBQ25】VL33 750幅 FRAME ASM　新規出図</v>
          </cell>
          <cell r="I5960" t="str">
            <v>PA1-2252</v>
          </cell>
          <cell r="J5960" t="str">
            <v>A</v>
          </cell>
          <cell r="K5960" t="str">
            <v>TLD</v>
          </cell>
          <cell r="L5960" t="str">
            <v>○</v>
          </cell>
          <cell r="M5960">
            <v>20221228</v>
          </cell>
          <cell r="N5960">
            <v>20221228</v>
          </cell>
        </row>
        <row r="5961">
          <cell r="C5961">
            <v>8972752260</v>
          </cell>
          <cell r="D5961" t="str">
            <v>I3JBQ25</v>
          </cell>
          <cell r="E5961"/>
          <cell r="F5961" t="str">
            <v>VL33 NPS</v>
          </cell>
          <cell r="G5961" t="str">
            <v>VL33 SOP</v>
          </cell>
          <cell r="H5961" t="str">
            <v>【I3JBQ25】VL33 750幅 FRAME ASM　新規出図</v>
          </cell>
          <cell r="I5961" t="str">
            <v>PA1-3015</v>
          </cell>
          <cell r="J5961" t="str">
            <v>A</v>
          </cell>
          <cell r="K5961" t="str">
            <v>TKC</v>
          </cell>
          <cell r="L5961" t="str">
            <v>○</v>
          </cell>
          <cell r="M5961">
            <v>20230127</v>
          </cell>
          <cell r="N5961">
            <v>20230127</v>
          </cell>
        </row>
        <row r="5962">
          <cell r="C5962">
            <v>8972752270</v>
          </cell>
          <cell r="D5962" t="str">
            <v>I3JBQ25</v>
          </cell>
          <cell r="E5962"/>
          <cell r="F5962" t="str">
            <v>VL33 NPS</v>
          </cell>
          <cell r="G5962" t="str">
            <v>VL33 SOP</v>
          </cell>
          <cell r="H5962" t="str">
            <v>【I3JBQ25】VL33 750幅 FRAME ASM　新規出図</v>
          </cell>
          <cell r="I5962" t="str">
            <v>PA1-3015</v>
          </cell>
          <cell r="J5962" t="str">
            <v>A</v>
          </cell>
          <cell r="K5962" t="str">
            <v>TLE</v>
          </cell>
          <cell r="L5962" t="str">
            <v>○</v>
          </cell>
          <cell r="M5962">
            <v>20230127</v>
          </cell>
          <cell r="N5962">
            <v>20230127</v>
          </cell>
        </row>
        <row r="5963">
          <cell r="C5963">
            <v>8972752280</v>
          </cell>
          <cell r="D5963" t="str">
            <v>I3JBQ25</v>
          </cell>
          <cell r="E5963"/>
          <cell r="F5963" t="str">
            <v>VL33 NNR</v>
          </cell>
          <cell r="G5963" t="str">
            <v>VL33 SOP</v>
          </cell>
          <cell r="H5963" t="str">
            <v>【I3JBQ25】VL33 750幅 FRAME ASM　新規出図</v>
          </cell>
          <cell r="I5963" t="str">
            <v>PA1-2208</v>
          </cell>
          <cell r="J5963" t="str">
            <v>A</v>
          </cell>
          <cell r="K5963" t="str">
            <v>RBY</v>
          </cell>
          <cell r="L5963" t="str">
            <v>○</v>
          </cell>
          <cell r="M5963">
            <v>20221209</v>
          </cell>
          <cell r="N5963">
            <v>20221209</v>
          </cell>
        </row>
        <row r="5964">
          <cell r="C5964">
            <v>8972752290</v>
          </cell>
          <cell r="D5964" t="str">
            <v>I3JBQ25</v>
          </cell>
          <cell r="E5964"/>
          <cell r="F5964" t="str">
            <v>VL33 NPS</v>
          </cell>
          <cell r="G5964" t="str">
            <v>VL33 SOP</v>
          </cell>
          <cell r="H5964" t="str">
            <v>【I3JBQ25】VL33 750幅 FRAME ASM　新規出図</v>
          </cell>
          <cell r="I5964" t="str">
            <v>PA1-2210</v>
          </cell>
          <cell r="J5964" t="str">
            <v>A</v>
          </cell>
          <cell r="K5964" t="str">
            <v>RPU</v>
          </cell>
          <cell r="L5964" t="str">
            <v>○</v>
          </cell>
          <cell r="M5964">
            <v>20221125</v>
          </cell>
          <cell r="N5964">
            <v>20221125</v>
          </cell>
        </row>
        <row r="5965">
          <cell r="C5965">
            <v>8972752300</v>
          </cell>
          <cell r="D5965" t="str">
            <v>I3JBQ25</v>
          </cell>
          <cell r="E5965"/>
          <cell r="F5965" t="str">
            <v>VL33 NPR</v>
          </cell>
          <cell r="G5965" t="str">
            <v>VL33 SOP</v>
          </cell>
          <cell r="H5965" t="str">
            <v>【I3JBQ25】VL33 750幅 FRAME ASM　新規出図</v>
          </cell>
          <cell r="I5965" t="str">
            <v>PA1-3010</v>
          </cell>
          <cell r="J5965" t="str">
            <v>A</v>
          </cell>
          <cell r="K5965" t="str">
            <v>RPV</v>
          </cell>
          <cell r="L5965" t="str">
            <v>○</v>
          </cell>
          <cell r="M5965">
            <v>20230116</v>
          </cell>
          <cell r="N5965">
            <v>20230116</v>
          </cell>
        </row>
        <row r="5966">
          <cell r="C5966">
            <v>8972752310</v>
          </cell>
          <cell r="D5966" t="str">
            <v>I3JBQ25</v>
          </cell>
          <cell r="E5966"/>
          <cell r="F5966" t="str">
            <v>VL33 NPR</v>
          </cell>
          <cell r="G5966" t="str">
            <v>VL33 SOP</v>
          </cell>
          <cell r="H5966" t="str">
            <v>【I3JBQ25】VL33 750幅 FRAME ASM　新規出図</v>
          </cell>
          <cell r="I5966" t="str">
            <v>PA1-3015</v>
          </cell>
          <cell r="J5966" t="str">
            <v>A</v>
          </cell>
          <cell r="K5966" t="str">
            <v>RQP</v>
          </cell>
          <cell r="L5966" t="str">
            <v>○</v>
          </cell>
          <cell r="M5966">
            <v>20230127</v>
          </cell>
          <cell r="N5966">
            <v>20230127</v>
          </cell>
        </row>
        <row r="5967">
          <cell r="C5967">
            <v>8972752320</v>
          </cell>
          <cell r="D5967" t="str">
            <v>I3JBQ25</v>
          </cell>
          <cell r="E5967"/>
          <cell r="F5967" t="str">
            <v>VL33 NPR</v>
          </cell>
          <cell r="G5967" t="str">
            <v>VL33 SOP</v>
          </cell>
          <cell r="H5967" t="str">
            <v>【I3JBQ25】VL33 750幅 FRAME ASM　新規出図</v>
          </cell>
          <cell r="I5967" t="str">
            <v>PA1-3017</v>
          </cell>
          <cell r="J5967" t="str">
            <v>A</v>
          </cell>
          <cell r="K5967" t="str">
            <v>RPW</v>
          </cell>
          <cell r="L5967" t="str">
            <v>○</v>
          </cell>
          <cell r="M5967">
            <v>20230127</v>
          </cell>
          <cell r="N5967">
            <v>20230127</v>
          </cell>
        </row>
        <row r="5968">
          <cell r="C5968">
            <v>8972752330</v>
          </cell>
          <cell r="D5968" t="str">
            <v>I3JBQ25</v>
          </cell>
          <cell r="E5968"/>
          <cell r="F5968" t="str">
            <v>VL33 NPR</v>
          </cell>
          <cell r="G5968" t="str">
            <v>VL33 SOP</v>
          </cell>
          <cell r="H5968" t="str">
            <v>【I3JBQ25】VL33 750幅 FRAME ASM　新規出図</v>
          </cell>
          <cell r="I5968" t="str">
            <v>未</v>
          </cell>
          <cell r="J5968" t="str">
            <v>A</v>
          </cell>
          <cell r="K5968" t="str">
            <v/>
          </cell>
          <cell r="L5968" t="str">
            <v>○</v>
          </cell>
          <cell r="M5968" t="str">
            <v>未</v>
          </cell>
          <cell r="N5968" t="str">
            <v>未</v>
          </cell>
        </row>
        <row r="5969">
          <cell r="C5969">
            <v>8972752340</v>
          </cell>
          <cell r="D5969" t="str">
            <v>I3JBQ25</v>
          </cell>
          <cell r="E5969"/>
          <cell r="F5969" t="str">
            <v>VL33 NPR</v>
          </cell>
          <cell r="G5969" t="str">
            <v>VL33 SOP</v>
          </cell>
          <cell r="H5969" t="str">
            <v>【I3JBQ25】VL33 750幅 FRAME ASM　新規出図</v>
          </cell>
          <cell r="I5969" t="str">
            <v>未</v>
          </cell>
          <cell r="J5969" t="str">
            <v>A</v>
          </cell>
          <cell r="K5969" t="str">
            <v/>
          </cell>
          <cell r="L5969" t="str">
            <v>○</v>
          </cell>
          <cell r="M5969" t="str">
            <v>未</v>
          </cell>
          <cell r="N5969" t="str">
            <v>未</v>
          </cell>
        </row>
        <row r="5970">
          <cell r="C5970">
            <v>8972752350</v>
          </cell>
          <cell r="D5970" t="str">
            <v>I3JBQ25</v>
          </cell>
          <cell r="E5970"/>
          <cell r="F5970" t="str">
            <v>VL33 NPR</v>
          </cell>
          <cell r="G5970" t="str">
            <v>VL33 SOP</v>
          </cell>
          <cell r="H5970" t="str">
            <v>【I3JBQ25】VL33 750幅 FRAME ASM　新規出図</v>
          </cell>
          <cell r="I5970" t="str">
            <v>未</v>
          </cell>
          <cell r="J5970" t="str">
            <v>A</v>
          </cell>
          <cell r="K5970" t="str">
            <v/>
          </cell>
          <cell r="L5970" t="str">
            <v>○</v>
          </cell>
          <cell r="M5970" t="str">
            <v>未</v>
          </cell>
          <cell r="N5970" t="str">
            <v>未</v>
          </cell>
        </row>
        <row r="5971">
          <cell r="C5971">
            <v>8972752360</v>
          </cell>
          <cell r="D5971" t="str">
            <v>I3JBQ25</v>
          </cell>
          <cell r="E5971"/>
          <cell r="F5971" t="str">
            <v>VL33 NPR</v>
          </cell>
          <cell r="G5971" t="str">
            <v>VL33 SOP</v>
          </cell>
          <cell r="H5971" t="str">
            <v>【I3JBQ25】VL33 750幅 FRAME ASM　新規出図</v>
          </cell>
          <cell r="I5971" t="str">
            <v>PA1-2240</v>
          </cell>
          <cell r="J5971" t="str">
            <v>A</v>
          </cell>
          <cell r="K5971" t="str">
            <v>RQN</v>
          </cell>
          <cell r="L5971" t="str">
            <v>○</v>
          </cell>
          <cell r="M5971">
            <v>20221220</v>
          </cell>
          <cell r="N5971">
            <v>20221220</v>
          </cell>
        </row>
        <row r="5972">
          <cell r="C5972">
            <v>8972752370</v>
          </cell>
          <cell r="D5972" t="str">
            <v>I3JBQ25</v>
          </cell>
          <cell r="E5972"/>
          <cell r="F5972" t="str">
            <v>VL33 NPR</v>
          </cell>
          <cell r="G5972" t="str">
            <v>VL33 SOP</v>
          </cell>
          <cell r="H5972" t="str">
            <v>【I3JBQ25】VL33 750幅 FRAME ASM　新規出図</v>
          </cell>
          <cell r="I5972" t="str">
            <v>PA1-2216</v>
          </cell>
          <cell r="J5972" t="str">
            <v>A</v>
          </cell>
          <cell r="K5972" t="str">
            <v>RQM</v>
          </cell>
          <cell r="L5972" t="str">
            <v>○</v>
          </cell>
          <cell r="M5972">
            <v>20221130</v>
          </cell>
          <cell r="N5972">
            <v>20221130</v>
          </cell>
        </row>
        <row r="5973">
          <cell r="C5973">
            <v>8972752380</v>
          </cell>
          <cell r="D5973" t="str">
            <v>I3JBQ25</v>
          </cell>
          <cell r="E5973"/>
          <cell r="F5973" t="str">
            <v>VL33 NPR</v>
          </cell>
          <cell r="G5973" t="str">
            <v>VL33 SOP</v>
          </cell>
          <cell r="H5973" t="str">
            <v>【I3JBQ25】VL33 750幅 FRAME ASM　新規出図</v>
          </cell>
          <cell r="I5973" t="str">
            <v>PA1-3017</v>
          </cell>
          <cell r="J5973" t="str">
            <v>A</v>
          </cell>
          <cell r="K5973" t="str">
            <v>RKT</v>
          </cell>
          <cell r="L5973" t="str">
            <v>○</v>
          </cell>
          <cell r="M5973">
            <v>20230127</v>
          </cell>
          <cell r="N5973">
            <v>20230127</v>
          </cell>
        </row>
        <row r="5974">
          <cell r="C5974">
            <v>8972752390</v>
          </cell>
          <cell r="D5974" t="str">
            <v>I3JBQ25</v>
          </cell>
          <cell r="E5974"/>
          <cell r="F5974" t="str">
            <v>VL33 NPR</v>
          </cell>
          <cell r="G5974" t="str">
            <v>VL33 SOP</v>
          </cell>
          <cell r="H5974" t="str">
            <v>【I3JBQ25】VL33 750幅 FRAME ASM　新規出図</v>
          </cell>
          <cell r="I5974" t="str">
            <v>PA1-3017</v>
          </cell>
          <cell r="J5974" t="str">
            <v>A</v>
          </cell>
          <cell r="K5974" t="str">
            <v>RQQ</v>
          </cell>
          <cell r="L5974" t="str">
            <v>○</v>
          </cell>
          <cell r="M5974">
            <v>20230127</v>
          </cell>
          <cell r="N5974">
            <v>20230127</v>
          </cell>
        </row>
        <row r="5975">
          <cell r="C5975">
            <v>8972752400</v>
          </cell>
          <cell r="D5975" t="str">
            <v>I3JBQ25</v>
          </cell>
          <cell r="E5975"/>
          <cell r="F5975" t="str">
            <v>VL33 NPR</v>
          </cell>
          <cell r="G5975" t="str">
            <v>VL33 SOP</v>
          </cell>
          <cell r="H5975" t="str">
            <v>【I3JBQ25】VL33 750幅 FRAME ASM　新規出図</v>
          </cell>
          <cell r="I5975" t="str">
            <v>PA1-3017</v>
          </cell>
          <cell r="J5975" t="str">
            <v>A</v>
          </cell>
          <cell r="K5975" t="str">
            <v>RQR</v>
          </cell>
          <cell r="L5975" t="str">
            <v>○</v>
          </cell>
          <cell r="M5975">
            <v>20230127</v>
          </cell>
          <cell r="N5975">
            <v>20230127</v>
          </cell>
        </row>
        <row r="5976">
          <cell r="C5976">
            <v>8972752101</v>
          </cell>
          <cell r="D5976" t="str">
            <v>I4JJS49</v>
          </cell>
          <cell r="E5976"/>
          <cell r="F5976" t="str">
            <v>VL33 NPR</v>
          </cell>
          <cell r="G5976" t="str">
            <v>VL33 SOP</v>
          </cell>
          <cell r="H5976" t="str">
            <v>【I4JJS49】VL33 750幅 FRAME ASM　設変出図</v>
          </cell>
          <cell r="I5976" t="str">
            <v>PA1-2205</v>
          </cell>
          <cell r="J5976" t="str">
            <v>A</v>
          </cell>
          <cell r="K5976" t="str">
            <v>1STN</v>
          </cell>
          <cell r="L5976" t="str">
            <v>○</v>
          </cell>
          <cell r="M5976">
            <v>20221125</v>
          </cell>
          <cell r="N5976">
            <v>20221125</v>
          </cell>
        </row>
        <row r="5977">
          <cell r="C5977">
            <v>8972681150</v>
          </cell>
          <cell r="D5977" t="str">
            <v>I3JBL78</v>
          </cell>
          <cell r="E5977"/>
          <cell r="F5977" t="str">
            <v>VK00 NPS</v>
          </cell>
          <cell r="G5977" t="str">
            <v>VK00 3X 750巾</v>
          </cell>
          <cell r="H5977" t="str">
            <v>【I3JBL78】VK00 3X NPS 750幅 FRAME ASM　新規出図</v>
          </cell>
          <cell r="I5977" t="str">
            <v>未</v>
          </cell>
          <cell r="J5977" t="str">
            <v>A</v>
          </cell>
          <cell r="K5977" t="str">
            <v/>
          </cell>
          <cell r="L5977" t="str">
            <v>未</v>
          </cell>
          <cell r="M5977" t="str">
            <v>未</v>
          </cell>
          <cell r="N5977" t="str">
            <v>未</v>
          </cell>
        </row>
        <row r="5978">
          <cell r="C5978">
            <v>8978794980</v>
          </cell>
          <cell r="D5978" t="str">
            <v>I3JBL78</v>
          </cell>
          <cell r="E5978"/>
          <cell r="F5978" t="str">
            <v>VK00 NPS</v>
          </cell>
          <cell r="G5978" t="str">
            <v>VK00 3X 750巾</v>
          </cell>
          <cell r="H5978" t="str">
            <v>【I3JBL78】VK00 3X NPS 750幅 FRAME ASM　新規出図</v>
          </cell>
          <cell r="I5978" t="str">
            <v>未</v>
          </cell>
          <cell r="J5978" t="str">
            <v>A</v>
          </cell>
          <cell r="K5978" t="str">
            <v/>
          </cell>
          <cell r="L5978" t="str">
            <v>未</v>
          </cell>
          <cell r="M5978" t="str">
            <v>未</v>
          </cell>
          <cell r="N5978" t="str">
            <v>未</v>
          </cell>
        </row>
        <row r="5979">
          <cell r="C5979">
            <v>8978795000</v>
          </cell>
          <cell r="D5979" t="str">
            <v>I3JBL78</v>
          </cell>
          <cell r="E5979"/>
          <cell r="F5979" t="str">
            <v>VK00 NPR</v>
          </cell>
          <cell r="G5979" t="str">
            <v>VK00 3X 750巾</v>
          </cell>
          <cell r="H5979" t="str">
            <v>【I3JBL78】VK00 3X NPS 750幅 FRAME ASM　新規出図</v>
          </cell>
          <cell r="I5979" t="str">
            <v>未</v>
          </cell>
          <cell r="J5979" t="str">
            <v>A</v>
          </cell>
          <cell r="K5979" t="str">
            <v/>
          </cell>
          <cell r="L5979" t="str">
            <v>未</v>
          </cell>
          <cell r="M5979" t="str">
            <v>未</v>
          </cell>
          <cell r="N5979" t="str">
            <v>未</v>
          </cell>
        </row>
        <row r="5980">
          <cell r="C5980">
            <v>8978795010</v>
          </cell>
          <cell r="D5980" t="str">
            <v>I3JBL78</v>
          </cell>
          <cell r="E5980"/>
          <cell r="F5980" t="str">
            <v>VK00 NPR</v>
          </cell>
          <cell r="G5980" t="str">
            <v>VK00 3X 750巾</v>
          </cell>
          <cell r="H5980" t="str">
            <v>【I3JBL78】VK00 3X NPS 750幅 FRAME ASM　新規出図</v>
          </cell>
          <cell r="I5980" t="str">
            <v>未</v>
          </cell>
          <cell r="J5980" t="str">
            <v>A</v>
          </cell>
          <cell r="K5980" t="str">
            <v/>
          </cell>
          <cell r="L5980" t="str">
            <v>未</v>
          </cell>
          <cell r="M5980" t="str">
            <v>未</v>
          </cell>
          <cell r="N5980" t="str">
            <v>未</v>
          </cell>
        </row>
        <row r="5981">
          <cell r="C5981">
            <v>8978795020</v>
          </cell>
          <cell r="D5981" t="str">
            <v>I3JBL78</v>
          </cell>
          <cell r="E5981"/>
          <cell r="F5981" t="str">
            <v>VK00 NPR</v>
          </cell>
          <cell r="G5981" t="str">
            <v>VK00 3X 750巾</v>
          </cell>
          <cell r="H5981" t="str">
            <v>【I3JBL78】VK00 3X NPS 750幅 FRAME ASM　新規出図</v>
          </cell>
          <cell r="I5981" t="str">
            <v>未</v>
          </cell>
          <cell r="J5981" t="str">
            <v>A</v>
          </cell>
          <cell r="K5981" t="str">
            <v/>
          </cell>
          <cell r="L5981" t="str">
            <v>未</v>
          </cell>
          <cell r="M5981" t="str">
            <v>未</v>
          </cell>
          <cell r="N5981" t="str">
            <v>未</v>
          </cell>
        </row>
        <row r="5982">
          <cell r="C5982">
            <v>8972782400</v>
          </cell>
          <cell r="D5982" t="str">
            <v>I3JBR31</v>
          </cell>
          <cell r="E5982"/>
          <cell r="F5982" t="str">
            <v>VL33 NKR</v>
          </cell>
          <cell r="G5982" t="str">
            <v>VL33 SOP</v>
          </cell>
          <cell r="H5982" t="str">
            <v>【I3JBR31】VL33 700幅FRAME ASM SOP向け新規出図</v>
          </cell>
          <cell r="I5982" t="str">
            <v>PA1-2194</v>
          </cell>
          <cell r="J5982" t="str">
            <v>A</v>
          </cell>
          <cell r="K5982" t="str">
            <v>BE3</v>
          </cell>
          <cell r="L5982" t="str">
            <v>○</v>
          </cell>
          <cell r="M5982">
            <v>20221110</v>
          </cell>
          <cell r="N5982">
            <v>20221110</v>
          </cell>
        </row>
        <row r="5983">
          <cell r="C5983">
            <v>8972782410</v>
          </cell>
          <cell r="D5983" t="str">
            <v>I3JBR31</v>
          </cell>
          <cell r="E5983"/>
          <cell r="F5983" t="str">
            <v>VL33 NKR</v>
          </cell>
          <cell r="G5983" t="str">
            <v>VL33 SOP</v>
          </cell>
          <cell r="H5983" t="str">
            <v>【I3JBR31】VL33 700幅FRAME ASM SOP向け新規出図</v>
          </cell>
          <cell r="I5983" t="str">
            <v>PA1-2194</v>
          </cell>
          <cell r="J5983" t="str">
            <v>A</v>
          </cell>
          <cell r="K5983" t="str">
            <v>BE4</v>
          </cell>
          <cell r="L5983" t="str">
            <v>○</v>
          </cell>
          <cell r="M5983">
            <v>20221110</v>
          </cell>
          <cell r="N5983">
            <v>20221110</v>
          </cell>
        </row>
        <row r="5984">
          <cell r="C5984">
            <v>8972782420</v>
          </cell>
          <cell r="D5984" t="str">
            <v>I3JBR31</v>
          </cell>
          <cell r="E5984"/>
          <cell r="F5984" t="str">
            <v>VL33 NKR</v>
          </cell>
          <cell r="G5984" t="str">
            <v>VL33 SOP</v>
          </cell>
          <cell r="H5984" t="str">
            <v>【I3JBR31】VL33 700幅FRAME ASM SOP向け新規出図</v>
          </cell>
          <cell r="I5984" t="str">
            <v>PA1-2215</v>
          </cell>
          <cell r="J5984" t="str">
            <v>A</v>
          </cell>
          <cell r="K5984" t="str">
            <v>NCK</v>
          </cell>
          <cell r="L5984" t="str">
            <v>○</v>
          </cell>
          <cell r="M5984">
            <v>20221202</v>
          </cell>
          <cell r="N5984">
            <v>20221202</v>
          </cell>
        </row>
        <row r="5985">
          <cell r="C5985">
            <v>8972782430</v>
          </cell>
          <cell r="D5985" t="str">
            <v>I3JBR31</v>
          </cell>
          <cell r="E5985"/>
          <cell r="F5985" t="str">
            <v>VL33 NKR</v>
          </cell>
          <cell r="G5985" t="str">
            <v>VL33 SOP</v>
          </cell>
          <cell r="H5985" t="str">
            <v>【I3JBR31】VL33 700幅FRAME ASM SOP向け新規出図</v>
          </cell>
          <cell r="I5985" t="str">
            <v>PA1-2227</v>
          </cell>
          <cell r="J5985" t="str">
            <v>A</v>
          </cell>
          <cell r="K5985" t="str">
            <v>NCL</v>
          </cell>
          <cell r="L5985" t="str">
            <v>○</v>
          </cell>
          <cell r="M5985">
            <v>20221209</v>
          </cell>
          <cell r="N5985">
            <v>20221209</v>
          </cell>
        </row>
        <row r="5986">
          <cell r="C5986">
            <v>8972782440</v>
          </cell>
          <cell r="D5986" t="str">
            <v>I3JBR31</v>
          </cell>
          <cell r="E5986"/>
          <cell r="F5986" t="str">
            <v>VL33 NKR</v>
          </cell>
          <cell r="G5986" t="str">
            <v>VL33 SOP</v>
          </cell>
          <cell r="H5986" t="str">
            <v>【I3JBR31】VL33 700幅FRAME ASM SOP向け新規出図</v>
          </cell>
          <cell r="I5986" t="str">
            <v>PA1-2246</v>
          </cell>
          <cell r="J5986" t="str">
            <v>A</v>
          </cell>
          <cell r="K5986" t="str">
            <v>JCP</v>
          </cell>
          <cell r="L5986" t="str">
            <v>○</v>
          </cell>
          <cell r="M5986">
            <v>20221226</v>
          </cell>
          <cell r="N5986">
            <v>20221226</v>
          </cell>
        </row>
        <row r="5987">
          <cell r="C5987">
            <v>8972782450</v>
          </cell>
          <cell r="D5987" t="str">
            <v>I3JBR31</v>
          </cell>
          <cell r="E5987"/>
          <cell r="F5987" t="str">
            <v>VL33 NKR</v>
          </cell>
          <cell r="G5987" t="str">
            <v>VL33 SOP</v>
          </cell>
          <cell r="H5987" t="str">
            <v>【I3JBR31】VL33 700幅FRAME ASM SOP向け新規出図</v>
          </cell>
          <cell r="I5987" t="str">
            <v>PA1-2246</v>
          </cell>
          <cell r="J5987" t="str">
            <v>A</v>
          </cell>
          <cell r="K5987" t="str">
            <v>JCQ</v>
          </cell>
          <cell r="L5987" t="str">
            <v>○</v>
          </cell>
          <cell r="M5987">
            <v>20221226</v>
          </cell>
          <cell r="N5987">
            <v>20221226</v>
          </cell>
        </row>
        <row r="5988">
          <cell r="C5988">
            <v>8972782460</v>
          </cell>
          <cell r="D5988" t="str">
            <v>I3JBR31</v>
          </cell>
          <cell r="E5988"/>
          <cell r="F5988" t="str">
            <v>VL33 NMR</v>
          </cell>
          <cell r="G5988" t="str">
            <v>VL33 SOP</v>
          </cell>
          <cell r="H5988" t="str">
            <v>【I3JBR31】VL33 700幅FRAME ASM SOP向け新規出図</v>
          </cell>
          <cell r="I5988" t="str">
            <v>PA1-2238</v>
          </cell>
          <cell r="J5988" t="str">
            <v>A</v>
          </cell>
          <cell r="K5988" t="str">
            <v>JJS</v>
          </cell>
          <cell r="L5988" t="str">
            <v>○</v>
          </cell>
          <cell r="M5988">
            <v>20221213</v>
          </cell>
          <cell r="N5988">
            <v>20221213</v>
          </cell>
        </row>
        <row r="5989">
          <cell r="C5989">
            <v>8972782470</v>
          </cell>
          <cell r="D5989" t="str">
            <v>I3JBR31</v>
          </cell>
          <cell r="E5989"/>
          <cell r="F5989" t="str">
            <v>VL33 NMR</v>
          </cell>
          <cell r="G5989" t="str">
            <v>VL33 SOP</v>
          </cell>
          <cell r="H5989" t="str">
            <v>【I3JBR31】VL33 700幅FRAME ASM SOP向け新規出図</v>
          </cell>
          <cell r="I5989" t="str">
            <v>PA1-2253</v>
          </cell>
          <cell r="J5989" t="str">
            <v>A</v>
          </cell>
          <cell r="K5989" t="str">
            <v>JJT</v>
          </cell>
          <cell r="L5989" t="str">
            <v>○</v>
          </cell>
          <cell r="M5989">
            <v>20221228</v>
          </cell>
          <cell r="N5989">
            <v>20221228</v>
          </cell>
        </row>
        <row r="5990">
          <cell r="C5990">
            <v>8972782480</v>
          </cell>
          <cell r="D5990" t="str">
            <v>I3JBR31</v>
          </cell>
          <cell r="E5990"/>
          <cell r="F5990" t="str">
            <v>VL33 NMS</v>
          </cell>
          <cell r="G5990" t="str">
            <v>VL33 SOP</v>
          </cell>
          <cell r="H5990" t="str">
            <v>【I3JBR31】VL33 700幅FRAME ASM SOP向け新規出図</v>
          </cell>
          <cell r="I5990" t="str">
            <v>PA1-2215</v>
          </cell>
          <cell r="J5990" t="str">
            <v>A</v>
          </cell>
          <cell r="K5990" t="str">
            <v>NNF</v>
          </cell>
          <cell r="L5990" t="str">
            <v>○</v>
          </cell>
          <cell r="M5990">
            <v>20221202</v>
          </cell>
          <cell r="N5990">
            <v>20221202</v>
          </cell>
        </row>
        <row r="5991">
          <cell r="C5991">
            <v>8972782490</v>
          </cell>
          <cell r="D5991" t="str">
            <v>I3JBR31</v>
          </cell>
          <cell r="E5991"/>
          <cell r="F5991" t="str">
            <v>VL33 NKS</v>
          </cell>
          <cell r="G5991" t="str">
            <v>VL33 SOP</v>
          </cell>
          <cell r="H5991" t="str">
            <v>【I3JBR31】VL33 700幅FRAME ASM SOP向け新規出図</v>
          </cell>
          <cell r="I5991" t="str">
            <v>PA1-2218</v>
          </cell>
          <cell r="J5991" t="str">
            <v>A</v>
          </cell>
          <cell r="K5991" t="str">
            <v>NHA</v>
          </cell>
          <cell r="L5991" t="str">
            <v>○</v>
          </cell>
          <cell r="M5991">
            <v>20221206</v>
          </cell>
          <cell r="N5991">
            <v>20221206</v>
          </cell>
        </row>
        <row r="5992">
          <cell r="C5992">
            <v>8972782500</v>
          </cell>
          <cell r="D5992" t="str">
            <v>I3JBR31</v>
          </cell>
          <cell r="E5992"/>
          <cell r="F5992" t="str">
            <v>VL33 NKS</v>
          </cell>
          <cell r="G5992" t="str">
            <v>VL33 SOP</v>
          </cell>
          <cell r="H5992" t="str">
            <v>【I3JBR31】VL33 700幅FRAME ASM SOP向け新規出図</v>
          </cell>
          <cell r="I5992" t="str">
            <v>PA1-2215</v>
          </cell>
          <cell r="J5992" t="str">
            <v>A</v>
          </cell>
          <cell r="K5992" t="str">
            <v>NHB</v>
          </cell>
          <cell r="L5992" t="str">
            <v>○</v>
          </cell>
          <cell r="M5992">
            <v>20221202</v>
          </cell>
          <cell r="N5992">
            <v>20221202</v>
          </cell>
        </row>
        <row r="5993">
          <cell r="C5993">
            <v>8972782510</v>
          </cell>
          <cell r="D5993" t="str">
            <v>I3JBR31</v>
          </cell>
          <cell r="E5993"/>
          <cell r="F5993" t="str">
            <v>VL33 NKS</v>
          </cell>
          <cell r="G5993" t="str">
            <v>VL33 SOP</v>
          </cell>
          <cell r="H5993" t="str">
            <v>【I3JBR31】VL33 700幅FRAME ASM SOP向け新規出図</v>
          </cell>
          <cell r="I5993" t="str">
            <v>PA1-2185</v>
          </cell>
          <cell r="J5993" t="str">
            <v>A</v>
          </cell>
          <cell r="K5993" t="str">
            <v>NKZ</v>
          </cell>
          <cell r="L5993" t="str">
            <v>○</v>
          </cell>
          <cell r="M5993">
            <v>20221031</v>
          </cell>
          <cell r="N5993">
            <v>20221031</v>
          </cell>
        </row>
        <row r="5994">
          <cell r="C5994">
            <v>8972782520</v>
          </cell>
          <cell r="D5994" t="str">
            <v>I3JBR31</v>
          </cell>
          <cell r="E5994"/>
          <cell r="F5994" t="str">
            <v>VL33 NKS</v>
          </cell>
          <cell r="G5994" t="str">
            <v>VL33 SOP</v>
          </cell>
          <cell r="H5994" t="str">
            <v>【I3JBR31】VL33 700幅FRAME ASM SOP向け新規出図</v>
          </cell>
          <cell r="I5994" t="str">
            <v>PA1-2253</v>
          </cell>
          <cell r="J5994" t="str">
            <v>A</v>
          </cell>
          <cell r="K5994" t="str">
            <v>NHD</v>
          </cell>
          <cell r="L5994" t="str">
            <v>○</v>
          </cell>
          <cell r="M5994">
            <v>20221228</v>
          </cell>
          <cell r="N5994">
            <v>20221228</v>
          </cell>
        </row>
        <row r="5995">
          <cell r="C5995">
            <v>8972782530</v>
          </cell>
          <cell r="D5995" t="str">
            <v>I3JBR31</v>
          </cell>
          <cell r="E5995"/>
          <cell r="F5995" t="str">
            <v>VL33 NKS</v>
          </cell>
          <cell r="G5995" t="str">
            <v>VL33 SOP</v>
          </cell>
          <cell r="H5995" t="str">
            <v>【I3JBR31】VL33 700幅FRAME ASM SOP向け新規出図</v>
          </cell>
          <cell r="I5995" t="str">
            <v>PA1-2197</v>
          </cell>
          <cell r="J5995" t="str">
            <v>A</v>
          </cell>
          <cell r="K5995" t="str">
            <v>NHC</v>
          </cell>
          <cell r="L5995" t="str">
            <v>○</v>
          </cell>
          <cell r="M5995">
            <v>20221114</v>
          </cell>
          <cell r="N5995">
            <v>20221114</v>
          </cell>
        </row>
        <row r="5996">
          <cell r="C5996">
            <v>8972782540</v>
          </cell>
          <cell r="D5996" t="str">
            <v>I3JBR31</v>
          </cell>
          <cell r="E5996"/>
          <cell r="F5996" t="str">
            <v>VL33 NMR</v>
          </cell>
          <cell r="G5996" t="str">
            <v>VL33 SOP</v>
          </cell>
          <cell r="H5996" t="str">
            <v>【I3JBR31】VL33 700幅FRAME ASM SOP向け新規出図</v>
          </cell>
          <cell r="I5996" t="str">
            <v>PA1-2197</v>
          </cell>
          <cell r="J5996" t="str">
            <v>A</v>
          </cell>
          <cell r="K5996" t="str">
            <v>NRH</v>
          </cell>
          <cell r="L5996" t="str">
            <v>○</v>
          </cell>
          <cell r="M5996">
            <v>20221114</v>
          </cell>
          <cell r="N5996">
            <v>20221114</v>
          </cell>
        </row>
        <row r="5997">
          <cell r="C5997">
            <v>8972782550</v>
          </cell>
          <cell r="D5997" t="str">
            <v>I3JBR31</v>
          </cell>
          <cell r="E5997"/>
          <cell r="F5997" t="str">
            <v>VL33 NMR</v>
          </cell>
          <cell r="G5997" t="str">
            <v>VL33 SOP</v>
          </cell>
          <cell r="H5997" t="str">
            <v>【I3JBR31】VL33 700幅FRAME ASM SOP向け新規出図</v>
          </cell>
          <cell r="I5997" t="str">
            <v>PA1-2197</v>
          </cell>
          <cell r="J5997" t="str">
            <v>A</v>
          </cell>
          <cell r="K5997" t="str">
            <v>NSB</v>
          </cell>
          <cell r="L5997" t="str">
            <v>○</v>
          </cell>
          <cell r="M5997">
            <v>20221114</v>
          </cell>
          <cell r="N5997">
            <v>20221114</v>
          </cell>
        </row>
        <row r="5998">
          <cell r="C5998">
            <v>8972782560</v>
          </cell>
          <cell r="D5998" t="str">
            <v>I3JBR31</v>
          </cell>
          <cell r="E5998"/>
          <cell r="F5998" t="str">
            <v>VL33 NMR</v>
          </cell>
          <cell r="G5998" t="str">
            <v>VL33 SOP</v>
          </cell>
          <cell r="H5998" t="str">
            <v>【I3JBR31】VL33 700幅FRAME ASM SOP向け新規出図</v>
          </cell>
          <cell r="I5998" t="str">
            <v>PA1-2197</v>
          </cell>
          <cell r="J5998" t="str">
            <v>A</v>
          </cell>
          <cell r="K5998" t="str">
            <v>JJR</v>
          </cell>
          <cell r="L5998" t="str">
            <v>○</v>
          </cell>
          <cell r="M5998">
            <v>20221114</v>
          </cell>
          <cell r="N5998">
            <v>20221114</v>
          </cell>
        </row>
        <row r="5999">
          <cell r="C5999">
            <v>8972782570</v>
          </cell>
          <cell r="D5999" t="str">
            <v>I3JBR31</v>
          </cell>
          <cell r="E5999"/>
          <cell r="F5999" t="str">
            <v>VL33 NKR</v>
          </cell>
          <cell r="G5999" t="str">
            <v>VL33 SOP</v>
          </cell>
          <cell r="H5999" t="str">
            <v>【I3JBR31】VL33 700幅FRAME ASM SOP向け新規出図</v>
          </cell>
          <cell r="I5999" t="str">
            <v>PA1-2238</v>
          </cell>
          <cell r="J5999" t="str">
            <v>A</v>
          </cell>
          <cell r="K5999" t="str">
            <v>KCP</v>
          </cell>
          <cell r="L5999" t="str">
            <v>○</v>
          </cell>
          <cell r="M5999">
            <v>20221213</v>
          </cell>
          <cell r="N5999">
            <v>20221213</v>
          </cell>
        </row>
        <row r="6000">
          <cell r="C6000">
            <v>8972782580</v>
          </cell>
          <cell r="D6000" t="str">
            <v>I3JBR31</v>
          </cell>
          <cell r="E6000"/>
          <cell r="F6000" t="str">
            <v>VL33 NKR</v>
          </cell>
          <cell r="G6000" t="str">
            <v>VL33 SOP</v>
          </cell>
          <cell r="H6000" t="str">
            <v>【I3JBR31】VL33 700幅FRAME ASM SOP向け新規出図</v>
          </cell>
          <cell r="I6000" t="str">
            <v>PA1-2253</v>
          </cell>
          <cell r="J6000" t="str">
            <v>A</v>
          </cell>
          <cell r="K6000" t="str">
            <v>KDW</v>
          </cell>
          <cell r="L6000" t="str">
            <v>○</v>
          </cell>
          <cell r="M6000">
            <v>20221228</v>
          </cell>
          <cell r="N6000">
            <v>20221228</v>
          </cell>
        </row>
        <row r="6001">
          <cell r="C6001">
            <v>8972782590</v>
          </cell>
          <cell r="D6001" t="str">
            <v>I3JBR31</v>
          </cell>
          <cell r="E6001"/>
          <cell r="F6001" t="str">
            <v>VL33 NMS</v>
          </cell>
          <cell r="G6001" t="str">
            <v>VL33 SOP</v>
          </cell>
          <cell r="H6001" t="str">
            <v>【I3JBR31】VL33 700幅FRAME ASM SOP向け新規出図</v>
          </cell>
          <cell r="I6001" t="str">
            <v>PA1-2227</v>
          </cell>
          <cell r="J6001" t="str">
            <v>A</v>
          </cell>
          <cell r="K6001" t="str">
            <v>1PC7</v>
          </cell>
          <cell r="L6001" t="str">
            <v>○</v>
          </cell>
          <cell r="M6001">
            <v>20221209</v>
          </cell>
          <cell r="N6001">
            <v>20221209</v>
          </cell>
        </row>
        <row r="6002">
          <cell r="C6002">
            <v>8972782600</v>
          </cell>
          <cell r="D6002" t="str">
            <v>I3JBR31</v>
          </cell>
          <cell r="E6002"/>
          <cell r="F6002" t="str">
            <v>VL33 NKR</v>
          </cell>
          <cell r="G6002" t="str">
            <v>VL33 SOP</v>
          </cell>
          <cell r="H6002" t="str">
            <v>【I3JBR31】VL33 700幅FRAME ASM SOP向け新規出図</v>
          </cell>
          <cell r="I6002" t="str">
            <v>PA1-2218</v>
          </cell>
          <cell r="J6002" t="str">
            <v>A</v>
          </cell>
          <cell r="K6002" t="str">
            <v>KCQ</v>
          </cell>
          <cell r="L6002" t="str">
            <v>○</v>
          </cell>
          <cell r="M6002">
            <v>20221206</v>
          </cell>
          <cell r="N6002">
            <v>20221206</v>
          </cell>
        </row>
        <row r="6003">
          <cell r="C6003">
            <v>8972782610</v>
          </cell>
          <cell r="D6003" t="str">
            <v>I3JBR31</v>
          </cell>
          <cell r="E6003"/>
          <cell r="F6003" t="str">
            <v>VL33 NKR</v>
          </cell>
          <cell r="G6003" t="str">
            <v>VL33 SOP</v>
          </cell>
          <cell r="H6003" t="str">
            <v>【I3JBR31】VL33 700幅FRAME ASM SOP向け新規出図</v>
          </cell>
          <cell r="I6003" t="str">
            <v>PA1-2245</v>
          </cell>
          <cell r="J6003" t="str">
            <v>A</v>
          </cell>
          <cell r="K6003" t="str">
            <v>KCR</v>
          </cell>
          <cell r="L6003" t="str">
            <v>○</v>
          </cell>
          <cell r="M6003">
            <v>20221220</v>
          </cell>
          <cell r="N6003">
            <v>20221220</v>
          </cell>
        </row>
        <row r="6004">
          <cell r="C6004">
            <v>8972782620</v>
          </cell>
          <cell r="D6004" t="str">
            <v>I3JBR31</v>
          </cell>
          <cell r="E6004"/>
          <cell r="F6004" t="str">
            <v>VL33 NMR</v>
          </cell>
          <cell r="G6004" t="str">
            <v>VL33 SOP</v>
          </cell>
          <cell r="H6004" t="str">
            <v>【I3JBR31】VL33 700幅FRAME ASM SOP向け新規出図</v>
          </cell>
          <cell r="I6004" t="str">
            <v>PA1-2235</v>
          </cell>
          <cell r="J6004" t="str">
            <v>A</v>
          </cell>
          <cell r="K6004" t="str">
            <v>KKL</v>
          </cell>
          <cell r="L6004" t="str">
            <v>○</v>
          </cell>
          <cell r="M6004">
            <v>20221209</v>
          </cell>
          <cell r="N6004">
            <v>20221209</v>
          </cell>
        </row>
        <row r="6005">
          <cell r="C6005">
            <v>8972782630</v>
          </cell>
          <cell r="D6005" t="str">
            <v>I3JBR31</v>
          </cell>
          <cell r="E6005"/>
          <cell r="F6005" t="str">
            <v>VL33 NMR</v>
          </cell>
          <cell r="G6005" t="str">
            <v>VL33 SOP</v>
          </cell>
          <cell r="H6005" t="str">
            <v>【I3JBR31】VL33 700幅FRAME ASM SOP向け新規出図</v>
          </cell>
          <cell r="I6005" t="str">
            <v>PA1-2218</v>
          </cell>
          <cell r="J6005" t="str">
            <v>A</v>
          </cell>
          <cell r="K6005" t="str">
            <v>KKM</v>
          </cell>
          <cell r="L6005" t="str">
            <v>○</v>
          </cell>
          <cell r="M6005">
            <v>20221206</v>
          </cell>
          <cell r="N6005">
            <v>20221206</v>
          </cell>
        </row>
        <row r="6006">
          <cell r="C6006">
            <v>8972782640</v>
          </cell>
          <cell r="D6006" t="str">
            <v>I3JBR31</v>
          </cell>
          <cell r="E6006"/>
          <cell r="F6006" t="str">
            <v>VL33 NMR</v>
          </cell>
          <cell r="G6006" t="str">
            <v>VL33 SOP</v>
          </cell>
          <cell r="H6006" t="str">
            <v>【I3JBR31】VL33 700幅FRAME ASM SOP向け新規出図</v>
          </cell>
          <cell r="I6006" t="str">
            <v>PA1-2218</v>
          </cell>
          <cell r="J6006" t="str">
            <v>A</v>
          </cell>
          <cell r="K6006" t="str">
            <v>CEF</v>
          </cell>
          <cell r="L6006" t="str">
            <v>○</v>
          </cell>
          <cell r="M6006">
            <v>20221206</v>
          </cell>
          <cell r="N6006">
            <v>20221206</v>
          </cell>
        </row>
        <row r="6007">
          <cell r="C6007">
            <v>8972782650</v>
          </cell>
          <cell r="D6007" t="str">
            <v>I3JBR31</v>
          </cell>
          <cell r="E6007"/>
          <cell r="F6007" t="str">
            <v>VL33 NMR</v>
          </cell>
          <cell r="G6007" t="str">
            <v>VL33 SOP</v>
          </cell>
          <cell r="H6007" t="str">
            <v>【I3JBR31】VL33 700幅FRAME ASM SOP向け新規出図</v>
          </cell>
          <cell r="I6007" t="str">
            <v>PA1-2238</v>
          </cell>
          <cell r="J6007" t="str">
            <v>A</v>
          </cell>
          <cell r="K6007" t="str">
            <v>CEG</v>
          </cell>
          <cell r="L6007" t="str">
            <v>○</v>
          </cell>
          <cell r="M6007">
            <v>20221213</v>
          </cell>
          <cell r="N6007">
            <v>20221213</v>
          </cell>
        </row>
        <row r="6008">
          <cell r="C6008">
            <v>8972782660</v>
          </cell>
          <cell r="D6008" t="str">
            <v>I3JBR31</v>
          </cell>
          <cell r="E6008"/>
          <cell r="F6008" t="str">
            <v>VL33 NMR</v>
          </cell>
          <cell r="G6008" t="str">
            <v>VL33 SOP</v>
          </cell>
          <cell r="H6008" t="str">
            <v>【I3JBR31】VL33 700幅FRAME ASM SOP向け新規出図</v>
          </cell>
          <cell r="I6008" t="str">
            <v>未</v>
          </cell>
          <cell r="J6008" t="str">
            <v>A</v>
          </cell>
          <cell r="K6008" t="str">
            <v/>
          </cell>
          <cell r="L6008" t="str">
            <v>○</v>
          </cell>
          <cell r="M6008" t="str">
            <v>未</v>
          </cell>
          <cell r="N6008" t="str">
            <v>未</v>
          </cell>
        </row>
        <row r="6009">
          <cell r="C6009">
            <v>8972782670</v>
          </cell>
          <cell r="D6009" t="str">
            <v>I3JBR31</v>
          </cell>
          <cell r="E6009"/>
          <cell r="F6009" t="str">
            <v>VL33 NMR</v>
          </cell>
          <cell r="G6009" t="str">
            <v>VL33 SOP</v>
          </cell>
          <cell r="H6009" t="str">
            <v>【I3JBR31】VL33 700幅FRAME ASM SOP向け新規出図</v>
          </cell>
          <cell r="I6009" t="str">
            <v>未</v>
          </cell>
          <cell r="J6009" t="str">
            <v>A</v>
          </cell>
          <cell r="K6009" t="str">
            <v/>
          </cell>
          <cell r="L6009" t="str">
            <v>○</v>
          </cell>
          <cell r="M6009" t="str">
            <v>未</v>
          </cell>
          <cell r="N6009" t="str">
            <v>未</v>
          </cell>
        </row>
        <row r="6010">
          <cell r="C6010">
            <v>8972782680</v>
          </cell>
          <cell r="D6010" t="str">
            <v>I3JBR31</v>
          </cell>
          <cell r="E6010"/>
          <cell r="F6010" t="str">
            <v>VL33 NMR</v>
          </cell>
          <cell r="G6010" t="str">
            <v>VL33 SOP</v>
          </cell>
          <cell r="H6010" t="str">
            <v>【I3JBR31】VL33 700幅FRAME ASM SOP向け新規出図</v>
          </cell>
          <cell r="I6010" t="str">
            <v>PA1-2235</v>
          </cell>
          <cell r="J6010" t="str">
            <v>A</v>
          </cell>
          <cell r="K6010" t="str">
            <v>KLP</v>
          </cell>
          <cell r="L6010" t="str">
            <v>○</v>
          </cell>
          <cell r="M6010">
            <v>20221209</v>
          </cell>
          <cell r="N6010">
            <v>20221209</v>
          </cell>
        </row>
        <row r="6011">
          <cell r="C6011">
            <v>8972782690</v>
          </cell>
          <cell r="D6011" t="str">
            <v>I3JBR31</v>
          </cell>
          <cell r="E6011"/>
          <cell r="F6011" t="str">
            <v>VL33 NMR</v>
          </cell>
          <cell r="G6011" t="str">
            <v>VL33 SOP</v>
          </cell>
          <cell r="H6011" t="str">
            <v>【I3JBR31】VL33 700幅FRAME ASM SOP向け新規出図</v>
          </cell>
          <cell r="I6011" t="str">
            <v>未</v>
          </cell>
          <cell r="J6011" t="str">
            <v>A</v>
          </cell>
          <cell r="K6011" t="str">
            <v/>
          </cell>
          <cell r="L6011" t="str">
            <v>○</v>
          </cell>
          <cell r="M6011" t="str">
            <v>未</v>
          </cell>
          <cell r="N6011" t="str">
            <v>未</v>
          </cell>
        </row>
        <row r="6012">
          <cell r="C6012">
            <v>8972782700</v>
          </cell>
          <cell r="D6012" t="str">
            <v>I3JBR31</v>
          </cell>
          <cell r="E6012"/>
          <cell r="F6012" t="str">
            <v>VL33 NMS</v>
          </cell>
          <cell r="G6012" t="str">
            <v>VL33 SOP</v>
          </cell>
          <cell r="H6012" t="str">
            <v>【I3JBR31】VL33 700幅FRAME ASM SOP向け新規出図</v>
          </cell>
          <cell r="I6012" t="str">
            <v>PA1-2189</v>
          </cell>
          <cell r="J6012" t="str">
            <v>A</v>
          </cell>
          <cell r="K6012" t="str">
            <v>1PBG</v>
          </cell>
          <cell r="L6012" t="str">
            <v>○</v>
          </cell>
          <cell r="M6012">
            <v>20221028</v>
          </cell>
          <cell r="N6012">
            <v>20221027</v>
          </cell>
        </row>
        <row r="6013">
          <cell r="C6013">
            <v>8972782710</v>
          </cell>
          <cell r="D6013" t="str">
            <v>I3JBR31</v>
          </cell>
          <cell r="E6013"/>
          <cell r="F6013" t="str">
            <v>VL33 NMR</v>
          </cell>
          <cell r="G6013" t="str">
            <v>VL33 SOP</v>
          </cell>
          <cell r="H6013" t="str">
            <v>【I3JBR31】VL33 700幅FRAME ASM SOP向け新規出図</v>
          </cell>
          <cell r="I6013" t="str">
            <v>PA1-2253</v>
          </cell>
          <cell r="J6013" t="str">
            <v>A</v>
          </cell>
          <cell r="K6013" t="str">
            <v>CNW</v>
          </cell>
          <cell r="L6013" t="str">
            <v>○</v>
          </cell>
          <cell r="M6013">
            <v>20221228</v>
          </cell>
          <cell r="N6013">
            <v>20221228</v>
          </cell>
        </row>
        <row r="6014">
          <cell r="C6014">
            <v>8972782720</v>
          </cell>
          <cell r="D6014" t="str">
            <v>I3JBR31</v>
          </cell>
          <cell r="E6014"/>
          <cell r="F6014" t="str">
            <v>VL33 NMR</v>
          </cell>
          <cell r="G6014" t="str">
            <v>VL33 SOP</v>
          </cell>
          <cell r="H6014" t="str">
            <v>【I3JBR31】VL33 700幅FRAME ASM SOP向け新規出図</v>
          </cell>
          <cell r="I6014" t="str">
            <v>未</v>
          </cell>
          <cell r="J6014" t="str">
            <v>A</v>
          </cell>
          <cell r="K6014" t="str">
            <v/>
          </cell>
          <cell r="L6014" t="str">
            <v>○</v>
          </cell>
          <cell r="M6014" t="str">
            <v>未</v>
          </cell>
          <cell r="N6014" t="str">
            <v>未</v>
          </cell>
        </row>
        <row r="6015">
          <cell r="C6015">
            <v>8972782730</v>
          </cell>
          <cell r="D6015" t="str">
            <v>I3JBR31</v>
          </cell>
          <cell r="E6015"/>
          <cell r="F6015" t="str">
            <v>VL33 NMR</v>
          </cell>
          <cell r="G6015" t="str">
            <v>VL33 SOP</v>
          </cell>
          <cell r="H6015" t="str">
            <v>【I3JBR31】VL33 700幅FRAME ASM SOP向け新規出図</v>
          </cell>
          <cell r="I6015" t="str">
            <v>PA1-3008</v>
          </cell>
          <cell r="J6015" t="str">
            <v>A</v>
          </cell>
          <cell r="K6015" t="str">
            <v>CNX</v>
          </cell>
          <cell r="L6015" t="str">
            <v>○</v>
          </cell>
          <cell r="M6015">
            <v>20230120</v>
          </cell>
          <cell r="N6015">
            <v>20230120</v>
          </cell>
        </row>
        <row r="6016">
          <cell r="C6016">
            <v>8972782740</v>
          </cell>
          <cell r="D6016" t="str">
            <v>I3JBR31</v>
          </cell>
          <cell r="E6016"/>
          <cell r="F6016" t="str">
            <v>VL33 NMR</v>
          </cell>
          <cell r="G6016" t="str">
            <v>VL33 SOP</v>
          </cell>
          <cell r="H6016" t="str">
            <v>【I3JBR31】VL33 700幅FRAME ASM SOP向け新規出図</v>
          </cell>
          <cell r="I6016" t="str">
            <v>未</v>
          </cell>
          <cell r="J6016" t="str">
            <v>A</v>
          </cell>
          <cell r="K6016" t="str">
            <v/>
          </cell>
          <cell r="L6016" t="str">
            <v>○</v>
          </cell>
          <cell r="M6016" t="str">
            <v>未</v>
          </cell>
          <cell r="N6016" t="str">
            <v>未</v>
          </cell>
        </row>
        <row r="6017">
          <cell r="C6017">
            <v>8972782750</v>
          </cell>
          <cell r="D6017" t="str">
            <v>I3JBR31</v>
          </cell>
          <cell r="E6017"/>
          <cell r="F6017" t="str">
            <v>VL33 NMR</v>
          </cell>
          <cell r="G6017" t="str">
            <v>VL33 SOP</v>
          </cell>
          <cell r="H6017" t="str">
            <v>【I3JBR31】VL33 700幅FRAME ASM SOP向け新規出図</v>
          </cell>
          <cell r="I6017" t="str">
            <v>PA1-2246</v>
          </cell>
          <cell r="J6017" t="str">
            <v>A</v>
          </cell>
          <cell r="K6017" t="str">
            <v>CJL</v>
          </cell>
          <cell r="L6017" t="str">
            <v>○</v>
          </cell>
          <cell r="M6017">
            <v>20221226</v>
          </cell>
          <cell r="N6017">
            <v>20221226</v>
          </cell>
        </row>
        <row r="6018">
          <cell r="C6018">
            <v>8972782760</v>
          </cell>
          <cell r="D6018" t="str">
            <v>I3JBR31</v>
          </cell>
          <cell r="E6018"/>
          <cell r="F6018" t="str">
            <v>VL33 NKR</v>
          </cell>
          <cell r="G6018" t="str">
            <v>VL33 SOP</v>
          </cell>
          <cell r="H6018" t="str">
            <v>【I3JBR31】VL33 700幅FRAME ASM SOP向け新規出図</v>
          </cell>
          <cell r="I6018" t="str">
            <v>PA1-2194</v>
          </cell>
          <cell r="J6018" t="str">
            <v>A</v>
          </cell>
          <cell r="K6018" t="str">
            <v>CJM</v>
          </cell>
          <cell r="L6018" t="str">
            <v>○</v>
          </cell>
          <cell r="M6018">
            <v>20221110</v>
          </cell>
          <cell r="N6018">
            <v>20221110</v>
          </cell>
        </row>
        <row r="6019">
          <cell r="C6019">
            <v>8972782770</v>
          </cell>
          <cell r="D6019" t="str">
            <v>I3JBR31</v>
          </cell>
          <cell r="E6019"/>
          <cell r="F6019" t="str">
            <v>VL33 NKR</v>
          </cell>
          <cell r="G6019" t="str">
            <v>VL33 SOP</v>
          </cell>
          <cell r="H6019" t="str">
            <v>【I3JBR31】VL33 700幅FRAME ASM SOP向け新規出図</v>
          </cell>
          <cell r="I6019" t="str">
            <v>未</v>
          </cell>
          <cell r="J6019" t="str">
            <v>A</v>
          </cell>
          <cell r="K6019" t="str">
            <v/>
          </cell>
          <cell r="L6019" t="str">
            <v>○</v>
          </cell>
          <cell r="M6019" t="str">
            <v>未</v>
          </cell>
          <cell r="N6019" t="str">
            <v>未</v>
          </cell>
        </row>
        <row r="6020">
          <cell r="C6020">
            <v>8972782780</v>
          </cell>
          <cell r="D6020" t="str">
            <v>I3JBR31</v>
          </cell>
          <cell r="E6020"/>
          <cell r="F6020" t="str">
            <v>VL33 NKR</v>
          </cell>
          <cell r="G6020" t="str">
            <v>VL33 SOP</v>
          </cell>
          <cell r="H6020" t="str">
            <v>【I3JBR31】VL33 700幅FRAME ASM SOP向け新規出図</v>
          </cell>
          <cell r="I6020" t="str">
            <v>PA1-2238</v>
          </cell>
          <cell r="J6020" t="str">
            <v>A</v>
          </cell>
          <cell r="K6020" t="str">
            <v>LBL</v>
          </cell>
          <cell r="L6020" t="str">
            <v>○</v>
          </cell>
          <cell r="M6020">
            <v>20221213</v>
          </cell>
          <cell r="N6020">
            <v>20221213</v>
          </cell>
        </row>
        <row r="6021">
          <cell r="C6021">
            <v>8972782790</v>
          </cell>
          <cell r="D6021" t="str">
            <v>I3JBR31</v>
          </cell>
          <cell r="E6021"/>
          <cell r="F6021" t="str">
            <v>VL33 NKR</v>
          </cell>
          <cell r="G6021" t="str">
            <v>VL33 SOP</v>
          </cell>
          <cell r="H6021" t="str">
            <v>【I3JBR31】VL33 700幅FRAME ASM SOP向け新規出図</v>
          </cell>
          <cell r="I6021" t="str">
            <v>PA1-2238</v>
          </cell>
          <cell r="J6021" t="str">
            <v>A</v>
          </cell>
          <cell r="K6021" t="str">
            <v>LBM</v>
          </cell>
          <cell r="L6021" t="str">
            <v>○</v>
          </cell>
          <cell r="M6021">
            <v>20221213</v>
          </cell>
          <cell r="N6021">
            <v>20221213</v>
          </cell>
        </row>
        <row r="6022">
          <cell r="C6022">
            <v>8972782800</v>
          </cell>
          <cell r="D6022" t="str">
            <v>I3JBR31</v>
          </cell>
          <cell r="E6022"/>
          <cell r="F6022" t="str">
            <v>VL33 NMR</v>
          </cell>
          <cell r="G6022" t="str">
            <v>VL33 SOP</v>
          </cell>
          <cell r="H6022" t="str">
            <v>【I3JBR31】VL33 700幅FRAME ASM SOP向け新規出図</v>
          </cell>
          <cell r="I6022" t="str">
            <v>PA1-2194</v>
          </cell>
          <cell r="J6022" t="str">
            <v>A</v>
          </cell>
          <cell r="K6022" t="str">
            <v>CRX</v>
          </cell>
          <cell r="L6022" t="str">
            <v>○</v>
          </cell>
          <cell r="M6022">
            <v>20221110</v>
          </cell>
          <cell r="N6022">
            <v>20221110</v>
          </cell>
        </row>
        <row r="6023">
          <cell r="C6023">
            <v>8972782810</v>
          </cell>
          <cell r="D6023" t="str">
            <v>I3JBR31</v>
          </cell>
          <cell r="E6023"/>
          <cell r="F6023" t="str">
            <v>VL33 NMR</v>
          </cell>
          <cell r="G6023" t="str">
            <v>VL33 SOP</v>
          </cell>
          <cell r="H6023" t="str">
            <v>【I3JBR31】VL33 700幅FRAME ASM SOP向け新規出図</v>
          </cell>
          <cell r="I6023" t="str">
            <v>PA1-2185</v>
          </cell>
          <cell r="J6023" t="str">
            <v>A</v>
          </cell>
          <cell r="K6023" t="str">
            <v>CSY</v>
          </cell>
          <cell r="L6023" t="str">
            <v>○</v>
          </cell>
          <cell r="M6023">
            <v>20221031</v>
          </cell>
          <cell r="N6023">
            <v>20221031</v>
          </cell>
        </row>
        <row r="6024">
          <cell r="C6024">
            <v>8972782820</v>
          </cell>
          <cell r="D6024" t="str">
            <v>I3JBR31</v>
          </cell>
          <cell r="E6024"/>
          <cell r="F6024" t="str">
            <v>VL33 NMR</v>
          </cell>
          <cell r="G6024" t="str">
            <v>VL33 SOP</v>
          </cell>
          <cell r="H6024" t="str">
            <v>【I3JBR31】VL33 700幅FRAME ASM SOP向け新規出図</v>
          </cell>
          <cell r="I6024" t="str">
            <v>PA1-2246</v>
          </cell>
          <cell r="J6024" t="str">
            <v>A</v>
          </cell>
          <cell r="K6024" t="str">
            <v>CUZ</v>
          </cell>
          <cell r="L6024" t="str">
            <v>○</v>
          </cell>
          <cell r="M6024">
            <v>20221226</v>
          </cell>
          <cell r="N6024">
            <v>20221226</v>
          </cell>
        </row>
        <row r="6025">
          <cell r="C6025">
            <v>8972782830</v>
          </cell>
          <cell r="D6025" t="str">
            <v>I3JBR31</v>
          </cell>
          <cell r="E6025"/>
          <cell r="F6025" t="str">
            <v>VL33 NMR</v>
          </cell>
          <cell r="G6025" t="str">
            <v>VL33 SOP</v>
          </cell>
          <cell r="H6025" t="str">
            <v>【I3JBR31】VL33 700幅FRAME ASM SOP向け新規出図</v>
          </cell>
          <cell r="I6025" t="str">
            <v>未</v>
          </cell>
          <cell r="J6025" t="str">
            <v>A</v>
          </cell>
          <cell r="K6025" t="str">
            <v/>
          </cell>
          <cell r="L6025" t="str">
            <v>○</v>
          </cell>
          <cell r="M6025" t="str">
            <v>未</v>
          </cell>
          <cell r="N6025" t="str">
            <v>未</v>
          </cell>
        </row>
        <row r="6026">
          <cell r="C6026">
            <v>8972782840</v>
          </cell>
          <cell r="D6026" t="str">
            <v>I3JBR31</v>
          </cell>
          <cell r="E6026"/>
          <cell r="F6026" t="str">
            <v>VL33 NMR</v>
          </cell>
          <cell r="G6026" t="str">
            <v>VL33 SOP</v>
          </cell>
          <cell r="H6026" t="str">
            <v>【I3JBR31】VL33 700幅FRAME ASM SOP向け新規出図</v>
          </cell>
          <cell r="I6026" t="str">
            <v>未</v>
          </cell>
          <cell r="J6026" t="str">
            <v>A</v>
          </cell>
          <cell r="K6026" t="str">
            <v/>
          </cell>
          <cell r="L6026" t="str">
            <v>○</v>
          </cell>
          <cell r="M6026" t="str">
            <v>未</v>
          </cell>
          <cell r="N6026" t="str">
            <v>未</v>
          </cell>
        </row>
        <row r="6027">
          <cell r="C6027">
            <v>8972782850</v>
          </cell>
          <cell r="D6027" t="str">
            <v>I3JBR31</v>
          </cell>
          <cell r="E6027"/>
          <cell r="F6027" t="str">
            <v>VL33 NMR</v>
          </cell>
          <cell r="G6027" t="str">
            <v>VL33 SOP</v>
          </cell>
          <cell r="H6027" t="str">
            <v>【I3JBR31】VL33 700幅FRAME ASM SOP向け新規出図</v>
          </cell>
          <cell r="I6027" t="str">
            <v>PA1-2185</v>
          </cell>
          <cell r="J6027" t="str">
            <v>A</v>
          </cell>
          <cell r="K6027" t="str">
            <v>CSZ</v>
          </cell>
          <cell r="L6027" t="str">
            <v>○</v>
          </cell>
          <cell r="M6027">
            <v>20221031</v>
          </cell>
          <cell r="N6027">
            <v>20221031</v>
          </cell>
        </row>
        <row r="6028">
          <cell r="C6028">
            <v>8972782860</v>
          </cell>
          <cell r="D6028" t="str">
            <v>I3JBR31</v>
          </cell>
          <cell r="E6028"/>
          <cell r="F6028" t="str">
            <v>VL33 NMR</v>
          </cell>
          <cell r="G6028" t="str">
            <v>VL33 SOP</v>
          </cell>
          <cell r="H6028" t="str">
            <v>【I3JBR31】VL33 700幅FRAME ASM SOP向け新規出図</v>
          </cell>
          <cell r="I6028" t="str">
            <v>PA1-2235</v>
          </cell>
          <cell r="J6028" t="str">
            <v>A</v>
          </cell>
          <cell r="K6028" t="str">
            <v>CRV</v>
          </cell>
          <cell r="L6028" t="str">
            <v>○</v>
          </cell>
          <cell r="M6028">
            <v>20221209</v>
          </cell>
          <cell r="N6028">
            <v>20221209</v>
          </cell>
        </row>
        <row r="6029">
          <cell r="C6029">
            <v>8972782870</v>
          </cell>
          <cell r="D6029" t="str">
            <v>I3JBR31</v>
          </cell>
          <cell r="E6029"/>
          <cell r="F6029" t="str">
            <v>VL33 NMR</v>
          </cell>
          <cell r="G6029" t="str">
            <v>VL33 SOP</v>
          </cell>
          <cell r="H6029" t="str">
            <v>【I3JBR31】VL33 700幅FRAME ASM SOP向け新規出図</v>
          </cell>
          <cell r="I6029" t="str">
            <v>未</v>
          </cell>
          <cell r="J6029" t="str">
            <v>A</v>
          </cell>
          <cell r="K6029" t="str">
            <v/>
          </cell>
          <cell r="L6029" t="str">
            <v>○</v>
          </cell>
          <cell r="M6029" t="str">
            <v>未</v>
          </cell>
          <cell r="N6029" t="str">
            <v>未</v>
          </cell>
        </row>
        <row r="6030">
          <cell r="C6030">
            <v>8972782880</v>
          </cell>
          <cell r="D6030" t="str">
            <v>I3JBR31</v>
          </cell>
          <cell r="E6030"/>
          <cell r="F6030" t="str">
            <v>VL33 NMR</v>
          </cell>
          <cell r="G6030" t="str">
            <v>VL33 SOP</v>
          </cell>
          <cell r="H6030" t="str">
            <v>【I3JBR31】VL33 700幅FRAME ASM SOP向け新規出図</v>
          </cell>
          <cell r="I6030" t="str">
            <v>未</v>
          </cell>
          <cell r="J6030" t="str">
            <v>A</v>
          </cell>
          <cell r="K6030" t="str">
            <v/>
          </cell>
          <cell r="L6030" t="str">
            <v>○</v>
          </cell>
          <cell r="M6030" t="str">
            <v>未</v>
          </cell>
          <cell r="N6030" t="str">
            <v>未</v>
          </cell>
        </row>
        <row r="6031">
          <cell r="C6031">
            <v>8972782890</v>
          </cell>
          <cell r="D6031" t="str">
            <v>I3JBR31</v>
          </cell>
          <cell r="E6031"/>
          <cell r="F6031" t="str">
            <v>VL33 NMR</v>
          </cell>
          <cell r="G6031" t="str">
            <v>VL33 SOP</v>
          </cell>
          <cell r="H6031" t="str">
            <v>【I3JBR31】VL33 700幅FRAME ASM SOP向け新規出図</v>
          </cell>
          <cell r="I6031" t="str">
            <v>PA1-2194</v>
          </cell>
          <cell r="J6031" t="str">
            <v>A</v>
          </cell>
          <cell r="K6031" t="str">
            <v>CRW</v>
          </cell>
          <cell r="L6031" t="str">
            <v>○</v>
          </cell>
          <cell r="M6031">
            <v>20221110</v>
          </cell>
          <cell r="N6031">
            <v>20221110</v>
          </cell>
        </row>
        <row r="6032">
          <cell r="C6032">
            <v>8972782900</v>
          </cell>
          <cell r="D6032" t="str">
            <v>I3JBR31</v>
          </cell>
          <cell r="E6032"/>
          <cell r="F6032" t="str">
            <v>VL33 NMR</v>
          </cell>
          <cell r="G6032" t="str">
            <v>VL33 SOP</v>
          </cell>
          <cell r="H6032" t="str">
            <v>【I3JBR31】VL33 700幅FRAME ASM SOP向け新規出図</v>
          </cell>
          <cell r="I6032" t="str">
            <v>未</v>
          </cell>
          <cell r="J6032" t="str">
            <v>A</v>
          </cell>
          <cell r="K6032" t="str">
            <v/>
          </cell>
          <cell r="L6032" t="str">
            <v>○</v>
          </cell>
          <cell r="M6032" t="str">
            <v>未</v>
          </cell>
          <cell r="N6032" t="str">
            <v>未</v>
          </cell>
        </row>
        <row r="6033">
          <cell r="C6033">
            <v>8972782910</v>
          </cell>
          <cell r="D6033" t="str">
            <v>I3JBR31</v>
          </cell>
          <cell r="E6033"/>
          <cell r="F6033" t="str">
            <v>VL33 NMR</v>
          </cell>
          <cell r="G6033" t="str">
            <v>VL33 SOP</v>
          </cell>
          <cell r="H6033" t="str">
            <v>【I3JBR31】VL33 700幅FRAME ASM SOP向け新規出図</v>
          </cell>
          <cell r="I6033" t="str">
            <v>PA1-2197</v>
          </cell>
          <cell r="J6033" t="str">
            <v>A</v>
          </cell>
          <cell r="K6033" t="str">
            <v>LLS</v>
          </cell>
          <cell r="L6033" t="str">
            <v>○</v>
          </cell>
          <cell r="M6033">
            <v>20221114</v>
          </cell>
          <cell r="N6033">
            <v>20221114</v>
          </cell>
        </row>
        <row r="6034">
          <cell r="C6034">
            <v>8972782920</v>
          </cell>
          <cell r="D6034" t="str">
            <v>I3JBR31</v>
          </cell>
          <cell r="E6034"/>
          <cell r="F6034" t="str">
            <v>VL33 NMR</v>
          </cell>
          <cell r="G6034" t="str">
            <v>VL33 SOP</v>
          </cell>
          <cell r="H6034" t="str">
            <v>【I3JBR31】VL33 700幅FRAME ASM SOP向け新規出図</v>
          </cell>
          <cell r="I6034" t="str">
            <v>PA1-3008</v>
          </cell>
          <cell r="J6034" t="str">
            <v>A</v>
          </cell>
          <cell r="K6034" t="str">
            <v>LLT</v>
          </cell>
          <cell r="L6034" t="str">
            <v>○</v>
          </cell>
          <cell r="M6034">
            <v>20230120</v>
          </cell>
          <cell r="N6034">
            <v>20230120</v>
          </cell>
        </row>
        <row r="6035">
          <cell r="C6035">
            <v>8972782930</v>
          </cell>
          <cell r="D6035" t="str">
            <v>I3JBR31</v>
          </cell>
          <cell r="E6035"/>
          <cell r="F6035" t="str">
            <v>VL33 NMS</v>
          </cell>
          <cell r="G6035" t="str">
            <v>VL33 SOP</v>
          </cell>
          <cell r="H6035" t="str">
            <v>【I3JBR31】VL33 700幅FRAME ASM SOP向け新規出図</v>
          </cell>
          <cell r="I6035" t="str">
            <v>未</v>
          </cell>
          <cell r="J6035" t="str">
            <v>A</v>
          </cell>
          <cell r="K6035" t="str">
            <v/>
          </cell>
          <cell r="L6035" t="str">
            <v>○</v>
          </cell>
          <cell r="M6035" t="str">
            <v>未</v>
          </cell>
          <cell r="N6035" t="str">
            <v>未</v>
          </cell>
        </row>
        <row r="6036">
          <cell r="C6036">
            <v>8972782940</v>
          </cell>
          <cell r="D6036" t="str">
            <v>I3JBR31</v>
          </cell>
          <cell r="E6036"/>
          <cell r="F6036" t="str">
            <v>VL33 NMS</v>
          </cell>
          <cell r="G6036" t="str">
            <v>VL33 SOP</v>
          </cell>
          <cell r="H6036" t="str">
            <v>【I3JBR31】VL33 700幅FRAME ASM SOP向け新規出図</v>
          </cell>
          <cell r="I6036" t="str">
            <v>PA1-2189</v>
          </cell>
          <cell r="J6036" t="str">
            <v>A</v>
          </cell>
          <cell r="K6036" t="str">
            <v>PJJ</v>
          </cell>
          <cell r="L6036" t="str">
            <v>○</v>
          </cell>
          <cell r="M6036">
            <v>20221028</v>
          </cell>
          <cell r="N6036">
            <v>20221027</v>
          </cell>
        </row>
        <row r="6037">
          <cell r="C6037">
            <v>8972782950</v>
          </cell>
          <cell r="D6037" t="str">
            <v>I3JBR31</v>
          </cell>
          <cell r="E6037"/>
          <cell r="F6037" t="str">
            <v>VL33 NMS</v>
          </cell>
          <cell r="G6037" t="str">
            <v>VL33 SOP</v>
          </cell>
          <cell r="H6037" t="str">
            <v>【I3JBR31】VL33 700幅FRAME ASM SOP向け新規出図</v>
          </cell>
          <cell r="I6037" t="str">
            <v>PA1-2241</v>
          </cell>
          <cell r="J6037" t="str">
            <v>A</v>
          </cell>
          <cell r="K6037" t="str">
            <v>PJK</v>
          </cell>
          <cell r="L6037" t="str">
            <v>○</v>
          </cell>
          <cell r="M6037">
            <v>20221220</v>
          </cell>
          <cell r="N6037">
            <v>20221220</v>
          </cell>
        </row>
        <row r="6038">
          <cell r="C6038">
            <v>8972782931</v>
          </cell>
          <cell r="D6038" t="str">
            <v>I4JJZ02</v>
          </cell>
          <cell r="E6038"/>
          <cell r="F6038" t="str">
            <v>VL33 NMR</v>
          </cell>
          <cell r="G6038" t="str">
            <v>VL33 SOP</v>
          </cell>
          <cell r="H6038" t="str">
            <v>【I4JJZ02】VL33 NMR 700幅FRAME 設変出図(サ変)</v>
          </cell>
          <cell r="I6038" t="str">
            <v>PA1-2204</v>
          </cell>
          <cell r="J6038" t="str">
            <v>A</v>
          </cell>
          <cell r="K6038" t="str">
            <v>PJL</v>
          </cell>
          <cell r="L6038" t="str">
            <v>○</v>
          </cell>
          <cell r="M6038">
            <v>20221117</v>
          </cell>
          <cell r="N6038">
            <v>20221117</v>
          </cell>
        </row>
        <row r="6039">
          <cell r="C6039">
            <v>8977943000</v>
          </cell>
          <cell r="D6039" t="str">
            <v>I3JBH64</v>
          </cell>
          <cell r="E6039"/>
          <cell r="F6039" t="str">
            <v>VK00 NMR</v>
          </cell>
          <cell r="G6039" t="str">
            <v>VK00 4x4</v>
          </cell>
          <cell r="H6039" t="str">
            <v>【I3JBH64】VK00 4×4 NMR/S FRAME ASM 新規出図(初回イベント:'22/10月　K研)</v>
          </cell>
          <cell r="I6039" t="str">
            <v>未</v>
          </cell>
          <cell r="J6039" t="str">
            <v>A</v>
          </cell>
          <cell r="K6039" t="str">
            <v/>
          </cell>
          <cell r="L6039" t="str">
            <v>未</v>
          </cell>
          <cell r="M6039" t="str">
            <v>未</v>
          </cell>
          <cell r="N6039" t="str">
            <v>未</v>
          </cell>
        </row>
        <row r="6040">
          <cell r="C6040">
            <v>8977943010</v>
          </cell>
          <cell r="D6040" t="str">
            <v>I3JBH64</v>
          </cell>
          <cell r="E6040"/>
          <cell r="F6040" t="str">
            <v>VK00 NMR</v>
          </cell>
          <cell r="G6040" t="str">
            <v>VK00 4x4</v>
          </cell>
          <cell r="H6040" t="str">
            <v>【I3JBH64】VK00 4×4 NMR/S FRAME ASM 新規出図(初回イベント:'22/10月　K研)</v>
          </cell>
          <cell r="I6040" t="str">
            <v>未</v>
          </cell>
          <cell r="J6040" t="str">
            <v>A</v>
          </cell>
          <cell r="K6040" t="str">
            <v/>
          </cell>
          <cell r="L6040" t="str">
            <v>未</v>
          </cell>
          <cell r="M6040" t="str">
            <v>未</v>
          </cell>
          <cell r="N6040" t="str">
            <v>未</v>
          </cell>
        </row>
        <row r="6041">
          <cell r="C6041">
            <v>8977943050</v>
          </cell>
          <cell r="D6041" t="str">
            <v>I3JBH64</v>
          </cell>
          <cell r="E6041"/>
          <cell r="F6041" t="str">
            <v>VK00 NMR</v>
          </cell>
          <cell r="G6041" t="str">
            <v>VK00 4x4</v>
          </cell>
          <cell r="H6041" t="str">
            <v>【I3JBH64】VK00 4×4 NMR/S FRAME ASM 新規出図(初回イベント:'22/10月　K研)</v>
          </cell>
          <cell r="I6041" t="str">
            <v>未</v>
          </cell>
          <cell r="J6041" t="str">
            <v>A</v>
          </cell>
          <cell r="K6041" t="str">
            <v/>
          </cell>
          <cell r="L6041" t="str">
            <v>未</v>
          </cell>
          <cell r="M6041" t="str">
            <v>未</v>
          </cell>
          <cell r="N6041" t="str">
            <v>未</v>
          </cell>
        </row>
        <row r="6042">
          <cell r="C6042">
            <v>8977943060</v>
          </cell>
          <cell r="D6042" t="str">
            <v>I3JBH64</v>
          </cell>
          <cell r="E6042"/>
          <cell r="F6042" t="str">
            <v>VK00 NMS</v>
          </cell>
          <cell r="G6042" t="str">
            <v>VK00 4x4</v>
          </cell>
          <cell r="H6042" t="str">
            <v>【I3JBH64】VK00 4×4 NMR/S FRAME ASM 新規出図(初回イベント:'22/10月　K研)</v>
          </cell>
          <cell r="I6042" t="str">
            <v>未</v>
          </cell>
          <cell r="J6042" t="str">
            <v>A</v>
          </cell>
          <cell r="K6042" t="str">
            <v/>
          </cell>
          <cell r="L6042" t="str">
            <v>未</v>
          </cell>
          <cell r="M6042" t="str">
            <v>未</v>
          </cell>
          <cell r="N6042" t="str">
            <v>未</v>
          </cell>
        </row>
        <row r="6043">
          <cell r="C6043">
            <v>8977943070</v>
          </cell>
          <cell r="D6043" t="str">
            <v>I3JBH64</v>
          </cell>
          <cell r="E6043"/>
          <cell r="F6043" t="str">
            <v>VK00 NMR</v>
          </cell>
          <cell r="G6043" t="str">
            <v>VK00 4x4</v>
          </cell>
          <cell r="H6043" t="str">
            <v>【I3JBH64】VK00 4×4 NMR/S FRAME ASM 新規出図(初回イベント:'22/10月　K研)</v>
          </cell>
          <cell r="I6043" t="str">
            <v>未</v>
          </cell>
          <cell r="J6043" t="str">
            <v>A</v>
          </cell>
          <cell r="K6043" t="str">
            <v/>
          </cell>
          <cell r="L6043" t="str">
            <v>未</v>
          </cell>
          <cell r="M6043" t="str">
            <v>未</v>
          </cell>
          <cell r="N6043" t="str">
            <v>未</v>
          </cell>
        </row>
        <row r="6044">
          <cell r="C6044">
            <v>8977943080</v>
          </cell>
          <cell r="D6044" t="str">
            <v>I3JBH64</v>
          </cell>
          <cell r="E6044"/>
          <cell r="F6044" t="str">
            <v>VK00 NMS</v>
          </cell>
          <cell r="G6044" t="str">
            <v>VK00 4x4</v>
          </cell>
          <cell r="H6044" t="str">
            <v>【I3JBH64】VK00 4×4 NMR/S FRAME ASM 新規出図(初回イベント:'22/10月　K研)</v>
          </cell>
          <cell r="I6044" t="str">
            <v>未</v>
          </cell>
          <cell r="J6044" t="str">
            <v>A</v>
          </cell>
          <cell r="K6044" t="str">
            <v/>
          </cell>
          <cell r="L6044" t="str">
            <v>未</v>
          </cell>
          <cell r="M6044" t="str">
            <v>未</v>
          </cell>
          <cell r="N6044" t="str">
            <v>未</v>
          </cell>
        </row>
        <row r="6045">
          <cell r="C6045">
            <v>8977943300</v>
          </cell>
          <cell r="D6045" t="str">
            <v>I3JBH64</v>
          </cell>
          <cell r="E6045"/>
          <cell r="F6045" t="str">
            <v>VK00 NMR</v>
          </cell>
          <cell r="G6045" t="str">
            <v>VK00 4x4</v>
          </cell>
          <cell r="H6045" t="str">
            <v>【I3JBH64】VK00 4×4 NMR/S FRAME ASM 新規出図(初回イベント:'22/10月　K研)</v>
          </cell>
          <cell r="I6045" t="str">
            <v>未</v>
          </cell>
          <cell r="J6045" t="str">
            <v>A</v>
          </cell>
          <cell r="K6045" t="str">
            <v/>
          </cell>
          <cell r="L6045" t="str">
            <v>未</v>
          </cell>
          <cell r="M6045" t="str">
            <v>未</v>
          </cell>
          <cell r="N6045" t="str">
            <v>未</v>
          </cell>
        </row>
        <row r="6046">
          <cell r="C6046">
            <v>8977943310</v>
          </cell>
          <cell r="D6046" t="str">
            <v>I3JBH64</v>
          </cell>
          <cell r="E6046"/>
          <cell r="F6046" t="str">
            <v>VK00 NMS</v>
          </cell>
          <cell r="G6046" t="str">
            <v>VK00 4x4</v>
          </cell>
          <cell r="H6046" t="str">
            <v>【I3JBH64】VK00 4×4 NMR/S FRAME ASM 新規出図(初回イベント:'22/10月　K研)</v>
          </cell>
          <cell r="I6046" t="str">
            <v>未</v>
          </cell>
          <cell r="J6046" t="str">
            <v>A</v>
          </cell>
          <cell r="K6046" t="str">
            <v/>
          </cell>
          <cell r="L6046" t="str">
            <v>未</v>
          </cell>
          <cell r="M6046" t="str">
            <v>未</v>
          </cell>
          <cell r="N6046" t="str">
            <v>未</v>
          </cell>
        </row>
        <row r="6047">
          <cell r="C6047">
            <v>8977943340</v>
          </cell>
          <cell r="D6047" t="str">
            <v>I3JBH64</v>
          </cell>
          <cell r="E6047"/>
          <cell r="F6047" t="str">
            <v>VK00 NMR</v>
          </cell>
          <cell r="G6047" t="str">
            <v>VK00 4x4</v>
          </cell>
          <cell r="H6047" t="str">
            <v>【I3JBH64】VK00 4×4 NMR/S FRAME ASM 新規出図(初回イベント:'22/10月　K研)</v>
          </cell>
          <cell r="I6047" t="str">
            <v>未</v>
          </cell>
          <cell r="J6047" t="str">
            <v>A</v>
          </cell>
          <cell r="K6047" t="str">
            <v/>
          </cell>
          <cell r="L6047" t="str">
            <v>未</v>
          </cell>
          <cell r="M6047" t="str">
            <v>未</v>
          </cell>
          <cell r="N6047" t="str">
            <v>未</v>
          </cell>
        </row>
        <row r="6048">
          <cell r="C6048">
            <v>8977943360</v>
          </cell>
          <cell r="D6048" t="str">
            <v>I3JBH64</v>
          </cell>
          <cell r="E6048"/>
          <cell r="F6048" t="str">
            <v>VK00 NMR</v>
          </cell>
          <cell r="G6048" t="str">
            <v>VK00 4x4</v>
          </cell>
          <cell r="H6048" t="str">
            <v>【I3JBH64】VK00 4×4 NMR/S FRAME ASM 新規出図(初回イベント:'22/10月　K研)</v>
          </cell>
          <cell r="I6048" t="str">
            <v>未</v>
          </cell>
          <cell r="J6048" t="str">
            <v>A</v>
          </cell>
          <cell r="K6048" t="str">
            <v/>
          </cell>
          <cell r="L6048" t="str">
            <v>未</v>
          </cell>
          <cell r="M6048" t="str">
            <v>未</v>
          </cell>
          <cell r="N6048" t="str">
            <v>未</v>
          </cell>
        </row>
        <row r="6049">
          <cell r="C6049">
            <v>8977943380</v>
          </cell>
          <cell r="D6049" t="str">
            <v>I3JBH64</v>
          </cell>
          <cell r="E6049"/>
          <cell r="F6049" t="str">
            <v>VK00 NMR</v>
          </cell>
          <cell r="G6049" t="str">
            <v>VK00 4x4</v>
          </cell>
          <cell r="H6049" t="str">
            <v>【I3JBH64】VK00 4×4 NMR/S FRAME ASM 新規出図(初回イベント:'22/10月　K研)</v>
          </cell>
          <cell r="I6049" t="str">
            <v>未</v>
          </cell>
          <cell r="J6049" t="str">
            <v>A</v>
          </cell>
          <cell r="K6049" t="str">
            <v/>
          </cell>
          <cell r="L6049" t="str">
            <v>未</v>
          </cell>
          <cell r="M6049" t="str">
            <v>未</v>
          </cell>
          <cell r="N6049" t="str">
            <v>未</v>
          </cell>
        </row>
        <row r="6050">
          <cell r="C6050">
            <v>8977943390</v>
          </cell>
          <cell r="D6050" t="str">
            <v>I3JBH64</v>
          </cell>
          <cell r="E6050"/>
          <cell r="F6050" t="str">
            <v>VK00 NMR</v>
          </cell>
          <cell r="G6050" t="str">
            <v>VK00 4x4</v>
          </cell>
          <cell r="H6050" t="str">
            <v>【I3JBH64】VK00 4×4 NMR/S FRAME ASM 新規出図(初回イベント:'22/10月　K研)</v>
          </cell>
          <cell r="I6050" t="str">
            <v>未</v>
          </cell>
          <cell r="J6050" t="str">
            <v>A</v>
          </cell>
          <cell r="K6050" t="str">
            <v/>
          </cell>
          <cell r="L6050" t="str">
            <v>未</v>
          </cell>
          <cell r="M6050" t="str">
            <v>未</v>
          </cell>
          <cell r="N6050" t="str">
            <v>未</v>
          </cell>
        </row>
        <row r="6051">
          <cell r="C6051">
            <v>8977943400</v>
          </cell>
          <cell r="D6051" t="str">
            <v>I3JBH64</v>
          </cell>
          <cell r="E6051"/>
          <cell r="F6051" t="str">
            <v>VK00 NMR</v>
          </cell>
          <cell r="G6051" t="str">
            <v>VK00 4x4</v>
          </cell>
          <cell r="H6051" t="str">
            <v>【I3JBH64】VK00 4×4 NMR/S FRAME ASM 新規出図(初回イベント:'22/10月　K研)</v>
          </cell>
          <cell r="I6051" t="str">
            <v>未</v>
          </cell>
          <cell r="J6051" t="str">
            <v>A</v>
          </cell>
          <cell r="K6051" t="str">
            <v/>
          </cell>
          <cell r="L6051" t="str">
            <v>未</v>
          </cell>
          <cell r="M6051" t="str">
            <v>未</v>
          </cell>
          <cell r="N6051" t="str">
            <v>未</v>
          </cell>
        </row>
        <row r="6052">
          <cell r="C6052">
            <v>8977943410</v>
          </cell>
          <cell r="D6052" t="str">
            <v>I3JBH64</v>
          </cell>
          <cell r="E6052"/>
          <cell r="F6052" t="str">
            <v>VK00 NMR</v>
          </cell>
          <cell r="G6052" t="str">
            <v>VK00 4x4</v>
          </cell>
          <cell r="H6052" t="str">
            <v>【I3JBH64】VK00 4×4 NMR/S FRAME ASM 新規出図(初回イベント:'22/10月　K研)</v>
          </cell>
          <cell r="I6052" t="str">
            <v>未</v>
          </cell>
          <cell r="J6052" t="str">
            <v>A</v>
          </cell>
          <cell r="K6052" t="str">
            <v/>
          </cell>
          <cell r="L6052" t="str">
            <v>未</v>
          </cell>
          <cell r="M6052" t="str">
            <v>未</v>
          </cell>
          <cell r="N6052" t="str">
            <v>未</v>
          </cell>
        </row>
        <row r="6053">
          <cell r="C6053">
            <v>8977943420</v>
          </cell>
          <cell r="D6053" t="str">
            <v>I3JBH64</v>
          </cell>
          <cell r="E6053"/>
          <cell r="F6053" t="str">
            <v>VK00 NMR</v>
          </cell>
          <cell r="G6053" t="str">
            <v>VK00 4x4</v>
          </cell>
          <cell r="H6053" t="str">
            <v>【I3JBH64】VK00 4×4 NMR/S FRAME ASM 新規出図(初回イベント:'22/10月　K研)</v>
          </cell>
          <cell r="I6053" t="str">
            <v>未</v>
          </cell>
          <cell r="J6053" t="str">
            <v>A</v>
          </cell>
          <cell r="K6053" t="str">
            <v/>
          </cell>
          <cell r="L6053" t="str">
            <v>未</v>
          </cell>
          <cell r="M6053" t="str">
            <v>未</v>
          </cell>
          <cell r="N6053" t="str">
            <v>未</v>
          </cell>
        </row>
        <row r="6054">
          <cell r="C6054">
            <v>8977943440</v>
          </cell>
          <cell r="D6054" t="str">
            <v>I3JBH64</v>
          </cell>
          <cell r="E6054"/>
          <cell r="F6054" t="str">
            <v>VK00 NMR</v>
          </cell>
          <cell r="G6054" t="str">
            <v>VK00 4x4</v>
          </cell>
          <cell r="H6054" t="str">
            <v>【I3JBH64】VK00 4×4 NMR/S FRAME ASM 新規出図(初回イベント:'22/10月　K研)</v>
          </cell>
          <cell r="I6054" t="str">
            <v>未</v>
          </cell>
          <cell r="J6054" t="str">
            <v>A</v>
          </cell>
          <cell r="K6054" t="str">
            <v/>
          </cell>
          <cell r="L6054" t="str">
            <v>未</v>
          </cell>
          <cell r="M6054" t="str">
            <v>未</v>
          </cell>
          <cell r="N6054" t="str">
            <v>未</v>
          </cell>
        </row>
        <row r="6055">
          <cell r="C6055">
            <v>8977943450</v>
          </cell>
          <cell r="D6055" t="str">
            <v>I3JBH64</v>
          </cell>
          <cell r="E6055"/>
          <cell r="F6055" t="str">
            <v>VK00 NMR</v>
          </cell>
          <cell r="G6055" t="str">
            <v>VK00 4x4</v>
          </cell>
          <cell r="H6055" t="str">
            <v>【I3JBH64】VK00 4×4 NMR/S FRAME ASM 新規出図(初回イベント:'22/10月　K研)</v>
          </cell>
          <cell r="I6055" t="str">
            <v>未</v>
          </cell>
          <cell r="J6055" t="str">
            <v>A</v>
          </cell>
          <cell r="K6055" t="str">
            <v/>
          </cell>
          <cell r="L6055" t="str">
            <v>未</v>
          </cell>
          <cell r="M6055" t="str">
            <v>未</v>
          </cell>
          <cell r="N6055" t="str">
            <v>未</v>
          </cell>
        </row>
        <row r="6056">
          <cell r="C6056">
            <v>8977943460</v>
          </cell>
          <cell r="D6056" t="str">
            <v>I3JBH64</v>
          </cell>
          <cell r="E6056"/>
          <cell r="F6056" t="str">
            <v>VK00 NMS</v>
          </cell>
          <cell r="G6056" t="str">
            <v>VK00 4x4</v>
          </cell>
          <cell r="H6056" t="str">
            <v>【I3JBH64】VK00 4×4 NMR/S FRAME ASM 新規出図(初回イベント:'22/10月　K研)</v>
          </cell>
          <cell r="I6056" t="str">
            <v>未</v>
          </cell>
          <cell r="J6056" t="str">
            <v>A</v>
          </cell>
          <cell r="K6056" t="str">
            <v/>
          </cell>
          <cell r="L6056" t="str">
            <v>未</v>
          </cell>
          <cell r="M6056" t="str">
            <v>未</v>
          </cell>
          <cell r="N6056" t="str">
            <v>未</v>
          </cell>
        </row>
        <row r="6057">
          <cell r="C6057">
            <v>8977943470</v>
          </cell>
          <cell r="D6057" t="str">
            <v>I3JBH64</v>
          </cell>
          <cell r="E6057"/>
          <cell r="F6057" t="str">
            <v>VK00 NMS</v>
          </cell>
          <cell r="G6057" t="str">
            <v>VK00 4x4</v>
          </cell>
          <cell r="H6057" t="str">
            <v>【I3JBH64】VK00 4×4 NMR/S FRAME ASM 新規出図(初回イベント:'22/10月　K研)</v>
          </cell>
          <cell r="I6057" t="str">
            <v>未</v>
          </cell>
          <cell r="J6057" t="str">
            <v>A</v>
          </cell>
          <cell r="K6057" t="str">
            <v/>
          </cell>
          <cell r="L6057" t="str">
            <v>未</v>
          </cell>
          <cell r="M6057" t="str">
            <v>未</v>
          </cell>
          <cell r="N6057" t="str">
            <v>未</v>
          </cell>
        </row>
        <row r="6058">
          <cell r="C6058">
            <v>8977943480</v>
          </cell>
          <cell r="D6058" t="str">
            <v>I3JBH64</v>
          </cell>
          <cell r="E6058"/>
          <cell r="F6058" t="str">
            <v>VK00 NMR</v>
          </cell>
          <cell r="G6058" t="str">
            <v>VK00 4x4</v>
          </cell>
          <cell r="H6058" t="str">
            <v>【I3JBH64】VK00 4×4 NMR/S FRAME ASM 新規出図(初回イベント:'22/10月　K研)</v>
          </cell>
          <cell r="I6058" t="str">
            <v>未</v>
          </cell>
          <cell r="J6058" t="str">
            <v>A</v>
          </cell>
          <cell r="K6058" t="str">
            <v/>
          </cell>
          <cell r="L6058" t="str">
            <v>未</v>
          </cell>
          <cell r="M6058" t="str">
            <v>未</v>
          </cell>
          <cell r="N6058" t="str">
            <v>未</v>
          </cell>
        </row>
        <row r="6059">
          <cell r="C6059">
            <v>8977943490</v>
          </cell>
          <cell r="D6059" t="str">
            <v>I3JBH64</v>
          </cell>
          <cell r="E6059"/>
          <cell r="F6059" t="str">
            <v>VK00 NMR</v>
          </cell>
          <cell r="G6059" t="str">
            <v>VK00 4x4</v>
          </cell>
          <cell r="H6059" t="str">
            <v>【I3JBH64】VK00 4×4 NMR/S FRAME ASM 新規出図(初回イベント:'22/10月　K研)</v>
          </cell>
          <cell r="I6059" t="str">
            <v>未</v>
          </cell>
          <cell r="J6059" t="str">
            <v>A</v>
          </cell>
          <cell r="K6059" t="str">
            <v/>
          </cell>
          <cell r="L6059" t="str">
            <v>未</v>
          </cell>
          <cell r="M6059" t="str">
            <v>未</v>
          </cell>
          <cell r="N6059" t="str">
            <v>未</v>
          </cell>
        </row>
        <row r="6060">
          <cell r="C6060">
            <v>8977943500</v>
          </cell>
          <cell r="D6060" t="str">
            <v>I3JBH64</v>
          </cell>
          <cell r="E6060"/>
          <cell r="F6060" t="str">
            <v>VK00 NMS</v>
          </cell>
          <cell r="G6060" t="str">
            <v>VK00 4x4</v>
          </cell>
          <cell r="H6060" t="str">
            <v>【I3JBH64】VK00 4×4 NMR/S FRAME ASM 新規出図(初回イベント:'22/10月　K研)</v>
          </cell>
          <cell r="I6060" t="str">
            <v>未</v>
          </cell>
          <cell r="J6060" t="str">
            <v>A</v>
          </cell>
          <cell r="K6060" t="str">
            <v/>
          </cell>
          <cell r="L6060" t="str">
            <v>未</v>
          </cell>
          <cell r="M6060" t="str">
            <v>未</v>
          </cell>
          <cell r="N6060" t="str">
            <v>未</v>
          </cell>
        </row>
        <row r="6061">
          <cell r="C6061">
            <v>8977943520</v>
          </cell>
          <cell r="D6061" t="str">
            <v>I3JBH64</v>
          </cell>
          <cell r="E6061"/>
          <cell r="F6061" t="str">
            <v>VK00 NMR</v>
          </cell>
          <cell r="G6061" t="str">
            <v>VK00 4x4</v>
          </cell>
          <cell r="H6061" t="str">
            <v>【I3JBH64】VK00 4×4 NMR/S FRAME ASM 新規出図(初回イベント:'22/10月　K研)</v>
          </cell>
          <cell r="I6061" t="str">
            <v>未</v>
          </cell>
          <cell r="J6061" t="str">
            <v>A</v>
          </cell>
          <cell r="K6061" t="str">
            <v/>
          </cell>
          <cell r="L6061" t="str">
            <v>未</v>
          </cell>
          <cell r="M6061" t="str">
            <v>未</v>
          </cell>
          <cell r="N6061" t="str">
            <v>未</v>
          </cell>
        </row>
        <row r="6062">
          <cell r="C6062">
            <v>8977943560</v>
          </cell>
          <cell r="D6062" t="str">
            <v>I3JBH64</v>
          </cell>
          <cell r="E6062"/>
          <cell r="F6062" t="str">
            <v>VK00 NMS</v>
          </cell>
          <cell r="G6062" t="str">
            <v>VK00 4x4</v>
          </cell>
          <cell r="H6062" t="str">
            <v>【I3JBH64】VK00 4×4 NMR/S FRAME ASM 新規出図(初回イベント:'22/10月　K研)</v>
          </cell>
          <cell r="I6062" t="str">
            <v>未</v>
          </cell>
          <cell r="J6062" t="str">
            <v>A</v>
          </cell>
          <cell r="K6062" t="str">
            <v/>
          </cell>
          <cell r="L6062" t="str">
            <v>未</v>
          </cell>
          <cell r="M6062" t="str">
            <v>未</v>
          </cell>
          <cell r="N6062" t="str">
            <v>未</v>
          </cell>
        </row>
        <row r="6063">
          <cell r="C6063">
            <v>8977943570</v>
          </cell>
          <cell r="D6063" t="str">
            <v>I3JBH64</v>
          </cell>
          <cell r="E6063"/>
          <cell r="F6063" t="str">
            <v>VK00 NMR</v>
          </cell>
          <cell r="G6063" t="str">
            <v>VK00 4x4</v>
          </cell>
          <cell r="H6063" t="str">
            <v>【I3JBH64】VK00 4×4 NMR/S FRAME ASM 新規出図(初回イベント:'22/10月　K研)</v>
          </cell>
          <cell r="I6063" t="str">
            <v>未</v>
          </cell>
          <cell r="J6063" t="str">
            <v>A</v>
          </cell>
          <cell r="K6063" t="str">
            <v/>
          </cell>
          <cell r="L6063" t="str">
            <v>未</v>
          </cell>
          <cell r="M6063" t="str">
            <v>未</v>
          </cell>
          <cell r="N6063" t="str">
            <v>未</v>
          </cell>
        </row>
        <row r="6064">
          <cell r="C6064">
            <v>8977943580</v>
          </cell>
          <cell r="D6064" t="str">
            <v>I3JBH64</v>
          </cell>
          <cell r="E6064"/>
          <cell r="F6064" t="str">
            <v>VK00 NMR</v>
          </cell>
          <cell r="G6064" t="str">
            <v>VK00 4x4</v>
          </cell>
          <cell r="H6064" t="str">
            <v>【I3JBH64】VK00 4×4 NMR/S FRAME ASM 新規出図(初回イベント:'22/10月　K研)</v>
          </cell>
          <cell r="I6064" t="str">
            <v>未</v>
          </cell>
          <cell r="J6064" t="str">
            <v>A</v>
          </cell>
          <cell r="K6064" t="str">
            <v/>
          </cell>
          <cell r="L6064" t="str">
            <v>未</v>
          </cell>
          <cell r="M6064" t="str">
            <v>未</v>
          </cell>
          <cell r="N6064" t="str">
            <v>未</v>
          </cell>
        </row>
        <row r="6065">
          <cell r="C6065">
            <v>8977943590</v>
          </cell>
          <cell r="D6065" t="str">
            <v>I3JBH64</v>
          </cell>
          <cell r="E6065"/>
          <cell r="F6065" t="str">
            <v>VK00 NMR</v>
          </cell>
          <cell r="G6065" t="str">
            <v>VK00 4x4</v>
          </cell>
          <cell r="H6065" t="str">
            <v>【I3JBH64】VK00 4×4 NMR/S FRAME ASM 新規出図(初回イベント:'22/10月　K研)</v>
          </cell>
          <cell r="I6065" t="str">
            <v>未</v>
          </cell>
          <cell r="J6065" t="str">
            <v>A</v>
          </cell>
          <cell r="K6065" t="str">
            <v/>
          </cell>
          <cell r="L6065" t="str">
            <v>未</v>
          </cell>
          <cell r="M6065" t="str">
            <v>未</v>
          </cell>
          <cell r="N6065" t="str">
            <v>未</v>
          </cell>
        </row>
        <row r="6066">
          <cell r="C6066">
            <v>8977943600</v>
          </cell>
          <cell r="D6066" t="str">
            <v>I3JBH64</v>
          </cell>
          <cell r="E6066"/>
          <cell r="F6066" t="str">
            <v>VK00 NMR</v>
          </cell>
          <cell r="G6066" t="str">
            <v>VK00 4x4</v>
          </cell>
          <cell r="H6066" t="str">
            <v>【I3JBH64】VK00 4×4 NMR/S FRAME ASM 新規出図(初回イベント:'22/10月　K研)</v>
          </cell>
          <cell r="I6066" t="str">
            <v>未</v>
          </cell>
          <cell r="J6066" t="str">
            <v>A</v>
          </cell>
          <cell r="K6066" t="str">
            <v/>
          </cell>
          <cell r="L6066" t="str">
            <v>未</v>
          </cell>
          <cell r="M6066" t="str">
            <v>未</v>
          </cell>
          <cell r="N6066" t="str">
            <v>未</v>
          </cell>
        </row>
        <row r="6067">
          <cell r="C6067">
            <v>8977943610</v>
          </cell>
          <cell r="D6067" t="str">
            <v>I3JBH64</v>
          </cell>
          <cell r="E6067"/>
          <cell r="F6067" t="str">
            <v>VK00 NMR</v>
          </cell>
          <cell r="G6067" t="str">
            <v>VK00 4x4</v>
          </cell>
          <cell r="H6067" t="str">
            <v>【I3JBH64】VK00 4×4 NMR/S FRAME ASM 新規出図(初回イベント:'22/10月　K研)</v>
          </cell>
          <cell r="I6067" t="str">
            <v>未</v>
          </cell>
          <cell r="J6067" t="str">
            <v>A</v>
          </cell>
          <cell r="K6067" t="str">
            <v/>
          </cell>
          <cell r="L6067" t="str">
            <v>未</v>
          </cell>
          <cell r="M6067" t="str">
            <v>未</v>
          </cell>
          <cell r="N6067" t="str">
            <v>未</v>
          </cell>
        </row>
        <row r="6068">
          <cell r="C6068">
            <v>8977943630</v>
          </cell>
          <cell r="D6068" t="str">
            <v>I3JBH64</v>
          </cell>
          <cell r="E6068"/>
          <cell r="F6068" t="str">
            <v>VK00 NMS</v>
          </cell>
          <cell r="G6068" t="str">
            <v>VK00 4x4</v>
          </cell>
          <cell r="H6068" t="str">
            <v>【I3JBH64】VK00 4×4 NMR/S FRAME ASM 新規出図(初回イベント:'22/10月　K研)</v>
          </cell>
          <cell r="I6068" t="str">
            <v>未</v>
          </cell>
          <cell r="J6068" t="str">
            <v>A</v>
          </cell>
          <cell r="K6068" t="str">
            <v/>
          </cell>
          <cell r="L6068" t="str">
            <v>未</v>
          </cell>
          <cell r="M6068" t="str">
            <v>未</v>
          </cell>
          <cell r="N6068" t="str">
            <v>未</v>
          </cell>
        </row>
        <row r="6069">
          <cell r="C6069">
            <v>8977943650</v>
          </cell>
          <cell r="D6069" t="str">
            <v>I3JBH64</v>
          </cell>
          <cell r="E6069"/>
          <cell r="F6069" t="str">
            <v>VK00 NMS</v>
          </cell>
          <cell r="G6069" t="str">
            <v>VK00 4x4</v>
          </cell>
          <cell r="H6069" t="str">
            <v>【I3JBH64】VK00 4×4 NMR/S FRAME ASM 新規出図(初回イベント:'22/10月　K研)</v>
          </cell>
          <cell r="I6069" t="str">
            <v>未</v>
          </cell>
          <cell r="J6069" t="str">
            <v>A</v>
          </cell>
          <cell r="K6069" t="str">
            <v/>
          </cell>
          <cell r="L6069" t="str">
            <v>未</v>
          </cell>
          <cell r="M6069" t="str">
            <v>未</v>
          </cell>
          <cell r="N6069" t="str">
            <v>未</v>
          </cell>
        </row>
        <row r="6070">
          <cell r="C6070">
            <v>8977943660</v>
          </cell>
          <cell r="D6070" t="str">
            <v>I3JBH64</v>
          </cell>
          <cell r="E6070"/>
          <cell r="F6070" t="str">
            <v>VK00 NMR</v>
          </cell>
          <cell r="G6070" t="str">
            <v>VK00 4x4</v>
          </cell>
          <cell r="H6070" t="str">
            <v>【I3JBH64】VK00 4×4 NMR/S FRAME ASM 新規出図(初回イベント:'22/10月　K研)</v>
          </cell>
          <cell r="I6070" t="str">
            <v>未</v>
          </cell>
          <cell r="J6070" t="str">
            <v>A</v>
          </cell>
          <cell r="K6070" t="str">
            <v/>
          </cell>
          <cell r="L6070" t="str">
            <v>未</v>
          </cell>
          <cell r="M6070" t="str">
            <v>未</v>
          </cell>
          <cell r="N6070" t="str">
            <v>未</v>
          </cell>
        </row>
        <row r="6071">
          <cell r="C6071">
            <v>8977943670</v>
          </cell>
          <cell r="D6071" t="str">
            <v>I3JBH64</v>
          </cell>
          <cell r="E6071"/>
          <cell r="F6071" t="str">
            <v>VK00 NMR</v>
          </cell>
          <cell r="G6071" t="str">
            <v>VK00 4x4</v>
          </cell>
          <cell r="H6071" t="str">
            <v>【I3JBH64】VK00 4×4 NMR/S FRAME ASM 新規出図(初回イベント:'22/10月　K研)</v>
          </cell>
          <cell r="I6071" t="str">
            <v>未</v>
          </cell>
          <cell r="J6071" t="str">
            <v>A</v>
          </cell>
          <cell r="K6071" t="str">
            <v/>
          </cell>
          <cell r="L6071" t="str">
            <v>未</v>
          </cell>
          <cell r="M6071" t="str">
            <v>未</v>
          </cell>
          <cell r="N6071" t="str">
            <v>未</v>
          </cell>
        </row>
        <row r="6072">
          <cell r="C6072">
            <v>8977943680</v>
          </cell>
          <cell r="D6072" t="str">
            <v>I3JBH64</v>
          </cell>
          <cell r="E6072"/>
          <cell r="F6072" t="str">
            <v>VK00 NMR</v>
          </cell>
          <cell r="G6072" t="str">
            <v>VK00 4x4</v>
          </cell>
          <cell r="H6072" t="str">
            <v>【I3JBH64】VK00 4×4 NMR/S FRAME ASM 新規出図(初回イベント:'22/10月　K研)</v>
          </cell>
          <cell r="I6072" t="str">
            <v>未</v>
          </cell>
          <cell r="J6072" t="str">
            <v>A</v>
          </cell>
          <cell r="K6072" t="str">
            <v/>
          </cell>
          <cell r="L6072" t="str">
            <v>未</v>
          </cell>
          <cell r="M6072" t="str">
            <v>未</v>
          </cell>
          <cell r="N6072" t="str">
            <v>未</v>
          </cell>
        </row>
        <row r="6073">
          <cell r="C6073">
            <v>8977943690</v>
          </cell>
          <cell r="D6073" t="str">
            <v>I3JBH64</v>
          </cell>
          <cell r="E6073"/>
          <cell r="F6073" t="str">
            <v>VK00 NMR</v>
          </cell>
          <cell r="G6073" t="str">
            <v>VK00 4x4</v>
          </cell>
          <cell r="H6073" t="str">
            <v>【I3JBH64】VK00 4×4 NMR/S FRAME ASM 新規出図(初回イベント:'22/10月　K研)</v>
          </cell>
          <cell r="I6073" t="str">
            <v>未</v>
          </cell>
          <cell r="J6073" t="str">
            <v>A</v>
          </cell>
          <cell r="K6073" t="str">
            <v/>
          </cell>
          <cell r="L6073" t="str">
            <v>未</v>
          </cell>
          <cell r="M6073" t="str">
            <v>未</v>
          </cell>
          <cell r="N6073" t="str">
            <v>未</v>
          </cell>
        </row>
        <row r="6074">
          <cell r="C6074">
            <v>8977943730</v>
          </cell>
          <cell r="D6074" t="str">
            <v>I3JBH64</v>
          </cell>
          <cell r="E6074"/>
          <cell r="F6074" t="str">
            <v>VK00 NMS</v>
          </cell>
          <cell r="G6074" t="str">
            <v>VK00 4x4</v>
          </cell>
          <cell r="H6074" t="str">
            <v>【I3JBH64】VK00 4×4 NMR/S FRAME ASM 新規出図(初回イベント:'22/10月　K研)</v>
          </cell>
          <cell r="I6074" t="str">
            <v>未</v>
          </cell>
          <cell r="J6074" t="str">
            <v>A</v>
          </cell>
          <cell r="K6074" t="str">
            <v/>
          </cell>
          <cell r="L6074" t="str">
            <v>未</v>
          </cell>
          <cell r="M6074" t="str">
            <v>未</v>
          </cell>
          <cell r="N6074" t="str">
            <v>未</v>
          </cell>
        </row>
        <row r="6075">
          <cell r="C6075">
            <v>8977944050</v>
          </cell>
          <cell r="D6075" t="str">
            <v>I3JBH64</v>
          </cell>
          <cell r="E6075"/>
          <cell r="F6075" t="str">
            <v>VK00 NMS</v>
          </cell>
          <cell r="G6075" t="str">
            <v>VK00 4x4</v>
          </cell>
          <cell r="H6075" t="str">
            <v>【I3JBH64】VK00 4×4 NMR/S FRAME ASM 新規出図(初回イベント:'22/10月　K研)</v>
          </cell>
          <cell r="I6075" t="str">
            <v>未</v>
          </cell>
          <cell r="J6075" t="str">
            <v>A</v>
          </cell>
          <cell r="K6075" t="str">
            <v/>
          </cell>
          <cell r="L6075" t="str">
            <v>未</v>
          </cell>
          <cell r="M6075" t="str">
            <v>未</v>
          </cell>
          <cell r="N6075" t="str">
            <v>未</v>
          </cell>
        </row>
        <row r="6076">
          <cell r="C6076">
            <v>8977944060</v>
          </cell>
          <cell r="D6076" t="str">
            <v>I3JBH64</v>
          </cell>
          <cell r="E6076"/>
          <cell r="F6076" t="str">
            <v>VK00 NMR</v>
          </cell>
          <cell r="G6076" t="str">
            <v>VK00 4x4</v>
          </cell>
          <cell r="H6076" t="str">
            <v>【I3JBH64】VK00 4×4 NMR/S FRAME ASM 新規出図(初回イベント:'22/10月　K研)</v>
          </cell>
          <cell r="I6076" t="str">
            <v>未</v>
          </cell>
          <cell r="J6076" t="str">
            <v>A</v>
          </cell>
          <cell r="K6076" t="str">
            <v/>
          </cell>
          <cell r="L6076" t="str">
            <v>未</v>
          </cell>
          <cell r="M6076" t="str">
            <v>未</v>
          </cell>
          <cell r="N6076" t="str">
            <v>未</v>
          </cell>
        </row>
        <row r="6077">
          <cell r="C6077">
            <v>8978474600</v>
          </cell>
          <cell r="D6077" t="str">
            <v>I3JBH64</v>
          </cell>
          <cell r="E6077"/>
          <cell r="F6077" t="str">
            <v>VK00 NMS</v>
          </cell>
          <cell r="G6077" t="str">
            <v>VK00 4x4</v>
          </cell>
          <cell r="H6077" t="str">
            <v>【I3JBH64】VK00 4×4 NMR/S FRAME ASM 新規出図(初回イベント:'22/10月　K研)</v>
          </cell>
          <cell r="I6077" t="str">
            <v>未</v>
          </cell>
          <cell r="J6077" t="str">
            <v>A</v>
          </cell>
          <cell r="K6077" t="str">
            <v/>
          </cell>
          <cell r="L6077" t="str">
            <v>未</v>
          </cell>
          <cell r="M6077" t="str">
            <v>未</v>
          </cell>
          <cell r="N6077" t="str">
            <v>未</v>
          </cell>
        </row>
        <row r="6078">
          <cell r="C6078">
            <v>8978474610</v>
          </cell>
          <cell r="D6078" t="str">
            <v>I3JBH64</v>
          </cell>
          <cell r="E6078"/>
          <cell r="F6078" t="str">
            <v>VK00 NMS</v>
          </cell>
          <cell r="G6078" t="str">
            <v>VK00 4x4</v>
          </cell>
          <cell r="H6078" t="str">
            <v>【I3JBH64】VK00 4×4 NMR/S FRAME ASM 新規出図(初回イベント:'22/10月　K研)</v>
          </cell>
          <cell r="I6078" t="str">
            <v>未</v>
          </cell>
          <cell r="J6078" t="str">
            <v>A</v>
          </cell>
          <cell r="K6078" t="str">
            <v/>
          </cell>
          <cell r="L6078" t="str">
            <v>未</v>
          </cell>
          <cell r="M6078" t="str">
            <v>未</v>
          </cell>
          <cell r="N6078" t="str">
            <v>未</v>
          </cell>
        </row>
        <row r="6079">
          <cell r="C6079">
            <v>8978767400</v>
          </cell>
          <cell r="D6079" t="str">
            <v>I3JBH64</v>
          </cell>
          <cell r="E6079"/>
          <cell r="F6079" t="str">
            <v>VK00 NMR</v>
          </cell>
          <cell r="G6079" t="str">
            <v>VK00 4x4</v>
          </cell>
          <cell r="H6079" t="str">
            <v>【I3JBH64】VK00 4×4 NMR/S FRAME ASM 新規出図(初回イベント:'22/10月　K研)</v>
          </cell>
          <cell r="I6079" t="str">
            <v>未</v>
          </cell>
          <cell r="J6079" t="str">
            <v>A</v>
          </cell>
          <cell r="K6079" t="str">
            <v/>
          </cell>
          <cell r="L6079" t="str">
            <v>未</v>
          </cell>
          <cell r="M6079" t="str">
            <v>未</v>
          </cell>
          <cell r="N6079" t="str">
            <v>未</v>
          </cell>
        </row>
        <row r="6080">
          <cell r="C6080">
            <v>8978767410</v>
          </cell>
          <cell r="D6080" t="str">
            <v>I3JBH64</v>
          </cell>
          <cell r="E6080"/>
          <cell r="F6080" t="str">
            <v>VK00 NMR</v>
          </cell>
          <cell r="G6080" t="str">
            <v>VK00 4x4</v>
          </cell>
          <cell r="H6080" t="str">
            <v>【I3JBH64】VK00 4×4 NMR/S FRAME ASM 新規出図(初回イベント:'22/10月　K研)</v>
          </cell>
          <cell r="I6080" t="str">
            <v>未</v>
          </cell>
          <cell r="J6080" t="str">
            <v>A</v>
          </cell>
          <cell r="K6080" t="str">
            <v/>
          </cell>
          <cell r="L6080" t="str">
            <v>未</v>
          </cell>
          <cell r="M6080" t="str">
            <v>未</v>
          </cell>
          <cell r="N6080" t="str">
            <v>未</v>
          </cell>
        </row>
        <row r="6081">
          <cell r="C6081">
            <v>8978767420</v>
          </cell>
          <cell r="D6081" t="str">
            <v>I3JBH64</v>
          </cell>
          <cell r="E6081"/>
          <cell r="F6081" t="str">
            <v>VK00 NMR</v>
          </cell>
          <cell r="G6081" t="str">
            <v>VK00 4x4</v>
          </cell>
          <cell r="H6081" t="str">
            <v>【I3JBH64】VK00 4×4 NMR/S FRAME ASM 新規出図(初回イベント:'22/10月　K研)</v>
          </cell>
          <cell r="I6081" t="str">
            <v>未</v>
          </cell>
          <cell r="J6081" t="str">
            <v>A</v>
          </cell>
          <cell r="K6081" t="str">
            <v/>
          </cell>
          <cell r="L6081" t="str">
            <v>未</v>
          </cell>
          <cell r="M6081" t="str">
            <v>未</v>
          </cell>
          <cell r="N6081" t="str">
            <v>未</v>
          </cell>
        </row>
        <row r="6082">
          <cell r="C6082">
            <v>8978767430</v>
          </cell>
          <cell r="D6082" t="str">
            <v>I3JBH64</v>
          </cell>
          <cell r="E6082"/>
          <cell r="F6082" t="str">
            <v>VK00 NMR</v>
          </cell>
          <cell r="G6082" t="str">
            <v>VK00 4x4</v>
          </cell>
          <cell r="H6082" t="str">
            <v>【I3JBH64】VK00 4×4 NMR/S FRAME ASM 新規出図(初回イベント:'22/10月　K研)</v>
          </cell>
          <cell r="I6082" t="str">
            <v>未</v>
          </cell>
          <cell r="J6082" t="str">
            <v>A</v>
          </cell>
          <cell r="K6082" t="str">
            <v/>
          </cell>
          <cell r="L6082" t="str">
            <v>未</v>
          </cell>
          <cell r="M6082" t="str">
            <v>未</v>
          </cell>
          <cell r="N6082" t="str">
            <v>未</v>
          </cell>
        </row>
        <row r="6083">
          <cell r="C6083">
            <v>8978767440</v>
          </cell>
          <cell r="D6083" t="str">
            <v>I3JBH64</v>
          </cell>
          <cell r="E6083"/>
          <cell r="F6083" t="str">
            <v>VK00 NMR</v>
          </cell>
          <cell r="G6083" t="str">
            <v>VK00 4x4</v>
          </cell>
          <cell r="H6083" t="str">
            <v>【I3JBH64】VK00 4×4 NMR/S FRAME ASM 新規出図(初回イベント:'22/10月　K研)</v>
          </cell>
          <cell r="I6083" t="str">
            <v>未</v>
          </cell>
          <cell r="J6083" t="str">
            <v>A</v>
          </cell>
          <cell r="K6083" t="str">
            <v/>
          </cell>
          <cell r="L6083" t="str">
            <v>未</v>
          </cell>
          <cell r="M6083" t="str">
            <v>未</v>
          </cell>
          <cell r="N6083" t="str">
            <v>未</v>
          </cell>
        </row>
        <row r="6084">
          <cell r="C6084">
            <v>8978767450</v>
          </cell>
          <cell r="D6084" t="str">
            <v>I3JBH64</v>
          </cell>
          <cell r="E6084"/>
          <cell r="F6084" t="str">
            <v>VK00 NMR</v>
          </cell>
          <cell r="G6084" t="str">
            <v>VK00 4x4</v>
          </cell>
          <cell r="H6084" t="str">
            <v>【I3JBH64】VK00 4×4 NMR/S FRAME ASM 新規出図(初回イベント:'22/10月　K研)</v>
          </cell>
          <cell r="I6084" t="str">
            <v>未</v>
          </cell>
          <cell r="J6084" t="str">
            <v>A</v>
          </cell>
          <cell r="K6084" t="str">
            <v/>
          </cell>
          <cell r="L6084" t="str">
            <v>未</v>
          </cell>
          <cell r="M6084" t="str">
            <v>未</v>
          </cell>
          <cell r="N6084" t="str">
            <v>未</v>
          </cell>
        </row>
        <row r="6085">
          <cell r="C6085">
            <v>8978767460</v>
          </cell>
          <cell r="D6085" t="str">
            <v>I3JBH64</v>
          </cell>
          <cell r="E6085"/>
          <cell r="F6085" t="str">
            <v>VK00 NMR</v>
          </cell>
          <cell r="G6085" t="str">
            <v>VK00 4x4</v>
          </cell>
          <cell r="H6085" t="str">
            <v>【I3JBH64】VK00 4×4 NMR/S FRAME ASM 新規出図(初回イベント:'22/10月　K研)</v>
          </cell>
          <cell r="I6085" t="str">
            <v>未</v>
          </cell>
          <cell r="J6085" t="str">
            <v>A</v>
          </cell>
          <cell r="K6085" t="str">
            <v/>
          </cell>
          <cell r="L6085" t="str">
            <v>未</v>
          </cell>
          <cell r="M6085" t="str">
            <v>未</v>
          </cell>
          <cell r="N6085" t="str">
            <v>未</v>
          </cell>
        </row>
        <row r="6086">
          <cell r="C6086">
            <v>8978767470</v>
          </cell>
          <cell r="D6086" t="str">
            <v>I3JBH64</v>
          </cell>
          <cell r="E6086"/>
          <cell r="F6086" t="str">
            <v>VK00 NMR</v>
          </cell>
          <cell r="G6086" t="str">
            <v>VK00 4x4</v>
          </cell>
          <cell r="H6086" t="str">
            <v>【I3JBH64】VK00 4×4 NMR/S FRAME ASM 新規出図(初回イベント:'22/10月　K研)</v>
          </cell>
          <cell r="I6086" t="str">
            <v>未</v>
          </cell>
          <cell r="J6086" t="str">
            <v>A</v>
          </cell>
          <cell r="K6086" t="str">
            <v/>
          </cell>
          <cell r="L6086" t="str">
            <v>未</v>
          </cell>
          <cell r="M6086" t="str">
            <v>未</v>
          </cell>
          <cell r="N6086" t="str">
            <v>未</v>
          </cell>
        </row>
        <row r="6087">
          <cell r="C6087">
            <v>8978767480</v>
          </cell>
          <cell r="D6087" t="str">
            <v>I3JBH64</v>
          </cell>
          <cell r="E6087"/>
          <cell r="F6087" t="str">
            <v>VK00 NMR</v>
          </cell>
          <cell r="G6087" t="str">
            <v>VK00 4x4</v>
          </cell>
          <cell r="H6087" t="str">
            <v>【I3JBH64】VK00 4×4 NMR/S FRAME ASM 新規出図(初回イベント:'22/10月　K研)</v>
          </cell>
          <cell r="I6087" t="str">
            <v>未</v>
          </cell>
          <cell r="J6087" t="str">
            <v>A</v>
          </cell>
          <cell r="K6087" t="str">
            <v/>
          </cell>
          <cell r="L6087" t="str">
            <v>未</v>
          </cell>
          <cell r="M6087" t="str">
            <v>未</v>
          </cell>
          <cell r="N6087" t="str">
            <v>未</v>
          </cell>
        </row>
        <row r="6088">
          <cell r="C6088">
            <v>8978767490</v>
          </cell>
          <cell r="D6088" t="str">
            <v>I3JBH64</v>
          </cell>
          <cell r="E6088"/>
          <cell r="F6088" t="str">
            <v>VK00 NMR</v>
          </cell>
          <cell r="G6088" t="str">
            <v>VK00 4x4</v>
          </cell>
          <cell r="H6088" t="str">
            <v>【I3JBH64】VK00 4×4 NMR/S FRAME ASM 新規出図(初回イベント:'22/10月　K研)</v>
          </cell>
          <cell r="I6088" t="str">
            <v>未</v>
          </cell>
          <cell r="J6088" t="str">
            <v>A</v>
          </cell>
          <cell r="K6088" t="str">
            <v/>
          </cell>
          <cell r="L6088" t="str">
            <v>未</v>
          </cell>
          <cell r="M6088" t="str">
            <v>未</v>
          </cell>
          <cell r="N6088" t="str">
            <v>未</v>
          </cell>
        </row>
        <row r="6089">
          <cell r="C6089">
            <v>8978767500</v>
          </cell>
          <cell r="D6089" t="str">
            <v>I3JBH64</v>
          </cell>
          <cell r="E6089"/>
          <cell r="F6089" t="str">
            <v>VK00 NMR</v>
          </cell>
          <cell r="G6089" t="str">
            <v>VK00 4x4</v>
          </cell>
          <cell r="H6089" t="str">
            <v>【I3JBH64】VK00 4×4 NMR/S FRAME ASM 新規出図(初回イベント:'22/10月　K研)</v>
          </cell>
          <cell r="I6089" t="str">
            <v>未</v>
          </cell>
          <cell r="J6089" t="str">
            <v>A</v>
          </cell>
          <cell r="K6089" t="str">
            <v/>
          </cell>
          <cell r="L6089" t="str">
            <v>未</v>
          </cell>
          <cell r="M6089" t="str">
            <v>未</v>
          </cell>
          <cell r="N6089" t="str">
            <v>未</v>
          </cell>
        </row>
        <row r="6090">
          <cell r="C6090">
            <v>8978767510</v>
          </cell>
          <cell r="D6090" t="str">
            <v>I3JBH64</v>
          </cell>
          <cell r="E6090"/>
          <cell r="F6090" t="str">
            <v>VK00 NMS</v>
          </cell>
          <cell r="G6090" t="str">
            <v>VK00 4x4</v>
          </cell>
          <cell r="H6090" t="str">
            <v>【I3JBH64】VK00 4×4 NMR/S FRAME ASM 新規出図(初回イベント:'22/10月　K研)</v>
          </cell>
          <cell r="I6090" t="str">
            <v>未</v>
          </cell>
          <cell r="J6090" t="str">
            <v>A</v>
          </cell>
          <cell r="K6090" t="str">
            <v/>
          </cell>
          <cell r="L6090" t="str">
            <v>未</v>
          </cell>
          <cell r="M6090" t="str">
            <v>未</v>
          </cell>
          <cell r="N6090" t="str">
            <v>未</v>
          </cell>
        </row>
        <row r="6091">
          <cell r="C6091">
            <v>8978767520</v>
          </cell>
          <cell r="D6091" t="str">
            <v>I3JBH64</v>
          </cell>
          <cell r="E6091"/>
          <cell r="F6091" t="str">
            <v>VK00 NMS</v>
          </cell>
          <cell r="G6091" t="str">
            <v>VK00 4x4</v>
          </cell>
          <cell r="H6091" t="str">
            <v>【I3JBH64】VK00 4×4 NMR/S FRAME ASM 新規出図(初回イベント:'22/10月　K研)</v>
          </cell>
          <cell r="I6091" t="str">
            <v>未</v>
          </cell>
          <cell r="J6091" t="str">
            <v>A</v>
          </cell>
          <cell r="K6091" t="str">
            <v/>
          </cell>
          <cell r="L6091" t="str">
            <v>未</v>
          </cell>
          <cell r="M6091" t="str">
            <v>未</v>
          </cell>
          <cell r="N6091" t="str">
            <v>未</v>
          </cell>
        </row>
        <row r="6092">
          <cell r="C6092">
            <v>8978767530</v>
          </cell>
          <cell r="D6092" t="str">
            <v>I3JBH64</v>
          </cell>
          <cell r="E6092"/>
          <cell r="F6092" t="str">
            <v>VK00 NMR</v>
          </cell>
          <cell r="G6092" t="str">
            <v>VK00 4x4</v>
          </cell>
          <cell r="H6092" t="str">
            <v>【I3JBH64】VK00 4×4 NMR/S FRAME ASM 新規出図(初回イベント:'22/10月　K研)</v>
          </cell>
          <cell r="I6092" t="str">
            <v>未</v>
          </cell>
          <cell r="J6092" t="str">
            <v>A</v>
          </cell>
          <cell r="K6092" t="str">
            <v/>
          </cell>
          <cell r="L6092" t="str">
            <v>未</v>
          </cell>
          <cell r="M6092" t="str">
            <v>未</v>
          </cell>
          <cell r="N6092" t="str">
            <v>未</v>
          </cell>
        </row>
        <row r="6093">
          <cell r="C6093">
            <v>8978767540</v>
          </cell>
          <cell r="D6093" t="str">
            <v>I3JBH64</v>
          </cell>
          <cell r="E6093"/>
          <cell r="F6093" t="str">
            <v>VK00 NMR</v>
          </cell>
          <cell r="G6093" t="str">
            <v>VK00 4x4</v>
          </cell>
          <cell r="H6093" t="str">
            <v>【I3JBH64】VK00 4×4 NMR/S FRAME ASM 新規出図(初回イベント:'22/10月　K研)</v>
          </cell>
          <cell r="I6093" t="str">
            <v>未</v>
          </cell>
          <cell r="J6093" t="str">
            <v>A</v>
          </cell>
          <cell r="K6093" t="str">
            <v/>
          </cell>
          <cell r="L6093" t="str">
            <v>未</v>
          </cell>
          <cell r="M6093" t="str">
            <v>未</v>
          </cell>
          <cell r="N6093" t="str">
            <v>未</v>
          </cell>
        </row>
        <row r="6094">
          <cell r="C6094">
            <v>8978843340</v>
          </cell>
          <cell r="D6094" t="str">
            <v>I3JBH64</v>
          </cell>
          <cell r="E6094"/>
          <cell r="F6094" t="str">
            <v>VK00 NMR</v>
          </cell>
          <cell r="G6094" t="str">
            <v>VK00 4x4</v>
          </cell>
          <cell r="H6094" t="str">
            <v>【I3JBH64】VK00 4×4 NMR/S FRAME ASM 新規出図(初回イベント:'22/10月　K研)</v>
          </cell>
          <cell r="I6094" t="str">
            <v>未</v>
          </cell>
          <cell r="J6094" t="str">
            <v>A</v>
          </cell>
          <cell r="K6094" t="str">
            <v/>
          </cell>
          <cell r="L6094" t="str">
            <v>未</v>
          </cell>
          <cell r="M6094" t="str">
            <v>未</v>
          </cell>
          <cell r="N6094" t="str">
            <v>未</v>
          </cell>
        </row>
        <row r="6095">
          <cell r="C6095">
            <v>8978843350</v>
          </cell>
          <cell r="D6095" t="str">
            <v>I3JBH64</v>
          </cell>
          <cell r="E6095"/>
          <cell r="F6095" t="str">
            <v>VK00 NMR</v>
          </cell>
          <cell r="G6095" t="str">
            <v>VK00 4x4</v>
          </cell>
          <cell r="H6095" t="str">
            <v>【I3JBH64】VK00 4×4 NMR/S FRAME ASM 新規出図(初回イベント:'22/10月　K研)</v>
          </cell>
          <cell r="I6095" t="str">
            <v>未</v>
          </cell>
          <cell r="J6095" t="str">
            <v>A</v>
          </cell>
          <cell r="K6095" t="str">
            <v/>
          </cell>
          <cell r="L6095" t="str">
            <v>未</v>
          </cell>
          <cell r="M6095" t="str">
            <v>未</v>
          </cell>
          <cell r="N6095" t="str">
            <v>未</v>
          </cell>
        </row>
        <row r="6096">
          <cell r="C6096">
            <v>8978843360</v>
          </cell>
          <cell r="D6096" t="str">
            <v>I3JBH64</v>
          </cell>
          <cell r="E6096"/>
          <cell r="F6096" t="str">
            <v>VK00 NMR</v>
          </cell>
          <cell r="G6096" t="str">
            <v>VK00 4x4</v>
          </cell>
          <cell r="H6096" t="str">
            <v>【I3JBH64】VK00 4×4 NMR/S FRAME ASM 新規出図(初回イベント:'22/10月　K研)</v>
          </cell>
          <cell r="I6096" t="str">
            <v>未</v>
          </cell>
          <cell r="J6096" t="str">
            <v>A</v>
          </cell>
          <cell r="K6096" t="str">
            <v/>
          </cell>
          <cell r="L6096" t="str">
            <v>未</v>
          </cell>
          <cell r="M6096" t="str">
            <v>未</v>
          </cell>
          <cell r="N6096" t="str">
            <v>未</v>
          </cell>
        </row>
        <row r="6097">
          <cell r="C6097">
            <v>8978843370</v>
          </cell>
          <cell r="D6097" t="str">
            <v>I3JBH64</v>
          </cell>
          <cell r="E6097"/>
          <cell r="F6097" t="str">
            <v>VK00 NMR</v>
          </cell>
          <cell r="G6097" t="str">
            <v>VK00 4x4</v>
          </cell>
          <cell r="H6097" t="str">
            <v>【I3JBH64】VK00 4×4 NMR/S FRAME ASM 新規出図(初回イベント:'22/10月　K研)</v>
          </cell>
          <cell r="I6097" t="str">
            <v>未</v>
          </cell>
          <cell r="J6097" t="str">
            <v>A</v>
          </cell>
          <cell r="K6097" t="str">
            <v/>
          </cell>
          <cell r="L6097" t="str">
            <v>未</v>
          </cell>
          <cell r="M6097" t="str">
            <v>未</v>
          </cell>
          <cell r="N6097" t="str">
            <v>未</v>
          </cell>
        </row>
        <row r="6098">
          <cell r="C6098">
            <v>8978843380</v>
          </cell>
          <cell r="D6098" t="str">
            <v>I3JBH64</v>
          </cell>
          <cell r="E6098"/>
          <cell r="F6098" t="str">
            <v>VK00 NMR</v>
          </cell>
          <cell r="G6098" t="str">
            <v>VK00 4x4</v>
          </cell>
          <cell r="H6098" t="str">
            <v>【I3JBH64】VK00 4×4 NMR/S FRAME ASM 新規出図(初回イベント:'22/10月　K研)</v>
          </cell>
          <cell r="I6098" t="str">
            <v>未</v>
          </cell>
          <cell r="J6098" t="str">
            <v>A</v>
          </cell>
          <cell r="K6098" t="str">
            <v/>
          </cell>
          <cell r="L6098" t="str">
            <v>未</v>
          </cell>
          <cell r="M6098" t="str">
            <v>未</v>
          </cell>
          <cell r="N6098" t="str">
            <v>未</v>
          </cell>
        </row>
        <row r="6099">
          <cell r="C6099">
            <v>8978843390</v>
          </cell>
          <cell r="D6099" t="str">
            <v>I3JBH64</v>
          </cell>
          <cell r="E6099"/>
          <cell r="F6099" t="str">
            <v>VK00 NMR</v>
          </cell>
          <cell r="G6099" t="str">
            <v>VK00 4x4</v>
          </cell>
          <cell r="H6099" t="str">
            <v>【I3JBH64】VK00 4×4 NMR/S FRAME ASM 新規出図(初回イベント:'22/10月　K研)</v>
          </cell>
          <cell r="I6099" t="str">
            <v>未</v>
          </cell>
          <cell r="J6099" t="str">
            <v>A</v>
          </cell>
          <cell r="K6099" t="str">
            <v/>
          </cell>
          <cell r="L6099" t="str">
            <v>未</v>
          </cell>
          <cell r="M6099" t="str">
            <v>未</v>
          </cell>
          <cell r="N6099" t="str">
            <v>未</v>
          </cell>
        </row>
        <row r="6100">
          <cell r="C6100">
            <v>8978843400</v>
          </cell>
          <cell r="D6100" t="str">
            <v>I3JBH64</v>
          </cell>
          <cell r="E6100"/>
          <cell r="F6100" t="str">
            <v>VK00 NMR</v>
          </cell>
          <cell r="G6100" t="str">
            <v>VK00 4x4</v>
          </cell>
          <cell r="H6100" t="str">
            <v>【I3JBH64】VK00 4×4 NMR/S FRAME ASM 新規出図(初回イベント:'22/10月　K研)</v>
          </cell>
          <cell r="I6100" t="str">
            <v>未</v>
          </cell>
          <cell r="J6100" t="str">
            <v>A</v>
          </cell>
          <cell r="K6100" t="str">
            <v/>
          </cell>
          <cell r="L6100" t="str">
            <v>未</v>
          </cell>
          <cell r="M6100" t="str">
            <v>未</v>
          </cell>
          <cell r="N6100" t="str">
            <v>未</v>
          </cell>
        </row>
        <row r="6101">
          <cell r="C6101">
            <v>8978843410</v>
          </cell>
          <cell r="D6101" t="str">
            <v>I3JBH64</v>
          </cell>
          <cell r="E6101"/>
          <cell r="F6101" t="str">
            <v>VK00 NMR</v>
          </cell>
          <cell r="G6101" t="str">
            <v>VK00 4x4</v>
          </cell>
          <cell r="H6101" t="str">
            <v>【I3JBH64】VK00 4×4 NMR/S FRAME ASM 新規出図(初回イベント:'22/10月　K研)</v>
          </cell>
          <cell r="I6101" t="str">
            <v>未</v>
          </cell>
          <cell r="J6101" t="str">
            <v>A</v>
          </cell>
          <cell r="K6101" t="str">
            <v/>
          </cell>
          <cell r="L6101" t="str">
            <v>未</v>
          </cell>
          <cell r="M6101" t="str">
            <v>未</v>
          </cell>
          <cell r="N6101" t="str">
            <v>未</v>
          </cell>
        </row>
        <row r="6102">
          <cell r="C6102">
            <v>8978843420</v>
          </cell>
          <cell r="D6102" t="str">
            <v>I3JBH64</v>
          </cell>
          <cell r="E6102"/>
          <cell r="F6102" t="str">
            <v>VK00 NMR</v>
          </cell>
          <cell r="G6102" t="str">
            <v>VK00 4x4</v>
          </cell>
          <cell r="H6102" t="str">
            <v>【I3JBH64】VK00 4×4 NMR/S FRAME ASM 新規出図(初回イベント:'22/10月　K研)</v>
          </cell>
          <cell r="I6102" t="str">
            <v>未</v>
          </cell>
          <cell r="J6102" t="str">
            <v>A</v>
          </cell>
          <cell r="K6102" t="str">
            <v/>
          </cell>
          <cell r="L6102" t="str">
            <v>未</v>
          </cell>
          <cell r="M6102" t="str">
            <v>未</v>
          </cell>
          <cell r="N6102" t="str">
            <v>未</v>
          </cell>
        </row>
        <row r="6103">
          <cell r="C6103">
            <v>8978843430</v>
          </cell>
          <cell r="D6103" t="str">
            <v>I3JBH64</v>
          </cell>
          <cell r="E6103"/>
          <cell r="F6103" t="str">
            <v>VK00 NMR</v>
          </cell>
          <cell r="G6103" t="str">
            <v>VK00 4x4</v>
          </cell>
          <cell r="H6103" t="str">
            <v>【I3JBH64】VK00 4×4 NMR/S FRAME ASM 新規出図(初回イベント:'22/10月　K研)</v>
          </cell>
          <cell r="I6103" t="str">
            <v>未</v>
          </cell>
          <cell r="J6103" t="str">
            <v>A</v>
          </cell>
          <cell r="K6103" t="str">
            <v/>
          </cell>
          <cell r="L6103" t="str">
            <v>未</v>
          </cell>
          <cell r="M6103" t="str">
            <v>未</v>
          </cell>
          <cell r="N6103" t="str">
            <v>未</v>
          </cell>
        </row>
        <row r="6104">
          <cell r="C6104">
            <v>8978844940</v>
          </cell>
          <cell r="D6104" t="str">
            <v>I3JBH64</v>
          </cell>
          <cell r="E6104"/>
          <cell r="F6104" t="str">
            <v>VK00 NMR</v>
          </cell>
          <cell r="G6104" t="str">
            <v>VK00 4x4</v>
          </cell>
          <cell r="H6104" t="str">
            <v>【I3JBH64】VK00 4×4 NMR/S FRAME ASM 新規出図(初回イベント:'22/10月　K研)</v>
          </cell>
          <cell r="I6104" t="str">
            <v>未</v>
          </cell>
          <cell r="J6104" t="str">
            <v>A</v>
          </cell>
          <cell r="K6104" t="str">
            <v/>
          </cell>
          <cell r="L6104" t="str">
            <v>未</v>
          </cell>
          <cell r="M6104" t="str">
            <v>未</v>
          </cell>
          <cell r="N6104" t="str">
            <v>未</v>
          </cell>
        </row>
        <row r="6105">
          <cell r="C6105">
            <v>8978844950</v>
          </cell>
          <cell r="D6105" t="str">
            <v>I3JBH64</v>
          </cell>
          <cell r="E6105"/>
          <cell r="F6105" t="str">
            <v>VK00 NMR</v>
          </cell>
          <cell r="G6105" t="str">
            <v>VK00 4x4</v>
          </cell>
          <cell r="H6105" t="str">
            <v>【I3JBH64】VK00 4×4 NMR/S FRAME ASM 新規出図(初回イベント:'22/10月　K研)</v>
          </cell>
          <cell r="I6105" t="str">
            <v>未</v>
          </cell>
          <cell r="J6105" t="str">
            <v>A</v>
          </cell>
          <cell r="K6105" t="str">
            <v/>
          </cell>
          <cell r="L6105" t="str">
            <v>未</v>
          </cell>
          <cell r="M6105" t="str">
            <v>未</v>
          </cell>
          <cell r="N6105" t="str">
            <v>未</v>
          </cell>
        </row>
        <row r="6106">
          <cell r="C6106">
            <v>8978844960</v>
          </cell>
          <cell r="D6106" t="str">
            <v>I3JBH64</v>
          </cell>
          <cell r="E6106"/>
          <cell r="F6106" t="str">
            <v>VK00 NMR</v>
          </cell>
          <cell r="G6106" t="str">
            <v>VK00 4x4</v>
          </cell>
          <cell r="H6106" t="str">
            <v>【I3JBH64】VK00 4×4 NMR/S FRAME ASM 新規出図(初回イベント:'22/10月　K研)</v>
          </cell>
          <cell r="I6106" t="str">
            <v>未</v>
          </cell>
          <cell r="J6106" t="str">
            <v>A</v>
          </cell>
          <cell r="K6106" t="str">
            <v/>
          </cell>
          <cell r="L6106" t="str">
            <v>未</v>
          </cell>
          <cell r="M6106" t="str">
            <v>未</v>
          </cell>
          <cell r="N6106" t="str">
            <v>未</v>
          </cell>
        </row>
        <row r="6107">
          <cell r="C6107">
            <v>8978844970</v>
          </cell>
          <cell r="D6107" t="str">
            <v>I3JBH64</v>
          </cell>
          <cell r="E6107"/>
          <cell r="F6107" t="str">
            <v>VK00 NMR</v>
          </cell>
          <cell r="G6107" t="str">
            <v>VK00 4x4</v>
          </cell>
          <cell r="H6107" t="str">
            <v>【I3JBH64】VK00 4×4 NMR/S FRAME ASM 新規出図(初回イベント:'22/10月　K研)</v>
          </cell>
          <cell r="I6107" t="str">
            <v>未</v>
          </cell>
          <cell r="J6107" t="str">
            <v>A</v>
          </cell>
          <cell r="K6107" t="str">
            <v/>
          </cell>
          <cell r="L6107" t="str">
            <v>未</v>
          </cell>
          <cell r="M6107" t="str">
            <v>未</v>
          </cell>
          <cell r="N6107" t="str">
            <v>未</v>
          </cell>
        </row>
        <row r="6108">
          <cell r="C6108">
            <v>8978844980</v>
          </cell>
          <cell r="D6108" t="str">
            <v>I3JBH64</v>
          </cell>
          <cell r="E6108"/>
          <cell r="F6108" t="str">
            <v>VK00 NMR</v>
          </cell>
          <cell r="G6108" t="str">
            <v>VK00 4x4</v>
          </cell>
          <cell r="H6108" t="str">
            <v>【I3JBH64】VK00 4×4 NMR/S FRAME ASM 新規出図(初回イベント:'22/10月　K研)</v>
          </cell>
          <cell r="I6108" t="str">
            <v>未</v>
          </cell>
          <cell r="J6108" t="str">
            <v>A</v>
          </cell>
          <cell r="K6108" t="str">
            <v/>
          </cell>
          <cell r="L6108" t="str">
            <v>未</v>
          </cell>
          <cell r="M6108" t="str">
            <v>未</v>
          </cell>
          <cell r="N6108" t="str">
            <v>未</v>
          </cell>
        </row>
        <row r="6109">
          <cell r="C6109">
            <v>8978844990</v>
          </cell>
          <cell r="D6109" t="str">
            <v>I3JBH64</v>
          </cell>
          <cell r="E6109"/>
          <cell r="F6109" t="str">
            <v>VK00 NMR</v>
          </cell>
          <cell r="G6109" t="str">
            <v>VK00 4x4</v>
          </cell>
          <cell r="H6109" t="str">
            <v>【I3JBH64】VK00 4×4 NMR/S FRAME ASM 新規出図(初回イベント:'22/10月　K研)</v>
          </cell>
          <cell r="I6109" t="str">
            <v>未</v>
          </cell>
          <cell r="J6109" t="str">
            <v>A</v>
          </cell>
          <cell r="K6109" t="str">
            <v/>
          </cell>
          <cell r="L6109" t="str">
            <v>未</v>
          </cell>
          <cell r="M6109" t="str">
            <v>未</v>
          </cell>
          <cell r="N6109" t="str">
            <v>未</v>
          </cell>
        </row>
        <row r="6110">
          <cell r="C6110">
            <v>8978845000</v>
          </cell>
          <cell r="D6110" t="str">
            <v>I3JBH64</v>
          </cell>
          <cell r="E6110"/>
          <cell r="F6110" t="str">
            <v>VK00 NMR</v>
          </cell>
          <cell r="G6110" t="str">
            <v>VK00 4x4</v>
          </cell>
          <cell r="H6110" t="str">
            <v>【I3JBH64】VK00 4×4 NMR/S FRAME ASM 新規出図(初回イベント:'22/10月　K研)</v>
          </cell>
          <cell r="I6110" t="str">
            <v>未</v>
          </cell>
          <cell r="J6110" t="str">
            <v>A</v>
          </cell>
          <cell r="K6110" t="str">
            <v/>
          </cell>
          <cell r="L6110" t="str">
            <v>未</v>
          </cell>
          <cell r="M6110" t="str">
            <v>未</v>
          </cell>
          <cell r="N6110" t="str">
            <v>未</v>
          </cell>
        </row>
        <row r="6111">
          <cell r="C6111">
            <v>8978845010</v>
          </cell>
          <cell r="D6111" t="str">
            <v>I3JBH64</v>
          </cell>
          <cell r="E6111"/>
          <cell r="F6111" t="str">
            <v>VK00 NMR</v>
          </cell>
          <cell r="G6111" t="str">
            <v>VK00 4x4</v>
          </cell>
          <cell r="H6111" t="str">
            <v>【I3JBH64】VK00 4×4 NMR/S FRAME ASM 新規出図(初回イベント:'22/10月　K研)</v>
          </cell>
          <cell r="I6111" t="str">
            <v>未</v>
          </cell>
          <cell r="J6111" t="str">
            <v>A</v>
          </cell>
          <cell r="K6111" t="str">
            <v/>
          </cell>
          <cell r="L6111" t="str">
            <v>未</v>
          </cell>
          <cell r="M6111" t="str">
            <v>未</v>
          </cell>
          <cell r="N6111" t="str">
            <v>未</v>
          </cell>
        </row>
        <row r="6112">
          <cell r="C6112">
            <v>8978845020</v>
          </cell>
          <cell r="D6112" t="str">
            <v>I3JBH64</v>
          </cell>
          <cell r="E6112"/>
          <cell r="F6112" t="str">
            <v>VK00 NMR</v>
          </cell>
          <cell r="G6112" t="str">
            <v>VK00 4x4</v>
          </cell>
          <cell r="H6112" t="str">
            <v>【I3JBH64】VK00 4×4 NMR/S FRAME ASM 新規出図(初回イベント:'22/10月　K研)</v>
          </cell>
          <cell r="I6112" t="str">
            <v>未</v>
          </cell>
          <cell r="J6112" t="str">
            <v>A</v>
          </cell>
          <cell r="K6112" t="str">
            <v/>
          </cell>
          <cell r="L6112" t="str">
            <v>未</v>
          </cell>
          <cell r="M6112" t="str">
            <v>未</v>
          </cell>
          <cell r="N6112" t="str">
            <v>未</v>
          </cell>
        </row>
        <row r="6113">
          <cell r="C6113">
            <v>8978820120</v>
          </cell>
          <cell r="D6113" t="str">
            <v>I3JBT80</v>
          </cell>
          <cell r="E6113"/>
          <cell r="F6113" t="str">
            <v>VL26</v>
          </cell>
          <cell r="G6113" t="str">
            <v>VL26 3X</v>
          </cell>
          <cell r="H6113" t="str">
            <v>【I3JBT80】VL26 3X 750幅　FRAME ASM  K研2向け新規出図</v>
          </cell>
          <cell r="I6113" t="str">
            <v>未</v>
          </cell>
          <cell r="J6113" t="str">
            <v>A</v>
          </cell>
          <cell r="K6113" t="str">
            <v>XEP</v>
          </cell>
          <cell r="L6113" t="str">
            <v>未</v>
          </cell>
          <cell r="M6113">
            <v>20221116</v>
          </cell>
          <cell r="N6113">
            <v>20221116</v>
          </cell>
        </row>
        <row r="6114">
          <cell r="C6114">
            <v>8972760030</v>
          </cell>
          <cell r="D6114" t="str">
            <v>I3JBS72</v>
          </cell>
          <cell r="E6114"/>
          <cell r="F6114" t="str">
            <v>VK00 NKS</v>
          </cell>
          <cell r="G6114" t="str">
            <v>VK00 1X</v>
          </cell>
          <cell r="H6114" t="str">
            <v>【I3JBS72】VK00 1X,2X FRAME ASM 新規出図(対象イベント:12月　一生)</v>
          </cell>
          <cell r="I6114" t="str">
            <v>未</v>
          </cell>
          <cell r="J6114" t="str">
            <v>A</v>
          </cell>
          <cell r="K6114" t="str">
            <v/>
          </cell>
          <cell r="L6114" t="str">
            <v>未</v>
          </cell>
          <cell r="M6114" t="str">
            <v>未</v>
          </cell>
          <cell r="N6114" t="str">
            <v>未</v>
          </cell>
        </row>
        <row r="6115">
          <cell r="C6115">
            <v>8972760040</v>
          </cell>
          <cell r="D6115" t="str">
            <v>I3JBS72</v>
          </cell>
          <cell r="E6115"/>
          <cell r="F6115" t="str">
            <v>VK00 NKS</v>
          </cell>
          <cell r="G6115" t="str">
            <v>VK00 1X</v>
          </cell>
          <cell r="H6115" t="str">
            <v>【I3JBS72】VK00 1X,2X FRAME ASM 新規出図(対象イベント:12月　一生)</v>
          </cell>
          <cell r="I6115" t="str">
            <v>未</v>
          </cell>
          <cell r="J6115" t="str">
            <v>A</v>
          </cell>
          <cell r="K6115" t="str">
            <v/>
          </cell>
          <cell r="L6115" t="str">
            <v>未</v>
          </cell>
          <cell r="M6115" t="str">
            <v>未</v>
          </cell>
          <cell r="N6115" t="str">
            <v>未</v>
          </cell>
        </row>
        <row r="6116">
          <cell r="C6116">
            <v>8972760050</v>
          </cell>
          <cell r="D6116" t="str">
            <v>I3JBS72</v>
          </cell>
          <cell r="E6116"/>
          <cell r="F6116" t="str">
            <v>VK00 NKR</v>
          </cell>
          <cell r="G6116" t="str">
            <v>VK00 1X</v>
          </cell>
          <cell r="H6116" t="str">
            <v>【I3JBS72】VK00 1X,2X FRAME ASM 新規出図(対象イベント:12月　一生)</v>
          </cell>
          <cell r="I6116" t="str">
            <v>未</v>
          </cell>
          <cell r="J6116" t="str">
            <v>A</v>
          </cell>
          <cell r="K6116" t="str">
            <v/>
          </cell>
          <cell r="L6116" t="str">
            <v>未</v>
          </cell>
          <cell r="M6116" t="str">
            <v>未</v>
          </cell>
          <cell r="N6116" t="str">
            <v>未</v>
          </cell>
        </row>
        <row r="6117">
          <cell r="C6117">
            <v>8972760060</v>
          </cell>
          <cell r="D6117" t="str">
            <v>I3JBS72</v>
          </cell>
          <cell r="E6117"/>
          <cell r="F6117" t="str">
            <v>VK00 NMR</v>
          </cell>
          <cell r="G6117" t="str">
            <v>VK00 1X</v>
          </cell>
          <cell r="H6117" t="str">
            <v>【I3JBS72】VK00 1X,2X FRAME ASM 新規出図(対象イベント:12月　一生)</v>
          </cell>
          <cell r="I6117" t="str">
            <v>未</v>
          </cell>
          <cell r="J6117" t="str">
            <v>A</v>
          </cell>
          <cell r="K6117" t="str">
            <v/>
          </cell>
          <cell r="L6117" t="str">
            <v>未</v>
          </cell>
          <cell r="M6117" t="str">
            <v>未</v>
          </cell>
          <cell r="N6117" t="str">
            <v>未</v>
          </cell>
        </row>
        <row r="6118">
          <cell r="C6118">
            <v>8972760070</v>
          </cell>
          <cell r="D6118" t="str">
            <v>I3JBS72</v>
          </cell>
          <cell r="E6118"/>
          <cell r="F6118" t="str">
            <v>VK00 NMR</v>
          </cell>
          <cell r="G6118" t="str">
            <v>VK00 1X</v>
          </cell>
          <cell r="H6118" t="str">
            <v>【I3JBS72】VK00 1X,2X FRAME ASM 新規出図(対象イベント:12月　一生)</v>
          </cell>
          <cell r="I6118" t="str">
            <v>未</v>
          </cell>
          <cell r="J6118" t="str">
            <v>A</v>
          </cell>
          <cell r="K6118" t="str">
            <v/>
          </cell>
          <cell r="L6118" t="str">
            <v>未</v>
          </cell>
          <cell r="M6118" t="str">
            <v>未</v>
          </cell>
          <cell r="N6118" t="str">
            <v>未</v>
          </cell>
        </row>
        <row r="6119">
          <cell r="C6119">
            <v>8972760080</v>
          </cell>
          <cell r="D6119" t="str">
            <v>I3JBS72</v>
          </cell>
          <cell r="E6119"/>
          <cell r="F6119" t="str">
            <v>VK00 NMR</v>
          </cell>
          <cell r="G6119" t="str">
            <v>VK00 1X</v>
          </cell>
          <cell r="H6119" t="str">
            <v>【I3JBS72】VK00 1X,2X FRAME ASM 新規出図(対象イベント:12月　一生)</v>
          </cell>
          <cell r="I6119" t="str">
            <v>未</v>
          </cell>
          <cell r="J6119" t="str">
            <v>A</v>
          </cell>
          <cell r="K6119" t="str">
            <v/>
          </cell>
          <cell r="L6119" t="str">
            <v>未</v>
          </cell>
          <cell r="M6119" t="str">
            <v>未</v>
          </cell>
          <cell r="N6119" t="str">
            <v>未</v>
          </cell>
        </row>
        <row r="6120">
          <cell r="C6120">
            <v>8972760090</v>
          </cell>
          <cell r="D6120" t="str">
            <v>I3JBS72</v>
          </cell>
          <cell r="E6120"/>
          <cell r="F6120" t="str">
            <v>VK00 NMR</v>
          </cell>
          <cell r="G6120" t="str">
            <v>VK00 1X</v>
          </cell>
          <cell r="H6120" t="str">
            <v>【I3JBS72】VK00 1X,2X FRAME ASM 新規出図(対象イベント:12月　一生)</v>
          </cell>
          <cell r="I6120" t="str">
            <v>未</v>
          </cell>
          <cell r="J6120" t="str">
            <v>A</v>
          </cell>
          <cell r="K6120" t="str">
            <v/>
          </cell>
          <cell r="L6120" t="str">
            <v>未</v>
          </cell>
          <cell r="M6120" t="str">
            <v>未</v>
          </cell>
          <cell r="N6120" t="str">
            <v>未</v>
          </cell>
        </row>
        <row r="6121">
          <cell r="C6121">
            <v>8972760100</v>
          </cell>
          <cell r="D6121" t="str">
            <v>I3JBS72</v>
          </cell>
          <cell r="E6121"/>
          <cell r="F6121" t="str">
            <v>VK00 NMR</v>
          </cell>
          <cell r="G6121" t="str">
            <v>VK00 1X</v>
          </cell>
          <cell r="H6121" t="str">
            <v>【I3JBS72】VK00 1X,2X FRAME ASM 新規出図(対象イベント:12月　一生)</v>
          </cell>
          <cell r="I6121" t="str">
            <v>未</v>
          </cell>
          <cell r="J6121" t="str">
            <v>A</v>
          </cell>
          <cell r="K6121" t="str">
            <v/>
          </cell>
          <cell r="L6121" t="str">
            <v>未</v>
          </cell>
          <cell r="M6121" t="str">
            <v>未</v>
          </cell>
          <cell r="N6121" t="str">
            <v>未</v>
          </cell>
        </row>
        <row r="6122">
          <cell r="C6122">
            <v>8972760110</v>
          </cell>
          <cell r="D6122" t="str">
            <v>I3JBS72</v>
          </cell>
          <cell r="E6122"/>
          <cell r="F6122" t="str">
            <v>VK00 NMR</v>
          </cell>
          <cell r="G6122" t="str">
            <v>VK00 1X</v>
          </cell>
          <cell r="H6122" t="str">
            <v>【I3JBS72】VK00 1X,2X FRAME ASM 新規出図(対象イベント:12月　一生)</v>
          </cell>
          <cell r="I6122" t="str">
            <v>未</v>
          </cell>
          <cell r="J6122" t="str">
            <v>A</v>
          </cell>
          <cell r="K6122" t="str">
            <v/>
          </cell>
          <cell r="L6122" t="str">
            <v>未</v>
          </cell>
          <cell r="M6122" t="str">
            <v>未</v>
          </cell>
          <cell r="N6122" t="str">
            <v>未</v>
          </cell>
        </row>
        <row r="6123">
          <cell r="C6123">
            <v>8972760120</v>
          </cell>
          <cell r="D6123" t="str">
            <v>I3JBS72</v>
          </cell>
          <cell r="E6123"/>
          <cell r="F6123" t="str">
            <v>VK00 NMR</v>
          </cell>
          <cell r="G6123" t="str">
            <v>VK00 1X</v>
          </cell>
          <cell r="H6123" t="str">
            <v>【I3JBS72】VK00 1X,2X FRAME ASM 新規出図(対象イベント:12月　一生)</v>
          </cell>
          <cell r="I6123" t="str">
            <v>未</v>
          </cell>
          <cell r="J6123" t="str">
            <v>A</v>
          </cell>
          <cell r="K6123" t="str">
            <v/>
          </cell>
          <cell r="L6123" t="str">
            <v>未</v>
          </cell>
          <cell r="M6123" t="str">
            <v>未</v>
          </cell>
          <cell r="N6123" t="str">
            <v>未</v>
          </cell>
        </row>
        <row r="6124">
          <cell r="C6124">
            <v>8978845030</v>
          </cell>
          <cell r="D6124" t="str">
            <v>I3JBS72</v>
          </cell>
          <cell r="E6124"/>
          <cell r="F6124" t="str">
            <v>VK00 NMS</v>
          </cell>
          <cell r="G6124" t="str">
            <v>VK00 1X</v>
          </cell>
          <cell r="H6124" t="str">
            <v>【I3JBS72】VK00 1X,2X FRAME ASM 新規出図(対象イベント:12月　一生)</v>
          </cell>
          <cell r="I6124" t="str">
            <v>未</v>
          </cell>
          <cell r="J6124" t="str">
            <v>A</v>
          </cell>
          <cell r="K6124" t="str">
            <v/>
          </cell>
          <cell r="L6124" t="str">
            <v>未</v>
          </cell>
          <cell r="M6124" t="str">
            <v>未</v>
          </cell>
          <cell r="N6124" t="str">
            <v>未</v>
          </cell>
        </row>
        <row r="6125">
          <cell r="C6125">
            <v>8978845040</v>
          </cell>
          <cell r="D6125" t="str">
            <v>I3JBS72</v>
          </cell>
          <cell r="E6125"/>
          <cell r="F6125" t="str">
            <v>VK00 NMS</v>
          </cell>
          <cell r="G6125" t="str">
            <v>VK00 1X</v>
          </cell>
          <cell r="H6125" t="str">
            <v>【I3JBS72】VK00 1X,2X FRAME ASM 新規出図(対象イベント:12月　一生)</v>
          </cell>
          <cell r="I6125" t="str">
            <v>未</v>
          </cell>
          <cell r="J6125" t="str">
            <v>A</v>
          </cell>
          <cell r="K6125" t="str">
            <v/>
          </cell>
          <cell r="L6125" t="str">
            <v>未</v>
          </cell>
          <cell r="M6125" t="str">
            <v>未</v>
          </cell>
          <cell r="N6125" t="str">
            <v>未</v>
          </cell>
        </row>
        <row r="6126">
          <cell r="C6126">
            <v>8978845050</v>
          </cell>
          <cell r="D6126" t="str">
            <v>I3JBS72</v>
          </cell>
          <cell r="E6126"/>
          <cell r="F6126" t="str">
            <v>VK00 NMS</v>
          </cell>
          <cell r="G6126" t="str">
            <v>VK00 1X</v>
          </cell>
          <cell r="H6126" t="str">
            <v>【I3JBS72】VK00 1X,2X FRAME ASM 新規出図(対象イベント:12月　一生)</v>
          </cell>
          <cell r="I6126" t="str">
            <v>未</v>
          </cell>
          <cell r="J6126" t="str">
            <v>A</v>
          </cell>
          <cell r="K6126" t="str">
            <v/>
          </cell>
          <cell r="L6126" t="str">
            <v>○</v>
          </cell>
          <cell r="M6126">
            <v>20231017</v>
          </cell>
          <cell r="N6126">
            <v>20231017</v>
          </cell>
        </row>
        <row r="6127">
          <cell r="C6127">
            <v>8978845060</v>
          </cell>
          <cell r="D6127" t="str">
            <v>I3JBS72</v>
          </cell>
          <cell r="E6127"/>
          <cell r="F6127" t="str">
            <v>VK00 NMS</v>
          </cell>
          <cell r="G6127" t="str">
            <v>VK00 1X</v>
          </cell>
          <cell r="H6127" t="str">
            <v>【I3JBS72】VK00 1X,2X FRAME ASM 新規出図(対象イベント:12月　一生)</v>
          </cell>
          <cell r="I6127" t="str">
            <v>未</v>
          </cell>
          <cell r="J6127" t="str">
            <v>A</v>
          </cell>
          <cell r="K6127" t="str">
            <v/>
          </cell>
          <cell r="L6127" t="str">
            <v>未</v>
          </cell>
          <cell r="M6127" t="str">
            <v>未</v>
          </cell>
          <cell r="N6127" t="str">
            <v>未</v>
          </cell>
        </row>
        <row r="6128">
          <cell r="C6128">
            <v>8978845070</v>
          </cell>
          <cell r="D6128" t="str">
            <v>I3JBS72</v>
          </cell>
          <cell r="E6128"/>
          <cell r="F6128" t="str">
            <v>VK00 NMR</v>
          </cell>
          <cell r="G6128" t="str">
            <v>VK00 1X</v>
          </cell>
          <cell r="H6128" t="str">
            <v>【I3JBS72】VK00 1X,2X FRAME ASM 新規出図(対象イベント:12月　一生)</v>
          </cell>
          <cell r="I6128" t="str">
            <v>未</v>
          </cell>
          <cell r="J6128" t="str">
            <v>A</v>
          </cell>
          <cell r="K6128" t="str">
            <v/>
          </cell>
          <cell r="L6128" t="str">
            <v>未</v>
          </cell>
          <cell r="M6128" t="str">
            <v>未</v>
          </cell>
          <cell r="N6128" t="str">
            <v>未</v>
          </cell>
        </row>
        <row r="6129">
          <cell r="C6129">
            <v>8978431191</v>
          </cell>
          <cell r="D6129" t="str">
            <v>I4JJW55</v>
          </cell>
          <cell r="E6129"/>
          <cell r="F6129" t="str">
            <v>VL20 NQR</v>
          </cell>
          <cell r="G6129" t="str">
            <v>VL20 NQR</v>
          </cell>
          <cell r="H6129" t="str">
            <v>【I4JJW55】VL20 H3-Gr FRAME ASM 設変出図(サ変、SOP:’22/11月)</v>
          </cell>
          <cell r="I6129" t="str">
            <v>未</v>
          </cell>
          <cell r="J6129" t="str">
            <v>C</v>
          </cell>
          <cell r="K6129" t="str">
            <v/>
          </cell>
          <cell r="L6129" t="str">
            <v>○</v>
          </cell>
          <cell r="M6129" t="str">
            <v>-</v>
          </cell>
          <cell r="N6129" t="str">
            <v>未</v>
          </cell>
        </row>
        <row r="6130">
          <cell r="C6130">
            <v>8972416540</v>
          </cell>
          <cell r="D6130" t="str">
            <v>I3JBJ23</v>
          </cell>
          <cell r="E6130"/>
          <cell r="F6130" t="str">
            <v>VK00 NPR</v>
          </cell>
          <cell r="G6130" t="str">
            <v>VK00 D-Gr</v>
          </cell>
          <cell r="H6130" t="str">
            <v>【I3JBJ23】VK00 D-Gr　850幅 US向けディーゼル車用FRAME ASM　新規出図(初回イベント:22/10月研試応援)</v>
          </cell>
          <cell r="I6130" t="str">
            <v>未</v>
          </cell>
          <cell r="J6130" t="str">
            <v>C</v>
          </cell>
          <cell r="K6130" t="str">
            <v/>
          </cell>
          <cell r="L6130" t="str">
            <v>未</v>
          </cell>
          <cell r="M6130" t="str">
            <v>-</v>
          </cell>
          <cell r="N6130" t="str">
            <v>未</v>
          </cell>
        </row>
        <row r="6131">
          <cell r="C6131">
            <v>8972416580</v>
          </cell>
          <cell r="D6131" t="str">
            <v>I3JBJ23</v>
          </cell>
          <cell r="E6131"/>
          <cell r="F6131" t="str">
            <v>VK00 NPR</v>
          </cell>
          <cell r="G6131" t="str">
            <v>VK00 D-Gr</v>
          </cell>
          <cell r="H6131" t="str">
            <v>【I3JBJ23】VK00 D-Gr　850幅 US向けディーゼル車用FRAME ASM　新規出図(初回イベント:22/10月研試応援)</v>
          </cell>
          <cell r="I6131" t="str">
            <v>未</v>
          </cell>
          <cell r="J6131" t="str">
            <v>C</v>
          </cell>
          <cell r="K6131" t="str">
            <v/>
          </cell>
          <cell r="L6131" t="str">
            <v>未</v>
          </cell>
          <cell r="M6131" t="str">
            <v>-</v>
          </cell>
          <cell r="N6131" t="str">
            <v>未</v>
          </cell>
        </row>
        <row r="6132">
          <cell r="C6132">
            <v>7551808070</v>
          </cell>
          <cell r="D6132" t="str">
            <v>I3JBR01</v>
          </cell>
          <cell r="E6132"/>
          <cell r="F6132" t="str">
            <v>VDS NPR</v>
          </cell>
          <cell r="G6132" t="str">
            <v>VDS南アCNG</v>
          </cell>
          <cell r="H6132" t="str">
            <v>【I3JBR01】VDS NPR 南ア向けCNG車両用FRAME　新規出図</v>
          </cell>
          <cell r="I6132" t="str">
            <v>PA1-2195</v>
          </cell>
          <cell r="J6132" t="str">
            <v>C</v>
          </cell>
          <cell r="K6132" t="str">
            <v>W3X</v>
          </cell>
          <cell r="L6132" t="str">
            <v>○</v>
          </cell>
          <cell r="M6132" t="str">
            <v>-</v>
          </cell>
          <cell r="N6132">
            <v>20221107</v>
          </cell>
        </row>
        <row r="6133">
          <cell r="C6133">
            <v>8977942923</v>
          </cell>
          <cell r="D6133" t="str">
            <v>I4JJL72</v>
          </cell>
          <cell r="E6133"/>
          <cell r="F6133" t="str">
            <v>VK00 NKR</v>
          </cell>
          <cell r="G6133" t="str">
            <v>VK00 1X</v>
          </cell>
          <cell r="H6133" t="str">
            <v>【I4JJL72】VK00 1X FRAME ASM 設変出図(サ変、対象:1X 1生-1、RZ4E K研、C-CAB K研)</v>
          </cell>
          <cell r="I6133" t="str">
            <v>未</v>
          </cell>
          <cell r="J6133" t="str">
            <v>A</v>
          </cell>
          <cell r="K6133" t="str">
            <v/>
          </cell>
          <cell r="L6133" t="str">
            <v>未</v>
          </cell>
          <cell r="M6133" t="str">
            <v>未</v>
          </cell>
          <cell r="N6133" t="str">
            <v>未</v>
          </cell>
        </row>
        <row r="6134">
          <cell r="C6134">
            <v>8977942932</v>
          </cell>
          <cell r="D6134" t="str">
            <v>I4JJL72</v>
          </cell>
          <cell r="E6134"/>
          <cell r="F6134" t="str">
            <v>VK00 NKR</v>
          </cell>
          <cell r="G6134" t="str">
            <v>VK00 1X</v>
          </cell>
          <cell r="H6134" t="str">
            <v>【I4JJL72】VK00 1X FRAME ASM 設変出図(サ変、対象:1X 1生-1、RZ4E K研、C-CAB K研)</v>
          </cell>
          <cell r="I6134" t="str">
            <v>未</v>
          </cell>
          <cell r="J6134" t="str">
            <v>A</v>
          </cell>
          <cell r="K6134" t="str">
            <v/>
          </cell>
          <cell r="L6134" t="str">
            <v>未</v>
          </cell>
          <cell r="M6134" t="str">
            <v>未</v>
          </cell>
          <cell r="N6134" t="str">
            <v>未</v>
          </cell>
        </row>
        <row r="6135">
          <cell r="C6135">
            <v>8977942943</v>
          </cell>
          <cell r="D6135" t="str">
            <v>I4JJL72</v>
          </cell>
          <cell r="E6135"/>
          <cell r="F6135" t="str">
            <v>VK00 NKR</v>
          </cell>
          <cell r="G6135" t="str">
            <v>VK00 1X</v>
          </cell>
          <cell r="H6135" t="str">
            <v>【I4JJL72】VK00 1X FRAME ASM 設変出図(サ変、対象:1X 1生-1、RZ4E K研、C-CAB K研)</v>
          </cell>
          <cell r="I6135" t="str">
            <v>未</v>
          </cell>
          <cell r="J6135" t="str">
            <v>A</v>
          </cell>
          <cell r="K6135" t="str">
            <v/>
          </cell>
          <cell r="L6135" t="str">
            <v>未</v>
          </cell>
          <cell r="M6135" t="str">
            <v>未</v>
          </cell>
          <cell r="N6135" t="str">
            <v>未</v>
          </cell>
        </row>
        <row r="6136">
          <cell r="C6136">
            <v>8977942951</v>
          </cell>
          <cell r="D6136" t="str">
            <v>I4JJL72</v>
          </cell>
          <cell r="E6136"/>
          <cell r="F6136" t="str">
            <v>VK00 NKR</v>
          </cell>
          <cell r="G6136" t="str">
            <v>VK00 1X</v>
          </cell>
          <cell r="H6136" t="str">
            <v>【I4JJL72】VK00 1X FRAME ASM 設変出図(サ変、対象:1X 1生-1、RZ4E K研、C-CAB K研)</v>
          </cell>
          <cell r="I6136" t="str">
            <v>未</v>
          </cell>
          <cell r="J6136" t="str">
            <v>A</v>
          </cell>
          <cell r="K6136" t="str">
            <v/>
          </cell>
          <cell r="L6136" t="str">
            <v>未</v>
          </cell>
          <cell r="M6136" t="str">
            <v>未</v>
          </cell>
          <cell r="N6136" t="str">
            <v>未</v>
          </cell>
        </row>
        <row r="6137">
          <cell r="C6137">
            <v>8977942963</v>
          </cell>
          <cell r="D6137" t="str">
            <v>I4JJL72</v>
          </cell>
          <cell r="E6137"/>
          <cell r="F6137" t="str">
            <v>VK00 NKR</v>
          </cell>
          <cell r="G6137" t="str">
            <v>VK00 1X</v>
          </cell>
          <cell r="H6137" t="str">
            <v>【I4JJL72】VK00 1X FRAME ASM 設変出図(サ変、対象:1X 1生-1、RZ4E K研、C-CAB K研)</v>
          </cell>
          <cell r="I6137" t="str">
            <v>未</v>
          </cell>
          <cell r="J6137" t="str">
            <v>A</v>
          </cell>
          <cell r="K6137" t="str">
            <v/>
          </cell>
          <cell r="L6137" t="str">
            <v>未</v>
          </cell>
          <cell r="M6137" t="str">
            <v>未</v>
          </cell>
          <cell r="N6137" t="str">
            <v>未</v>
          </cell>
        </row>
        <row r="6138">
          <cell r="C6138">
            <v>8977942982</v>
          </cell>
          <cell r="D6138" t="str">
            <v>I4JJL72</v>
          </cell>
          <cell r="E6138"/>
          <cell r="F6138" t="str">
            <v>VK00 NKR</v>
          </cell>
          <cell r="G6138" t="str">
            <v>VK00 1X</v>
          </cell>
          <cell r="H6138" t="str">
            <v>【I4JJL72】VK00 1X FRAME ASM 設変出図(サ変、対象:1X 1生-1、RZ4E K研、C-CAB K研)</v>
          </cell>
          <cell r="I6138" t="str">
            <v>未</v>
          </cell>
          <cell r="J6138" t="str">
            <v>A</v>
          </cell>
          <cell r="K6138" t="str">
            <v/>
          </cell>
          <cell r="L6138" t="str">
            <v>未</v>
          </cell>
          <cell r="M6138" t="str">
            <v>未</v>
          </cell>
          <cell r="N6138" t="str">
            <v>未</v>
          </cell>
        </row>
        <row r="6139">
          <cell r="C6139">
            <v>8977942991</v>
          </cell>
          <cell r="D6139" t="str">
            <v>I4JJL72</v>
          </cell>
          <cell r="E6139"/>
          <cell r="F6139" t="str">
            <v>VK00 NKR</v>
          </cell>
          <cell r="G6139" t="str">
            <v>VK00 1X</v>
          </cell>
          <cell r="H6139" t="str">
            <v>【I4JJL72】VK00 1X FRAME ASM 設変出図(サ変、対象:1X 1生-1、RZ4E K研、C-CAB K研)</v>
          </cell>
          <cell r="I6139" t="str">
            <v>未</v>
          </cell>
          <cell r="J6139" t="str">
            <v>A</v>
          </cell>
          <cell r="K6139" t="str">
            <v/>
          </cell>
          <cell r="L6139" t="str">
            <v>未</v>
          </cell>
          <cell r="M6139" t="str">
            <v>未</v>
          </cell>
          <cell r="N6139" t="str">
            <v>未</v>
          </cell>
        </row>
        <row r="6140">
          <cell r="C6140">
            <v>8977943001</v>
          </cell>
          <cell r="D6140" t="str">
            <v>I4JJL72</v>
          </cell>
          <cell r="E6140"/>
          <cell r="F6140" t="str">
            <v>VK00 NMR</v>
          </cell>
          <cell r="G6140" t="str">
            <v>VK00 1X</v>
          </cell>
          <cell r="H6140" t="str">
            <v>【I4JJL72】VK00 1X FRAME ASM 設変出図(サ変、対象:1X 1生-1、RZ4E K研、C-CAB K研)</v>
          </cell>
          <cell r="I6140" t="str">
            <v>未</v>
          </cell>
          <cell r="J6140" t="str">
            <v>A</v>
          </cell>
          <cell r="K6140" t="str">
            <v/>
          </cell>
          <cell r="L6140" t="str">
            <v>未</v>
          </cell>
          <cell r="M6140" t="str">
            <v>未</v>
          </cell>
          <cell r="N6140" t="str">
            <v>未</v>
          </cell>
        </row>
        <row r="6141">
          <cell r="C6141">
            <v>8977943011</v>
          </cell>
          <cell r="D6141" t="str">
            <v>I4JJL72</v>
          </cell>
          <cell r="E6141"/>
          <cell r="F6141" t="str">
            <v>VK00 NMR</v>
          </cell>
          <cell r="G6141" t="str">
            <v>VK00 1X</v>
          </cell>
          <cell r="H6141" t="str">
            <v>【I4JJL72】VK00 1X FRAME ASM 設変出図(サ変、対象:1X 1生-1、RZ4E K研、C-CAB K研)</v>
          </cell>
          <cell r="I6141" t="str">
            <v>未</v>
          </cell>
          <cell r="J6141" t="str">
            <v>A</v>
          </cell>
          <cell r="K6141" t="str">
            <v/>
          </cell>
          <cell r="L6141" t="str">
            <v>未</v>
          </cell>
          <cell r="M6141" t="str">
            <v>未</v>
          </cell>
          <cell r="N6141" t="str">
            <v>未</v>
          </cell>
        </row>
        <row r="6142">
          <cell r="C6142">
            <v>8977943022</v>
          </cell>
          <cell r="D6142" t="str">
            <v>I4JJL72</v>
          </cell>
          <cell r="E6142"/>
          <cell r="F6142" t="str">
            <v>VK00 NMR</v>
          </cell>
          <cell r="G6142" t="str">
            <v>VK00 1X</v>
          </cell>
          <cell r="H6142" t="str">
            <v>【I4JJL72】VK00 1X FRAME ASM 設変出図(サ変、対象:1X 1生-1、RZ4E K研、C-CAB K研)</v>
          </cell>
          <cell r="I6142" t="str">
            <v>未</v>
          </cell>
          <cell r="J6142" t="str">
            <v>A</v>
          </cell>
          <cell r="K6142" t="str">
            <v/>
          </cell>
          <cell r="L6142" t="str">
            <v>未</v>
          </cell>
          <cell r="M6142" t="str">
            <v>未</v>
          </cell>
          <cell r="N6142" t="str">
            <v>未</v>
          </cell>
        </row>
        <row r="6143">
          <cell r="C6143">
            <v>8977943032</v>
          </cell>
          <cell r="D6143" t="str">
            <v>I4JJL72</v>
          </cell>
          <cell r="E6143"/>
          <cell r="F6143" t="str">
            <v>VK00 NMR</v>
          </cell>
          <cell r="G6143" t="str">
            <v>VK00 1X</v>
          </cell>
          <cell r="H6143" t="str">
            <v>【I4JJL72】VK00 1X FRAME ASM 設変出図(サ変、対象:1X 1生-1、RZ4E K研、C-CAB K研)</v>
          </cell>
          <cell r="I6143" t="str">
            <v>未</v>
          </cell>
          <cell r="J6143" t="str">
            <v>A</v>
          </cell>
          <cell r="K6143" t="str">
            <v/>
          </cell>
          <cell r="L6143" t="str">
            <v>未</v>
          </cell>
          <cell r="M6143" t="str">
            <v>未</v>
          </cell>
          <cell r="N6143" t="str">
            <v>未</v>
          </cell>
        </row>
        <row r="6144">
          <cell r="C6144">
            <v>8977943051</v>
          </cell>
          <cell r="D6144" t="str">
            <v>I4JJL72</v>
          </cell>
          <cell r="E6144"/>
          <cell r="F6144" t="str">
            <v>VK00 NMR</v>
          </cell>
          <cell r="G6144" t="str">
            <v>VK00 1X</v>
          </cell>
          <cell r="H6144" t="str">
            <v>【I4JJL72】VK00 1X FRAME ASM 設変出図(サ変、対象:1X 1生-1、RZ4E K研、C-CAB K研)</v>
          </cell>
          <cell r="I6144" t="str">
            <v>未</v>
          </cell>
          <cell r="J6144" t="str">
            <v>A</v>
          </cell>
          <cell r="K6144" t="str">
            <v/>
          </cell>
          <cell r="L6144" t="str">
            <v>未</v>
          </cell>
          <cell r="M6144" t="str">
            <v>未</v>
          </cell>
          <cell r="N6144" t="str">
            <v>未</v>
          </cell>
        </row>
        <row r="6145">
          <cell r="C6145">
            <v>8977943061</v>
          </cell>
          <cell r="D6145" t="str">
            <v>I4JJL72</v>
          </cell>
          <cell r="E6145"/>
          <cell r="F6145" t="str">
            <v>VK00 NMS</v>
          </cell>
          <cell r="G6145" t="str">
            <v>VK00 1X</v>
          </cell>
          <cell r="H6145" t="str">
            <v>【I4JJL72】VK00 1X FRAME ASM 設変出図(サ変、対象:1X 1生-1、RZ4E K研、C-CAB K研)</v>
          </cell>
          <cell r="I6145" t="str">
            <v>未</v>
          </cell>
          <cell r="J6145" t="str">
            <v>A</v>
          </cell>
          <cell r="K6145" t="str">
            <v/>
          </cell>
          <cell r="L6145" t="str">
            <v>未</v>
          </cell>
          <cell r="M6145" t="str">
            <v>未</v>
          </cell>
          <cell r="N6145" t="str">
            <v>未</v>
          </cell>
        </row>
        <row r="6146">
          <cell r="C6146">
            <v>8977943071</v>
          </cell>
          <cell r="D6146" t="str">
            <v>I4JJL72</v>
          </cell>
          <cell r="E6146"/>
          <cell r="F6146" t="str">
            <v>VK00 NMR</v>
          </cell>
          <cell r="G6146" t="str">
            <v>VK00 1X</v>
          </cell>
          <cell r="H6146" t="str">
            <v>【I4JJL72】VK00 1X FRAME ASM 設変出図(サ変、対象:1X 1生-1、RZ4E K研、C-CAB K研)</v>
          </cell>
          <cell r="I6146" t="str">
            <v>未</v>
          </cell>
          <cell r="J6146" t="str">
            <v>A</v>
          </cell>
          <cell r="K6146" t="str">
            <v/>
          </cell>
          <cell r="L6146" t="str">
            <v>未</v>
          </cell>
          <cell r="M6146" t="str">
            <v>未</v>
          </cell>
          <cell r="N6146" t="str">
            <v>未</v>
          </cell>
        </row>
        <row r="6147">
          <cell r="C6147">
            <v>8977943081</v>
          </cell>
          <cell r="D6147" t="str">
            <v>I4JJL72</v>
          </cell>
          <cell r="E6147"/>
          <cell r="F6147" t="str">
            <v>VK00 NMS</v>
          </cell>
          <cell r="G6147" t="str">
            <v>VK00 1X</v>
          </cell>
          <cell r="H6147" t="str">
            <v>【I4JJL72】VK00 1X FRAME ASM 設変出図(サ変、対象:1X 1生-1、RZ4E K研、C-CAB K研)</v>
          </cell>
          <cell r="I6147" t="str">
            <v>未</v>
          </cell>
          <cell r="J6147" t="str">
            <v>A</v>
          </cell>
          <cell r="K6147" t="str">
            <v/>
          </cell>
          <cell r="L6147" t="str">
            <v>未</v>
          </cell>
          <cell r="M6147" t="str">
            <v>未</v>
          </cell>
          <cell r="N6147" t="str">
            <v>未</v>
          </cell>
        </row>
        <row r="6148">
          <cell r="C6148">
            <v>8977943091</v>
          </cell>
          <cell r="D6148" t="str">
            <v>I4JJL72</v>
          </cell>
          <cell r="E6148"/>
          <cell r="F6148" t="str">
            <v>VK00 NKR</v>
          </cell>
          <cell r="G6148" t="str">
            <v>VK00 1X</v>
          </cell>
          <cell r="H6148" t="str">
            <v>【I4JJL72】VK00 1X FRAME ASM 設変出図(サ変、対象:1X 1生-1、RZ4E K研、C-CAB K研)</v>
          </cell>
          <cell r="I6148" t="str">
            <v>未</v>
          </cell>
          <cell r="J6148" t="str">
            <v>A</v>
          </cell>
          <cell r="K6148" t="str">
            <v/>
          </cell>
          <cell r="L6148" t="str">
            <v>未</v>
          </cell>
          <cell r="M6148" t="str">
            <v>未</v>
          </cell>
          <cell r="N6148" t="str">
            <v>未</v>
          </cell>
        </row>
        <row r="6149">
          <cell r="C6149">
            <v>8977943101</v>
          </cell>
          <cell r="D6149" t="str">
            <v>I4JJL72</v>
          </cell>
          <cell r="E6149"/>
          <cell r="F6149" t="str">
            <v>VK00 NKR</v>
          </cell>
          <cell r="G6149" t="str">
            <v>VK00 1X</v>
          </cell>
          <cell r="H6149" t="str">
            <v>【I4JJL72】VK00 1X FRAME ASM 設変出図(サ変、対象:1X 1生-1、RZ4E K研、C-CAB K研)</v>
          </cell>
          <cell r="I6149" t="str">
            <v>未</v>
          </cell>
          <cell r="J6149" t="str">
            <v>A</v>
          </cell>
          <cell r="K6149" t="str">
            <v/>
          </cell>
          <cell r="L6149" t="str">
            <v>未</v>
          </cell>
          <cell r="M6149" t="str">
            <v>未</v>
          </cell>
          <cell r="N6149" t="str">
            <v>未</v>
          </cell>
        </row>
        <row r="6150">
          <cell r="C6150">
            <v>8977943111</v>
          </cell>
          <cell r="D6150" t="str">
            <v>I4JJL72</v>
          </cell>
          <cell r="E6150"/>
          <cell r="F6150" t="str">
            <v>VK00 NKR</v>
          </cell>
          <cell r="G6150" t="str">
            <v>VK00 1X FFD</v>
          </cell>
          <cell r="H6150" t="str">
            <v>【I4JJL72】VK00 1X FRAME ASM 設変出図(サ変、対象:1X 1生-1、RZ4E K研、C-CAB K研)</v>
          </cell>
          <cell r="I6150" t="str">
            <v>未</v>
          </cell>
          <cell r="J6150" t="str">
            <v>D</v>
          </cell>
          <cell r="K6150" t="str">
            <v/>
          </cell>
          <cell r="L6150" t="str">
            <v>未</v>
          </cell>
          <cell r="M6150" t="str">
            <v>-</v>
          </cell>
          <cell r="N6150" t="str">
            <v>-</v>
          </cell>
        </row>
        <row r="6151">
          <cell r="C6151">
            <v>8977943121</v>
          </cell>
          <cell r="D6151" t="str">
            <v>I4JJL72</v>
          </cell>
          <cell r="E6151"/>
          <cell r="F6151" t="str">
            <v>VK00 NKR</v>
          </cell>
          <cell r="G6151" t="str">
            <v>VK00 1X FFD</v>
          </cell>
          <cell r="H6151" t="str">
            <v>【I4JJL72】VK00 1X FRAME ASM 設変出図(サ変、対象:1X 1生-1、RZ4E K研、C-CAB K研)</v>
          </cell>
          <cell r="I6151" t="str">
            <v>未</v>
          </cell>
          <cell r="J6151" t="str">
            <v>D</v>
          </cell>
          <cell r="K6151" t="str">
            <v>XSX</v>
          </cell>
          <cell r="L6151" t="str">
            <v>未</v>
          </cell>
          <cell r="M6151" t="str">
            <v>-</v>
          </cell>
          <cell r="N6151" t="str">
            <v>-</v>
          </cell>
        </row>
        <row r="6152">
          <cell r="C6152">
            <v>8977943133</v>
          </cell>
          <cell r="D6152" t="str">
            <v>I4JJL72</v>
          </cell>
          <cell r="E6152"/>
          <cell r="F6152" t="str">
            <v>VK00 NKR</v>
          </cell>
          <cell r="G6152" t="str">
            <v>VK00 1X</v>
          </cell>
          <cell r="H6152" t="str">
            <v>【I4JJL72】VK00 1X FRAME ASM 設変出図(サ変、対象:1X 1生-1、RZ4E K研、C-CAB K研)</v>
          </cell>
          <cell r="I6152" t="str">
            <v>未</v>
          </cell>
          <cell r="J6152" t="str">
            <v>A</v>
          </cell>
          <cell r="K6152" t="str">
            <v>JA3</v>
          </cell>
          <cell r="L6152" t="str">
            <v>未</v>
          </cell>
          <cell r="M6152">
            <v>20221116</v>
          </cell>
          <cell r="N6152">
            <v>20221116</v>
          </cell>
        </row>
        <row r="6153">
          <cell r="C6153">
            <v>8977943141</v>
          </cell>
          <cell r="D6153" t="str">
            <v>I4JJL72</v>
          </cell>
          <cell r="E6153"/>
          <cell r="F6153" t="str">
            <v>VK00 NKR</v>
          </cell>
          <cell r="G6153" t="str">
            <v>VK00 1X</v>
          </cell>
          <cell r="H6153" t="str">
            <v>【I4JJL72】VK00 1X FRAME ASM 設変出図(サ変、対象:1X 1生-1、RZ4E K研、C-CAB K研)</v>
          </cell>
          <cell r="I6153" t="str">
            <v>未</v>
          </cell>
          <cell r="J6153" t="str">
            <v>A</v>
          </cell>
          <cell r="K6153" t="str">
            <v/>
          </cell>
          <cell r="L6153" t="str">
            <v>未</v>
          </cell>
          <cell r="M6153" t="str">
            <v>未</v>
          </cell>
          <cell r="N6153" t="str">
            <v>未</v>
          </cell>
        </row>
        <row r="6154">
          <cell r="C6154">
            <v>8977943151</v>
          </cell>
          <cell r="D6154" t="str">
            <v>I4JJL72</v>
          </cell>
          <cell r="E6154"/>
          <cell r="F6154" t="str">
            <v>VK00 NKR</v>
          </cell>
          <cell r="G6154" t="str">
            <v>VK00 1X</v>
          </cell>
          <cell r="H6154" t="str">
            <v>【I4JJL72】VK00 1X FRAME ASM 設変出図(サ変、対象:1X 1生-1、RZ4E K研、C-CAB K研)</v>
          </cell>
          <cell r="I6154" t="str">
            <v>未</v>
          </cell>
          <cell r="J6154" t="str">
            <v>A</v>
          </cell>
          <cell r="K6154" t="str">
            <v/>
          </cell>
          <cell r="L6154" t="str">
            <v>未</v>
          </cell>
          <cell r="M6154" t="str">
            <v>未</v>
          </cell>
          <cell r="N6154" t="str">
            <v>未</v>
          </cell>
        </row>
        <row r="6155">
          <cell r="C6155">
            <v>8977943163</v>
          </cell>
          <cell r="D6155" t="str">
            <v>I4JJL72</v>
          </cell>
          <cell r="E6155"/>
          <cell r="F6155" t="str">
            <v>VK00 NKR</v>
          </cell>
          <cell r="G6155" t="str">
            <v>VK00 1X</v>
          </cell>
          <cell r="H6155" t="str">
            <v>【I4JJL72】VK00 1X FRAME ASM 設変出図(サ変、対象:1X 1生-1、RZ4E K研、C-CAB K研)</v>
          </cell>
          <cell r="I6155" t="str">
            <v>未</v>
          </cell>
          <cell r="J6155" t="str">
            <v>K</v>
          </cell>
          <cell r="K6155" t="str">
            <v/>
          </cell>
          <cell r="L6155" t="str">
            <v>未</v>
          </cell>
          <cell r="M6155" t="str">
            <v>-</v>
          </cell>
          <cell r="N6155" t="str">
            <v>-</v>
          </cell>
        </row>
        <row r="6156">
          <cell r="C6156">
            <v>8977943171</v>
          </cell>
          <cell r="D6156" t="str">
            <v>I4JJL72</v>
          </cell>
          <cell r="E6156"/>
          <cell r="F6156" t="str">
            <v>VK00 NKR</v>
          </cell>
          <cell r="G6156" t="str">
            <v>VK00 1X</v>
          </cell>
          <cell r="H6156" t="str">
            <v>【I4JJL72】VK00 1X FRAME ASM 設変出図(サ変、対象:1X 1生-1、RZ4E K研、C-CAB K研)</v>
          </cell>
          <cell r="I6156" t="str">
            <v>未</v>
          </cell>
          <cell r="J6156" t="str">
            <v>A</v>
          </cell>
          <cell r="K6156" t="str">
            <v/>
          </cell>
          <cell r="L6156" t="str">
            <v>未</v>
          </cell>
          <cell r="M6156" t="str">
            <v>未</v>
          </cell>
          <cell r="N6156" t="str">
            <v>未</v>
          </cell>
        </row>
        <row r="6157">
          <cell r="C6157">
            <v>8977943181</v>
          </cell>
          <cell r="D6157" t="str">
            <v>I4JJL72</v>
          </cell>
          <cell r="E6157"/>
          <cell r="F6157" t="str">
            <v>VK00 NKR</v>
          </cell>
          <cell r="G6157" t="str">
            <v>VK00 1X</v>
          </cell>
          <cell r="H6157" t="str">
            <v>【I4JJL72】VK00 1X FRAME ASM 設変出図(サ変、対象:1X 1生-1、RZ4E K研、C-CAB K研)</v>
          </cell>
          <cell r="I6157" t="str">
            <v>未</v>
          </cell>
          <cell r="J6157" t="str">
            <v>A</v>
          </cell>
          <cell r="K6157" t="str">
            <v/>
          </cell>
          <cell r="L6157" t="str">
            <v>未</v>
          </cell>
          <cell r="M6157" t="str">
            <v>未</v>
          </cell>
          <cell r="N6157" t="str">
            <v>未</v>
          </cell>
        </row>
        <row r="6158">
          <cell r="C6158">
            <v>8977943192</v>
          </cell>
          <cell r="D6158" t="str">
            <v>I4JJL72</v>
          </cell>
          <cell r="E6158"/>
          <cell r="F6158" t="str">
            <v>VK00 NKR</v>
          </cell>
          <cell r="G6158" t="str">
            <v>VK00 1X</v>
          </cell>
          <cell r="H6158" t="str">
            <v>【I4JJL72】VK00 1X FRAME ASM 設変出図(サ変、対象:1X 1生-1、RZ4E K研、C-CAB K研)</v>
          </cell>
          <cell r="I6158" t="str">
            <v>未</v>
          </cell>
          <cell r="J6158" t="str">
            <v>A</v>
          </cell>
          <cell r="K6158" t="str">
            <v/>
          </cell>
          <cell r="L6158" t="str">
            <v>未</v>
          </cell>
          <cell r="M6158" t="str">
            <v>未</v>
          </cell>
          <cell r="N6158" t="str">
            <v>未</v>
          </cell>
        </row>
        <row r="6159">
          <cell r="C6159">
            <v>8977943202</v>
          </cell>
          <cell r="D6159" t="str">
            <v>I4JJL72</v>
          </cell>
          <cell r="E6159"/>
          <cell r="F6159" t="str">
            <v>VK00 NKR</v>
          </cell>
          <cell r="G6159" t="str">
            <v>VK00 1X</v>
          </cell>
          <cell r="H6159" t="str">
            <v>【I4JJL72】VK00 1X FRAME ASM 設変出図(サ変、対象:1X 1生-1、RZ4E K研、C-CAB K研)</v>
          </cell>
          <cell r="I6159" t="str">
            <v>未</v>
          </cell>
          <cell r="J6159" t="str">
            <v>A</v>
          </cell>
          <cell r="K6159" t="str">
            <v/>
          </cell>
          <cell r="L6159" t="str">
            <v>未</v>
          </cell>
          <cell r="M6159" t="str">
            <v>未</v>
          </cell>
          <cell r="N6159" t="str">
            <v>未</v>
          </cell>
        </row>
        <row r="6160">
          <cell r="C6160">
            <v>8977943211</v>
          </cell>
          <cell r="D6160" t="str">
            <v>I4JJL72</v>
          </cell>
          <cell r="E6160"/>
          <cell r="F6160" t="str">
            <v>VK00 NKR</v>
          </cell>
          <cell r="G6160" t="str">
            <v>VK00 1X</v>
          </cell>
          <cell r="H6160" t="str">
            <v>【I4JJL72】VK00 1X FRAME ASM 設変出図(サ変、対象:1X 1生-1、RZ4E K研、C-CAB K研)</v>
          </cell>
          <cell r="I6160" t="str">
            <v>未</v>
          </cell>
          <cell r="J6160" t="str">
            <v>A</v>
          </cell>
          <cell r="K6160" t="str">
            <v/>
          </cell>
          <cell r="L6160" t="str">
            <v>未</v>
          </cell>
          <cell r="M6160" t="str">
            <v>未</v>
          </cell>
          <cell r="N6160" t="str">
            <v>未</v>
          </cell>
        </row>
        <row r="6161">
          <cell r="C6161">
            <v>8977943221</v>
          </cell>
          <cell r="D6161" t="str">
            <v>I4JJL72</v>
          </cell>
          <cell r="E6161"/>
          <cell r="F6161" t="str">
            <v>VK00 NKR</v>
          </cell>
          <cell r="G6161" t="str">
            <v>VK00 1X</v>
          </cell>
          <cell r="H6161" t="str">
            <v>【I4JJL72】VK00 1X FRAME ASM 設変出図(サ変、対象:1X 1生-1、RZ4E K研、C-CAB K研)</v>
          </cell>
          <cell r="I6161" t="str">
            <v>未</v>
          </cell>
          <cell r="J6161" t="str">
            <v>D</v>
          </cell>
          <cell r="K6161" t="str">
            <v/>
          </cell>
          <cell r="L6161" t="str">
            <v>-</v>
          </cell>
          <cell r="M6161" t="str">
            <v>-</v>
          </cell>
          <cell r="N6161" t="str">
            <v>-</v>
          </cell>
        </row>
        <row r="6162">
          <cell r="C6162">
            <v>8977943231</v>
          </cell>
          <cell r="D6162" t="str">
            <v>I4JJL72</v>
          </cell>
          <cell r="E6162"/>
          <cell r="F6162" t="str">
            <v>VK00 NKR</v>
          </cell>
          <cell r="G6162" t="str">
            <v>VK00 1X</v>
          </cell>
          <cell r="H6162" t="str">
            <v>【I4JJL72】VK00 1X FRAME ASM 設変出図(サ変、対象:1X 1生-1、RZ4E K研、C-CAB K研)</v>
          </cell>
          <cell r="I6162" t="str">
            <v>未</v>
          </cell>
          <cell r="J6162" t="str">
            <v>D</v>
          </cell>
          <cell r="K6162" t="str">
            <v/>
          </cell>
          <cell r="L6162" t="str">
            <v>-</v>
          </cell>
          <cell r="M6162" t="str">
            <v>-</v>
          </cell>
          <cell r="N6162" t="str">
            <v>-</v>
          </cell>
        </row>
        <row r="6163">
          <cell r="C6163">
            <v>8977943241</v>
          </cell>
          <cell r="D6163" t="str">
            <v>I4JJL72</v>
          </cell>
          <cell r="E6163"/>
          <cell r="F6163" t="str">
            <v>VK00 NKR</v>
          </cell>
          <cell r="G6163" t="str">
            <v>VK00 1X</v>
          </cell>
          <cell r="H6163" t="str">
            <v>【I4JJL72】VK00 1X FRAME ASM 設変出図(サ変、対象:1X 1生-1、RZ4E K研、C-CAB K研)</v>
          </cell>
          <cell r="I6163" t="str">
            <v>PA1-3023</v>
          </cell>
          <cell r="J6163" t="str">
            <v>A</v>
          </cell>
          <cell r="K6163" t="str">
            <v>XSY</v>
          </cell>
          <cell r="L6163" t="str">
            <v>○</v>
          </cell>
          <cell r="M6163">
            <v>20230129</v>
          </cell>
          <cell r="N6163">
            <v>20230129</v>
          </cell>
        </row>
        <row r="6164">
          <cell r="C6164">
            <v>8977943252</v>
          </cell>
          <cell r="D6164" t="str">
            <v>I4JJL72</v>
          </cell>
          <cell r="E6164"/>
          <cell r="F6164" t="str">
            <v>VK00 NKR</v>
          </cell>
          <cell r="G6164" t="str">
            <v>VK00 1X</v>
          </cell>
          <cell r="H6164" t="str">
            <v>【I4JJL72】VK00 1X FRAME ASM 設変出図(サ変、対象:1X 1生-1、RZ4E K研、C-CAB K研)</v>
          </cell>
          <cell r="I6164" t="str">
            <v>未</v>
          </cell>
          <cell r="J6164" t="str">
            <v>A</v>
          </cell>
          <cell r="K6164" t="str">
            <v/>
          </cell>
          <cell r="L6164" t="str">
            <v>未</v>
          </cell>
          <cell r="M6164" t="str">
            <v>未</v>
          </cell>
          <cell r="N6164" t="str">
            <v>未</v>
          </cell>
        </row>
        <row r="6165">
          <cell r="C6165">
            <v>8977943262</v>
          </cell>
          <cell r="D6165" t="str">
            <v>I4JJL72</v>
          </cell>
          <cell r="E6165"/>
          <cell r="F6165" t="str">
            <v>VK00 NMR</v>
          </cell>
          <cell r="G6165" t="str">
            <v>VK00 1X</v>
          </cell>
          <cell r="H6165" t="str">
            <v>【I4JJL72】VK00 1X FRAME ASM 設変出図(サ変、対象:1X 1生-1、RZ4E K研、C-CAB K研)</v>
          </cell>
          <cell r="I6165" t="str">
            <v>未</v>
          </cell>
          <cell r="J6165" t="str">
            <v>A</v>
          </cell>
          <cell r="K6165" t="str">
            <v/>
          </cell>
          <cell r="L6165" t="str">
            <v>未</v>
          </cell>
          <cell r="M6165" t="str">
            <v>未</v>
          </cell>
          <cell r="N6165" t="str">
            <v>未</v>
          </cell>
        </row>
        <row r="6166">
          <cell r="C6166">
            <v>8977943271</v>
          </cell>
          <cell r="D6166" t="str">
            <v>I4JJL72</v>
          </cell>
          <cell r="E6166"/>
          <cell r="F6166" t="str">
            <v>VK00 NKR</v>
          </cell>
          <cell r="G6166" t="str">
            <v>VK00 1X</v>
          </cell>
          <cell r="H6166" t="str">
            <v>【I4JJL72】VK00 1X FRAME ASM 設変出図(サ変、対象:1X 1生-1、RZ4E K研、C-CAB K研)</v>
          </cell>
          <cell r="I6166" t="str">
            <v>未</v>
          </cell>
          <cell r="J6166" t="str">
            <v>A</v>
          </cell>
          <cell r="K6166" t="str">
            <v/>
          </cell>
          <cell r="L6166" t="str">
            <v>未</v>
          </cell>
          <cell r="M6166" t="str">
            <v>未</v>
          </cell>
          <cell r="N6166" t="str">
            <v>未</v>
          </cell>
        </row>
        <row r="6167">
          <cell r="C6167">
            <v>8977943281</v>
          </cell>
          <cell r="D6167" t="str">
            <v>I4JJL72</v>
          </cell>
          <cell r="E6167"/>
          <cell r="F6167" t="str">
            <v>VK00 NKR</v>
          </cell>
          <cell r="G6167" t="str">
            <v>VK00 1X</v>
          </cell>
          <cell r="H6167" t="str">
            <v>【I4JJL72】VK00 1X FRAME ASM 設変出図(サ変、対象:1X 1生-1、RZ4E K研、C-CAB K研)</v>
          </cell>
          <cell r="I6167" t="str">
            <v>未</v>
          </cell>
          <cell r="J6167" t="str">
            <v>A</v>
          </cell>
          <cell r="K6167" t="str">
            <v/>
          </cell>
          <cell r="L6167" t="str">
            <v>未</v>
          </cell>
          <cell r="M6167" t="str">
            <v>未</v>
          </cell>
          <cell r="N6167" t="str">
            <v>未</v>
          </cell>
        </row>
        <row r="6168">
          <cell r="C6168">
            <v>8977943291</v>
          </cell>
          <cell r="D6168" t="str">
            <v>I4JJL72</v>
          </cell>
          <cell r="E6168"/>
          <cell r="F6168" t="str">
            <v>VK00 NKR</v>
          </cell>
          <cell r="G6168" t="str">
            <v>VK00 1X</v>
          </cell>
          <cell r="H6168" t="str">
            <v>【I4JJL72】VK00 1X FRAME ASM 設変出図(サ変、対象:1X 1生-1、RZ4E K研、C-CAB K研)</v>
          </cell>
          <cell r="I6168" t="str">
            <v>未</v>
          </cell>
          <cell r="J6168" t="str">
            <v>A</v>
          </cell>
          <cell r="K6168" t="str">
            <v/>
          </cell>
          <cell r="L6168" t="str">
            <v>未</v>
          </cell>
          <cell r="M6168" t="str">
            <v>未</v>
          </cell>
          <cell r="N6168" t="str">
            <v>未</v>
          </cell>
        </row>
        <row r="6169">
          <cell r="C6169">
            <v>8977943301</v>
          </cell>
          <cell r="D6169" t="str">
            <v>I4JJL72</v>
          </cell>
          <cell r="E6169"/>
          <cell r="F6169" t="str">
            <v>VK00 NMR</v>
          </cell>
          <cell r="G6169" t="str">
            <v>VK00 1X</v>
          </cell>
          <cell r="H6169" t="str">
            <v>【I4JJL72】VK00 1X FRAME ASM 設変出図(サ変、対象:1X 1生-1、RZ4E K研、C-CAB K研)</v>
          </cell>
          <cell r="I6169" t="str">
            <v>未</v>
          </cell>
          <cell r="J6169" t="str">
            <v>A</v>
          </cell>
          <cell r="K6169" t="str">
            <v/>
          </cell>
          <cell r="L6169" t="str">
            <v>未</v>
          </cell>
          <cell r="M6169" t="str">
            <v>未</v>
          </cell>
          <cell r="N6169" t="str">
            <v>未</v>
          </cell>
        </row>
        <row r="6170">
          <cell r="C6170">
            <v>8977943311</v>
          </cell>
          <cell r="D6170" t="str">
            <v>I4JJL72</v>
          </cell>
          <cell r="E6170"/>
          <cell r="F6170" t="str">
            <v>VK00 NMS</v>
          </cell>
          <cell r="G6170" t="str">
            <v>VK00 1X</v>
          </cell>
          <cell r="H6170" t="str">
            <v>【I4JJL72】VK00 1X FRAME ASM 設変出図(サ変、対象:1X 1生-1、RZ4E K研、C-CAB K研)</v>
          </cell>
          <cell r="I6170" t="str">
            <v>未</v>
          </cell>
          <cell r="J6170" t="str">
            <v>A</v>
          </cell>
          <cell r="K6170" t="str">
            <v/>
          </cell>
          <cell r="L6170" t="str">
            <v>未</v>
          </cell>
          <cell r="M6170" t="str">
            <v>未</v>
          </cell>
          <cell r="N6170" t="str">
            <v>未</v>
          </cell>
        </row>
        <row r="6171">
          <cell r="C6171">
            <v>8977943321</v>
          </cell>
          <cell r="D6171" t="str">
            <v>I4JJL72</v>
          </cell>
          <cell r="E6171"/>
          <cell r="F6171" t="str">
            <v>VK00 NKR</v>
          </cell>
          <cell r="G6171" t="str">
            <v>VK00 1X</v>
          </cell>
          <cell r="H6171" t="str">
            <v>【I4JJL72】VK00 1X FRAME ASM 設変出図(サ変、対象:1X 1生-1、RZ4E K研、C-CAB K研)</v>
          </cell>
          <cell r="I6171" t="str">
            <v>未</v>
          </cell>
          <cell r="J6171" t="str">
            <v>A</v>
          </cell>
          <cell r="K6171" t="str">
            <v/>
          </cell>
          <cell r="L6171" t="str">
            <v>未</v>
          </cell>
          <cell r="M6171" t="str">
            <v>未</v>
          </cell>
          <cell r="N6171" t="str">
            <v>未</v>
          </cell>
        </row>
        <row r="6172">
          <cell r="C6172">
            <v>8977943332</v>
          </cell>
          <cell r="D6172" t="str">
            <v>I4JJL72</v>
          </cell>
          <cell r="E6172"/>
          <cell r="F6172" t="str">
            <v>VK00 NKR</v>
          </cell>
          <cell r="G6172" t="str">
            <v>VK00 1X</v>
          </cell>
          <cell r="H6172" t="str">
            <v>【I4JJL72】VK00 1X FRAME ASM 設変出図(サ変、対象:1X 1生-1、RZ4E K研、C-CAB K研)</v>
          </cell>
          <cell r="I6172" t="str">
            <v>未</v>
          </cell>
          <cell r="J6172" t="str">
            <v>A</v>
          </cell>
          <cell r="K6172" t="str">
            <v/>
          </cell>
          <cell r="L6172" t="str">
            <v>未</v>
          </cell>
          <cell r="M6172" t="str">
            <v>未</v>
          </cell>
          <cell r="N6172" t="str">
            <v>未</v>
          </cell>
        </row>
        <row r="6173">
          <cell r="C6173">
            <v>8977943341</v>
          </cell>
          <cell r="D6173" t="str">
            <v>I4JJL72</v>
          </cell>
          <cell r="E6173"/>
          <cell r="F6173" t="str">
            <v>VK00 NMR</v>
          </cell>
          <cell r="G6173" t="str">
            <v>VK00 1X</v>
          </cell>
          <cell r="H6173" t="str">
            <v>【I4JJL72】VK00 1X FRAME ASM 設変出図(サ変、対象:1X 1生-1、RZ4E K研、C-CAB K研)</v>
          </cell>
          <cell r="I6173" t="str">
            <v>未</v>
          </cell>
          <cell r="J6173" t="str">
            <v>A</v>
          </cell>
          <cell r="K6173" t="str">
            <v/>
          </cell>
          <cell r="L6173" t="str">
            <v>未</v>
          </cell>
          <cell r="M6173" t="str">
            <v>未</v>
          </cell>
          <cell r="N6173" t="str">
            <v>未</v>
          </cell>
        </row>
        <row r="6174">
          <cell r="C6174">
            <v>8977943351</v>
          </cell>
          <cell r="D6174" t="str">
            <v>I4JJL72</v>
          </cell>
          <cell r="E6174"/>
          <cell r="F6174" t="str">
            <v>VK00 NKR</v>
          </cell>
          <cell r="G6174" t="str">
            <v>VK00 1X</v>
          </cell>
          <cell r="H6174" t="str">
            <v>【I4JJL72】VK00 1X FRAME ASM 設変出図(サ変、対象:1X 1生-1、RZ4E K研、C-CAB K研)</v>
          </cell>
          <cell r="I6174" t="str">
            <v>未</v>
          </cell>
          <cell r="J6174" t="str">
            <v>A</v>
          </cell>
          <cell r="K6174" t="str">
            <v/>
          </cell>
          <cell r="L6174" t="str">
            <v>未</v>
          </cell>
          <cell r="M6174" t="str">
            <v>未</v>
          </cell>
          <cell r="N6174" t="str">
            <v>未</v>
          </cell>
        </row>
        <row r="6175">
          <cell r="C6175">
            <v>8977943361</v>
          </cell>
          <cell r="D6175" t="str">
            <v>I4JJL72</v>
          </cell>
          <cell r="E6175"/>
          <cell r="F6175" t="str">
            <v>VK00 NMR</v>
          </cell>
          <cell r="G6175" t="str">
            <v>VK00 1X</v>
          </cell>
          <cell r="H6175" t="str">
            <v>【I4JJL72】VK00 1X FRAME ASM 設変出図(サ変、対象:1X 1生-1、RZ4E K研、C-CAB K研)</v>
          </cell>
          <cell r="I6175" t="str">
            <v>未</v>
          </cell>
          <cell r="J6175" t="str">
            <v>A</v>
          </cell>
          <cell r="K6175" t="str">
            <v/>
          </cell>
          <cell r="L6175" t="str">
            <v>未</v>
          </cell>
          <cell r="M6175" t="str">
            <v>未</v>
          </cell>
          <cell r="N6175" t="str">
            <v>未</v>
          </cell>
        </row>
        <row r="6176">
          <cell r="C6176">
            <v>8977943373</v>
          </cell>
          <cell r="D6176" t="str">
            <v>I4JJL72</v>
          </cell>
          <cell r="E6176"/>
          <cell r="F6176" t="str">
            <v>VK00 NKR</v>
          </cell>
          <cell r="G6176" t="str">
            <v>VK00 1X</v>
          </cell>
          <cell r="H6176" t="str">
            <v>【I4JJL72】VK00 1X FRAME ASM 設変出図(サ変、対象:1X 1生-1、RZ4E K研、C-CAB K研)</v>
          </cell>
          <cell r="I6176" t="str">
            <v>未</v>
          </cell>
          <cell r="J6176" t="str">
            <v>A</v>
          </cell>
          <cell r="K6176" t="str">
            <v/>
          </cell>
          <cell r="L6176" t="str">
            <v>未</v>
          </cell>
          <cell r="M6176" t="str">
            <v>未</v>
          </cell>
          <cell r="N6176" t="str">
            <v>未</v>
          </cell>
        </row>
        <row r="6177">
          <cell r="C6177">
            <v>8977943381</v>
          </cell>
          <cell r="D6177" t="str">
            <v>I4JJL72</v>
          </cell>
          <cell r="E6177"/>
          <cell r="F6177" t="str">
            <v>VK00 NMR</v>
          </cell>
          <cell r="G6177" t="str">
            <v>VK00 1X</v>
          </cell>
          <cell r="H6177" t="str">
            <v>【I4JJL72】VK00 1X FRAME ASM 設変出図(サ変、対象:1X 1生-1、RZ4E K研、C-CAB K研)</v>
          </cell>
          <cell r="I6177" t="str">
            <v>未</v>
          </cell>
          <cell r="J6177" t="str">
            <v>A</v>
          </cell>
          <cell r="K6177" t="str">
            <v/>
          </cell>
          <cell r="L6177" t="str">
            <v>未</v>
          </cell>
          <cell r="M6177" t="str">
            <v>未</v>
          </cell>
          <cell r="N6177" t="str">
            <v>未</v>
          </cell>
        </row>
        <row r="6178">
          <cell r="C6178">
            <v>8977943391</v>
          </cell>
          <cell r="D6178" t="str">
            <v>I4JJL72</v>
          </cell>
          <cell r="E6178"/>
          <cell r="F6178" t="str">
            <v>VK00 NMR</v>
          </cell>
          <cell r="G6178" t="str">
            <v>VK00 1X</v>
          </cell>
          <cell r="H6178" t="str">
            <v>【I4JJL72】VK00 1X FRAME ASM 設変出図(サ変、対象:1X 1生-1、RZ4E K研、C-CAB K研)</v>
          </cell>
          <cell r="I6178" t="str">
            <v>未</v>
          </cell>
          <cell r="J6178" t="str">
            <v>A</v>
          </cell>
          <cell r="K6178" t="str">
            <v/>
          </cell>
          <cell r="L6178" t="str">
            <v>未</v>
          </cell>
          <cell r="M6178" t="str">
            <v>未</v>
          </cell>
          <cell r="N6178" t="str">
            <v>未</v>
          </cell>
        </row>
        <row r="6179">
          <cell r="C6179">
            <v>8977943401</v>
          </cell>
          <cell r="D6179" t="str">
            <v>I4JJL72</v>
          </cell>
          <cell r="E6179"/>
          <cell r="F6179" t="str">
            <v>VK00 NMR</v>
          </cell>
          <cell r="G6179" t="str">
            <v>VK00 1X</v>
          </cell>
          <cell r="H6179" t="str">
            <v>【I4JJL72】VK00 1X FRAME ASM 設変出図(サ変、対象:1X 1生-1、RZ4E K研、C-CAB K研)</v>
          </cell>
          <cell r="I6179" t="str">
            <v>未</v>
          </cell>
          <cell r="J6179" t="str">
            <v>A</v>
          </cell>
          <cell r="K6179" t="str">
            <v/>
          </cell>
          <cell r="L6179" t="str">
            <v>未</v>
          </cell>
          <cell r="M6179" t="str">
            <v>未</v>
          </cell>
          <cell r="N6179" t="str">
            <v>未</v>
          </cell>
        </row>
        <row r="6180">
          <cell r="C6180">
            <v>8977943411</v>
          </cell>
          <cell r="D6180" t="str">
            <v>I4JJL72</v>
          </cell>
          <cell r="E6180"/>
          <cell r="F6180" t="str">
            <v>VK00 NMR</v>
          </cell>
          <cell r="G6180" t="str">
            <v>VK00 1X</v>
          </cell>
          <cell r="H6180" t="str">
            <v>【I4JJL72】VK00 1X FRAME ASM 設変出図(サ変、対象:1X 1生-1、RZ4E K研、C-CAB K研)</v>
          </cell>
          <cell r="I6180" t="str">
            <v>未</v>
          </cell>
          <cell r="J6180" t="str">
            <v>A</v>
          </cell>
          <cell r="K6180" t="str">
            <v/>
          </cell>
          <cell r="L6180" t="str">
            <v>未</v>
          </cell>
          <cell r="M6180" t="str">
            <v>未</v>
          </cell>
          <cell r="N6180" t="str">
            <v>未</v>
          </cell>
        </row>
        <row r="6181">
          <cell r="C6181">
            <v>8977943421</v>
          </cell>
          <cell r="D6181" t="str">
            <v>I4JJL72</v>
          </cell>
          <cell r="E6181"/>
          <cell r="F6181" t="str">
            <v>VK00 NMR</v>
          </cell>
          <cell r="G6181" t="str">
            <v>VK00 1X</v>
          </cell>
          <cell r="H6181" t="str">
            <v>【I4JJL72】VK00 1X FRAME ASM 設変出図(サ変、対象:1X 1生-1、RZ4E K研、C-CAB K研)</v>
          </cell>
          <cell r="I6181" t="str">
            <v>未</v>
          </cell>
          <cell r="J6181" t="str">
            <v>A</v>
          </cell>
          <cell r="K6181" t="str">
            <v/>
          </cell>
          <cell r="L6181" t="str">
            <v>未</v>
          </cell>
          <cell r="M6181" t="str">
            <v>未</v>
          </cell>
          <cell r="N6181" t="str">
            <v>未</v>
          </cell>
        </row>
        <row r="6182">
          <cell r="C6182">
            <v>8977943431</v>
          </cell>
          <cell r="D6182" t="str">
            <v>I4JJL72</v>
          </cell>
          <cell r="E6182"/>
          <cell r="F6182" t="str">
            <v>VK00 NKR</v>
          </cell>
          <cell r="G6182" t="str">
            <v>VK00 1X</v>
          </cell>
          <cell r="H6182" t="str">
            <v>【I4JJL72】VK00 1X FRAME ASM 設変出図(サ変、対象:1X 1生-1、RZ4E K研、C-CAB K研)</v>
          </cell>
          <cell r="I6182" t="str">
            <v>未</v>
          </cell>
          <cell r="J6182" t="str">
            <v>A</v>
          </cell>
          <cell r="K6182" t="str">
            <v/>
          </cell>
          <cell r="L6182" t="str">
            <v>未</v>
          </cell>
          <cell r="M6182" t="str">
            <v>未</v>
          </cell>
          <cell r="N6182" t="str">
            <v>未</v>
          </cell>
        </row>
        <row r="6183">
          <cell r="C6183">
            <v>8977943441</v>
          </cell>
          <cell r="D6183" t="str">
            <v>I4JJL72</v>
          </cell>
          <cell r="E6183"/>
          <cell r="F6183" t="str">
            <v>VK00 NMR</v>
          </cell>
          <cell r="G6183" t="str">
            <v>VK00 1X</v>
          </cell>
          <cell r="H6183" t="str">
            <v>【I4JJL72】VK00 1X FRAME ASM 設変出図(サ変、対象:1X 1生-1、RZ4E K研、C-CAB K研)</v>
          </cell>
          <cell r="I6183" t="str">
            <v>未</v>
          </cell>
          <cell r="J6183" t="str">
            <v>A</v>
          </cell>
          <cell r="K6183" t="str">
            <v/>
          </cell>
          <cell r="L6183" t="str">
            <v>未</v>
          </cell>
          <cell r="M6183" t="str">
            <v>未</v>
          </cell>
          <cell r="N6183" t="str">
            <v>未</v>
          </cell>
        </row>
        <row r="6184">
          <cell r="C6184">
            <v>8977943451</v>
          </cell>
          <cell r="D6184" t="str">
            <v>I4JJL72</v>
          </cell>
          <cell r="E6184"/>
          <cell r="F6184" t="str">
            <v>VK00 NMR</v>
          </cell>
          <cell r="G6184" t="str">
            <v>VK00 1X</v>
          </cell>
          <cell r="H6184" t="str">
            <v>【I4JJL72】VK00 1X FRAME ASM 設変出図(サ変、対象:1X 1生-1、RZ4E K研、C-CAB K研)</v>
          </cell>
          <cell r="I6184" t="str">
            <v>未</v>
          </cell>
          <cell r="J6184" t="str">
            <v>A</v>
          </cell>
          <cell r="K6184" t="str">
            <v/>
          </cell>
          <cell r="L6184" t="str">
            <v>未</v>
          </cell>
          <cell r="M6184" t="str">
            <v>未</v>
          </cell>
          <cell r="N6184" t="str">
            <v>未</v>
          </cell>
        </row>
        <row r="6185">
          <cell r="C6185">
            <v>8977943461</v>
          </cell>
          <cell r="D6185" t="str">
            <v>I4JJL72</v>
          </cell>
          <cell r="E6185"/>
          <cell r="F6185" t="str">
            <v>VK00 NMS</v>
          </cell>
          <cell r="G6185" t="str">
            <v>VK00 1X</v>
          </cell>
          <cell r="H6185" t="str">
            <v>【I4JJL72】VK00 1X FRAME ASM 設変出図(サ変、対象:1X 1生-1、RZ4E K研、C-CAB K研)</v>
          </cell>
          <cell r="I6185" t="str">
            <v>未</v>
          </cell>
          <cell r="J6185" t="str">
            <v>A</v>
          </cell>
          <cell r="K6185" t="str">
            <v/>
          </cell>
          <cell r="L6185" t="str">
            <v>未</v>
          </cell>
          <cell r="M6185" t="str">
            <v>未</v>
          </cell>
          <cell r="N6185" t="str">
            <v>未</v>
          </cell>
        </row>
        <row r="6186">
          <cell r="C6186">
            <v>8977943471</v>
          </cell>
          <cell r="D6186" t="str">
            <v>I4JJL72</v>
          </cell>
          <cell r="E6186"/>
          <cell r="F6186" t="str">
            <v>VK00 NMS</v>
          </cell>
          <cell r="G6186" t="str">
            <v>VK00 1X</v>
          </cell>
          <cell r="H6186" t="str">
            <v>【I4JJL72】VK00 1X FRAME ASM 設変出図(サ変、対象:1X 1生-1、RZ4E K研、C-CAB K研)</v>
          </cell>
          <cell r="I6186" t="str">
            <v>未</v>
          </cell>
          <cell r="J6186" t="str">
            <v>A</v>
          </cell>
          <cell r="K6186" t="str">
            <v/>
          </cell>
          <cell r="L6186" t="str">
            <v>未</v>
          </cell>
          <cell r="M6186" t="str">
            <v>未</v>
          </cell>
          <cell r="N6186" t="str">
            <v>未</v>
          </cell>
        </row>
        <row r="6187">
          <cell r="C6187">
            <v>8977943481</v>
          </cell>
          <cell r="D6187" t="str">
            <v>I4JJL72</v>
          </cell>
          <cell r="E6187"/>
          <cell r="F6187" t="str">
            <v>VK00 NMR</v>
          </cell>
          <cell r="G6187" t="str">
            <v>VK00 1X</v>
          </cell>
          <cell r="H6187" t="str">
            <v>【I4JJL72】VK00 1X FRAME ASM 設変出図(サ変、対象:1X 1生-1、RZ4E K研、C-CAB K研)</v>
          </cell>
          <cell r="I6187" t="str">
            <v>未</v>
          </cell>
          <cell r="J6187" t="str">
            <v>A</v>
          </cell>
          <cell r="K6187" t="str">
            <v/>
          </cell>
          <cell r="L6187" t="str">
            <v>未</v>
          </cell>
          <cell r="M6187" t="str">
            <v>未</v>
          </cell>
          <cell r="N6187" t="str">
            <v>未</v>
          </cell>
        </row>
        <row r="6188">
          <cell r="C6188">
            <v>8977943491</v>
          </cell>
          <cell r="D6188" t="str">
            <v>I4JJL72</v>
          </cell>
          <cell r="E6188"/>
          <cell r="F6188" t="str">
            <v>VK00 NMR</v>
          </cell>
          <cell r="G6188" t="str">
            <v>VK00 1X</v>
          </cell>
          <cell r="H6188" t="str">
            <v>【I4JJL72】VK00 1X FRAME ASM 設変出図(サ変、対象:1X 1生-1、RZ4E K研、C-CAB K研)</v>
          </cell>
          <cell r="I6188" t="str">
            <v>未</v>
          </cell>
          <cell r="J6188" t="str">
            <v>A</v>
          </cell>
          <cell r="K6188" t="str">
            <v/>
          </cell>
          <cell r="L6188" t="str">
            <v>未</v>
          </cell>
          <cell r="M6188" t="str">
            <v>未</v>
          </cell>
          <cell r="N6188" t="str">
            <v>未</v>
          </cell>
        </row>
        <row r="6189">
          <cell r="C6189">
            <v>8977943501</v>
          </cell>
          <cell r="D6189" t="str">
            <v>I4JJL72</v>
          </cell>
          <cell r="E6189"/>
          <cell r="F6189" t="str">
            <v>VK00 NMS</v>
          </cell>
          <cell r="G6189" t="str">
            <v>VK00 1X</v>
          </cell>
          <cell r="H6189" t="str">
            <v>【I4JJL72】VK00 1X FRAME ASM 設変出図(サ変、対象:1X 1生-1、RZ4E K研、C-CAB K研)</v>
          </cell>
          <cell r="I6189" t="str">
            <v>未</v>
          </cell>
          <cell r="J6189" t="str">
            <v>A</v>
          </cell>
          <cell r="K6189" t="str">
            <v/>
          </cell>
          <cell r="L6189" t="str">
            <v>未</v>
          </cell>
          <cell r="M6189" t="str">
            <v>未</v>
          </cell>
          <cell r="N6189" t="str">
            <v>未</v>
          </cell>
        </row>
        <row r="6190">
          <cell r="C6190">
            <v>8977943511</v>
          </cell>
          <cell r="D6190" t="str">
            <v>I4JJL72</v>
          </cell>
          <cell r="E6190"/>
          <cell r="F6190" t="str">
            <v>VK00 NKR</v>
          </cell>
          <cell r="G6190" t="str">
            <v>VK00 1X</v>
          </cell>
          <cell r="H6190" t="str">
            <v>【I4JJL72】VK00 1X FRAME ASM 設変出図(サ変、対象:1X 1生-1、RZ4E K研、C-CAB K研)</v>
          </cell>
          <cell r="I6190" t="str">
            <v>未</v>
          </cell>
          <cell r="J6190" t="str">
            <v>A</v>
          </cell>
          <cell r="K6190" t="str">
            <v/>
          </cell>
          <cell r="L6190" t="str">
            <v>未</v>
          </cell>
          <cell r="M6190" t="str">
            <v>未</v>
          </cell>
          <cell r="N6190" t="str">
            <v>未</v>
          </cell>
        </row>
        <row r="6191">
          <cell r="C6191">
            <v>8977943521</v>
          </cell>
          <cell r="D6191" t="str">
            <v>I4JJL72</v>
          </cell>
          <cell r="E6191"/>
          <cell r="F6191" t="str">
            <v>VK00 NMR</v>
          </cell>
          <cell r="G6191" t="str">
            <v>VK00 1X</v>
          </cell>
          <cell r="H6191" t="str">
            <v>【I4JJL72】VK00 1X FRAME ASM 設変出図(サ変、対象:1X 1生-1、RZ4E K研、C-CAB K研)</v>
          </cell>
          <cell r="I6191" t="str">
            <v>未</v>
          </cell>
          <cell r="J6191" t="str">
            <v>A</v>
          </cell>
          <cell r="K6191" t="str">
            <v/>
          </cell>
          <cell r="L6191" t="str">
            <v>未</v>
          </cell>
          <cell r="M6191" t="str">
            <v>未</v>
          </cell>
          <cell r="N6191" t="str">
            <v>未</v>
          </cell>
        </row>
        <row r="6192">
          <cell r="C6192">
            <v>8977943532</v>
          </cell>
          <cell r="D6192" t="str">
            <v>I4JJL72</v>
          </cell>
          <cell r="E6192"/>
          <cell r="F6192" t="str">
            <v>VK00 NKR</v>
          </cell>
          <cell r="G6192" t="str">
            <v>VK00 1X</v>
          </cell>
          <cell r="H6192" t="str">
            <v>【I4JJL72】VK00 1X FRAME ASM 設変出図(サ変、対象:1X 1生-1、RZ4E K研、C-CAB K研)</v>
          </cell>
          <cell r="I6192" t="str">
            <v>未</v>
          </cell>
          <cell r="J6192" t="str">
            <v>A</v>
          </cell>
          <cell r="K6192" t="str">
            <v/>
          </cell>
          <cell r="L6192" t="str">
            <v>未</v>
          </cell>
          <cell r="M6192" t="str">
            <v>未</v>
          </cell>
          <cell r="N6192" t="str">
            <v>未</v>
          </cell>
        </row>
        <row r="6193">
          <cell r="C6193">
            <v>8977943542</v>
          </cell>
          <cell r="D6193" t="str">
            <v>I4JJL72</v>
          </cell>
          <cell r="E6193"/>
          <cell r="F6193" t="str">
            <v>VK00 NMR</v>
          </cell>
          <cell r="G6193" t="str">
            <v>VK00 1X</v>
          </cell>
          <cell r="H6193" t="str">
            <v>【I4JJL72】VK00 1X FRAME ASM 設変出図(サ変、対象:1X 1生-1、RZ4E K研、C-CAB K研)</v>
          </cell>
          <cell r="I6193" t="str">
            <v>未</v>
          </cell>
          <cell r="J6193" t="str">
            <v>A</v>
          </cell>
          <cell r="K6193" t="str">
            <v/>
          </cell>
          <cell r="L6193" t="str">
            <v>未</v>
          </cell>
          <cell r="M6193" t="str">
            <v>未</v>
          </cell>
          <cell r="N6193" t="str">
            <v>未</v>
          </cell>
        </row>
        <row r="6194">
          <cell r="C6194">
            <v>8977943551</v>
          </cell>
          <cell r="D6194" t="str">
            <v>I4JJL72</v>
          </cell>
          <cell r="E6194"/>
          <cell r="F6194" t="str">
            <v>VK00 NKR</v>
          </cell>
          <cell r="G6194" t="str">
            <v>VK00 1X</v>
          </cell>
          <cell r="H6194" t="str">
            <v>【I4JJL72】VK00 1X FRAME ASM 設変出図(サ変、対象:1X 1生-1、RZ4E K研、C-CAB K研)</v>
          </cell>
          <cell r="I6194" t="str">
            <v>未</v>
          </cell>
          <cell r="J6194" t="str">
            <v>A</v>
          </cell>
          <cell r="K6194" t="str">
            <v/>
          </cell>
          <cell r="L6194" t="str">
            <v>未</v>
          </cell>
          <cell r="M6194" t="str">
            <v>未</v>
          </cell>
          <cell r="N6194" t="str">
            <v>未</v>
          </cell>
        </row>
        <row r="6195">
          <cell r="C6195">
            <v>8977943561</v>
          </cell>
          <cell r="D6195" t="str">
            <v>I4JJL72</v>
          </cell>
          <cell r="E6195"/>
          <cell r="F6195" t="str">
            <v>VK00 NMS</v>
          </cell>
          <cell r="G6195" t="str">
            <v>VK00 1X</v>
          </cell>
          <cell r="H6195" t="str">
            <v>【I4JJL72】VK00 1X FRAME ASM 設変出図(サ変、対象:1X 1生-1、RZ4E K研、C-CAB K研)</v>
          </cell>
          <cell r="I6195" t="str">
            <v>未</v>
          </cell>
          <cell r="J6195" t="str">
            <v>A</v>
          </cell>
          <cell r="K6195" t="str">
            <v/>
          </cell>
          <cell r="L6195" t="str">
            <v>未</v>
          </cell>
          <cell r="M6195" t="str">
            <v>未</v>
          </cell>
          <cell r="N6195" t="str">
            <v>未</v>
          </cell>
        </row>
        <row r="6196">
          <cell r="C6196">
            <v>8977943571</v>
          </cell>
          <cell r="D6196" t="str">
            <v>I4JJL72</v>
          </cell>
          <cell r="E6196"/>
          <cell r="F6196" t="str">
            <v>VK00 NMR</v>
          </cell>
          <cell r="G6196" t="str">
            <v>VK00 1X</v>
          </cell>
          <cell r="H6196" t="str">
            <v>【I4JJL72】VK00 1X FRAME ASM 設変出図(サ変、対象:1X 1生-1、RZ4E K研、C-CAB K研)</v>
          </cell>
          <cell r="I6196" t="str">
            <v>未</v>
          </cell>
          <cell r="J6196" t="str">
            <v>A</v>
          </cell>
          <cell r="K6196" t="str">
            <v/>
          </cell>
          <cell r="L6196" t="str">
            <v>未</v>
          </cell>
          <cell r="M6196" t="str">
            <v>未</v>
          </cell>
          <cell r="N6196" t="str">
            <v>未</v>
          </cell>
        </row>
        <row r="6197">
          <cell r="C6197">
            <v>8977943581</v>
          </cell>
          <cell r="D6197" t="str">
            <v>I4JJL72</v>
          </cell>
          <cell r="E6197"/>
          <cell r="F6197" t="str">
            <v>VK00 NMR</v>
          </cell>
          <cell r="G6197" t="str">
            <v>VK00 1X</v>
          </cell>
          <cell r="H6197" t="str">
            <v>【I4JJL72】VK00 1X FRAME ASM 設変出図(サ変、対象:1X 1生-1、RZ4E K研、C-CAB K研)</v>
          </cell>
          <cell r="I6197" t="str">
            <v>未</v>
          </cell>
          <cell r="J6197" t="str">
            <v>A</v>
          </cell>
          <cell r="K6197" t="str">
            <v/>
          </cell>
          <cell r="L6197" t="str">
            <v>未</v>
          </cell>
          <cell r="M6197" t="str">
            <v>未</v>
          </cell>
          <cell r="N6197" t="str">
            <v>未</v>
          </cell>
        </row>
        <row r="6198">
          <cell r="C6198">
            <v>8977943591</v>
          </cell>
          <cell r="D6198" t="str">
            <v>I4JJL72</v>
          </cell>
          <cell r="E6198"/>
          <cell r="F6198" t="str">
            <v>VK00 NMR</v>
          </cell>
          <cell r="G6198" t="str">
            <v>VK00 1X</v>
          </cell>
          <cell r="H6198" t="str">
            <v>【I4JJL72】VK00 1X FRAME ASM 設変出図(サ変、対象:1X 1生-1、RZ4E K研、C-CAB K研)</v>
          </cell>
          <cell r="I6198" t="str">
            <v>未</v>
          </cell>
          <cell r="J6198" t="str">
            <v>A</v>
          </cell>
          <cell r="K6198" t="str">
            <v/>
          </cell>
          <cell r="L6198" t="str">
            <v>未</v>
          </cell>
          <cell r="M6198" t="str">
            <v>未</v>
          </cell>
          <cell r="N6198" t="str">
            <v>未</v>
          </cell>
        </row>
        <row r="6199">
          <cell r="C6199">
            <v>8977943601</v>
          </cell>
          <cell r="D6199" t="str">
            <v>I4JJL72</v>
          </cell>
          <cell r="E6199"/>
          <cell r="F6199" t="str">
            <v>VK00 NMR</v>
          </cell>
          <cell r="G6199" t="str">
            <v>VK00 1X</v>
          </cell>
          <cell r="H6199" t="str">
            <v>【I4JJL72】VK00 1X FRAME ASM 設変出図(サ変、対象:1X 1生-1、RZ4E K研、C-CAB K研)</v>
          </cell>
          <cell r="I6199" t="str">
            <v>未</v>
          </cell>
          <cell r="J6199" t="str">
            <v>A</v>
          </cell>
          <cell r="K6199" t="str">
            <v/>
          </cell>
          <cell r="L6199" t="str">
            <v>未</v>
          </cell>
          <cell r="M6199" t="str">
            <v>未</v>
          </cell>
          <cell r="N6199" t="str">
            <v>未</v>
          </cell>
        </row>
        <row r="6200">
          <cell r="C6200">
            <v>8977943611</v>
          </cell>
          <cell r="D6200" t="str">
            <v>I4JJL72</v>
          </cell>
          <cell r="E6200"/>
          <cell r="F6200" t="str">
            <v>VK00 NMR</v>
          </cell>
          <cell r="G6200" t="str">
            <v>VK00 1X</v>
          </cell>
          <cell r="H6200" t="str">
            <v>【I4JJL72】VK00 1X FRAME ASM 設変出図(サ変、対象:1X 1生-1、RZ4E K研、C-CAB K研)</v>
          </cell>
          <cell r="I6200" t="str">
            <v>未</v>
          </cell>
          <cell r="J6200" t="str">
            <v>A</v>
          </cell>
          <cell r="K6200" t="str">
            <v/>
          </cell>
          <cell r="L6200" t="str">
            <v>未</v>
          </cell>
          <cell r="M6200" t="str">
            <v>未</v>
          </cell>
          <cell r="N6200" t="str">
            <v>未</v>
          </cell>
        </row>
        <row r="6201">
          <cell r="C6201">
            <v>8977943621</v>
          </cell>
          <cell r="D6201" t="str">
            <v>I4JJL72</v>
          </cell>
          <cell r="E6201"/>
          <cell r="F6201" t="str">
            <v>VK00 NKR</v>
          </cell>
          <cell r="G6201" t="str">
            <v>VK00 1X</v>
          </cell>
          <cell r="H6201" t="str">
            <v>【I4JJL72】VK00 1X FRAME ASM 設変出図(サ変、対象:1X 1生-1、RZ4E K研、C-CAB K研)</v>
          </cell>
          <cell r="I6201" t="str">
            <v>未</v>
          </cell>
          <cell r="J6201" t="str">
            <v>A</v>
          </cell>
          <cell r="K6201" t="str">
            <v/>
          </cell>
          <cell r="L6201" t="str">
            <v>未</v>
          </cell>
          <cell r="M6201" t="str">
            <v>未</v>
          </cell>
          <cell r="N6201" t="str">
            <v>未</v>
          </cell>
        </row>
        <row r="6202">
          <cell r="C6202">
            <v>8977943631</v>
          </cell>
          <cell r="D6202" t="str">
            <v>I4JJL72</v>
          </cell>
          <cell r="E6202"/>
          <cell r="F6202" t="str">
            <v>VK00 NMS</v>
          </cell>
          <cell r="G6202" t="str">
            <v>VK00 1X</v>
          </cell>
          <cell r="H6202" t="str">
            <v>【I4JJL72】VK00 1X FRAME ASM 設変出図(サ変、対象:1X 1生-1、RZ4E K研、C-CAB K研)</v>
          </cell>
          <cell r="I6202" t="str">
            <v>未</v>
          </cell>
          <cell r="J6202" t="str">
            <v>A</v>
          </cell>
          <cell r="K6202" t="str">
            <v/>
          </cell>
          <cell r="L6202" t="str">
            <v>未</v>
          </cell>
          <cell r="M6202" t="str">
            <v>未</v>
          </cell>
          <cell r="N6202" t="str">
            <v>未</v>
          </cell>
        </row>
        <row r="6203">
          <cell r="C6203">
            <v>8977943642</v>
          </cell>
          <cell r="D6203" t="str">
            <v>I4JJL72</v>
          </cell>
          <cell r="E6203"/>
          <cell r="F6203" t="str">
            <v>VK00 NMR</v>
          </cell>
          <cell r="G6203" t="str">
            <v>VK00 1X</v>
          </cell>
          <cell r="H6203" t="str">
            <v>【I4JJL72】VK00 1X FRAME ASM 設変出図(サ変、対象:1X 1生-1、RZ4E K研、C-CAB K研)</v>
          </cell>
          <cell r="I6203" t="str">
            <v>未</v>
          </cell>
          <cell r="J6203" t="str">
            <v>A</v>
          </cell>
          <cell r="K6203" t="str">
            <v/>
          </cell>
          <cell r="L6203" t="str">
            <v>未</v>
          </cell>
          <cell r="M6203" t="str">
            <v>未</v>
          </cell>
          <cell r="N6203" t="str">
            <v>未</v>
          </cell>
        </row>
        <row r="6204">
          <cell r="C6204">
            <v>8977943651</v>
          </cell>
          <cell r="D6204" t="str">
            <v>I4JJL72</v>
          </cell>
          <cell r="E6204"/>
          <cell r="F6204" t="str">
            <v>VK00 NMS</v>
          </cell>
          <cell r="G6204" t="str">
            <v>VK00 1X</v>
          </cell>
          <cell r="H6204" t="str">
            <v>【I4JJL72】VK00 1X FRAME ASM 設変出図(サ変、対象:1X 1生-1、RZ4E K研、C-CAB K研)</v>
          </cell>
          <cell r="I6204" t="str">
            <v>未</v>
          </cell>
          <cell r="J6204" t="str">
            <v>A</v>
          </cell>
          <cell r="K6204" t="str">
            <v/>
          </cell>
          <cell r="L6204" t="str">
            <v>未</v>
          </cell>
          <cell r="M6204" t="str">
            <v>未</v>
          </cell>
          <cell r="N6204" t="str">
            <v>未</v>
          </cell>
        </row>
        <row r="6205">
          <cell r="C6205">
            <v>8977943661</v>
          </cell>
          <cell r="D6205" t="str">
            <v>I4JJL72</v>
          </cell>
          <cell r="E6205"/>
          <cell r="F6205" t="str">
            <v>VK00 NMR</v>
          </cell>
          <cell r="G6205" t="str">
            <v>VK00 1X</v>
          </cell>
          <cell r="H6205" t="str">
            <v>【I4JJL72】VK00 1X FRAME ASM 設変出図(サ変、対象:1X 1生-1、RZ4E K研、C-CAB K研)</v>
          </cell>
          <cell r="I6205" t="str">
            <v>未</v>
          </cell>
          <cell r="J6205" t="str">
            <v>A</v>
          </cell>
          <cell r="K6205" t="str">
            <v/>
          </cell>
          <cell r="L6205" t="str">
            <v>未</v>
          </cell>
          <cell r="M6205" t="str">
            <v>未</v>
          </cell>
          <cell r="N6205" t="str">
            <v>未</v>
          </cell>
        </row>
        <row r="6206">
          <cell r="C6206">
            <v>8977943671</v>
          </cell>
          <cell r="D6206" t="str">
            <v>I4JJL72</v>
          </cell>
          <cell r="E6206"/>
          <cell r="F6206" t="str">
            <v>VK00 NMR</v>
          </cell>
          <cell r="G6206" t="str">
            <v>VK00 1X</v>
          </cell>
          <cell r="H6206" t="str">
            <v>【I4JJL72】VK00 1X FRAME ASM 設変出図(サ変、対象:1X 1生-1、RZ4E K研、C-CAB K研)</v>
          </cell>
          <cell r="I6206" t="str">
            <v>未</v>
          </cell>
          <cell r="J6206" t="str">
            <v>A</v>
          </cell>
          <cell r="K6206" t="str">
            <v/>
          </cell>
          <cell r="L6206" t="str">
            <v>未</v>
          </cell>
          <cell r="M6206" t="str">
            <v>未</v>
          </cell>
          <cell r="N6206" t="str">
            <v>未</v>
          </cell>
        </row>
        <row r="6207">
          <cell r="C6207">
            <v>8977943681</v>
          </cell>
          <cell r="D6207" t="str">
            <v>I4JJL72</v>
          </cell>
          <cell r="E6207"/>
          <cell r="F6207" t="str">
            <v>VK00 NMR</v>
          </cell>
          <cell r="G6207" t="str">
            <v>VK00 1X</v>
          </cell>
          <cell r="H6207" t="str">
            <v>【I4JJL72】VK00 1X FRAME ASM 設変出図(サ変、対象:1X 1生-1、RZ4E K研、C-CAB K研)</v>
          </cell>
          <cell r="I6207" t="str">
            <v>未</v>
          </cell>
          <cell r="J6207" t="str">
            <v>A</v>
          </cell>
          <cell r="K6207" t="str">
            <v>CM7</v>
          </cell>
          <cell r="L6207" t="str">
            <v>未</v>
          </cell>
          <cell r="M6207">
            <v>20230201</v>
          </cell>
          <cell r="N6207">
            <v>20230201</v>
          </cell>
        </row>
        <row r="6208">
          <cell r="C6208">
            <v>8977943691</v>
          </cell>
          <cell r="D6208" t="str">
            <v>I4JJL72</v>
          </cell>
          <cell r="E6208"/>
          <cell r="F6208" t="str">
            <v>VK00 NMR</v>
          </cell>
          <cell r="G6208" t="str">
            <v>VK00 1X</v>
          </cell>
          <cell r="H6208" t="str">
            <v>【I4JJL72】VK00 1X FRAME ASM 設変出図(サ変、対象:1X 1生-1、RZ4E K研、C-CAB K研)</v>
          </cell>
          <cell r="I6208" t="str">
            <v>未</v>
          </cell>
          <cell r="J6208" t="str">
            <v>A</v>
          </cell>
          <cell r="K6208" t="str">
            <v/>
          </cell>
          <cell r="L6208" t="str">
            <v>未</v>
          </cell>
          <cell r="M6208" t="str">
            <v>未</v>
          </cell>
          <cell r="N6208" t="str">
            <v>未</v>
          </cell>
        </row>
        <row r="6209">
          <cell r="C6209">
            <v>8977943702</v>
          </cell>
          <cell r="D6209" t="str">
            <v>I4JJL72</v>
          </cell>
          <cell r="E6209"/>
          <cell r="F6209" t="str">
            <v>VK00 NMR</v>
          </cell>
          <cell r="G6209" t="str">
            <v>VK00 1X</v>
          </cell>
          <cell r="H6209" t="str">
            <v>【I4JJL72】VK00 1X FRAME ASM 設変出図(サ変、対象:1X 1生-1、RZ4E K研、C-CAB K研)</v>
          </cell>
          <cell r="I6209" t="str">
            <v>未</v>
          </cell>
          <cell r="J6209" t="str">
            <v>A</v>
          </cell>
          <cell r="K6209" t="str">
            <v/>
          </cell>
          <cell r="L6209" t="str">
            <v>未</v>
          </cell>
          <cell r="M6209" t="str">
            <v>未</v>
          </cell>
          <cell r="N6209" t="str">
            <v>未</v>
          </cell>
        </row>
        <row r="6210">
          <cell r="C6210">
            <v>8977943712</v>
          </cell>
          <cell r="D6210" t="str">
            <v>I4JJL72</v>
          </cell>
          <cell r="E6210"/>
          <cell r="F6210" t="str">
            <v>VK00 NKR</v>
          </cell>
          <cell r="G6210" t="str">
            <v>VK00 1X</v>
          </cell>
          <cell r="H6210" t="str">
            <v>【I4JJL72】VK00 1X FRAME ASM 設変出図(サ変、対象:1X 1生-1、RZ4E K研、C-CAB K研)</v>
          </cell>
          <cell r="I6210" t="str">
            <v>未</v>
          </cell>
          <cell r="J6210" t="str">
            <v>A</v>
          </cell>
          <cell r="K6210" t="str">
            <v/>
          </cell>
          <cell r="L6210" t="str">
            <v>未</v>
          </cell>
          <cell r="M6210" t="str">
            <v>未</v>
          </cell>
          <cell r="N6210" t="str">
            <v>未</v>
          </cell>
        </row>
        <row r="6211">
          <cell r="C6211">
            <v>8977943723</v>
          </cell>
          <cell r="D6211" t="str">
            <v>I4JJL72</v>
          </cell>
          <cell r="E6211"/>
          <cell r="F6211" t="str">
            <v>VK00 NKR</v>
          </cell>
          <cell r="G6211" t="str">
            <v>VK00 1X</v>
          </cell>
          <cell r="H6211" t="str">
            <v>【I4JJL72】VK00 1X FRAME ASM 設変出図(サ変、対象:1X 1生-1、RZ4E K研、C-CAB K研)</v>
          </cell>
          <cell r="I6211" t="str">
            <v>未</v>
          </cell>
          <cell r="J6211" t="str">
            <v>A</v>
          </cell>
          <cell r="K6211" t="str">
            <v/>
          </cell>
          <cell r="L6211" t="str">
            <v>未</v>
          </cell>
          <cell r="M6211" t="str">
            <v>未</v>
          </cell>
          <cell r="N6211" t="str">
            <v>未</v>
          </cell>
        </row>
        <row r="6212">
          <cell r="C6212">
            <v>8977943731</v>
          </cell>
          <cell r="D6212" t="str">
            <v>I4JJL72</v>
          </cell>
          <cell r="E6212"/>
          <cell r="F6212" t="str">
            <v>VK00 NMS</v>
          </cell>
          <cell r="G6212" t="str">
            <v>VK00 1X</v>
          </cell>
          <cell r="H6212" t="str">
            <v>【I4JJL72】VK00 1X FRAME ASM 設変出図(サ変、対象:1X 1生-1、RZ4E K研、C-CAB K研)</v>
          </cell>
          <cell r="I6212" t="str">
            <v>未</v>
          </cell>
          <cell r="J6212" t="str">
            <v>A</v>
          </cell>
          <cell r="K6212" t="str">
            <v/>
          </cell>
          <cell r="L6212" t="str">
            <v>未</v>
          </cell>
          <cell r="M6212" t="str">
            <v>未</v>
          </cell>
          <cell r="N6212" t="str">
            <v>未</v>
          </cell>
        </row>
        <row r="6213">
          <cell r="C6213">
            <v>8977943742</v>
          </cell>
          <cell r="D6213" t="str">
            <v>I4JJL72</v>
          </cell>
          <cell r="E6213"/>
          <cell r="F6213" t="str">
            <v>VK00 NMR</v>
          </cell>
          <cell r="G6213" t="str">
            <v>VK00 1X</v>
          </cell>
          <cell r="H6213" t="str">
            <v>【I4JJL72】VK00 1X FRAME ASM 設変出図(サ変、対象:1X 1生-1、RZ4E K研、C-CAB K研)</v>
          </cell>
          <cell r="I6213" t="str">
            <v>未</v>
          </cell>
          <cell r="J6213" t="str">
            <v>A</v>
          </cell>
          <cell r="K6213" t="str">
            <v/>
          </cell>
          <cell r="L6213" t="str">
            <v>未</v>
          </cell>
          <cell r="M6213" t="str">
            <v>未</v>
          </cell>
          <cell r="N6213" t="str">
            <v>未</v>
          </cell>
        </row>
        <row r="6214">
          <cell r="C6214">
            <v>8977944042</v>
          </cell>
          <cell r="D6214" t="str">
            <v>I4JJL72</v>
          </cell>
          <cell r="E6214"/>
          <cell r="F6214" t="str">
            <v>VK00 NMR</v>
          </cell>
          <cell r="G6214" t="str">
            <v>VK00 1X</v>
          </cell>
          <cell r="H6214" t="str">
            <v>【I4JJL72】VK00 1X FRAME ASM 設変出図(サ変、対象:1X 1生-1、RZ4E K研、C-CAB K研)</v>
          </cell>
          <cell r="I6214" t="str">
            <v>未</v>
          </cell>
          <cell r="J6214" t="str">
            <v>A</v>
          </cell>
          <cell r="K6214" t="str">
            <v/>
          </cell>
          <cell r="L6214" t="str">
            <v>未</v>
          </cell>
          <cell r="M6214" t="str">
            <v>未</v>
          </cell>
          <cell r="N6214" t="str">
            <v>未</v>
          </cell>
        </row>
        <row r="6215">
          <cell r="C6215">
            <v>8977944051</v>
          </cell>
          <cell r="D6215" t="str">
            <v>I4JJL72</v>
          </cell>
          <cell r="E6215"/>
          <cell r="F6215" t="str">
            <v>VK00 NMS</v>
          </cell>
          <cell r="G6215" t="str">
            <v>VK00 1X</v>
          </cell>
          <cell r="H6215" t="str">
            <v>【I4JJL72】VK00 1X FRAME ASM 設変出図(サ変、対象:1X 1生-1、RZ4E K研、C-CAB K研)</v>
          </cell>
          <cell r="I6215" t="str">
            <v>未</v>
          </cell>
          <cell r="J6215" t="str">
            <v>A</v>
          </cell>
          <cell r="K6215" t="str">
            <v/>
          </cell>
          <cell r="L6215" t="str">
            <v>未</v>
          </cell>
          <cell r="M6215" t="str">
            <v>未</v>
          </cell>
          <cell r="N6215" t="str">
            <v>未</v>
          </cell>
        </row>
        <row r="6216">
          <cell r="C6216">
            <v>8977944061</v>
          </cell>
          <cell r="D6216" t="str">
            <v>I4JJL72</v>
          </cell>
          <cell r="E6216"/>
          <cell r="F6216" t="str">
            <v>VK00 NMR</v>
          </cell>
          <cell r="G6216" t="str">
            <v>VK00 1X</v>
          </cell>
          <cell r="H6216" t="str">
            <v>【I4JJL72】VK00 1X FRAME ASM 設変出図(サ変、対象:1X 1生-1、RZ4E K研、C-CAB K研)</v>
          </cell>
          <cell r="I6216" t="str">
            <v>未</v>
          </cell>
          <cell r="J6216" t="str">
            <v>A</v>
          </cell>
          <cell r="K6216" t="str">
            <v/>
          </cell>
          <cell r="L6216" t="str">
            <v>未</v>
          </cell>
          <cell r="M6216" t="str">
            <v>未</v>
          </cell>
          <cell r="N6216" t="str">
            <v>未</v>
          </cell>
        </row>
        <row r="6217">
          <cell r="C6217">
            <v>8978363681</v>
          </cell>
          <cell r="D6217" t="str">
            <v>I4JJL72</v>
          </cell>
          <cell r="E6217"/>
          <cell r="F6217" t="str">
            <v>VK00 NKR</v>
          </cell>
          <cell r="G6217" t="str">
            <v>VK00 1X</v>
          </cell>
          <cell r="H6217" t="str">
            <v>【I4JJL72】VK00 1X FRAME ASM 設変出図(サ変、対象:1X 1生-1、RZ4E K研、C-CAB K研)</v>
          </cell>
          <cell r="I6217" t="str">
            <v>未</v>
          </cell>
          <cell r="J6217" t="str">
            <v>A</v>
          </cell>
          <cell r="K6217" t="str">
            <v/>
          </cell>
          <cell r="L6217" t="str">
            <v>未</v>
          </cell>
          <cell r="M6217" t="str">
            <v>未</v>
          </cell>
          <cell r="N6217" t="str">
            <v>未</v>
          </cell>
        </row>
        <row r="6218">
          <cell r="C6218">
            <v>8978363691</v>
          </cell>
          <cell r="D6218" t="str">
            <v>I4JJL72</v>
          </cell>
          <cell r="E6218"/>
          <cell r="F6218" t="str">
            <v>VK00 NKR</v>
          </cell>
          <cell r="G6218" t="str">
            <v>VK00 1X</v>
          </cell>
          <cell r="H6218" t="str">
            <v>【I4JJL72】VK00 1X FRAME ASM 設変出図(サ変、対象:1X 1生-1、RZ4E K研、C-CAB K研)</v>
          </cell>
          <cell r="I6218" t="str">
            <v>未</v>
          </cell>
          <cell r="J6218" t="str">
            <v>A</v>
          </cell>
          <cell r="K6218" t="str">
            <v/>
          </cell>
          <cell r="L6218" t="str">
            <v>未</v>
          </cell>
          <cell r="M6218" t="str">
            <v>未</v>
          </cell>
          <cell r="N6218" t="str">
            <v>未</v>
          </cell>
        </row>
        <row r="6219">
          <cell r="C6219">
            <v>8978363701</v>
          </cell>
          <cell r="D6219" t="str">
            <v>I4JJL72</v>
          </cell>
          <cell r="E6219"/>
          <cell r="F6219" t="str">
            <v>VK00 NKR</v>
          </cell>
          <cell r="G6219" t="str">
            <v>VK00 1X</v>
          </cell>
          <cell r="H6219" t="str">
            <v>【I4JJL72】VK00 1X FRAME ASM 設変出図(サ変、対象:1X 1生-1、RZ4E K研、C-CAB K研)</v>
          </cell>
          <cell r="I6219" t="str">
            <v>未</v>
          </cell>
          <cell r="J6219" t="str">
            <v>A</v>
          </cell>
          <cell r="K6219" t="str">
            <v/>
          </cell>
          <cell r="L6219" t="str">
            <v>未</v>
          </cell>
          <cell r="M6219" t="str">
            <v>未</v>
          </cell>
          <cell r="N6219" t="str">
            <v>未</v>
          </cell>
        </row>
        <row r="6220">
          <cell r="C6220">
            <v>8978363711</v>
          </cell>
          <cell r="D6220" t="str">
            <v>I4JJL72</v>
          </cell>
          <cell r="E6220"/>
          <cell r="F6220" t="str">
            <v>VK00 NKR</v>
          </cell>
          <cell r="G6220" t="str">
            <v>VK00 1X</v>
          </cell>
          <cell r="H6220" t="str">
            <v>【I4JJL72】VK00 1X FRAME ASM 設変出図(サ変、対象:1X 1生-1、RZ4E K研、C-CAB K研)</v>
          </cell>
          <cell r="I6220" t="str">
            <v>未</v>
          </cell>
          <cell r="J6220" t="str">
            <v>A</v>
          </cell>
          <cell r="K6220" t="str">
            <v/>
          </cell>
          <cell r="L6220" t="str">
            <v>未</v>
          </cell>
          <cell r="M6220" t="str">
            <v>未</v>
          </cell>
          <cell r="N6220" t="str">
            <v>未</v>
          </cell>
        </row>
        <row r="6221">
          <cell r="C6221">
            <v>8978363721</v>
          </cell>
          <cell r="D6221" t="str">
            <v>I4JJL72</v>
          </cell>
          <cell r="E6221"/>
          <cell r="F6221" t="str">
            <v>VK00 NKR</v>
          </cell>
          <cell r="G6221" t="str">
            <v>VK00 1X</v>
          </cell>
          <cell r="H6221" t="str">
            <v>【I4JJL72】VK00 1X FRAME ASM 設変出図(サ変、対象:1X 1生-1、RZ4E K研、C-CAB K研)</v>
          </cell>
          <cell r="I6221" t="str">
            <v>未</v>
          </cell>
          <cell r="J6221" t="str">
            <v>A</v>
          </cell>
          <cell r="K6221" t="str">
            <v/>
          </cell>
          <cell r="L6221" t="str">
            <v>未</v>
          </cell>
          <cell r="M6221" t="str">
            <v>未</v>
          </cell>
          <cell r="N6221" t="str">
            <v>未</v>
          </cell>
        </row>
        <row r="6222">
          <cell r="C6222">
            <v>8978363731</v>
          </cell>
          <cell r="D6222" t="str">
            <v>I4JJL72</v>
          </cell>
          <cell r="E6222"/>
          <cell r="F6222" t="str">
            <v>VK00 NKR</v>
          </cell>
          <cell r="G6222" t="str">
            <v>VK00 1X</v>
          </cell>
          <cell r="H6222" t="str">
            <v>【I4JJL72】VK00 1X FRAME ASM 設変出図(サ変、対象:1X 1生-1、RZ4E K研、C-CAB K研)</v>
          </cell>
          <cell r="I6222" t="str">
            <v>未</v>
          </cell>
          <cell r="J6222" t="str">
            <v>A</v>
          </cell>
          <cell r="K6222" t="str">
            <v/>
          </cell>
          <cell r="L6222" t="str">
            <v>未</v>
          </cell>
          <cell r="M6222" t="str">
            <v>未</v>
          </cell>
          <cell r="N6222" t="str">
            <v>未</v>
          </cell>
        </row>
        <row r="6223">
          <cell r="C6223">
            <v>8978363741</v>
          </cell>
          <cell r="D6223" t="str">
            <v>I4JJL72</v>
          </cell>
          <cell r="E6223"/>
          <cell r="F6223" t="str">
            <v>VK00 NKR</v>
          </cell>
          <cell r="G6223" t="str">
            <v>VK00 1X</v>
          </cell>
          <cell r="H6223" t="str">
            <v>【I4JJL72】VK00 1X FRAME ASM 設変出図(サ変、対象:1X 1生-1、RZ4E K研、C-CAB K研)</v>
          </cell>
          <cell r="I6223" t="str">
            <v>未</v>
          </cell>
          <cell r="J6223" t="str">
            <v>A</v>
          </cell>
          <cell r="K6223" t="str">
            <v/>
          </cell>
          <cell r="L6223" t="str">
            <v>未</v>
          </cell>
          <cell r="M6223" t="str">
            <v>未</v>
          </cell>
          <cell r="N6223" t="str">
            <v>未</v>
          </cell>
        </row>
        <row r="6224">
          <cell r="C6224">
            <v>8978363751</v>
          </cell>
          <cell r="D6224" t="str">
            <v>I4JJL72</v>
          </cell>
          <cell r="E6224"/>
          <cell r="F6224" t="str">
            <v>VK00 NKR</v>
          </cell>
          <cell r="G6224" t="str">
            <v>VK00 1X</v>
          </cell>
          <cell r="H6224" t="str">
            <v>【I4JJL72】VK00 1X FRAME ASM 設変出図(サ変、対象:1X 1生-1、RZ4E K研、C-CAB K研)</v>
          </cell>
          <cell r="I6224" t="str">
            <v>未</v>
          </cell>
          <cell r="J6224" t="str">
            <v>A</v>
          </cell>
          <cell r="K6224" t="str">
            <v/>
          </cell>
          <cell r="L6224" t="str">
            <v>未</v>
          </cell>
          <cell r="M6224" t="str">
            <v>未</v>
          </cell>
          <cell r="N6224" t="str">
            <v>未</v>
          </cell>
        </row>
        <row r="6225">
          <cell r="C6225">
            <v>8978363771</v>
          </cell>
          <cell r="D6225" t="str">
            <v>I4JJL72</v>
          </cell>
          <cell r="E6225"/>
          <cell r="F6225" t="str">
            <v>VK00 NKR</v>
          </cell>
          <cell r="G6225" t="str">
            <v>VK00 1X</v>
          </cell>
          <cell r="H6225" t="str">
            <v>【I4JJL72】VK00 1X FRAME ASM 設変出図(サ変、対象:1X 1生-1、RZ4E K研、C-CAB K研)</v>
          </cell>
          <cell r="I6225" t="str">
            <v>未</v>
          </cell>
          <cell r="J6225" t="str">
            <v>A</v>
          </cell>
          <cell r="K6225" t="str">
            <v/>
          </cell>
          <cell r="L6225" t="str">
            <v>未</v>
          </cell>
          <cell r="M6225" t="str">
            <v>未</v>
          </cell>
          <cell r="N6225" t="str">
            <v>未</v>
          </cell>
        </row>
        <row r="6226">
          <cell r="C6226">
            <v>8978363781</v>
          </cell>
          <cell r="D6226" t="str">
            <v>I4JJL72</v>
          </cell>
          <cell r="E6226"/>
          <cell r="F6226" t="str">
            <v>VK00 NKR</v>
          </cell>
          <cell r="G6226" t="str">
            <v>VK00 1X</v>
          </cell>
          <cell r="H6226" t="str">
            <v>【I4JJL72】VK00 1X FRAME ASM 設変出図(サ変、対象:1X 1生-1、RZ4E K研、C-CAB K研)</v>
          </cell>
          <cell r="I6226" t="str">
            <v>未</v>
          </cell>
          <cell r="J6226" t="str">
            <v>A</v>
          </cell>
          <cell r="K6226" t="str">
            <v/>
          </cell>
          <cell r="L6226" t="str">
            <v>未</v>
          </cell>
          <cell r="M6226" t="str">
            <v>未</v>
          </cell>
          <cell r="N6226" t="str">
            <v>未</v>
          </cell>
        </row>
        <row r="6227">
          <cell r="C6227">
            <v>8978363791</v>
          </cell>
          <cell r="D6227" t="str">
            <v>I4JJL72</v>
          </cell>
          <cell r="E6227"/>
          <cell r="F6227" t="str">
            <v>VK00 NKR</v>
          </cell>
          <cell r="G6227" t="str">
            <v>VK00 1X</v>
          </cell>
          <cell r="H6227" t="str">
            <v>【I4JJL72】VK00 1X FRAME ASM 設変出図(サ変、対象:1X 1生-1、RZ4E K研、C-CAB K研)</v>
          </cell>
          <cell r="I6227" t="str">
            <v>未</v>
          </cell>
          <cell r="J6227" t="str">
            <v>A</v>
          </cell>
          <cell r="K6227" t="str">
            <v/>
          </cell>
          <cell r="L6227" t="str">
            <v>未</v>
          </cell>
          <cell r="M6227" t="str">
            <v>未</v>
          </cell>
          <cell r="N6227" t="str">
            <v>未</v>
          </cell>
        </row>
        <row r="6228">
          <cell r="C6228">
            <v>8978363801</v>
          </cell>
          <cell r="D6228" t="str">
            <v>I4JJL72</v>
          </cell>
          <cell r="E6228"/>
          <cell r="F6228" t="str">
            <v>VK00 NKR</v>
          </cell>
          <cell r="G6228" t="str">
            <v>VK00 1X</v>
          </cell>
          <cell r="H6228" t="str">
            <v>【I4JJL72】VK00 1X FRAME ASM 設変出図(サ変、対象:1X 1生-1、RZ4E K研、C-CAB K研)</v>
          </cell>
          <cell r="I6228" t="str">
            <v>未</v>
          </cell>
          <cell r="J6228" t="str">
            <v>A</v>
          </cell>
          <cell r="K6228" t="str">
            <v/>
          </cell>
          <cell r="L6228" t="str">
            <v>未</v>
          </cell>
          <cell r="M6228" t="str">
            <v>未</v>
          </cell>
          <cell r="N6228" t="str">
            <v>未</v>
          </cell>
        </row>
        <row r="6229">
          <cell r="C6229">
            <v>8978363811</v>
          </cell>
          <cell r="D6229" t="str">
            <v>I4JJL72</v>
          </cell>
          <cell r="E6229"/>
          <cell r="F6229" t="str">
            <v>VK00 NKR</v>
          </cell>
          <cell r="G6229" t="str">
            <v>VK00 1X</v>
          </cell>
          <cell r="H6229" t="str">
            <v>【I4JJL72】VK00 1X FRAME ASM 設変出図(サ変、対象:1X 1生-1、RZ4E K研、C-CAB K研)</v>
          </cell>
          <cell r="I6229" t="str">
            <v>未</v>
          </cell>
          <cell r="J6229" t="str">
            <v>A</v>
          </cell>
          <cell r="K6229" t="str">
            <v/>
          </cell>
          <cell r="L6229" t="str">
            <v>未</v>
          </cell>
          <cell r="M6229" t="str">
            <v>未</v>
          </cell>
          <cell r="N6229" t="str">
            <v>未</v>
          </cell>
        </row>
        <row r="6230">
          <cell r="C6230">
            <v>8978363821</v>
          </cell>
          <cell r="D6230" t="str">
            <v>I4JJL72</v>
          </cell>
          <cell r="E6230"/>
          <cell r="F6230" t="str">
            <v>VK00 NKR</v>
          </cell>
          <cell r="G6230" t="str">
            <v>VK00 1X</v>
          </cell>
          <cell r="H6230" t="str">
            <v>【I4JJL72】VK00 1X FRAME ASM 設変出図(サ変、対象:1X 1生-1、RZ4E K研、C-CAB K研)</v>
          </cell>
          <cell r="I6230" t="str">
            <v>未</v>
          </cell>
          <cell r="J6230" t="str">
            <v>A</v>
          </cell>
          <cell r="K6230" t="str">
            <v/>
          </cell>
          <cell r="L6230" t="str">
            <v>未</v>
          </cell>
          <cell r="M6230" t="str">
            <v>未</v>
          </cell>
          <cell r="N6230" t="str">
            <v>未</v>
          </cell>
        </row>
        <row r="6231">
          <cell r="C6231">
            <v>8978739141</v>
          </cell>
          <cell r="D6231" t="str">
            <v>I4JJL72</v>
          </cell>
          <cell r="E6231"/>
          <cell r="F6231" t="str">
            <v>VK00 NKR</v>
          </cell>
          <cell r="G6231" t="str">
            <v>VK00 1X</v>
          </cell>
          <cell r="H6231" t="str">
            <v>【I4JJL72】VK00 1X FRAME ASM 設変出図(サ変、対象:1X 1生-1、RZ4E K研、C-CAB K研)</v>
          </cell>
          <cell r="I6231" t="str">
            <v>未</v>
          </cell>
          <cell r="J6231" t="str">
            <v>A</v>
          </cell>
          <cell r="K6231" t="str">
            <v/>
          </cell>
          <cell r="L6231" t="str">
            <v>未</v>
          </cell>
          <cell r="M6231" t="str">
            <v>未</v>
          </cell>
          <cell r="N6231" t="str">
            <v>未</v>
          </cell>
        </row>
        <row r="6232">
          <cell r="C6232">
            <v>8978739151</v>
          </cell>
          <cell r="D6232" t="str">
            <v>I4JJL72</v>
          </cell>
          <cell r="E6232"/>
          <cell r="F6232" t="str">
            <v>VK00 NKR</v>
          </cell>
          <cell r="G6232" t="str">
            <v>VK00 1X</v>
          </cell>
          <cell r="H6232" t="str">
            <v>【I4JJL72】VK00 1X FRAME ASM 設変出図(サ変、対象:1X 1生-1、RZ4E K研、C-CAB K研)</v>
          </cell>
          <cell r="I6232" t="str">
            <v>未</v>
          </cell>
          <cell r="J6232" t="str">
            <v>A</v>
          </cell>
          <cell r="K6232" t="str">
            <v/>
          </cell>
          <cell r="L6232" t="str">
            <v>未</v>
          </cell>
          <cell r="M6232" t="str">
            <v>未</v>
          </cell>
          <cell r="N6232" t="str">
            <v>未</v>
          </cell>
        </row>
        <row r="6233">
          <cell r="C6233">
            <v>8978767081</v>
          </cell>
          <cell r="D6233" t="str">
            <v>I4JJL72</v>
          </cell>
          <cell r="E6233"/>
          <cell r="F6233" t="str">
            <v>VK00 NKR</v>
          </cell>
          <cell r="G6233" t="str">
            <v>VK00 1X</v>
          </cell>
          <cell r="H6233" t="str">
            <v>【I4JJL72】VK00 1X FRAME ASM 設変出図(サ変、対象:1X 1生-1、RZ4E K研、C-CAB K研)</v>
          </cell>
          <cell r="I6233" t="str">
            <v>未</v>
          </cell>
          <cell r="J6233" t="str">
            <v>A</v>
          </cell>
          <cell r="K6233" t="str">
            <v/>
          </cell>
          <cell r="L6233" t="str">
            <v>未</v>
          </cell>
          <cell r="M6233" t="str">
            <v>未</v>
          </cell>
          <cell r="N6233" t="str">
            <v>未</v>
          </cell>
        </row>
        <row r="6234">
          <cell r="C6234">
            <v>8978767091</v>
          </cell>
          <cell r="D6234" t="str">
            <v>I4JJL72</v>
          </cell>
          <cell r="E6234"/>
          <cell r="F6234" t="str">
            <v>VK00 NKR</v>
          </cell>
          <cell r="G6234" t="str">
            <v>VK00 1X</v>
          </cell>
          <cell r="H6234" t="str">
            <v>【I4JJL72】VK00 1X FRAME ASM 設変出図(サ変、対象:1X 1生-1、RZ4E K研、C-CAB K研)</v>
          </cell>
          <cell r="I6234" t="str">
            <v>未</v>
          </cell>
          <cell r="J6234" t="str">
            <v>A</v>
          </cell>
          <cell r="K6234" t="str">
            <v/>
          </cell>
          <cell r="L6234" t="str">
            <v>未</v>
          </cell>
          <cell r="M6234" t="str">
            <v>未</v>
          </cell>
          <cell r="N6234" t="str">
            <v>未</v>
          </cell>
        </row>
        <row r="6235">
          <cell r="C6235">
            <v>8978767101</v>
          </cell>
          <cell r="D6235" t="str">
            <v>I4JJL72</v>
          </cell>
          <cell r="E6235"/>
          <cell r="F6235" t="str">
            <v>VK00 NKR</v>
          </cell>
          <cell r="G6235" t="str">
            <v>VK00 1X</v>
          </cell>
          <cell r="H6235" t="str">
            <v>【I4JJL72】VK00 1X FRAME ASM 設変出図(サ変、対象:1X 1生-1、RZ4E K研、C-CAB K研)</v>
          </cell>
          <cell r="I6235" t="str">
            <v>未</v>
          </cell>
          <cell r="J6235" t="str">
            <v>A</v>
          </cell>
          <cell r="K6235" t="str">
            <v/>
          </cell>
          <cell r="L6235" t="str">
            <v>未</v>
          </cell>
          <cell r="M6235" t="str">
            <v>未</v>
          </cell>
          <cell r="N6235" t="str">
            <v>未</v>
          </cell>
        </row>
        <row r="6236">
          <cell r="C6236">
            <v>8978767111</v>
          </cell>
          <cell r="D6236" t="str">
            <v>I4JJL72</v>
          </cell>
          <cell r="E6236"/>
          <cell r="F6236" t="str">
            <v>VK00 NKR</v>
          </cell>
          <cell r="G6236" t="str">
            <v>VK00 1X</v>
          </cell>
          <cell r="H6236" t="str">
            <v>【I4JJL72】VK00 1X FRAME ASM 設変出図(サ変、対象:1X 1生-1、RZ4E K研、C-CAB K研)</v>
          </cell>
          <cell r="I6236" t="str">
            <v>未</v>
          </cell>
          <cell r="J6236" t="str">
            <v>A</v>
          </cell>
          <cell r="K6236" t="str">
            <v/>
          </cell>
          <cell r="L6236" t="str">
            <v>未</v>
          </cell>
          <cell r="M6236" t="str">
            <v>未</v>
          </cell>
          <cell r="N6236" t="str">
            <v>未</v>
          </cell>
        </row>
        <row r="6237">
          <cell r="C6237">
            <v>8978767121</v>
          </cell>
          <cell r="D6237" t="str">
            <v>I4JJL72</v>
          </cell>
          <cell r="E6237"/>
          <cell r="F6237" t="str">
            <v>VK00 NKR</v>
          </cell>
          <cell r="G6237" t="str">
            <v>VK00 1X</v>
          </cell>
          <cell r="H6237" t="str">
            <v>【I4JJL72】VK00 1X FRAME ASM 設変出図(サ変、対象:1X 1生-1、RZ4E K研、C-CAB K研)</v>
          </cell>
          <cell r="I6237" t="str">
            <v>未</v>
          </cell>
          <cell r="J6237" t="str">
            <v>A</v>
          </cell>
          <cell r="K6237" t="str">
            <v/>
          </cell>
          <cell r="L6237" t="str">
            <v>未</v>
          </cell>
          <cell r="M6237" t="str">
            <v>未</v>
          </cell>
          <cell r="N6237" t="str">
            <v>未</v>
          </cell>
        </row>
        <row r="6238">
          <cell r="C6238">
            <v>8978767131</v>
          </cell>
          <cell r="D6238" t="str">
            <v>I4JJL72</v>
          </cell>
          <cell r="E6238"/>
          <cell r="F6238" t="str">
            <v>VK00 NKR</v>
          </cell>
          <cell r="G6238" t="str">
            <v>VK00 1X</v>
          </cell>
          <cell r="H6238" t="str">
            <v>【I4JJL72】VK00 1X FRAME ASM 設変出図(サ変、対象:1X 1生-1、RZ4E K研、C-CAB K研)</v>
          </cell>
          <cell r="I6238" t="str">
            <v>未</v>
          </cell>
          <cell r="J6238" t="str">
            <v>A</v>
          </cell>
          <cell r="K6238" t="str">
            <v/>
          </cell>
          <cell r="L6238" t="str">
            <v>未</v>
          </cell>
          <cell r="M6238" t="str">
            <v>未</v>
          </cell>
          <cell r="N6238" t="str">
            <v>未</v>
          </cell>
        </row>
        <row r="6239">
          <cell r="C6239">
            <v>8978767141</v>
          </cell>
          <cell r="D6239" t="str">
            <v>I4JJL72</v>
          </cell>
          <cell r="E6239"/>
          <cell r="F6239" t="str">
            <v>VK00 NKR</v>
          </cell>
          <cell r="G6239" t="str">
            <v>VK00 1X</v>
          </cell>
          <cell r="H6239" t="str">
            <v>【I4JJL72】VK00 1X FRAME ASM 設変出図(サ変、対象:1X 1生-1、RZ4E K研、C-CAB K研)</v>
          </cell>
          <cell r="I6239" t="str">
            <v>未</v>
          </cell>
          <cell r="J6239" t="str">
            <v>A</v>
          </cell>
          <cell r="K6239" t="str">
            <v/>
          </cell>
          <cell r="L6239" t="str">
            <v>未</v>
          </cell>
          <cell r="M6239" t="str">
            <v>未</v>
          </cell>
          <cell r="N6239" t="str">
            <v>未</v>
          </cell>
        </row>
        <row r="6240">
          <cell r="C6240">
            <v>8978767151</v>
          </cell>
          <cell r="D6240" t="str">
            <v>I4JJL72</v>
          </cell>
          <cell r="E6240"/>
          <cell r="F6240" t="str">
            <v>VK00 NKR</v>
          </cell>
          <cell r="G6240" t="str">
            <v>VK00 1X</v>
          </cell>
          <cell r="H6240" t="str">
            <v>【I4JJL72】VK00 1X FRAME ASM 設変出図(サ変、対象:1X 1生-1、RZ4E K研、C-CAB K研)</v>
          </cell>
          <cell r="I6240" t="str">
            <v>未</v>
          </cell>
          <cell r="J6240" t="str">
            <v>A</v>
          </cell>
          <cell r="K6240" t="str">
            <v/>
          </cell>
          <cell r="L6240" t="str">
            <v>未</v>
          </cell>
          <cell r="M6240" t="str">
            <v>未</v>
          </cell>
          <cell r="N6240" t="str">
            <v>未</v>
          </cell>
        </row>
        <row r="6241">
          <cell r="C6241">
            <v>8978767161</v>
          </cell>
          <cell r="D6241" t="str">
            <v>I4JJL72</v>
          </cell>
          <cell r="E6241"/>
          <cell r="F6241" t="str">
            <v>VK00 NKR</v>
          </cell>
          <cell r="G6241" t="str">
            <v>VK00 1X</v>
          </cell>
          <cell r="H6241" t="str">
            <v>【I4JJL72】VK00 1X FRAME ASM 設変出図(サ変、対象:1X 1生-1、RZ4E K研、C-CAB K研)</v>
          </cell>
          <cell r="I6241" t="str">
            <v>未</v>
          </cell>
          <cell r="J6241" t="str">
            <v>A</v>
          </cell>
          <cell r="K6241" t="str">
            <v/>
          </cell>
          <cell r="L6241" t="str">
            <v>未</v>
          </cell>
          <cell r="M6241" t="str">
            <v>未</v>
          </cell>
          <cell r="N6241" t="str">
            <v>未</v>
          </cell>
        </row>
        <row r="6242">
          <cell r="C6242">
            <v>8978767171</v>
          </cell>
          <cell r="D6242" t="str">
            <v>I4JJL72</v>
          </cell>
          <cell r="E6242"/>
          <cell r="F6242" t="str">
            <v>VK00 NKR</v>
          </cell>
          <cell r="G6242" t="str">
            <v>VK00 1X</v>
          </cell>
          <cell r="H6242" t="str">
            <v>【I4JJL72】VK00 1X FRAME ASM 設変出図(サ変、対象:1X 1生-1、RZ4E K研、C-CAB K研)</v>
          </cell>
          <cell r="I6242" t="str">
            <v>未</v>
          </cell>
          <cell r="J6242" t="str">
            <v>A</v>
          </cell>
          <cell r="K6242" t="str">
            <v/>
          </cell>
          <cell r="L6242" t="str">
            <v>未</v>
          </cell>
          <cell r="M6242" t="str">
            <v>未</v>
          </cell>
          <cell r="N6242" t="str">
            <v>未</v>
          </cell>
        </row>
        <row r="6243">
          <cell r="C6243">
            <v>8978767181</v>
          </cell>
          <cell r="D6243" t="str">
            <v>I4JJL72</v>
          </cell>
          <cell r="E6243"/>
          <cell r="F6243" t="str">
            <v>VK00 NKR</v>
          </cell>
          <cell r="G6243" t="str">
            <v>VK00 1X</v>
          </cell>
          <cell r="H6243" t="str">
            <v>【I4JJL72】VK00 1X FRAME ASM 設変出図(サ変、対象:1X 1生-1、RZ4E K研、C-CAB K研)</v>
          </cell>
          <cell r="I6243" t="str">
            <v>未</v>
          </cell>
          <cell r="J6243" t="str">
            <v>A</v>
          </cell>
          <cell r="K6243" t="str">
            <v/>
          </cell>
          <cell r="L6243" t="str">
            <v>未</v>
          </cell>
          <cell r="M6243" t="str">
            <v>未</v>
          </cell>
          <cell r="N6243" t="str">
            <v>未</v>
          </cell>
        </row>
        <row r="6244">
          <cell r="C6244">
            <v>8978767191</v>
          </cell>
          <cell r="D6244" t="str">
            <v>I4JJL72</v>
          </cell>
          <cell r="E6244"/>
          <cell r="F6244" t="str">
            <v>VK00 NKR</v>
          </cell>
          <cell r="G6244" t="str">
            <v>VK00 1X</v>
          </cell>
          <cell r="H6244" t="str">
            <v>【I4JJL72】VK00 1X FRAME ASM 設変出図(サ変、対象:1X 1生-1、RZ4E K研、C-CAB K研)</v>
          </cell>
          <cell r="I6244" t="str">
            <v>未</v>
          </cell>
          <cell r="J6244" t="str">
            <v>A</v>
          </cell>
          <cell r="K6244" t="str">
            <v/>
          </cell>
          <cell r="L6244" t="str">
            <v>未</v>
          </cell>
          <cell r="M6244" t="str">
            <v>未</v>
          </cell>
          <cell r="N6244" t="str">
            <v>未</v>
          </cell>
        </row>
        <row r="6245">
          <cell r="C6245">
            <v>8978767201</v>
          </cell>
          <cell r="D6245" t="str">
            <v>I4JJL72</v>
          </cell>
          <cell r="E6245"/>
          <cell r="F6245" t="str">
            <v>VK00 NKR</v>
          </cell>
          <cell r="G6245" t="str">
            <v>VK00 1X</v>
          </cell>
          <cell r="H6245" t="str">
            <v>【I4JJL72】VK00 1X FRAME ASM 設変出図(サ変、対象:1X 1生-1、RZ4E K研、C-CAB K研)</v>
          </cell>
          <cell r="I6245" t="str">
            <v>未</v>
          </cell>
          <cell r="J6245" t="str">
            <v>A</v>
          </cell>
          <cell r="K6245" t="str">
            <v/>
          </cell>
          <cell r="L6245" t="str">
            <v>未</v>
          </cell>
          <cell r="M6245" t="str">
            <v>未</v>
          </cell>
          <cell r="N6245" t="str">
            <v>未</v>
          </cell>
        </row>
        <row r="6246">
          <cell r="C6246">
            <v>8978767211</v>
          </cell>
          <cell r="D6246" t="str">
            <v>I4JJL72</v>
          </cell>
          <cell r="E6246"/>
          <cell r="F6246" t="str">
            <v>VK00 NKR</v>
          </cell>
          <cell r="G6246" t="str">
            <v>VK00 1X</v>
          </cell>
          <cell r="H6246" t="str">
            <v>【I4JJL72】VK00 1X FRAME ASM 設変出図(サ変、対象:1X 1生-1、RZ4E K研、C-CAB K研)</v>
          </cell>
          <cell r="I6246" t="str">
            <v>未</v>
          </cell>
          <cell r="J6246" t="str">
            <v>A</v>
          </cell>
          <cell r="K6246" t="str">
            <v/>
          </cell>
          <cell r="L6246" t="str">
            <v>未</v>
          </cell>
          <cell r="M6246" t="str">
            <v>未</v>
          </cell>
          <cell r="N6246" t="str">
            <v>未</v>
          </cell>
        </row>
        <row r="6247">
          <cell r="C6247">
            <v>8978767221</v>
          </cell>
          <cell r="D6247" t="str">
            <v>I4JJL72</v>
          </cell>
          <cell r="E6247"/>
          <cell r="F6247" t="str">
            <v>VK00 NKR</v>
          </cell>
          <cell r="G6247" t="str">
            <v>VK00 1X</v>
          </cell>
          <cell r="H6247" t="str">
            <v>【I4JJL72】VK00 1X FRAME ASM 設変出図(サ変、対象:1X 1生-1、RZ4E K研、C-CAB K研)</v>
          </cell>
          <cell r="I6247" t="str">
            <v>未</v>
          </cell>
          <cell r="J6247" t="str">
            <v>A</v>
          </cell>
          <cell r="K6247" t="str">
            <v/>
          </cell>
          <cell r="L6247" t="str">
            <v>未</v>
          </cell>
          <cell r="M6247" t="str">
            <v>未</v>
          </cell>
          <cell r="N6247" t="str">
            <v>未</v>
          </cell>
        </row>
        <row r="6248">
          <cell r="C6248">
            <v>8978767231</v>
          </cell>
          <cell r="D6248" t="str">
            <v>I4JJL72</v>
          </cell>
          <cell r="E6248"/>
          <cell r="F6248" t="str">
            <v>VK00 NKR</v>
          </cell>
          <cell r="G6248" t="str">
            <v>VK00 1X</v>
          </cell>
          <cell r="H6248" t="str">
            <v>【I4JJL72】VK00 1X FRAME ASM 設変出図(サ変、対象:1X 1生-1、RZ4E K研、C-CAB K研)</v>
          </cell>
          <cell r="I6248" t="str">
            <v>未</v>
          </cell>
          <cell r="J6248" t="str">
            <v>A</v>
          </cell>
          <cell r="K6248" t="str">
            <v/>
          </cell>
          <cell r="L6248" t="str">
            <v>未</v>
          </cell>
          <cell r="M6248" t="str">
            <v>未</v>
          </cell>
          <cell r="N6248" t="str">
            <v>未</v>
          </cell>
        </row>
        <row r="6249">
          <cell r="C6249">
            <v>8978767241</v>
          </cell>
          <cell r="D6249" t="str">
            <v>I4JJL72</v>
          </cell>
          <cell r="E6249"/>
          <cell r="F6249" t="str">
            <v>VK00 NKR</v>
          </cell>
          <cell r="G6249" t="str">
            <v>VK00 1X</v>
          </cell>
          <cell r="H6249" t="str">
            <v>【I4JJL72】VK00 1X FRAME ASM 設変出図(サ変、対象:1X 1生-1、RZ4E K研、C-CAB K研)</v>
          </cell>
          <cell r="I6249" t="str">
            <v>未</v>
          </cell>
          <cell r="J6249" t="str">
            <v>A</v>
          </cell>
          <cell r="K6249" t="str">
            <v/>
          </cell>
          <cell r="L6249" t="str">
            <v>未</v>
          </cell>
          <cell r="M6249" t="str">
            <v>未</v>
          </cell>
          <cell r="N6249" t="str">
            <v>未</v>
          </cell>
        </row>
        <row r="6250">
          <cell r="C6250">
            <v>8978767251</v>
          </cell>
          <cell r="D6250" t="str">
            <v>I4JJL72</v>
          </cell>
          <cell r="E6250"/>
          <cell r="F6250" t="str">
            <v>VK00 NKR</v>
          </cell>
          <cell r="G6250" t="str">
            <v>VK00 1X</v>
          </cell>
          <cell r="H6250" t="str">
            <v>【I4JJL72】VK00 1X FRAME ASM 設変出図(サ変、対象:1X 1生-1、RZ4E K研、C-CAB K研)</v>
          </cell>
          <cell r="I6250" t="str">
            <v>未</v>
          </cell>
          <cell r="J6250" t="str">
            <v>A</v>
          </cell>
          <cell r="K6250" t="str">
            <v/>
          </cell>
          <cell r="L6250" t="str">
            <v>未</v>
          </cell>
          <cell r="M6250" t="str">
            <v>未</v>
          </cell>
          <cell r="N6250" t="str">
            <v>未</v>
          </cell>
        </row>
        <row r="6251">
          <cell r="C6251">
            <v>8978767261</v>
          </cell>
          <cell r="D6251" t="str">
            <v>I4JJL72</v>
          </cell>
          <cell r="E6251"/>
          <cell r="F6251" t="str">
            <v>VK00 NKR</v>
          </cell>
          <cell r="G6251" t="str">
            <v>VK00 1X</v>
          </cell>
          <cell r="H6251" t="str">
            <v>【I4JJL72】VK00 1X FRAME ASM 設変出図(サ変、対象:1X 1生-1、RZ4E K研、C-CAB K研)</v>
          </cell>
          <cell r="I6251" t="str">
            <v>未</v>
          </cell>
          <cell r="J6251" t="str">
            <v>A</v>
          </cell>
          <cell r="K6251" t="str">
            <v/>
          </cell>
          <cell r="L6251" t="str">
            <v>未</v>
          </cell>
          <cell r="M6251" t="str">
            <v>未</v>
          </cell>
          <cell r="N6251" t="str">
            <v>未</v>
          </cell>
        </row>
        <row r="6252">
          <cell r="C6252">
            <v>8978767271</v>
          </cell>
          <cell r="D6252" t="str">
            <v>I4JJL72</v>
          </cell>
          <cell r="E6252"/>
          <cell r="F6252" t="str">
            <v>VK00 NMR</v>
          </cell>
          <cell r="G6252" t="str">
            <v>VK00 1X</v>
          </cell>
          <cell r="H6252" t="str">
            <v>【I4JJL72】VK00 1X FRAME ASM 設変出図(サ変、対象:1X 1生-1、RZ4E K研、C-CAB K研)</v>
          </cell>
          <cell r="I6252" t="str">
            <v>未</v>
          </cell>
          <cell r="J6252" t="str">
            <v>A</v>
          </cell>
          <cell r="K6252" t="str">
            <v/>
          </cell>
          <cell r="L6252" t="str">
            <v>未</v>
          </cell>
          <cell r="M6252" t="str">
            <v>未</v>
          </cell>
          <cell r="N6252" t="str">
            <v>未</v>
          </cell>
        </row>
        <row r="6253">
          <cell r="C6253">
            <v>8978767281</v>
          </cell>
          <cell r="D6253" t="str">
            <v>I4JJL72</v>
          </cell>
          <cell r="E6253"/>
          <cell r="F6253" t="str">
            <v>VK00 NKR</v>
          </cell>
          <cell r="G6253" t="str">
            <v>VK00 1X</v>
          </cell>
          <cell r="H6253" t="str">
            <v>【I4JJL72】VK00 1X FRAME ASM 設変出図(サ変、対象:1X 1生-1、RZ4E K研、C-CAB K研)</v>
          </cell>
          <cell r="I6253" t="str">
            <v>未</v>
          </cell>
          <cell r="J6253" t="str">
            <v>A</v>
          </cell>
          <cell r="K6253" t="str">
            <v/>
          </cell>
          <cell r="L6253" t="str">
            <v>未</v>
          </cell>
          <cell r="M6253" t="str">
            <v>未</v>
          </cell>
          <cell r="N6253" t="str">
            <v>未</v>
          </cell>
        </row>
        <row r="6254">
          <cell r="C6254">
            <v>8978767291</v>
          </cell>
          <cell r="D6254" t="str">
            <v>I4JJL72</v>
          </cell>
          <cell r="E6254"/>
          <cell r="F6254" t="str">
            <v>VK00 NKR</v>
          </cell>
          <cell r="G6254" t="str">
            <v>VK00 1X</v>
          </cell>
          <cell r="H6254" t="str">
            <v>【I4JJL72】VK00 1X FRAME ASM 設変出図(サ変、対象:1X 1生-1、RZ4E K研、C-CAB K研)</v>
          </cell>
          <cell r="I6254" t="str">
            <v>未</v>
          </cell>
          <cell r="J6254" t="str">
            <v>A</v>
          </cell>
          <cell r="K6254" t="str">
            <v/>
          </cell>
          <cell r="L6254" t="str">
            <v>未</v>
          </cell>
          <cell r="M6254" t="str">
            <v>未</v>
          </cell>
          <cell r="N6254" t="str">
            <v>未</v>
          </cell>
        </row>
        <row r="6255">
          <cell r="C6255">
            <v>8978767301</v>
          </cell>
          <cell r="D6255" t="str">
            <v>I4JJL72</v>
          </cell>
          <cell r="E6255"/>
          <cell r="F6255" t="str">
            <v>VK00 NKR</v>
          </cell>
          <cell r="G6255" t="str">
            <v>VK00 1X</v>
          </cell>
          <cell r="H6255" t="str">
            <v>【I4JJL72】VK00 1X FRAME ASM 設変出図(サ変、対象:1X 1生-1、RZ4E K研、C-CAB K研)</v>
          </cell>
          <cell r="I6255" t="str">
            <v>未</v>
          </cell>
          <cell r="J6255" t="str">
            <v>A</v>
          </cell>
          <cell r="K6255" t="str">
            <v/>
          </cell>
          <cell r="L6255" t="str">
            <v>未</v>
          </cell>
          <cell r="M6255" t="str">
            <v>未</v>
          </cell>
          <cell r="N6255" t="str">
            <v>未</v>
          </cell>
        </row>
        <row r="6256">
          <cell r="C6256">
            <v>8978767311</v>
          </cell>
          <cell r="D6256" t="str">
            <v>I4JJL72</v>
          </cell>
          <cell r="E6256"/>
          <cell r="F6256" t="str">
            <v>VK00 NKR</v>
          </cell>
          <cell r="G6256" t="str">
            <v>VK00 1X</v>
          </cell>
          <cell r="H6256" t="str">
            <v>【I4JJL72】VK00 1X FRAME ASM 設変出図(サ変、対象:1X 1生-1、RZ4E K研、C-CAB K研)</v>
          </cell>
          <cell r="I6256" t="str">
            <v>未</v>
          </cell>
          <cell r="J6256" t="str">
            <v>A</v>
          </cell>
          <cell r="K6256" t="str">
            <v/>
          </cell>
          <cell r="L6256" t="str">
            <v>未</v>
          </cell>
          <cell r="M6256" t="str">
            <v>未</v>
          </cell>
          <cell r="N6256" t="str">
            <v>未</v>
          </cell>
        </row>
        <row r="6257">
          <cell r="C6257">
            <v>8978767321</v>
          </cell>
          <cell r="D6257" t="str">
            <v>I4JJL72</v>
          </cell>
          <cell r="E6257"/>
          <cell r="F6257" t="str">
            <v>VK00 NKR</v>
          </cell>
          <cell r="G6257" t="str">
            <v>VK00 1X</v>
          </cell>
          <cell r="H6257" t="str">
            <v>【I4JJL72】VK00 1X FRAME ASM 設変出図(サ変、対象:1X 1生-1、RZ4E K研、C-CAB K研)</v>
          </cell>
          <cell r="I6257" t="str">
            <v>未</v>
          </cell>
          <cell r="J6257" t="str">
            <v>A</v>
          </cell>
          <cell r="K6257" t="str">
            <v/>
          </cell>
          <cell r="L6257" t="str">
            <v>未</v>
          </cell>
          <cell r="M6257" t="str">
            <v>未</v>
          </cell>
          <cell r="N6257" t="str">
            <v>未</v>
          </cell>
        </row>
        <row r="6258">
          <cell r="C6258">
            <v>8978767331</v>
          </cell>
          <cell r="D6258" t="str">
            <v>I4JJL72</v>
          </cell>
          <cell r="E6258"/>
          <cell r="F6258" t="str">
            <v>VK00 NKR</v>
          </cell>
          <cell r="G6258" t="str">
            <v>VK00 1X</v>
          </cell>
          <cell r="H6258" t="str">
            <v>【I4JJL72】VK00 1X FRAME ASM 設変出図(サ変、対象:1X 1生-1、RZ4E K研、C-CAB K研)</v>
          </cell>
          <cell r="I6258" t="str">
            <v>未</v>
          </cell>
          <cell r="J6258" t="str">
            <v>A</v>
          </cell>
          <cell r="K6258" t="str">
            <v/>
          </cell>
          <cell r="L6258" t="str">
            <v>未</v>
          </cell>
          <cell r="M6258" t="str">
            <v>未</v>
          </cell>
          <cell r="N6258" t="str">
            <v>未</v>
          </cell>
        </row>
        <row r="6259">
          <cell r="C6259">
            <v>8978767341</v>
          </cell>
          <cell r="D6259" t="str">
            <v>I4JJL72</v>
          </cell>
          <cell r="E6259"/>
          <cell r="F6259" t="str">
            <v>VK00 NKR</v>
          </cell>
          <cell r="G6259" t="str">
            <v>VK00 1X</v>
          </cell>
          <cell r="H6259" t="str">
            <v>【I4JJL72】VK00 1X FRAME ASM 設変出図(サ変、対象:1X 1生-1、RZ4E K研、C-CAB K研)</v>
          </cell>
          <cell r="I6259" t="str">
            <v>未</v>
          </cell>
          <cell r="J6259" t="str">
            <v>A</v>
          </cell>
          <cell r="K6259" t="str">
            <v/>
          </cell>
          <cell r="L6259" t="str">
            <v>未</v>
          </cell>
          <cell r="M6259" t="str">
            <v>未</v>
          </cell>
          <cell r="N6259" t="str">
            <v>未</v>
          </cell>
        </row>
        <row r="6260">
          <cell r="C6260">
            <v>8978767351</v>
          </cell>
          <cell r="D6260" t="str">
            <v>I4JJL72</v>
          </cell>
          <cell r="E6260"/>
          <cell r="F6260" t="str">
            <v>VK00 NKR</v>
          </cell>
          <cell r="G6260" t="str">
            <v>VK00 1X</v>
          </cell>
          <cell r="H6260" t="str">
            <v>【I4JJL72】VK00 1X FRAME ASM 設変出図(サ変、対象:1X 1生-1、RZ4E K研、C-CAB K研)</v>
          </cell>
          <cell r="I6260" t="str">
            <v>未</v>
          </cell>
          <cell r="J6260" t="str">
            <v>A</v>
          </cell>
          <cell r="K6260" t="str">
            <v/>
          </cell>
          <cell r="L6260" t="str">
            <v>未</v>
          </cell>
          <cell r="M6260" t="str">
            <v>未</v>
          </cell>
          <cell r="N6260" t="str">
            <v>未</v>
          </cell>
        </row>
        <row r="6261">
          <cell r="C6261">
            <v>8978767361</v>
          </cell>
          <cell r="D6261" t="str">
            <v>I4JJL72</v>
          </cell>
          <cell r="E6261"/>
          <cell r="F6261" t="str">
            <v>VK00 NKR</v>
          </cell>
          <cell r="G6261" t="str">
            <v>VK00 1X</v>
          </cell>
          <cell r="H6261" t="str">
            <v>【I4JJL72】VK00 1X FRAME ASM 設変出図(サ変、対象:1X 1生-1、RZ4E K研、C-CAB K研)</v>
          </cell>
          <cell r="I6261" t="str">
            <v>未</v>
          </cell>
          <cell r="J6261" t="str">
            <v>A</v>
          </cell>
          <cell r="K6261" t="str">
            <v/>
          </cell>
          <cell r="L6261" t="str">
            <v>未</v>
          </cell>
          <cell r="M6261" t="str">
            <v>未</v>
          </cell>
          <cell r="N6261" t="str">
            <v>未</v>
          </cell>
        </row>
        <row r="6262">
          <cell r="C6262">
            <v>8978767371</v>
          </cell>
          <cell r="D6262" t="str">
            <v>I4JJL72</v>
          </cell>
          <cell r="E6262"/>
          <cell r="F6262" t="str">
            <v>VK00 NKR</v>
          </cell>
          <cell r="G6262" t="str">
            <v>VK00 1X</v>
          </cell>
          <cell r="H6262" t="str">
            <v>【I4JJL72】VK00 1X FRAME ASM 設変出図(サ変、対象:1X 1生-1、RZ4E K研、C-CAB K研)</v>
          </cell>
          <cell r="I6262" t="str">
            <v>未</v>
          </cell>
          <cell r="J6262" t="str">
            <v>A</v>
          </cell>
          <cell r="K6262" t="str">
            <v/>
          </cell>
          <cell r="L6262" t="str">
            <v>未</v>
          </cell>
          <cell r="M6262" t="str">
            <v>未</v>
          </cell>
          <cell r="N6262" t="str">
            <v>未</v>
          </cell>
        </row>
        <row r="6263">
          <cell r="C6263">
            <v>8978767381</v>
          </cell>
          <cell r="D6263" t="str">
            <v>I4JJL72</v>
          </cell>
          <cell r="E6263"/>
          <cell r="F6263" t="str">
            <v>VK00 NKR</v>
          </cell>
          <cell r="G6263" t="str">
            <v>VK00 1X</v>
          </cell>
          <cell r="H6263" t="str">
            <v>【I4JJL72】VK00 1X FRAME ASM 設変出図(サ変、対象:1X 1生-1、RZ4E K研、C-CAB K研)</v>
          </cell>
          <cell r="I6263" t="str">
            <v>未</v>
          </cell>
          <cell r="J6263" t="str">
            <v>A</v>
          </cell>
          <cell r="K6263" t="str">
            <v/>
          </cell>
          <cell r="L6263" t="str">
            <v>○</v>
          </cell>
          <cell r="M6263">
            <v>20231017</v>
          </cell>
          <cell r="N6263">
            <v>20231017</v>
          </cell>
        </row>
        <row r="6264">
          <cell r="C6264">
            <v>8978767391</v>
          </cell>
          <cell r="D6264" t="str">
            <v>I4JJL72</v>
          </cell>
          <cell r="E6264"/>
          <cell r="F6264" t="str">
            <v>VK00 NKR</v>
          </cell>
          <cell r="G6264" t="str">
            <v>VK00 1X</v>
          </cell>
          <cell r="H6264" t="str">
            <v>【I4JJL72】VK00 1X FRAME ASM 設変出図(サ変、対象:1X 1生-1、RZ4E K研、C-CAB K研)</v>
          </cell>
          <cell r="I6264" t="str">
            <v>未</v>
          </cell>
          <cell r="J6264" t="str">
            <v>A</v>
          </cell>
          <cell r="K6264" t="str">
            <v/>
          </cell>
          <cell r="L6264" t="str">
            <v>未</v>
          </cell>
          <cell r="M6264" t="str">
            <v>未</v>
          </cell>
          <cell r="N6264" t="str">
            <v>未</v>
          </cell>
        </row>
        <row r="6265">
          <cell r="C6265">
            <v>8978767401</v>
          </cell>
          <cell r="D6265" t="str">
            <v>I4JJL72</v>
          </cell>
          <cell r="E6265"/>
          <cell r="F6265" t="str">
            <v>VK00 NMR</v>
          </cell>
          <cell r="G6265" t="str">
            <v>VK00 1X</v>
          </cell>
          <cell r="H6265" t="str">
            <v>【I4JJL72】VK00 1X FRAME ASM 設変出図(サ変、対象:1X 1生-1、RZ4E K研、C-CAB K研)</v>
          </cell>
          <cell r="I6265" t="str">
            <v>未</v>
          </cell>
          <cell r="J6265" t="str">
            <v>A</v>
          </cell>
          <cell r="K6265" t="str">
            <v/>
          </cell>
          <cell r="L6265" t="str">
            <v>未</v>
          </cell>
          <cell r="M6265" t="str">
            <v>未</v>
          </cell>
          <cell r="N6265" t="str">
            <v>未</v>
          </cell>
        </row>
        <row r="6266">
          <cell r="C6266">
            <v>8978767411</v>
          </cell>
          <cell r="D6266" t="str">
            <v>I4JJL72</v>
          </cell>
          <cell r="E6266"/>
          <cell r="F6266" t="str">
            <v>VK00 NMR</v>
          </cell>
          <cell r="G6266" t="str">
            <v>VK00 1X</v>
          </cell>
          <cell r="H6266" t="str">
            <v>【I4JJL72】VK00 1X FRAME ASM 設変出図(サ変、対象:1X 1生-1、RZ4E K研、C-CAB K研)</v>
          </cell>
          <cell r="I6266" t="str">
            <v>未</v>
          </cell>
          <cell r="J6266" t="str">
            <v>A</v>
          </cell>
          <cell r="K6266" t="str">
            <v/>
          </cell>
          <cell r="L6266" t="str">
            <v>未</v>
          </cell>
          <cell r="M6266" t="str">
            <v>未</v>
          </cell>
          <cell r="N6266" t="str">
            <v>未</v>
          </cell>
        </row>
        <row r="6267">
          <cell r="C6267">
            <v>7551885170</v>
          </cell>
          <cell r="D6267" t="str">
            <v>I3JBR32</v>
          </cell>
          <cell r="E6267">
            <v>44879</v>
          </cell>
          <cell r="F6267" t="str">
            <v>VK00 NPR</v>
          </cell>
          <cell r="G6267" t="str">
            <v>VK00 3X 750巾</v>
          </cell>
          <cell r="H6267" t="str">
            <v>【I3JBR32】VK00 3X 750幅FRAME ASM 新規出図(対象イベント:一生)</v>
          </cell>
          <cell r="I6267" t="str">
            <v>未</v>
          </cell>
          <cell r="J6267" t="str">
            <v>A</v>
          </cell>
          <cell r="K6267" t="str">
            <v/>
          </cell>
          <cell r="L6267" t="str">
            <v>未</v>
          </cell>
          <cell r="M6267" t="str">
            <v>未</v>
          </cell>
          <cell r="N6267" t="str">
            <v>未</v>
          </cell>
        </row>
        <row r="6268">
          <cell r="C6268">
            <v>8978767421</v>
          </cell>
          <cell r="D6268" t="str">
            <v>I4JJL72</v>
          </cell>
          <cell r="E6268"/>
          <cell r="F6268" t="str">
            <v>VK00 NMR</v>
          </cell>
          <cell r="G6268" t="str">
            <v>VK00 1X</v>
          </cell>
          <cell r="H6268" t="str">
            <v>【I4JJL72】VK00 1X FRAME ASM 設変出図(サ変、対象:1X 1生-1、RZ4E K研、C-CAB K研)</v>
          </cell>
          <cell r="I6268" t="str">
            <v>未</v>
          </cell>
          <cell r="J6268" t="str">
            <v>A</v>
          </cell>
          <cell r="K6268" t="str">
            <v/>
          </cell>
          <cell r="L6268" t="str">
            <v>未</v>
          </cell>
          <cell r="M6268" t="str">
            <v>未</v>
          </cell>
          <cell r="N6268" t="str">
            <v>未</v>
          </cell>
        </row>
        <row r="6269">
          <cell r="C6269">
            <v>7551885180</v>
          </cell>
          <cell r="D6269" t="str">
            <v>I3JBR32</v>
          </cell>
          <cell r="E6269">
            <v>44879</v>
          </cell>
          <cell r="F6269" t="str">
            <v>VK00 NPR</v>
          </cell>
          <cell r="G6269" t="str">
            <v>VK00 3X 750巾</v>
          </cell>
          <cell r="H6269" t="str">
            <v>【I3JBR32】VK00 3X 750幅FRAME ASM 新規出図(対象イベント:一生)</v>
          </cell>
          <cell r="I6269" t="str">
            <v>未</v>
          </cell>
          <cell r="J6269" t="str">
            <v>A</v>
          </cell>
          <cell r="K6269" t="str">
            <v/>
          </cell>
          <cell r="L6269" t="str">
            <v>未</v>
          </cell>
          <cell r="M6269" t="str">
            <v>未</v>
          </cell>
          <cell r="N6269" t="str">
            <v>未</v>
          </cell>
        </row>
        <row r="6270">
          <cell r="C6270">
            <v>8978767431</v>
          </cell>
          <cell r="D6270" t="str">
            <v>I4JJL72</v>
          </cell>
          <cell r="E6270"/>
          <cell r="F6270" t="str">
            <v>VK00 NMR</v>
          </cell>
          <cell r="G6270" t="str">
            <v>VK00 1X</v>
          </cell>
          <cell r="H6270" t="str">
            <v>【I4JJL72】VK00 1X FRAME ASM 設変出図(サ変、対象:1X 1生-1、RZ4E K研、C-CAB K研)</v>
          </cell>
          <cell r="I6270" t="str">
            <v>未</v>
          </cell>
          <cell r="J6270" t="str">
            <v>A</v>
          </cell>
          <cell r="K6270" t="str">
            <v/>
          </cell>
          <cell r="L6270" t="str">
            <v>未</v>
          </cell>
          <cell r="M6270" t="str">
            <v>未</v>
          </cell>
          <cell r="N6270" t="str">
            <v>未</v>
          </cell>
        </row>
        <row r="6271">
          <cell r="C6271">
            <v>8978767441</v>
          </cell>
          <cell r="D6271" t="str">
            <v>I4JJL72</v>
          </cell>
          <cell r="E6271"/>
          <cell r="F6271" t="str">
            <v>VK00 NMR</v>
          </cell>
          <cell r="G6271" t="str">
            <v>VK00 1X</v>
          </cell>
          <cell r="H6271" t="str">
            <v>【I4JJL72】VK00 1X FRAME ASM 設変出図(サ変、対象:1X 1生-1、RZ4E K研、C-CAB K研)</v>
          </cell>
          <cell r="I6271" t="str">
            <v>未</v>
          </cell>
          <cell r="J6271" t="str">
            <v>A</v>
          </cell>
          <cell r="K6271" t="str">
            <v/>
          </cell>
          <cell r="L6271" t="str">
            <v>未</v>
          </cell>
          <cell r="M6271" t="str">
            <v>未</v>
          </cell>
          <cell r="N6271" t="str">
            <v>未</v>
          </cell>
        </row>
        <row r="6272">
          <cell r="C6272">
            <v>8978767451</v>
          </cell>
          <cell r="D6272" t="str">
            <v>I4JJL72</v>
          </cell>
          <cell r="E6272"/>
          <cell r="F6272" t="str">
            <v>VK00 NMR</v>
          </cell>
          <cell r="G6272" t="str">
            <v>VK00 1X</v>
          </cell>
          <cell r="H6272" t="str">
            <v>【I4JJL72】VK00 1X FRAME ASM 設変出図(サ変、対象:1X 1生-1、RZ4E K研、C-CAB K研)</v>
          </cell>
          <cell r="I6272" t="str">
            <v>未</v>
          </cell>
          <cell r="J6272" t="str">
            <v>A</v>
          </cell>
          <cell r="K6272" t="str">
            <v/>
          </cell>
          <cell r="L6272" t="str">
            <v>未</v>
          </cell>
          <cell r="M6272" t="str">
            <v>未</v>
          </cell>
          <cell r="N6272" t="str">
            <v>未</v>
          </cell>
        </row>
        <row r="6273">
          <cell r="C6273">
            <v>8978767461</v>
          </cell>
          <cell r="D6273" t="str">
            <v>I4JJL72</v>
          </cell>
          <cell r="E6273"/>
          <cell r="F6273" t="str">
            <v>VK00 NMR</v>
          </cell>
          <cell r="G6273" t="str">
            <v>VK00 1X</v>
          </cell>
          <cell r="H6273" t="str">
            <v>【I4JJL72】VK00 1X FRAME ASM 設変出図(サ変、対象:1X 1生-1、RZ4E K研、C-CAB K研)</v>
          </cell>
          <cell r="I6273" t="str">
            <v>未</v>
          </cell>
          <cell r="J6273" t="str">
            <v>A</v>
          </cell>
          <cell r="K6273" t="str">
            <v/>
          </cell>
          <cell r="L6273" t="str">
            <v>未</v>
          </cell>
          <cell r="M6273" t="str">
            <v>未</v>
          </cell>
          <cell r="N6273" t="str">
            <v>未</v>
          </cell>
        </row>
        <row r="6274">
          <cell r="C6274">
            <v>8978767471</v>
          </cell>
          <cell r="D6274" t="str">
            <v>I4JJL72</v>
          </cell>
          <cell r="E6274"/>
          <cell r="F6274" t="str">
            <v>VK00 NMR</v>
          </cell>
          <cell r="G6274" t="str">
            <v>VK00 1X</v>
          </cell>
          <cell r="H6274" t="str">
            <v>【I4JJL72】VK00 1X FRAME ASM 設変出図(サ変、対象:1X 1生-1、RZ4E K研、C-CAB K研)</v>
          </cell>
          <cell r="I6274" t="str">
            <v>未</v>
          </cell>
          <cell r="J6274" t="str">
            <v>A</v>
          </cell>
          <cell r="K6274" t="str">
            <v/>
          </cell>
          <cell r="L6274" t="str">
            <v>未</v>
          </cell>
          <cell r="M6274" t="str">
            <v>未</v>
          </cell>
          <cell r="N6274" t="str">
            <v>未</v>
          </cell>
        </row>
        <row r="6275">
          <cell r="C6275">
            <v>8978767481</v>
          </cell>
          <cell r="D6275" t="str">
            <v>I4JJL72</v>
          </cell>
          <cell r="E6275"/>
          <cell r="F6275" t="str">
            <v>VK00 NMR</v>
          </cell>
          <cell r="G6275" t="str">
            <v>VK00 1X</v>
          </cell>
          <cell r="H6275" t="str">
            <v>【I4JJL72】VK00 1X FRAME ASM 設変出図(サ変、対象:1X 1生-1、RZ4E K研、C-CAB K研)</v>
          </cell>
          <cell r="I6275" t="str">
            <v>未</v>
          </cell>
          <cell r="J6275" t="str">
            <v>A</v>
          </cell>
          <cell r="K6275" t="str">
            <v/>
          </cell>
          <cell r="L6275" t="str">
            <v>未</v>
          </cell>
          <cell r="M6275" t="str">
            <v>未</v>
          </cell>
          <cell r="N6275" t="str">
            <v>未</v>
          </cell>
        </row>
        <row r="6276">
          <cell r="C6276">
            <v>8978767491</v>
          </cell>
          <cell r="D6276" t="str">
            <v>I4JJL72</v>
          </cell>
          <cell r="E6276"/>
          <cell r="F6276" t="str">
            <v>VK00 NMR</v>
          </cell>
          <cell r="G6276" t="str">
            <v>VK00 1X</v>
          </cell>
          <cell r="H6276" t="str">
            <v>【I4JJL72】VK00 1X FRAME ASM 設変出図(サ変、対象:1X 1生-1、RZ4E K研、C-CAB K研)</v>
          </cell>
          <cell r="I6276" t="str">
            <v>未</v>
          </cell>
          <cell r="J6276" t="str">
            <v>A</v>
          </cell>
          <cell r="K6276" t="str">
            <v/>
          </cell>
          <cell r="L6276" t="str">
            <v>未</v>
          </cell>
          <cell r="M6276" t="str">
            <v>未</v>
          </cell>
          <cell r="N6276" t="str">
            <v>未</v>
          </cell>
        </row>
        <row r="6277">
          <cell r="C6277">
            <v>8978767501</v>
          </cell>
          <cell r="D6277" t="str">
            <v>I4JJL72</v>
          </cell>
          <cell r="E6277"/>
          <cell r="F6277" t="str">
            <v>VK00 NMR</v>
          </cell>
          <cell r="G6277" t="str">
            <v>VK00 1X</v>
          </cell>
          <cell r="H6277" t="str">
            <v>【I4JJL72】VK00 1X FRAME ASM 設変出図(サ変、対象:1X 1生-1、RZ4E K研、C-CAB K研)</v>
          </cell>
          <cell r="I6277" t="str">
            <v>未</v>
          </cell>
          <cell r="J6277" t="str">
            <v>A</v>
          </cell>
          <cell r="K6277" t="str">
            <v/>
          </cell>
          <cell r="L6277" t="str">
            <v>未</v>
          </cell>
          <cell r="M6277" t="str">
            <v>未</v>
          </cell>
          <cell r="N6277" t="str">
            <v>未</v>
          </cell>
        </row>
        <row r="6278">
          <cell r="C6278">
            <v>8978767511</v>
          </cell>
          <cell r="D6278" t="str">
            <v>I4JJL72</v>
          </cell>
          <cell r="E6278"/>
          <cell r="F6278" t="str">
            <v>VK00 NMS</v>
          </cell>
          <cell r="G6278" t="str">
            <v>VK00 1X</v>
          </cell>
          <cell r="H6278" t="str">
            <v>【I4JJL72】VK00 1X FRAME ASM 設変出図(サ変、対象:1X 1生-1、RZ4E K研、C-CAB K研)</v>
          </cell>
          <cell r="I6278" t="str">
            <v>未</v>
          </cell>
          <cell r="J6278" t="str">
            <v>A</v>
          </cell>
          <cell r="K6278" t="str">
            <v/>
          </cell>
          <cell r="L6278" t="str">
            <v>未</v>
          </cell>
          <cell r="M6278" t="str">
            <v>未</v>
          </cell>
          <cell r="N6278" t="str">
            <v>未</v>
          </cell>
        </row>
        <row r="6279">
          <cell r="C6279">
            <v>8978767521</v>
          </cell>
          <cell r="D6279" t="str">
            <v>I4JJL72</v>
          </cell>
          <cell r="E6279"/>
          <cell r="F6279" t="str">
            <v>VK00 NMS</v>
          </cell>
          <cell r="G6279" t="str">
            <v>VK00 1X</v>
          </cell>
          <cell r="H6279" t="str">
            <v>【I4JJL72】VK00 1X FRAME ASM 設変出図(サ変、対象:1X 1生-1、RZ4E K研、C-CAB K研)</v>
          </cell>
          <cell r="I6279" t="str">
            <v>未</v>
          </cell>
          <cell r="J6279" t="str">
            <v>A</v>
          </cell>
          <cell r="K6279" t="str">
            <v/>
          </cell>
          <cell r="L6279" t="str">
            <v>未</v>
          </cell>
          <cell r="M6279" t="str">
            <v>未</v>
          </cell>
          <cell r="N6279" t="str">
            <v>未</v>
          </cell>
        </row>
        <row r="6280">
          <cell r="C6280">
            <v>8978767531</v>
          </cell>
          <cell r="D6280" t="str">
            <v>I4JJL72</v>
          </cell>
          <cell r="E6280"/>
          <cell r="F6280" t="str">
            <v>VK00 NMR</v>
          </cell>
          <cell r="G6280" t="str">
            <v>VK00 1X</v>
          </cell>
          <cell r="H6280" t="str">
            <v>【I4JJL72】VK00 1X FRAME ASM 設変出図(サ変、対象:1X 1生-1、RZ4E K研、C-CAB K研)</v>
          </cell>
          <cell r="I6280" t="str">
            <v>未</v>
          </cell>
          <cell r="J6280" t="str">
            <v>A</v>
          </cell>
          <cell r="K6280" t="str">
            <v/>
          </cell>
          <cell r="L6280" t="str">
            <v>未</v>
          </cell>
          <cell r="M6280" t="str">
            <v>未</v>
          </cell>
          <cell r="N6280" t="str">
            <v>未</v>
          </cell>
        </row>
        <row r="6281">
          <cell r="C6281">
            <v>8978767541</v>
          </cell>
          <cell r="D6281" t="str">
            <v>I4JJL72</v>
          </cell>
          <cell r="E6281"/>
          <cell r="F6281" t="str">
            <v>VK00 NMR</v>
          </cell>
          <cell r="G6281" t="str">
            <v>VK00 1X</v>
          </cell>
          <cell r="H6281" t="str">
            <v>【I4JJL72】VK00 1X FRAME ASM 設変出図(サ変、対象:1X 1生-1、RZ4E K研、C-CAB K研)</v>
          </cell>
          <cell r="I6281" t="str">
            <v>未</v>
          </cell>
          <cell r="J6281" t="str">
            <v>A</v>
          </cell>
          <cell r="K6281" t="str">
            <v/>
          </cell>
          <cell r="L6281" t="str">
            <v>未</v>
          </cell>
          <cell r="M6281" t="str">
            <v>未</v>
          </cell>
          <cell r="N6281" t="str">
            <v>未</v>
          </cell>
        </row>
        <row r="6282">
          <cell r="C6282">
            <v>8978843341</v>
          </cell>
          <cell r="D6282" t="str">
            <v>I4JJL72</v>
          </cell>
          <cell r="E6282"/>
          <cell r="F6282" t="str">
            <v>VK00 NMR</v>
          </cell>
          <cell r="G6282" t="str">
            <v>VK00 1X</v>
          </cell>
          <cell r="H6282" t="str">
            <v>【I4JJL72】VK00 1X FRAME ASM 設変出図(サ変、対象:1X 1生-1、RZ4E K研、C-CAB K研)</v>
          </cell>
          <cell r="I6282" t="str">
            <v>未</v>
          </cell>
          <cell r="J6282" t="str">
            <v>A</v>
          </cell>
          <cell r="K6282" t="str">
            <v/>
          </cell>
          <cell r="L6282" t="str">
            <v>未</v>
          </cell>
          <cell r="M6282" t="str">
            <v>未</v>
          </cell>
          <cell r="N6282" t="str">
            <v>未</v>
          </cell>
        </row>
        <row r="6283">
          <cell r="C6283">
            <v>8978843351</v>
          </cell>
          <cell r="D6283" t="str">
            <v>I4JJL72</v>
          </cell>
          <cell r="E6283"/>
          <cell r="F6283" t="str">
            <v>VK00 NMR</v>
          </cell>
          <cell r="G6283" t="str">
            <v>VK00 1X</v>
          </cell>
          <cell r="H6283" t="str">
            <v>【I4JJL72】VK00 1X FRAME ASM 設変出図(サ変、対象:1X 1生-1、RZ4E K研、C-CAB K研)</v>
          </cell>
          <cell r="I6283" t="str">
            <v>未</v>
          </cell>
          <cell r="J6283" t="str">
            <v>A</v>
          </cell>
          <cell r="K6283" t="str">
            <v/>
          </cell>
          <cell r="L6283" t="str">
            <v>未</v>
          </cell>
          <cell r="M6283" t="str">
            <v>未</v>
          </cell>
          <cell r="N6283" t="str">
            <v>未</v>
          </cell>
        </row>
        <row r="6284">
          <cell r="C6284">
            <v>8978843361</v>
          </cell>
          <cell r="D6284" t="str">
            <v>I4JJL72</v>
          </cell>
          <cell r="E6284"/>
          <cell r="F6284" t="str">
            <v>VK00 NMR</v>
          </cell>
          <cell r="G6284" t="str">
            <v>VK00 1X</v>
          </cell>
          <cell r="H6284" t="str">
            <v>【I4JJL72】VK00 1X FRAME ASM 設変出図(サ変、対象:1X 1生-1、RZ4E K研、C-CAB K研)</v>
          </cell>
          <cell r="I6284" t="str">
            <v>未</v>
          </cell>
          <cell r="J6284" t="str">
            <v>A</v>
          </cell>
          <cell r="K6284" t="str">
            <v/>
          </cell>
          <cell r="L6284" t="str">
            <v>未</v>
          </cell>
          <cell r="M6284" t="str">
            <v>未</v>
          </cell>
          <cell r="N6284" t="str">
            <v>未</v>
          </cell>
        </row>
        <row r="6285">
          <cell r="C6285">
            <v>8978843371</v>
          </cell>
          <cell r="D6285" t="str">
            <v>I4JJL72</v>
          </cell>
          <cell r="E6285"/>
          <cell r="F6285" t="str">
            <v>VK00 NMR</v>
          </cell>
          <cell r="G6285" t="str">
            <v>VK00 1X</v>
          </cell>
          <cell r="H6285" t="str">
            <v>【I4JJL72】VK00 1X FRAME ASM 設変出図(サ変、対象:1X 1生-1、RZ4E K研、C-CAB K研)</v>
          </cell>
          <cell r="I6285" t="str">
            <v>未</v>
          </cell>
          <cell r="J6285" t="str">
            <v>A</v>
          </cell>
          <cell r="K6285" t="str">
            <v/>
          </cell>
          <cell r="L6285" t="str">
            <v>未</v>
          </cell>
          <cell r="M6285" t="str">
            <v>未</v>
          </cell>
          <cell r="N6285" t="str">
            <v>未</v>
          </cell>
        </row>
        <row r="6286">
          <cell r="C6286">
            <v>8978843381</v>
          </cell>
          <cell r="D6286" t="str">
            <v>I4JJL72</v>
          </cell>
          <cell r="E6286"/>
          <cell r="F6286" t="str">
            <v>VK00 NMR</v>
          </cell>
          <cell r="G6286" t="str">
            <v>VK00 1X</v>
          </cell>
          <cell r="H6286" t="str">
            <v>【I4JJL72】VK00 1X FRAME ASM 設変出図(サ変、対象:1X 1生-1、RZ4E K研、C-CAB K研)</v>
          </cell>
          <cell r="I6286" t="str">
            <v>未</v>
          </cell>
          <cell r="J6286" t="str">
            <v>A</v>
          </cell>
          <cell r="K6286" t="str">
            <v/>
          </cell>
          <cell r="L6286" t="str">
            <v>未</v>
          </cell>
          <cell r="M6286" t="str">
            <v>未</v>
          </cell>
          <cell r="N6286" t="str">
            <v>未</v>
          </cell>
        </row>
        <row r="6287">
          <cell r="C6287">
            <v>8978843391</v>
          </cell>
          <cell r="D6287" t="str">
            <v>I4JJL72</v>
          </cell>
          <cell r="E6287"/>
          <cell r="F6287" t="str">
            <v>VK00 NMR</v>
          </cell>
          <cell r="G6287" t="str">
            <v>VK00 1X</v>
          </cell>
          <cell r="H6287" t="str">
            <v>【I4JJL72】VK00 1X FRAME ASM 設変出図(サ変、対象:1X 1生-1、RZ4E K研、C-CAB K研)</v>
          </cell>
          <cell r="I6287" t="str">
            <v>未</v>
          </cell>
          <cell r="J6287" t="str">
            <v>A</v>
          </cell>
          <cell r="K6287" t="str">
            <v/>
          </cell>
          <cell r="L6287" t="str">
            <v>未</v>
          </cell>
          <cell r="M6287" t="str">
            <v>未</v>
          </cell>
          <cell r="N6287" t="str">
            <v>未</v>
          </cell>
        </row>
        <row r="6288">
          <cell r="C6288">
            <v>8978843401</v>
          </cell>
          <cell r="D6288" t="str">
            <v>I4JJL72</v>
          </cell>
          <cell r="E6288"/>
          <cell r="F6288" t="str">
            <v>VK00 NMR</v>
          </cell>
          <cell r="G6288" t="str">
            <v>VK00 1X</v>
          </cell>
          <cell r="H6288" t="str">
            <v>【I4JJL72】VK00 1X FRAME ASM 設変出図(サ変、対象:1X 1生-1、RZ4E K研、C-CAB K研)</v>
          </cell>
          <cell r="I6288" t="str">
            <v>未</v>
          </cell>
          <cell r="J6288" t="str">
            <v>A</v>
          </cell>
          <cell r="K6288" t="str">
            <v/>
          </cell>
          <cell r="L6288" t="str">
            <v>未</v>
          </cell>
          <cell r="M6288" t="str">
            <v>未</v>
          </cell>
          <cell r="N6288" t="str">
            <v>未</v>
          </cell>
        </row>
        <row r="6289">
          <cell r="C6289">
            <v>8978843411</v>
          </cell>
          <cell r="D6289" t="str">
            <v>I4JJL72</v>
          </cell>
          <cell r="E6289"/>
          <cell r="F6289" t="str">
            <v>VK00 NMR</v>
          </cell>
          <cell r="G6289" t="str">
            <v>VK00 1X</v>
          </cell>
          <cell r="H6289" t="str">
            <v>【I4JJL72】VK00 1X FRAME ASM 設変出図(サ変、対象:1X 1生-1、RZ4E K研、C-CAB K研)</v>
          </cell>
          <cell r="I6289" t="str">
            <v>未</v>
          </cell>
          <cell r="J6289" t="str">
            <v>A</v>
          </cell>
          <cell r="K6289" t="str">
            <v/>
          </cell>
          <cell r="L6289" t="str">
            <v>未</v>
          </cell>
          <cell r="M6289" t="str">
            <v>未</v>
          </cell>
          <cell r="N6289" t="str">
            <v>未</v>
          </cell>
        </row>
        <row r="6290">
          <cell r="C6290">
            <v>8978843421</v>
          </cell>
          <cell r="D6290" t="str">
            <v>I4JJL72</v>
          </cell>
          <cell r="E6290"/>
          <cell r="F6290" t="str">
            <v>VK00 NMR</v>
          </cell>
          <cell r="G6290" t="str">
            <v>VK00 1X</v>
          </cell>
          <cell r="H6290" t="str">
            <v>【I4JJL72】VK00 1X FRAME ASM 設変出図(サ変、対象:1X 1生-1、RZ4E K研、C-CAB K研)</v>
          </cell>
          <cell r="I6290" t="str">
            <v>未</v>
          </cell>
          <cell r="J6290" t="str">
            <v>A</v>
          </cell>
          <cell r="K6290" t="str">
            <v/>
          </cell>
          <cell r="L6290" t="str">
            <v>未</v>
          </cell>
          <cell r="M6290" t="str">
            <v>未</v>
          </cell>
          <cell r="N6290" t="str">
            <v>未</v>
          </cell>
        </row>
        <row r="6291">
          <cell r="C6291">
            <v>8978843431</v>
          </cell>
          <cell r="D6291" t="str">
            <v>I4JJL72</v>
          </cell>
          <cell r="E6291"/>
          <cell r="F6291" t="str">
            <v>VK00 NMR</v>
          </cell>
          <cell r="G6291" t="str">
            <v>VK00 1X</v>
          </cell>
          <cell r="H6291" t="str">
            <v>【I4JJL72】VK00 1X FRAME ASM 設変出図(サ変、対象:1X 1生-1、RZ4E K研、C-CAB K研)</v>
          </cell>
          <cell r="I6291" t="str">
            <v>未</v>
          </cell>
          <cell r="J6291" t="str">
            <v>A</v>
          </cell>
          <cell r="K6291" t="str">
            <v/>
          </cell>
          <cell r="L6291" t="str">
            <v>未</v>
          </cell>
          <cell r="M6291" t="str">
            <v>未</v>
          </cell>
          <cell r="N6291" t="str">
            <v>未</v>
          </cell>
        </row>
        <row r="6292">
          <cell r="C6292">
            <v>8978844941</v>
          </cell>
          <cell r="D6292" t="str">
            <v>I4JJL72</v>
          </cell>
          <cell r="E6292"/>
          <cell r="F6292" t="str">
            <v>VK00 NMR</v>
          </cell>
          <cell r="G6292" t="str">
            <v>VK00 1X</v>
          </cell>
          <cell r="H6292" t="str">
            <v>【I4JJL72】VK00 1X FRAME ASM 設変出図(サ変、対象:1X 1生-1、RZ4E K研、C-CAB K研)</v>
          </cell>
          <cell r="I6292" t="str">
            <v>未</v>
          </cell>
          <cell r="J6292" t="str">
            <v>A</v>
          </cell>
          <cell r="K6292" t="str">
            <v/>
          </cell>
          <cell r="L6292" t="str">
            <v>未</v>
          </cell>
          <cell r="M6292" t="str">
            <v>未</v>
          </cell>
          <cell r="N6292" t="str">
            <v>未</v>
          </cell>
        </row>
        <row r="6293">
          <cell r="C6293">
            <v>8978844951</v>
          </cell>
          <cell r="D6293" t="str">
            <v>I4JJL72</v>
          </cell>
          <cell r="E6293"/>
          <cell r="F6293" t="str">
            <v>VK00 NMR</v>
          </cell>
          <cell r="G6293" t="str">
            <v>VK00 1X</v>
          </cell>
          <cell r="H6293" t="str">
            <v>【I4JJL72】VK00 1X FRAME ASM 設変出図(サ変、対象:1X 1生-1、RZ4E K研、C-CAB K研)</v>
          </cell>
          <cell r="I6293" t="str">
            <v>未</v>
          </cell>
          <cell r="J6293" t="str">
            <v>A</v>
          </cell>
          <cell r="K6293" t="str">
            <v/>
          </cell>
          <cell r="L6293" t="str">
            <v>未</v>
          </cell>
          <cell r="M6293" t="str">
            <v>未</v>
          </cell>
          <cell r="N6293" t="str">
            <v>未</v>
          </cell>
        </row>
        <row r="6294">
          <cell r="C6294">
            <v>8978844961</v>
          </cell>
          <cell r="D6294" t="str">
            <v>I4JJL72</v>
          </cell>
          <cell r="E6294"/>
          <cell r="F6294" t="str">
            <v>VK00 NMR</v>
          </cell>
          <cell r="G6294" t="str">
            <v>VK00 1X</v>
          </cell>
          <cell r="H6294" t="str">
            <v>【I4JJL72】VK00 1X FRAME ASM 設変出図(サ変、対象:1X 1生-1、RZ4E K研、C-CAB K研)</v>
          </cell>
          <cell r="I6294" t="str">
            <v>未</v>
          </cell>
          <cell r="J6294" t="str">
            <v>A</v>
          </cell>
          <cell r="K6294" t="str">
            <v/>
          </cell>
          <cell r="L6294" t="str">
            <v>未</v>
          </cell>
          <cell r="M6294" t="str">
            <v>未</v>
          </cell>
          <cell r="N6294" t="str">
            <v>未</v>
          </cell>
        </row>
        <row r="6295">
          <cell r="C6295">
            <v>8978844971</v>
          </cell>
          <cell r="D6295" t="str">
            <v>I4JJL72</v>
          </cell>
          <cell r="E6295"/>
          <cell r="F6295" t="str">
            <v>VK00 NMR</v>
          </cell>
          <cell r="G6295" t="str">
            <v>VK00 1X</v>
          </cell>
          <cell r="H6295" t="str">
            <v>【I4JJL72】VK00 1X FRAME ASM 設変出図(サ変、対象:1X 1生-1、RZ4E K研、C-CAB K研)</v>
          </cell>
          <cell r="I6295" t="str">
            <v>未</v>
          </cell>
          <cell r="J6295" t="str">
            <v>A</v>
          </cell>
          <cell r="K6295" t="str">
            <v/>
          </cell>
          <cell r="L6295" t="str">
            <v>未</v>
          </cell>
          <cell r="M6295" t="str">
            <v>未</v>
          </cell>
          <cell r="N6295" t="str">
            <v>未</v>
          </cell>
        </row>
        <row r="6296">
          <cell r="C6296">
            <v>8978844981</v>
          </cell>
          <cell r="D6296" t="str">
            <v>I4JJL72</v>
          </cell>
          <cell r="E6296"/>
          <cell r="F6296" t="str">
            <v>VK00 NMR</v>
          </cell>
          <cell r="G6296" t="str">
            <v>VK00 1X</v>
          </cell>
          <cell r="H6296" t="str">
            <v>【I4JJL72】VK00 1X FRAME ASM 設変出図(サ変、対象:1X 1生-1、RZ4E K研、C-CAB K研)</v>
          </cell>
          <cell r="I6296" t="str">
            <v>未</v>
          </cell>
          <cell r="J6296" t="str">
            <v>A</v>
          </cell>
          <cell r="K6296" t="str">
            <v/>
          </cell>
          <cell r="L6296" t="str">
            <v>未</v>
          </cell>
          <cell r="M6296" t="str">
            <v>未</v>
          </cell>
          <cell r="N6296" t="str">
            <v>未</v>
          </cell>
        </row>
        <row r="6297">
          <cell r="C6297">
            <v>8978844991</v>
          </cell>
          <cell r="D6297" t="str">
            <v>I4JJL72</v>
          </cell>
          <cell r="E6297"/>
          <cell r="F6297" t="str">
            <v>VK00 NMR</v>
          </cell>
          <cell r="G6297" t="str">
            <v>VK00 1X</v>
          </cell>
          <cell r="H6297" t="str">
            <v>【I4JJL72】VK00 1X FRAME ASM 設変出図(サ変、対象:1X 1生-1、RZ4E K研、C-CAB K研)</v>
          </cell>
          <cell r="I6297" t="str">
            <v>未</v>
          </cell>
          <cell r="J6297" t="str">
            <v>A</v>
          </cell>
          <cell r="K6297" t="str">
            <v/>
          </cell>
          <cell r="L6297" t="str">
            <v>未</v>
          </cell>
          <cell r="M6297" t="str">
            <v>未</v>
          </cell>
          <cell r="N6297" t="str">
            <v>未</v>
          </cell>
        </row>
        <row r="6298">
          <cell r="C6298">
            <v>8978845001</v>
          </cell>
          <cell r="D6298" t="str">
            <v>I4JJL72</v>
          </cell>
          <cell r="E6298"/>
          <cell r="F6298" t="str">
            <v>VK00 NMR</v>
          </cell>
          <cell r="G6298" t="str">
            <v>VK00 1X</v>
          </cell>
          <cell r="H6298" t="str">
            <v>【I4JJL72】VK00 1X FRAME ASM 設変出図(サ変、対象:1X 1生-1、RZ4E K研、C-CAB K研)</v>
          </cell>
          <cell r="I6298" t="str">
            <v>未</v>
          </cell>
          <cell r="J6298" t="str">
            <v>A</v>
          </cell>
          <cell r="K6298" t="str">
            <v/>
          </cell>
          <cell r="L6298" t="str">
            <v>未</v>
          </cell>
          <cell r="M6298" t="str">
            <v>未</v>
          </cell>
          <cell r="N6298" t="str">
            <v>未</v>
          </cell>
        </row>
        <row r="6299">
          <cell r="C6299">
            <v>8978845011</v>
          </cell>
          <cell r="D6299" t="str">
            <v>I4JJL72</v>
          </cell>
          <cell r="E6299"/>
          <cell r="F6299" t="str">
            <v>VK00 NMR</v>
          </cell>
          <cell r="G6299" t="str">
            <v>VK00 1X</v>
          </cell>
          <cell r="H6299" t="str">
            <v>【I4JJL72】VK00 1X FRAME ASM 設変出図(サ変、対象:1X 1生-1、RZ4E K研、C-CAB K研)</v>
          </cell>
          <cell r="I6299" t="str">
            <v>未</v>
          </cell>
          <cell r="J6299" t="str">
            <v>A</v>
          </cell>
          <cell r="K6299" t="str">
            <v/>
          </cell>
          <cell r="L6299" t="str">
            <v>未</v>
          </cell>
          <cell r="M6299" t="str">
            <v>未</v>
          </cell>
          <cell r="N6299" t="str">
            <v>未</v>
          </cell>
        </row>
        <row r="6300">
          <cell r="C6300">
            <v>8978845021</v>
          </cell>
          <cell r="D6300" t="str">
            <v>I4JJL72</v>
          </cell>
          <cell r="E6300"/>
          <cell r="F6300" t="str">
            <v>VK00 NMR</v>
          </cell>
          <cell r="G6300" t="str">
            <v>VK00 1X</v>
          </cell>
          <cell r="H6300" t="str">
            <v>【I4JJL72】VK00 1X FRAME ASM 設変出図(サ変、対象:1X 1生-1、RZ4E K研、C-CAB K研)</v>
          </cell>
          <cell r="I6300" t="str">
            <v>未</v>
          </cell>
          <cell r="J6300" t="str">
            <v>A</v>
          </cell>
          <cell r="K6300" t="str">
            <v/>
          </cell>
          <cell r="L6300" t="str">
            <v>未</v>
          </cell>
          <cell r="M6300" t="str">
            <v>未</v>
          </cell>
          <cell r="N6300" t="str">
            <v>未</v>
          </cell>
        </row>
        <row r="6301">
          <cell r="C6301">
            <v>8978767382</v>
          </cell>
          <cell r="D6301" t="str">
            <v>I4JLA78</v>
          </cell>
          <cell r="E6301"/>
          <cell r="F6301" t="str">
            <v>VK04 NKR</v>
          </cell>
          <cell r="G6301" t="str">
            <v>VK04 1X　4ｘ4</v>
          </cell>
          <cell r="H6301" t="str">
            <v>【I4JLA78】VK04 4×4 FRAME ASM K研向け設変出図(VK00 4×4　FRAME構成部品設変に伴うサ変)</v>
          </cell>
          <cell r="I6301" t="str">
            <v>PA1-4023</v>
          </cell>
          <cell r="J6301" t="str">
            <v>A</v>
          </cell>
          <cell r="K6301" t="str">
            <v>NJ1</v>
          </cell>
          <cell r="L6301" t="str">
            <v>○</v>
          </cell>
          <cell r="M6301">
            <v>20231026</v>
          </cell>
          <cell r="N6301">
            <v>20231026</v>
          </cell>
        </row>
        <row r="6302">
          <cell r="C6302">
            <v>8978767392</v>
          </cell>
          <cell r="D6302" t="str">
            <v>I4JLA78</v>
          </cell>
          <cell r="E6302"/>
          <cell r="F6302" t="str">
            <v>VK04 NKR</v>
          </cell>
          <cell r="G6302" t="str">
            <v>VK04 1X　4ｘ4</v>
          </cell>
          <cell r="H6302" t="str">
            <v>【I4JLA78】VK04 4×4 FRAME ASM K研向け設変出図(VK00 4×4　FRAME構成部品設変に伴うサ変)</v>
          </cell>
          <cell r="I6302" t="str">
            <v>PA1-4023</v>
          </cell>
          <cell r="J6302" t="str">
            <v>A</v>
          </cell>
          <cell r="K6302" t="str">
            <v>NJ2</v>
          </cell>
          <cell r="L6302" t="str">
            <v>○</v>
          </cell>
          <cell r="M6302">
            <v>20231107</v>
          </cell>
          <cell r="N6302">
            <v>20231107</v>
          </cell>
        </row>
        <row r="6303">
          <cell r="C6303">
            <v>7551879760</v>
          </cell>
          <cell r="D6303" t="str">
            <v>I3JBR32</v>
          </cell>
          <cell r="E6303">
            <v>44879</v>
          </cell>
          <cell r="F6303" t="str">
            <v>VK00 NPR</v>
          </cell>
          <cell r="G6303" t="str">
            <v>VK00 3X 750巾</v>
          </cell>
          <cell r="H6303" t="str">
            <v>【I3JBR32】VK00 3X 750幅FRAME ASM 新規出図(対象イベント:一生)</v>
          </cell>
          <cell r="I6303" t="str">
            <v>未</v>
          </cell>
          <cell r="J6303" t="str">
            <v>A</v>
          </cell>
          <cell r="K6303" t="str">
            <v/>
          </cell>
          <cell r="L6303" t="str">
            <v>未</v>
          </cell>
          <cell r="M6303" t="str">
            <v>未</v>
          </cell>
          <cell r="N6303" t="str">
            <v>未</v>
          </cell>
        </row>
        <row r="6304">
          <cell r="C6304">
            <v>7551885160</v>
          </cell>
          <cell r="D6304" t="str">
            <v>I3JBR32</v>
          </cell>
          <cell r="E6304">
            <v>44879</v>
          </cell>
          <cell r="F6304" t="str">
            <v>VK00 NPR</v>
          </cell>
          <cell r="G6304" t="str">
            <v>VK00 3X 750巾</v>
          </cell>
          <cell r="H6304" t="str">
            <v>【I3JBR32】VK00 3X 750幅FRAME ASM 新規出図(対象イベント:一生)</v>
          </cell>
          <cell r="I6304" t="str">
            <v>未</v>
          </cell>
          <cell r="J6304" t="str">
            <v>A</v>
          </cell>
          <cell r="K6304" t="str">
            <v/>
          </cell>
          <cell r="L6304" t="str">
            <v>未</v>
          </cell>
          <cell r="M6304" t="str">
            <v>未</v>
          </cell>
          <cell r="N6304" t="str">
            <v>未</v>
          </cell>
        </row>
        <row r="6305">
          <cell r="C6305">
            <v>7551885190</v>
          </cell>
          <cell r="D6305" t="str">
            <v>I3JBR32</v>
          </cell>
          <cell r="E6305">
            <v>44879</v>
          </cell>
          <cell r="F6305" t="str">
            <v>VK00 NPR</v>
          </cell>
          <cell r="G6305" t="str">
            <v>VK00 3X 750巾</v>
          </cell>
          <cell r="H6305" t="str">
            <v>【I3JBR32】VK00 3X 750幅FRAME ASM 新規出図(対象イベント:一生)</v>
          </cell>
          <cell r="I6305" t="str">
            <v>未</v>
          </cell>
          <cell r="J6305" t="str">
            <v>A</v>
          </cell>
          <cell r="K6305" t="str">
            <v/>
          </cell>
          <cell r="L6305" t="str">
            <v>未</v>
          </cell>
          <cell r="M6305" t="str">
            <v>未</v>
          </cell>
          <cell r="N6305" t="str">
            <v>未</v>
          </cell>
        </row>
        <row r="6306">
          <cell r="C6306">
            <v>7551885200</v>
          </cell>
          <cell r="D6306" t="str">
            <v>I3JBR32</v>
          </cell>
          <cell r="E6306">
            <v>44879</v>
          </cell>
          <cell r="F6306" t="str">
            <v>VK00 NPR</v>
          </cell>
          <cell r="G6306" t="str">
            <v>VK00 3X 750巾</v>
          </cell>
          <cell r="H6306" t="str">
            <v>【I3JBR32】VK00 3X 750幅FRAME ASM 新規出図(対象イベント:一生)</v>
          </cell>
          <cell r="I6306" t="str">
            <v>未</v>
          </cell>
          <cell r="J6306" t="str">
            <v>A</v>
          </cell>
          <cell r="K6306" t="str">
            <v/>
          </cell>
          <cell r="L6306" t="str">
            <v>未</v>
          </cell>
          <cell r="M6306" t="str">
            <v>未</v>
          </cell>
          <cell r="N6306" t="str">
            <v>未</v>
          </cell>
        </row>
        <row r="6307">
          <cell r="C6307">
            <v>7551885210</v>
          </cell>
          <cell r="D6307" t="str">
            <v>I3JBR32</v>
          </cell>
          <cell r="E6307">
            <v>44879</v>
          </cell>
          <cell r="F6307" t="str">
            <v>VK00 NPR</v>
          </cell>
          <cell r="G6307" t="str">
            <v>VK00 3X 750巾</v>
          </cell>
          <cell r="H6307" t="str">
            <v>【I3JBR32】VK00 3X 750幅FRAME ASM 新規出図(対象イベント:一生)</v>
          </cell>
          <cell r="I6307" t="str">
            <v>未</v>
          </cell>
          <cell r="J6307" t="str">
            <v>A</v>
          </cell>
          <cell r="K6307" t="str">
            <v/>
          </cell>
          <cell r="L6307" t="str">
            <v>未</v>
          </cell>
          <cell r="M6307" t="str">
            <v>未</v>
          </cell>
          <cell r="N6307" t="str">
            <v>未</v>
          </cell>
        </row>
        <row r="6308">
          <cell r="C6308">
            <v>7551885220</v>
          </cell>
          <cell r="D6308" t="str">
            <v>I3JBR32</v>
          </cell>
          <cell r="E6308">
            <v>44879</v>
          </cell>
          <cell r="F6308" t="str">
            <v>VK00 NPR</v>
          </cell>
          <cell r="G6308" t="str">
            <v>VK00 3X 750巾</v>
          </cell>
          <cell r="H6308" t="str">
            <v>【I3JBR32】VK00 3X 750幅FRAME ASM 新規出図(対象イベント:一生)</v>
          </cell>
          <cell r="I6308" t="str">
            <v>未</v>
          </cell>
          <cell r="J6308" t="str">
            <v>A</v>
          </cell>
          <cell r="K6308" t="str">
            <v/>
          </cell>
          <cell r="L6308" t="str">
            <v>未</v>
          </cell>
          <cell r="M6308" t="str">
            <v>未</v>
          </cell>
          <cell r="N6308" t="str">
            <v>未</v>
          </cell>
        </row>
        <row r="6309">
          <cell r="C6309">
            <v>7551885230</v>
          </cell>
          <cell r="D6309" t="str">
            <v>I3JBR32</v>
          </cell>
          <cell r="E6309">
            <v>44879</v>
          </cell>
          <cell r="F6309" t="str">
            <v>VK00 NPR</v>
          </cell>
          <cell r="G6309" t="str">
            <v>VK00 3X 750巾</v>
          </cell>
          <cell r="H6309" t="str">
            <v>【I3JBR32】VK00 3X 750幅FRAME ASM 新規出図(対象イベント:一生)</v>
          </cell>
          <cell r="I6309" t="str">
            <v>未</v>
          </cell>
          <cell r="J6309" t="str">
            <v>A</v>
          </cell>
          <cell r="K6309" t="str">
            <v/>
          </cell>
          <cell r="L6309" t="str">
            <v>未</v>
          </cell>
          <cell r="M6309" t="str">
            <v>未</v>
          </cell>
          <cell r="N6309" t="str">
            <v>未</v>
          </cell>
        </row>
        <row r="6310">
          <cell r="C6310">
            <v>7551885240</v>
          </cell>
          <cell r="D6310" t="str">
            <v>I3JBR32</v>
          </cell>
          <cell r="E6310">
            <v>44879</v>
          </cell>
          <cell r="F6310" t="str">
            <v>VK00 NPR</v>
          </cell>
          <cell r="G6310" t="str">
            <v>VK00 3X 750巾</v>
          </cell>
          <cell r="H6310" t="str">
            <v>【I3JBR32】VK00 3X 750幅FRAME ASM 新規出図(対象イベント:一生)</v>
          </cell>
          <cell r="I6310" t="str">
            <v>未</v>
          </cell>
          <cell r="J6310" t="str">
            <v>A</v>
          </cell>
          <cell r="K6310" t="str">
            <v>RRS</v>
          </cell>
          <cell r="L6310" t="str">
            <v>未</v>
          </cell>
          <cell r="M6310">
            <v>20230301</v>
          </cell>
          <cell r="N6310">
            <v>20230301</v>
          </cell>
        </row>
        <row r="6311">
          <cell r="C6311">
            <v>8972681120</v>
          </cell>
          <cell r="D6311" t="str">
            <v>I3JBR32</v>
          </cell>
          <cell r="E6311">
            <v>44879</v>
          </cell>
          <cell r="F6311" t="str">
            <v>VK00 NPR</v>
          </cell>
          <cell r="G6311" t="str">
            <v>VK00 3X 750巾</v>
          </cell>
          <cell r="H6311" t="str">
            <v>【I3JBR32】VK00 3X 750幅FRAME ASM 新規出図(対象イベント:一生)</v>
          </cell>
          <cell r="I6311" t="str">
            <v>未</v>
          </cell>
          <cell r="J6311" t="str">
            <v>A</v>
          </cell>
          <cell r="K6311" t="str">
            <v/>
          </cell>
          <cell r="L6311" t="str">
            <v>未</v>
          </cell>
          <cell r="M6311" t="str">
            <v>未</v>
          </cell>
          <cell r="N6311" t="str">
            <v>未</v>
          </cell>
        </row>
        <row r="6312">
          <cell r="C6312">
            <v>8972681130</v>
          </cell>
          <cell r="D6312" t="str">
            <v>I3JBR32</v>
          </cell>
          <cell r="E6312">
            <v>44879</v>
          </cell>
          <cell r="F6312" t="str">
            <v>VK00 NPR</v>
          </cell>
          <cell r="G6312" t="str">
            <v>VK00 3X 750巾</v>
          </cell>
          <cell r="H6312" t="str">
            <v>【I3JBR32】VK00 3X 750幅FRAME ASM 新規出図(対象イベント:一生)</v>
          </cell>
          <cell r="I6312" t="str">
            <v>未</v>
          </cell>
          <cell r="J6312" t="str">
            <v>A</v>
          </cell>
          <cell r="K6312" t="str">
            <v/>
          </cell>
          <cell r="L6312" t="str">
            <v>未</v>
          </cell>
          <cell r="M6312" t="str">
            <v>未</v>
          </cell>
          <cell r="N6312" t="str">
            <v>未</v>
          </cell>
        </row>
        <row r="6313">
          <cell r="C6313">
            <v>8972681140</v>
          </cell>
          <cell r="D6313" t="str">
            <v>I3JBR32</v>
          </cell>
          <cell r="E6313">
            <v>44879</v>
          </cell>
          <cell r="F6313" t="str">
            <v>VK00 NPR</v>
          </cell>
          <cell r="G6313" t="str">
            <v>VK00 3X 750巾</v>
          </cell>
          <cell r="H6313" t="str">
            <v>【I3JBR32】VK00 3X 750幅FRAME ASM 新規出図(対象イベント:一生)</v>
          </cell>
          <cell r="I6313" t="str">
            <v>未</v>
          </cell>
          <cell r="J6313" t="str">
            <v>A</v>
          </cell>
          <cell r="K6313" t="str">
            <v/>
          </cell>
          <cell r="L6313" t="str">
            <v>未</v>
          </cell>
          <cell r="M6313" t="str">
            <v>未</v>
          </cell>
          <cell r="N6313" t="str">
            <v>未</v>
          </cell>
        </row>
        <row r="6314">
          <cell r="C6314">
            <v>8972681160</v>
          </cell>
          <cell r="D6314" t="str">
            <v>I3JBR32</v>
          </cell>
          <cell r="E6314">
            <v>44879</v>
          </cell>
          <cell r="F6314" t="str">
            <v>VK00 NPR</v>
          </cell>
          <cell r="G6314" t="str">
            <v>VK00 3X 750巾</v>
          </cell>
          <cell r="H6314" t="str">
            <v>【I3JBR32】VK00 3X 750幅FRAME ASM 新規出図(対象イベント:一生)</v>
          </cell>
          <cell r="I6314" t="str">
            <v>未</v>
          </cell>
          <cell r="J6314" t="str">
            <v>A</v>
          </cell>
          <cell r="K6314" t="str">
            <v/>
          </cell>
          <cell r="L6314" t="str">
            <v>未</v>
          </cell>
          <cell r="M6314" t="str">
            <v>未</v>
          </cell>
          <cell r="N6314" t="str">
            <v>未</v>
          </cell>
        </row>
        <row r="6315">
          <cell r="C6315">
            <v>8978794280</v>
          </cell>
          <cell r="D6315" t="str">
            <v>I3JBR32</v>
          </cell>
          <cell r="E6315">
            <v>44879</v>
          </cell>
          <cell r="F6315" t="str">
            <v>VK00 NPR</v>
          </cell>
          <cell r="G6315" t="str">
            <v>VK00 3X 750巾</v>
          </cell>
          <cell r="H6315" t="str">
            <v>【I3JBR32】VK00 3X 750幅FRAME ASM 新規出図(対象イベント:一生)</v>
          </cell>
          <cell r="I6315" t="str">
            <v>未</v>
          </cell>
          <cell r="J6315" t="str">
            <v>A</v>
          </cell>
          <cell r="K6315" t="str">
            <v/>
          </cell>
          <cell r="L6315" t="str">
            <v>未</v>
          </cell>
          <cell r="M6315" t="str">
            <v>未</v>
          </cell>
          <cell r="N6315" t="str">
            <v>未</v>
          </cell>
        </row>
        <row r="6316">
          <cell r="C6316">
            <v>8978794310</v>
          </cell>
          <cell r="D6316" t="str">
            <v>I3JBR32</v>
          </cell>
          <cell r="E6316">
            <v>44879</v>
          </cell>
          <cell r="F6316" t="str">
            <v>VK00 NPR</v>
          </cell>
          <cell r="G6316" t="str">
            <v>VK00 3X 750巾</v>
          </cell>
          <cell r="H6316" t="str">
            <v>【I3JBR32】VK00 3X 750幅FRAME ASM 新規出図(対象イベント:一生)</v>
          </cell>
          <cell r="I6316" t="str">
            <v>未</v>
          </cell>
          <cell r="J6316" t="str">
            <v>A</v>
          </cell>
          <cell r="K6316" t="str">
            <v/>
          </cell>
          <cell r="L6316" t="str">
            <v>未</v>
          </cell>
          <cell r="M6316" t="str">
            <v>未</v>
          </cell>
          <cell r="N6316" t="str">
            <v>未</v>
          </cell>
        </row>
        <row r="6317">
          <cell r="C6317">
            <v>8978794320</v>
          </cell>
          <cell r="D6317" t="str">
            <v>I3JBR32</v>
          </cell>
          <cell r="E6317">
            <v>44879</v>
          </cell>
          <cell r="F6317" t="str">
            <v>VK00 NPR</v>
          </cell>
          <cell r="G6317" t="str">
            <v>VK00 3X 750巾</v>
          </cell>
          <cell r="H6317" t="str">
            <v>【I3JBR32】VK00 3X 750幅FRAME ASM 新規出図(対象イベント:一生)</v>
          </cell>
          <cell r="I6317" t="str">
            <v>未</v>
          </cell>
          <cell r="J6317" t="str">
            <v>A</v>
          </cell>
          <cell r="K6317" t="str">
            <v/>
          </cell>
          <cell r="L6317" t="str">
            <v>未</v>
          </cell>
          <cell r="M6317" t="str">
            <v>未</v>
          </cell>
          <cell r="N6317" t="str">
            <v>未</v>
          </cell>
        </row>
        <row r="6318">
          <cell r="C6318">
            <v>8978794330</v>
          </cell>
          <cell r="D6318" t="str">
            <v>I3JBR32</v>
          </cell>
          <cell r="E6318">
            <v>44879</v>
          </cell>
          <cell r="F6318" t="str">
            <v>VK00 NPR</v>
          </cell>
          <cell r="G6318" t="str">
            <v>VK00 3X 750巾</v>
          </cell>
          <cell r="H6318" t="str">
            <v>【I3JBR32】VK00 3X 750幅FRAME ASM 新規出図(対象イベント:一生)</v>
          </cell>
          <cell r="I6318" t="str">
            <v>未</v>
          </cell>
          <cell r="J6318" t="str">
            <v>A</v>
          </cell>
          <cell r="K6318" t="str">
            <v/>
          </cell>
          <cell r="L6318" t="str">
            <v>未</v>
          </cell>
          <cell r="M6318" t="str">
            <v>未</v>
          </cell>
          <cell r="N6318" t="str">
            <v>未</v>
          </cell>
        </row>
        <row r="6319">
          <cell r="C6319">
            <v>8978794340</v>
          </cell>
          <cell r="D6319" t="str">
            <v>I3JBR32</v>
          </cell>
          <cell r="E6319">
            <v>44879</v>
          </cell>
          <cell r="F6319" t="str">
            <v>VK00 NPR</v>
          </cell>
          <cell r="G6319" t="str">
            <v>VK00 3X 750巾</v>
          </cell>
          <cell r="H6319" t="str">
            <v>【I3JBR32】VK00 3X 750幅FRAME ASM 新規出図(対象イベント:一生)</v>
          </cell>
          <cell r="I6319" t="str">
            <v>未</v>
          </cell>
          <cell r="J6319" t="str">
            <v>A</v>
          </cell>
          <cell r="K6319" t="str">
            <v/>
          </cell>
          <cell r="L6319" t="str">
            <v>未</v>
          </cell>
          <cell r="M6319" t="str">
            <v>未</v>
          </cell>
          <cell r="N6319" t="str">
            <v>未</v>
          </cell>
        </row>
        <row r="6320">
          <cell r="C6320">
            <v>8978794350</v>
          </cell>
          <cell r="D6320" t="str">
            <v>I3JBR32</v>
          </cell>
          <cell r="E6320">
            <v>44879</v>
          </cell>
          <cell r="F6320" t="str">
            <v>VK00 NPR</v>
          </cell>
          <cell r="G6320" t="str">
            <v>VK00 3X 750巾</v>
          </cell>
          <cell r="H6320" t="str">
            <v>【I3JBR32】VK00 3X 750幅FRAME ASM 新規出図(対象イベント:一生)</v>
          </cell>
          <cell r="I6320" t="str">
            <v>未</v>
          </cell>
          <cell r="J6320" t="str">
            <v>A</v>
          </cell>
          <cell r="K6320" t="str">
            <v/>
          </cell>
          <cell r="L6320" t="str">
            <v>未</v>
          </cell>
          <cell r="M6320" t="str">
            <v>未</v>
          </cell>
          <cell r="N6320" t="str">
            <v>未</v>
          </cell>
        </row>
        <row r="6321">
          <cell r="C6321">
            <v>8978794360</v>
          </cell>
          <cell r="D6321" t="str">
            <v>I3JBR32</v>
          </cell>
          <cell r="E6321">
            <v>44879</v>
          </cell>
          <cell r="F6321" t="str">
            <v>VK00 NPR</v>
          </cell>
          <cell r="G6321" t="str">
            <v>VK00 3X 750巾</v>
          </cell>
          <cell r="H6321" t="str">
            <v>【I3JBR32】VK00 3X 750幅FRAME ASM 新規出図(対象イベント:一生)</v>
          </cell>
          <cell r="I6321" t="str">
            <v>未</v>
          </cell>
          <cell r="J6321" t="str">
            <v>A</v>
          </cell>
          <cell r="K6321" t="str">
            <v/>
          </cell>
          <cell r="L6321" t="str">
            <v>未</v>
          </cell>
          <cell r="M6321" t="str">
            <v>未</v>
          </cell>
          <cell r="N6321" t="str">
            <v>未</v>
          </cell>
        </row>
        <row r="6322">
          <cell r="C6322">
            <v>8978794370</v>
          </cell>
          <cell r="D6322" t="str">
            <v>I3JBR32</v>
          </cell>
          <cell r="E6322">
            <v>44879</v>
          </cell>
          <cell r="F6322" t="str">
            <v>VK00 NPR</v>
          </cell>
          <cell r="G6322" t="str">
            <v>VK00 3X 750巾</v>
          </cell>
          <cell r="H6322" t="str">
            <v>【I3JBR32】VK00 3X 750幅FRAME ASM 新規出図(対象イベント:一生)</v>
          </cell>
          <cell r="I6322" t="str">
            <v>未</v>
          </cell>
          <cell r="J6322" t="str">
            <v>A</v>
          </cell>
          <cell r="K6322" t="str">
            <v/>
          </cell>
          <cell r="L6322" t="str">
            <v>未</v>
          </cell>
          <cell r="M6322" t="str">
            <v>未</v>
          </cell>
          <cell r="N6322" t="str">
            <v>未</v>
          </cell>
        </row>
        <row r="6323">
          <cell r="C6323">
            <v>8978794380</v>
          </cell>
          <cell r="D6323" t="str">
            <v>I3JBR32</v>
          </cell>
          <cell r="E6323">
            <v>44879</v>
          </cell>
          <cell r="F6323" t="str">
            <v>VK00 NPR</v>
          </cell>
          <cell r="G6323" t="str">
            <v>VK00 3X 750巾</v>
          </cell>
          <cell r="H6323" t="str">
            <v>【I3JBR32】VK00 3X 750幅FRAME ASM 新規出図(対象イベント:一生)</v>
          </cell>
          <cell r="I6323" t="str">
            <v>未</v>
          </cell>
          <cell r="J6323" t="str">
            <v>A</v>
          </cell>
          <cell r="K6323" t="str">
            <v/>
          </cell>
          <cell r="L6323" t="str">
            <v>未</v>
          </cell>
          <cell r="M6323" t="str">
            <v>未</v>
          </cell>
          <cell r="N6323" t="str">
            <v>未</v>
          </cell>
        </row>
        <row r="6324">
          <cell r="C6324">
            <v>8978794390</v>
          </cell>
          <cell r="D6324" t="str">
            <v>I3JBR32</v>
          </cell>
          <cell r="E6324">
            <v>44879</v>
          </cell>
          <cell r="F6324" t="str">
            <v>VK00 NPR</v>
          </cell>
          <cell r="G6324" t="str">
            <v>VK00 3X 750巾</v>
          </cell>
          <cell r="H6324" t="str">
            <v>【I3JBR32】VK00 3X 750幅FRAME ASM 新規出図(対象イベント:一生)</v>
          </cell>
          <cell r="I6324" t="str">
            <v>未</v>
          </cell>
          <cell r="J6324" t="str">
            <v>A</v>
          </cell>
          <cell r="K6324" t="str">
            <v/>
          </cell>
          <cell r="L6324" t="str">
            <v>未</v>
          </cell>
          <cell r="M6324" t="str">
            <v>未</v>
          </cell>
          <cell r="N6324" t="str">
            <v>未</v>
          </cell>
        </row>
        <row r="6325">
          <cell r="C6325">
            <v>8978794410</v>
          </cell>
          <cell r="D6325" t="str">
            <v>I3JBR32</v>
          </cell>
          <cell r="E6325">
            <v>44879</v>
          </cell>
          <cell r="F6325" t="str">
            <v>VK00 NPR</v>
          </cell>
          <cell r="G6325" t="str">
            <v>VK00 3X 750巾</v>
          </cell>
          <cell r="H6325" t="str">
            <v>【I3JBR32】VK00 3X 750幅FRAME ASM 新規出図(対象イベント:一生)</v>
          </cell>
          <cell r="I6325" t="str">
            <v>未</v>
          </cell>
          <cell r="J6325" t="str">
            <v>A</v>
          </cell>
          <cell r="K6325" t="str">
            <v/>
          </cell>
          <cell r="L6325" t="str">
            <v>未</v>
          </cell>
          <cell r="M6325" t="str">
            <v>未</v>
          </cell>
          <cell r="N6325" t="str">
            <v>未</v>
          </cell>
        </row>
        <row r="6326">
          <cell r="C6326">
            <v>8978794420</v>
          </cell>
          <cell r="D6326" t="str">
            <v>I3JBR32</v>
          </cell>
          <cell r="E6326">
            <v>44879</v>
          </cell>
          <cell r="F6326" t="str">
            <v>VK00 NPR</v>
          </cell>
          <cell r="G6326" t="str">
            <v>VK00 3X 750巾</v>
          </cell>
          <cell r="H6326" t="str">
            <v>【I3JBR32】VK00 3X 750幅FRAME ASM 新規出図(対象イベント:一生)</v>
          </cell>
          <cell r="I6326" t="str">
            <v>未</v>
          </cell>
          <cell r="J6326" t="str">
            <v>A</v>
          </cell>
          <cell r="K6326" t="str">
            <v/>
          </cell>
          <cell r="L6326" t="str">
            <v>未</v>
          </cell>
          <cell r="M6326" t="str">
            <v>未</v>
          </cell>
          <cell r="N6326" t="str">
            <v>未</v>
          </cell>
        </row>
        <row r="6327">
          <cell r="C6327">
            <v>8978794430</v>
          </cell>
          <cell r="D6327" t="str">
            <v>I3JBR32</v>
          </cell>
          <cell r="E6327">
            <v>44879</v>
          </cell>
          <cell r="F6327" t="str">
            <v>VK00 NPR</v>
          </cell>
          <cell r="G6327" t="str">
            <v>VK00 3X 750巾</v>
          </cell>
          <cell r="H6327" t="str">
            <v>【I3JBR32】VK00 3X 750幅FRAME ASM 新規出図(対象イベント:一生)</v>
          </cell>
          <cell r="I6327" t="str">
            <v>未</v>
          </cell>
          <cell r="J6327" t="str">
            <v>A</v>
          </cell>
          <cell r="K6327" t="str">
            <v/>
          </cell>
          <cell r="L6327" t="str">
            <v>未</v>
          </cell>
          <cell r="M6327" t="str">
            <v>未</v>
          </cell>
          <cell r="N6327" t="str">
            <v>未</v>
          </cell>
        </row>
        <row r="6328">
          <cell r="C6328">
            <v>8978794440</v>
          </cell>
          <cell r="D6328" t="str">
            <v>I3JBR32</v>
          </cell>
          <cell r="E6328">
            <v>44879</v>
          </cell>
          <cell r="F6328" t="str">
            <v>VK00 NPR</v>
          </cell>
          <cell r="G6328" t="str">
            <v>VK00 3X 750巾</v>
          </cell>
          <cell r="H6328" t="str">
            <v>【I3JBR32】VK00 3X 750幅FRAME ASM 新規出図(対象イベント:一生)</v>
          </cell>
          <cell r="I6328" t="str">
            <v>未</v>
          </cell>
          <cell r="J6328" t="str">
            <v>A</v>
          </cell>
          <cell r="K6328" t="str">
            <v/>
          </cell>
          <cell r="L6328" t="str">
            <v>未</v>
          </cell>
          <cell r="M6328" t="str">
            <v>未</v>
          </cell>
          <cell r="N6328" t="str">
            <v>未</v>
          </cell>
        </row>
        <row r="6329">
          <cell r="C6329">
            <v>8978794450</v>
          </cell>
          <cell r="D6329" t="str">
            <v>I3JBR32</v>
          </cell>
          <cell r="E6329">
            <v>44879</v>
          </cell>
          <cell r="F6329" t="str">
            <v>VK00 NPR</v>
          </cell>
          <cell r="G6329" t="str">
            <v>VK00 3X 750巾</v>
          </cell>
          <cell r="H6329" t="str">
            <v>【I3JBR32】VK00 3X 750幅FRAME ASM 新規出図(対象イベント:一生)</v>
          </cell>
          <cell r="I6329" t="str">
            <v>未</v>
          </cell>
          <cell r="J6329" t="str">
            <v>A</v>
          </cell>
          <cell r="K6329" t="str">
            <v>SFF</v>
          </cell>
          <cell r="L6329" t="str">
            <v>未</v>
          </cell>
          <cell r="M6329">
            <v>20230301</v>
          </cell>
          <cell r="N6329">
            <v>20230301</v>
          </cell>
        </row>
        <row r="6330">
          <cell r="C6330">
            <v>8978794460</v>
          </cell>
          <cell r="D6330" t="str">
            <v>I3JBR32</v>
          </cell>
          <cell r="E6330">
            <v>44879</v>
          </cell>
          <cell r="F6330" t="str">
            <v>VK00 NPR</v>
          </cell>
          <cell r="G6330" t="str">
            <v>VK00 3X 750巾</v>
          </cell>
          <cell r="H6330" t="str">
            <v>【I3JBR32】VK00 3X 750幅FRAME ASM 新規出図(対象イベント:一生)</v>
          </cell>
          <cell r="I6330" t="str">
            <v>未</v>
          </cell>
          <cell r="J6330" t="str">
            <v>A</v>
          </cell>
          <cell r="K6330" t="str">
            <v/>
          </cell>
          <cell r="L6330" t="str">
            <v>未</v>
          </cell>
          <cell r="M6330" t="str">
            <v>未</v>
          </cell>
          <cell r="N6330" t="str">
            <v>未</v>
          </cell>
        </row>
        <row r="6331">
          <cell r="C6331">
            <v>8978794470</v>
          </cell>
          <cell r="D6331" t="str">
            <v>I3JBR32</v>
          </cell>
          <cell r="E6331">
            <v>44879</v>
          </cell>
          <cell r="F6331" t="str">
            <v>VK00 NPR</v>
          </cell>
          <cell r="G6331" t="str">
            <v>VK00 3X 750巾</v>
          </cell>
          <cell r="H6331" t="str">
            <v>【I3JBR32】VK00 3X 750幅FRAME ASM 新規出図(対象イベント:一生)</v>
          </cell>
          <cell r="I6331" t="str">
            <v>未</v>
          </cell>
          <cell r="J6331" t="str">
            <v>A</v>
          </cell>
          <cell r="K6331" t="str">
            <v/>
          </cell>
          <cell r="L6331" t="str">
            <v>未</v>
          </cell>
          <cell r="M6331" t="str">
            <v>未</v>
          </cell>
          <cell r="N6331" t="str">
            <v>未</v>
          </cell>
        </row>
        <row r="6332">
          <cell r="C6332">
            <v>8978794480</v>
          </cell>
          <cell r="D6332" t="str">
            <v>I3JBR32</v>
          </cell>
          <cell r="E6332">
            <v>44879</v>
          </cell>
          <cell r="F6332" t="str">
            <v>VK00 NPR</v>
          </cell>
          <cell r="G6332" t="str">
            <v>VK00 3X 750巾</v>
          </cell>
          <cell r="H6332" t="str">
            <v>【I3JBR32】VK00 3X 750幅FRAME ASM 新規出図(対象イベント:一生)</v>
          </cell>
          <cell r="I6332" t="str">
            <v>未</v>
          </cell>
          <cell r="J6332" t="str">
            <v>A</v>
          </cell>
          <cell r="K6332" t="str">
            <v/>
          </cell>
          <cell r="L6332" t="str">
            <v>未</v>
          </cell>
          <cell r="M6332" t="str">
            <v>未</v>
          </cell>
          <cell r="N6332" t="str">
            <v>未</v>
          </cell>
        </row>
        <row r="6333">
          <cell r="C6333">
            <v>8978794490</v>
          </cell>
          <cell r="D6333" t="str">
            <v>I3JBR32</v>
          </cell>
          <cell r="E6333">
            <v>44879</v>
          </cell>
          <cell r="F6333" t="str">
            <v>VK00 NPR</v>
          </cell>
          <cell r="G6333" t="str">
            <v>VK00 3X 750巾</v>
          </cell>
          <cell r="H6333" t="str">
            <v>【I3JBR32】VK00 3X 750幅FRAME ASM 新規出図(対象イベント:一生)</v>
          </cell>
          <cell r="I6333" t="str">
            <v>未</v>
          </cell>
          <cell r="J6333" t="str">
            <v>A</v>
          </cell>
          <cell r="K6333" t="str">
            <v/>
          </cell>
          <cell r="L6333" t="str">
            <v>未</v>
          </cell>
          <cell r="M6333" t="str">
            <v>未</v>
          </cell>
          <cell r="N6333" t="str">
            <v>未</v>
          </cell>
        </row>
        <row r="6334">
          <cell r="C6334">
            <v>8978794500</v>
          </cell>
          <cell r="D6334" t="str">
            <v>I3JBR32</v>
          </cell>
          <cell r="E6334">
            <v>44879</v>
          </cell>
          <cell r="F6334" t="str">
            <v>VK00 NPR</v>
          </cell>
          <cell r="G6334" t="str">
            <v>VK00 3X 750巾</v>
          </cell>
          <cell r="H6334" t="str">
            <v>【I3JBR32】VK00 3X 750幅FRAME ASM 新規出図(対象イベント:一生)</v>
          </cell>
          <cell r="I6334" t="str">
            <v>未</v>
          </cell>
          <cell r="J6334" t="str">
            <v>A</v>
          </cell>
          <cell r="K6334" t="str">
            <v/>
          </cell>
          <cell r="L6334" t="str">
            <v>未</v>
          </cell>
          <cell r="M6334" t="str">
            <v>未</v>
          </cell>
          <cell r="N6334" t="str">
            <v>未</v>
          </cell>
        </row>
        <row r="6335">
          <cell r="C6335">
            <v>8978794510</v>
          </cell>
          <cell r="D6335" t="str">
            <v>I3JBR32</v>
          </cell>
          <cell r="E6335">
            <v>44879</v>
          </cell>
          <cell r="F6335" t="str">
            <v>VK00 NPR</v>
          </cell>
          <cell r="G6335" t="str">
            <v>VK00 3X 750巾</v>
          </cell>
          <cell r="H6335" t="str">
            <v>【I3JBR32】VK00 3X 750幅FRAME ASM 新規出図(対象イベント:一生)</v>
          </cell>
          <cell r="I6335" t="str">
            <v>未</v>
          </cell>
          <cell r="J6335" t="str">
            <v>A</v>
          </cell>
          <cell r="K6335" t="str">
            <v/>
          </cell>
          <cell r="L6335" t="str">
            <v>未</v>
          </cell>
          <cell r="M6335" t="str">
            <v>未</v>
          </cell>
          <cell r="N6335" t="str">
            <v>未</v>
          </cell>
        </row>
        <row r="6336">
          <cell r="C6336">
            <v>8978794520</v>
          </cell>
          <cell r="D6336" t="str">
            <v>I3JBR32</v>
          </cell>
          <cell r="E6336">
            <v>44879</v>
          </cell>
          <cell r="F6336" t="str">
            <v>VK00 NPR</v>
          </cell>
          <cell r="G6336" t="str">
            <v>VK00 3X 750巾</v>
          </cell>
          <cell r="H6336" t="str">
            <v>【I3JBR32】VK00 3X 750幅FRAME ASM 新規出図(対象イベント:一生)</v>
          </cell>
          <cell r="I6336" t="str">
            <v>未</v>
          </cell>
          <cell r="J6336" t="str">
            <v>A</v>
          </cell>
          <cell r="K6336" t="str">
            <v/>
          </cell>
          <cell r="L6336" t="str">
            <v>未</v>
          </cell>
          <cell r="M6336" t="str">
            <v>未</v>
          </cell>
          <cell r="N6336" t="str">
            <v>未</v>
          </cell>
        </row>
        <row r="6337">
          <cell r="C6337">
            <v>8978794530</v>
          </cell>
          <cell r="D6337" t="str">
            <v>I3JBR32</v>
          </cell>
          <cell r="E6337">
            <v>44879</v>
          </cell>
          <cell r="F6337" t="str">
            <v>VK00 NPR</v>
          </cell>
          <cell r="G6337" t="str">
            <v>VK00 3X 750巾</v>
          </cell>
          <cell r="H6337" t="str">
            <v>【I3JBR32】VK00 3X 750幅FRAME ASM 新規出図(対象イベント:一生)</v>
          </cell>
          <cell r="I6337" t="str">
            <v>未</v>
          </cell>
          <cell r="J6337" t="str">
            <v>A</v>
          </cell>
          <cell r="K6337" t="str">
            <v/>
          </cell>
          <cell r="L6337" t="str">
            <v>未</v>
          </cell>
          <cell r="M6337" t="str">
            <v>未</v>
          </cell>
          <cell r="N6337" t="str">
            <v>未</v>
          </cell>
        </row>
        <row r="6338">
          <cell r="C6338">
            <v>8978794570</v>
          </cell>
          <cell r="D6338" t="str">
            <v>I3JBR32</v>
          </cell>
          <cell r="E6338">
            <v>44879</v>
          </cell>
          <cell r="F6338" t="str">
            <v>VK00 NPR</v>
          </cell>
          <cell r="G6338" t="str">
            <v>VK00 3X 750巾</v>
          </cell>
          <cell r="H6338" t="str">
            <v>【I3JBR32】VK00 3X 750幅FRAME ASM 新規出図(対象イベント:一生)</v>
          </cell>
          <cell r="I6338" t="str">
            <v>未</v>
          </cell>
          <cell r="J6338" t="str">
            <v>A</v>
          </cell>
          <cell r="K6338" t="str">
            <v/>
          </cell>
          <cell r="L6338" t="str">
            <v>未</v>
          </cell>
          <cell r="M6338" t="str">
            <v>未</v>
          </cell>
          <cell r="N6338" t="str">
            <v>未</v>
          </cell>
        </row>
        <row r="6339">
          <cell r="C6339">
            <v>8978794580</v>
          </cell>
          <cell r="D6339" t="str">
            <v>I3JBR32</v>
          </cell>
          <cell r="E6339">
            <v>44879</v>
          </cell>
          <cell r="F6339" t="str">
            <v>VK00 NPR</v>
          </cell>
          <cell r="G6339" t="str">
            <v>VK00 3X 750巾</v>
          </cell>
          <cell r="H6339" t="str">
            <v>【I3JBR32】VK00 3X 750幅FRAME ASM 新規出図(対象イベント:一生)</v>
          </cell>
          <cell r="I6339" t="str">
            <v>未</v>
          </cell>
          <cell r="J6339" t="str">
            <v>A</v>
          </cell>
          <cell r="K6339" t="str">
            <v/>
          </cell>
          <cell r="L6339" t="str">
            <v>未</v>
          </cell>
          <cell r="M6339" t="str">
            <v>未</v>
          </cell>
          <cell r="N6339" t="str">
            <v>未</v>
          </cell>
        </row>
        <row r="6340">
          <cell r="C6340">
            <v>8978794610</v>
          </cell>
          <cell r="D6340" t="str">
            <v>I3JBR32</v>
          </cell>
          <cell r="E6340">
            <v>44879</v>
          </cell>
          <cell r="F6340" t="str">
            <v>VK00 NPR</v>
          </cell>
          <cell r="G6340" t="str">
            <v>VK00 3X 750巾</v>
          </cell>
          <cell r="H6340" t="str">
            <v>【I3JBR32】VK00 3X 750幅FRAME ASM 新規出図(対象イベント:一生)</v>
          </cell>
          <cell r="I6340" t="str">
            <v>未</v>
          </cell>
          <cell r="J6340" t="str">
            <v>A</v>
          </cell>
          <cell r="K6340" t="str">
            <v/>
          </cell>
          <cell r="L6340" t="str">
            <v>未</v>
          </cell>
          <cell r="M6340" t="str">
            <v>未</v>
          </cell>
          <cell r="N6340" t="str">
            <v>未</v>
          </cell>
        </row>
        <row r="6341">
          <cell r="C6341">
            <v>8978794620</v>
          </cell>
          <cell r="D6341" t="str">
            <v>I3JBR32</v>
          </cell>
          <cell r="E6341">
            <v>44879</v>
          </cell>
          <cell r="F6341" t="str">
            <v>VK00 NPR</v>
          </cell>
          <cell r="G6341" t="str">
            <v>VK00 3X 750巾</v>
          </cell>
          <cell r="H6341" t="str">
            <v>【I3JBR32】VK00 3X 750幅FRAME ASM 新規出図(対象イベント:一生)</v>
          </cell>
          <cell r="I6341" t="str">
            <v>未</v>
          </cell>
          <cell r="J6341" t="str">
            <v>A</v>
          </cell>
          <cell r="K6341" t="str">
            <v/>
          </cell>
          <cell r="L6341" t="str">
            <v>未</v>
          </cell>
          <cell r="M6341" t="str">
            <v>未</v>
          </cell>
          <cell r="N6341" t="str">
            <v>未</v>
          </cell>
        </row>
        <row r="6342">
          <cell r="C6342">
            <v>8978794630</v>
          </cell>
          <cell r="D6342" t="str">
            <v>I3JBR32</v>
          </cell>
          <cell r="E6342">
            <v>44879</v>
          </cell>
          <cell r="F6342" t="str">
            <v>VK00 NPR</v>
          </cell>
          <cell r="G6342" t="str">
            <v>VK00 3X 750巾</v>
          </cell>
          <cell r="H6342" t="str">
            <v>【I3JBR32】VK00 3X 750幅FRAME ASM 新規出図(対象イベント:一生)</v>
          </cell>
          <cell r="I6342" t="str">
            <v>未</v>
          </cell>
          <cell r="J6342" t="str">
            <v>A</v>
          </cell>
          <cell r="K6342" t="str">
            <v/>
          </cell>
          <cell r="L6342" t="str">
            <v>未</v>
          </cell>
          <cell r="M6342" t="str">
            <v>未</v>
          </cell>
          <cell r="N6342" t="str">
            <v>未</v>
          </cell>
        </row>
        <row r="6343">
          <cell r="C6343">
            <v>8978794640</v>
          </cell>
          <cell r="D6343" t="str">
            <v>I3JBR32</v>
          </cell>
          <cell r="E6343">
            <v>44879</v>
          </cell>
          <cell r="F6343" t="str">
            <v>VK00 NPR</v>
          </cell>
          <cell r="G6343" t="str">
            <v>VK00 3X 750巾</v>
          </cell>
          <cell r="H6343" t="str">
            <v>【I3JBR32】VK00 3X 750幅FRAME ASM 新規出図(対象イベント:一生)</v>
          </cell>
          <cell r="I6343" t="str">
            <v>未</v>
          </cell>
          <cell r="J6343" t="str">
            <v>A</v>
          </cell>
          <cell r="K6343" t="str">
            <v/>
          </cell>
          <cell r="L6343" t="str">
            <v>未</v>
          </cell>
          <cell r="M6343" t="str">
            <v>未</v>
          </cell>
          <cell r="N6343" t="str">
            <v>未</v>
          </cell>
        </row>
        <row r="6344">
          <cell r="C6344">
            <v>8978794650</v>
          </cell>
          <cell r="D6344" t="str">
            <v>I3JBR32</v>
          </cell>
          <cell r="E6344">
            <v>44879</v>
          </cell>
          <cell r="F6344" t="str">
            <v>VK00 NPR</v>
          </cell>
          <cell r="G6344" t="str">
            <v>VK00 3X 750巾</v>
          </cell>
          <cell r="H6344" t="str">
            <v>【I3JBR32】VK00 3X 750幅FRAME ASM 新規出図(対象イベント:一生)</v>
          </cell>
          <cell r="I6344" t="str">
            <v>未</v>
          </cell>
          <cell r="J6344" t="str">
            <v>A</v>
          </cell>
          <cell r="K6344" t="str">
            <v/>
          </cell>
          <cell r="L6344" t="str">
            <v>未</v>
          </cell>
          <cell r="M6344" t="str">
            <v>未</v>
          </cell>
          <cell r="N6344" t="str">
            <v>未</v>
          </cell>
        </row>
        <row r="6345">
          <cell r="C6345">
            <v>8978794670</v>
          </cell>
          <cell r="D6345" t="str">
            <v>I3JBR32</v>
          </cell>
          <cell r="E6345">
            <v>44879</v>
          </cell>
          <cell r="F6345" t="str">
            <v>VK00 NPR</v>
          </cell>
          <cell r="G6345" t="str">
            <v>VK00 3X 750巾</v>
          </cell>
          <cell r="H6345" t="str">
            <v>【I3JBR32】VK00 3X 750幅FRAME ASM 新規出図(対象イベント:一生)</v>
          </cell>
          <cell r="I6345" t="str">
            <v>未</v>
          </cell>
          <cell r="J6345" t="str">
            <v>A</v>
          </cell>
          <cell r="K6345" t="str">
            <v/>
          </cell>
          <cell r="L6345" t="str">
            <v>未</v>
          </cell>
          <cell r="M6345" t="str">
            <v>未</v>
          </cell>
          <cell r="N6345" t="str">
            <v>未</v>
          </cell>
        </row>
        <row r="6346">
          <cell r="C6346">
            <v>8978794680</v>
          </cell>
          <cell r="D6346" t="str">
            <v>I3JBR32</v>
          </cell>
          <cell r="E6346">
            <v>44879</v>
          </cell>
          <cell r="F6346" t="str">
            <v>VK00 NPR</v>
          </cell>
          <cell r="G6346" t="str">
            <v>VK00 3X 750巾</v>
          </cell>
          <cell r="H6346" t="str">
            <v>【I3JBR32】VK00 3X 750幅FRAME ASM 新規出図(対象イベント:一生)</v>
          </cell>
          <cell r="I6346" t="str">
            <v>未</v>
          </cell>
          <cell r="J6346" t="str">
            <v>A</v>
          </cell>
          <cell r="K6346" t="str">
            <v/>
          </cell>
          <cell r="L6346" t="str">
            <v>未</v>
          </cell>
          <cell r="M6346" t="str">
            <v>未</v>
          </cell>
          <cell r="N6346" t="str">
            <v>未</v>
          </cell>
        </row>
        <row r="6347">
          <cell r="C6347">
            <v>8978794700</v>
          </cell>
          <cell r="D6347" t="str">
            <v>I3JBR32</v>
          </cell>
          <cell r="E6347">
            <v>44879</v>
          </cell>
          <cell r="F6347" t="str">
            <v>VK00 NPR</v>
          </cell>
          <cell r="G6347" t="str">
            <v>VK00 3X 750巾</v>
          </cell>
          <cell r="H6347" t="str">
            <v>【I3JBR32】VK00 3X 750幅FRAME ASM 新規出図(対象イベント:一生)</v>
          </cell>
          <cell r="I6347" t="str">
            <v>未</v>
          </cell>
          <cell r="J6347" t="str">
            <v>A</v>
          </cell>
          <cell r="K6347" t="str">
            <v/>
          </cell>
          <cell r="L6347" t="str">
            <v>未</v>
          </cell>
          <cell r="M6347" t="str">
            <v>未</v>
          </cell>
          <cell r="N6347" t="str">
            <v>未</v>
          </cell>
        </row>
        <row r="6348">
          <cell r="C6348">
            <v>8978794710</v>
          </cell>
          <cell r="D6348" t="str">
            <v>I3JBR32</v>
          </cell>
          <cell r="E6348">
            <v>44879</v>
          </cell>
          <cell r="F6348" t="str">
            <v>VK00 NPR</v>
          </cell>
          <cell r="G6348" t="str">
            <v>VK00 3X 750巾</v>
          </cell>
          <cell r="H6348" t="str">
            <v>【I3JBR32】VK00 3X 750幅FRAME ASM 新規出図(対象イベント:一生)</v>
          </cell>
          <cell r="I6348" t="str">
            <v>未</v>
          </cell>
          <cell r="J6348" t="str">
            <v>A</v>
          </cell>
          <cell r="K6348" t="str">
            <v/>
          </cell>
          <cell r="L6348" t="str">
            <v>未</v>
          </cell>
          <cell r="M6348" t="str">
            <v>未</v>
          </cell>
          <cell r="N6348" t="str">
            <v>未</v>
          </cell>
        </row>
        <row r="6349">
          <cell r="C6349">
            <v>8978794720</v>
          </cell>
          <cell r="D6349" t="str">
            <v>I3JBR32</v>
          </cell>
          <cell r="E6349">
            <v>44879</v>
          </cell>
          <cell r="F6349" t="str">
            <v>VK00 NPR</v>
          </cell>
          <cell r="G6349" t="str">
            <v>VK00 3X 750巾</v>
          </cell>
          <cell r="H6349" t="str">
            <v>【I3JBR32】VK00 3X 750幅FRAME ASM 新規出図(対象イベント:一生)</v>
          </cell>
          <cell r="I6349" t="str">
            <v>未</v>
          </cell>
          <cell r="J6349" t="str">
            <v>A</v>
          </cell>
          <cell r="K6349" t="str">
            <v/>
          </cell>
          <cell r="L6349" t="str">
            <v>未</v>
          </cell>
          <cell r="M6349" t="str">
            <v>未</v>
          </cell>
          <cell r="N6349" t="str">
            <v>未</v>
          </cell>
        </row>
        <row r="6350">
          <cell r="C6350">
            <v>8978794730</v>
          </cell>
          <cell r="D6350" t="str">
            <v>I3JBR32</v>
          </cell>
          <cell r="E6350">
            <v>44879</v>
          </cell>
          <cell r="F6350" t="str">
            <v>VK00 NPR</v>
          </cell>
          <cell r="G6350" t="str">
            <v>VK00 3X 750巾</v>
          </cell>
          <cell r="H6350" t="str">
            <v>【I3JBR32】VK00 3X 750幅FRAME ASM 新規出図(対象イベント:一生)</v>
          </cell>
          <cell r="I6350" t="str">
            <v>未</v>
          </cell>
          <cell r="J6350" t="str">
            <v>A</v>
          </cell>
          <cell r="K6350" t="str">
            <v/>
          </cell>
          <cell r="L6350" t="str">
            <v>未</v>
          </cell>
          <cell r="M6350" t="str">
            <v>未</v>
          </cell>
          <cell r="N6350" t="str">
            <v>未</v>
          </cell>
        </row>
        <row r="6351">
          <cell r="C6351">
            <v>8978794740</v>
          </cell>
          <cell r="D6351" t="str">
            <v>I3JBR32</v>
          </cell>
          <cell r="E6351">
            <v>44879</v>
          </cell>
          <cell r="F6351" t="str">
            <v>VK00 NPR</v>
          </cell>
          <cell r="G6351" t="str">
            <v>VK00 3X 750巾</v>
          </cell>
          <cell r="H6351" t="str">
            <v>【I3JBR32】VK00 3X 750幅FRAME ASM 新規出図(対象イベント:一生)</v>
          </cell>
          <cell r="I6351" t="str">
            <v>未</v>
          </cell>
          <cell r="J6351" t="str">
            <v>A</v>
          </cell>
          <cell r="K6351" t="str">
            <v/>
          </cell>
          <cell r="L6351" t="str">
            <v>未</v>
          </cell>
          <cell r="M6351" t="str">
            <v>未</v>
          </cell>
          <cell r="N6351" t="str">
            <v>未</v>
          </cell>
        </row>
        <row r="6352">
          <cell r="C6352">
            <v>8978794750</v>
          </cell>
          <cell r="D6352" t="str">
            <v>I3JBR32</v>
          </cell>
          <cell r="E6352">
            <v>44879</v>
          </cell>
          <cell r="F6352" t="str">
            <v>VK00 NPR</v>
          </cell>
          <cell r="G6352" t="str">
            <v>VK00 3X 750巾</v>
          </cell>
          <cell r="H6352" t="str">
            <v>【I3JBR32】VK00 3X 750幅FRAME ASM 新規出図(対象イベント:一生)</v>
          </cell>
          <cell r="I6352" t="str">
            <v>未</v>
          </cell>
          <cell r="J6352" t="str">
            <v>A</v>
          </cell>
          <cell r="K6352" t="str">
            <v/>
          </cell>
          <cell r="L6352" t="str">
            <v>未</v>
          </cell>
          <cell r="M6352" t="str">
            <v>未</v>
          </cell>
          <cell r="N6352" t="str">
            <v>未</v>
          </cell>
        </row>
        <row r="6353">
          <cell r="C6353">
            <v>8978794760</v>
          </cell>
          <cell r="D6353" t="str">
            <v>I3JBR32</v>
          </cell>
          <cell r="E6353">
            <v>44879</v>
          </cell>
          <cell r="F6353" t="str">
            <v>VK00 NPR</v>
          </cell>
          <cell r="G6353" t="str">
            <v>VK00 3X 750巾</v>
          </cell>
          <cell r="H6353" t="str">
            <v>【I3JBR32】VK00 3X 750幅FRAME ASM 新規出図(対象イベント:一生)</v>
          </cell>
          <cell r="I6353" t="str">
            <v>未</v>
          </cell>
          <cell r="J6353" t="str">
            <v>A</v>
          </cell>
          <cell r="K6353" t="str">
            <v/>
          </cell>
          <cell r="L6353" t="str">
            <v>未</v>
          </cell>
          <cell r="M6353" t="str">
            <v>未</v>
          </cell>
          <cell r="N6353" t="str">
            <v>未</v>
          </cell>
        </row>
        <row r="6354">
          <cell r="C6354">
            <v>8978794770</v>
          </cell>
          <cell r="D6354" t="str">
            <v>I3JBR32</v>
          </cell>
          <cell r="E6354">
            <v>44879</v>
          </cell>
          <cell r="F6354" t="str">
            <v>VK00 NPR</v>
          </cell>
          <cell r="G6354" t="str">
            <v>VK00 3X 750巾</v>
          </cell>
          <cell r="H6354" t="str">
            <v>【I3JBR32】VK00 3X 750幅FRAME ASM 新規出図(対象イベント:一生)</v>
          </cell>
          <cell r="I6354" t="str">
            <v>未</v>
          </cell>
          <cell r="J6354" t="str">
            <v>A</v>
          </cell>
          <cell r="K6354" t="str">
            <v/>
          </cell>
          <cell r="L6354" t="str">
            <v>未</v>
          </cell>
          <cell r="M6354" t="str">
            <v>未</v>
          </cell>
          <cell r="N6354" t="str">
            <v>未</v>
          </cell>
        </row>
        <row r="6355">
          <cell r="C6355">
            <v>8978794780</v>
          </cell>
          <cell r="D6355" t="str">
            <v>I3JBR32</v>
          </cell>
          <cell r="E6355">
            <v>44879</v>
          </cell>
          <cell r="F6355" t="str">
            <v>VK00 NPR</v>
          </cell>
          <cell r="G6355" t="str">
            <v>VK00 3X 750巾</v>
          </cell>
          <cell r="H6355" t="str">
            <v>【I3JBR32】VK00 3X 750幅FRAME ASM 新規出図(対象イベント:一生)</v>
          </cell>
          <cell r="I6355" t="str">
            <v>未</v>
          </cell>
          <cell r="J6355" t="str">
            <v>A</v>
          </cell>
          <cell r="K6355" t="str">
            <v/>
          </cell>
          <cell r="L6355" t="str">
            <v>未</v>
          </cell>
          <cell r="M6355" t="str">
            <v>未</v>
          </cell>
          <cell r="N6355" t="str">
            <v>未</v>
          </cell>
        </row>
        <row r="6356">
          <cell r="C6356">
            <v>8978794830</v>
          </cell>
          <cell r="D6356" t="str">
            <v>I3JBR32</v>
          </cell>
          <cell r="E6356">
            <v>44879</v>
          </cell>
          <cell r="F6356" t="str">
            <v>VK00 NPR</v>
          </cell>
          <cell r="G6356" t="str">
            <v>VK00 3X 750巾</v>
          </cell>
          <cell r="H6356" t="str">
            <v>【I3JBR32】VK00 3X 750幅FRAME ASM 新規出図(対象イベント:一生)</v>
          </cell>
          <cell r="I6356" t="str">
            <v>未</v>
          </cell>
          <cell r="J6356" t="str">
            <v>A</v>
          </cell>
          <cell r="K6356" t="str">
            <v/>
          </cell>
          <cell r="L6356" t="str">
            <v>未</v>
          </cell>
          <cell r="M6356" t="str">
            <v>未</v>
          </cell>
          <cell r="N6356" t="str">
            <v>未</v>
          </cell>
        </row>
        <row r="6357">
          <cell r="C6357">
            <v>8978794840</v>
          </cell>
          <cell r="D6357" t="str">
            <v>I3JBR32</v>
          </cell>
          <cell r="E6357">
            <v>44879</v>
          </cell>
          <cell r="F6357" t="str">
            <v>VK00 NPR</v>
          </cell>
          <cell r="G6357" t="str">
            <v>VK00 3X 750巾</v>
          </cell>
          <cell r="H6357" t="str">
            <v>【I3JBR32】VK00 3X 750幅FRAME ASM 新規出図(対象イベント:一生)</v>
          </cell>
          <cell r="I6357" t="str">
            <v>未</v>
          </cell>
          <cell r="J6357" t="str">
            <v>A</v>
          </cell>
          <cell r="K6357" t="str">
            <v/>
          </cell>
          <cell r="L6357" t="str">
            <v>未</v>
          </cell>
          <cell r="M6357" t="str">
            <v>未</v>
          </cell>
          <cell r="N6357" t="str">
            <v>未</v>
          </cell>
        </row>
        <row r="6358">
          <cell r="C6358">
            <v>8978794890</v>
          </cell>
          <cell r="D6358" t="str">
            <v>I3JBR32</v>
          </cell>
          <cell r="E6358">
            <v>44879</v>
          </cell>
          <cell r="F6358" t="str">
            <v>VK00 NPR</v>
          </cell>
          <cell r="G6358" t="str">
            <v>VK00 3X 750巾</v>
          </cell>
          <cell r="H6358" t="str">
            <v>【I3JBR32】VK00 3X 750幅FRAME ASM 新規出図(対象イベント:一生)</v>
          </cell>
          <cell r="I6358" t="str">
            <v>未</v>
          </cell>
          <cell r="J6358" t="str">
            <v>A</v>
          </cell>
          <cell r="K6358" t="str">
            <v/>
          </cell>
          <cell r="L6358" t="str">
            <v>未</v>
          </cell>
          <cell r="M6358" t="str">
            <v>未</v>
          </cell>
          <cell r="N6358" t="str">
            <v>未</v>
          </cell>
        </row>
        <row r="6359">
          <cell r="C6359">
            <v>8978794900</v>
          </cell>
          <cell r="D6359" t="str">
            <v>I3JBR32</v>
          </cell>
          <cell r="E6359">
            <v>44879</v>
          </cell>
          <cell r="F6359" t="str">
            <v>VK00 NPR</v>
          </cell>
          <cell r="G6359" t="str">
            <v>VK00 3X 750巾</v>
          </cell>
          <cell r="H6359" t="str">
            <v>【I3JBR32】VK00 3X 750幅FRAME ASM 新規出図(対象イベント:一生)</v>
          </cell>
          <cell r="I6359" t="str">
            <v>未</v>
          </cell>
          <cell r="J6359" t="str">
            <v>A</v>
          </cell>
          <cell r="K6359" t="str">
            <v/>
          </cell>
          <cell r="L6359" t="str">
            <v>未</v>
          </cell>
          <cell r="M6359" t="str">
            <v>未</v>
          </cell>
          <cell r="N6359" t="str">
            <v>未</v>
          </cell>
        </row>
        <row r="6360">
          <cell r="C6360">
            <v>8978794910</v>
          </cell>
          <cell r="D6360" t="str">
            <v>I3JBR32</v>
          </cell>
          <cell r="E6360">
            <v>44879</v>
          </cell>
          <cell r="F6360" t="str">
            <v>VK00 NPR</v>
          </cell>
          <cell r="G6360" t="str">
            <v>VK00 3X 750巾</v>
          </cell>
          <cell r="H6360" t="str">
            <v>【I3JBR32】VK00 3X 750幅FRAME ASM 新規出図(対象イベント:一生)</v>
          </cell>
          <cell r="I6360" t="str">
            <v>未</v>
          </cell>
          <cell r="J6360" t="str">
            <v>A</v>
          </cell>
          <cell r="K6360" t="str">
            <v/>
          </cell>
          <cell r="L6360" t="str">
            <v>未</v>
          </cell>
          <cell r="M6360" t="str">
            <v>未</v>
          </cell>
          <cell r="N6360" t="str">
            <v>未</v>
          </cell>
        </row>
        <row r="6361">
          <cell r="C6361">
            <v>8978794920</v>
          </cell>
          <cell r="D6361" t="str">
            <v>I3JBR32</v>
          </cell>
          <cell r="E6361">
            <v>44879</v>
          </cell>
          <cell r="F6361" t="str">
            <v>VK00 NPR</v>
          </cell>
          <cell r="G6361" t="str">
            <v>VK00 3X 750巾</v>
          </cell>
          <cell r="H6361" t="str">
            <v>【I3JBR32】VK00 3X 750幅FRAME ASM 新規出図(対象イベント:一生)</v>
          </cell>
          <cell r="I6361" t="str">
            <v>未</v>
          </cell>
          <cell r="J6361" t="str">
            <v>A</v>
          </cell>
          <cell r="K6361" t="str">
            <v/>
          </cell>
          <cell r="L6361" t="str">
            <v>未</v>
          </cell>
          <cell r="M6361" t="str">
            <v>未</v>
          </cell>
          <cell r="N6361" t="str">
            <v>未</v>
          </cell>
        </row>
        <row r="6362">
          <cell r="C6362">
            <v>8978794930</v>
          </cell>
          <cell r="D6362" t="str">
            <v>I3JBR32</v>
          </cell>
          <cell r="E6362">
            <v>44879</v>
          </cell>
          <cell r="F6362" t="str">
            <v>VK00 NPR</v>
          </cell>
          <cell r="G6362" t="str">
            <v>VK00 3X 750巾</v>
          </cell>
          <cell r="H6362" t="str">
            <v>【I3JBR32】VK00 3X 750幅FRAME ASM 新規出図(対象イベント:一生)</v>
          </cell>
          <cell r="I6362" t="str">
            <v>未</v>
          </cell>
          <cell r="J6362" t="str">
            <v>A</v>
          </cell>
          <cell r="K6362" t="str">
            <v/>
          </cell>
          <cell r="L6362" t="str">
            <v>未</v>
          </cell>
          <cell r="M6362" t="str">
            <v>未</v>
          </cell>
          <cell r="N6362" t="str">
            <v>未</v>
          </cell>
        </row>
        <row r="6363">
          <cell r="C6363">
            <v>8978794850</v>
          </cell>
          <cell r="D6363" t="str">
            <v>I3JBS90</v>
          </cell>
          <cell r="E6363"/>
          <cell r="F6363" t="str">
            <v>VK00 NPR</v>
          </cell>
          <cell r="G6363" t="str">
            <v>VK00 3X 750巾</v>
          </cell>
          <cell r="H6363" t="str">
            <v>【I3JBS90】VK00 3X 750幅FRAME ASM 新規出図(対象イベント:一生)</v>
          </cell>
          <cell r="I6363" t="str">
            <v>未</v>
          </cell>
          <cell r="J6363" t="str">
            <v>A</v>
          </cell>
          <cell r="K6363" t="str">
            <v>SFS</v>
          </cell>
          <cell r="L6363" t="str">
            <v>未</v>
          </cell>
          <cell r="M6363">
            <v>20230412</v>
          </cell>
          <cell r="N6363">
            <v>20230412</v>
          </cell>
        </row>
        <row r="6364">
          <cell r="C6364">
            <v>8978794860</v>
          </cell>
          <cell r="D6364" t="str">
            <v>I3JBS90</v>
          </cell>
          <cell r="E6364"/>
          <cell r="F6364" t="str">
            <v>VK00 NPR</v>
          </cell>
          <cell r="G6364" t="str">
            <v>VK00 3X 750巾</v>
          </cell>
          <cell r="H6364" t="str">
            <v>【I3JBS90】VK00 3X 750幅FRAME ASM 新規出図(対象イベント:一生)</v>
          </cell>
          <cell r="I6364" t="str">
            <v>未</v>
          </cell>
          <cell r="J6364" t="str">
            <v>A</v>
          </cell>
          <cell r="K6364" t="str">
            <v/>
          </cell>
          <cell r="L6364" t="str">
            <v>未</v>
          </cell>
          <cell r="M6364" t="str">
            <v>未</v>
          </cell>
          <cell r="N6364" t="str">
            <v>未</v>
          </cell>
        </row>
        <row r="6365">
          <cell r="C6365">
            <v>8978794870</v>
          </cell>
          <cell r="D6365" t="str">
            <v>I3JBS90</v>
          </cell>
          <cell r="E6365"/>
          <cell r="F6365" t="str">
            <v>VK00 NPR</v>
          </cell>
          <cell r="G6365" t="str">
            <v>VK00 3X 750巾</v>
          </cell>
          <cell r="H6365" t="str">
            <v>【I3JBS90】VK00 3X 750幅FRAME ASM 新規出図(対象イベント:一生)</v>
          </cell>
          <cell r="I6365" t="str">
            <v>未</v>
          </cell>
          <cell r="J6365" t="str">
            <v>A</v>
          </cell>
          <cell r="K6365" t="str">
            <v>SLH</v>
          </cell>
          <cell r="L6365" t="str">
            <v>未</v>
          </cell>
          <cell r="M6365">
            <v>20230310</v>
          </cell>
          <cell r="N6365">
            <v>20230310</v>
          </cell>
        </row>
        <row r="6366">
          <cell r="C6366">
            <v>8978794880</v>
          </cell>
          <cell r="D6366" t="str">
            <v>I3JBS90</v>
          </cell>
          <cell r="E6366"/>
          <cell r="F6366" t="str">
            <v>VK00 NPR</v>
          </cell>
          <cell r="G6366" t="str">
            <v>VK00 3X 750巾</v>
          </cell>
          <cell r="H6366" t="str">
            <v>【I3JBS90】VK00 3X 750幅FRAME ASM 新規出図(対象イベント:一生)</v>
          </cell>
          <cell r="I6366" t="str">
            <v>未</v>
          </cell>
          <cell r="J6366" t="str">
            <v>A</v>
          </cell>
          <cell r="K6366" t="str">
            <v/>
          </cell>
          <cell r="L6366" t="str">
            <v>未</v>
          </cell>
          <cell r="M6366" t="str">
            <v>未</v>
          </cell>
          <cell r="N6366" t="str">
            <v>未</v>
          </cell>
        </row>
        <row r="6367">
          <cell r="C6367">
            <v>8972681151</v>
          </cell>
          <cell r="D6367" t="str">
            <v>I4JJW01</v>
          </cell>
          <cell r="E6367"/>
          <cell r="F6367" t="str">
            <v>VK00 NPR</v>
          </cell>
          <cell r="G6367" t="str">
            <v>VK00 3X 750巾</v>
          </cell>
          <cell r="H6367" t="str">
            <v>【I4JJW01】VK00 3X 750幅FRAME ASM 設変出図(FRAME サ変、対象イベント:一生)</v>
          </cell>
          <cell r="I6367" t="str">
            <v>未</v>
          </cell>
          <cell r="J6367" t="str">
            <v>A</v>
          </cell>
          <cell r="K6367" t="str">
            <v/>
          </cell>
          <cell r="L6367" t="str">
            <v>未</v>
          </cell>
          <cell r="M6367">
            <v>20231025</v>
          </cell>
          <cell r="N6367">
            <v>20231025</v>
          </cell>
        </row>
        <row r="6368">
          <cell r="C6368">
            <v>8978794271</v>
          </cell>
          <cell r="D6368" t="str">
            <v>I4JJW01</v>
          </cell>
          <cell r="E6368"/>
          <cell r="F6368" t="str">
            <v>VK00 NPR</v>
          </cell>
          <cell r="G6368" t="str">
            <v>VK00 3X 750巾</v>
          </cell>
          <cell r="H6368" t="str">
            <v>【I4JJW01】VK00 3X 750幅FRAME ASM 設変出図(FRAME サ変、対象イベント:一生)</v>
          </cell>
          <cell r="I6368" t="str">
            <v>未</v>
          </cell>
          <cell r="J6368" t="str">
            <v>A</v>
          </cell>
          <cell r="K6368" t="str">
            <v/>
          </cell>
          <cell r="L6368" t="str">
            <v>未</v>
          </cell>
          <cell r="M6368" t="str">
            <v>未</v>
          </cell>
          <cell r="N6368" t="str">
            <v>未</v>
          </cell>
        </row>
        <row r="6369">
          <cell r="C6369">
            <v>8978794401</v>
          </cell>
          <cell r="D6369" t="str">
            <v>I4JJW01</v>
          </cell>
          <cell r="E6369"/>
          <cell r="F6369" t="str">
            <v>VK00 NPR</v>
          </cell>
          <cell r="G6369" t="str">
            <v>VK00 3X 750巾</v>
          </cell>
          <cell r="H6369" t="str">
            <v>【I4JJW01】VK00 3X 750幅FRAME ASM 設変出図(FRAME サ変、対象イベント:一生)</v>
          </cell>
          <cell r="I6369" t="str">
            <v>未</v>
          </cell>
          <cell r="J6369" t="str">
            <v>A</v>
          </cell>
          <cell r="K6369" t="str">
            <v/>
          </cell>
          <cell r="L6369" t="str">
            <v>未</v>
          </cell>
          <cell r="M6369" t="str">
            <v>未</v>
          </cell>
          <cell r="N6369" t="str">
            <v>未</v>
          </cell>
        </row>
        <row r="6370">
          <cell r="C6370">
            <v>8978794541</v>
          </cell>
          <cell r="D6370" t="str">
            <v>I4JJW01</v>
          </cell>
          <cell r="E6370"/>
          <cell r="F6370" t="str">
            <v>VK00 NPR</v>
          </cell>
          <cell r="G6370" t="str">
            <v>VK00 3X 750巾</v>
          </cell>
          <cell r="H6370" t="str">
            <v>【I4JJW01】VK00 3X 750幅FRAME ASM 設変出図(FRAME サ変、対象イベント:一生)</v>
          </cell>
          <cell r="I6370" t="str">
            <v>未</v>
          </cell>
          <cell r="J6370" t="str">
            <v>A</v>
          </cell>
          <cell r="K6370" t="str">
            <v/>
          </cell>
          <cell r="L6370" t="str">
            <v>未</v>
          </cell>
          <cell r="M6370" t="str">
            <v>未</v>
          </cell>
          <cell r="N6370" t="str">
            <v>未</v>
          </cell>
        </row>
        <row r="6371">
          <cell r="C6371">
            <v>8978794551</v>
          </cell>
          <cell r="D6371" t="str">
            <v>I4JJW01</v>
          </cell>
          <cell r="E6371"/>
          <cell r="F6371" t="str">
            <v>VK00 NPR</v>
          </cell>
          <cell r="G6371" t="str">
            <v>VK00 3X 750巾</v>
          </cell>
          <cell r="H6371" t="str">
            <v>【I4JJW01】VK00 3X 750幅FRAME ASM 設変出図(FRAME サ変、対象イベント:一生)</v>
          </cell>
          <cell r="I6371" t="str">
            <v>未</v>
          </cell>
          <cell r="J6371" t="str">
            <v>A</v>
          </cell>
          <cell r="K6371" t="str">
            <v/>
          </cell>
          <cell r="L6371" t="str">
            <v>未</v>
          </cell>
          <cell r="M6371" t="str">
            <v>未</v>
          </cell>
          <cell r="N6371" t="str">
            <v>未</v>
          </cell>
        </row>
        <row r="6372">
          <cell r="C6372">
            <v>8978794591</v>
          </cell>
          <cell r="D6372" t="str">
            <v>I4JJW01</v>
          </cell>
          <cell r="E6372"/>
          <cell r="F6372" t="str">
            <v>VK00 NPR</v>
          </cell>
          <cell r="G6372" t="str">
            <v>VK00 3X 750巾</v>
          </cell>
          <cell r="H6372" t="str">
            <v>【I4JJW01】VK00 3X 750幅FRAME ASM 設変出図(FRAME サ変、対象イベント:一生)</v>
          </cell>
          <cell r="I6372" t="str">
            <v>未</v>
          </cell>
          <cell r="J6372" t="str">
            <v>A</v>
          </cell>
          <cell r="K6372" t="str">
            <v>RGC</v>
          </cell>
          <cell r="L6372" t="str">
            <v>未</v>
          </cell>
          <cell r="M6372">
            <v>20230301</v>
          </cell>
          <cell r="N6372">
            <v>20230301</v>
          </cell>
        </row>
        <row r="6373">
          <cell r="C6373">
            <v>8978794601</v>
          </cell>
          <cell r="D6373" t="str">
            <v>I4JJW01</v>
          </cell>
          <cell r="E6373"/>
          <cell r="F6373" t="str">
            <v>VK00 NPR</v>
          </cell>
          <cell r="G6373" t="str">
            <v>VK00 3X 750巾</v>
          </cell>
          <cell r="H6373" t="str">
            <v>【I4JJW01】VK00 3X 750幅FRAME ASM 設変出図(FRAME サ変、対象イベント:一生)</v>
          </cell>
          <cell r="I6373" t="str">
            <v>未</v>
          </cell>
          <cell r="J6373" t="str">
            <v>A</v>
          </cell>
          <cell r="K6373" t="str">
            <v/>
          </cell>
          <cell r="L6373" t="str">
            <v>未</v>
          </cell>
          <cell r="M6373" t="str">
            <v>未</v>
          </cell>
          <cell r="N6373" t="str">
            <v>未</v>
          </cell>
        </row>
        <row r="6374">
          <cell r="C6374">
            <v>8978794661</v>
          </cell>
          <cell r="D6374" t="str">
            <v>I4JJW01</v>
          </cell>
          <cell r="E6374"/>
          <cell r="F6374" t="str">
            <v>VK00 NPR</v>
          </cell>
          <cell r="G6374" t="str">
            <v>VK00 3X 750巾</v>
          </cell>
          <cell r="H6374" t="str">
            <v>【I4JJW01】VK00 3X 750幅FRAME ASM 設変出図(FRAME サ変、対象イベント:一生)</v>
          </cell>
          <cell r="I6374" t="str">
            <v>未</v>
          </cell>
          <cell r="J6374" t="str">
            <v>A</v>
          </cell>
          <cell r="K6374" t="str">
            <v/>
          </cell>
          <cell r="L6374" t="str">
            <v>未</v>
          </cell>
          <cell r="M6374" t="str">
            <v>未</v>
          </cell>
          <cell r="N6374" t="str">
            <v>未</v>
          </cell>
        </row>
        <row r="6375">
          <cell r="C6375">
            <v>8978794691</v>
          </cell>
          <cell r="D6375" t="str">
            <v>I4JJW01</v>
          </cell>
          <cell r="E6375"/>
          <cell r="F6375" t="str">
            <v>VK00 NPR</v>
          </cell>
          <cell r="G6375" t="str">
            <v>VK00 3X 750巾</v>
          </cell>
          <cell r="H6375" t="str">
            <v>【I4JJW01】VK00 3X 750幅FRAME ASM 設変出図(FRAME サ変、対象イベント:一生)</v>
          </cell>
          <cell r="I6375" t="str">
            <v>未</v>
          </cell>
          <cell r="J6375" t="str">
            <v>A</v>
          </cell>
          <cell r="K6375" t="str">
            <v/>
          </cell>
          <cell r="L6375" t="str">
            <v>未</v>
          </cell>
          <cell r="M6375" t="str">
            <v>未</v>
          </cell>
          <cell r="N6375" t="str">
            <v>未</v>
          </cell>
        </row>
        <row r="6376">
          <cell r="C6376">
            <v>8978794811</v>
          </cell>
          <cell r="D6376" t="str">
            <v>I4JJW01</v>
          </cell>
          <cell r="E6376"/>
          <cell r="F6376" t="str">
            <v>VK00 NPR</v>
          </cell>
          <cell r="G6376" t="str">
            <v>VK00 3X 750巾</v>
          </cell>
          <cell r="H6376" t="str">
            <v>【I4JJW01】VK00 3X 750幅FRAME ASM 設変出図(FRAME サ変、対象イベント:一生)</v>
          </cell>
          <cell r="I6376" t="str">
            <v>未</v>
          </cell>
          <cell r="J6376" t="str">
            <v>A</v>
          </cell>
          <cell r="K6376" t="str">
            <v/>
          </cell>
          <cell r="L6376" t="str">
            <v>未</v>
          </cell>
          <cell r="M6376" t="str">
            <v>未</v>
          </cell>
          <cell r="N6376" t="str">
            <v>未</v>
          </cell>
        </row>
        <row r="6377">
          <cell r="C6377">
            <v>8978794821</v>
          </cell>
          <cell r="D6377" t="str">
            <v>I4JJW01</v>
          </cell>
          <cell r="E6377"/>
          <cell r="F6377" t="str">
            <v>VK00 NPR</v>
          </cell>
          <cell r="G6377" t="str">
            <v>VK00 3X 750巾</v>
          </cell>
          <cell r="H6377" t="str">
            <v>【I4JJW01】VK00 3X 750幅FRAME ASM 設変出図(FRAME サ変、対象イベント:一生)</v>
          </cell>
          <cell r="I6377" t="str">
            <v>未</v>
          </cell>
          <cell r="J6377" t="str">
            <v>A</v>
          </cell>
          <cell r="K6377" t="str">
            <v/>
          </cell>
          <cell r="L6377" t="str">
            <v>未</v>
          </cell>
          <cell r="M6377" t="str">
            <v>未</v>
          </cell>
          <cell r="N6377" t="str">
            <v>未</v>
          </cell>
        </row>
        <row r="6378">
          <cell r="C6378">
            <v>8978794941</v>
          </cell>
          <cell r="D6378" t="str">
            <v>I4JJW01</v>
          </cell>
          <cell r="E6378"/>
          <cell r="F6378" t="str">
            <v>VK00 NPR</v>
          </cell>
          <cell r="G6378" t="str">
            <v>VK00 3X 750巾</v>
          </cell>
          <cell r="H6378" t="str">
            <v>【I4JJW01】VK00 3X 750幅FRAME ASM 設変出図(FRAME サ変、対象イベント:一生)</v>
          </cell>
          <cell r="I6378" t="str">
            <v>未</v>
          </cell>
          <cell r="J6378" t="str">
            <v>A</v>
          </cell>
          <cell r="K6378" t="str">
            <v>SFR</v>
          </cell>
          <cell r="L6378" t="str">
            <v>未</v>
          </cell>
          <cell r="M6378">
            <v>20230301</v>
          </cell>
          <cell r="N6378">
            <v>20230301</v>
          </cell>
        </row>
        <row r="6379">
          <cell r="C6379">
            <v>8978794951</v>
          </cell>
          <cell r="D6379" t="str">
            <v>I4JJW01</v>
          </cell>
          <cell r="E6379"/>
          <cell r="F6379" t="str">
            <v>VK00 NPR</v>
          </cell>
          <cell r="G6379" t="str">
            <v>VK00 3X 750巾</v>
          </cell>
          <cell r="H6379" t="str">
            <v>【I4JJW01】VK00 3X 750幅FRAME ASM 設変出図(FRAME サ変、対象イベント:一生)</v>
          </cell>
          <cell r="I6379" t="str">
            <v>未</v>
          </cell>
          <cell r="J6379" t="str">
            <v>A</v>
          </cell>
          <cell r="K6379" t="str">
            <v/>
          </cell>
          <cell r="L6379" t="str">
            <v>未</v>
          </cell>
          <cell r="M6379" t="str">
            <v>未</v>
          </cell>
          <cell r="N6379" t="str">
            <v>未</v>
          </cell>
        </row>
        <row r="6380">
          <cell r="C6380">
            <v>8978795001</v>
          </cell>
          <cell r="D6380" t="str">
            <v>I4JJW01</v>
          </cell>
          <cell r="E6380"/>
          <cell r="F6380" t="str">
            <v>VK00 NPR</v>
          </cell>
          <cell r="G6380" t="str">
            <v>VK00 3X 750巾</v>
          </cell>
          <cell r="H6380" t="str">
            <v>【I4JJW01】VK00 3X 750幅FRAME ASM 設変出図(FRAME サ変、対象イベント:一生)</v>
          </cell>
          <cell r="I6380" t="str">
            <v>未</v>
          </cell>
          <cell r="J6380" t="str">
            <v>A</v>
          </cell>
          <cell r="K6380" t="str">
            <v/>
          </cell>
          <cell r="L6380" t="str">
            <v>未</v>
          </cell>
          <cell r="M6380" t="str">
            <v>未</v>
          </cell>
          <cell r="N6380" t="str">
            <v>未</v>
          </cell>
        </row>
        <row r="6381">
          <cell r="C6381">
            <v>8978795011</v>
          </cell>
          <cell r="D6381" t="str">
            <v>I4JJW01</v>
          </cell>
          <cell r="E6381"/>
          <cell r="F6381" t="str">
            <v>VK00 NPR</v>
          </cell>
          <cell r="G6381" t="str">
            <v>VK00 3X 750巾</v>
          </cell>
          <cell r="H6381" t="str">
            <v>【I4JJW01】VK00 3X 750幅FRAME ASM 設変出図(FRAME サ変、対象イベント:一生)</v>
          </cell>
          <cell r="I6381" t="str">
            <v>未</v>
          </cell>
          <cell r="J6381" t="str">
            <v>A</v>
          </cell>
          <cell r="K6381" t="str">
            <v/>
          </cell>
          <cell r="L6381" t="str">
            <v>未</v>
          </cell>
          <cell r="M6381" t="str">
            <v>未</v>
          </cell>
          <cell r="N6381" t="str">
            <v>未</v>
          </cell>
        </row>
        <row r="6382">
          <cell r="C6382">
            <v>8978795021</v>
          </cell>
          <cell r="D6382" t="str">
            <v>I4JJW01</v>
          </cell>
          <cell r="E6382"/>
          <cell r="F6382" t="str">
            <v>VK00 NPR</v>
          </cell>
          <cell r="G6382" t="str">
            <v>VK00 3X 750巾</v>
          </cell>
          <cell r="H6382" t="str">
            <v>【I4JJW01】VK00 3X 750幅FRAME ASM 設変出図(FRAME サ変、対象イベント:一生)</v>
          </cell>
          <cell r="I6382" t="str">
            <v>未</v>
          </cell>
          <cell r="J6382" t="str">
            <v>A</v>
          </cell>
          <cell r="K6382" t="str">
            <v/>
          </cell>
          <cell r="L6382" t="str">
            <v>未</v>
          </cell>
          <cell r="M6382" t="str">
            <v>未</v>
          </cell>
          <cell r="N6382" t="str">
            <v>未</v>
          </cell>
        </row>
        <row r="6383">
          <cell r="C6383">
            <v>8972416541</v>
          </cell>
          <cell r="D6383" t="str">
            <v>I4JJX01</v>
          </cell>
          <cell r="E6383"/>
          <cell r="F6383" t="str">
            <v>VK00 NPR</v>
          </cell>
          <cell r="G6383" t="str">
            <v>VK00 3X 850巾</v>
          </cell>
          <cell r="H6383" t="str">
            <v>【I4JJX01】VK00 D-Gr 3X US向けFRAME ASM、関連部品設変出図(サ変、初回:’23/2月 K研)</v>
          </cell>
          <cell r="I6383" t="str">
            <v>PA1-2207</v>
          </cell>
          <cell r="J6383" t="str">
            <v>C</v>
          </cell>
          <cell r="K6383" t="str">
            <v>XRZ</v>
          </cell>
          <cell r="L6383" t="str">
            <v>未</v>
          </cell>
          <cell r="M6383" t="str">
            <v>-</v>
          </cell>
          <cell r="N6383" t="str">
            <v>未</v>
          </cell>
        </row>
        <row r="6384">
          <cell r="C6384">
            <v>8972416581</v>
          </cell>
          <cell r="D6384" t="str">
            <v>I4JJX01</v>
          </cell>
          <cell r="E6384"/>
          <cell r="F6384" t="str">
            <v>VK00 NPR</v>
          </cell>
          <cell r="G6384" t="str">
            <v>VK00 3X 850巾</v>
          </cell>
          <cell r="H6384" t="str">
            <v>【I4JJX01】VK00 D-Gr 3X US向けFRAME ASM、関連部品設変出図(サ変、初回:’23/2月 K研)</v>
          </cell>
          <cell r="I6384" t="str">
            <v>PA1-2213</v>
          </cell>
          <cell r="J6384" t="str">
            <v>C</v>
          </cell>
          <cell r="K6384" t="str">
            <v>XST</v>
          </cell>
          <cell r="L6384" t="str">
            <v>未</v>
          </cell>
          <cell r="M6384" t="str">
            <v>-</v>
          </cell>
          <cell r="N6384" t="str">
            <v>未</v>
          </cell>
        </row>
        <row r="6385">
          <cell r="C6385">
            <v>8977940222</v>
          </cell>
          <cell r="D6385" t="str">
            <v>I4JKB77</v>
          </cell>
          <cell r="E6385"/>
          <cell r="F6385" t="str">
            <v>VK00 NMR</v>
          </cell>
          <cell r="G6385" t="str">
            <v>VK00 2X 軽量</v>
          </cell>
          <cell r="H6385" t="str">
            <v>【I4JKB77】VK00 2X 700幅FRAME ASM 設変出図(FRAME サ変、対象イベント一生-1)</v>
          </cell>
          <cell r="I6385" t="str">
            <v>未</v>
          </cell>
          <cell r="J6385" t="str">
            <v>D</v>
          </cell>
          <cell r="K6385" t="str">
            <v/>
          </cell>
          <cell r="L6385" t="str">
            <v>未</v>
          </cell>
          <cell r="M6385" t="str">
            <v>-</v>
          </cell>
          <cell r="N6385" t="str">
            <v>-</v>
          </cell>
        </row>
        <row r="6386">
          <cell r="C6386">
            <v>8977940231</v>
          </cell>
          <cell r="D6386" t="str">
            <v>I4JKB77</v>
          </cell>
          <cell r="E6386"/>
          <cell r="F6386" t="str">
            <v>VK00 NMR</v>
          </cell>
          <cell r="G6386" t="str">
            <v>VK00 2X 軽量</v>
          </cell>
          <cell r="H6386" t="str">
            <v>【I4JKB77】VK00 2X 700幅FRAME ASM 設変出図(FRAME サ変、対象イベント一生-1)</v>
          </cell>
          <cell r="I6386" t="str">
            <v>未</v>
          </cell>
          <cell r="J6386" t="str">
            <v>D</v>
          </cell>
          <cell r="K6386" t="str">
            <v/>
          </cell>
          <cell r="L6386" t="str">
            <v>未</v>
          </cell>
          <cell r="M6386" t="str">
            <v>-</v>
          </cell>
          <cell r="N6386" t="str">
            <v>-</v>
          </cell>
        </row>
        <row r="6387">
          <cell r="C6387">
            <v>8977940242</v>
          </cell>
          <cell r="D6387" t="str">
            <v>I4JKB77</v>
          </cell>
          <cell r="E6387"/>
          <cell r="F6387" t="str">
            <v>VK00 NMR</v>
          </cell>
          <cell r="G6387" t="str">
            <v>VK00 2X 軽量</v>
          </cell>
          <cell r="H6387" t="str">
            <v>【I4JKB77】VK00 2X 700幅FRAME ASM 設変出図(FRAME サ変、対象イベント一生-1)</v>
          </cell>
          <cell r="I6387" t="str">
            <v>未</v>
          </cell>
          <cell r="J6387" t="str">
            <v>D</v>
          </cell>
          <cell r="K6387" t="str">
            <v/>
          </cell>
          <cell r="L6387" t="str">
            <v>未</v>
          </cell>
          <cell r="M6387" t="str">
            <v>-</v>
          </cell>
          <cell r="N6387" t="str">
            <v>-</v>
          </cell>
        </row>
        <row r="6388">
          <cell r="C6388">
            <v>8977940251</v>
          </cell>
          <cell r="D6388" t="str">
            <v>I4JKB77</v>
          </cell>
          <cell r="E6388"/>
          <cell r="F6388" t="str">
            <v>VK00 NMR</v>
          </cell>
          <cell r="G6388" t="str">
            <v>VK00 2X 軽量</v>
          </cell>
          <cell r="H6388" t="str">
            <v>【I4JKB77】VK00 2X 700幅FRAME ASM 設変出図(FRAME サ変、対象イベント一生-1)</v>
          </cell>
          <cell r="I6388" t="str">
            <v>未</v>
          </cell>
          <cell r="J6388" t="str">
            <v>D</v>
          </cell>
          <cell r="K6388" t="str">
            <v/>
          </cell>
          <cell r="L6388" t="str">
            <v>未</v>
          </cell>
          <cell r="M6388" t="str">
            <v>-</v>
          </cell>
          <cell r="N6388" t="str">
            <v>-</v>
          </cell>
        </row>
        <row r="6389">
          <cell r="C6389">
            <v>8977940261</v>
          </cell>
          <cell r="D6389" t="str">
            <v>I4JKB77</v>
          </cell>
          <cell r="E6389"/>
          <cell r="F6389" t="str">
            <v>VK00 NMR</v>
          </cell>
          <cell r="G6389" t="str">
            <v>VK00 2X 軽量</v>
          </cell>
          <cell r="H6389" t="str">
            <v>【I4JKB77】VK00 2X 700幅FRAME ASM 設変出図(FRAME サ変、対象イベント一生-1)</v>
          </cell>
          <cell r="I6389" t="str">
            <v>未</v>
          </cell>
          <cell r="J6389" t="str">
            <v>D</v>
          </cell>
          <cell r="K6389" t="str">
            <v/>
          </cell>
          <cell r="L6389" t="str">
            <v>未</v>
          </cell>
          <cell r="M6389" t="str">
            <v>-</v>
          </cell>
          <cell r="N6389" t="str">
            <v>-</v>
          </cell>
        </row>
        <row r="6390">
          <cell r="C6390">
            <v>8977940271</v>
          </cell>
          <cell r="D6390" t="str">
            <v>I4JKB77</v>
          </cell>
          <cell r="E6390"/>
          <cell r="F6390" t="str">
            <v>VK00 NMR</v>
          </cell>
          <cell r="G6390" t="str">
            <v>VK00 2X 軽量</v>
          </cell>
          <cell r="H6390" t="str">
            <v>【I4JKB77】VK00 2X 700幅FRAME ASM 設変出図(FRAME サ変、対象イベント一生-1)</v>
          </cell>
          <cell r="I6390" t="str">
            <v>未</v>
          </cell>
          <cell r="J6390" t="str">
            <v>D</v>
          </cell>
          <cell r="K6390" t="str">
            <v/>
          </cell>
          <cell r="L6390" t="str">
            <v>未</v>
          </cell>
          <cell r="M6390" t="str">
            <v>-</v>
          </cell>
          <cell r="N6390" t="str">
            <v>-</v>
          </cell>
        </row>
        <row r="6391">
          <cell r="C6391">
            <v>8978456051</v>
          </cell>
          <cell r="D6391" t="str">
            <v>I4JKB77</v>
          </cell>
          <cell r="E6391"/>
          <cell r="F6391" t="str">
            <v>VK00 NMR</v>
          </cell>
          <cell r="G6391" t="str">
            <v>VK00 2X 軽量</v>
          </cell>
          <cell r="H6391" t="str">
            <v>【I4JKB77】VK00 2X 700幅FRAME ASM 設変出図(FRAME サ変、対象イベント一生-1)</v>
          </cell>
          <cell r="I6391" t="str">
            <v>未</v>
          </cell>
          <cell r="J6391" t="str">
            <v>D</v>
          </cell>
          <cell r="K6391" t="str">
            <v/>
          </cell>
          <cell r="L6391" t="str">
            <v>未</v>
          </cell>
          <cell r="M6391" t="str">
            <v>-</v>
          </cell>
          <cell r="N6391" t="str">
            <v>-</v>
          </cell>
        </row>
        <row r="6392">
          <cell r="C6392">
            <v>8978470381</v>
          </cell>
          <cell r="D6392" t="str">
            <v>I4JKB77</v>
          </cell>
          <cell r="E6392"/>
          <cell r="F6392" t="str">
            <v>VK00 NMR</v>
          </cell>
          <cell r="G6392" t="str">
            <v>VK00 2X 軽量</v>
          </cell>
          <cell r="H6392" t="str">
            <v>【I4JKB77】VK00 2X 700幅FRAME ASM 設変出図(FRAME サ変、対象イベント一生-1)</v>
          </cell>
          <cell r="I6392" t="str">
            <v>未</v>
          </cell>
          <cell r="J6392" t="str">
            <v>D</v>
          </cell>
          <cell r="K6392" t="str">
            <v/>
          </cell>
          <cell r="L6392" t="str">
            <v>未</v>
          </cell>
          <cell r="M6392" t="str">
            <v>-</v>
          </cell>
          <cell r="N6392" t="str">
            <v>-</v>
          </cell>
        </row>
        <row r="6393">
          <cell r="C6393">
            <v>8978470391</v>
          </cell>
          <cell r="D6393" t="str">
            <v>I4JKB77</v>
          </cell>
          <cell r="E6393"/>
          <cell r="F6393" t="str">
            <v>VK00 NMR</v>
          </cell>
          <cell r="G6393" t="str">
            <v>VK00 2X 軽量</v>
          </cell>
          <cell r="H6393" t="str">
            <v>【I4JKB77】VK00 2X 700幅FRAME ASM 設変出図(FRAME サ変、対象イベント一生-1)</v>
          </cell>
          <cell r="I6393" t="str">
            <v>未</v>
          </cell>
          <cell r="J6393" t="str">
            <v>D</v>
          </cell>
          <cell r="K6393" t="str">
            <v/>
          </cell>
          <cell r="L6393" t="str">
            <v>未</v>
          </cell>
          <cell r="M6393" t="str">
            <v>-</v>
          </cell>
          <cell r="N6393" t="str">
            <v>-</v>
          </cell>
        </row>
        <row r="6394">
          <cell r="C6394">
            <v>8978470401</v>
          </cell>
          <cell r="D6394" t="str">
            <v>I4JKB77</v>
          </cell>
          <cell r="E6394"/>
          <cell r="F6394" t="str">
            <v>VK00 NMR</v>
          </cell>
          <cell r="G6394" t="str">
            <v>VK00 2X 軽量</v>
          </cell>
          <cell r="H6394" t="str">
            <v>【I4JKB77】VK00 2X 700幅FRAME ASM 設変出図(FRAME サ変、対象イベント一生-1)</v>
          </cell>
          <cell r="I6394" t="str">
            <v>未</v>
          </cell>
          <cell r="J6394" t="str">
            <v>D</v>
          </cell>
          <cell r="K6394" t="str">
            <v/>
          </cell>
          <cell r="L6394" t="str">
            <v>未</v>
          </cell>
          <cell r="M6394" t="str">
            <v>-</v>
          </cell>
          <cell r="N6394" t="str">
            <v>-</v>
          </cell>
        </row>
        <row r="6395">
          <cell r="C6395">
            <v>8978470412</v>
          </cell>
          <cell r="D6395" t="str">
            <v>I4JKB77</v>
          </cell>
          <cell r="E6395"/>
          <cell r="F6395" t="str">
            <v>VK00 NMR</v>
          </cell>
          <cell r="G6395" t="str">
            <v>VK00 2X 軽量</v>
          </cell>
          <cell r="H6395" t="str">
            <v>【I4JKB77】VK00 2X 700幅FRAME ASM 設変出図(FRAME サ変、対象イベント一生-1)</v>
          </cell>
          <cell r="I6395" t="str">
            <v>未</v>
          </cell>
          <cell r="J6395" t="str">
            <v>D</v>
          </cell>
          <cell r="K6395" t="str">
            <v/>
          </cell>
          <cell r="L6395" t="str">
            <v>未</v>
          </cell>
          <cell r="M6395" t="str">
            <v>-</v>
          </cell>
          <cell r="N6395" t="str">
            <v>-</v>
          </cell>
        </row>
        <row r="6396">
          <cell r="C6396">
            <v>8972416550</v>
          </cell>
          <cell r="D6396" t="str">
            <v>I3JBT35</v>
          </cell>
          <cell r="E6396"/>
          <cell r="F6396" t="str">
            <v xml:space="preserve">VK00 NPR </v>
          </cell>
          <cell r="G6396" t="str">
            <v>VK00 NPR 850幅</v>
          </cell>
          <cell r="H6396" t="str">
            <v>【I3JBT35】VK00 D-Gr 3X US向けFRAME ASM、関連部品新規出図(初回:’23/2月 K研)</v>
          </cell>
          <cell r="I6396" t="str">
            <v>未</v>
          </cell>
          <cell r="J6396" t="str">
            <v>C</v>
          </cell>
          <cell r="K6396" t="str">
            <v>XHA</v>
          </cell>
          <cell r="L6396" t="str">
            <v>未</v>
          </cell>
          <cell r="M6396" t="str">
            <v>-</v>
          </cell>
          <cell r="N6396" t="str">
            <v>未</v>
          </cell>
        </row>
        <row r="6397">
          <cell r="C6397">
            <v>8972416560</v>
          </cell>
          <cell r="D6397" t="str">
            <v>I3JBT35</v>
          </cell>
          <cell r="E6397"/>
          <cell r="F6397" t="str">
            <v xml:space="preserve">VK00 NPR </v>
          </cell>
          <cell r="G6397" t="str">
            <v>VK00 NPR 850幅</v>
          </cell>
          <cell r="H6397" t="str">
            <v>【I3JBT35】VK00 D-Gr 3X US向けFRAME ASM、関連部品新規出図(初回:’23/2月 K研)</v>
          </cell>
          <cell r="I6397" t="str">
            <v>未</v>
          </cell>
          <cell r="J6397" t="str">
            <v>C</v>
          </cell>
          <cell r="K6397" t="str">
            <v/>
          </cell>
          <cell r="L6397" t="str">
            <v>未</v>
          </cell>
          <cell r="M6397" t="str">
            <v>-</v>
          </cell>
          <cell r="N6397" t="str">
            <v>未</v>
          </cell>
        </row>
        <row r="6398">
          <cell r="C6398">
            <v>8972416570</v>
          </cell>
          <cell r="D6398" t="str">
            <v>I3JBT35</v>
          </cell>
          <cell r="E6398"/>
          <cell r="F6398" t="str">
            <v xml:space="preserve">VK00 NPR </v>
          </cell>
          <cell r="G6398" t="str">
            <v>VK00 NPR 850幅</v>
          </cell>
          <cell r="H6398" t="str">
            <v>【I3JBT35】VK00 D-Gr 3X US向けFRAME ASM、関連部品新規出図(初回:’23/2月 K研)</v>
          </cell>
          <cell r="I6398" t="str">
            <v>未</v>
          </cell>
          <cell r="J6398" t="str">
            <v>C</v>
          </cell>
          <cell r="K6398" t="str">
            <v/>
          </cell>
          <cell r="L6398" t="str">
            <v>未</v>
          </cell>
          <cell r="M6398" t="str">
            <v>-</v>
          </cell>
          <cell r="N6398" t="str">
            <v>未</v>
          </cell>
        </row>
        <row r="6399">
          <cell r="C6399">
            <v>8972416590</v>
          </cell>
          <cell r="D6399" t="str">
            <v>I3JBT35</v>
          </cell>
          <cell r="E6399"/>
          <cell r="F6399" t="str">
            <v xml:space="preserve">VK00 NPR </v>
          </cell>
          <cell r="G6399" t="str">
            <v>VK00 NPR 850幅</v>
          </cell>
          <cell r="H6399" t="str">
            <v>【I3JBT35】VK00 D-Gr 3X US向けFRAME ASM、関連部品新規出図(初回:’23/2月 K研)</v>
          </cell>
          <cell r="I6399" t="str">
            <v>未</v>
          </cell>
          <cell r="J6399" t="str">
            <v>C</v>
          </cell>
          <cell r="K6399" t="str">
            <v/>
          </cell>
          <cell r="L6399" t="str">
            <v>未</v>
          </cell>
          <cell r="M6399" t="str">
            <v>-</v>
          </cell>
          <cell r="N6399" t="str">
            <v>未</v>
          </cell>
        </row>
        <row r="6400">
          <cell r="C6400">
            <v>8972416600</v>
          </cell>
          <cell r="D6400" t="str">
            <v>I3JBT35</v>
          </cell>
          <cell r="E6400"/>
          <cell r="F6400" t="str">
            <v xml:space="preserve">VK00 NPR </v>
          </cell>
          <cell r="G6400" t="str">
            <v>VK00 NPR 850幅</v>
          </cell>
          <cell r="H6400" t="str">
            <v>【I3JBT35】VK00 D-Gr 3X US向けFRAME ASM、関連部品新規出図(初回:’23/2月 K研)</v>
          </cell>
          <cell r="I6400" t="str">
            <v>未</v>
          </cell>
          <cell r="J6400" t="str">
            <v>C</v>
          </cell>
          <cell r="K6400" t="str">
            <v>XHB</v>
          </cell>
          <cell r="L6400" t="str">
            <v>未</v>
          </cell>
          <cell r="M6400" t="str">
            <v>-</v>
          </cell>
          <cell r="N6400" t="str">
            <v>未</v>
          </cell>
        </row>
        <row r="6401">
          <cell r="C6401">
            <v>8972416610</v>
          </cell>
          <cell r="D6401" t="str">
            <v>I3JBT35</v>
          </cell>
          <cell r="E6401"/>
          <cell r="F6401" t="str">
            <v xml:space="preserve">VK00 NPR </v>
          </cell>
          <cell r="G6401" t="str">
            <v>VK00 NPR 850幅</v>
          </cell>
          <cell r="H6401" t="str">
            <v>【I3JBT35】VK00 D-Gr 3X US向けFRAME ASM、関連部品新規出図(初回:’23/2月 K研)</v>
          </cell>
          <cell r="I6401" t="str">
            <v>未</v>
          </cell>
          <cell r="J6401" t="str">
            <v>C</v>
          </cell>
          <cell r="K6401" t="str">
            <v/>
          </cell>
          <cell r="L6401" t="str">
            <v>未</v>
          </cell>
          <cell r="M6401" t="str">
            <v>-</v>
          </cell>
          <cell r="N6401" t="str">
            <v>未</v>
          </cell>
        </row>
        <row r="6402">
          <cell r="C6402">
            <v>8972416620</v>
          </cell>
          <cell r="D6402" t="str">
            <v>I3JBT35</v>
          </cell>
          <cell r="E6402"/>
          <cell r="F6402" t="str">
            <v xml:space="preserve">VK00 NPR </v>
          </cell>
          <cell r="G6402" t="str">
            <v>VK00 NPR 850幅</v>
          </cell>
          <cell r="H6402" t="str">
            <v>【I3JBT35】VK00 D-Gr 3X US向けFRAME ASM、関連部品新規出図(初回:’23/2月 K研)</v>
          </cell>
          <cell r="I6402" t="str">
            <v>PA1-3061</v>
          </cell>
          <cell r="J6402" t="str">
            <v>C</v>
          </cell>
          <cell r="K6402" t="str">
            <v>XHC</v>
          </cell>
          <cell r="L6402" t="str">
            <v>未</v>
          </cell>
          <cell r="M6402" t="str">
            <v>-</v>
          </cell>
          <cell r="N6402" t="str">
            <v>未</v>
          </cell>
        </row>
        <row r="6403">
          <cell r="C6403">
            <v>8972416630</v>
          </cell>
          <cell r="D6403" t="str">
            <v>I3JBT35</v>
          </cell>
          <cell r="E6403"/>
          <cell r="F6403" t="str">
            <v xml:space="preserve">VK00 NPR </v>
          </cell>
          <cell r="G6403" t="str">
            <v>VK00 NPR 850幅</v>
          </cell>
          <cell r="H6403" t="str">
            <v>【I3JBT35】VK00 D-Gr 3X US向けFRAME ASM、関連部品新規出図(初回:’23/2月 K研)</v>
          </cell>
          <cell r="I6403" t="str">
            <v>未</v>
          </cell>
          <cell r="J6403" t="str">
            <v>C</v>
          </cell>
          <cell r="K6403" t="str">
            <v/>
          </cell>
          <cell r="L6403" t="str">
            <v>未</v>
          </cell>
          <cell r="M6403" t="str">
            <v>-</v>
          </cell>
          <cell r="N6403" t="str">
            <v>未</v>
          </cell>
        </row>
        <row r="6404">
          <cell r="C6404">
            <v>8975092542</v>
          </cell>
          <cell r="D6404" t="str">
            <v>I4JKB80</v>
          </cell>
          <cell r="E6404"/>
          <cell r="F6404" t="str">
            <v>VL20 NMR</v>
          </cell>
          <cell r="G6404" t="str">
            <v>VL20 E2-Gr</v>
          </cell>
          <cell r="H6404" t="str">
            <v>【I4JKB80】VL20 E2-Gr FRAME ASM　設変出図(サ変、AAS-LD-10748の恒久設変図面)</v>
          </cell>
          <cell r="I6404" t="str">
            <v>PA1-2254</v>
          </cell>
          <cell r="J6404" t="str">
            <v>A</v>
          </cell>
          <cell r="K6404" t="str">
            <v>2LLD</v>
          </cell>
          <cell r="L6404" t="str">
            <v>○</v>
          </cell>
          <cell r="M6404">
            <v>20230106</v>
          </cell>
          <cell r="N6404">
            <v>20230106</v>
          </cell>
        </row>
        <row r="6405">
          <cell r="C6405">
            <v>8976791980</v>
          </cell>
          <cell r="D6405" t="str">
            <v>I4JJN88</v>
          </cell>
          <cell r="E6405"/>
          <cell r="F6405" t="str">
            <v>VL20 NMR</v>
          </cell>
          <cell r="G6405" t="str">
            <v xml:space="preserve">VL20 C-Gr </v>
          </cell>
          <cell r="H6405" t="str">
            <v>【I4JJN88】VL20 C-Gr CKD S/MBR W/P 設変出図(I/REINF品番誤記訂正に伴う同番変更、AAS-LD-10833の恒久設変図面)</v>
          </cell>
          <cell r="I6405" t="str">
            <v>未</v>
          </cell>
          <cell r="J6405" t="str">
            <v>A</v>
          </cell>
          <cell r="K6405" t="str">
            <v/>
          </cell>
          <cell r="L6405" t="str">
            <v>未</v>
          </cell>
          <cell r="M6405" t="str">
            <v>未</v>
          </cell>
          <cell r="N6405" t="str">
            <v>未</v>
          </cell>
        </row>
        <row r="6406">
          <cell r="C6406">
            <v>8978748740</v>
          </cell>
          <cell r="D6406" t="str">
            <v>I3JBW04</v>
          </cell>
          <cell r="E6406"/>
          <cell r="F6406" t="str">
            <v>VL26 NMR</v>
          </cell>
          <cell r="G6406" t="str">
            <v>VL26 軽量</v>
          </cell>
          <cell r="H6406" t="str">
            <v>【I3JBW04】VL26 K研-3向け　700幅RAME ASM、S/MBR,４th C/MBR 新規出図</v>
          </cell>
          <cell r="I6406" t="str">
            <v>未</v>
          </cell>
          <cell r="J6406" t="str">
            <v>D</v>
          </cell>
          <cell r="K6406" t="str">
            <v/>
          </cell>
          <cell r="L6406" t="str">
            <v>未</v>
          </cell>
          <cell r="M6406" t="str">
            <v>-</v>
          </cell>
          <cell r="N6406" t="str">
            <v>-</v>
          </cell>
        </row>
        <row r="6407">
          <cell r="C6407">
            <v>8972712330</v>
          </cell>
          <cell r="D6407" t="str">
            <v>I3JBX20</v>
          </cell>
          <cell r="E6407"/>
          <cell r="F6407" t="str">
            <v>VK26 NKR</v>
          </cell>
          <cell r="G6407" t="str">
            <v>VL26 軽量</v>
          </cell>
          <cell r="H6407" t="str">
            <v>【I3JBX20】VL26 K研-3向け　700幅RAME ASM 新規出図</v>
          </cell>
          <cell r="I6407" t="str">
            <v>未</v>
          </cell>
          <cell r="J6407" t="str">
            <v>D</v>
          </cell>
          <cell r="K6407" t="str">
            <v/>
          </cell>
          <cell r="L6407" t="str">
            <v>未</v>
          </cell>
          <cell r="M6407" t="str">
            <v>-</v>
          </cell>
          <cell r="N6407" t="str">
            <v>-</v>
          </cell>
        </row>
        <row r="6408">
          <cell r="C6408">
            <v>8978748620</v>
          </cell>
          <cell r="D6408" t="str">
            <v>I3JBX20</v>
          </cell>
          <cell r="E6408"/>
          <cell r="F6408" t="str">
            <v>VK26 NKR</v>
          </cell>
          <cell r="G6408" t="str">
            <v>VL26 軽量</v>
          </cell>
          <cell r="H6408" t="str">
            <v>【I3JBX20】VL26 K研-3向け　700幅RAME ASM 新規出図</v>
          </cell>
          <cell r="I6408" t="str">
            <v>未</v>
          </cell>
          <cell r="J6408" t="str">
            <v>D</v>
          </cell>
          <cell r="K6408" t="str">
            <v/>
          </cell>
          <cell r="L6408" t="str">
            <v>未</v>
          </cell>
          <cell r="M6408" t="str">
            <v>-</v>
          </cell>
          <cell r="N6408" t="str">
            <v>-</v>
          </cell>
        </row>
        <row r="6409">
          <cell r="C6409">
            <v>8978748750</v>
          </cell>
          <cell r="D6409" t="str">
            <v>I3JBX20</v>
          </cell>
          <cell r="E6409"/>
          <cell r="F6409" t="str">
            <v>VK26 NMR</v>
          </cell>
          <cell r="G6409" t="str">
            <v>VL26 軽量</v>
          </cell>
          <cell r="H6409" t="str">
            <v>【I3JBX20】VL26 K研-3向け　700幅RAME ASM 新規出図</v>
          </cell>
          <cell r="I6409" t="str">
            <v>未</v>
          </cell>
          <cell r="J6409" t="str">
            <v>D</v>
          </cell>
          <cell r="K6409" t="str">
            <v/>
          </cell>
          <cell r="L6409" t="str">
            <v>未</v>
          </cell>
          <cell r="M6409" t="str">
            <v>-</v>
          </cell>
          <cell r="N6409" t="str">
            <v>-</v>
          </cell>
        </row>
        <row r="6410">
          <cell r="C6410">
            <v>8972712331</v>
          </cell>
          <cell r="D6410" t="str">
            <v>I4JKB58</v>
          </cell>
          <cell r="E6410"/>
          <cell r="F6410" t="str">
            <v>VL26 NKR</v>
          </cell>
          <cell r="G6410" t="str">
            <v>VL26 軽量</v>
          </cell>
          <cell r="H6410" t="str">
            <v>【I3JKA58】VL26 K研3向け　　750幅FRAME ASM 恒久設変</v>
          </cell>
          <cell r="I6410" t="str">
            <v>未</v>
          </cell>
          <cell r="J6410" t="str">
            <v>D</v>
          </cell>
          <cell r="K6410" t="str">
            <v/>
          </cell>
          <cell r="L6410" t="str">
            <v>未</v>
          </cell>
          <cell r="M6410" t="str">
            <v>-</v>
          </cell>
          <cell r="N6410" t="str">
            <v>-</v>
          </cell>
        </row>
        <row r="6411">
          <cell r="C6411">
            <v>8978748611</v>
          </cell>
          <cell r="D6411" t="str">
            <v>I4JKB58</v>
          </cell>
          <cell r="E6411"/>
          <cell r="F6411" t="str">
            <v>VL27 NKR</v>
          </cell>
          <cell r="G6411" t="str">
            <v>VL26 軽量</v>
          </cell>
          <cell r="H6411" t="str">
            <v>【I4JKA58】VL26 K研3向け 軽量700幅　FRAME ASM 恒久設変</v>
          </cell>
          <cell r="I6411" t="str">
            <v>未</v>
          </cell>
          <cell r="J6411" t="str">
            <v>D</v>
          </cell>
          <cell r="K6411" t="str">
            <v/>
          </cell>
          <cell r="L6411" t="str">
            <v>未</v>
          </cell>
          <cell r="M6411" t="str">
            <v>-</v>
          </cell>
          <cell r="N6411" t="str">
            <v>-</v>
          </cell>
        </row>
        <row r="6412">
          <cell r="C6412">
            <v>8978748621</v>
          </cell>
          <cell r="D6412" t="str">
            <v>I4JKB58</v>
          </cell>
          <cell r="E6412"/>
          <cell r="F6412" t="str">
            <v>VL28 NKR</v>
          </cell>
          <cell r="G6412" t="str">
            <v>VL26 軽量</v>
          </cell>
          <cell r="H6412" t="str">
            <v>【I4JKA58】VL26 K研3向け 軽量700幅　FRAME ASM 恒久設変</v>
          </cell>
          <cell r="I6412" t="str">
            <v>未</v>
          </cell>
          <cell r="J6412" t="str">
            <v>D</v>
          </cell>
          <cell r="K6412" t="str">
            <v/>
          </cell>
          <cell r="L6412" t="str">
            <v>未</v>
          </cell>
          <cell r="M6412" t="str">
            <v>-</v>
          </cell>
          <cell r="N6412" t="str">
            <v>-</v>
          </cell>
        </row>
        <row r="6413">
          <cell r="C6413">
            <v>8978748631</v>
          </cell>
          <cell r="D6413" t="str">
            <v>I4JKB58</v>
          </cell>
          <cell r="E6413"/>
          <cell r="F6413" t="str">
            <v>VL29 NKR</v>
          </cell>
          <cell r="G6413" t="str">
            <v>VL26 軽量</v>
          </cell>
          <cell r="H6413" t="str">
            <v>【I4JKA58】VL26 K研3向け 軽量700幅　FRAME ASM 恒久設変</v>
          </cell>
          <cell r="I6413" t="str">
            <v>未</v>
          </cell>
          <cell r="J6413" t="str">
            <v>D</v>
          </cell>
          <cell r="K6413" t="str">
            <v>1XEM</v>
          </cell>
          <cell r="L6413" t="str">
            <v>未</v>
          </cell>
          <cell r="M6413" t="str">
            <v>-</v>
          </cell>
          <cell r="N6413" t="str">
            <v>-</v>
          </cell>
        </row>
        <row r="6414">
          <cell r="C6414">
            <v>8978748731</v>
          </cell>
          <cell r="D6414" t="str">
            <v>I4JKB58</v>
          </cell>
          <cell r="E6414"/>
          <cell r="F6414" t="str">
            <v>VL30 NKR</v>
          </cell>
          <cell r="G6414" t="str">
            <v>VL26 軽量</v>
          </cell>
          <cell r="H6414" t="str">
            <v>【I4JKA58】VL26 K研3向け 軽量700幅　FRAME ASM 恒久設変</v>
          </cell>
          <cell r="I6414" t="str">
            <v>未</v>
          </cell>
          <cell r="J6414" t="str">
            <v>D</v>
          </cell>
          <cell r="K6414" t="str">
            <v/>
          </cell>
          <cell r="L6414" t="str">
            <v>未</v>
          </cell>
          <cell r="M6414" t="str">
            <v>-</v>
          </cell>
          <cell r="N6414" t="str">
            <v>-</v>
          </cell>
        </row>
        <row r="6415">
          <cell r="C6415">
            <v>8978748741</v>
          </cell>
          <cell r="D6415" t="str">
            <v>I4JKB58</v>
          </cell>
          <cell r="E6415"/>
          <cell r="F6415" t="str">
            <v>VL31 NKR</v>
          </cell>
          <cell r="G6415" t="str">
            <v>VL26 軽量</v>
          </cell>
          <cell r="H6415" t="str">
            <v>【I4JKA58】VL26 K研3向け 軽量700幅　FRAME ASM 恒久設変</v>
          </cell>
          <cell r="I6415" t="str">
            <v>PA1-3038</v>
          </cell>
          <cell r="J6415" t="str">
            <v>D</v>
          </cell>
          <cell r="K6415" t="str">
            <v>XEU</v>
          </cell>
          <cell r="L6415" t="str">
            <v>未</v>
          </cell>
          <cell r="M6415" t="str">
            <v>-</v>
          </cell>
          <cell r="N6415" t="str">
            <v>-</v>
          </cell>
        </row>
        <row r="6416">
          <cell r="C6416">
            <v>8978748751</v>
          </cell>
          <cell r="D6416" t="str">
            <v>I4JKB58</v>
          </cell>
          <cell r="E6416"/>
          <cell r="F6416" t="str">
            <v>VL32 NKR</v>
          </cell>
          <cell r="G6416" t="str">
            <v>VL26 軽量</v>
          </cell>
          <cell r="H6416" t="str">
            <v>【I4JKA58】VL26 K研3向け 軽量700幅　FRAME ASM 恒久設変</v>
          </cell>
          <cell r="I6416" t="str">
            <v>未</v>
          </cell>
          <cell r="J6416" t="str">
            <v>D</v>
          </cell>
          <cell r="K6416" t="str">
            <v/>
          </cell>
          <cell r="L6416" t="str">
            <v>未</v>
          </cell>
          <cell r="M6416" t="str">
            <v>-</v>
          </cell>
          <cell r="N6416" t="str">
            <v>-</v>
          </cell>
        </row>
        <row r="6417">
          <cell r="C6417">
            <v>8978820121</v>
          </cell>
          <cell r="D6417" t="str">
            <v>I4JKB58</v>
          </cell>
          <cell r="E6417"/>
          <cell r="F6417" t="str">
            <v>VL33 NKR</v>
          </cell>
          <cell r="G6417" t="str">
            <v>VL26 軽量</v>
          </cell>
          <cell r="H6417" t="str">
            <v>【I4JKA58】VL26 K研3向け 軽量700幅　FRAME ASM 恒久設変</v>
          </cell>
          <cell r="I6417" t="str">
            <v>未</v>
          </cell>
          <cell r="J6417" t="str">
            <v>A</v>
          </cell>
          <cell r="K6417" t="str">
            <v/>
          </cell>
          <cell r="L6417" t="str">
            <v>未</v>
          </cell>
          <cell r="M6417" t="str">
            <v>未</v>
          </cell>
          <cell r="N6417" t="str">
            <v>未</v>
          </cell>
        </row>
        <row r="6418">
          <cell r="C6418">
            <v>8978820131</v>
          </cell>
          <cell r="D6418" t="str">
            <v>I4JKB58</v>
          </cell>
          <cell r="E6418"/>
          <cell r="F6418" t="str">
            <v>VL34 NKR</v>
          </cell>
          <cell r="G6418" t="str">
            <v>VL26 軽量</v>
          </cell>
          <cell r="H6418" t="str">
            <v>【I4JKA58】VL26 K研3向け 軽量700幅　FRAME ASM 恒久設変</v>
          </cell>
          <cell r="I6418" t="str">
            <v>未</v>
          </cell>
          <cell r="J6418" t="str">
            <v>A</v>
          </cell>
          <cell r="K6418" t="str">
            <v/>
          </cell>
          <cell r="L6418" t="str">
            <v>未</v>
          </cell>
          <cell r="M6418" t="str">
            <v>未</v>
          </cell>
          <cell r="N6418" t="str">
            <v>未</v>
          </cell>
        </row>
        <row r="6419">
          <cell r="C6419">
            <v>8972799500</v>
          </cell>
          <cell r="D6419" t="str">
            <v>I3JBY65</v>
          </cell>
          <cell r="E6419"/>
          <cell r="F6419" t="str">
            <v>VK00NKR</v>
          </cell>
          <cell r="G6419" t="str">
            <v>VK00 1X 軽量</v>
          </cell>
          <cell r="H6419" t="str">
            <v>【I3JBY65】VK00 1X 700幅 FRAME ASM　一生-2向け新規出図</v>
          </cell>
          <cell r="I6419" t="str">
            <v>PA1-3068</v>
          </cell>
          <cell r="J6419" t="str">
            <v>D</v>
          </cell>
          <cell r="K6419" t="str">
            <v>DAS</v>
          </cell>
          <cell r="L6419" t="str">
            <v>○</v>
          </cell>
          <cell r="M6419" t="str">
            <v>-</v>
          </cell>
          <cell r="N6419" t="str">
            <v>-</v>
          </cell>
        </row>
        <row r="6420">
          <cell r="C6420">
            <v>8972799510</v>
          </cell>
          <cell r="D6420" t="str">
            <v>I3JBY65</v>
          </cell>
          <cell r="E6420"/>
          <cell r="F6420" t="str">
            <v>VK00NKR</v>
          </cell>
          <cell r="G6420" t="str">
            <v>VK00 1X 軽量</v>
          </cell>
          <cell r="H6420" t="str">
            <v>【I3JBY65】VK00 1X 700幅 FRAME ASM　一生-2向け新規出図</v>
          </cell>
          <cell r="I6420" t="str">
            <v>PA1-3068</v>
          </cell>
          <cell r="J6420" t="str">
            <v>D</v>
          </cell>
          <cell r="K6420" t="str">
            <v>DAU</v>
          </cell>
          <cell r="L6420" t="str">
            <v>○</v>
          </cell>
          <cell r="M6420" t="str">
            <v>-</v>
          </cell>
          <cell r="N6420" t="str">
            <v>-</v>
          </cell>
        </row>
        <row r="6421">
          <cell r="C6421">
            <v>8972799520</v>
          </cell>
          <cell r="D6421" t="str">
            <v>I3JBY65</v>
          </cell>
          <cell r="E6421"/>
          <cell r="F6421" t="str">
            <v>VK00NKR</v>
          </cell>
          <cell r="G6421" t="str">
            <v>VK00 1X 軽量</v>
          </cell>
          <cell r="H6421" t="str">
            <v>【I3JBY65】VK00 1X 700幅 FRAME ASM　一生-2向け新規出図</v>
          </cell>
          <cell r="I6421" t="str">
            <v>PA1-3068</v>
          </cell>
          <cell r="J6421" t="str">
            <v>D</v>
          </cell>
          <cell r="K6421" t="str">
            <v>DAW</v>
          </cell>
          <cell r="L6421" t="str">
            <v>未</v>
          </cell>
          <cell r="M6421" t="str">
            <v>-</v>
          </cell>
          <cell r="N6421" t="str">
            <v>-</v>
          </cell>
        </row>
        <row r="6422">
          <cell r="C6422">
            <v>8972799530</v>
          </cell>
          <cell r="D6422" t="str">
            <v>I3JBY65</v>
          </cell>
          <cell r="E6422"/>
          <cell r="F6422" t="str">
            <v>VK00NKR</v>
          </cell>
          <cell r="G6422" t="str">
            <v>VK00 1X 軽量</v>
          </cell>
          <cell r="H6422" t="str">
            <v>【I3JBY65】VK00 1X 700幅 FRAME ASM　一生-2向け新規出図</v>
          </cell>
          <cell r="I6422" t="str">
            <v>PA1-3068</v>
          </cell>
          <cell r="J6422" t="str">
            <v>D</v>
          </cell>
          <cell r="K6422" t="str">
            <v>DAY</v>
          </cell>
          <cell r="L6422" t="str">
            <v>○</v>
          </cell>
          <cell r="M6422" t="str">
            <v>-</v>
          </cell>
          <cell r="N6422" t="str">
            <v>-</v>
          </cell>
        </row>
        <row r="6423">
          <cell r="C6423">
            <v>8972799540</v>
          </cell>
          <cell r="D6423" t="str">
            <v>I3JBY65</v>
          </cell>
          <cell r="E6423"/>
          <cell r="F6423" t="str">
            <v>VK00NKR</v>
          </cell>
          <cell r="G6423" t="str">
            <v>VK00 1X 軽量</v>
          </cell>
          <cell r="H6423" t="str">
            <v>【I3JBY65】VK00 1X 700幅 FRAME ASM　一生-2向け新規出図</v>
          </cell>
          <cell r="I6423" t="str">
            <v>PA1-3068</v>
          </cell>
          <cell r="J6423" t="str">
            <v>D</v>
          </cell>
          <cell r="K6423" t="str">
            <v>DBA</v>
          </cell>
          <cell r="L6423" t="str">
            <v>未</v>
          </cell>
          <cell r="M6423" t="str">
            <v>-</v>
          </cell>
          <cell r="N6423" t="str">
            <v>-</v>
          </cell>
        </row>
        <row r="6424">
          <cell r="C6424">
            <v>8972799550</v>
          </cell>
          <cell r="D6424" t="str">
            <v>I3JBY65</v>
          </cell>
          <cell r="E6424"/>
          <cell r="F6424" t="str">
            <v>VK00NKR</v>
          </cell>
          <cell r="G6424" t="str">
            <v>VK00 1X 軽量</v>
          </cell>
          <cell r="H6424" t="str">
            <v>【I3JBY65】VK00 1X 700幅 FRAME ASM　一生-2向け新規出図</v>
          </cell>
          <cell r="I6424" t="str">
            <v>PA1-3041</v>
          </cell>
          <cell r="J6424" t="str">
            <v>D</v>
          </cell>
          <cell r="K6424" t="str">
            <v>DFA</v>
          </cell>
          <cell r="L6424" t="str">
            <v>○</v>
          </cell>
          <cell r="M6424" t="str">
            <v>-</v>
          </cell>
          <cell r="N6424" t="str">
            <v>-</v>
          </cell>
        </row>
        <row r="6425">
          <cell r="C6425">
            <v>8972799560</v>
          </cell>
          <cell r="D6425" t="str">
            <v>I3JBY65</v>
          </cell>
          <cell r="E6425"/>
          <cell r="F6425" t="str">
            <v>VK00NKR</v>
          </cell>
          <cell r="G6425" t="str">
            <v>VK00 1X 軽量</v>
          </cell>
          <cell r="H6425" t="str">
            <v>【I3JBY65】VK00 1X 700幅 FRAME ASM　一生-2向け新規出図</v>
          </cell>
          <cell r="I6425" t="str">
            <v>PA1-3068</v>
          </cell>
          <cell r="J6425" t="str">
            <v>D</v>
          </cell>
          <cell r="K6425" t="str">
            <v>DBB</v>
          </cell>
          <cell r="L6425" t="str">
            <v>○</v>
          </cell>
          <cell r="M6425" t="str">
            <v>-</v>
          </cell>
          <cell r="N6425" t="str">
            <v>-</v>
          </cell>
        </row>
        <row r="6426">
          <cell r="C6426">
            <v>8972799570</v>
          </cell>
          <cell r="D6426" t="str">
            <v>I3JBY65</v>
          </cell>
          <cell r="E6426"/>
          <cell r="F6426" t="str">
            <v>VK00NKR</v>
          </cell>
          <cell r="G6426" t="str">
            <v>VK00 1X 軽量</v>
          </cell>
          <cell r="H6426" t="str">
            <v>【I3JBY65】VK00 1X 700幅 FRAME ASM　一生-2向け新規出図</v>
          </cell>
          <cell r="I6426" t="str">
            <v>PA1-3068</v>
          </cell>
          <cell r="J6426" t="str">
            <v>D</v>
          </cell>
          <cell r="K6426" t="str">
            <v>DBD</v>
          </cell>
          <cell r="L6426" t="str">
            <v>未</v>
          </cell>
          <cell r="M6426" t="str">
            <v>-</v>
          </cell>
          <cell r="N6426" t="str">
            <v>-</v>
          </cell>
        </row>
        <row r="6427">
          <cell r="C6427">
            <v>8972799580</v>
          </cell>
          <cell r="D6427" t="str">
            <v>I3JBY65</v>
          </cell>
          <cell r="E6427"/>
          <cell r="F6427" t="str">
            <v>VK00NKR</v>
          </cell>
          <cell r="G6427" t="str">
            <v>VK00 1X 軽量</v>
          </cell>
          <cell r="H6427" t="str">
            <v>【I3JBY65】VK00 1X 700幅 FRAME ASM　一生-2向け新規出図</v>
          </cell>
          <cell r="I6427" t="str">
            <v>PA1-3068</v>
          </cell>
          <cell r="J6427" t="str">
            <v>D</v>
          </cell>
          <cell r="K6427" t="str">
            <v>DBF</v>
          </cell>
          <cell r="L6427" t="str">
            <v>未</v>
          </cell>
          <cell r="M6427" t="str">
            <v>-</v>
          </cell>
          <cell r="N6427" t="str">
            <v>-</v>
          </cell>
        </row>
        <row r="6428">
          <cell r="C6428">
            <v>8972799650</v>
          </cell>
          <cell r="D6428" t="str">
            <v>I3JBY65</v>
          </cell>
          <cell r="E6428"/>
          <cell r="F6428" t="str">
            <v>VK00NKR</v>
          </cell>
          <cell r="G6428" t="str">
            <v>VK00 1X 軽量</v>
          </cell>
          <cell r="H6428" t="str">
            <v>【I3JBY65】VK00 1X 700幅 FRAME ASM　一生-2向け新規出図</v>
          </cell>
          <cell r="I6428" t="str">
            <v>PA1-3068</v>
          </cell>
          <cell r="J6428" t="str">
            <v>D</v>
          </cell>
          <cell r="K6428" t="str">
            <v>FAD</v>
          </cell>
          <cell r="L6428" t="str">
            <v>○</v>
          </cell>
          <cell r="M6428" t="str">
            <v>-</v>
          </cell>
          <cell r="N6428" t="str">
            <v>-</v>
          </cell>
        </row>
        <row r="6429">
          <cell r="C6429">
            <v>8972799660</v>
          </cell>
          <cell r="D6429" t="str">
            <v>I3JBY65</v>
          </cell>
          <cell r="E6429"/>
          <cell r="F6429" t="str">
            <v>VK00NKR</v>
          </cell>
          <cell r="G6429" t="str">
            <v>VK00 1X 軽量</v>
          </cell>
          <cell r="H6429" t="str">
            <v>【I3JBY65】VK00 1X 700幅 FRAME ASM　一生-2向け新規出図</v>
          </cell>
          <cell r="I6429" t="str">
            <v>PA1-3068</v>
          </cell>
          <cell r="J6429" t="str">
            <v>D</v>
          </cell>
          <cell r="K6429" t="str">
            <v>FAF</v>
          </cell>
          <cell r="L6429" t="str">
            <v>未</v>
          </cell>
          <cell r="M6429" t="str">
            <v>-</v>
          </cell>
          <cell r="N6429" t="str">
            <v>-</v>
          </cell>
        </row>
        <row r="6430">
          <cell r="C6430">
            <v>8972759831</v>
          </cell>
          <cell r="D6430" t="str">
            <v>I4JKB95</v>
          </cell>
          <cell r="E6430"/>
          <cell r="F6430" t="str">
            <v>VK00 NKR</v>
          </cell>
          <cell r="G6430" t="str">
            <v>VK00 1X 軽量</v>
          </cell>
          <cell r="H6430" t="str">
            <v>【I4JKB95】VK00 1X 700幅 FRAME ASM　一生-2向け設変出図(AAS-LD-10091,10092,9668,9932恒久設変)</v>
          </cell>
          <cell r="I6430" t="str">
            <v>PA1-3068</v>
          </cell>
          <cell r="J6430" t="str">
            <v>D</v>
          </cell>
          <cell r="K6430" t="str">
            <v>DAN</v>
          </cell>
          <cell r="L6430" t="str">
            <v>未</v>
          </cell>
          <cell r="M6430" t="str">
            <v>-</v>
          </cell>
          <cell r="N6430" t="str">
            <v>-</v>
          </cell>
        </row>
        <row r="6431">
          <cell r="C6431">
            <v>8972759841</v>
          </cell>
          <cell r="D6431" t="str">
            <v>I4JKB95</v>
          </cell>
          <cell r="E6431"/>
          <cell r="F6431" t="str">
            <v>VK00 NKR</v>
          </cell>
          <cell r="G6431" t="str">
            <v>VK00 1X 軽量</v>
          </cell>
          <cell r="H6431" t="str">
            <v>【I4JKB95】VK00 1X 700幅 FRAME ASM　一生-2向け設変出図(AAS-LD-10091,10092,9668,9932恒久設変)</v>
          </cell>
          <cell r="I6431" t="str">
            <v>PA1-3068</v>
          </cell>
          <cell r="J6431" t="str">
            <v>D</v>
          </cell>
          <cell r="K6431" t="str">
            <v>DAQ</v>
          </cell>
          <cell r="L6431" t="str">
            <v>未</v>
          </cell>
          <cell r="M6431" t="str">
            <v>-</v>
          </cell>
          <cell r="N6431" t="str">
            <v>-</v>
          </cell>
        </row>
        <row r="6432">
          <cell r="C6432">
            <v>8977940172</v>
          </cell>
          <cell r="D6432" t="str">
            <v>I4JKB95</v>
          </cell>
          <cell r="E6432"/>
          <cell r="F6432" t="str">
            <v>VK00 NKR</v>
          </cell>
          <cell r="G6432" t="str">
            <v>VK00 1X 軽量</v>
          </cell>
          <cell r="H6432" t="str">
            <v>【I4JKB95】VK00 1X 700幅 FRAME ASM　一生-2向け設変出図(AAS-LD-10091,10092,9668,9932恒久設変)</v>
          </cell>
          <cell r="I6432" t="str">
            <v>PA1-3068</v>
          </cell>
          <cell r="J6432" t="str">
            <v>D</v>
          </cell>
          <cell r="K6432" t="str">
            <v>DAX</v>
          </cell>
          <cell r="L6432" t="str">
            <v>○</v>
          </cell>
          <cell r="M6432" t="str">
            <v>-</v>
          </cell>
          <cell r="N6432" t="str">
            <v>-</v>
          </cell>
        </row>
        <row r="6433">
          <cell r="C6433">
            <v>8977940182</v>
          </cell>
          <cell r="D6433" t="str">
            <v>I4JKB95</v>
          </cell>
          <cell r="E6433"/>
          <cell r="F6433" t="str">
            <v>VK00 NKR</v>
          </cell>
          <cell r="G6433" t="str">
            <v>VK00 1X 軽量</v>
          </cell>
          <cell r="H6433" t="str">
            <v>【I4JKB95】VK00 1X 700幅 FRAME ASM　一生-2向け設変出図(AAS-LD-10091,10092,9668,9932恒久設変)</v>
          </cell>
          <cell r="I6433" t="str">
            <v>PA1-3068</v>
          </cell>
          <cell r="J6433" t="str">
            <v>D</v>
          </cell>
          <cell r="K6433" t="str">
            <v>DAZ</v>
          </cell>
          <cell r="L6433" t="str">
            <v>○</v>
          </cell>
          <cell r="M6433" t="str">
            <v>-</v>
          </cell>
          <cell r="N6433" t="str">
            <v>-</v>
          </cell>
        </row>
        <row r="6434">
          <cell r="C6434">
            <v>8977940194</v>
          </cell>
          <cell r="D6434" t="str">
            <v>I4JKB95</v>
          </cell>
          <cell r="E6434"/>
          <cell r="F6434" t="str">
            <v>VK00 NKR</v>
          </cell>
          <cell r="G6434" t="str">
            <v>VK00 1X 軽量</v>
          </cell>
          <cell r="H6434" t="str">
            <v>【I4JKB95】VK00 1X 700幅 FRAME ASM　一生-2向け設変出図(AAS-LD-10091,10092,9668,9932恒久設変)</v>
          </cell>
          <cell r="I6434" t="str">
            <v>PA1-3041</v>
          </cell>
          <cell r="J6434" t="str">
            <v>D</v>
          </cell>
          <cell r="K6434" t="str">
            <v>1DAA</v>
          </cell>
          <cell r="L6434" t="str">
            <v>○</v>
          </cell>
          <cell r="M6434" t="str">
            <v>-</v>
          </cell>
          <cell r="N6434" t="str">
            <v>-</v>
          </cell>
        </row>
        <row r="6435">
          <cell r="C6435">
            <v>8977940204</v>
          </cell>
          <cell r="D6435" t="str">
            <v>I4JKB95</v>
          </cell>
          <cell r="E6435"/>
          <cell r="F6435" t="str">
            <v>VK00 NKR</v>
          </cell>
          <cell r="G6435" t="str">
            <v>VK00 1X 軽量</v>
          </cell>
          <cell r="H6435" t="str">
            <v>【I4JKB95】VK00 1X 700幅 FRAME ASM　一生-2向け設変出図(AAS-LD-10091,10092,9668,9932恒久設変)</v>
          </cell>
          <cell r="I6435" t="str">
            <v>PA1-3068</v>
          </cell>
          <cell r="J6435" t="str">
            <v>D</v>
          </cell>
          <cell r="K6435" t="str">
            <v>DAB</v>
          </cell>
          <cell r="L6435" t="str">
            <v>○</v>
          </cell>
          <cell r="M6435" t="str">
            <v>-</v>
          </cell>
          <cell r="N6435" t="str">
            <v>-</v>
          </cell>
        </row>
        <row r="6436">
          <cell r="C6436">
            <v>8977940213</v>
          </cell>
          <cell r="D6436" t="str">
            <v>I4JKB95</v>
          </cell>
          <cell r="E6436"/>
          <cell r="F6436" t="str">
            <v>VK00 NKR</v>
          </cell>
          <cell r="G6436" t="str">
            <v>VK00 1X 軽量</v>
          </cell>
          <cell r="H6436" t="str">
            <v>【I4JKB95】VK00 1X 700幅 FRAME ASM　一生-2向け設変出図(AAS-LD-10091,10092,9668,9932恒久設変)</v>
          </cell>
          <cell r="I6436" t="str">
            <v>PA1-3068</v>
          </cell>
          <cell r="J6436" t="str">
            <v>D</v>
          </cell>
          <cell r="K6436" t="str">
            <v>DBC</v>
          </cell>
          <cell r="L6436" t="str">
            <v>未</v>
          </cell>
          <cell r="M6436" t="str">
            <v>-</v>
          </cell>
          <cell r="N6436" t="str">
            <v>-</v>
          </cell>
        </row>
        <row r="6437">
          <cell r="C6437">
            <v>8978362062</v>
          </cell>
          <cell r="D6437" t="str">
            <v>I4JKB95</v>
          </cell>
          <cell r="E6437"/>
          <cell r="F6437" t="str">
            <v>VK00 NKR</v>
          </cell>
          <cell r="G6437" t="str">
            <v>VK00 1X 軽量</v>
          </cell>
          <cell r="H6437" t="str">
            <v>【I4JKB95】VK00 1X 700幅 FRAME ASM　一生-2向け設変出図(AAS-LD-10091,10092,9668,9932恒久設変)</v>
          </cell>
          <cell r="I6437" t="str">
            <v>PA1-3068</v>
          </cell>
          <cell r="J6437" t="str">
            <v>D</v>
          </cell>
          <cell r="K6437" t="str">
            <v>DAC</v>
          </cell>
          <cell r="L6437" t="str">
            <v>未</v>
          </cell>
          <cell r="M6437" t="str">
            <v>-</v>
          </cell>
          <cell r="N6437" t="str">
            <v>-</v>
          </cell>
        </row>
        <row r="6438">
          <cell r="C6438">
            <v>8978362072</v>
          </cell>
          <cell r="D6438" t="str">
            <v>I4JKB95</v>
          </cell>
          <cell r="E6438"/>
          <cell r="F6438" t="str">
            <v>VK00 NKR</v>
          </cell>
          <cell r="G6438" t="str">
            <v>VK00 1X 軽量</v>
          </cell>
          <cell r="H6438" t="str">
            <v>【I4JKB95】VK00 1X 700幅 FRAME ASM　一生-2向け設変出図(AAS-LD-10091,10092,9668,9932恒久設変)</v>
          </cell>
          <cell r="I6438" t="str">
            <v>PA1-3068</v>
          </cell>
          <cell r="J6438" t="str">
            <v>D</v>
          </cell>
          <cell r="K6438" t="str">
            <v>DAD</v>
          </cell>
          <cell r="L6438" t="str">
            <v>未</v>
          </cell>
          <cell r="M6438" t="str">
            <v>-</v>
          </cell>
          <cell r="N6438" t="str">
            <v>-</v>
          </cell>
        </row>
        <row r="6439">
          <cell r="C6439">
            <v>8978362083</v>
          </cell>
          <cell r="D6439" t="str">
            <v>I4JKB95</v>
          </cell>
          <cell r="E6439"/>
          <cell r="F6439" t="str">
            <v>VK00 NKR</v>
          </cell>
          <cell r="G6439" t="str">
            <v>VK00 1X 軽量</v>
          </cell>
          <cell r="H6439" t="str">
            <v>【I4JKB95】VK00 1X 700幅 FRAME ASM　一生-2向け設変出図(AAS-LD-10091,10092,9668,9932恒久設変)</v>
          </cell>
          <cell r="I6439" t="str">
            <v>PA1-3068</v>
          </cell>
          <cell r="J6439" t="str">
            <v>D</v>
          </cell>
          <cell r="K6439" t="str">
            <v>DAE</v>
          </cell>
          <cell r="L6439" t="str">
            <v>○</v>
          </cell>
          <cell r="M6439" t="str">
            <v>-</v>
          </cell>
          <cell r="N6439" t="str">
            <v>-</v>
          </cell>
        </row>
        <row r="6440">
          <cell r="C6440">
            <v>8978362102</v>
          </cell>
          <cell r="D6440" t="str">
            <v>I4JKB95</v>
          </cell>
          <cell r="E6440"/>
          <cell r="F6440" t="str">
            <v>VK00 NKR</v>
          </cell>
          <cell r="G6440" t="str">
            <v>VK00 1X 軽量</v>
          </cell>
          <cell r="H6440" t="str">
            <v>【I4JKB95】VK00 1X 700幅 FRAME ASM　一生-2向け設変出図(AAS-LD-10091,10092,9668,9932恒久設変)</v>
          </cell>
          <cell r="I6440" t="str">
            <v>PA1-3068</v>
          </cell>
          <cell r="J6440" t="str">
            <v>D</v>
          </cell>
          <cell r="K6440" t="str">
            <v>DAF</v>
          </cell>
          <cell r="L6440" t="str">
            <v>○</v>
          </cell>
          <cell r="M6440" t="str">
            <v>-</v>
          </cell>
          <cell r="N6440" t="str">
            <v>-</v>
          </cell>
        </row>
        <row r="6441">
          <cell r="C6441">
            <v>8978362112</v>
          </cell>
          <cell r="D6441" t="str">
            <v>I4JKB95</v>
          </cell>
          <cell r="E6441"/>
          <cell r="F6441" t="str">
            <v>VK00 NKR</v>
          </cell>
          <cell r="G6441" t="str">
            <v>VK00 1X 軽量</v>
          </cell>
          <cell r="H6441" t="str">
            <v>【I4JKB95】VK00 1X 700幅 FRAME ASM　一生-2向け設変出図(AAS-LD-10091,10092,9668,9932恒久設変)</v>
          </cell>
          <cell r="I6441" t="str">
            <v>PA1-3068</v>
          </cell>
          <cell r="J6441" t="str">
            <v>D</v>
          </cell>
          <cell r="K6441" t="str">
            <v>DAK</v>
          </cell>
          <cell r="L6441" t="str">
            <v>未</v>
          </cell>
          <cell r="M6441" t="str">
            <v>-</v>
          </cell>
          <cell r="N6441" t="str">
            <v>-</v>
          </cell>
        </row>
        <row r="6442">
          <cell r="C6442">
            <v>8978362122</v>
          </cell>
          <cell r="D6442" t="str">
            <v>I4JKB95</v>
          </cell>
          <cell r="E6442"/>
          <cell r="F6442" t="str">
            <v>VK00 NKR</v>
          </cell>
          <cell r="G6442" t="str">
            <v>VK00 1X 軽量</v>
          </cell>
          <cell r="H6442" t="str">
            <v>【I4JKB95】VK00 1X 700幅 FRAME ASM　一生-2向け設変出図(AAS-LD-10091,10092,9668,9932恒久設変)</v>
          </cell>
          <cell r="I6442" t="str">
            <v>PA1-3068</v>
          </cell>
          <cell r="J6442" t="str">
            <v>D</v>
          </cell>
          <cell r="K6442" t="str">
            <v>DAL</v>
          </cell>
          <cell r="L6442" t="str">
            <v>未</v>
          </cell>
          <cell r="M6442" t="str">
            <v>-</v>
          </cell>
          <cell r="N6442" t="str">
            <v>-</v>
          </cell>
        </row>
        <row r="6443">
          <cell r="C6443">
            <v>8978362132</v>
          </cell>
          <cell r="D6443" t="str">
            <v>I4JKB95</v>
          </cell>
          <cell r="E6443"/>
          <cell r="F6443" t="str">
            <v>VK00 NKR</v>
          </cell>
          <cell r="G6443" t="str">
            <v>VK00 1X 軽量</v>
          </cell>
          <cell r="H6443" t="str">
            <v>【I4JKB95】VK00 1X 700幅 FRAME ASM　一生-2向け設変出図(AAS-LD-10091,10092,9668,9932恒久設変)</v>
          </cell>
          <cell r="I6443" t="str">
            <v>PA1-3068</v>
          </cell>
          <cell r="J6443" t="str">
            <v>D</v>
          </cell>
          <cell r="K6443" t="str">
            <v>DAM</v>
          </cell>
          <cell r="L6443" t="str">
            <v>未</v>
          </cell>
          <cell r="M6443" t="str">
            <v>-</v>
          </cell>
          <cell r="N6443" t="str">
            <v>-</v>
          </cell>
        </row>
        <row r="6444">
          <cell r="C6444">
            <v>8978362142</v>
          </cell>
          <cell r="D6444" t="str">
            <v>I4JKB95</v>
          </cell>
          <cell r="E6444"/>
          <cell r="F6444" t="str">
            <v>VK00 NKR</v>
          </cell>
          <cell r="G6444" t="str">
            <v>VK00 1X 軽量</v>
          </cell>
          <cell r="H6444" t="str">
            <v>【I4JKB95】VK00 1X 700幅 FRAME ASM　一生-2向け設変出図(AAS-LD-10091,10092,9668,9932恒久設変)</v>
          </cell>
          <cell r="I6444" t="str">
            <v>PA1-3068</v>
          </cell>
          <cell r="J6444" t="str">
            <v>D</v>
          </cell>
          <cell r="K6444" t="str">
            <v>DAP</v>
          </cell>
          <cell r="L6444" t="str">
            <v>未</v>
          </cell>
          <cell r="M6444" t="str">
            <v>-</v>
          </cell>
          <cell r="N6444" t="str">
            <v>-</v>
          </cell>
        </row>
        <row r="6445">
          <cell r="C6445">
            <v>8978362153</v>
          </cell>
          <cell r="D6445" t="str">
            <v>I4JKB95</v>
          </cell>
          <cell r="E6445"/>
          <cell r="F6445" t="str">
            <v>VK00 NKR</v>
          </cell>
          <cell r="G6445" t="str">
            <v>VK00 1X 軽量</v>
          </cell>
          <cell r="H6445" t="str">
            <v>【I4JKB95】VK00 1X 700幅 FRAME ASM　一生-2向け設変出図(AAS-LD-10091,10092,9668,9932恒久設変)</v>
          </cell>
          <cell r="I6445" t="str">
            <v>PA1-3068</v>
          </cell>
          <cell r="J6445" t="str">
            <v>D</v>
          </cell>
          <cell r="K6445" t="str">
            <v>DAR</v>
          </cell>
          <cell r="L6445" t="str">
            <v>○</v>
          </cell>
          <cell r="M6445" t="str">
            <v>-</v>
          </cell>
          <cell r="N6445" t="str">
            <v>-</v>
          </cell>
        </row>
        <row r="6446">
          <cell r="C6446">
            <v>8978362164</v>
          </cell>
          <cell r="D6446" t="str">
            <v>I4JKB95</v>
          </cell>
          <cell r="E6446"/>
          <cell r="F6446" t="str">
            <v>VK00 NKR</v>
          </cell>
          <cell r="G6446" t="str">
            <v>VK00 1X 軽量</v>
          </cell>
          <cell r="H6446" t="str">
            <v>【I4JKB95】VK00 1X 700幅 FRAME ASM　一生-2向け設変出図(AAS-LD-10091,10092,9668,9932恒久設変)</v>
          </cell>
          <cell r="I6446" t="str">
            <v>PA1-3068</v>
          </cell>
          <cell r="J6446" t="str">
            <v>D</v>
          </cell>
          <cell r="K6446" t="str">
            <v>DAT</v>
          </cell>
          <cell r="L6446" t="str">
            <v>○</v>
          </cell>
          <cell r="M6446" t="str">
            <v>-</v>
          </cell>
          <cell r="N6446" t="str">
            <v>-</v>
          </cell>
        </row>
        <row r="6447">
          <cell r="C6447">
            <v>8978362172</v>
          </cell>
          <cell r="D6447" t="str">
            <v>I4JKB95</v>
          </cell>
          <cell r="E6447"/>
          <cell r="F6447" t="str">
            <v>VK00 NKR</v>
          </cell>
          <cell r="G6447" t="str">
            <v>VK00 1X 軽量</v>
          </cell>
          <cell r="H6447" t="str">
            <v>【I4JKB95】VK00 1X 700幅 FRAME ASM　一生-2向け設変出図(AAS-LD-10091,10092,9668,9932恒久設変)</v>
          </cell>
          <cell r="I6447" t="str">
            <v>PA1-3068</v>
          </cell>
          <cell r="J6447" t="str">
            <v>D</v>
          </cell>
          <cell r="K6447" t="str">
            <v>DAV</v>
          </cell>
          <cell r="L6447" t="str">
            <v>未</v>
          </cell>
          <cell r="M6447" t="str">
            <v>-</v>
          </cell>
          <cell r="N6447" t="str">
            <v>-</v>
          </cell>
        </row>
        <row r="6448">
          <cell r="C6448">
            <v>8978362182</v>
          </cell>
          <cell r="D6448" t="str">
            <v>I4JKB95</v>
          </cell>
          <cell r="E6448"/>
          <cell r="F6448" t="str">
            <v>VK00 NKR</v>
          </cell>
          <cell r="G6448" t="str">
            <v>VK00 1X 軽量</v>
          </cell>
          <cell r="H6448" t="str">
            <v>【I4JKB95】VK00 1X 700幅 FRAME ASM　一生-2向け設変出図(AAS-LD-10091,10092,9668,9932恒久設変)</v>
          </cell>
          <cell r="I6448" t="str">
            <v>PA1-3068</v>
          </cell>
          <cell r="J6448" t="str">
            <v>D</v>
          </cell>
          <cell r="K6448" t="str">
            <v>DBE</v>
          </cell>
          <cell r="L6448" t="str">
            <v>○</v>
          </cell>
          <cell r="M6448" t="str">
            <v>-</v>
          </cell>
          <cell r="N6448" t="str">
            <v>-</v>
          </cell>
        </row>
        <row r="6449">
          <cell r="C6449">
            <v>8978362193</v>
          </cell>
          <cell r="D6449" t="str">
            <v>I4JKB95</v>
          </cell>
          <cell r="E6449"/>
          <cell r="F6449" t="str">
            <v>VK00 NKR</v>
          </cell>
          <cell r="G6449" t="str">
            <v>VK00 1X 軽量</v>
          </cell>
          <cell r="H6449" t="str">
            <v>【I4JKB95】VK00 1X 700幅 FRAME ASM　一生-2向け設変出図(AAS-LD-10091,10092,9668,9932恒久設変)</v>
          </cell>
          <cell r="I6449" t="str">
            <v>PA1-3068</v>
          </cell>
          <cell r="J6449" t="str">
            <v>D</v>
          </cell>
          <cell r="K6449" t="str">
            <v>FAC</v>
          </cell>
          <cell r="L6449" t="str">
            <v>○</v>
          </cell>
          <cell r="M6449" t="str">
            <v>-</v>
          </cell>
          <cell r="N6449" t="str">
            <v>-</v>
          </cell>
        </row>
        <row r="6450">
          <cell r="C6450">
            <v>8978362203</v>
          </cell>
          <cell r="D6450" t="str">
            <v>I4JKB95</v>
          </cell>
          <cell r="E6450"/>
          <cell r="F6450" t="str">
            <v>VK00 NKR</v>
          </cell>
          <cell r="G6450" t="str">
            <v>VK00 1X 軽量</v>
          </cell>
          <cell r="H6450" t="str">
            <v>【I4JKB95】VK00 1X 700幅 FRAME ASM　一生-2向け設変出図(AAS-LD-10091,10092,9668,9932恒久設変)</v>
          </cell>
          <cell r="I6450" t="str">
            <v>PA1-3068</v>
          </cell>
          <cell r="J6450" t="str">
            <v>D</v>
          </cell>
          <cell r="K6450" t="str">
            <v>FAE</v>
          </cell>
          <cell r="L6450" t="str">
            <v>未</v>
          </cell>
          <cell r="M6450" t="str">
            <v>-</v>
          </cell>
          <cell r="N6450" t="str">
            <v>-</v>
          </cell>
        </row>
        <row r="6451">
          <cell r="C6451">
            <v>8978739393</v>
          </cell>
          <cell r="D6451" t="str">
            <v>I4JKB95</v>
          </cell>
          <cell r="E6451"/>
          <cell r="F6451" t="str">
            <v>VK00 NKR</v>
          </cell>
          <cell r="G6451" t="str">
            <v>VK00 1X 軽量</v>
          </cell>
          <cell r="H6451" t="str">
            <v>【I4JKB95】VK00 1X 700幅 FRAME ASM　一生-2向け設変出図(AAS-LD-10091,10092,9668,9932恒久設変)</v>
          </cell>
          <cell r="I6451" t="str">
            <v>PA1-3068</v>
          </cell>
          <cell r="J6451" t="str">
            <v>D</v>
          </cell>
          <cell r="K6451" t="str">
            <v>DAG</v>
          </cell>
          <cell r="L6451" t="str">
            <v>○</v>
          </cell>
          <cell r="M6451" t="str">
            <v>-</v>
          </cell>
          <cell r="N6451" t="str">
            <v>-</v>
          </cell>
        </row>
        <row r="6452">
          <cell r="C6452">
            <v>8978835142</v>
          </cell>
          <cell r="D6452" t="str">
            <v>I4JKB95</v>
          </cell>
          <cell r="E6452"/>
          <cell r="F6452" t="str">
            <v>VK00 NKR</v>
          </cell>
          <cell r="G6452" t="str">
            <v>VK00 1X 軽量</v>
          </cell>
          <cell r="H6452" t="str">
            <v>【I4JKB95】VK00 1X 700幅 FRAME ASM　一生-2向け設変出図(AAS-LD-10091,10092,9668,9932恒久設変)</v>
          </cell>
          <cell r="I6452" t="str">
            <v>PA1-3068</v>
          </cell>
          <cell r="J6452" t="str">
            <v>D</v>
          </cell>
          <cell r="K6452" t="str">
            <v>DAH</v>
          </cell>
          <cell r="L6452" t="str">
            <v>未</v>
          </cell>
          <cell r="M6452" t="str">
            <v>-</v>
          </cell>
          <cell r="N6452" t="str">
            <v>-</v>
          </cell>
        </row>
        <row r="6453">
          <cell r="C6453">
            <v>8972799590</v>
          </cell>
          <cell r="D6453" t="str">
            <v>I3JBZ29</v>
          </cell>
          <cell r="E6453"/>
          <cell r="F6453" t="str">
            <v>VK00NMR</v>
          </cell>
          <cell r="G6453" t="str">
            <v>VK00 2X 軽量</v>
          </cell>
          <cell r="H6453" t="str">
            <v>【I3JBZ29】VK00 2X 一生-2、セラブル生試 700幅 FRAME ASM 新規出図</v>
          </cell>
          <cell r="I6453" t="str">
            <v>未</v>
          </cell>
          <cell r="J6453" t="str">
            <v>D</v>
          </cell>
          <cell r="K6453" t="str">
            <v>DBG</v>
          </cell>
          <cell r="L6453" t="str">
            <v>○</v>
          </cell>
          <cell r="M6453" t="str">
            <v>-</v>
          </cell>
          <cell r="N6453" t="str">
            <v>-</v>
          </cell>
        </row>
        <row r="6454">
          <cell r="C6454">
            <v>8972799600</v>
          </cell>
          <cell r="D6454" t="str">
            <v>I3JBZ29</v>
          </cell>
          <cell r="E6454"/>
          <cell r="F6454" t="str">
            <v>VK00NMR</v>
          </cell>
          <cell r="G6454" t="str">
            <v>VK00 2X 軽量</v>
          </cell>
          <cell r="H6454" t="str">
            <v>【I3JBZ29】VK00 2X 一生-2、セラブル生試 700幅 FRAME ASM 新規出図</v>
          </cell>
          <cell r="I6454" t="str">
            <v>PA1-3087</v>
          </cell>
          <cell r="J6454" t="str">
            <v>D</v>
          </cell>
          <cell r="K6454" t="str">
            <v>DBJ</v>
          </cell>
          <cell r="L6454" t="str">
            <v>○</v>
          </cell>
          <cell r="M6454" t="str">
            <v>-</v>
          </cell>
          <cell r="N6454" t="str">
            <v>-</v>
          </cell>
        </row>
        <row r="6455">
          <cell r="C6455">
            <v>8972799670</v>
          </cell>
          <cell r="D6455" t="str">
            <v>I3JBZ29</v>
          </cell>
          <cell r="E6455"/>
          <cell r="F6455" t="str">
            <v>VK00NMR</v>
          </cell>
          <cell r="G6455" t="str">
            <v>VK00 2X 軽量</v>
          </cell>
          <cell r="H6455" t="str">
            <v>【I3JBZ29】VK00 2X 一生-2、セラブル生試 700幅 FRAME ASM 新規出図</v>
          </cell>
          <cell r="I6455" t="str">
            <v>PA1-3050</v>
          </cell>
          <cell r="J6455" t="str">
            <v>D</v>
          </cell>
          <cell r="K6455" t="str">
            <v>FAB</v>
          </cell>
          <cell r="L6455" t="str">
            <v>○</v>
          </cell>
          <cell r="M6455" t="str">
            <v>-</v>
          </cell>
          <cell r="N6455" t="str">
            <v>-</v>
          </cell>
        </row>
        <row r="6456">
          <cell r="C6456">
            <v>8972799680</v>
          </cell>
          <cell r="D6456" t="str">
            <v>I3JBZ29</v>
          </cell>
          <cell r="E6456"/>
          <cell r="F6456" t="str">
            <v>VK00NMR</v>
          </cell>
          <cell r="G6456" t="str">
            <v>VK00 2X 軽量</v>
          </cell>
          <cell r="H6456" t="str">
            <v>【I3JBZ29】VK00 2X 一生-2、セラブル生試 700幅 FRAME ASM 新規出図</v>
          </cell>
          <cell r="I6456" t="str">
            <v>PA1-5092</v>
          </cell>
          <cell r="J6456" t="str">
            <v>D</v>
          </cell>
          <cell r="K6456" t="str">
            <v>FAH</v>
          </cell>
          <cell r="L6456" t="str">
            <v>○</v>
          </cell>
          <cell r="M6456" t="str">
            <v>-</v>
          </cell>
          <cell r="N6456" t="str">
            <v>-</v>
          </cell>
        </row>
        <row r="6457">
          <cell r="C6457">
            <v>8972799690</v>
          </cell>
          <cell r="D6457" t="str">
            <v>I3JBZ29</v>
          </cell>
          <cell r="E6457"/>
          <cell r="F6457" t="str">
            <v>VK00NMR</v>
          </cell>
          <cell r="G6457" t="str">
            <v>VK00 2X 軽量</v>
          </cell>
          <cell r="H6457" t="str">
            <v>【I3JBZ29】VK00 2X 一生-2、セラブル生試 700幅 FRAME ASM 新規出図</v>
          </cell>
          <cell r="I6457" t="str">
            <v>未</v>
          </cell>
          <cell r="J6457" t="str">
            <v>D</v>
          </cell>
          <cell r="K6457" t="str">
            <v>FAK</v>
          </cell>
          <cell r="L6457" t="str">
            <v>○</v>
          </cell>
          <cell r="M6457" t="str">
            <v>-</v>
          </cell>
          <cell r="N6457" t="str">
            <v>-</v>
          </cell>
        </row>
        <row r="6458">
          <cell r="C6458">
            <v>8972799700</v>
          </cell>
          <cell r="D6458" t="str">
            <v>I3JBZ29</v>
          </cell>
          <cell r="E6458"/>
          <cell r="F6458" t="str">
            <v>VK00NMR</v>
          </cell>
          <cell r="G6458" t="str">
            <v>VK00 2X 軽量</v>
          </cell>
          <cell r="H6458" t="str">
            <v>【I3JBZ29】VK00 2X 一生-2、セラブル生試 700幅 FRAME ASM 新規出図</v>
          </cell>
          <cell r="I6458" t="str">
            <v>未</v>
          </cell>
          <cell r="J6458" t="str">
            <v>D</v>
          </cell>
          <cell r="K6458" t="str">
            <v/>
          </cell>
          <cell r="L6458" t="str">
            <v>未</v>
          </cell>
          <cell r="M6458" t="str">
            <v>-</v>
          </cell>
          <cell r="N6458" t="str">
            <v>-</v>
          </cell>
        </row>
        <row r="6459">
          <cell r="C6459">
            <v>8977940023</v>
          </cell>
          <cell r="D6459" t="str">
            <v>I4JKG04</v>
          </cell>
          <cell r="E6459"/>
          <cell r="F6459" t="str">
            <v>VK00NMR</v>
          </cell>
          <cell r="G6459" t="str">
            <v>VK00 2X 軽量</v>
          </cell>
          <cell r="H6459" t="str">
            <v>【I4JKG04】VK00 2X 一生-2、セラブル生試 700幅 FRAME ASM 、S/MBR　設変出図(サ変)</v>
          </cell>
          <cell r="I6459" t="str">
            <v>未</v>
          </cell>
          <cell r="J6459" t="str">
            <v>D</v>
          </cell>
          <cell r="K6459" t="str">
            <v/>
          </cell>
          <cell r="L6459" t="str">
            <v>未</v>
          </cell>
          <cell r="M6459" t="str">
            <v>-</v>
          </cell>
          <cell r="N6459" t="str">
            <v>-</v>
          </cell>
        </row>
        <row r="6460">
          <cell r="C6460">
            <v>8977940232</v>
          </cell>
          <cell r="D6460" t="str">
            <v>I4JKG04</v>
          </cell>
          <cell r="E6460"/>
          <cell r="F6460" t="str">
            <v>VK00NMR</v>
          </cell>
          <cell r="G6460" t="str">
            <v>VK00 2X 軽量</v>
          </cell>
          <cell r="H6460" t="str">
            <v>【I4JKG04】VK00 2X 一生-2、セラブル生試 700幅 FRAME ASM 、S/MBR　設変出図(サ変)</v>
          </cell>
          <cell r="I6460" t="str">
            <v>PA1-3087</v>
          </cell>
          <cell r="J6460" t="str">
            <v>D</v>
          </cell>
          <cell r="K6460" t="str">
            <v>DBH</v>
          </cell>
          <cell r="L6460" t="str">
            <v>○</v>
          </cell>
          <cell r="M6460" t="str">
            <v>-</v>
          </cell>
          <cell r="N6460" t="str">
            <v>-</v>
          </cell>
        </row>
        <row r="6461">
          <cell r="C6461">
            <v>8977940243</v>
          </cell>
          <cell r="D6461" t="str">
            <v>I4JKG04</v>
          </cell>
          <cell r="E6461"/>
          <cell r="F6461" t="str">
            <v>VK00NMR</v>
          </cell>
          <cell r="G6461" t="str">
            <v>VK00 2X 軽量</v>
          </cell>
          <cell r="H6461" t="str">
            <v>【I4JKG04】VK00 2X 一生-2、セラブル生試 700幅 FRAME ASM 、S/MBR　設変出図(サ変)</v>
          </cell>
          <cell r="I6461" t="str">
            <v>PA1-3050</v>
          </cell>
          <cell r="J6461" t="str">
            <v>D</v>
          </cell>
          <cell r="K6461" t="str">
            <v>FAA</v>
          </cell>
          <cell r="L6461" t="str">
            <v>○</v>
          </cell>
          <cell r="M6461" t="str">
            <v>-</v>
          </cell>
          <cell r="N6461" t="str">
            <v>-</v>
          </cell>
        </row>
        <row r="6462">
          <cell r="C6462">
            <v>8977940252</v>
          </cell>
          <cell r="D6462" t="str">
            <v>I4JKG04</v>
          </cell>
          <cell r="E6462"/>
          <cell r="F6462" t="str">
            <v>VK00NMR</v>
          </cell>
          <cell r="G6462" t="str">
            <v>VK00 2X 軽量</v>
          </cell>
          <cell r="H6462" t="str">
            <v>【I4JKG04】VK00 2X 一生-2、セラブル生試 700幅 FRAME ASM 、S/MBR　設変出図(サ変)</v>
          </cell>
          <cell r="I6462" t="str">
            <v>未</v>
          </cell>
          <cell r="J6462" t="str">
            <v>D</v>
          </cell>
          <cell r="K6462" t="str">
            <v/>
          </cell>
          <cell r="L6462" t="str">
            <v>未</v>
          </cell>
          <cell r="M6462" t="str">
            <v>-</v>
          </cell>
          <cell r="N6462" t="str">
            <v>-</v>
          </cell>
        </row>
        <row r="6463">
          <cell r="C6463">
            <v>8977940262</v>
          </cell>
          <cell r="D6463" t="str">
            <v>I4JKG04</v>
          </cell>
          <cell r="E6463"/>
          <cell r="F6463" t="str">
            <v>VK00NMR</v>
          </cell>
          <cell r="G6463" t="str">
            <v>VK00 2X 軽量</v>
          </cell>
          <cell r="H6463" t="str">
            <v>【I4JKG04】VK00 2X 一生-2、セラブル生試 700幅 FRAME ASM 、S/MBR　設変出図(サ変)</v>
          </cell>
          <cell r="I6463" t="str">
            <v>PA1-3087</v>
          </cell>
          <cell r="J6463" t="str">
            <v>D</v>
          </cell>
          <cell r="K6463" t="str">
            <v>FAJ</v>
          </cell>
          <cell r="L6463" t="str">
            <v>○</v>
          </cell>
          <cell r="M6463" t="str">
            <v>-</v>
          </cell>
          <cell r="N6463" t="str">
            <v>-</v>
          </cell>
        </row>
        <row r="6464">
          <cell r="C6464">
            <v>8977940272</v>
          </cell>
          <cell r="D6464" t="str">
            <v>I4JKG04</v>
          </cell>
          <cell r="E6464"/>
          <cell r="F6464" t="str">
            <v>VK00NMR</v>
          </cell>
          <cell r="G6464" t="str">
            <v>VK00 2X 軽量</v>
          </cell>
          <cell r="H6464" t="str">
            <v>【I4JKG04】VK00 2X 一生-2、セラブル生試 700幅 FRAME ASM 、S/MBR　設変出図(サ変)</v>
          </cell>
          <cell r="I6464" t="str">
            <v>未</v>
          </cell>
          <cell r="J6464" t="str">
            <v>D</v>
          </cell>
          <cell r="K6464" t="str">
            <v/>
          </cell>
          <cell r="L6464" t="str">
            <v>未</v>
          </cell>
          <cell r="M6464" t="str">
            <v>-</v>
          </cell>
          <cell r="N6464" t="str">
            <v>-</v>
          </cell>
        </row>
        <row r="6465">
          <cell r="C6465">
            <v>8977940223</v>
          </cell>
          <cell r="D6465" t="str">
            <v>I4JKG04</v>
          </cell>
          <cell r="E6465"/>
          <cell r="F6465" t="str">
            <v>VK00NMR</v>
          </cell>
          <cell r="G6465" t="str">
            <v>VK00 2X 軽量</v>
          </cell>
          <cell r="H6465" t="str">
            <v>【I4JKG04】VK00 2X 一生-2、セラブル生試 700幅 FRAME ASM 、S/MBR　設変出図(サ変)</v>
          </cell>
          <cell r="I6465" t="str">
            <v>PA1-3050</v>
          </cell>
          <cell r="J6465" t="str">
            <v>D</v>
          </cell>
          <cell r="K6465" t="str">
            <v>DAJ</v>
          </cell>
          <cell r="L6465" t="str">
            <v>○</v>
          </cell>
          <cell r="M6465" t="str">
            <v>-</v>
          </cell>
          <cell r="N6465" t="str">
            <v>-</v>
          </cell>
        </row>
        <row r="6466">
          <cell r="C6466">
            <v>8977842924</v>
          </cell>
          <cell r="D6466" t="str">
            <v>I4JJZ45</v>
          </cell>
          <cell r="E6466"/>
          <cell r="F6466" t="str">
            <v>VK00NKR</v>
          </cell>
          <cell r="G6466" t="str">
            <v>VK00 1X FFLD</v>
          </cell>
          <cell r="H6466" t="str">
            <v>【I4JJZ45】VK00 1X ’22/2月末　1生-2向けFRAME ASM 設変出図(サ変)</v>
          </cell>
          <cell r="I6466" t="str">
            <v>未</v>
          </cell>
          <cell r="J6466" t="str">
            <v>D</v>
          </cell>
          <cell r="K6466" t="str">
            <v/>
          </cell>
          <cell r="L6466" t="str">
            <v>未</v>
          </cell>
          <cell r="M6466" t="str">
            <v>-</v>
          </cell>
          <cell r="N6466" t="str">
            <v>-</v>
          </cell>
        </row>
        <row r="6467">
          <cell r="C6467">
            <v>8977942944</v>
          </cell>
          <cell r="D6467" t="str">
            <v>I4JKG68</v>
          </cell>
          <cell r="E6467">
            <v>44959</v>
          </cell>
          <cell r="F6467" t="str">
            <v>VK00 NMR</v>
          </cell>
          <cell r="G6467" t="str">
            <v>VK00 1X 標準</v>
          </cell>
          <cell r="H6467" t="str">
            <v>【I4JJZ45】VK00 1X ’22/2月末　1生-2向けFRAME ASM 設変出図(サ変)</v>
          </cell>
          <cell r="I6467" t="str">
            <v>PA1-3043</v>
          </cell>
          <cell r="J6467" t="str">
            <v>A</v>
          </cell>
          <cell r="K6467" t="str">
            <v>BA2</v>
          </cell>
          <cell r="L6467" t="str">
            <v>○</v>
          </cell>
          <cell r="M6467">
            <v>20230308</v>
          </cell>
          <cell r="N6467">
            <v>20230227</v>
          </cell>
        </row>
        <row r="6468">
          <cell r="C6468">
            <v>8977943152</v>
          </cell>
          <cell r="D6468" t="str">
            <v>I4JKG68</v>
          </cell>
          <cell r="E6468">
            <v>44959</v>
          </cell>
          <cell r="F6468" t="str">
            <v>VK00 NMR</v>
          </cell>
          <cell r="G6468" t="str">
            <v>VK00 1X 標準</v>
          </cell>
          <cell r="H6468" t="str">
            <v>【I4JJZ45】VK00 1X ’22/2月末　1生-2向けFRAME ASM 設変出図(サ変)</v>
          </cell>
          <cell r="I6468" t="str">
            <v>PA1-3043</v>
          </cell>
          <cell r="J6468" t="str">
            <v>A</v>
          </cell>
          <cell r="K6468" t="str">
            <v>JA4</v>
          </cell>
          <cell r="L6468" t="str">
            <v>未</v>
          </cell>
          <cell r="M6468">
            <v>20230308</v>
          </cell>
          <cell r="N6468">
            <v>20230227</v>
          </cell>
        </row>
        <row r="6469">
          <cell r="C6469">
            <v>8977943164</v>
          </cell>
          <cell r="D6469" t="str">
            <v>I4JJZ45</v>
          </cell>
          <cell r="E6469"/>
          <cell r="F6469" t="str">
            <v>VK00NKR</v>
          </cell>
          <cell r="G6469" t="str">
            <v>VK00 1X K/UP</v>
          </cell>
          <cell r="H6469" t="str">
            <v>【I4JJZ45】VK00 1X ’22/2月末　1生-2向けFRAME ASM 設変出図(サ変)</v>
          </cell>
          <cell r="I6469" t="str">
            <v>PA1-3106</v>
          </cell>
          <cell r="J6469" t="str">
            <v>D</v>
          </cell>
          <cell r="K6469" t="str">
            <v>VB1</v>
          </cell>
          <cell r="L6469" t="str">
            <v>○</v>
          </cell>
          <cell r="M6469" t="str">
            <v>-</v>
          </cell>
          <cell r="N6469" t="str">
            <v>-</v>
          </cell>
        </row>
        <row r="6470">
          <cell r="C6470">
            <v>8977943165</v>
          </cell>
          <cell r="D6470" t="str">
            <v>I4JJZ45</v>
          </cell>
          <cell r="E6470"/>
          <cell r="F6470" t="str">
            <v>VK00NKR</v>
          </cell>
          <cell r="G6470" t="str">
            <v>VK00 1X K/UP</v>
          </cell>
          <cell r="H6470" t="str">
            <v>【I4JKV12】VK00 K/UP DUMP　FRAME ASM　設変出図(AAS-LD-12413の恒久設変図面)</v>
          </cell>
          <cell r="I6470" t="str">
            <v>PA1-3201</v>
          </cell>
          <cell r="J6470" t="str">
            <v>K</v>
          </cell>
          <cell r="K6470" t="str">
            <v>VB1</v>
          </cell>
          <cell r="L6470" t="str">
            <v>○</v>
          </cell>
          <cell r="M6470" t="str">
            <v>-</v>
          </cell>
          <cell r="N6470" t="str">
            <v>-</v>
          </cell>
        </row>
        <row r="6471">
          <cell r="C6471">
            <v>8978767273</v>
          </cell>
          <cell r="D6471" t="str">
            <v>I4JJZ45</v>
          </cell>
          <cell r="E6471"/>
          <cell r="F6471" t="str">
            <v>VK00NKR</v>
          </cell>
          <cell r="G6471" t="str">
            <v>VK00 1X K/UP</v>
          </cell>
          <cell r="H6471" t="str">
            <v>【I4JKV12】VK00 K/UP DUMP　FRAME ASM　設変出図(AAS-LD-12413の恒久設変図面)</v>
          </cell>
          <cell r="I6471" t="str">
            <v>PA1-3201</v>
          </cell>
          <cell r="J6471" t="str">
            <v>K</v>
          </cell>
          <cell r="K6471" t="str">
            <v>VB2</v>
          </cell>
          <cell r="L6471" t="str">
            <v>○</v>
          </cell>
          <cell r="M6471" t="str">
            <v>-</v>
          </cell>
          <cell r="N6471" t="str">
            <v>-</v>
          </cell>
        </row>
        <row r="6472">
          <cell r="C6472">
            <v>8977943212</v>
          </cell>
          <cell r="D6472" t="str">
            <v>I4JJZ45</v>
          </cell>
          <cell r="E6472"/>
          <cell r="F6472" t="str">
            <v>VK00NKR</v>
          </cell>
          <cell r="G6472" t="str">
            <v>VK00 1X 標準</v>
          </cell>
          <cell r="H6472" t="str">
            <v>【I4JJZ45】VK00 1X ’22/2月末　1生-2向けFRAME ASM 設変出図(サ変)</v>
          </cell>
          <cell r="I6472" t="str">
            <v>PA1-3108</v>
          </cell>
          <cell r="J6472" t="str">
            <v>A</v>
          </cell>
          <cell r="K6472" t="str">
            <v>NC4</v>
          </cell>
          <cell r="L6472" t="str">
            <v>○</v>
          </cell>
          <cell r="M6472">
            <v>20230705</v>
          </cell>
          <cell r="N6472">
            <v>20230705</v>
          </cell>
        </row>
        <row r="6473">
          <cell r="C6473">
            <v>8977943263</v>
          </cell>
          <cell r="D6473" t="str">
            <v>I4JJZ45</v>
          </cell>
          <cell r="E6473"/>
          <cell r="F6473" t="str">
            <v>VK00NKR</v>
          </cell>
          <cell r="G6473" t="str">
            <v>VK00 1X 標準</v>
          </cell>
          <cell r="H6473" t="str">
            <v>【I4JJZ45】VK00 1X ’22/2月末　1生-2向けFRAME ASM 設変出図(サ変)</v>
          </cell>
          <cell r="I6473" t="str">
            <v>PA1-3108</v>
          </cell>
          <cell r="J6473" t="str">
            <v>A</v>
          </cell>
          <cell r="K6473" t="str">
            <v>NP5</v>
          </cell>
          <cell r="L6473" t="str">
            <v>○</v>
          </cell>
          <cell r="M6473">
            <v>20230201</v>
          </cell>
          <cell r="N6473">
            <v>20230201</v>
          </cell>
        </row>
        <row r="6474">
          <cell r="C6474">
            <v>8977943602</v>
          </cell>
          <cell r="D6474" t="str">
            <v>I4JJZ45</v>
          </cell>
          <cell r="E6474"/>
          <cell r="F6474" t="str">
            <v>VK00NKR</v>
          </cell>
          <cell r="G6474" t="str">
            <v>VK00 1X 標準</v>
          </cell>
          <cell r="H6474" t="str">
            <v>【I4JJZ45】VK00 1X ’22/2月末　1生-2向けFRAME ASM 設変出図(サ変)</v>
          </cell>
          <cell r="I6474" t="str">
            <v>PA1-3108</v>
          </cell>
          <cell r="J6474" t="str">
            <v>A</v>
          </cell>
          <cell r="K6474" t="str">
            <v>CMD</v>
          </cell>
          <cell r="L6474" t="str">
            <v>未</v>
          </cell>
          <cell r="M6474" t="str">
            <v>未</v>
          </cell>
          <cell r="N6474" t="str">
            <v>未</v>
          </cell>
        </row>
        <row r="6475">
          <cell r="C6475">
            <v>8977943612</v>
          </cell>
          <cell r="D6475" t="str">
            <v>I4JJZ45</v>
          </cell>
          <cell r="E6475"/>
          <cell r="F6475" t="str">
            <v>VK00NKR</v>
          </cell>
          <cell r="G6475" t="str">
            <v>VK00 1X 標準</v>
          </cell>
          <cell r="H6475" t="str">
            <v>【I4JJZ45】VK00 1X ’22/2月末　1生-2向けFRAME ASM 設変出図(サ変)</v>
          </cell>
          <cell r="I6475" t="str">
            <v>PA1-3108</v>
          </cell>
          <cell r="J6475" t="str">
            <v>A</v>
          </cell>
          <cell r="K6475" t="str">
            <v>CME</v>
          </cell>
          <cell r="L6475" t="str">
            <v>○</v>
          </cell>
          <cell r="M6475">
            <v>20230706</v>
          </cell>
          <cell r="N6475">
            <v>20230706</v>
          </cell>
        </row>
        <row r="6476">
          <cell r="C6476">
            <v>8977943643</v>
          </cell>
          <cell r="D6476" t="str">
            <v>I4JJZ45</v>
          </cell>
          <cell r="E6476"/>
          <cell r="F6476" t="str">
            <v>VK00NKR</v>
          </cell>
          <cell r="G6476" t="str">
            <v>VK00 1X 標準</v>
          </cell>
          <cell r="H6476" t="str">
            <v>【I4JJZ45】VK00 1X ’22/2月末　1生-2向けFRAME ASM 設変出図(サ変)</v>
          </cell>
          <cell r="I6476" t="str">
            <v>PA1-3108</v>
          </cell>
          <cell r="J6476" t="str">
            <v>A</v>
          </cell>
          <cell r="K6476" t="str">
            <v>CMF</v>
          </cell>
          <cell r="L6476" t="str">
            <v>○</v>
          </cell>
          <cell r="M6476">
            <v>20230705</v>
          </cell>
          <cell r="N6476">
            <v>20230705</v>
          </cell>
        </row>
        <row r="6477">
          <cell r="C6477">
            <v>8977943692</v>
          </cell>
          <cell r="D6477" t="str">
            <v>I4JJZ45</v>
          </cell>
          <cell r="E6477"/>
          <cell r="F6477" t="str">
            <v>VK00NKR</v>
          </cell>
          <cell r="G6477" t="str">
            <v>VK00 1X 標準</v>
          </cell>
          <cell r="H6477" t="str">
            <v>【I4JJZ45】VK00 1X ’22/2月末　1生-2向けFRAME ASM 設変出図(サ変)</v>
          </cell>
          <cell r="I6477" t="str">
            <v>PA1-3108</v>
          </cell>
          <cell r="J6477" t="str">
            <v>A</v>
          </cell>
          <cell r="K6477" t="str">
            <v>CMJ</v>
          </cell>
          <cell r="L6477" t="str">
            <v>未</v>
          </cell>
          <cell r="M6477" t="str">
            <v>未</v>
          </cell>
          <cell r="N6477" t="str">
            <v>未</v>
          </cell>
        </row>
        <row r="6478">
          <cell r="C6478">
            <v>8977943703</v>
          </cell>
          <cell r="D6478" t="str">
            <v>I4JJZ45</v>
          </cell>
          <cell r="E6478"/>
          <cell r="F6478" t="str">
            <v>VK00NKR</v>
          </cell>
          <cell r="G6478" t="str">
            <v>VK00 1X 標準</v>
          </cell>
          <cell r="H6478" t="str">
            <v>【I4JJZ45】VK00 1X ’22/2月末　1生-2向けFRAME ASM 設変出図(サ変)</v>
          </cell>
          <cell r="I6478" t="str">
            <v>PA1-3108</v>
          </cell>
          <cell r="J6478" t="str">
            <v>A</v>
          </cell>
          <cell r="K6478" t="str">
            <v>CM9</v>
          </cell>
          <cell r="L6478" t="str">
            <v>○</v>
          </cell>
          <cell r="M6478">
            <v>20230201</v>
          </cell>
          <cell r="N6478">
            <v>20230201</v>
          </cell>
        </row>
        <row r="6479">
          <cell r="C6479">
            <v>8978767192</v>
          </cell>
          <cell r="D6479" t="str">
            <v>I4JJZ45</v>
          </cell>
          <cell r="E6479"/>
          <cell r="F6479" t="str">
            <v>VK00NKR</v>
          </cell>
          <cell r="G6479" t="str">
            <v>VK00 1X 標準</v>
          </cell>
          <cell r="H6479" t="str">
            <v>【I4JJZ45】VK00 1X ’22/2月末　1生-2向けFRAME ASM 設変出図(サ変)</v>
          </cell>
          <cell r="I6479" t="str">
            <v>PA1-3108</v>
          </cell>
          <cell r="J6479" t="str">
            <v>A</v>
          </cell>
          <cell r="K6479" t="str">
            <v>BA6</v>
          </cell>
          <cell r="L6479" t="str">
            <v>○</v>
          </cell>
          <cell r="M6479">
            <v>20230804</v>
          </cell>
          <cell r="N6479">
            <v>20230803</v>
          </cell>
        </row>
        <row r="6480">
          <cell r="C6480">
            <v>8978761212</v>
          </cell>
          <cell r="D6480" t="str">
            <v>I4JJZ45</v>
          </cell>
          <cell r="E6480"/>
          <cell r="F6480" t="str">
            <v>VK00NKR</v>
          </cell>
          <cell r="G6480" t="str">
            <v>VK00 1X 標準</v>
          </cell>
          <cell r="H6480" t="str">
            <v>【I4JJZ45】VK00 1X ’22/2月末　1生-2向けFRAME ASM 設変出図(サ変)</v>
          </cell>
          <cell r="I6480" t="str">
            <v>未</v>
          </cell>
          <cell r="J6480" t="str">
            <v>A</v>
          </cell>
          <cell r="K6480" t="str">
            <v/>
          </cell>
          <cell r="L6480" t="str">
            <v>未</v>
          </cell>
          <cell r="M6480" t="str">
            <v>未</v>
          </cell>
          <cell r="N6480" t="str">
            <v>未</v>
          </cell>
        </row>
        <row r="6481">
          <cell r="C6481">
            <v>8978767272</v>
          </cell>
          <cell r="D6481" t="str">
            <v>I4JJZ45</v>
          </cell>
          <cell r="E6481"/>
          <cell r="F6481" t="str">
            <v>VK00NKR</v>
          </cell>
          <cell r="G6481" t="str">
            <v>VK00 1X K/UP</v>
          </cell>
          <cell r="H6481" t="str">
            <v>【I4JJZ45】VK00 1X ’22/2月末　1生-2向けFRAME ASM 設変出図(サ変)</v>
          </cell>
          <cell r="I6481" t="str">
            <v>PA1-3106</v>
          </cell>
          <cell r="J6481" t="str">
            <v>D</v>
          </cell>
          <cell r="K6481" t="str">
            <v>VB2</v>
          </cell>
          <cell r="L6481" t="str">
            <v>○</v>
          </cell>
          <cell r="M6481" t="str">
            <v>-</v>
          </cell>
          <cell r="N6481" t="str">
            <v>-</v>
          </cell>
        </row>
        <row r="6482">
          <cell r="C6482">
            <v>8978843432</v>
          </cell>
          <cell r="D6482" t="str">
            <v>I4JJZ45</v>
          </cell>
          <cell r="E6482"/>
          <cell r="F6482" t="str">
            <v>VK00NKR</v>
          </cell>
          <cell r="G6482" t="str">
            <v>VK00 1X 標準</v>
          </cell>
          <cell r="H6482" t="str">
            <v>【I4JJZ45】VK00 1X ’22/2月末　1生-2向けFRAME ASM 設変出図(サ変)</v>
          </cell>
          <cell r="I6482" t="str">
            <v>PA1-3108</v>
          </cell>
          <cell r="J6482" t="str">
            <v>A</v>
          </cell>
          <cell r="K6482" t="str">
            <v>NP8</v>
          </cell>
          <cell r="L6482" t="str">
            <v>○</v>
          </cell>
          <cell r="M6482">
            <v>20230701</v>
          </cell>
          <cell r="N6482">
            <v>20230701</v>
          </cell>
        </row>
        <row r="6483">
          <cell r="C6483">
            <v>8977942924</v>
          </cell>
          <cell r="D6483" t="str">
            <v>I4JJZ45</v>
          </cell>
          <cell r="E6483"/>
          <cell r="F6483" t="str">
            <v>VK00NKR</v>
          </cell>
          <cell r="G6483" t="str">
            <v>VK00 1X FFLD</v>
          </cell>
          <cell r="H6483" t="str">
            <v>【I4JJZ45】VK00 1X ’22/2月末　1生-2向けFRAME ASM 設変出図(サ変)</v>
          </cell>
          <cell r="I6483" t="str">
            <v>未</v>
          </cell>
          <cell r="J6483" t="str">
            <v>D</v>
          </cell>
          <cell r="K6483" t="str">
            <v>VD1</v>
          </cell>
          <cell r="L6483" t="str">
            <v>○</v>
          </cell>
          <cell r="M6483" t="str">
            <v>-</v>
          </cell>
          <cell r="N6483" t="str">
            <v>-</v>
          </cell>
        </row>
        <row r="6484">
          <cell r="C6484">
            <v>7551908980</v>
          </cell>
          <cell r="D6484" t="str">
            <v>I3JBX05</v>
          </cell>
          <cell r="E6484"/>
          <cell r="F6484" t="str">
            <v>VK00 NMR</v>
          </cell>
          <cell r="G6484" t="str">
            <v>VK00 1X FFLD</v>
          </cell>
          <cell r="H6484" t="str">
            <v>【I3JBX05】VK00 1X ’22/2月末　1生-2向けFRAME ASM 新規出図</v>
          </cell>
          <cell r="I6484" t="str">
            <v>PA1-3045</v>
          </cell>
          <cell r="J6484" t="str">
            <v>D</v>
          </cell>
          <cell r="K6484" t="str">
            <v>VD5</v>
          </cell>
          <cell r="L6484" t="str">
            <v>○</v>
          </cell>
          <cell r="M6484" t="str">
            <v>-</v>
          </cell>
          <cell r="N6484" t="str">
            <v>-</v>
          </cell>
        </row>
        <row r="6485">
          <cell r="C6485">
            <v>7551909000</v>
          </cell>
          <cell r="D6485" t="str">
            <v>I4JKG68</v>
          </cell>
          <cell r="E6485"/>
          <cell r="F6485" t="str">
            <v>VK00 NMR</v>
          </cell>
          <cell r="G6485" t="str">
            <v>VK00 1X 標準</v>
          </cell>
          <cell r="H6485" t="str">
            <v>【I3JBX05】VK00 1X ’22/2月末　1生-2向けFRAME ASM 新規出図</v>
          </cell>
          <cell r="I6485" t="str">
            <v>PA1-3043</v>
          </cell>
          <cell r="J6485" t="str">
            <v>A</v>
          </cell>
          <cell r="K6485" t="str">
            <v>BA7</v>
          </cell>
          <cell r="L6485" t="str">
            <v>○</v>
          </cell>
          <cell r="M6485">
            <v>20230308</v>
          </cell>
          <cell r="N6485">
            <v>20230227</v>
          </cell>
        </row>
        <row r="6486">
          <cell r="C6486">
            <v>7551909090</v>
          </cell>
          <cell r="D6486" t="str">
            <v>I3JBX05</v>
          </cell>
          <cell r="E6486"/>
          <cell r="F6486" t="str">
            <v>VK00 NMR</v>
          </cell>
          <cell r="G6486" t="str">
            <v>VK00 1X 標準</v>
          </cell>
          <cell r="H6486" t="str">
            <v>【I3JBX05】VK00 1X ’22/2月末　1生-2向けFRAME ASM 新規出図</v>
          </cell>
          <cell r="I6486" t="str">
            <v>未</v>
          </cell>
          <cell r="J6486" t="str">
            <v>A</v>
          </cell>
          <cell r="K6486" t="str">
            <v/>
          </cell>
          <cell r="L6486" t="str">
            <v>未</v>
          </cell>
          <cell r="M6486" t="str">
            <v>未</v>
          </cell>
          <cell r="N6486" t="str">
            <v>未</v>
          </cell>
        </row>
        <row r="6487">
          <cell r="C6487">
            <v>7551909150</v>
          </cell>
          <cell r="D6487" t="str">
            <v>I3JBX05</v>
          </cell>
          <cell r="E6487"/>
          <cell r="F6487" t="str">
            <v>VK00 NMR</v>
          </cell>
          <cell r="G6487" t="str">
            <v>VK00 1X 標準</v>
          </cell>
          <cell r="H6487" t="str">
            <v>【I3JBX05】VK00 1X ’22/2月末　1生-2向けFRAME ASM 新規出図</v>
          </cell>
          <cell r="I6487" t="str">
            <v>PA1-3108</v>
          </cell>
          <cell r="J6487" t="str">
            <v>A</v>
          </cell>
          <cell r="K6487" t="str">
            <v>ND7</v>
          </cell>
          <cell r="L6487" t="str">
            <v>○</v>
          </cell>
          <cell r="M6487">
            <v>20230201</v>
          </cell>
          <cell r="N6487">
            <v>20230201</v>
          </cell>
        </row>
        <row r="6488">
          <cell r="C6488">
            <v>7551909460</v>
          </cell>
          <cell r="D6488" t="str">
            <v>I3JBX05</v>
          </cell>
          <cell r="E6488"/>
          <cell r="F6488" t="str">
            <v>VK00 NMR</v>
          </cell>
          <cell r="G6488" t="str">
            <v>VK00 1X 標準</v>
          </cell>
          <cell r="H6488" t="str">
            <v>【I3JBX05】VK00 1X ’22/2月末　1生-2向けFRAME ASM 新規出図</v>
          </cell>
          <cell r="I6488" t="str">
            <v>PA1-3108</v>
          </cell>
          <cell r="J6488" t="str">
            <v>A</v>
          </cell>
          <cell r="K6488" t="str">
            <v>BA8</v>
          </cell>
          <cell r="L6488" t="str">
            <v>○</v>
          </cell>
          <cell r="M6488">
            <v>20230517</v>
          </cell>
          <cell r="N6488">
            <v>20230517</v>
          </cell>
        </row>
        <row r="6489">
          <cell r="C6489">
            <v>7551909480</v>
          </cell>
          <cell r="D6489" t="str">
            <v>I3JBX05</v>
          </cell>
          <cell r="E6489"/>
          <cell r="F6489" t="str">
            <v>VK00 NMR</v>
          </cell>
          <cell r="G6489" t="str">
            <v>VK00 1X 標準</v>
          </cell>
          <cell r="H6489" t="str">
            <v>【I3JBX05】VK00 1X ’22/2月末　1生-2向けFRAME ASM 新規出図</v>
          </cell>
          <cell r="I6489" t="str">
            <v>PA1-3108</v>
          </cell>
          <cell r="J6489" t="str">
            <v>A</v>
          </cell>
          <cell r="K6489" t="str">
            <v>ND8</v>
          </cell>
          <cell r="L6489" t="str">
            <v>○</v>
          </cell>
          <cell r="M6489">
            <v>20231121</v>
          </cell>
          <cell r="N6489">
            <v>20231121</v>
          </cell>
        </row>
        <row r="6490">
          <cell r="C6490">
            <v>7551909780</v>
          </cell>
          <cell r="D6490" t="str">
            <v>I3JBX05</v>
          </cell>
          <cell r="E6490"/>
          <cell r="F6490" t="str">
            <v>VK00 NMR</v>
          </cell>
          <cell r="G6490" t="str">
            <v>VK00 1X 標準</v>
          </cell>
          <cell r="H6490" t="str">
            <v>【I3JBX05】VK00 1X ’22/2月末　1生-2向けFRAME ASM 新規出図</v>
          </cell>
          <cell r="I6490" t="str">
            <v>PA1-3108</v>
          </cell>
          <cell r="J6490" t="str">
            <v>A</v>
          </cell>
          <cell r="K6490" t="str">
            <v>NPC</v>
          </cell>
          <cell r="L6490" t="str">
            <v>○</v>
          </cell>
          <cell r="M6490">
            <v>20230201</v>
          </cell>
          <cell r="N6490">
            <v>20230201</v>
          </cell>
        </row>
        <row r="6491">
          <cell r="C6491">
            <v>7551910000</v>
          </cell>
          <cell r="D6491" t="str">
            <v>I3JBX05</v>
          </cell>
          <cell r="E6491"/>
          <cell r="F6491" t="str">
            <v>VK00 NMR</v>
          </cell>
          <cell r="G6491" t="str">
            <v>VK00 1X 標準</v>
          </cell>
          <cell r="H6491" t="str">
            <v>【I3JBX05】VK00 1X ’22/2月末　1生-2向けFRAME ASM 新規出図</v>
          </cell>
          <cell r="I6491" t="str">
            <v>PA1-3108</v>
          </cell>
          <cell r="J6491" t="str">
            <v>A</v>
          </cell>
          <cell r="K6491" t="str">
            <v>CML</v>
          </cell>
          <cell r="L6491" t="str">
            <v>未</v>
          </cell>
          <cell r="M6491" t="str">
            <v>未</v>
          </cell>
          <cell r="N6491" t="str">
            <v>未</v>
          </cell>
        </row>
        <row r="6492">
          <cell r="C6492">
            <v>7551910010</v>
          </cell>
          <cell r="D6492" t="str">
            <v>I3JBX05</v>
          </cell>
          <cell r="E6492"/>
          <cell r="F6492" t="str">
            <v>VK00 NMR</v>
          </cell>
          <cell r="G6492" t="str">
            <v>VK00 1X 標準</v>
          </cell>
          <cell r="H6492" t="str">
            <v>【I3JBX05】VK00 1X ’22/2月末　1生-2向けFRAME ASM 新規出図</v>
          </cell>
          <cell r="I6492" t="str">
            <v>PA1-3108</v>
          </cell>
          <cell r="J6492" t="str">
            <v>A</v>
          </cell>
          <cell r="K6492" t="str">
            <v>CMM</v>
          </cell>
          <cell r="L6492" t="str">
            <v>○</v>
          </cell>
          <cell r="M6492">
            <v>20230703</v>
          </cell>
          <cell r="N6492">
            <v>20230703</v>
          </cell>
        </row>
        <row r="6493">
          <cell r="C6493">
            <v>7551910020</v>
          </cell>
          <cell r="D6493" t="str">
            <v>I3JBX05</v>
          </cell>
          <cell r="E6493"/>
          <cell r="F6493" t="str">
            <v>VK00 NMR</v>
          </cell>
          <cell r="G6493" t="str">
            <v>VK00 1X 標準</v>
          </cell>
          <cell r="H6493" t="str">
            <v>【I3JBX05】VK00 1X ’22/2月末　1生-2向けFRAME ASM 新規出図</v>
          </cell>
          <cell r="I6493" t="str">
            <v>PA1-3108</v>
          </cell>
          <cell r="J6493" t="str">
            <v>A</v>
          </cell>
          <cell r="K6493" t="str">
            <v>CM8</v>
          </cell>
          <cell r="L6493" t="str">
            <v>○</v>
          </cell>
          <cell r="M6493">
            <v>20230201</v>
          </cell>
          <cell r="N6493">
            <v>20230201</v>
          </cell>
        </row>
        <row r="6494">
          <cell r="C6494">
            <v>7551910060</v>
          </cell>
          <cell r="D6494" t="str">
            <v>I3JBX05</v>
          </cell>
          <cell r="E6494"/>
          <cell r="F6494" t="str">
            <v>VK00 NMR</v>
          </cell>
          <cell r="G6494" t="str">
            <v>VK00 1X 標準</v>
          </cell>
          <cell r="H6494" t="str">
            <v>【I3JBX05】VK00 1X ’22/2月末　1生-2向けFRAME ASM 新規出図</v>
          </cell>
          <cell r="I6494" t="str">
            <v>PA1-3108</v>
          </cell>
          <cell r="J6494" t="str">
            <v>A</v>
          </cell>
          <cell r="K6494" t="str">
            <v>CMN</v>
          </cell>
          <cell r="L6494" t="str">
            <v>未</v>
          </cell>
          <cell r="M6494" t="str">
            <v>未</v>
          </cell>
          <cell r="N6494" t="str">
            <v>未</v>
          </cell>
        </row>
        <row r="6495">
          <cell r="C6495">
            <v>7551910070</v>
          </cell>
          <cell r="D6495" t="str">
            <v>I3JBX05</v>
          </cell>
          <cell r="E6495"/>
          <cell r="F6495" t="str">
            <v>VK00 NMR</v>
          </cell>
          <cell r="G6495" t="str">
            <v>VK00 1X 標準</v>
          </cell>
          <cell r="H6495" t="str">
            <v>【I3JBX05】VK00 1X ’22/2月末　1生-2向けFRAME ASM 新規出図</v>
          </cell>
          <cell r="I6495" t="str">
            <v>PA1-3108</v>
          </cell>
          <cell r="J6495" t="str">
            <v>A</v>
          </cell>
          <cell r="K6495" t="str">
            <v>CMP</v>
          </cell>
          <cell r="L6495" t="str">
            <v>○</v>
          </cell>
          <cell r="M6495">
            <v>20230605</v>
          </cell>
          <cell r="N6495">
            <v>20230605</v>
          </cell>
        </row>
        <row r="6496">
          <cell r="C6496">
            <v>7551910330</v>
          </cell>
          <cell r="D6496" t="str">
            <v>I3JBX05</v>
          </cell>
          <cell r="E6496"/>
          <cell r="F6496" t="str">
            <v>VK00 NMR</v>
          </cell>
          <cell r="G6496" t="str">
            <v>VK00 1X 標準</v>
          </cell>
          <cell r="H6496" t="str">
            <v>【I3JBX05】VK00 1X ’22/2月末　1生-2向けFRAME ASM 新規出図</v>
          </cell>
          <cell r="I6496" t="str">
            <v>PA1-3108</v>
          </cell>
          <cell r="J6496" t="str">
            <v>A</v>
          </cell>
          <cell r="K6496" t="str">
            <v>NPD</v>
          </cell>
          <cell r="L6496" t="str">
            <v>○</v>
          </cell>
          <cell r="M6496">
            <v>20230424</v>
          </cell>
          <cell r="N6496">
            <v>20230424</v>
          </cell>
        </row>
        <row r="6497">
          <cell r="C6497">
            <v>7551950840</v>
          </cell>
          <cell r="D6497" t="str">
            <v>I3JBX73</v>
          </cell>
          <cell r="E6497"/>
          <cell r="F6497" t="str">
            <v>VL34 NMR</v>
          </cell>
          <cell r="G6497" t="str">
            <v>2X 標準</v>
          </cell>
          <cell r="H6497" t="str">
            <v>【I3JBX73】VL34 700幅FRAME ASM 新規出図(対象イベント:’23/4月　一生)</v>
          </cell>
          <cell r="I6497" t="str">
            <v>未</v>
          </cell>
          <cell r="J6497" t="str">
            <v>A</v>
          </cell>
          <cell r="K6497" t="str">
            <v>C1B</v>
          </cell>
          <cell r="L6497" t="str">
            <v>○</v>
          </cell>
          <cell r="M6497">
            <v>20230713</v>
          </cell>
          <cell r="N6497">
            <v>20240227</v>
          </cell>
        </row>
        <row r="6498">
          <cell r="C6498">
            <v>7551950850</v>
          </cell>
          <cell r="D6498" t="str">
            <v>I3JBX73</v>
          </cell>
          <cell r="E6498"/>
          <cell r="F6498" t="str">
            <v>VL34 NMR</v>
          </cell>
          <cell r="G6498" t="str">
            <v>2X 標準</v>
          </cell>
          <cell r="H6498" t="str">
            <v>【I3JBX73】VL34 700幅FRAME ASM 新規出図(対象イベント:’23/4月　一生)</v>
          </cell>
          <cell r="I6498" t="str">
            <v>PA1-3155</v>
          </cell>
          <cell r="J6498" t="str">
            <v>A</v>
          </cell>
          <cell r="K6498" t="str">
            <v>CYF</v>
          </cell>
          <cell r="L6498" t="str">
            <v>○</v>
          </cell>
          <cell r="M6498">
            <v>20230803</v>
          </cell>
          <cell r="N6498">
            <v>20230803</v>
          </cell>
        </row>
        <row r="6499">
          <cell r="C6499">
            <v>7551950860</v>
          </cell>
          <cell r="D6499" t="str">
            <v>I3JBX73</v>
          </cell>
          <cell r="E6499"/>
          <cell r="F6499" t="str">
            <v>VL34 NMR</v>
          </cell>
          <cell r="G6499" t="str">
            <v>2X 標準</v>
          </cell>
          <cell r="H6499" t="str">
            <v>【I3JBX73】VL34 700幅FRAME ASM 新規出図(対象イベント:’23/4月　一生)</v>
          </cell>
          <cell r="I6499" t="str">
            <v>未</v>
          </cell>
          <cell r="J6499" t="str">
            <v>A</v>
          </cell>
          <cell r="K6499" t="str">
            <v/>
          </cell>
          <cell r="L6499" t="str">
            <v>○</v>
          </cell>
          <cell r="M6499" t="str">
            <v>未</v>
          </cell>
          <cell r="N6499" t="str">
            <v>未</v>
          </cell>
        </row>
        <row r="6500">
          <cell r="C6500">
            <v>7551950870</v>
          </cell>
          <cell r="D6500" t="str">
            <v>I3JBX73</v>
          </cell>
          <cell r="E6500"/>
          <cell r="F6500" t="str">
            <v>VL34 NMR</v>
          </cell>
          <cell r="G6500" t="str">
            <v>2X 標準</v>
          </cell>
          <cell r="H6500" t="str">
            <v>【I3JBX73】VL34 700幅FRAME ASM 新規出図(対象イベント:’23/4月　一生)</v>
          </cell>
          <cell r="I6500" t="str">
            <v>PA1-3199</v>
          </cell>
          <cell r="J6500" t="str">
            <v>A</v>
          </cell>
          <cell r="K6500" t="str">
            <v>CA3</v>
          </cell>
          <cell r="L6500" t="str">
            <v>○</v>
          </cell>
          <cell r="M6500">
            <v>20231024</v>
          </cell>
          <cell r="N6500">
            <v>20231024</v>
          </cell>
        </row>
        <row r="6501">
          <cell r="C6501">
            <v>7551950880</v>
          </cell>
          <cell r="D6501" t="str">
            <v>I3JBX73</v>
          </cell>
          <cell r="E6501"/>
          <cell r="F6501" t="str">
            <v>VL34 NMR</v>
          </cell>
          <cell r="G6501" t="str">
            <v>2X 標準</v>
          </cell>
          <cell r="H6501" t="str">
            <v>【I3JBX73】VL34 700幅FRAME ASM 新規出図(対象イベント:’23/4月　一生)</v>
          </cell>
          <cell r="I6501" t="str">
            <v>PA1-3131</v>
          </cell>
          <cell r="J6501" t="str">
            <v>A</v>
          </cell>
          <cell r="K6501" t="str">
            <v>CDS</v>
          </cell>
          <cell r="L6501" t="str">
            <v>○</v>
          </cell>
          <cell r="M6501">
            <v>20230622</v>
          </cell>
          <cell r="N6501">
            <v>20230622</v>
          </cell>
        </row>
        <row r="6502">
          <cell r="C6502">
            <v>7551950890</v>
          </cell>
          <cell r="D6502" t="str">
            <v>I3JBX73</v>
          </cell>
          <cell r="E6502"/>
          <cell r="F6502" t="str">
            <v>VL34 NMR</v>
          </cell>
          <cell r="G6502" t="str">
            <v>2X 標準</v>
          </cell>
          <cell r="H6502" t="str">
            <v>【I3JBX73】VL34 700幅FRAME ASM 新規出図(対象イベント:’23/4月　一生)</v>
          </cell>
          <cell r="I6502" t="str">
            <v>未</v>
          </cell>
          <cell r="J6502" t="str">
            <v>A</v>
          </cell>
          <cell r="K6502" t="str">
            <v>CDR</v>
          </cell>
          <cell r="L6502" t="str">
            <v>○</v>
          </cell>
          <cell r="M6502">
            <v>20230323</v>
          </cell>
          <cell r="N6502">
            <v>20230323</v>
          </cell>
        </row>
        <row r="6503">
          <cell r="C6503">
            <v>7551950900</v>
          </cell>
          <cell r="D6503" t="str">
            <v>I3JBX73</v>
          </cell>
          <cell r="E6503"/>
          <cell r="F6503" t="str">
            <v>VL34 NMR</v>
          </cell>
          <cell r="G6503" t="str">
            <v>2X 標準</v>
          </cell>
          <cell r="H6503" t="str">
            <v>【I3JBX73】VL34 700幅FRAME ASM 新規出図(対象イベント:’23/4月　一生)</v>
          </cell>
          <cell r="I6503" t="str">
            <v>PA1-3131</v>
          </cell>
          <cell r="J6503" t="str">
            <v>A</v>
          </cell>
          <cell r="K6503" t="str">
            <v>CDT</v>
          </cell>
          <cell r="L6503" t="str">
            <v>○</v>
          </cell>
          <cell r="M6503">
            <v>20230622</v>
          </cell>
          <cell r="N6503">
            <v>20230622</v>
          </cell>
        </row>
        <row r="6504">
          <cell r="C6504">
            <v>7551950910</v>
          </cell>
          <cell r="D6504" t="str">
            <v>I3JBX73</v>
          </cell>
          <cell r="E6504"/>
          <cell r="F6504" t="str">
            <v>VL34 NMR</v>
          </cell>
          <cell r="G6504" t="str">
            <v>2X 標準</v>
          </cell>
          <cell r="H6504" t="str">
            <v>【I3JBX73】VL34 700幅FRAME ASM 新規出図(対象イベント:’23/4月　一生)</v>
          </cell>
          <cell r="I6504" t="str">
            <v>PA1-3214</v>
          </cell>
          <cell r="J6504" t="str">
            <v>A</v>
          </cell>
          <cell r="K6504" t="str">
            <v>CDJ</v>
          </cell>
          <cell r="L6504" t="str">
            <v>○</v>
          </cell>
          <cell r="M6504">
            <v>20231205</v>
          </cell>
          <cell r="N6504">
            <v>20231205</v>
          </cell>
        </row>
        <row r="6505">
          <cell r="C6505">
            <v>8972782591</v>
          </cell>
          <cell r="D6505" t="str">
            <v>I4JKJ13</v>
          </cell>
          <cell r="E6505"/>
          <cell r="F6505" t="str">
            <v>VL33 NMS</v>
          </cell>
          <cell r="G6505" t="str">
            <v>2X 標準</v>
          </cell>
          <cell r="H6505" t="str">
            <v>【I4JKJ13】VL33 FRAME ASM 設変出図(サ変、AAS-LD-11336の恒久設変)</v>
          </cell>
          <cell r="I6505" t="str">
            <v>PA1-3131</v>
          </cell>
          <cell r="J6505" t="str">
            <v>A</v>
          </cell>
          <cell r="K6505" t="str">
            <v>2PC7</v>
          </cell>
          <cell r="L6505" t="str">
            <v>○</v>
          </cell>
          <cell r="M6505">
            <v>20230622</v>
          </cell>
          <cell r="N6505">
            <v>20230622</v>
          </cell>
        </row>
        <row r="6506">
          <cell r="C6506">
            <v>8972782701</v>
          </cell>
          <cell r="D6506" t="str">
            <v>I4JKJ13</v>
          </cell>
          <cell r="E6506"/>
          <cell r="F6506" t="str">
            <v>VL33 NMS</v>
          </cell>
          <cell r="G6506" t="str">
            <v>2X 標準</v>
          </cell>
          <cell r="H6506" t="str">
            <v>【I4JKJ13】VL33 FRAME ASM 設変出図(サ変、AAS-LD-11336の恒久設変)</v>
          </cell>
          <cell r="I6506" t="str">
            <v>未</v>
          </cell>
          <cell r="J6506" t="str">
            <v>A</v>
          </cell>
          <cell r="K6506" t="str">
            <v>2PBG</v>
          </cell>
          <cell r="L6506" t="str">
            <v>○</v>
          </cell>
          <cell r="M6506">
            <v>20230316</v>
          </cell>
          <cell r="N6506">
            <v>20230316</v>
          </cell>
        </row>
        <row r="6507">
          <cell r="C6507">
            <v>8972760051</v>
          </cell>
          <cell r="D6507" t="str">
            <v>I4JKG68</v>
          </cell>
          <cell r="E6507">
            <v>44959</v>
          </cell>
          <cell r="F6507" t="str">
            <v>VK00 NMR</v>
          </cell>
          <cell r="G6507" t="str">
            <v>VK00 1X 標準</v>
          </cell>
          <cell r="H6507" t="str">
            <v>【I4JKG68】VK00 1X RIGID 一生向けFRAME ASM 設変出図</v>
          </cell>
          <cell r="I6507" t="str">
            <v>PA1-3108</v>
          </cell>
          <cell r="J6507" t="str">
            <v>A</v>
          </cell>
          <cell r="K6507" t="str">
            <v>ND6</v>
          </cell>
          <cell r="L6507" t="str">
            <v>未</v>
          </cell>
          <cell r="M6507" t="str">
            <v>未</v>
          </cell>
          <cell r="N6507" t="str">
            <v>未</v>
          </cell>
        </row>
        <row r="6508">
          <cell r="C6508">
            <v>8972760061</v>
          </cell>
          <cell r="D6508" t="str">
            <v>I4JKG68</v>
          </cell>
          <cell r="E6508">
            <v>44959</v>
          </cell>
          <cell r="F6508" t="str">
            <v>VK00 NMR</v>
          </cell>
          <cell r="G6508" t="str">
            <v>VK00 1X 標準</v>
          </cell>
          <cell r="H6508" t="str">
            <v>【I4JKG68】VK00 1X RIGID 一生向けFRAME ASM 設変出図</v>
          </cell>
          <cell r="I6508" t="str">
            <v>未</v>
          </cell>
          <cell r="J6508" t="str">
            <v>A</v>
          </cell>
          <cell r="K6508" t="str">
            <v/>
          </cell>
          <cell r="L6508" t="str">
            <v>未</v>
          </cell>
          <cell r="M6508" t="str">
            <v>未</v>
          </cell>
          <cell r="N6508" t="str">
            <v>未</v>
          </cell>
        </row>
        <row r="6509">
          <cell r="C6509">
            <v>8972760071</v>
          </cell>
          <cell r="D6509" t="str">
            <v>I4JKG68</v>
          </cell>
          <cell r="E6509">
            <v>44959</v>
          </cell>
          <cell r="F6509" t="str">
            <v>VK00 NMR</v>
          </cell>
          <cell r="G6509" t="str">
            <v>VK00 1X 標準</v>
          </cell>
          <cell r="H6509" t="str">
            <v>【I4JKG68】VK00 1X RIGID 一生向けFRAME ASM 設変出図</v>
          </cell>
          <cell r="I6509" t="str">
            <v>未</v>
          </cell>
          <cell r="J6509" t="str">
            <v>A</v>
          </cell>
          <cell r="K6509" t="str">
            <v/>
          </cell>
          <cell r="L6509" t="str">
            <v>未</v>
          </cell>
          <cell r="M6509" t="str">
            <v>未</v>
          </cell>
          <cell r="N6509" t="str">
            <v>未</v>
          </cell>
        </row>
        <row r="6510">
          <cell r="C6510">
            <v>8972760081</v>
          </cell>
          <cell r="D6510" t="str">
            <v>I4JKG68</v>
          </cell>
          <cell r="E6510">
            <v>44959</v>
          </cell>
          <cell r="F6510" t="str">
            <v>VK00 NMR</v>
          </cell>
          <cell r="G6510" t="str">
            <v>VK00 1X 標準</v>
          </cell>
          <cell r="H6510" t="str">
            <v>【I4JKG68】VK00 1X RIGID 一生向けFRAME ASM 設変出図</v>
          </cell>
          <cell r="I6510" t="str">
            <v>PA1-3108</v>
          </cell>
          <cell r="J6510" t="str">
            <v>A</v>
          </cell>
          <cell r="K6510" t="str">
            <v>GNB</v>
          </cell>
          <cell r="L6510" t="str">
            <v>未</v>
          </cell>
          <cell r="M6510" t="str">
            <v>未</v>
          </cell>
          <cell r="N6510" t="str">
            <v>未</v>
          </cell>
        </row>
        <row r="6511">
          <cell r="C6511">
            <v>8972760091</v>
          </cell>
          <cell r="D6511" t="str">
            <v>I4JKG68</v>
          </cell>
          <cell r="E6511">
            <v>44959</v>
          </cell>
          <cell r="F6511" t="str">
            <v>VK00 NMR</v>
          </cell>
          <cell r="G6511" t="str">
            <v>VK00 1X 標準</v>
          </cell>
          <cell r="H6511" t="str">
            <v>【I4JKG68】VK00 1X RIGID 一生向けFRAME ASM 設変出図</v>
          </cell>
          <cell r="I6511" t="str">
            <v>PA1-3108</v>
          </cell>
          <cell r="J6511" t="str">
            <v>A</v>
          </cell>
          <cell r="K6511" t="str">
            <v>GNC</v>
          </cell>
          <cell r="L6511" t="str">
            <v>○</v>
          </cell>
          <cell r="M6511">
            <v>20240507</v>
          </cell>
          <cell r="N6511">
            <v>20240507</v>
          </cell>
        </row>
        <row r="6512">
          <cell r="C6512">
            <v>8972760101</v>
          </cell>
          <cell r="D6512" t="str">
            <v>I4JKG68</v>
          </cell>
          <cell r="E6512">
            <v>44959</v>
          </cell>
          <cell r="F6512" t="str">
            <v>VK00 NMR</v>
          </cell>
          <cell r="G6512" t="str">
            <v>VK00 1X 標準</v>
          </cell>
          <cell r="H6512" t="str">
            <v>【I4JKG68】VK00 1X RIGID 一生向けFRAME ASM 設変出図</v>
          </cell>
          <cell r="I6512" t="str">
            <v>未</v>
          </cell>
          <cell r="J6512" t="str">
            <v>A</v>
          </cell>
          <cell r="K6512" t="str">
            <v/>
          </cell>
          <cell r="L6512" t="str">
            <v>未</v>
          </cell>
          <cell r="M6512" t="str">
            <v>未</v>
          </cell>
          <cell r="N6512" t="str">
            <v>未</v>
          </cell>
        </row>
        <row r="6513">
          <cell r="C6513">
            <v>8972760111</v>
          </cell>
          <cell r="D6513" t="str">
            <v>I4JKG68</v>
          </cell>
          <cell r="E6513">
            <v>44959</v>
          </cell>
          <cell r="F6513" t="str">
            <v>VK00 NMR</v>
          </cell>
          <cell r="G6513" t="str">
            <v>VK00 1X 標準</v>
          </cell>
          <cell r="H6513" t="str">
            <v>【I4JKG68】VK00 1X RIGID 一生向けFRAME ASM 設変出図</v>
          </cell>
          <cell r="I6513" t="str">
            <v>未</v>
          </cell>
          <cell r="J6513" t="str">
            <v>A</v>
          </cell>
          <cell r="K6513" t="str">
            <v/>
          </cell>
          <cell r="L6513" t="str">
            <v>未</v>
          </cell>
          <cell r="M6513" t="str">
            <v>未</v>
          </cell>
          <cell r="N6513" t="str">
            <v>未</v>
          </cell>
        </row>
        <row r="6514">
          <cell r="C6514">
            <v>8972760121</v>
          </cell>
          <cell r="D6514" t="str">
            <v>I4JKG68</v>
          </cell>
          <cell r="E6514">
            <v>44959</v>
          </cell>
          <cell r="F6514" t="str">
            <v>VK00 NMR</v>
          </cell>
          <cell r="G6514" t="str">
            <v>VK00 1X 標準</v>
          </cell>
          <cell r="H6514" t="str">
            <v>【I4JKG68】VK00 1X RIGID 一生向けFRAME ASM 設変出図</v>
          </cell>
          <cell r="I6514" t="str">
            <v>PA1-3108</v>
          </cell>
          <cell r="J6514" t="str">
            <v>A</v>
          </cell>
          <cell r="K6514" t="str">
            <v>GNF</v>
          </cell>
          <cell r="L6514" t="str">
            <v>未</v>
          </cell>
          <cell r="M6514" t="str">
            <v>未</v>
          </cell>
          <cell r="N6514" t="str">
            <v>未</v>
          </cell>
        </row>
        <row r="6515">
          <cell r="C6515">
            <v>8977942933</v>
          </cell>
          <cell r="D6515" t="str">
            <v>I4JKG68</v>
          </cell>
          <cell r="E6515">
            <v>44959</v>
          </cell>
          <cell r="F6515" t="str">
            <v>VK00 NMR</v>
          </cell>
          <cell r="G6515" t="str">
            <v>VK00 1X 標準</v>
          </cell>
          <cell r="H6515" t="str">
            <v>【I4JKG68】VK00 1X RIGID 一生向けFRAME ASM 設変出図</v>
          </cell>
          <cell r="I6515" t="str">
            <v>PA1-3108</v>
          </cell>
          <cell r="J6515" t="str">
            <v>A</v>
          </cell>
          <cell r="K6515" t="str">
            <v>BA1</v>
          </cell>
          <cell r="L6515" t="str">
            <v>○</v>
          </cell>
          <cell r="M6515">
            <v>20230517</v>
          </cell>
          <cell r="N6515">
            <v>20230517</v>
          </cell>
        </row>
        <row r="6516">
          <cell r="C6516">
            <v>8977942952</v>
          </cell>
          <cell r="D6516" t="str">
            <v>I4JKG68</v>
          </cell>
          <cell r="E6516">
            <v>44959</v>
          </cell>
          <cell r="F6516" t="str">
            <v>VK00 NMR</v>
          </cell>
          <cell r="G6516" t="str">
            <v>VK00 1X 標準</v>
          </cell>
          <cell r="H6516" t="str">
            <v>【I4JKG68】VK00 1X RIGID 一生向けFRAME ASM 設変出図</v>
          </cell>
          <cell r="I6516" t="str">
            <v>PA1-3108</v>
          </cell>
          <cell r="J6516" t="str">
            <v>A</v>
          </cell>
          <cell r="K6516" t="str">
            <v>NC3</v>
          </cell>
          <cell r="L6516" t="str">
            <v>○</v>
          </cell>
          <cell r="M6516">
            <v>20230703</v>
          </cell>
          <cell r="N6516">
            <v>20230703</v>
          </cell>
        </row>
        <row r="6517">
          <cell r="C6517">
            <v>8977942964</v>
          </cell>
          <cell r="D6517" t="str">
            <v>I4JKG68</v>
          </cell>
          <cell r="E6517">
            <v>44959</v>
          </cell>
          <cell r="F6517" t="str">
            <v>VK00 NMR</v>
          </cell>
          <cell r="G6517" t="str">
            <v>VK00 1X 標準</v>
          </cell>
          <cell r="H6517" t="str">
            <v>【I4JKG68】VK00 1X RIGID 一生向けFRAME ASM 設変出図</v>
          </cell>
          <cell r="I6517" t="str">
            <v>未</v>
          </cell>
          <cell r="J6517" t="str">
            <v>A</v>
          </cell>
          <cell r="K6517" t="str">
            <v/>
          </cell>
          <cell r="L6517" t="str">
            <v>未</v>
          </cell>
          <cell r="M6517" t="str">
            <v>未</v>
          </cell>
          <cell r="N6517" t="str">
            <v>未</v>
          </cell>
        </row>
        <row r="6518">
          <cell r="C6518">
            <v>8977942983</v>
          </cell>
          <cell r="D6518" t="str">
            <v>I4JKG68</v>
          </cell>
          <cell r="E6518">
            <v>44959</v>
          </cell>
          <cell r="F6518" t="str">
            <v>VK00 NMR</v>
          </cell>
          <cell r="G6518" t="str">
            <v>VK00 1X 標準</v>
          </cell>
          <cell r="H6518" t="str">
            <v>【I4JKG68】VK00 1X RIGID 一生向けFRAME ASM 設変出図</v>
          </cell>
          <cell r="I6518" t="str">
            <v>PA1-3108</v>
          </cell>
          <cell r="J6518" t="str">
            <v>A</v>
          </cell>
          <cell r="K6518" t="str">
            <v>JA1</v>
          </cell>
          <cell r="L6518" t="str">
            <v>○</v>
          </cell>
          <cell r="M6518">
            <v>20230921</v>
          </cell>
          <cell r="N6518">
            <v>20230921</v>
          </cell>
        </row>
        <row r="6519">
          <cell r="C6519">
            <v>8977942992</v>
          </cell>
          <cell r="D6519" t="str">
            <v>I4JKG68</v>
          </cell>
          <cell r="E6519">
            <v>44959</v>
          </cell>
          <cell r="F6519" t="str">
            <v>VK00 NMR</v>
          </cell>
          <cell r="G6519" t="str">
            <v>VK00 1X 標準</v>
          </cell>
          <cell r="H6519" t="str">
            <v>【I4JKG68】VK00 1X RIGID 一生向けFRAME ASM 設変出図</v>
          </cell>
          <cell r="I6519" t="str">
            <v>PA1-3108</v>
          </cell>
          <cell r="J6519" t="str">
            <v>A</v>
          </cell>
          <cell r="K6519" t="str">
            <v>JA2</v>
          </cell>
          <cell r="L6519" t="str">
            <v>未</v>
          </cell>
          <cell r="M6519" t="str">
            <v>未</v>
          </cell>
          <cell r="N6519" t="str">
            <v>未</v>
          </cell>
        </row>
        <row r="6520">
          <cell r="C6520">
            <v>8977943002</v>
          </cell>
          <cell r="D6520" t="str">
            <v>I4JKG68</v>
          </cell>
          <cell r="E6520">
            <v>44959</v>
          </cell>
          <cell r="F6520" t="str">
            <v>VK00 NMR</v>
          </cell>
          <cell r="G6520" t="str">
            <v>VK00 1X 標準</v>
          </cell>
          <cell r="H6520" t="str">
            <v>【I4JKG68】VK00 1X RIGID 一生向けFRAME ASM 設変出図</v>
          </cell>
          <cell r="I6520" t="str">
            <v>PA1-3108</v>
          </cell>
          <cell r="J6520" t="str">
            <v>A</v>
          </cell>
          <cell r="K6520" t="str">
            <v>NP1</v>
          </cell>
          <cell r="L6520" t="str">
            <v>○</v>
          </cell>
          <cell r="M6520">
            <v>20230706</v>
          </cell>
          <cell r="N6520">
            <v>20230706</v>
          </cell>
        </row>
        <row r="6521">
          <cell r="C6521">
            <v>8977943012</v>
          </cell>
          <cell r="D6521" t="str">
            <v>I4JKG68</v>
          </cell>
          <cell r="E6521">
            <v>44959</v>
          </cell>
          <cell r="F6521" t="str">
            <v>VK00 NMR</v>
          </cell>
          <cell r="G6521" t="str">
            <v>VK00 1X 標準</v>
          </cell>
          <cell r="H6521" t="str">
            <v>【I4JKG68】VK00 1X RIGID 一生向けFRAME ASM 設変出図</v>
          </cell>
          <cell r="I6521" t="str">
            <v>未</v>
          </cell>
          <cell r="J6521" t="str">
            <v>A</v>
          </cell>
          <cell r="K6521" t="str">
            <v/>
          </cell>
          <cell r="L6521" t="str">
            <v>未</v>
          </cell>
          <cell r="M6521" t="str">
            <v>未</v>
          </cell>
          <cell r="N6521" t="str">
            <v>未</v>
          </cell>
        </row>
        <row r="6522">
          <cell r="C6522">
            <v>8977943023</v>
          </cell>
          <cell r="D6522" t="str">
            <v>I4JKG68</v>
          </cell>
          <cell r="E6522">
            <v>44959</v>
          </cell>
          <cell r="F6522" t="str">
            <v>VK00 NMR</v>
          </cell>
          <cell r="G6522" t="str">
            <v>VK00 1X 標準</v>
          </cell>
          <cell r="H6522" t="str">
            <v>【I4JKG68】VK00 1X RIGID 一生向けFRAME ASM 設変出図</v>
          </cell>
          <cell r="I6522" t="str">
            <v>PA1-3108</v>
          </cell>
          <cell r="J6522" t="str">
            <v>A</v>
          </cell>
          <cell r="K6522" t="str">
            <v>JHA</v>
          </cell>
          <cell r="L6522" t="str">
            <v>○</v>
          </cell>
          <cell r="M6522">
            <v>20230712</v>
          </cell>
          <cell r="N6522">
            <v>20230712</v>
          </cell>
        </row>
        <row r="6523">
          <cell r="C6523">
            <v>8977943033</v>
          </cell>
          <cell r="D6523" t="str">
            <v>I4JKG68</v>
          </cell>
          <cell r="E6523">
            <v>44959</v>
          </cell>
          <cell r="F6523" t="str">
            <v>VK00 NMR</v>
          </cell>
          <cell r="G6523" t="str">
            <v>VK00 1X 標準</v>
          </cell>
          <cell r="H6523" t="str">
            <v>【I4JKG68】VK00 1X RIGID 一生向けFRAME ASM 設変出図</v>
          </cell>
          <cell r="I6523" t="str">
            <v>PA1-3108</v>
          </cell>
          <cell r="J6523" t="str">
            <v>A</v>
          </cell>
          <cell r="K6523" t="str">
            <v>JHB</v>
          </cell>
          <cell r="L6523" t="str">
            <v>未</v>
          </cell>
          <cell r="M6523" t="str">
            <v>未</v>
          </cell>
          <cell r="N6523" t="str">
            <v>未</v>
          </cell>
        </row>
        <row r="6524">
          <cell r="C6524">
            <v>8977943052</v>
          </cell>
          <cell r="D6524" t="str">
            <v>I4JKG68</v>
          </cell>
          <cell r="E6524">
            <v>44959</v>
          </cell>
          <cell r="F6524" t="str">
            <v>VK00 NMR</v>
          </cell>
          <cell r="G6524" t="str">
            <v>VK00 1X 標準</v>
          </cell>
          <cell r="H6524" t="str">
            <v>【I4JKG68】VK00 1X RIGID 一生向けFRAME ASM 設変出図</v>
          </cell>
          <cell r="I6524" t="str">
            <v>PA1-3108</v>
          </cell>
          <cell r="J6524" t="str">
            <v>A</v>
          </cell>
          <cell r="K6524" t="str">
            <v>NP3</v>
          </cell>
          <cell r="L6524" t="str">
            <v>○</v>
          </cell>
          <cell r="M6524">
            <v>20231011</v>
          </cell>
          <cell r="N6524">
            <v>20231011</v>
          </cell>
        </row>
        <row r="6525">
          <cell r="C6525">
            <v>8977943072</v>
          </cell>
          <cell r="D6525" t="str">
            <v>I4JKG68</v>
          </cell>
          <cell r="E6525">
            <v>44959</v>
          </cell>
          <cell r="F6525" t="str">
            <v>VK00 NMR</v>
          </cell>
          <cell r="G6525" t="str">
            <v>VK00 1X 標準</v>
          </cell>
          <cell r="H6525" t="str">
            <v>【I4JKG68】VK00 1X RIGID 一生向けFRAME ASM 設変出図</v>
          </cell>
          <cell r="I6525" t="str">
            <v>PA1-3108</v>
          </cell>
          <cell r="J6525" t="str">
            <v>A</v>
          </cell>
          <cell r="K6525" t="str">
            <v>NP4</v>
          </cell>
          <cell r="L6525" t="str">
            <v>未</v>
          </cell>
          <cell r="M6525" t="str">
            <v>未</v>
          </cell>
          <cell r="N6525" t="str">
            <v>未</v>
          </cell>
        </row>
        <row r="6526">
          <cell r="C6526">
            <v>8977943122</v>
          </cell>
          <cell r="D6526" t="str">
            <v>I4JKG68</v>
          </cell>
          <cell r="E6526">
            <v>44959</v>
          </cell>
          <cell r="F6526" t="str">
            <v>VK00 NMR</v>
          </cell>
          <cell r="G6526" t="str">
            <v>VK00 1X 標準</v>
          </cell>
          <cell r="H6526" t="str">
            <v>【I4JKG68】VK00 1X RIGID 一生向けFRAME ASM 設変出図</v>
          </cell>
          <cell r="I6526" t="str">
            <v>未</v>
          </cell>
          <cell r="J6526" t="str">
            <v>D</v>
          </cell>
          <cell r="K6526" t="str">
            <v>VD3</v>
          </cell>
          <cell r="L6526" t="str">
            <v>○</v>
          </cell>
          <cell r="M6526" t="str">
            <v>-</v>
          </cell>
          <cell r="N6526" t="str">
            <v>-</v>
          </cell>
        </row>
        <row r="6527">
          <cell r="C6527">
            <v>8977943134</v>
          </cell>
          <cell r="D6527" t="str">
            <v>I4JKG68</v>
          </cell>
          <cell r="E6527">
            <v>44959</v>
          </cell>
          <cell r="F6527" t="str">
            <v>VK00 NMR</v>
          </cell>
          <cell r="G6527" t="str">
            <v>VK00 1X 標準</v>
          </cell>
          <cell r="H6527" t="str">
            <v>【I4JKG68】VK00 1X RIGID 一生向けFRAME ASM 設変出図</v>
          </cell>
          <cell r="I6527" t="str">
            <v>PA1-3043</v>
          </cell>
          <cell r="J6527" t="str">
            <v>A</v>
          </cell>
          <cell r="K6527" t="str">
            <v/>
          </cell>
          <cell r="L6527" t="str">
            <v>未</v>
          </cell>
          <cell r="M6527">
            <v>20230308</v>
          </cell>
          <cell r="N6527">
            <v>20230227</v>
          </cell>
        </row>
        <row r="6528">
          <cell r="C6528">
            <v>8977943193</v>
          </cell>
          <cell r="D6528" t="str">
            <v>I4JKG68</v>
          </cell>
          <cell r="E6528">
            <v>44959</v>
          </cell>
          <cell r="F6528" t="str">
            <v>VK00 NMR</v>
          </cell>
          <cell r="G6528" t="str">
            <v>VK00 1X 標準</v>
          </cell>
          <cell r="H6528" t="str">
            <v>【I4JKG68】VK00 1X RIGID 一生向けFRAME ASM 設変出図</v>
          </cell>
          <cell r="I6528" t="str">
            <v>未</v>
          </cell>
          <cell r="J6528" t="str">
            <v>A</v>
          </cell>
          <cell r="K6528" t="str">
            <v/>
          </cell>
          <cell r="L6528" t="str">
            <v>未</v>
          </cell>
          <cell r="M6528" t="str">
            <v>未</v>
          </cell>
          <cell r="N6528" t="str">
            <v>未</v>
          </cell>
        </row>
        <row r="6529">
          <cell r="C6529">
            <v>8977943203</v>
          </cell>
          <cell r="D6529" t="str">
            <v>I4JKG68</v>
          </cell>
          <cell r="E6529">
            <v>44959</v>
          </cell>
          <cell r="F6529" t="str">
            <v>VK00 NMR</v>
          </cell>
          <cell r="G6529" t="str">
            <v>VK00 1X 標準</v>
          </cell>
          <cell r="H6529" t="str">
            <v>【I4JKG68】VK00 1X RIGID 一生向けFRAME ASM 設変出図</v>
          </cell>
          <cell r="I6529" t="str">
            <v>PA1-3108</v>
          </cell>
          <cell r="J6529" t="str">
            <v>A</v>
          </cell>
          <cell r="K6529" t="str">
            <v>NC2</v>
          </cell>
          <cell r="L6529" t="str">
            <v>○</v>
          </cell>
          <cell r="M6529">
            <v>20230710</v>
          </cell>
          <cell r="N6529">
            <v>20230710</v>
          </cell>
        </row>
        <row r="6530">
          <cell r="C6530">
            <v>8977943222</v>
          </cell>
          <cell r="D6530" t="str">
            <v>I4JKG68</v>
          </cell>
          <cell r="E6530">
            <v>44959</v>
          </cell>
          <cell r="F6530" t="str">
            <v>VK00 NMR</v>
          </cell>
          <cell r="G6530" t="str">
            <v>VK00 1X 標準</v>
          </cell>
          <cell r="H6530" t="str">
            <v>【I4JKG68】VK00 1X RIGID 一生向けFRAME ASM 設変出図</v>
          </cell>
          <cell r="I6530" t="str">
            <v>PA1-3108</v>
          </cell>
          <cell r="J6530" t="str">
            <v>D</v>
          </cell>
          <cell r="K6530" t="str">
            <v>BA3</v>
          </cell>
          <cell r="L6530" t="str">
            <v>-</v>
          </cell>
          <cell r="M6530" t="str">
            <v>-</v>
          </cell>
          <cell r="N6530" t="str">
            <v>-</v>
          </cell>
        </row>
        <row r="6531">
          <cell r="C6531">
            <v>8977943232</v>
          </cell>
          <cell r="D6531" t="str">
            <v>I4JKG68</v>
          </cell>
          <cell r="E6531">
            <v>44959</v>
          </cell>
          <cell r="F6531" t="str">
            <v>VK00 NMR</v>
          </cell>
          <cell r="G6531" t="str">
            <v>VK00 1X 標準</v>
          </cell>
          <cell r="H6531" t="str">
            <v>【I4JKG68】VK00 1X RIGID 一生向けFRAME ASM 設変出図</v>
          </cell>
          <cell r="I6531" t="str">
            <v>PA1-3108</v>
          </cell>
          <cell r="J6531" t="str">
            <v>D</v>
          </cell>
          <cell r="K6531" t="str">
            <v>NC5</v>
          </cell>
          <cell r="L6531" t="str">
            <v>-</v>
          </cell>
          <cell r="M6531" t="str">
            <v>-</v>
          </cell>
          <cell r="N6531" t="str">
            <v>-</v>
          </cell>
        </row>
        <row r="6532">
          <cell r="C6532">
            <v>8977943242</v>
          </cell>
          <cell r="D6532" t="str">
            <v>I4JKG68</v>
          </cell>
          <cell r="E6532">
            <v>44959</v>
          </cell>
          <cell r="F6532" t="str">
            <v>VK00 NMR</v>
          </cell>
          <cell r="G6532" t="str">
            <v>VK00 1X 標準</v>
          </cell>
          <cell r="H6532" t="str">
            <v>【I4JKG68】VK00 1X RIGID 一生向けFRAME ASM 設変出図</v>
          </cell>
          <cell r="I6532" t="str">
            <v>未</v>
          </cell>
          <cell r="J6532" t="str">
            <v>A</v>
          </cell>
          <cell r="K6532" t="str">
            <v/>
          </cell>
          <cell r="L6532" t="str">
            <v>未</v>
          </cell>
          <cell r="M6532" t="str">
            <v>未</v>
          </cell>
          <cell r="N6532" t="str">
            <v>未</v>
          </cell>
        </row>
        <row r="6533">
          <cell r="C6533">
            <v>8977943253</v>
          </cell>
          <cell r="D6533" t="str">
            <v>I4JKG68</v>
          </cell>
          <cell r="E6533">
            <v>44959</v>
          </cell>
          <cell r="F6533" t="str">
            <v>VK00 NMR</v>
          </cell>
          <cell r="G6533" t="str">
            <v>VK00 1X 標準</v>
          </cell>
          <cell r="H6533" t="str">
            <v>【I4JKG68】VK00 1X RIGID 一生向けFRAME ASM 設変出図</v>
          </cell>
          <cell r="I6533" t="str">
            <v>PA1-3043</v>
          </cell>
          <cell r="J6533" t="str">
            <v>A</v>
          </cell>
          <cell r="K6533" t="str">
            <v>JA5</v>
          </cell>
          <cell r="L6533" t="str">
            <v>○</v>
          </cell>
          <cell r="M6533">
            <v>20231024</v>
          </cell>
          <cell r="N6533">
            <v>20231024</v>
          </cell>
        </row>
        <row r="6534">
          <cell r="C6534">
            <v>8977943272</v>
          </cell>
          <cell r="D6534" t="str">
            <v>I4JKG68</v>
          </cell>
          <cell r="E6534">
            <v>44959</v>
          </cell>
          <cell r="F6534" t="str">
            <v>VK00 NMR</v>
          </cell>
          <cell r="G6534" t="str">
            <v>VK00 1X 標準</v>
          </cell>
          <cell r="H6534" t="str">
            <v>【I4JKG68】VK00 1X RIGID 一生向けFRAME ASM 設変出図</v>
          </cell>
          <cell r="I6534" t="str">
            <v>PA1-3108</v>
          </cell>
          <cell r="J6534" t="str">
            <v>A</v>
          </cell>
          <cell r="K6534" t="str">
            <v>BA4</v>
          </cell>
          <cell r="L6534" t="str">
            <v>未</v>
          </cell>
          <cell r="M6534" t="str">
            <v>未</v>
          </cell>
          <cell r="N6534" t="str">
            <v>未</v>
          </cell>
        </row>
        <row r="6535">
          <cell r="C6535">
            <v>8977943282</v>
          </cell>
          <cell r="D6535" t="str">
            <v>I4JKG68</v>
          </cell>
          <cell r="E6535">
            <v>44959</v>
          </cell>
          <cell r="F6535" t="str">
            <v>VK00 NMR</v>
          </cell>
          <cell r="G6535" t="str">
            <v>VK00 1X 標準</v>
          </cell>
          <cell r="H6535" t="str">
            <v>【I4JKG68】VK00 1X RIGID 一生向けFRAME ASM 設変出図</v>
          </cell>
          <cell r="I6535" t="str">
            <v>未</v>
          </cell>
          <cell r="J6535" t="str">
            <v>A</v>
          </cell>
          <cell r="K6535" t="str">
            <v/>
          </cell>
          <cell r="L6535" t="str">
            <v>未</v>
          </cell>
          <cell r="M6535" t="str">
            <v>未</v>
          </cell>
          <cell r="N6535" t="str">
            <v>未</v>
          </cell>
        </row>
        <row r="6536">
          <cell r="C6536">
            <v>8977943292</v>
          </cell>
          <cell r="D6536" t="str">
            <v>I4JKG68</v>
          </cell>
          <cell r="E6536">
            <v>44959</v>
          </cell>
          <cell r="F6536" t="str">
            <v>VK00 NMR</v>
          </cell>
          <cell r="G6536" t="str">
            <v>VK00 1X 標準</v>
          </cell>
          <cell r="H6536" t="str">
            <v>【I4JKG68】VK00 1X RIGID 一生向けFRAME ASM 設変出図</v>
          </cell>
          <cell r="I6536" t="str">
            <v>未</v>
          </cell>
          <cell r="J6536" t="str">
            <v>A</v>
          </cell>
          <cell r="K6536" t="str">
            <v/>
          </cell>
          <cell r="L6536" t="str">
            <v>未</v>
          </cell>
          <cell r="M6536" t="str">
            <v>未</v>
          </cell>
          <cell r="N6536" t="str">
            <v>未</v>
          </cell>
        </row>
        <row r="6537">
          <cell r="C6537">
            <v>8977943302</v>
          </cell>
          <cell r="D6537" t="str">
            <v>I4JKG68</v>
          </cell>
          <cell r="E6537">
            <v>44959</v>
          </cell>
          <cell r="F6537" t="str">
            <v>VK00 NMR</v>
          </cell>
          <cell r="G6537" t="str">
            <v>VK00 1X 標準</v>
          </cell>
          <cell r="H6537" t="str">
            <v>【I4JKG68】VK00 1X RIGID 一生向けFRAME ASM 設変出図</v>
          </cell>
          <cell r="I6537" t="str">
            <v>未</v>
          </cell>
          <cell r="J6537" t="str">
            <v>A</v>
          </cell>
          <cell r="K6537" t="str">
            <v/>
          </cell>
          <cell r="L6537" t="str">
            <v>未</v>
          </cell>
          <cell r="M6537" t="str">
            <v>未</v>
          </cell>
          <cell r="N6537" t="str">
            <v>未</v>
          </cell>
        </row>
        <row r="6538">
          <cell r="C6538">
            <v>8977943312</v>
          </cell>
          <cell r="D6538" t="str">
            <v>I4JKG68</v>
          </cell>
          <cell r="E6538">
            <v>44959</v>
          </cell>
          <cell r="F6538" t="str">
            <v>VK00 NMR</v>
          </cell>
          <cell r="G6538" t="str">
            <v>VK00 1X 標準</v>
          </cell>
          <cell r="H6538" t="str">
            <v>【I4JKG68】VK00 1X RIGID 一生向けFRAME ASM 設変出図</v>
          </cell>
          <cell r="I6538" t="str">
            <v>未</v>
          </cell>
          <cell r="J6538" t="str">
            <v>A</v>
          </cell>
          <cell r="K6538" t="str">
            <v/>
          </cell>
          <cell r="L6538" t="str">
            <v>未</v>
          </cell>
          <cell r="M6538" t="str">
            <v>未</v>
          </cell>
          <cell r="N6538" t="str">
            <v>未</v>
          </cell>
        </row>
        <row r="6539">
          <cell r="C6539">
            <v>8977943322</v>
          </cell>
          <cell r="D6539" t="str">
            <v>I4JKG68</v>
          </cell>
          <cell r="E6539">
            <v>44959</v>
          </cell>
          <cell r="F6539" t="str">
            <v>VK00 NMR</v>
          </cell>
          <cell r="G6539" t="str">
            <v>VK00 1X 標準</v>
          </cell>
          <cell r="H6539" t="str">
            <v>【I4JKG68】VK00 1X RIGID 一生向けFRAME ASM 設変出図</v>
          </cell>
          <cell r="I6539" t="str">
            <v>PA1-3108</v>
          </cell>
          <cell r="J6539" t="str">
            <v>A</v>
          </cell>
          <cell r="K6539" t="str">
            <v>KA3</v>
          </cell>
          <cell r="L6539" t="str">
            <v>○</v>
          </cell>
          <cell r="M6539">
            <v>20231106</v>
          </cell>
          <cell r="N6539">
            <v>20231106</v>
          </cell>
        </row>
        <row r="6540">
          <cell r="C6540">
            <v>8977943333</v>
          </cell>
          <cell r="D6540" t="str">
            <v>I4JKG68</v>
          </cell>
          <cell r="E6540">
            <v>44959</v>
          </cell>
          <cell r="F6540" t="str">
            <v>VK00 NMR</v>
          </cell>
          <cell r="G6540" t="str">
            <v>VK00 1X 標準</v>
          </cell>
          <cell r="H6540" t="str">
            <v>【I4JKG68】VK00 1X RIGID 一生向けFRAME ASM 設変出図</v>
          </cell>
          <cell r="I6540" t="str">
            <v>PA1-3108</v>
          </cell>
          <cell r="J6540" t="str">
            <v>A</v>
          </cell>
          <cell r="K6540" t="str">
            <v>KA4</v>
          </cell>
          <cell r="L6540" t="str">
            <v>○</v>
          </cell>
          <cell r="M6540">
            <v>20231020</v>
          </cell>
          <cell r="N6540">
            <v>20231020</v>
          </cell>
        </row>
        <row r="6541">
          <cell r="C6541">
            <v>8977943342</v>
          </cell>
          <cell r="D6541" t="str">
            <v>I4JKG68</v>
          </cell>
          <cell r="E6541">
            <v>44959</v>
          </cell>
          <cell r="F6541" t="str">
            <v>VK00 NMR</v>
          </cell>
          <cell r="G6541" t="str">
            <v>VK00 1X 標準</v>
          </cell>
          <cell r="H6541" t="str">
            <v>【I4JKG68】VK00 1X RIGID 一生向けFRAME ASM 設変出図</v>
          </cell>
          <cell r="I6541" t="str">
            <v>PA1-3108</v>
          </cell>
          <cell r="J6541" t="str">
            <v>A</v>
          </cell>
          <cell r="K6541" t="str">
            <v>KHA</v>
          </cell>
          <cell r="L6541" t="str">
            <v>○</v>
          </cell>
          <cell r="M6541">
            <v>20230712</v>
          </cell>
          <cell r="N6541">
            <v>20230712</v>
          </cell>
        </row>
        <row r="6542">
          <cell r="C6542">
            <v>8977943352</v>
          </cell>
          <cell r="D6542" t="str">
            <v>I4JKG68</v>
          </cell>
          <cell r="E6542">
            <v>44959</v>
          </cell>
          <cell r="F6542" t="str">
            <v>VK00 NMR</v>
          </cell>
          <cell r="G6542" t="str">
            <v>VK00 1X 標準</v>
          </cell>
          <cell r="H6542" t="str">
            <v>【I4JKG68】VK00 1X RIGID 一生向けFRAME ASM 設変出図</v>
          </cell>
          <cell r="I6542" t="str">
            <v>PA1-3108</v>
          </cell>
          <cell r="J6542" t="str">
            <v>A</v>
          </cell>
          <cell r="K6542" t="str">
            <v>KA5</v>
          </cell>
          <cell r="L6542" t="str">
            <v>○</v>
          </cell>
          <cell r="M6542">
            <v>20230518</v>
          </cell>
          <cell r="N6542">
            <v>20230518</v>
          </cell>
        </row>
        <row r="6543">
          <cell r="C6543">
            <v>8977943362</v>
          </cell>
          <cell r="D6543" t="str">
            <v>I4JKG68</v>
          </cell>
          <cell r="E6543">
            <v>44959</v>
          </cell>
          <cell r="F6543" t="str">
            <v>VK00 NMR</v>
          </cell>
          <cell r="G6543" t="str">
            <v>VK00 1X 標準</v>
          </cell>
          <cell r="H6543" t="str">
            <v>【I4JKG68】VK00 1X RIGID 一生向けFRAME ASM 設変出図</v>
          </cell>
          <cell r="I6543" t="str">
            <v>PA1-3108</v>
          </cell>
          <cell r="J6543" t="str">
            <v>A</v>
          </cell>
          <cell r="K6543" t="str">
            <v>KHB</v>
          </cell>
          <cell r="L6543" t="str">
            <v>○</v>
          </cell>
          <cell r="M6543">
            <v>20230712</v>
          </cell>
          <cell r="N6543">
            <v>20230712</v>
          </cell>
        </row>
        <row r="6544">
          <cell r="C6544">
            <v>8977943374</v>
          </cell>
          <cell r="D6544" t="str">
            <v>I4JKG68</v>
          </cell>
          <cell r="E6544">
            <v>44959</v>
          </cell>
          <cell r="F6544" t="str">
            <v>VK00 NMR</v>
          </cell>
          <cell r="G6544" t="str">
            <v>VK00 1X 標準</v>
          </cell>
          <cell r="H6544" t="str">
            <v>【I4JKG68】VK00 1X RIGID 一生向けFRAME ASM 設変出図</v>
          </cell>
          <cell r="I6544" t="str">
            <v>PA1-3108</v>
          </cell>
          <cell r="J6544" t="str">
            <v>A</v>
          </cell>
          <cell r="K6544" t="str">
            <v>KA6</v>
          </cell>
          <cell r="L6544" t="str">
            <v>○</v>
          </cell>
          <cell r="M6544">
            <v>20230713</v>
          </cell>
          <cell r="N6544">
            <v>20230713</v>
          </cell>
        </row>
        <row r="6545">
          <cell r="C6545">
            <v>8977943382</v>
          </cell>
          <cell r="D6545" t="str">
            <v>I4JKG68</v>
          </cell>
          <cell r="E6545">
            <v>44959</v>
          </cell>
          <cell r="F6545" t="str">
            <v>VK00 NMR</v>
          </cell>
          <cell r="G6545" t="str">
            <v>VK00 1X 標準</v>
          </cell>
          <cell r="H6545" t="str">
            <v>【I4JKG68】VK00 1X RIGID 一生向けFRAME ASM 設変出図</v>
          </cell>
          <cell r="I6545" t="str">
            <v>PA1-3108</v>
          </cell>
          <cell r="J6545" t="str">
            <v>A</v>
          </cell>
          <cell r="K6545" t="str">
            <v>KHC</v>
          </cell>
          <cell r="L6545" t="str">
            <v>○</v>
          </cell>
          <cell r="M6545">
            <v>20230826</v>
          </cell>
          <cell r="N6545">
            <v>20230826</v>
          </cell>
        </row>
        <row r="6546">
          <cell r="C6546">
            <v>8977943392</v>
          </cell>
          <cell r="D6546" t="str">
            <v>I4JKG68</v>
          </cell>
          <cell r="E6546">
            <v>44959</v>
          </cell>
          <cell r="F6546" t="str">
            <v>VK00 NMR</v>
          </cell>
          <cell r="G6546" t="str">
            <v>VK00 1X 標準</v>
          </cell>
          <cell r="H6546" t="str">
            <v>【I4JKG68】VK00 1X RIGID 一生向けFRAME ASM 設変出図</v>
          </cell>
          <cell r="I6546" t="str">
            <v>PA1-3108</v>
          </cell>
          <cell r="J6546" t="str">
            <v>A</v>
          </cell>
          <cell r="K6546" t="str">
            <v>KHD</v>
          </cell>
          <cell r="L6546" t="str">
            <v>未</v>
          </cell>
          <cell r="M6546" t="str">
            <v>未</v>
          </cell>
          <cell r="N6546" t="str">
            <v>未</v>
          </cell>
        </row>
        <row r="6547">
          <cell r="C6547">
            <v>8977943402</v>
          </cell>
          <cell r="D6547" t="str">
            <v>I4JKG68</v>
          </cell>
          <cell r="E6547">
            <v>44959</v>
          </cell>
          <cell r="F6547" t="str">
            <v>VK00 NMR</v>
          </cell>
          <cell r="G6547" t="str">
            <v>VK00 1X 標準</v>
          </cell>
          <cell r="H6547" t="str">
            <v>【I4JKG68】VK00 1X RIGID 一生向けFRAME ASM 設変出図</v>
          </cell>
          <cell r="I6547" t="str">
            <v>PA1-3108</v>
          </cell>
          <cell r="J6547" t="str">
            <v>A</v>
          </cell>
          <cell r="K6547" t="str">
            <v>KHE</v>
          </cell>
          <cell r="L6547" t="str">
            <v>○</v>
          </cell>
          <cell r="M6547">
            <v>20230728</v>
          </cell>
          <cell r="N6547">
            <v>20230728</v>
          </cell>
        </row>
        <row r="6548">
          <cell r="C6548">
            <v>8977943412</v>
          </cell>
          <cell r="D6548" t="str">
            <v>I4JKG68</v>
          </cell>
          <cell r="E6548">
            <v>44959</v>
          </cell>
          <cell r="F6548" t="str">
            <v>VK00 NMR</v>
          </cell>
          <cell r="G6548" t="str">
            <v>VK00 1X 標準</v>
          </cell>
          <cell r="H6548" t="str">
            <v>【I4JKG68】VK00 1X RIGID 一生向けFRAME ASM 設変出図</v>
          </cell>
          <cell r="I6548" t="str">
            <v>未</v>
          </cell>
          <cell r="J6548" t="str">
            <v>A</v>
          </cell>
          <cell r="K6548" t="str">
            <v/>
          </cell>
          <cell r="L6548" t="str">
            <v>未</v>
          </cell>
          <cell r="M6548" t="str">
            <v>未</v>
          </cell>
          <cell r="N6548" t="str">
            <v>未</v>
          </cell>
        </row>
        <row r="6549">
          <cell r="C6549">
            <v>8977943422</v>
          </cell>
          <cell r="D6549" t="str">
            <v>I4JKG68</v>
          </cell>
          <cell r="E6549">
            <v>44959</v>
          </cell>
          <cell r="F6549" t="str">
            <v>VK00 NMR</v>
          </cell>
          <cell r="G6549" t="str">
            <v>VK00 1X 標準</v>
          </cell>
          <cell r="H6549" t="str">
            <v>【I4JKG68】VK00 1X RIGID 一生向けFRAME ASM 設変出図</v>
          </cell>
          <cell r="I6549" t="str">
            <v>未</v>
          </cell>
          <cell r="J6549" t="str">
            <v>A</v>
          </cell>
          <cell r="K6549" t="str">
            <v/>
          </cell>
          <cell r="L6549" t="str">
            <v>未</v>
          </cell>
          <cell r="M6549" t="str">
            <v>未</v>
          </cell>
          <cell r="N6549" t="str">
            <v>未</v>
          </cell>
        </row>
        <row r="6550">
          <cell r="C6550">
            <v>8977943432</v>
          </cell>
          <cell r="D6550" t="str">
            <v>I4JKG68</v>
          </cell>
          <cell r="E6550">
            <v>44959</v>
          </cell>
          <cell r="F6550" t="str">
            <v>VK00 NMR</v>
          </cell>
          <cell r="G6550" t="str">
            <v>VK00 1X 標準</v>
          </cell>
          <cell r="H6550" t="str">
            <v>【I4JKG68】VK00 1X RIGID 一生向けFRAME ASM 設変出図</v>
          </cell>
          <cell r="I6550" t="str">
            <v>PA1-3108</v>
          </cell>
          <cell r="J6550" t="str">
            <v>A</v>
          </cell>
          <cell r="K6550" t="str">
            <v>KA7</v>
          </cell>
          <cell r="L6550" t="str">
            <v>○</v>
          </cell>
          <cell r="M6550">
            <v>20230713</v>
          </cell>
          <cell r="N6550">
            <v>20230713</v>
          </cell>
        </row>
        <row r="6551">
          <cell r="C6551">
            <v>8977943442</v>
          </cell>
          <cell r="D6551" t="str">
            <v>I4JKG68</v>
          </cell>
          <cell r="E6551">
            <v>44959</v>
          </cell>
          <cell r="F6551" t="str">
            <v>VK00 NMR</v>
          </cell>
          <cell r="G6551" t="str">
            <v>VK00 1X 標準</v>
          </cell>
          <cell r="H6551" t="str">
            <v>【I4JKG68】VK00 1X RIGID 一生向けFRAME ASM 設変出図</v>
          </cell>
          <cell r="I6551" t="str">
            <v>未</v>
          </cell>
          <cell r="J6551" t="str">
            <v>A</v>
          </cell>
          <cell r="K6551" t="str">
            <v/>
          </cell>
          <cell r="L6551" t="str">
            <v>未</v>
          </cell>
          <cell r="M6551" t="str">
            <v>未</v>
          </cell>
          <cell r="N6551" t="str">
            <v>未</v>
          </cell>
        </row>
        <row r="6552">
          <cell r="C6552">
            <v>8977943452</v>
          </cell>
          <cell r="D6552" t="str">
            <v>I4JKG68</v>
          </cell>
          <cell r="E6552">
            <v>44959</v>
          </cell>
          <cell r="F6552" t="str">
            <v>VK00 NMR</v>
          </cell>
          <cell r="G6552" t="str">
            <v>VK00 1X 標準</v>
          </cell>
          <cell r="H6552" t="str">
            <v>【I4JKG68】VK00 1X RIGID 一生向けFRAME ASM 設変出図</v>
          </cell>
          <cell r="I6552" t="str">
            <v>未</v>
          </cell>
          <cell r="J6552" t="str">
            <v>A</v>
          </cell>
          <cell r="K6552" t="str">
            <v/>
          </cell>
          <cell r="L6552" t="str">
            <v>未</v>
          </cell>
          <cell r="M6552" t="str">
            <v>未</v>
          </cell>
          <cell r="N6552" t="str">
            <v>未</v>
          </cell>
        </row>
        <row r="6553">
          <cell r="C6553">
            <v>8977943482</v>
          </cell>
          <cell r="D6553" t="str">
            <v>I4JKG68</v>
          </cell>
          <cell r="E6553">
            <v>44959</v>
          </cell>
          <cell r="F6553" t="str">
            <v>VK00 NMR</v>
          </cell>
          <cell r="G6553" t="str">
            <v>VK00 1X 標準</v>
          </cell>
          <cell r="H6553" t="str">
            <v>【I4JKG68】VK00 1X RIGID 一生向けFRAME ASM 設変出図</v>
          </cell>
          <cell r="I6553" t="str">
            <v>未</v>
          </cell>
          <cell r="J6553" t="str">
            <v>A</v>
          </cell>
          <cell r="K6553" t="str">
            <v/>
          </cell>
          <cell r="L6553" t="str">
            <v>未</v>
          </cell>
          <cell r="M6553" t="str">
            <v>未</v>
          </cell>
          <cell r="N6553" t="str">
            <v>未</v>
          </cell>
        </row>
        <row r="6554">
          <cell r="C6554">
            <v>8977943492</v>
          </cell>
          <cell r="D6554" t="str">
            <v>I4JKG68</v>
          </cell>
          <cell r="E6554">
            <v>44959</v>
          </cell>
          <cell r="F6554" t="str">
            <v>VK00 NMR</v>
          </cell>
          <cell r="G6554" t="str">
            <v>VK00 1X 標準</v>
          </cell>
          <cell r="H6554" t="str">
            <v>【I4JKG68】VK00 1X RIGID 一生向けFRAME ASM 設変出図</v>
          </cell>
          <cell r="I6554" t="str">
            <v>未</v>
          </cell>
          <cell r="J6554" t="str">
            <v>A</v>
          </cell>
          <cell r="K6554" t="str">
            <v/>
          </cell>
          <cell r="L6554" t="str">
            <v>未</v>
          </cell>
          <cell r="M6554" t="str">
            <v>未</v>
          </cell>
          <cell r="N6554" t="str">
            <v>未</v>
          </cell>
        </row>
        <row r="6555">
          <cell r="C6555">
            <v>8977943512</v>
          </cell>
          <cell r="D6555" t="str">
            <v>I4JKG68</v>
          </cell>
          <cell r="E6555">
            <v>44959</v>
          </cell>
          <cell r="F6555" t="str">
            <v>VK00 NMR</v>
          </cell>
          <cell r="G6555" t="str">
            <v>VK00 1X 標準</v>
          </cell>
          <cell r="H6555" t="str">
            <v>【I4JKG68】VK00 1X RIGID 一生向けFRAME ASM 設変出図</v>
          </cell>
          <cell r="I6555" t="str">
            <v>未</v>
          </cell>
          <cell r="J6555" t="str">
            <v>A</v>
          </cell>
          <cell r="K6555" t="str">
            <v/>
          </cell>
          <cell r="L6555" t="str">
            <v>未</v>
          </cell>
          <cell r="M6555" t="str">
            <v>未</v>
          </cell>
          <cell r="N6555" t="str">
            <v>未</v>
          </cell>
        </row>
        <row r="6556">
          <cell r="C6556">
            <v>8977943522</v>
          </cell>
          <cell r="D6556" t="str">
            <v>I4JKG68</v>
          </cell>
          <cell r="E6556">
            <v>44959</v>
          </cell>
          <cell r="F6556" t="str">
            <v>VK00 NMR</v>
          </cell>
          <cell r="G6556" t="str">
            <v>VK00 1X 標準</v>
          </cell>
          <cell r="H6556" t="str">
            <v>【I4JKG68】VK00 1X RIGID 一生向けFRAME ASM 設変出図</v>
          </cell>
          <cell r="I6556" t="str">
            <v>PA1-3108</v>
          </cell>
          <cell r="J6556" t="str">
            <v>A</v>
          </cell>
          <cell r="K6556" t="str">
            <v>LEP</v>
          </cell>
          <cell r="L6556" t="str">
            <v>○</v>
          </cell>
          <cell r="M6556">
            <v>20231004</v>
          </cell>
          <cell r="N6556">
            <v>20231004</v>
          </cell>
        </row>
        <row r="6557">
          <cell r="C6557">
            <v>8977943533</v>
          </cell>
          <cell r="D6557" t="str">
            <v>I4JKG68</v>
          </cell>
          <cell r="E6557">
            <v>44959</v>
          </cell>
          <cell r="F6557" t="str">
            <v>VK00 NMR</v>
          </cell>
          <cell r="G6557" t="str">
            <v>VK00 1X 標準</v>
          </cell>
          <cell r="H6557" t="str">
            <v>【I4JKG68】VK00 1X RIGID 一生向けFRAME ASM 設変出図</v>
          </cell>
          <cell r="I6557" t="str">
            <v>PA1-3108</v>
          </cell>
          <cell r="J6557" t="str">
            <v>A</v>
          </cell>
          <cell r="K6557" t="str">
            <v>LA2</v>
          </cell>
          <cell r="L6557" t="str">
            <v>○</v>
          </cell>
          <cell r="M6557">
            <v>20230301</v>
          </cell>
          <cell r="N6557">
            <v>20230301</v>
          </cell>
        </row>
        <row r="6558">
          <cell r="C6558">
            <v>8977943543</v>
          </cell>
          <cell r="D6558" t="str">
            <v>I4JKG68</v>
          </cell>
          <cell r="E6558">
            <v>44959</v>
          </cell>
          <cell r="F6558" t="str">
            <v>VK00 NMR</v>
          </cell>
          <cell r="G6558" t="str">
            <v>VK00 1X 標準</v>
          </cell>
          <cell r="H6558" t="str">
            <v>【I4JKG68】VK00 1X RIGID 一生向けFRAME ASM 設変出図</v>
          </cell>
          <cell r="I6558" t="str">
            <v>PA1-3108</v>
          </cell>
          <cell r="J6558" t="str">
            <v>A</v>
          </cell>
          <cell r="K6558" t="str">
            <v>LEQ</v>
          </cell>
          <cell r="L6558" t="str">
            <v>○</v>
          </cell>
          <cell r="M6558">
            <v>20230713</v>
          </cell>
          <cell r="N6558">
            <v>20230713</v>
          </cell>
        </row>
        <row r="6559">
          <cell r="C6559">
            <v>8977943552</v>
          </cell>
          <cell r="D6559" t="str">
            <v>I4JKG68</v>
          </cell>
          <cell r="E6559">
            <v>44959</v>
          </cell>
          <cell r="F6559" t="str">
            <v>VK00 NMR</v>
          </cell>
          <cell r="G6559" t="str">
            <v>VK00 1X 標準</v>
          </cell>
          <cell r="H6559" t="str">
            <v>【I4JKG68】VK00 1X RIGID 一生向けFRAME ASM 設変出図</v>
          </cell>
          <cell r="I6559" t="str">
            <v>PA1-3108</v>
          </cell>
          <cell r="J6559" t="str">
            <v>A</v>
          </cell>
          <cell r="K6559" t="str">
            <v>LA3</v>
          </cell>
          <cell r="L6559" t="str">
            <v>○</v>
          </cell>
          <cell r="M6559">
            <v>20230301</v>
          </cell>
          <cell r="N6559">
            <v>20230301</v>
          </cell>
        </row>
        <row r="6560">
          <cell r="C6560">
            <v>8977943572</v>
          </cell>
          <cell r="D6560" t="str">
            <v>I4JKG68</v>
          </cell>
          <cell r="E6560">
            <v>44959</v>
          </cell>
          <cell r="F6560" t="str">
            <v>VK00 NMR</v>
          </cell>
          <cell r="G6560" t="str">
            <v>VK00 1X 標準</v>
          </cell>
          <cell r="H6560" t="str">
            <v>【I4JKG68】VK00 1X RIGID 一生向けFRAME ASM 設変出図</v>
          </cell>
          <cell r="I6560" t="str">
            <v>PA1-3108</v>
          </cell>
          <cell r="J6560" t="str">
            <v>A</v>
          </cell>
          <cell r="K6560" t="str">
            <v>CMA</v>
          </cell>
          <cell r="L6560" t="str">
            <v>未</v>
          </cell>
          <cell r="M6560" t="str">
            <v>未</v>
          </cell>
          <cell r="N6560" t="str">
            <v>未</v>
          </cell>
        </row>
        <row r="6561">
          <cell r="C6561">
            <v>8977943582</v>
          </cell>
          <cell r="D6561" t="str">
            <v>I4JKG68</v>
          </cell>
          <cell r="E6561">
            <v>44959</v>
          </cell>
          <cell r="F6561" t="str">
            <v>VK00 NMR</v>
          </cell>
          <cell r="G6561" t="str">
            <v>VK00 1X 標準</v>
          </cell>
          <cell r="H6561" t="str">
            <v>【I4JKG68】VK00 1X RIGID 一生向けFRAME ASM 設変出図</v>
          </cell>
          <cell r="I6561" t="str">
            <v>PA1-3108</v>
          </cell>
          <cell r="J6561" t="str">
            <v>A</v>
          </cell>
          <cell r="K6561" t="str">
            <v>CMB</v>
          </cell>
          <cell r="L6561" t="str">
            <v>未</v>
          </cell>
          <cell r="M6561" t="str">
            <v>未</v>
          </cell>
          <cell r="N6561" t="str">
            <v>未</v>
          </cell>
        </row>
        <row r="6562">
          <cell r="C6562">
            <v>8977943592</v>
          </cell>
          <cell r="D6562" t="str">
            <v>I4JKG68</v>
          </cell>
          <cell r="E6562">
            <v>44959</v>
          </cell>
          <cell r="F6562" t="str">
            <v>VK00 NMR</v>
          </cell>
          <cell r="G6562" t="str">
            <v>VK00 1X 標準</v>
          </cell>
          <cell r="H6562" t="str">
            <v>【I4JKG68】VK00 1X RIGID 一生向けFRAME ASM 設変出図</v>
          </cell>
          <cell r="I6562" t="str">
            <v>PA1-3108</v>
          </cell>
          <cell r="J6562" t="str">
            <v>A</v>
          </cell>
          <cell r="K6562" t="str">
            <v>CMC</v>
          </cell>
          <cell r="L6562" t="str">
            <v>○</v>
          </cell>
          <cell r="M6562">
            <v>20230705</v>
          </cell>
          <cell r="N6562">
            <v>20230705</v>
          </cell>
        </row>
        <row r="6563">
          <cell r="C6563">
            <v>8977943622</v>
          </cell>
          <cell r="D6563" t="str">
            <v>I4JKG68</v>
          </cell>
          <cell r="E6563">
            <v>44959</v>
          </cell>
          <cell r="F6563" t="str">
            <v>VK00 NMR</v>
          </cell>
          <cell r="G6563" t="str">
            <v>VK00 1X 標準</v>
          </cell>
          <cell r="H6563" t="str">
            <v>【I4JKG68】VK00 1X RIGID 一生向けFRAME ASM 設変出図</v>
          </cell>
          <cell r="I6563" t="str">
            <v>PA1-3108</v>
          </cell>
          <cell r="J6563" t="str">
            <v>A</v>
          </cell>
          <cell r="K6563" t="str">
            <v>CHA</v>
          </cell>
          <cell r="L6563" t="str">
            <v>未</v>
          </cell>
          <cell r="M6563" t="str">
            <v>未</v>
          </cell>
          <cell r="N6563" t="str">
            <v>未</v>
          </cell>
        </row>
        <row r="6564">
          <cell r="C6564">
            <v>8977943662</v>
          </cell>
          <cell r="D6564" t="str">
            <v>I4JKG68</v>
          </cell>
          <cell r="E6564">
            <v>44959</v>
          </cell>
          <cell r="F6564" t="str">
            <v>VK00 NMR</v>
          </cell>
          <cell r="G6564" t="str">
            <v>VK00 1X 標準</v>
          </cell>
          <cell r="H6564" t="str">
            <v>【I4JKG68】VK00 1X RIGID 一生向けFRAME ASM 設変出図</v>
          </cell>
          <cell r="I6564" t="str">
            <v>PA1-3108</v>
          </cell>
          <cell r="J6564" t="str">
            <v>A</v>
          </cell>
          <cell r="K6564" t="str">
            <v>CMG</v>
          </cell>
          <cell r="L6564" t="str">
            <v>未</v>
          </cell>
          <cell r="M6564" t="str">
            <v>未</v>
          </cell>
          <cell r="N6564" t="str">
            <v>未</v>
          </cell>
        </row>
        <row r="6565">
          <cell r="C6565">
            <v>8977943672</v>
          </cell>
          <cell r="D6565" t="str">
            <v>I4JKG68</v>
          </cell>
          <cell r="E6565">
            <v>44959</v>
          </cell>
          <cell r="F6565" t="str">
            <v>VK00 NMR</v>
          </cell>
          <cell r="G6565" t="str">
            <v>VK00 1X 標準</v>
          </cell>
          <cell r="H6565" t="str">
            <v>【I4JKG68】VK00 1X RIGID 一生向けFRAME ASM 設変出図</v>
          </cell>
          <cell r="I6565" t="str">
            <v>PA1-3108</v>
          </cell>
          <cell r="J6565" t="str">
            <v>A</v>
          </cell>
          <cell r="K6565" t="str">
            <v>CMH</v>
          </cell>
          <cell r="L6565" t="str">
            <v>未</v>
          </cell>
          <cell r="M6565" t="str">
            <v>20240619</v>
          </cell>
          <cell r="N6565">
            <v>20240619</v>
          </cell>
        </row>
        <row r="6566">
          <cell r="C6566">
            <v>8977943682</v>
          </cell>
          <cell r="D6566" t="str">
            <v>I4JKG68</v>
          </cell>
          <cell r="E6566">
            <v>44959</v>
          </cell>
          <cell r="F6566" t="str">
            <v>VK00 NMR</v>
          </cell>
          <cell r="G6566" t="str">
            <v>VK00 1X 標準</v>
          </cell>
          <cell r="H6566" t="str">
            <v>【I4JKG68】VK00 1X RIGID 一生向けFRAME ASM 設変出図</v>
          </cell>
          <cell r="I6566" t="str">
            <v>PA1-3108</v>
          </cell>
          <cell r="J6566" t="str">
            <v>A</v>
          </cell>
          <cell r="K6566" t="str">
            <v>CM7</v>
          </cell>
          <cell r="L6566" t="str">
            <v>○</v>
          </cell>
          <cell r="M6566">
            <v>20230201</v>
          </cell>
          <cell r="N6566">
            <v>20230201</v>
          </cell>
        </row>
        <row r="6567">
          <cell r="C6567">
            <v>8977943713</v>
          </cell>
          <cell r="D6567" t="str">
            <v>I4JKG68</v>
          </cell>
          <cell r="E6567">
            <v>44959</v>
          </cell>
          <cell r="F6567" t="str">
            <v>VK00 NMR</v>
          </cell>
          <cell r="G6567" t="str">
            <v>VK00 1X 標準</v>
          </cell>
          <cell r="H6567" t="str">
            <v>【I4JKG68】VK00 1X RIGID 一生向けFRAME ASM 設変出図</v>
          </cell>
          <cell r="I6567" t="str">
            <v>PA1-3108</v>
          </cell>
          <cell r="J6567" t="str">
            <v>A</v>
          </cell>
          <cell r="K6567" t="str">
            <v>CHB</v>
          </cell>
          <cell r="L6567" t="str">
            <v>○</v>
          </cell>
          <cell r="M6567">
            <v>20231106</v>
          </cell>
          <cell r="N6567">
            <v>20231106</v>
          </cell>
        </row>
        <row r="6568">
          <cell r="C6568">
            <v>8977943724</v>
          </cell>
          <cell r="D6568" t="str">
            <v>I4JKG68</v>
          </cell>
          <cell r="E6568">
            <v>44959</v>
          </cell>
          <cell r="F6568" t="str">
            <v>VK00 NMR</v>
          </cell>
          <cell r="G6568" t="str">
            <v>VK00 1X 標準</v>
          </cell>
          <cell r="H6568" t="str">
            <v>【I4JKG68】VK00 1X RIGID 一生向けFRAME ASM 設変出図</v>
          </cell>
          <cell r="I6568" t="str">
            <v>PA1-3108</v>
          </cell>
          <cell r="J6568" t="str">
            <v>A</v>
          </cell>
          <cell r="K6568" t="str">
            <v>CHC</v>
          </cell>
          <cell r="L6568" t="str">
            <v>○</v>
          </cell>
          <cell r="M6568">
            <v>20230522</v>
          </cell>
          <cell r="N6568">
            <v>20230522</v>
          </cell>
        </row>
        <row r="6569">
          <cell r="C6569">
            <v>8977943743</v>
          </cell>
          <cell r="D6569" t="str">
            <v>I4JKG68</v>
          </cell>
          <cell r="E6569">
            <v>44959</v>
          </cell>
          <cell r="F6569" t="str">
            <v>VK00 NMR</v>
          </cell>
          <cell r="G6569" t="str">
            <v>VK00 1X 標準</v>
          </cell>
          <cell r="H6569" t="str">
            <v>【I4JKG68】VK00 1X RIGID 一生向けFRAME ASM 設変出図</v>
          </cell>
          <cell r="I6569" t="str">
            <v>PA1-3108</v>
          </cell>
          <cell r="J6569" t="str">
            <v>A</v>
          </cell>
          <cell r="K6569" t="str">
            <v>CMK</v>
          </cell>
          <cell r="L6569" t="str">
            <v>○</v>
          </cell>
          <cell r="M6569">
            <v>20231012</v>
          </cell>
          <cell r="N6569">
            <v>20231012</v>
          </cell>
        </row>
        <row r="6570">
          <cell r="C6570">
            <v>8977944043</v>
          </cell>
          <cell r="D6570" t="str">
            <v>I4JKG68</v>
          </cell>
          <cell r="E6570">
            <v>44959</v>
          </cell>
          <cell r="F6570" t="str">
            <v>VK00 NMR</v>
          </cell>
          <cell r="G6570" t="str">
            <v>VK00 1X 標準</v>
          </cell>
          <cell r="H6570" t="str">
            <v>【I4JKG68】VK00 1X RIGID 一生向けFRAME ASM 設変出図</v>
          </cell>
          <cell r="I6570" t="str">
            <v>未</v>
          </cell>
          <cell r="J6570" t="str">
            <v>A</v>
          </cell>
          <cell r="K6570" t="str">
            <v/>
          </cell>
          <cell r="L6570" t="str">
            <v>未</v>
          </cell>
          <cell r="M6570" t="str">
            <v>未</v>
          </cell>
          <cell r="N6570" t="str">
            <v>未</v>
          </cell>
        </row>
        <row r="6571">
          <cell r="C6571">
            <v>8977944062</v>
          </cell>
          <cell r="D6571" t="str">
            <v>I4JKG68</v>
          </cell>
          <cell r="E6571">
            <v>44959</v>
          </cell>
          <cell r="F6571" t="str">
            <v>VK00 NMR</v>
          </cell>
          <cell r="G6571" t="str">
            <v>VK00 1X 標準</v>
          </cell>
          <cell r="H6571" t="str">
            <v>【I4JKG68】VK00 1X RIGID 一生向けFRAME ASM 設変出図</v>
          </cell>
          <cell r="I6571" t="str">
            <v>未</v>
          </cell>
          <cell r="J6571" t="str">
            <v>A</v>
          </cell>
          <cell r="K6571" t="str">
            <v/>
          </cell>
          <cell r="L6571" t="str">
            <v>未</v>
          </cell>
          <cell r="M6571" t="str">
            <v>未</v>
          </cell>
          <cell r="N6571" t="str">
            <v>未</v>
          </cell>
        </row>
        <row r="6572">
          <cell r="C6572">
            <v>8978363682</v>
          </cell>
          <cell r="D6572" t="str">
            <v>I4JKG68</v>
          </cell>
          <cell r="E6572">
            <v>44959</v>
          </cell>
          <cell r="F6572" t="str">
            <v>VK00 NMR</v>
          </cell>
          <cell r="G6572" t="str">
            <v>VK00 1X 標準</v>
          </cell>
          <cell r="H6572" t="str">
            <v>【I4JKG68】VK00 1X RIGID 一生向けFRAME ASM 設変出図</v>
          </cell>
          <cell r="I6572" t="str">
            <v>PA1-3108</v>
          </cell>
          <cell r="J6572" t="str">
            <v>A</v>
          </cell>
          <cell r="K6572" t="str">
            <v>NC7</v>
          </cell>
          <cell r="L6572" t="str">
            <v>○</v>
          </cell>
          <cell r="M6572">
            <v>20231006</v>
          </cell>
          <cell r="N6572">
            <v>20231006</v>
          </cell>
        </row>
        <row r="6573">
          <cell r="C6573">
            <v>8978363692</v>
          </cell>
          <cell r="D6573" t="str">
            <v>I4JKG68</v>
          </cell>
          <cell r="E6573">
            <v>44959</v>
          </cell>
          <cell r="F6573" t="str">
            <v>VK00 NMR</v>
          </cell>
          <cell r="G6573" t="str">
            <v>VK00 1X 標準</v>
          </cell>
          <cell r="H6573" t="str">
            <v>【I4JKG68】VK00 1X RIGID 一生向けFRAME ASM 設変出図</v>
          </cell>
          <cell r="I6573" t="str">
            <v>未</v>
          </cell>
          <cell r="J6573" t="str">
            <v>A</v>
          </cell>
          <cell r="K6573" t="str">
            <v>NC8</v>
          </cell>
          <cell r="L6573" t="str">
            <v>未</v>
          </cell>
          <cell r="M6573" t="str">
            <v>未</v>
          </cell>
          <cell r="N6573" t="str">
            <v>未</v>
          </cell>
        </row>
        <row r="6574">
          <cell r="C6574">
            <v>8978363702</v>
          </cell>
          <cell r="D6574" t="str">
            <v>I4JKG68</v>
          </cell>
          <cell r="E6574">
            <v>44959</v>
          </cell>
          <cell r="F6574" t="str">
            <v>VK00 NMR</v>
          </cell>
          <cell r="G6574" t="str">
            <v>VK00 1X 標準</v>
          </cell>
          <cell r="H6574" t="str">
            <v>【I4JKG68】VK00 1X RIGID 一生向けFRAME ASM 設変出図</v>
          </cell>
          <cell r="I6574" t="str">
            <v>PA1-3108</v>
          </cell>
          <cell r="J6574" t="str">
            <v>A</v>
          </cell>
          <cell r="K6574" t="str">
            <v>NC9</v>
          </cell>
          <cell r="L6574" t="str">
            <v>未</v>
          </cell>
          <cell r="M6574" t="str">
            <v>未</v>
          </cell>
          <cell r="N6574" t="str">
            <v>未</v>
          </cell>
        </row>
        <row r="6575">
          <cell r="C6575">
            <v>8978363712</v>
          </cell>
          <cell r="D6575" t="str">
            <v>I4JKG68</v>
          </cell>
          <cell r="E6575">
            <v>44959</v>
          </cell>
          <cell r="F6575" t="str">
            <v>VK00 NMR</v>
          </cell>
          <cell r="G6575" t="str">
            <v>VK00 1X 標準</v>
          </cell>
          <cell r="H6575" t="str">
            <v>【I4JKG68】VK00 1X RIGID 一生向けFRAME ASM 設変出図</v>
          </cell>
          <cell r="I6575" t="str">
            <v>PA1-3108</v>
          </cell>
          <cell r="J6575" t="str">
            <v>A</v>
          </cell>
          <cell r="K6575" t="str">
            <v>ND1</v>
          </cell>
          <cell r="L6575" t="str">
            <v>○</v>
          </cell>
          <cell r="M6575">
            <v>20231024</v>
          </cell>
          <cell r="N6575">
            <v>20231024</v>
          </cell>
        </row>
        <row r="6576">
          <cell r="C6576">
            <v>8978739142</v>
          </cell>
          <cell r="D6576" t="str">
            <v>I4JKG68</v>
          </cell>
          <cell r="E6576">
            <v>44959</v>
          </cell>
          <cell r="F6576" t="str">
            <v>VK00 NMR</v>
          </cell>
          <cell r="G6576" t="str">
            <v>VK00 1X 標準</v>
          </cell>
          <cell r="H6576" t="str">
            <v>【I4JKG68】VK00 1X RIGID 一生向けFRAME ASM 設変出図</v>
          </cell>
          <cell r="I6576" t="str">
            <v>PA1-3108</v>
          </cell>
          <cell r="J6576" t="str">
            <v>A</v>
          </cell>
          <cell r="K6576" t="str">
            <v>PW1</v>
          </cell>
          <cell r="L6576" t="str">
            <v>未</v>
          </cell>
          <cell r="M6576" t="str">
            <v>未</v>
          </cell>
          <cell r="N6576" t="str">
            <v>未</v>
          </cell>
        </row>
        <row r="6577">
          <cell r="C6577">
            <v>8978739152</v>
          </cell>
          <cell r="D6577" t="str">
            <v>I4JKG68</v>
          </cell>
          <cell r="E6577">
            <v>44959</v>
          </cell>
          <cell r="F6577" t="str">
            <v>VK00 NMR</v>
          </cell>
          <cell r="G6577" t="str">
            <v>VK00 1X 標準</v>
          </cell>
          <cell r="H6577" t="str">
            <v>【I4JKG68】VK00 1X RIGID 一生向けFRAME ASM 設変出図</v>
          </cell>
          <cell r="I6577" t="str">
            <v>PA1-3108</v>
          </cell>
          <cell r="J6577" t="str">
            <v>A</v>
          </cell>
          <cell r="K6577" t="str">
            <v>PW2</v>
          </cell>
          <cell r="L6577" t="str">
            <v>○</v>
          </cell>
          <cell r="M6577">
            <v>20231004</v>
          </cell>
          <cell r="N6577">
            <v>20231004</v>
          </cell>
        </row>
        <row r="6578">
          <cell r="C6578">
            <v>8978767082</v>
          </cell>
          <cell r="D6578" t="str">
            <v>I4JKG68</v>
          </cell>
          <cell r="E6578">
            <v>44959</v>
          </cell>
          <cell r="F6578" t="str">
            <v>VK00 NMR</v>
          </cell>
          <cell r="G6578" t="str">
            <v>VK00 1X 標準</v>
          </cell>
          <cell r="H6578" t="str">
            <v>【I4JKG68】VK00 1X RIGID 一生向けFRAME ASM 設変出図</v>
          </cell>
          <cell r="I6578" t="str">
            <v>PA1-3108</v>
          </cell>
          <cell r="J6578" t="str">
            <v>A</v>
          </cell>
          <cell r="K6578" t="str">
            <v>BA5</v>
          </cell>
          <cell r="L6578" t="str">
            <v>○</v>
          </cell>
          <cell r="M6578">
            <v>20231019</v>
          </cell>
          <cell r="N6578">
            <v>20231019</v>
          </cell>
        </row>
        <row r="6579">
          <cell r="C6579">
            <v>8978767092</v>
          </cell>
          <cell r="D6579" t="str">
            <v>I4JKG68</v>
          </cell>
          <cell r="E6579">
            <v>44959</v>
          </cell>
          <cell r="F6579" t="str">
            <v>VK00 NMR</v>
          </cell>
          <cell r="G6579" t="str">
            <v>VK00 1X 標準</v>
          </cell>
          <cell r="H6579" t="str">
            <v>【I4JKG68】VK00 1X RIGID 一生向けFRAME ASM 設変出図</v>
          </cell>
          <cell r="I6579" t="str">
            <v>未</v>
          </cell>
          <cell r="J6579" t="str">
            <v>A</v>
          </cell>
          <cell r="K6579" t="str">
            <v/>
          </cell>
          <cell r="L6579" t="str">
            <v>未</v>
          </cell>
          <cell r="M6579" t="str">
            <v>未</v>
          </cell>
          <cell r="N6579" t="str">
            <v>未</v>
          </cell>
        </row>
        <row r="6580">
          <cell r="C6580">
            <v>8978767102</v>
          </cell>
          <cell r="D6580" t="str">
            <v>I4JKG68</v>
          </cell>
          <cell r="E6580">
            <v>44959</v>
          </cell>
          <cell r="F6580" t="str">
            <v>VK00 NMR</v>
          </cell>
          <cell r="G6580" t="str">
            <v>VK00 1X 標準</v>
          </cell>
          <cell r="H6580" t="str">
            <v>【I4JKG68】VK00 1X RIGID 一生向けFRAME ASM 設変出図</v>
          </cell>
          <cell r="I6580" t="str">
            <v>未</v>
          </cell>
          <cell r="J6580" t="str">
            <v>A</v>
          </cell>
          <cell r="K6580" t="str">
            <v/>
          </cell>
          <cell r="L6580" t="str">
            <v>未</v>
          </cell>
          <cell r="M6580" t="str">
            <v>未</v>
          </cell>
          <cell r="N6580" t="str">
            <v>未</v>
          </cell>
        </row>
        <row r="6581">
          <cell r="C6581">
            <v>8978767112</v>
          </cell>
          <cell r="D6581" t="str">
            <v>I4JKG68</v>
          </cell>
          <cell r="E6581">
            <v>44959</v>
          </cell>
          <cell r="F6581" t="str">
            <v>VK00 NMR</v>
          </cell>
          <cell r="G6581" t="str">
            <v>VK00 1X 標準</v>
          </cell>
          <cell r="H6581" t="str">
            <v>【I4JKG68】VK00 1X RIGID 一生向けFRAME ASM 設変出図</v>
          </cell>
          <cell r="I6581" t="str">
            <v>未</v>
          </cell>
          <cell r="J6581" t="str">
            <v>A</v>
          </cell>
          <cell r="K6581" t="str">
            <v/>
          </cell>
          <cell r="L6581" t="str">
            <v>未</v>
          </cell>
          <cell r="M6581" t="str">
            <v>未</v>
          </cell>
          <cell r="N6581" t="str">
            <v>未</v>
          </cell>
        </row>
        <row r="6582">
          <cell r="C6582">
            <v>8978767122</v>
          </cell>
          <cell r="D6582" t="str">
            <v>I4JKG68</v>
          </cell>
          <cell r="E6582">
            <v>44959</v>
          </cell>
          <cell r="F6582" t="str">
            <v>VK00 NMR</v>
          </cell>
          <cell r="G6582" t="str">
            <v>VK00 1X 標準</v>
          </cell>
          <cell r="H6582" t="str">
            <v>【I4JKG68】VK00 1X RIGID 一生向けFRAME ASM 設変出図</v>
          </cell>
          <cell r="I6582" t="str">
            <v>PA1-3108</v>
          </cell>
          <cell r="J6582" t="str">
            <v>A</v>
          </cell>
          <cell r="K6582" t="str">
            <v>JA9</v>
          </cell>
          <cell r="L6582" t="str">
            <v>未</v>
          </cell>
          <cell r="M6582" t="str">
            <v>未</v>
          </cell>
          <cell r="N6582" t="str">
            <v>未</v>
          </cell>
        </row>
        <row r="6583">
          <cell r="C6583">
            <v>8978767132</v>
          </cell>
          <cell r="D6583" t="str">
            <v>I4JKG68</v>
          </cell>
          <cell r="E6583">
            <v>44959</v>
          </cell>
          <cell r="F6583" t="str">
            <v>VK00 NMR</v>
          </cell>
          <cell r="G6583" t="str">
            <v>VK00 1X 標準</v>
          </cell>
          <cell r="H6583" t="str">
            <v>【I4JKG68】VK00 1X RIGID 一生向けFRAME ASM 設変出図</v>
          </cell>
          <cell r="I6583" t="str">
            <v>PA1-3108</v>
          </cell>
          <cell r="J6583" t="str">
            <v>A</v>
          </cell>
          <cell r="K6583" t="str">
            <v>JB1</v>
          </cell>
          <cell r="L6583" t="str">
            <v>未</v>
          </cell>
          <cell r="M6583" t="str">
            <v>未</v>
          </cell>
          <cell r="N6583" t="str">
            <v>未</v>
          </cell>
        </row>
        <row r="6584">
          <cell r="C6584">
            <v>8978767142</v>
          </cell>
          <cell r="D6584" t="str">
            <v>I4JKG68</v>
          </cell>
          <cell r="E6584">
            <v>44959</v>
          </cell>
          <cell r="F6584" t="str">
            <v>VK00 NMR</v>
          </cell>
          <cell r="G6584" t="str">
            <v>VK00 1X 標準</v>
          </cell>
          <cell r="H6584" t="str">
            <v>【I4JKG68】VK00 1X RIGID 一生向けFRAME ASM 設変出図</v>
          </cell>
          <cell r="I6584" t="str">
            <v>PA1-3108</v>
          </cell>
          <cell r="J6584" t="str">
            <v>A</v>
          </cell>
          <cell r="K6584" t="str">
            <v>JB2</v>
          </cell>
          <cell r="L6584" t="str">
            <v>未</v>
          </cell>
          <cell r="M6584" t="str">
            <v>未</v>
          </cell>
          <cell r="N6584" t="str">
            <v>未</v>
          </cell>
        </row>
        <row r="6585">
          <cell r="C6585">
            <v>8978767152</v>
          </cell>
          <cell r="D6585" t="str">
            <v>I4JKG68</v>
          </cell>
          <cell r="E6585">
            <v>44959</v>
          </cell>
          <cell r="F6585" t="str">
            <v>VK00 NMR</v>
          </cell>
          <cell r="G6585" t="str">
            <v>VK00 1X 標準</v>
          </cell>
          <cell r="H6585" t="str">
            <v>【I4JKG68】VK00 1X RIGID 一生向けFRAME ASM 設変出図</v>
          </cell>
          <cell r="I6585" t="str">
            <v>PA1-3108</v>
          </cell>
          <cell r="J6585" t="str">
            <v>A</v>
          </cell>
          <cell r="K6585" t="str">
            <v>JB3</v>
          </cell>
          <cell r="L6585" t="str">
            <v>○</v>
          </cell>
          <cell r="M6585">
            <v>20230518</v>
          </cell>
          <cell r="N6585">
            <v>20230518</v>
          </cell>
        </row>
        <row r="6586">
          <cell r="C6586">
            <v>8978767162</v>
          </cell>
          <cell r="D6586" t="str">
            <v>I4JKG68</v>
          </cell>
          <cell r="E6586">
            <v>44959</v>
          </cell>
          <cell r="F6586" t="str">
            <v>VK00 NMR</v>
          </cell>
          <cell r="G6586" t="str">
            <v>VK00 1X 標準</v>
          </cell>
          <cell r="H6586" t="str">
            <v>【I4JKG68】VK00 1X RIGID 一生向けFRAME ASM 設変出図</v>
          </cell>
          <cell r="I6586" t="str">
            <v>PA1-3108</v>
          </cell>
          <cell r="J6586" t="str">
            <v>A</v>
          </cell>
          <cell r="K6586" t="str">
            <v>JB4</v>
          </cell>
          <cell r="L6586" t="str">
            <v>○</v>
          </cell>
          <cell r="M6586">
            <v>20250123</v>
          </cell>
          <cell r="N6586">
            <v>20250123</v>
          </cell>
        </row>
        <row r="6587">
          <cell r="C6587">
            <v>8978767172</v>
          </cell>
          <cell r="D6587" t="str">
            <v>I4JKG68</v>
          </cell>
          <cell r="E6587">
            <v>44959</v>
          </cell>
          <cell r="F6587" t="str">
            <v>VK00 NMR</v>
          </cell>
          <cell r="G6587" t="str">
            <v>VK00 1X 標準</v>
          </cell>
          <cell r="H6587" t="str">
            <v>【I4JKG68】VK00 1X RIGID 一生向けFRAME ASM 設変出図</v>
          </cell>
          <cell r="I6587" t="str">
            <v>未</v>
          </cell>
          <cell r="J6587" t="str">
            <v>A</v>
          </cell>
          <cell r="K6587" t="str">
            <v/>
          </cell>
          <cell r="L6587" t="str">
            <v>未</v>
          </cell>
          <cell r="M6587" t="str">
            <v>未</v>
          </cell>
          <cell r="N6587" t="str">
            <v>未</v>
          </cell>
        </row>
        <row r="6588">
          <cell r="C6588">
            <v>8978767202</v>
          </cell>
          <cell r="D6588" t="str">
            <v>I4JKG68</v>
          </cell>
          <cell r="E6588">
            <v>44959</v>
          </cell>
          <cell r="F6588" t="str">
            <v>VK00 NMR</v>
          </cell>
          <cell r="G6588" t="str">
            <v>VK00 1X 標準</v>
          </cell>
          <cell r="H6588" t="str">
            <v>【I4JKG68】VK00 1X RIGID 一生向けFRAME ASM 設変出図</v>
          </cell>
          <cell r="I6588" t="str">
            <v>PA1-3108</v>
          </cell>
          <cell r="J6588" t="str">
            <v>A</v>
          </cell>
          <cell r="K6588" t="str">
            <v>JB5</v>
          </cell>
          <cell r="L6588" t="str">
            <v>○</v>
          </cell>
          <cell r="M6588">
            <v>20230308</v>
          </cell>
          <cell r="N6588">
            <v>20230227</v>
          </cell>
        </row>
        <row r="6589">
          <cell r="C6589">
            <v>8978767222</v>
          </cell>
          <cell r="D6589" t="str">
            <v>I4JKG68</v>
          </cell>
          <cell r="E6589">
            <v>44959</v>
          </cell>
          <cell r="F6589" t="str">
            <v>VK00 NMR</v>
          </cell>
          <cell r="G6589" t="str">
            <v>VK00 1X 標準</v>
          </cell>
          <cell r="H6589" t="str">
            <v>【I4JKG68】VK00 1X RIGID 一生向けFRAME ASM 設変出図</v>
          </cell>
          <cell r="I6589" t="str">
            <v>PA1-3108</v>
          </cell>
          <cell r="J6589" t="str">
            <v>A</v>
          </cell>
          <cell r="K6589" t="str">
            <v>ND4</v>
          </cell>
          <cell r="L6589" t="str">
            <v>○</v>
          </cell>
          <cell r="M6589">
            <v>20230930</v>
          </cell>
          <cell r="N6589">
            <v>20230930</v>
          </cell>
        </row>
        <row r="6590">
          <cell r="C6590">
            <v>8978767232</v>
          </cell>
          <cell r="D6590" t="str">
            <v>I4JKG68</v>
          </cell>
          <cell r="E6590">
            <v>44959</v>
          </cell>
          <cell r="F6590" t="str">
            <v>VK00 NMR</v>
          </cell>
          <cell r="G6590" t="str">
            <v>VK00 1X 標準</v>
          </cell>
          <cell r="H6590" t="str">
            <v>【I4JKG68】VK00 1X RIGID 一生向けFRAME ASM 設変出図</v>
          </cell>
          <cell r="I6590" t="str">
            <v>PA1-3108</v>
          </cell>
          <cell r="J6590" t="str">
            <v>A</v>
          </cell>
          <cell r="K6590" t="str">
            <v>JB6</v>
          </cell>
          <cell r="L6590" t="str">
            <v>未</v>
          </cell>
          <cell r="M6590">
            <v>20230925</v>
          </cell>
          <cell r="N6590">
            <v>20230925</v>
          </cell>
        </row>
        <row r="6591">
          <cell r="C6591">
            <v>8978767242</v>
          </cell>
          <cell r="D6591" t="str">
            <v>I4JKG68</v>
          </cell>
          <cell r="E6591">
            <v>44959</v>
          </cell>
          <cell r="F6591" t="str">
            <v>VK00 NMR</v>
          </cell>
          <cell r="G6591" t="str">
            <v>VK00 1X 標準</v>
          </cell>
          <cell r="H6591" t="str">
            <v>【I4JKG68】VK00 1X RIGID 一生向けFRAME ASM 設変出図</v>
          </cell>
          <cell r="I6591" t="str">
            <v>PA1-3108</v>
          </cell>
          <cell r="J6591" t="str">
            <v>A</v>
          </cell>
          <cell r="K6591" t="str">
            <v>ND5</v>
          </cell>
          <cell r="L6591" t="str">
            <v>○</v>
          </cell>
          <cell r="M6591">
            <v>20230623</v>
          </cell>
          <cell r="N6591">
            <v>20230623</v>
          </cell>
        </row>
        <row r="6592">
          <cell r="C6592">
            <v>8978767262</v>
          </cell>
          <cell r="D6592" t="str">
            <v>I4JKG68</v>
          </cell>
          <cell r="E6592">
            <v>44959</v>
          </cell>
          <cell r="F6592" t="str">
            <v>VK00 NMR</v>
          </cell>
          <cell r="G6592" t="str">
            <v>VK00 1X 標準</v>
          </cell>
          <cell r="H6592" t="str">
            <v>【I4JKG68】VK00 1X RIGID 一生向けFRAME ASM 設変出図</v>
          </cell>
          <cell r="I6592" t="str">
            <v>未</v>
          </cell>
          <cell r="J6592" t="str">
            <v>A</v>
          </cell>
          <cell r="K6592" t="str">
            <v>VD4</v>
          </cell>
          <cell r="L6592" t="str">
            <v>未</v>
          </cell>
          <cell r="M6592" t="str">
            <v>未</v>
          </cell>
          <cell r="N6592" t="str">
            <v>未</v>
          </cell>
        </row>
        <row r="6593">
          <cell r="C6593">
            <v>8978767282</v>
          </cell>
          <cell r="D6593" t="str">
            <v>I4JKG68</v>
          </cell>
          <cell r="E6593">
            <v>44959</v>
          </cell>
          <cell r="F6593" t="str">
            <v>VK00 NMR</v>
          </cell>
          <cell r="G6593" t="str">
            <v>VK00 1X 標準</v>
          </cell>
          <cell r="H6593" t="str">
            <v>【I4JKG68】VK00 1X RIGID 一生向けFRAME ASM 設変出図</v>
          </cell>
          <cell r="I6593" t="str">
            <v>未</v>
          </cell>
          <cell r="J6593" t="str">
            <v>A</v>
          </cell>
          <cell r="K6593" t="str">
            <v/>
          </cell>
          <cell r="L6593" t="str">
            <v>未</v>
          </cell>
          <cell r="M6593" t="str">
            <v>未</v>
          </cell>
          <cell r="N6593" t="str">
            <v>未</v>
          </cell>
        </row>
        <row r="6594">
          <cell r="C6594">
            <v>8978767292</v>
          </cell>
          <cell r="D6594" t="str">
            <v>I4JKG68</v>
          </cell>
          <cell r="E6594">
            <v>44959</v>
          </cell>
          <cell r="F6594" t="str">
            <v>VK00 NMR</v>
          </cell>
          <cell r="G6594" t="str">
            <v>VK00 1X 標準</v>
          </cell>
          <cell r="H6594" t="str">
            <v>【I4JKG68】VK00 1X RIGID 一生向けFRAME ASM 設変出図</v>
          </cell>
          <cell r="I6594" t="str">
            <v>未</v>
          </cell>
          <cell r="J6594" t="str">
            <v>A</v>
          </cell>
          <cell r="K6594" t="str">
            <v/>
          </cell>
          <cell r="L6594" t="str">
            <v>未</v>
          </cell>
          <cell r="M6594" t="str">
            <v>未</v>
          </cell>
          <cell r="N6594" t="str">
            <v>未</v>
          </cell>
        </row>
        <row r="6595">
          <cell r="C6595">
            <v>8978767302</v>
          </cell>
          <cell r="D6595" t="str">
            <v>I4JKG68</v>
          </cell>
          <cell r="E6595">
            <v>44959</v>
          </cell>
          <cell r="F6595" t="str">
            <v>VK00 NMR</v>
          </cell>
          <cell r="G6595" t="str">
            <v>VK00 1X 標準</v>
          </cell>
          <cell r="H6595" t="str">
            <v>【I4JKG68】VK00 1X RIGID 一生向けFRAME ASM 設変出図</v>
          </cell>
          <cell r="I6595" t="str">
            <v>PA1-3108</v>
          </cell>
          <cell r="J6595" t="str">
            <v>A</v>
          </cell>
          <cell r="K6595" t="str">
            <v>KAA</v>
          </cell>
          <cell r="L6595" t="str">
            <v>○</v>
          </cell>
          <cell r="M6595">
            <v>20230829</v>
          </cell>
          <cell r="N6595">
            <v>20230829</v>
          </cell>
        </row>
        <row r="6596">
          <cell r="C6596">
            <v>8978767312</v>
          </cell>
          <cell r="D6596" t="str">
            <v>I4JKG68</v>
          </cell>
          <cell r="E6596">
            <v>44959</v>
          </cell>
          <cell r="F6596" t="str">
            <v>VK00 NMR</v>
          </cell>
          <cell r="G6596" t="str">
            <v>VK00 1X 標準</v>
          </cell>
          <cell r="H6596" t="str">
            <v>【I4JKG68】VK00 1X RIGID 一生向けFRAME ASM 設変出図</v>
          </cell>
          <cell r="I6596" t="str">
            <v>PA1-3108</v>
          </cell>
          <cell r="J6596" t="str">
            <v>A</v>
          </cell>
          <cell r="K6596" t="str">
            <v>KAB</v>
          </cell>
          <cell r="L6596" t="str">
            <v>○</v>
          </cell>
          <cell r="M6596">
            <v>20230709</v>
          </cell>
          <cell r="N6596">
            <v>20230709</v>
          </cell>
        </row>
        <row r="6597">
          <cell r="C6597">
            <v>8978767322</v>
          </cell>
          <cell r="D6597" t="str">
            <v>I4JKG68</v>
          </cell>
          <cell r="E6597">
            <v>44959</v>
          </cell>
          <cell r="F6597" t="str">
            <v>VK00 NMR</v>
          </cell>
          <cell r="G6597" t="str">
            <v>VK00 1X 標準</v>
          </cell>
          <cell r="H6597" t="str">
            <v>【I4JKG68】VK00 1X RIGID 一生向けFRAME ASM 設変出図</v>
          </cell>
          <cell r="I6597" t="str">
            <v>PA1-3108</v>
          </cell>
          <cell r="J6597" t="str">
            <v>A</v>
          </cell>
          <cell r="K6597" t="str">
            <v>KAC</v>
          </cell>
          <cell r="L6597" t="str">
            <v>○</v>
          </cell>
          <cell r="M6597">
            <v>20231012</v>
          </cell>
          <cell r="N6597">
            <v>20231012</v>
          </cell>
        </row>
        <row r="6598">
          <cell r="C6598">
            <v>8978767332</v>
          </cell>
          <cell r="D6598" t="str">
            <v>I4JKG68</v>
          </cell>
          <cell r="E6598">
            <v>44959</v>
          </cell>
          <cell r="F6598" t="str">
            <v>VK00 NMR</v>
          </cell>
          <cell r="G6598" t="str">
            <v>VK00 1X 標準</v>
          </cell>
          <cell r="H6598" t="str">
            <v>【I4JKG68】VK00 1X RIGID 一生向けFRAME ASM 設変出図</v>
          </cell>
          <cell r="I6598" t="str">
            <v>PA1-3108</v>
          </cell>
          <cell r="J6598" t="str">
            <v>A</v>
          </cell>
          <cell r="K6598" t="str">
            <v>KAD</v>
          </cell>
          <cell r="L6598" t="str">
            <v>○</v>
          </cell>
          <cell r="M6598">
            <v>20230922</v>
          </cell>
          <cell r="N6598">
            <v>20230922</v>
          </cell>
        </row>
        <row r="6599">
          <cell r="C6599">
            <v>8978767342</v>
          </cell>
          <cell r="D6599" t="str">
            <v>I4JKG68</v>
          </cell>
          <cell r="E6599">
            <v>44959</v>
          </cell>
          <cell r="F6599" t="str">
            <v>VK00 NMR</v>
          </cell>
          <cell r="G6599" t="str">
            <v>VK00 1X 標準</v>
          </cell>
          <cell r="H6599" t="str">
            <v>【I4JKG68】VK00 1X RIGID 一生向けFRAME ASM 設変出図</v>
          </cell>
          <cell r="I6599" t="str">
            <v>PA1-3108</v>
          </cell>
          <cell r="J6599" t="str">
            <v>A</v>
          </cell>
          <cell r="K6599" t="str">
            <v>KAE</v>
          </cell>
          <cell r="L6599" t="str">
            <v>○</v>
          </cell>
          <cell r="M6599">
            <v>20250804</v>
          </cell>
          <cell r="N6599">
            <v>20250804</v>
          </cell>
        </row>
        <row r="6600">
          <cell r="C6600">
            <v>8978767352</v>
          </cell>
          <cell r="D6600" t="str">
            <v>I4JKG68</v>
          </cell>
          <cell r="E6600">
            <v>44959</v>
          </cell>
          <cell r="F6600" t="str">
            <v>VK00 NMR</v>
          </cell>
          <cell r="G6600" t="str">
            <v>VK00 1X 標準</v>
          </cell>
          <cell r="H6600" t="str">
            <v>【I4JKG68】VK00 1X RIGID 一生向けFRAME ASM 設変出図</v>
          </cell>
          <cell r="I6600" t="str">
            <v>PA1-3108</v>
          </cell>
          <cell r="J6600" t="str">
            <v>A</v>
          </cell>
          <cell r="K6600" t="str">
            <v>PW3</v>
          </cell>
          <cell r="L6600" t="str">
            <v>未</v>
          </cell>
          <cell r="M6600" t="str">
            <v>未</v>
          </cell>
          <cell r="N6600" t="str">
            <v>未</v>
          </cell>
        </row>
        <row r="6601">
          <cell r="C6601">
            <v>8978767362</v>
          </cell>
          <cell r="D6601" t="str">
            <v>I4JKG68</v>
          </cell>
          <cell r="E6601">
            <v>44959</v>
          </cell>
          <cell r="F6601" t="str">
            <v>VK00 NMR</v>
          </cell>
          <cell r="G6601" t="str">
            <v>VK00 1X 標準</v>
          </cell>
          <cell r="H6601" t="str">
            <v>【I4JKG68】VK00 1X RIGID 一生向けFRAME ASM 設変出図</v>
          </cell>
          <cell r="I6601" t="str">
            <v>PA1-3108</v>
          </cell>
          <cell r="J6601" t="str">
            <v>A</v>
          </cell>
          <cell r="K6601" t="str">
            <v>PW4</v>
          </cell>
          <cell r="L6601" t="str">
            <v>未</v>
          </cell>
          <cell r="M6601" t="str">
            <v>未</v>
          </cell>
          <cell r="N6601" t="str">
            <v>未</v>
          </cell>
        </row>
        <row r="6602">
          <cell r="C6602">
            <v>8978767372</v>
          </cell>
          <cell r="D6602" t="str">
            <v>I4JKG68</v>
          </cell>
          <cell r="E6602">
            <v>44959</v>
          </cell>
          <cell r="F6602" t="str">
            <v>VK00 NMR</v>
          </cell>
          <cell r="G6602" t="str">
            <v>VK00 1X 標準</v>
          </cell>
          <cell r="H6602" t="str">
            <v>【I4JKG68】VK00 1X RIGID 一生向けFRAME ASM 設変出図</v>
          </cell>
          <cell r="I6602" t="str">
            <v>未</v>
          </cell>
          <cell r="J6602" t="str">
            <v>A</v>
          </cell>
          <cell r="K6602" t="str">
            <v/>
          </cell>
          <cell r="L6602" t="str">
            <v>未</v>
          </cell>
          <cell r="M6602" t="str">
            <v>未</v>
          </cell>
          <cell r="N6602" t="str">
            <v>未</v>
          </cell>
        </row>
        <row r="6603">
          <cell r="C6603">
            <v>8978767402</v>
          </cell>
          <cell r="D6603" t="str">
            <v>I4JKG68</v>
          </cell>
          <cell r="E6603">
            <v>44959</v>
          </cell>
          <cell r="F6603" t="str">
            <v>VK00 NMR</v>
          </cell>
          <cell r="G6603" t="str">
            <v>VK00 1X 標準</v>
          </cell>
          <cell r="H6603" t="str">
            <v>【I4JKG68】VK00 1X RIGID 一生向けFRAME ASM 設変出図</v>
          </cell>
          <cell r="I6603" t="str">
            <v>PA1-3108</v>
          </cell>
          <cell r="J6603" t="str">
            <v>A</v>
          </cell>
          <cell r="K6603" t="str">
            <v>CBE</v>
          </cell>
          <cell r="L6603" t="str">
            <v>未</v>
          </cell>
          <cell r="M6603" t="str">
            <v>未</v>
          </cell>
          <cell r="N6603" t="str">
            <v>未</v>
          </cell>
        </row>
        <row r="6604">
          <cell r="C6604">
            <v>8978767412</v>
          </cell>
          <cell r="D6604" t="str">
            <v>I4JKG68</v>
          </cell>
          <cell r="E6604">
            <v>44959</v>
          </cell>
          <cell r="F6604" t="str">
            <v>VK00 NMR</v>
          </cell>
          <cell r="G6604" t="str">
            <v>VK00 1X 標準</v>
          </cell>
          <cell r="H6604" t="str">
            <v>【I4JKG68】VK00 1X RIGID 一生向けFRAME ASM 設変出図</v>
          </cell>
          <cell r="I6604" t="str">
            <v>PA1-3108</v>
          </cell>
          <cell r="J6604" t="str">
            <v>A</v>
          </cell>
          <cell r="K6604" t="str">
            <v>CBF</v>
          </cell>
          <cell r="L6604" t="str">
            <v>未</v>
          </cell>
          <cell r="M6604" t="str">
            <v>未</v>
          </cell>
          <cell r="N6604" t="str">
            <v>未</v>
          </cell>
        </row>
        <row r="6605">
          <cell r="C6605">
            <v>8978767422</v>
          </cell>
          <cell r="D6605" t="str">
            <v>I4JKG68</v>
          </cell>
          <cell r="E6605">
            <v>44959</v>
          </cell>
          <cell r="F6605" t="str">
            <v>VK00 NMR</v>
          </cell>
          <cell r="G6605" t="str">
            <v>VK00 1X 標準</v>
          </cell>
          <cell r="H6605" t="str">
            <v>【I4JKG68】VK00 1X RIGID 一生向けFRAME ASM 設変出図</v>
          </cell>
          <cell r="I6605" t="str">
            <v>PA1-3108</v>
          </cell>
          <cell r="J6605" t="str">
            <v>A</v>
          </cell>
          <cell r="K6605" t="str">
            <v>KHH</v>
          </cell>
          <cell r="L6605" t="str">
            <v>○</v>
          </cell>
          <cell r="M6605">
            <v>20230712</v>
          </cell>
          <cell r="N6605">
            <v>20230712</v>
          </cell>
        </row>
        <row r="6606">
          <cell r="C6606">
            <v>8978767432</v>
          </cell>
          <cell r="D6606" t="str">
            <v>I4JKG68</v>
          </cell>
          <cell r="E6606">
            <v>44959</v>
          </cell>
          <cell r="F6606" t="str">
            <v>VK00 NMR</v>
          </cell>
          <cell r="G6606" t="str">
            <v>VK00 1X 標準</v>
          </cell>
          <cell r="H6606" t="str">
            <v>【I4JKG68】VK00 1X RIGID 一生向けFRAME ASM 設変出図</v>
          </cell>
          <cell r="I6606" t="str">
            <v>PA1-3108</v>
          </cell>
          <cell r="J6606" t="str">
            <v>A</v>
          </cell>
          <cell r="K6606" t="str">
            <v>KHJ</v>
          </cell>
          <cell r="L6606" t="str">
            <v>○</v>
          </cell>
          <cell r="M6606">
            <v>20240425</v>
          </cell>
          <cell r="N6606">
            <v>20240425</v>
          </cell>
        </row>
        <row r="6607">
          <cell r="C6607">
            <v>8978767442</v>
          </cell>
          <cell r="D6607" t="str">
            <v>I4JKG68</v>
          </cell>
          <cell r="E6607">
            <v>44959</v>
          </cell>
          <cell r="F6607" t="str">
            <v>VK00 NMR</v>
          </cell>
          <cell r="G6607" t="str">
            <v>VK00 1X 標準</v>
          </cell>
          <cell r="H6607" t="str">
            <v>【I4JKG68】VK00 1X RIGID 一生向けFRAME ASM 設変出図</v>
          </cell>
          <cell r="I6607" t="str">
            <v>PA1-3108</v>
          </cell>
          <cell r="J6607" t="str">
            <v>A</v>
          </cell>
          <cell r="K6607" t="str">
            <v>KHK</v>
          </cell>
          <cell r="L6607" t="str">
            <v>○</v>
          </cell>
          <cell r="M6607">
            <v>20230701</v>
          </cell>
          <cell r="N6607">
            <v>20230701</v>
          </cell>
        </row>
        <row r="6608">
          <cell r="C6608">
            <v>8978767452</v>
          </cell>
          <cell r="D6608" t="str">
            <v>I4JKG68</v>
          </cell>
          <cell r="E6608">
            <v>44959</v>
          </cell>
          <cell r="F6608" t="str">
            <v>VK00 NMR</v>
          </cell>
          <cell r="G6608" t="str">
            <v>VK00 1X 標準</v>
          </cell>
          <cell r="H6608" t="str">
            <v>【I4JKG68】VK00 1X RIGID 一生向けFRAME ASM 設変出図</v>
          </cell>
          <cell r="I6608" t="str">
            <v>PA1-3108</v>
          </cell>
          <cell r="J6608" t="str">
            <v>A</v>
          </cell>
          <cell r="K6608" t="str">
            <v>KHL</v>
          </cell>
          <cell r="L6608" t="str">
            <v>未</v>
          </cell>
          <cell r="M6608" t="str">
            <v>未</v>
          </cell>
          <cell r="N6608" t="str">
            <v>未</v>
          </cell>
        </row>
        <row r="6609">
          <cell r="C6609">
            <v>8978767462</v>
          </cell>
          <cell r="D6609" t="str">
            <v>I4JKG68</v>
          </cell>
          <cell r="E6609">
            <v>44959</v>
          </cell>
          <cell r="F6609" t="str">
            <v>VK00 NMR</v>
          </cell>
          <cell r="G6609" t="str">
            <v>VK00 1X 標準</v>
          </cell>
          <cell r="H6609" t="str">
            <v>【I4JKG68】VK00 1X RIGID 一生向けFRAME ASM 設変出図</v>
          </cell>
          <cell r="I6609" t="str">
            <v>PA1-3108</v>
          </cell>
          <cell r="J6609" t="str">
            <v>A</v>
          </cell>
          <cell r="K6609" t="str">
            <v>KHM</v>
          </cell>
          <cell r="L6609" t="str">
            <v>○</v>
          </cell>
          <cell r="M6609">
            <v>20231010</v>
          </cell>
          <cell r="N6609">
            <v>20231010</v>
          </cell>
        </row>
        <row r="6610">
          <cell r="C6610">
            <v>8978767472</v>
          </cell>
          <cell r="D6610" t="str">
            <v>I4JKG68</v>
          </cell>
          <cell r="E6610">
            <v>44959</v>
          </cell>
          <cell r="F6610" t="str">
            <v>VK00 NMR</v>
          </cell>
          <cell r="G6610" t="str">
            <v>VK00 1X 標準</v>
          </cell>
          <cell r="H6610" t="str">
            <v>【I4JKG68】VK00 1X RIGID 一生向けFRAME ASM 設変出図</v>
          </cell>
          <cell r="I6610" t="str">
            <v>PA1-3108</v>
          </cell>
          <cell r="J6610" t="str">
            <v>A</v>
          </cell>
          <cell r="K6610" t="str">
            <v>CBG</v>
          </cell>
          <cell r="L6610" t="str">
            <v>未</v>
          </cell>
          <cell r="M6610" t="str">
            <v>未</v>
          </cell>
          <cell r="N6610" t="str">
            <v>未</v>
          </cell>
        </row>
        <row r="6611">
          <cell r="C6611">
            <v>8978767482</v>
          </cell>
          <cell r="D6611" t="str">
            <v>I4JKG68</v>
          </cell>
          <cell r="E6611">
            <v>44959</v>
          </cell>
          <cell r="F6611" t="str">
            <v>VK00 NMR</v>
          </cell>
          <cell r="G6611" t="str">
            <v>VK00 1X 標準</v>
          </cell>
          <cell r="H6611" t="str">
            <v>【I4JKG68】VK00 1X RIGID 一生向けFRAME ASM 設変出図</v>
          </cell>
          <cell r="I6611" t="str">
            <v>PA1-3108</v>
          </cell>
          <cell r="J6611" t="str">
            <v>A</v>
          </cell>
          <cell r="K6611" t="str">
            <v>CBH</v>
          </cell>
          <cell r="L6611" t="str">
            <v>未</v>
          </cell>
          <cell r="M6611" t="str">
            <v>未</v>
          </cell>
          <cell r="N6611" t="str">
            <v>未</v>
          </cell>
        </row>
        <row r="6612">
          <cell r="C6612">
            <v>8978767492</v>
          </cell>
          <cell r="D6612" t="str">
            <v>I4JKG68</v>
          </cell>
          <cell r="E6612">
            <v>44959</v>
          </cell>
          <cell r="F6612" t="str">
            <v>VK00 NMR</v>
          </cell>
          <cell r="G6612" t="str">
            <v>VK00 1X 標準</v>
          </cell>
          <cell r="H6612" t="str">
            <v>【I4JKG68】VK00 1X RIGID 一生向けFRAME ASM 設変出図</v>
          </cell>
          <cell r="I6612" t="str">
            <v>PA1-3108</v>
          </cell>
          <cell r="J6612" t="str">
            <v>A</v>
          </cell>
          <cell r="K6612" t="str">
            <v>GN5</v>
          </cell>
          <cell r="L6612" t="str">
            <v>未</v>
          </cell>
          <cell r="M6612" t="str">
            <v>未</v>
          </cell>
          <cell r="N6612" t="str">
            <v>未</v>
          </cell>
        </row>
        <row r="6613">
          <cell r="C6613">
            <v>8978767502</v>
          </cell>
          <cell r="D6613" t="str">
            <v>I4JKG68</v>
          </cell>
          <cell r="E6613">
            <v>44959</v>
          </cell>
          <cell r="F6613" t="str">
            <v>VK00 NMR</v>
          </cell>
          <cell r="G6613" t="str">
            <v>VK00 1X 標準</v>
          </cell>
          <cell r="H6613" t="str">
            <v>【I4JKG68】VK00 1X RIGID 一生向けFRAME ASM 設変出図</v>
          </cell>
          <cell r="I6613" t="str">
            <v>PA1-3108</v>
          </cell>
          <cell r="J6613" t="str">
            <v>A</v>
          </cell>
          <cell r="K6613" t="str">
            <v>GN6</v>
          </cell>
          <cell r="L6613" t="str">
            <v>未</v>
          </cell>
          <cell r="M6613" t="str">
            <v>未</v>
          </cell>
          <cell r="N6613" t="str">
            <v>未</v>
          </cell>
        </row>
        <row r="6614">
          <cell r="C6614">
            <v>8978767532</v>
          </cell>
          <cell r="D6614" t="str">
            <v>I4JKG68</v>
          </cell>
          <cell r="E6614">
            <v>44959</v>
          </cell>
          <cell r="F6614" t="str">
            <v>VK00 NMR</v>
          </cell>
          <cell r="G6614" t="str">
            <v>VK00 1X 標準</v>
          </cell>
          <cell r="H6614" t="str">
            <v>【I4JKG68】VK00 1X RIGID 一生向けFRAME ASM 設変出図</v>
          </cell>
          <cell r="I6614" t="str">
            <v>PA1-3108</v>
          </cell>
          <cell r="J6614" t="str">
            <v>A</v>
          </cell>
          <cell r="K6614" t="str">
            <v>GN7</v>
          </cell>
          <cell r="L6614" t="str">
            <v>未</v>
          </cell>
          <cell r="M6614" t="str">
            <v>未</v>
          </cell>
          <cell r="N6614" t="str">
            <v>未</v>
          </cell>
        </row>
        <row r="6615">
          <cell r="C6615">
            <v>8978767542</v>
          </cell>
          <cell r="D6615" t="str">
            <v>I4JKG68</v>
          </cell>
          <cell r="E6615">
            <v>44959</v>
          </cell>
          <cell r="F6615" t="str">
            <v>VK00 NMR</v>
          </cell>
          <cell r="G6615" t="str">
            <v>VK00 1X 標準</v>
          </cell>
          <cell r="H6615" t="str">
            <v>【I4JKG68】VK00 1X RIGID 一生向けFRAME ASM 設変出図</v>
          </cell>
          <cell r="I6615" t="str">
            <v>PA1-3108</v>
          </cell>
          <cell r="J6615" t="str">
            <v>A</v>
          </cell>
          <cell r="K6615" t="str">
            <v>GN8</v>
          </cell>
          <cell r="L6615" t="str">
            <v>未</v>
          </cell>
          <cell r="M6615" t="str">
            <v>未</v>
          </cell>
          <cell r="N6615" t="str">
            <v>未</v>
          </cell>
        </row>
        <row r="6616">
          <cell r="C6616">
            <v>8978843342</v>
          </cell>
          <cell r="D6616" t="str">
            <v>I4JKG68</v>
          </cell>
          <cell r="E6616">
            <v>44959</v>
          </cell>
          <cell r="F6616" t="str">
            <v>VK00 NMR</v>
          </cell>
          <cell r="G6616" t="str">
            <v>VK00 1X 標準</v>
          </cell>
          <cell r="H6616" t="str">
            <v>【I4JKG68】VK00 1X RIGID 一生向けFRAME ASM 設変出図</v>
          </cell>
          <cell r="I6616" t="str">
            <v>PA1-3108</v>
          </cell>
          <cell r="J6616" t="str">
            <v>A</v>
          </cell>
          <cell r="K6616" t="str">
            <v>NP6</v>
          </cell>
          <cell r="L6616" t="str">
            <v>未</v>
          </cell>
          <cell r="M6616" t="str">
            <v>未</v>
          </cell>
          <cell r="N6616" t="str">
            <v>未</v>
          </cell>
        </row>
        <row r="6617">
          <cell r="C6617">
            <v>8978843352</v>
          </cell>
          <cell r="D6617" t="str">
            <v>I4JKG68</v>
          </cell>
          <cell r="E6617">
            <v>44959</v>
          </cell>
          <cell r="F6617" t="str">
            <v>VK00 NMR</v>
          </cell>
          <cell r="G6617" t="str">
            <v>VK00 1X 標準</v>
          </cell>
          <cell r="H6617" t="str">
            <v>【I4JKG68】VK00 1X RIGID 一生向けFRAME ASM 設変出図</v>
          </cell>
          <cell r="I6617" t="str">
            <v>未</v>
          </cell>
          <cell r="J6617" t="str">
            <v>A</v>
          </cell>
          <cell r="K6617" t="str">
            <v/>
          </cell>
          <cell r="L6617" t="str">
            <v>未</v>
          </cell>
          <cell r="M6617" t="str">
            <v>未</v>
          </cell>
          <cell r="N6617" t="str">
            <v>未</v>
          </cell>
        </row>
        <row r="6618">
          <cell r="C6618">
            <v>8978843362</v>
          </cell>
          <cell r="D6618" t="str">
            <v>I4JKG68</v>
          </cell>
          <cell r="E6618">
            <v>44959</v>
          </cell>
          <cell r="F6618" t="str">
            <v>VK00 NMR</v>
          </cell>
          <cell r="G6618" t="str">
            <v>VK00 1X 標準</v>
          </cell>
          <cell r="H6618" t="str">
            <v>【I4JKG68】VK00 1X RIGID 一生向けFRAME ASM 設変出図</v>
          </cell>
          <cell r="I6618" t="str">
            <v>PA1-3108</v>
          </cell>
          <cell r="J6618" t="str">
            <v>A</v>
          </cell>
          <cell r="K6618" t="str">
            <v>JHC</v>
          </cell>
          <cell r="L6618" t="str">
            <v>○</v>
          </cell>
          <cell r="M6618">
            <v>20240220</v>
          </cell>
          <cell r="N6618">
            <v>20240220</v>
          </cell>
        </row>
        <row r="6619">
          <cell r="C6619">
            <v>8978843372</v>
          </cell>
          <cell r="D6619" t="str">
            <v>I4JKG68</v>
          </cell>
          <cell r="E6619">
            <v>44959</v>
          </cell>
          <cell r="F6619" t="str">
            <v>VK00 NMR</v>
          </cell>
          <cell r="G6619" t="str">
            <v>VK00 1X 標準</v>
          </cell>
          <cell r="H6619" t="str">
            <v>【I4JKG68】VK00 1X RIGID 一生向けFRAME ASM 設変出図</v>
          </cell>
          <cell r="I6619" t="str">
            <v>PA1-3108</v>
          </cell>
          <cell r="J6619" t="str">
            <v>A</v>
          </cell>
          <cell r="K6619" t="str">
            <v>JHD</v>
          </cell>
          <cell r="L6619" t="str">
            <v>未</v>
          </cell>
          <cell r="M6619" t="str">
            <v>未</v>
          </cell>
          <cell r="N6619" t="str">
            <v>未</v>
          </cell>
        </row>
        <row r="6620">
          <cell r="C6620">
            <v>8978843382</v>
          </cell>
          <cell r="D6620" t="str">
            <v>I4JKG68</v>
          </cell>
          <cell r="E6620">
            <v>44959</v>
          </cell>
          <cell r="F6620" t="str">
            <v>VK00 NMR</v>
          </cell>
          <cell r="G6620" t="str">
            <v>VK00 1X 標準</v>
          </cell>
          <cell r="H6620" t="str">
            <v>【I4JKG68】VK00 1X RIGID 一生向けFRAME ASM 設変出図</v>
          </cell>
          <cell r="I6620" t="str">
            <v>PA1-3108</v>
          </cell>
          <cell r="J6620" t="str">
            <v>A</v>
          </cell>
          <cell r="K6620" t="str">
            <v>JHE</v>
          </cell>
          <cell r="L6620" t="str">
            <v>○</v>
          </cell>
          <cell r="M6620">
            <v>20230829</v>
          </cell>
          <cell r="N6620">
            <v>20230829</v>
          </cell>
        </row>
        <row r="6621">
          <cell r="C6621">
            <v>8978843392</v>
          </cell>
          <cell r="D6621" t="str">
            <v>I4JKG68</v>
          </cell>
          <cell r="E6621">
            <v>44959</v>
          </cell>
          <cell r="F6621" t="str">
            <v>VK00 NMR</v>
          </cell>
          <cell r="G6621" t="str">
            <v>VK00 1X 標準</v>
          </cell>
          <cell r="H6621" t="str">
            <v>【I4JKG68】VK00 1X RIGID 一生向けFRAME ASM 設変出図</v>
          </cell>
          <cell r="I6621" t="str">
            <v>PA1-3108</v>
          </cell>
          <cell r="J6621" t="str">
            <v>A</v>
          </cell>
          <cell r="K6621" t="str">
            <v>JHF</v>
          </cell>
          <cell r="L6621" t="str">
            <v>○</v>
          </cell>
          <cell r="M6621">
            <v>20230826</v>
          </cell>
          <cell r="N6621">
            <v>20230826</v>
          </cell>
        </row>
        <row r="6622">
          <cell r="C6622">
            <v>8978843402</v>
          </cell>
          <cell r="D6622" t="str">
            <v>I4JKG68</v>
          </cell>
          <cell r="E6622">
            <v>44959</v>
          </cell>
          <cell r="F6622" t="str">
            <v>VK00 NMR</v>
          </cell>
          <cell r="G6622" t="str">
            <v>VK00 1X 標準</v>
          </cell>
          <cell r="H6622" t="str">
            <v>【I4JKG68】VK00 1X RIGID 一生向けFRAME ASM 設変出図</v>
          </cell>
          <cell r="I6622" t="str">
            <v>PA1-3108</v>
          </cell>
          <cell r="J6622" t="str">
            <v>A</v>
          </cell>
          <cell r="K6622" t="str">
            <v>JHG</v>
          </cell>
          <cell r="L6622" t="str">
            <v>○</v>
          </cell>
          <cell r="M6622">
            <v>20230713</v>
          </cell>
          <cell r="N6622">
            <v>20230713</v>
          </cell>
        </row>
        <row r="6623">
          <cell r="C6623">
            <v>8978843412</v>
          </cell>
          <cell r="D6623" t="str">
            <v>I4JKG68</v>
          </cell>
          <cell r="E6623">
            <v>44959</v>
          </cell>
          <cell r="F6623" t="str">
            <v>VK00 NMR</v>
          </cell>
          <cell r="G6623" t="str">
            <v>VK00 1X 標準</v>
          </cell>
          <cell r="H6623" t="str">
            <v>【I4JKG68】VK00 1X RIGID 一生向けFRAME ASM 設変出図</v>
          </cell>
          <cell r="I6623" t="str">
            <v>PA1-3108</v>
          </cell>
          <cell r="J6623" t="str">
            <v>A</v>
          </cell>
          <cell r="K6623" t="str">
            <v>JHH</v>
          </cell>
          <cell r="L6623" t="str">
            <v>未</v>
          </cell>
          <cell r="M6623" t="str">
            <v>未</v>
          </cell>
          <cell r="N6623" t="str">
            <v>未</v>
          </cell>
        </row>
        <row r="6624">
          <cell r="C6624">
            <v>8978843422</v>
          </cell>
          <cell r="D6624" t="str">
            <v>I4JKG68</v>
          </cell>
          <cell r="E6624">
            <v>44959</v>
          </cell>
          <cell r="F6624" t="str">
            <v>VK00 NMR</v>
          </cell>
          <cell r="G6624" t="str">
            <v>VK00 1X 標準</v>
          </cell>
          <cell r="H6624" t="str">
            <v>【I4JKG68】VK00 1X RIGID 一生向けFRAME ASM 設変出図</v>
          </cell>
          <cell r="I6624" t="str">
            <v>PA1-3108</v>
          </cell>
          <cell r="J6624" t="str">
            <v>A</v>
          </cell>
          <cell r="K6624" t="str">
            <v>JHJ</v>
          </cell>
          <cell r="L6624" t="str">
            <v>○</v>
          </cell>
          <cell r="M6624">
            <v>20241017</v>
          </cell>
          <cell r="N6624">
            <v>202411017</v>
          </cell>
        </row>
        <row r="6625">
          <cell r="C6625">
            <v>8978844942</v>
          </cell>
          <cell r="D6625" t="str">
            <v>I4JKG68</v>
          </cell>
          <cell r="E6625">
            <v>44959</v>
          </cell>
          <cell r="F6625" t="str">
            <v>VK00 NMR</v>
          </cell>
          <cell r="G6625" t="str">
            <v>VK00 1X 標準</v>
          </cell>
          <cell r="H6625" t="str">
            <v>【I4JKG68】VK00 1X RIGID 一生向けFRAME ASM 設変出図</v>
          </cell>
          <cell r="I6625" t="str">
            <v>未</v>
          </cell>
          <cell r="J6625" t="str">
            <v>A</v>
          </cell>
          <cell r="K6625" t="str">
            <v/>
          </cell>
          <cell r="L6625" t="str">
            <v>未</v>
          </cell>
          <cell r="M6625" t="str">
            <v>未</v>
          </cell>
          <cell r="N6625" t="str">
            <v>未</v>
          </cell>
        </row>
        <row r="6626">
          <cell r="C6626">
            <v>8978844952</v>
          </cell>
          <cell r="D6626" t="str">
            <v>I4JKG68</v>
          </cell>
          <cell r="E6626">
            <v>44959</v>
          </cell>
          <cell r="F6626" t="str">
            <v>VK00 NMR</v>
          </cell>
          <cell r="G6626" t="str">
            <v>VK00 1X 標準</v>
          </cell>
          <cell r="H6626" t="str">
            <v>【I4JKG68】VK00 1X RIGID 一生向けFRAME ASM 設変出図</v>
          </cell>
          <cell r="I6626" t="str">
            <v>未</v>
          </cell>
          <cell r="J6626" t="str">
            <v>A</v>
          </cell>
          <cell r="K6626" t="str">
            <v/>
          </cell>
          <cell r="L6626" t="str">
            <v>未</v>
          </cell>
          <cell r="M6626" t="str">
            <v>未</v>
          </cell>
          <cell r="N6626" t="str">
            <v>未</v>
          </cell>
        </row>
        <row r="6627">
          <cell r="C6627">
            <v>8978844962</v>
          </cell>
          <cell r="D6627" t="str">
            <v>I4JKG68</v>
          </cell>
          <cell r="E6627">
            <v>44959</v>
          </cell>
          <cell r="F6627" t="str">
            <v>VK00 NMR</v>
          </cell>
          <cell r="G6627" t="str">
            <v>VK00 1X 標準</v>
          </cell>
          <cell r="H6627" t="str">
            <v>【I4JKG68】VK00 1X RIGID 一生向けFRAME ASM 設変出図</v>
          </cell>
          <cell r="I6627" t="str">
            <v>未</v>
          </cell>
          <cell r="J6627" t="str">
            <v>A</v>
          </cell>
          <cell r="K6627" t="str">
            <v/>
          </cell>
          <cell r="L6627" t="str">
            <v>未</v>
          </cell>
          <cell r="M6627" t="str">
            <v>未</v>
          </cell>
          <cell r="N6627" t="str">
            <v>未</v>
          </cell>
        </row>
        <row r="6628">
          <cell r="C6628">
            <v>8978844972</v>
          </cell>
          <cell r="D6628" t="str">
            <v>I4JKG68</v>
          </cell>
          <cell r="E6628">
            <v>44959</v>
          </cell>
          <cell r="F6628" t="str">
            <v>VK00 NMR</v>
          </cell>
          <cell r="G6628" t="str">
            <v>VK00 1X 標準</v>
          </cell>
          <cell r="H6628" t="str">
            <v>【I4JKG68】VK00 1X RIGID 一生向けFRAME ASM 設変出図</v>
          </cell>
          <cell r="I6628" t="str">
            <v>未</v>
          </cell>
          <cell r="J6628" t="str">
            <v>A</v>
          </cell>
          <cell r="K6628" t="str">
            <v>JHL</v>
          </cell>
          <cell r="L6628" t="str">
            <v>未</v>
          </cell>
          <cell r="M6628">
            <v>20230310</v>
          </cell>
          <cell r="N6628">
            <v>20230310</v>
          </cell>
        </row>
        <row r="6629">
          <cell r="C6629">
            <v>8978844982</v>
          </cell>
          <cell r="D6629" t="str">
            <v>I4JKG68</v>
          </cell>
          <cell r="E6629">
            <v>44959</v>
          </cell>
          <cell r="F6629" t="str">
            <v>VK00 NMR</v>
          </cell>
          <cell r="G6629" t="str">
            <v>VK00 1X 標準</v>
          </cell>
          <cell r="H6629" t="str">
            <v>【I4JKG68】VK00 1X RIGID 一生向けFRAME ASM 設変出図</v>
          </cell>
          <cell r="I6629" t="str">
            <v>未</v>
          </cell>
          <cell r="J6629" t="str">
            <v>A</v>
          </cell>
          <cell r="K6629" t="str">
            <v/>
          </cell>
          <cell r="L6629" t="str">
            <v>未</v>
          </cell>
          <cell r="M6629" t="str">
            <v>未</v>
          </cell>
          <cell r="N6629" t="str">
            <v>未</v>
          </cell>
        </row>
        <row r="6630">
          <cell r="C6630">
            <v>8978844992</v>
          </cell>
          <cell r="D6630" t="str">
            <v>I4JKG68</v>
          </cell>
          <cell r="E6630">
            <v>44959</v>
          </cell>
          <cell r="F6630" t="str">
            <v>VK00 NMR</v>
          </cell>
          <cell r="G6630" t="str">
            <v>VK00 1X 標準</v>
          </cell>
          <cell r="H6630" t="str">
            <v>【I4JKG68】VK00 1X RIGID 一生向けFRAME ASM 設変出図</v>
          </cell>
          <cell r="I6630" t="str">
            <v>未</v>
          </cell>
          <cell r="J6630" t="str">
            <v>A</v>
          </cell>
          <cell r="K6630" t="str">
            <v/>
          </cell>
          <cell r="L6630" t="str">
            <v>未</v>
          </cell>
          <cell r="M6630" t="str">
            <v>未</v>
          </cell>
          <cell r="N6630" t="str">
            <v>未</v>
          </cell>
        </row>
        <row r="6631">
          <cell r="C6631">
            <v>8978845002</v>
          </cell>
          <cell r="D6631" t="str">
            <v>I4JKG68</v>
          </cell>
          <cell r="E6631">
            <v>44959</v>
          </cell>
          <cell r="F6631" t="str">
            <v>VK00 NMR</v>
          </cell>
          <cell r="G6631" t="str">
            <v>VK00 1X 標準</v>
          </cell>
          <cell r="H6631" t="str">
            <v>【I4JKG68】VK00 1X RIGID 一生向けFRAME ASM 設変出図</v>
          </cell>
          <cell r="I6631" t="str">
            <v>未</v>
          </cell>
          <cell r="J6631" t="str">
            <v>A</v>
          </cell>
          <cell r="K6631" t="str">
            <v/>
          </cell>
          <cell r="L6631" t="str">
            <v>未</v>
          </cell>
          <cell r="M6631" t="str">
            <v>未</v>
          </cell>
          <cell r="N6631" t="str">
            <v>未</v>
          </cell>
        </row>
        <row r="6632">
          <cell r="C6632">
            <v>8978845012</v>
          </cell>
          <cell r="D6632" t="str">
            <v>I4JKG68</v>
          </cell>
          <cell r="E6632">
            <v>44959</v>
          </cell>
          <cell r="F6632" t="str">
            <v>VK00 NMR</v>
          </cell>
          <cell r="G6632" t="str">
            <v>VK00 1X 標準</v>
          </cell>
          <cell r="H6632" t="str">
            <v>【I4JKG68】VK00 1X RIGID 一生向けFRAME ASM 設変出図</v>
          </cell>
          <cell r="I6632" t="str">
            <v>未</v>
          </cell>
          <cell r="J6632" t="str">
            <v>A</v>
          </cell>
          <cell r="K6632" t="str">
            <v/>
          </cell>
          <cell r="L6632" t="str">
            <v>未</v>
          </cell>
          <cell r="M6632" t="str">
            <v>未</v>
          </cell>
          <cell r="N6632" t="str">
            <v>未</v>
          </cell>
        </row>
        <row r="6633">
          <cell r="C6633">
            <v>8978845022</v>
          </cell>
          <cell r="D6633" t="str">
            <v>I4JKG68</v>
          </cell>
          <cell r="E6633">
            <v>44959</v>
          </cell>
          <cell r="F6633" t="str">
            <v>VK00 NMR</v>
          </cell>
          <cell r="G6633" t="str">
            <v>VK00 1X 標準</v>
          </cell>
          <cell r="H6633" t="str">
            <v>【I4JKG68】VK00 1X RIGID 一生向けFRAME ASM 設変出図</v>
          </cell>
          <cell r="I6633" t="str">
            <v>未</v>
          </cell>
          <cell r="J6633" t="str">
            <v>A</v>
          </cell>
          <cell r="K6633" t="str">
            <v/>
          </cell>
          <cell r="L6633" t="str">
            <v>未</v>
          </cell>
          <cell r="M6633" t="str">
            <v>未</v>
          </cell>
          <cell r="N6633" t="str">
            <v>未</v>
          </cell>
        </row>
        <row r="6634">
          <cell r="C6634">
            <v>8978845071</v>
          </cell>
          <cell r="D6634" t="str">
            <v>I4JKG68</v>
          </cell>
          <cell r="E6634">
            <v>44959</v>
          </cell>
          <cell r="F6634" t="str">
            <v>VK00 NMR</v>
          </cell>
          <cell r="G6634" t="str">
            <v>VK00 1X 標準</v>
          </cell>
          <cell r="H6634" t="str">
            <v>【I4JKG68】VK00 1X RIGID 一生向けFRAME ASM 設変出図</v>
          </cell>
          <cell r="I6634" t="str">
            <v>PA1-3108</v>
          </cell>
          <cell r="J6634" t="str">
            <v>A</v>
          </cell>
          <cell r="K6634" t="str">
            <v>GNG</v>
          </cell>
          <cell r="L6634" t="str">
            <v>未</v>
          </cell>
          <cell r="M6634" t="str">
            <v>未</v>
          </cell>
          <cell r="N6634" t="str">
            <v>未</v>
          </cell>
        </row>
        <row r="6635">
          <cell r="C6635">
            <v>7551908970</v>
          </cell>
          <cell r="D6635" t="str">
            <v>I3JBZ26</v>
          </cell>
          <cell r="E6635">
            <v>44963</v>
          </cell>
          <cell r="F6635" t="str">
            <v>VK00 NKR</v>
          </cell>
          <cell r="G6635" t="str">
            <v>VK00 1X 標準</v>
          </cell>
          <cell r="H6635" t="str">
            <v>【I3JBZ26】VK00 1X RIGID 一生向けFRAME ASM 新規出図</v>
          </cell>
          <cell r="I6635" t="str">
            <v>PA1-3108</v>
          </cell>
          <cell r="J6635" t="str">
            <v>A</v>
          </cell>
          <cell r="K6635" t="str">
            <v>ND9</v>
          </cell>
          <cell r="L6635" t="str">
            <v>○</v>
          </cell>
          <cell r="M6635">
            <v>20240522</v>
          </cell>
          <cell r="N6635">
            <v>20240522</v>
          </cell>
        </row>
        <row r="6636">
          <cell r="C6636">
            <v>7551908990</v>
          </cell>
          <cell r="D6636" t="str">
            <v>I3JBZ26</v>
          </cell>
          <cell r="E6636">
            <v>44963</v>
          </cell>
          <cell r="F6636" t="str">
            <v>VK00 NKR</v>
          </cell>
          <cell r="G6636" t="str">
            <v>VK00 1X 標準</v>
          </cell>
          <cell r="H6636" t="str">
            <v>【I3JBZ26】VK00 1X RIGID 一生向けFRAME ASM 新規出図</v>
          </cell>
          <cell r="I6636" t="str">
            <v>PA1-3108</v>
          </cell>
          <cell r="J6636" t="str">
            <v>A</v>
          </cell>
          <cell r="K6636" t="str">
            <v>BA9</v>
          </cell>
          <cell r="L6636" t="str">
            <v>○</v>
          </cell>
          <cell r="M6636">
            <v>20230517</v>
          </cell>
          <cell r="N6636">
            <v>20230517</v>
          </cell>
        </row>
        <row r="6637">
          <cell r="C6637">
            <v>7551909010</v>
          </cell>
          <cell r="D6637" t="str">
            <v>I3JBZ26</v>
          </cell>
          <cell r="E6637">
            <v>44963</v>
          </cell>
          <cell r="F6637" t="str">
            <v>VK00 NKR</v>
          </cell>
          <cell r="G6637" t="str">
            <v>VK00 1X 標準</v>
          </cell>
          <cell r="H6637" t="str">
            <v>【I3JBZ26】VK00 1X RIGID 一生向けFRAME ASM 新規出図</v>
          </cell>
          <cell r="I6637" t="str">
            <v>PA1-3108</v>
          </cell>
          <cell r="J6637" t="str">
            <v>A</v>
          </cell>
          <cell r="K6637" t="str">
            <v>NE1</v>
          </cell>
          <cell r="L6637" t="str">
            <v>○</v>
          </cell>
          <cell r="M6637">
            <v>20230807</v>
          </cell>
          <cell r="N6637">
            <v>20230825</v>
          </cell>
        </row>
        <row r="6638">
          <cell r="C6638">
            <v>7551909020</v>
          </cell>
          <cell r="D6638" t="str">
            <v>I3JBZ26</v>
          </cell>
          <cell r="E6638">
            <v>44963</v>
          </cell>
          <cell r="F6638" t="str">
            <v>VK00 NKR</v>
          </cell>
          <cell r="G6638" t="str">
            <v>VK00 1X 標準</v>
          </cell>
          <cell r="H6638" t="str">
            <v>【I3JBZ26】VK00 1X RIGID 一生向けFRAME ASM 新規出図</v>
          </cell>
          <cell r="I6638" t="str">
            <v>未</v>
          </cell>
          <cell r="J6638" t="str">
            <v>A</v>
          </cell>
          <cell r="K6638" t="str">
            <v/>
          </cell>
          <cell r="L6638" t="str">
            <v>未</v>
          </cell>
          <cell r="M6638" t="str">
            <v>未</v>
          </cell>
          <cell r="N6638" t="str">
            <v>未</v>
          </cell>
        </row>
        <row r="6639">
          <cell r="C6639">
            <v>7551909030</v>
          </cell>
          <cell r="D6639" t="str">
            <v>I3JBZ26</v>
          </cell>
          <cell r="E6639">
            <v>44963</v>
          </cell>
          <cell r="F6639" t="str">
            <v>VK00 NKR</v>
          </cell>
          <cell r="G6639" t="str">
            <v>VK00 1X 標準</v>
          </cell>
          <cell r="H6639" t="str">
            <v>【I3JBZ26】VK00 1X RIGID 一生向けFRAME ASM 新規出図</v>
          </cell>
          <cell r="I6639" t="str">
            <v>PA1-3108</v>
          </cell>
          <cell r="J6639" t="str">
            <v>A</v>
          </cell>
          <cell r="K6639" t="str">
            <v>JB7</v>
          </cell>
          <cell r="L6639" t="str">
            <v>○</v>
          </cell>
          <cell r="M6639">
            <v>20230622</v>
          </cell>
          <cell r="N6639">
            <v>20230622</v>
          </cell>
        </row>
        <row r="6640">
          <cell r="C6640">
            <v>7551909040</v>
          </cell>
          <cell r="D6640" t="str">
            <v>I3JBZ26</v>
          </cell>
          <cell r="E6640">
            <v>44963</v>
          </cell>
          <cell r="F6640" t="str">
            <v>VK00 NKR</v>
          </cell>
          <cell r="G6640" t="str">
            <v>VK00 1X 標準</v>
          </cell>
          <cell r="H6640" t="str">
            <v>【I3JBZ26】VK00 1X RIGID 一生向けFRAME ASM 新規出図</v>
          </cell>
          <cell r="I6640" t="str">
            <v>PA1-3108</v>
          </cell>
          <cell r="J6640" t="str">
            <v>A</v>
          </cell>
          <cell r="K6640" t="str">
            <v>JB8</v>
          </cell>
          <cell r="L6640" t="str">
            <v>○</v>
          </cell>
          <cell r="M6640" t="str">
            <v>未</v>
          </cell>
          <cell r="N6640" t="str">
            <v>未</v>
          </cell>
        </row>
        <row r="6641">
          <cell r="C6641">
            <v>7551909050</v>
          </cell>
          <cell r="D6641" t="str">
            <v>I3JBZ26</v>
          </cell>
          <cell r="E6641">
            <v>44963</v>
          </cell>
          <cell r="F6641" t="str">
            <v>VK00 NKR</v>
          </cell>
          <cell r="G6641" t="str">
            <v>VK00 1X 標準</v>
          </cell>
          <cell r="H6641" t="str">
            <v>【I3JBZ26】VK00 1X RIGID 一生向けFRAME ASM 新規出図</v>
          </cell>
          <cell r="I6641" t="str">
            <v>未</v>
          </cell>
          <cell r="J6641" t="str">
            <v>A</v>
          </cell>
          <cell r="K6641" t="str">
            <v/>
          </cell>
          <cell r="L6641" t="str">
            <v>未</v>
          </cell>
          <cell r="M6641" t="str">
            <v>未</v>
          </cell>
          <cell r="N6641" t="str">
            <v>未</v>
          </cell>
        </row>
        <row r="6642">
          <cell r="C6642">
            <v>7551909060</v>
          </cell>
          <cell r="D6642" t="str">
            <v>I3JBZ26</v>
          </cell>
          <cell r="E6642">
            <v>44963</v>
          </cell>
          <cell r="F6642" t="str">
            <v>VK00 NKR</v>
          </cell>
          <cell r="G6642" t="str">
            <v>VK00 1X 標準</v>
          </cell>
          <cell r="H6642" t="str">
            <v>【I3JBZ26】VK00 1X RIGID 一生向けFRAME ASM 新規出図</v>
          </cell>
          <cell r="I6642" t="str">
            <v>未</v>
          </cell>
          <cell r="J6642" t="str">
            <v>A</v>
          </cell>
          <cell r="K6642" t="str">
            <v/>
          </cell>
          <cell r="L6642" t="str">
            <v>未</v>
          </cell>
          <cell r="M6642" t="str">
            <v>未</v>
          </cell>
          <cell r="N6642" t="str">
            <v>未</v>
          </cell>
        </row>
        <row r="6643">
          <cell r="C6643">
            <v>7551909070</v>
          </cell>
          <cell r="D6643" t="str">
            <v>I3JBZ26</v>
          </cell>
          <cell r="E6643">
            <v>44963</v>
          </cell>
          <cell r="F6643" t="str">
            <v>VK00 NKR</v>
          </cell>
          <cell r="G6643" t="str">
            <v>VK00 1X FFD</v>
          </cell>
          <cell r="H6643" t="str">
            <v>【I3JBZ26】VK00 1X RIGID 一生向けFRAME ASM 新規出図</v>
          </cell>
          <cell r="I6643" t="str">
            <v>未</v>
          </cell>
          <cell r="J6643" t="str">
            <v>D</v>
          </cell>
          <cell r="K6643" t="str">
            <v/>
          </cell>
          <cell r="L6643" t="str">
            <v>未</v>
          </cell>
          <cell r="M6643" t="str">
            <v>-</v>
          </cell>
          <cell r="N6643" t="str">
            <v>-</v>
          </cell>
        </row>
        <row r="6644">
          <cell r="C6644">
            <v>7551909080</v>
          </cell>
          <cell r="D6644" t="str">
            <v>I3JBZ26</v>
          </cell>
          <cell r="E6644">
            <v>44963</v>
          </cell>
          <cell r="F6644" t="str">
            <v>VK00 NKR</v>
          </cell>
          <cell r="G6644" t="str">
            <v>VK00 1X FFD</v>
          </cell>
          <cell r="H6644" t="str">
            <v>【I3JBZ26】VK00 1X RIGID 一生向けFRAME ASM 新規出図</v>
          </cell>
          <cell r="I6644" t="str">
            <v>未</v>
          </cell>
          <cell r="J6644" t="str">
            <v>D</v>
          </cell>
          <cell r="K6644" t="str">
            <v>VD7</v>
          </cell>
          <cell r="L6644" t="str">
            <v>○</v>
          </cell>
          <cell r="M6644" t="str">
            <v>-</v>
          </cell>
          <cell r="N6644" t="str">
            <v>-</v>
          </cell>
        </row>
        <row r="6645">
          <cell r="C6645">
            <v>7551909100</v>
          </cell>
          <cell r="D6645" t="str">
            <v>I3JBZ26</v>
          </cell>
          <cell r="E6645">
            <v>44963</v>
          </cell>
          <cell r="F6645" t="str">
            <v>VK00 NKR</v>
          </cell>
          <cell r="G6645" t="str">
            <v>VK00 1X 標準</v>
          </cell>
          <cell r="H6645" t="str">
            <v>【I3JBZ26】VK00 1X RIGID 一生向けFRAME ASM 新規出図</v>
          </cell>
          <cell r="I6645" t="str">
            <v>未</v>
          </cell>
          <cell r="J6645" t="str">
            <v>A</v>
          </cell>
          <cell r="K6645" t="str">
            <v/>
          </cell>
          <cell r="L6645" t="str">
            <v>未</v>
          </cell>
          <cell r="M6645" t="str">
            <v>未</v>
          </cell>
          <cell r="N6645" t="str">
            <v>未</v>
          </cell>
        </row>
        <row r="6646">
          <cell r="C6646">
            <v>7551909110</v>
          </cell>
          <cell r="D6646" t="str">
            <v>I3JBZ26</v>
          </cell>
          <cell r="E6646">
            <v>44963</v>
          </cell>
          <cell r="F6646" t="str">
            <v>VK00 NKR</v>
          </cell>
          <cell r="G6646" t="str">
            <v>VK00 1X 標準</v>
          </cell>
          <cell r="H6646" t="str">
            <v>【I3JBZ26】VK00 1X RIGID 一生向けFRAME ASM 新規出図</v>
          </cell>
          <cell r="I6646" t="str">
            <v>未</v>
          </cell>
          <cell r="J6646" t="str">
            <v>A</v>
          </cell>
          <cell r="K6646" t="str">
            <v/>
          </cell>
          <cell r="L6646" t="str">
            <v>未</v>
          </cell>
          <cell r="M6646" t="str">
            <v>未</v>
          </cell>
          <cell r="N6646" t="str">
            <v>未</v>
          </cell>
        </row>
        <row r="6647">
          <cell r="C6647">
            <v>7551909130</v>
          </cell>
          <cell r="D6647" t="str">
            <v>I3JBZ26</v>
          </cell>
          <cell r="E6647">
            <v>44963</v>
          </cell>
          <cell r="F6647" t="str">
            <v>VK00 NKR</v>
          </cell>
          <cell r="G6647" t="str">
            <v>VK00 1X 標準</v>
          </cell>
          <cell r="H6647" t="str">
            <v>【I3JBZ26】VK00 1X RIGID 一生向けFRAME ASM 新規出図</v>
          </cell>
          <cell r="I6647" t="str">
            <v>未</v>
          </cell>
          <cell r="J6647" t="str">
            <v>A</v>
          </cell>
          <cell r="K6647" t="str">
            <v/>
          </cell>
          <cell r="L6647" t="str">
            <v>未</v>
          </cell>
          <cell r="M6647" t="str">
            <v>未</v>
          </cell>
          <cell r="N6647" t="str">
            <v>未</v>
          </cell>
        </row>
        <row r="6648">
          <cell r="C6648">
            <v>7551909140</v>
          </cell>
          <cell r="D6648" t="str">
            <v>I3JBZ26</v>
          </cell>
          <cell r="E6648">
            <v>44963</v>
          </cell>
          <cell r="F6648" t="str">
            <v>VK00 NKR</v>
          </cell>
          <cell r="G6648" t="str">
            <v>VK00 1X 標準</v>
          </cell>
          <cell r="H6648" t="str">
            <v>【I3JBZ26】VK00 1X RIGID 一生向けFRAME ASM 新規出図</v>
          </cell>
          <cell r="I6648" t="str">
            <v>PA1-3108</v>
          </cell>
          <cell r="J6648" t="str">
            <v>A</v>
          </cell>
          <cell r="K6648" t="str">
            <v>NE3</v>
          </cell>
          <cell r="L6648" t="str">
            <v>○</v>
          </cell>
          <cell r="M6648">
            <v>20230515</v>
          </cell>
          <cell r="N6648">
            <v>20230515</v>
          </cell>
        </row>
        <row r="6649">
          <cell r="C6649">
            <v>7551909160</v>
          </cell>
          <cell r="D6649" t="str">
            <v>I3JBZ26</v>
          </cell>
          <cell r="E6649">
            <v>44963</v>
          </cell>
          <cell r="F6649" t="str">
            <v>VK00 NKR</v>
          </cell>
          <cell r="G6649" t="str">
            <v>VK00 1X 標準</v>
          </cell>
          <cell r="H6649" t="str">
            <v>【I3JBZ26】VK00 1X RIGID 一生向けFRAME ASM 新規出図</v>
          </cell>
          <cell r="I6649" t="str">
            <v>PA1-3108</v>
          </cell>
          <cell r="J6649" t="str">
            <v>A</v>
          </cell>
          <cell r="K6649" t="str">
            <v>NE4</v>
          </cell>
          <cell r="L6649" t="str">
            <v>未</v>
          </cell>
          <cell r="M6649" t="str">
            <v>未</v>
          </cell>
          <cell r="N6649" t="str">
            <v>未</v>
          </cell>
        </row>
        <row r="6650">
          <cell r="C6650">
            <v>7551909170</v>
          </cell>
          <cell r="D6650" t="str">
            <v>I3JBZ26</v>
          </cell>
          <cell r="E6650">
            <v>44963</v>
          </cell>
          <cell r="F6650" t="str">
            <v>VK00 NKR</v>
          </cell>
          <cell r="G6650" t="str">
            <v>VK00 1X 標準</v>
          </cell>
          <cell r="H6650" t="str">
            <v>【I3JBZ26】VK00 1X RIGID 一生向けFRAME ASM 新規出図</v>
          </cell>
          <cell r="I6650" t="str">
            <v>未</v>
          </cell>
          <cell r="J6650" t="str">
            <v>A</v>
          </cell>
          <cell r="K6650" t="str">
            <v/>
          </cell>
          <cell r="L6650" t="str">
            <v>未</v>
          </cell>
          <cell r="M6650" t="str">
            <v>未</v>
          </cell>
          <cell r="N6650" t="str">
            <v>未</v>
          </cell>
        </row>
        <row r="6651">
          <cell r="C6651">
            <v>7551909180</v>
          </cell>
          <cell r="D6651" t="str">
            <v>I3JBZ26</v>
          </cell>
          <cell r="E6651">
            <v>44963</v>
          </cell>
          <cell r="F6651" t="str">
            <v>VK00 NKR</v>
          </cell>
          <cell r="G6651" t="str">
            <v>VK00 1X 標準</v>
          </cell>
          <cell r="H6651" t="str">
            <v>【I3JBZ26】VK00 1X RIGID 一生向けFRAME ASM 新規出図</v>
          </cell>
          <cell r="I6651" t="str">
            <v>PA1-3108</v>
          </cell>
          <cell r="J6651" t="str">
            <v>A</v>
          </cell>
          <cell r="K6651" t="str">
            <v>JC2</v>
          </cell>
          <cell r="L6651" t="str">
            <v>○</v>
          </cell>
          <cell r="M6651">
            <v>20230301</v>
          </cell>
          <cell r="N6651">
            <v>20230301</v>
          </cell>
        </row>
        <row r="6652">
          <cell r="C6652">
            <v>7551909190</v>
          </cell>
          <cell r="D6652" t="str">
            <v>I3JBZ26</v>
          </cell>
          <cell r="E6652">
            <v>44963</v>
          </cell>
          <cell r="F6652" t="str">
            <v>VK00 NKR</v>
          </cell>
          <cell r="G6652" t="str">
            <v>VK00 1X 標準</v>
          </cell>
          <cell r="H6652" t="str">
            <v>【I3JBZ26】VK00 1X RIGID 一生向けFRAME ASM 新規出図</v>
          </cell>
          <cell r="I6652" t="str">
            <v>未</v>
          </cell>
          <cell r="J6652" t="str">
            <v>A</v>
          </cell>
          <cell r="K6652" t="str">
            <v/>
          </cell>
          <cell r="L6652" t="str">
            <v>未</v>
          </cell>
          <cell r="M6652" t="str">
            <v>未</v>
          </cell>
          <cell r="N6652" t="str">
            <v>未</v>
          </cell>
        </row>
        <row r="6653">
          <cell r="C6653">
            <v>7551909200</v>
          </cell>
          <cell r="D6653" t="str">
            <v>I3JBZ26</v>
          </cell>
          <cell r="E6653">
            <v>44963</v>
          </cell>
          <cell r="F6653" t="str">
            <v>VK00 NKR</v>
          </cell>
          <cell r="G6653" t="str">
            <v>VK00 1X 標準</v>
          </cell>
          <cell r="H6653" t="str">
            <v>【I3JBZ26】VK00 1X RIGID 一生向けFRAME ASM 新規出図</v>
          </cell>
          <cell r="I6653" t="str">
            <v>未</v>
          </cell>
          <cell r="J6653" t="str">
            <v>A</v>
          </cell>
          <cell r="K6653" t="str">
            <v/>
          </cell>
          <cell r="L6653" t="str">
            <v>未</v>
          </cell>
          <cell r="M6653" t="str">
            <v>未</v>
          </cell>
          <cell r="N6653" t="str">
            <v>未</v>
          </cell>
        </row>
        <row r="6654">
          <cell r="C6654">
            <v>7551909210</v>
          </cell>
          <cell r="D6654" t="str">
            <v>I3JBZ26</v>
          </cell>
          <cell r="E6654">
            <v>44963</v>
          </cell>
          <cell r="F6654" t="str">
            <v>VK00 NKR</v>
          </cell>
          <cell r="G6654" t="str">
            <v>VK00 1X 標準</v>
          </cell>
          <cell r="H6654" t="str">
            <v>【I3JBZ26】VK00 1X RIGID 一生向けFRAME ASM 新規出図</v>
          </cell>
          <cell r="I6654" t="str">
            <v>PA1-3108</v>
          </cell>
          <cell r="J6654" t="str">
            <v>A</v>
          </cell>
          <cell r="K6654" t="str">
            <v>KAH</v>
          </cell>
          <cell r="L6654" t="str">
            <v>○</v>
          </cell>
          <cell r="M6654">
            <v>20230804</v>
          </cell>
          <cell r="N6654">
            <v>20230804</v>
          </cell>
        </row>
        <row r="6655">
          <cell r="C6655">
            <v>7551909220</v>
          </cell>
          <cell r="D6655" t="str">
            <v>I3JBZ26</v>
          </cell>
          <cell r="E6655">
            <v>44963</v>
          </cell>
          <cell r="F6655" t="str">
            <v>VK00 NKR</v>
          </cell>
          <cell r="G6655" t="str">
            <v>VK00 1X 標準</v>
          </cell>
          <cell r="H6655" t="str">
            <v>【I3JBZ26】VK00 1X RIGID 一生向けFRAME ASM 新規出図</v>
          </cell>
          <cell r="I6655" t="str">
            <v>PA1-3108</v>
          </cell>
          <cell r="J6655" t="str">
            <v>A</v>
          </cell>
          <cell r="K6655" t="str">
            <v>KAJ</v>
          </cell>
          <cell r="L6655" t="str">
            <v>○</v>
          </cell>
          <cell r="M6655">
            <v>20230518</v>
          </cell>
          <cell r="N6655">
            <v>20230518</v>
          </cell>
        </row>
        <row r="6656">
          <cell r="C6656">
            <v>7551909230</v>
          </cell>
          <cell r="D6656" t="str">
            <v>I3JBZ26</v>
          </cell>
          <cell r="E6656">
            <v>44963</v>
          </cell>
          <cell r="F6656" t="str">
            <v>VK00 NKR</v>
          </cell>
          <cell r="G6656" t="str">
            <v>VK00 1X 標準</v>
          </cell>
          <cell r="H6656" t="str">
            <v>【I3JBZ26】VK00 1X RIGID 一生向けFRAME ASM 新規出図</v>
          </cell>
          <cell r="I6656" t="str">
            <v>PA1-3108</v>
          </cell>
          <cell r="J6656" t="str">
            <v>A</v>
          </cell>
          <cell r="K6656" t="str">
            <v>KAK</v>
          </cell>
          <cell r="L6656" t="str">
            <v>○</v>
          </cell>
          <cell r="M6656">
            <v>20230616</v>
          </cell>
          <cell r="N6656">
            <v>20230616</v>
          </cell>
        </row>
        <row r="6657">
          <cell r="C6657">
            <v>7551909240</v>
          </cell>
          <cell r="D6657" t="str">
            <v>I3JBZ26</v>
          </cell>
          <cell r="E6657">
            <v>44963</v>
          </cell>
          <cell r="F6657" t="str">
            <v>VK00 NKR</v>
          </cell>
          <cell r="G6657" t="str">
            <v>VK00 1X 標準</v>
          </cell>
          <cell r="H6657" t="str">
            <v>【I3JBZ26】VK00 1X RIGID 一生向けFRAME ASM 新規出図</v>
          </cell>
          <cell r="I6657" t="str">
            <v>PA1-3108</v>
          </cell>
          <cell r="J6657" t="str">
            <v>A</v>
          </cell>
          <cell r="K6657" t="str">
            <v>KAL</v>
          </cell>
          <cell r="L6657" t="str">
            <v>○</v>
          </cell>
          <cell r="M6657">
            <v>20230518</v>
          </cell>
          <cell r="N6657">
            <v>20230518</v>
          </cell>
        </row>
        <row r="6658">
          <cell r="C6658">
            <v>7551909250</v>
          </cell>
          <cell r="D6658" t="str">
            <v>I3JBZ26</v>
          </cell>
          <cell r="E6658">
            <v>44963</v>
          </cell>
          <cell r="F6658" t="str">
            <v>VK00 NKR</v>
          </cell>
          <cell r="G6658" t="str">
            <v>VK00 1X 標準</v>
          </cell>
          <cell r="H6658" t="str">
            <v>【I3JBZ26】VK00 1X RIGID 一生向けFRAME ASM 新規出図</v>
          </cell>
          <cell r="I6658" t="str">
            <v>PA1-3108</v>
          </cell>
          <cell r="J6658" t="str">
            <v>A</v>
          </cell>
          <cell r="K6658" t="str">
            <v>KAM</v>
          </cell>
          <cell r="L6658" t="str">
            <v>○</v>
          </cell>
          <cell r="M6658">
            <v>20230803</v>
          </cell>
          <cell r="N6658">
            <v>20230803</v>
          </cell>
        </row>
        <row r="6659">
          <cell r="C6659">
            <v>7551909260</v>
          </cell>
          <cell r="D6659" t="str">
            <v>I3JBZ26</v>
          </cell>
          <cell r="E6659">
            <v>44963</v>
          </cell>
          <cell r="F6659" t="str">
            <v>VK00 NKR</v>
          </cell>
          <cell r="G6659" t="str">
            <v>VK00 1X 標準</v>
          </cell>
          <cell r="H6659" t="str">
            <v>【I3JBZ26】VK00 1X RIGID 一生向けFRAME ASM 新規出図</v>
          </cell>
          <cell r="I6659" t="str">
            <v>未</v>
          </cell>
          <cell r="J6659" t="str">
            <v>A</v>
          </cell>
          <cell r="K6659" t="str">
            <v/>
          </cell>
          <cell r="L6659" t="str">
            <v>未</v>
          </cell>
          <cell r="M6659" t="str">
            <v>未</v>
          </cell>
          <cell r="N6659" t="str">
            <v>未</v>
          </cell>
        </row>
        <row r="6660">
          <cell r="C6660">
            <v>7551909270</v>
          </cell>
          <cell r="D6660" t="str">
            <v>I3JBZ26</v>
          </cell>
          <cell r="E6660">
            <v>44963</v>
          </cell>
          <cell r="F6660" t="str">
            <v>VK00 NKR</v>
          </cell>
          <cell r="G6660" t="str">
            <v>VK00 1X 標準</v>
          </cell>
          <cell r="H6660" t="str">
            <v>【I3JBZ26】VK00 1X RIGID 一生向けFRAME ASM 新規出図</v>
          </cell>
          <cell r="I6660" t="str">
            <v>PA1-3108</v>
          </cell>
          <cell r="J6660" t="str">
            <v>A</v>
          </cell>
          <cell r="K6660" t="str">
            <v>LA5</v>
          </cell>
          <cell r="L6660" t="str">
            <v>○</v>
          </cell>
          <cell r="M6660">
            <v>20230530</v>
          </cell>
          <cell r="N6660">
            <v>20230530</v>
          </cell>
        </row>
        <row r="6661">
          <cell r="C6661">
            <v>7551909280</v>
          </cell>
          <cell r="D6661" t="str">
            <v>I3JBZ26</v>
          </cell>
          <cell r="E6661">
            <v>44963</v>
          </cell>
          <cell r="F6661" t="str">
            <v>VK00 NKR</v>
          </cell>
          <cell r="G6661" t="str">
            <v>VK00 1X 標準</v>
          </cell>
          <cell r="H6661" t="str">
            <v>【I3JBZ26】VK00 1X RIGID 一生向けFRAME ASM 新規出図</v>
          </cell>
          <cell r="I6661" t="str">
            <v>PA1-3108</v>
          </cell>
          <cell r="J6661" t="str">
            <v>A</v>
          </cell>
          <cell r="K6661" t="str">
            <v>LA6</v>
          </cell>
          <cell r="L6661" t="str">
            <v>○</v>
          </cell>
          <cell r="M6661">
            <v>20230524</v>
          </cell>
          <cell r="N6661">
            <v>20230524</v>
          </cell>
        </row>
        <row r="6662">
          <cell r="C6662">
            <v>7551909290</v>
          </cell>
          <cell r="D6662" t="str">
            <v>I3JBZ26</v>
          </cell>
          <cell r="E6662">
            <v>44963</v>
          </cell>
          <cell r="F6662" t="str">
            <v>VK00 NKR</v>
          </cell>
          <cell r="G6662" t="str">
            <v>VK00 1X 標準</v>
          </cell>
          <cell r="H6662" t="str">
            <v>【I3JBZ26】VK00 1X RIGID 一生向けFRAME ASM 新規出図</v>
          </cell>
          <cell r="I6662" t="str">
            <v>PA1-3108</v>
          </cell>
          <cell r="J6662" t="str">
            <v>A</v>
          </cell>
          <cell r="K6662" t="str">
            <v>CHD</v>
          </cell>
          <cell r="L6662" t="str">
            <v>○</v>
          </cell>
          <cell r="M6662">
            <v>20240722</v>
          </cell>
          <cell r="N6662">
            <v>20240722</v>
          </cell>
        </row>
        <row r="6663">
          <cell r="C6663">
            <v>7551909300</v>
          </cell>
          <cell r="D6663" t="str">
            <v>I3JBZ26</v>
          </cell>
          <cell r="E6663">
            <v>44963</v>
          </cell>
          <cell r="F6663" t="str">
            <v>VK00 NKR</v>
          </cell>
          <cell r="G6663" t="str">
            <v>VK00 1X 標準</v>
          </cell>
          <cell r="H6663" t="str">
            <v>【I3JBZ26】VK00 1X RIGID 一生向けFRAME ASM 新規出図</v>
          </cell>
          <cell r="I6663" t="str">
            <v>PA1-3108</v>
          </cell>
          <cell r="J6663" t="str">
            <v>A</v>
          </cell>
          <cell r="K6663" t="str">
            <v>CHE</v>
          </cell>
          <cell r="L6663" t="str">
            <v>○</v>
          </cell>
          <cell r="M6663">
            <v>20230522</v>
          </cell>
          <cell r="N6663">
            <v>20230522</v>
          </cell>
        </row>
        <row r="6664">
          <cell r="C6664">
            <v>7551909310</v>
          </cell>
          <cell r="D6664" t="str">
            <v>I3JBZ26</v>
          </cell>
          <cell r="E6664">
            <v>44963</v>
          </cell>
          <cell r="F6664" t="str">
            <v>VK00 NKR</v>
          </cell>
          <cell r="G6664" t="str">
            <v>VK00 1X 標準</v>
          </cell>
          <cell r="H6664" t="str">
            <v>【I3JBZ26】VK00 1X RIGID 一生向けFRAME ASM 新規出図</v>
          </cell>
          <cell r="I6664" t="str">
            <v>PA1-3108</v>
          </cell>
          <cell r="J6664" t="str">
            <v>A</v>
          </cell>
          <cell r="K6664" t="str">
            <v>CHF</v>
          </cell>
          <cell r="L6664" t="str">
            <v>○</v>
          </cell>
          <cell r="M6664">
            <v>20230501</v>
          </cell>
          <cell r="N6664">
            <v>20230501</v>
          </cell>
        </row>
        <row r="6665">
          <cell r="C6665">
            <v>7551909320</v>
          </cell>
          <cell r="D6665" t="str">
            <v>I3JBZ26</v>
          </cell>
          <cell r="E6665">
            <v>44963</v>
          </cell>
          <cell r="F6665" t="str">
            <v>VK00 NKR</v>
          </cell>
          <cell r="G6665" t="str">
            <v>VK00 1X 標準</v>
          </cell>
          <cell r="H6665" t="str">
            <v>【I3JBZ26】VK00 1X RIGID 一生向けFRAME ASM 新規出図</v>
          </cell>
          <cell r="I6665" t="str">
            <v>PA1-3108</v>
          </cell>
          <cell r="J6665" t="str">
            <v>A</v>
          </cell>
          <cell r="K6665" t="str">
            <v>NE6</v>
          </cell>
          <cell r="L6665" t="str">
            <v>○</v>
          </cell>
          <cell r="M6665">
            <v>20230614</v>
          </cell>
          <cell r="N6665">
            <v>20230614</v>
          </cell>
        </row>
        <row r="6666">
          <cell r="C6666">
            <v>7551909330</v>
          </cell>
          <cell r="D6666" t="str">
            <v>I3JBZ26</v>
          </cell>
          <cell r="E6666">
            <v>44963</v>
          </cell>
          <cell r="F6666" t="str">
            <v>VK00 NKR</v>
          </cell>
          <cell r="G6666" t="str">
            <v>VK00 1X 標準</v>
          </cell>
          <cell r="H6666" t="str">
            <v>【I3JBZ26】VK00 1X RIGID 一生向けFRAME ASM 新規出図</v>
          </cell>
          <cell r="I6666" t="str">
            <v>PA1-3108</v>
          </cell>
          <cell r="J6666" t="str">
            <v>A</v>
          </cell>
          <cell r="K6666" t="str">
            <v>PW5</v>
          </cell>
          <cell r="L6666" t="str">
            <v>未</v>
          </cell>
          <cell r="M6666" t="str">
            <v>未</v>
          </cell>
          <cell r="N6666" t="str">
            <v>未</v>
          </cell>
        </row>
        <row r="6667">
          <cell r="C6667">
            <v>7551909340</v>
          </cell>
          <cell r="D6667" t="str">
            <v>I3JBZ26</v>
          </cell>
          <cell r="E6667">
            <v>44963</v>
          </cell>
          <cell r="F6667" t="str">
            <v>VK00 NKR</v>
          </cell>
          <cell r="G6667" t="str">
            <v>VK00 1X 標準</v>
          </cell>
          <cell r="H6667" t="str">
            <v>【I3JBZ26】VK00 1X RIGID 一生向けFRAME ASM 新規出図</v>
          </cell>
          <cell r="I6667" t="str">
            <v>PA1-3108</v>
          </cell>
          <cell r="J6667" t="str">
            <v>A</v>
          </cell>
          <cell r="K6667" t="str">
            <v>PW6</v>
          </cell>
          <cell r="L6667" t="str">
            <v>○</v>
          </cell>
          <cell r="M6667">
            <v>20241017</v>
          </cell>
          <cell r="N6667">
            <v>20241017</v>
          </cell>
        </row>
        <row r="6668">
          <cell r="C6668">
            <v>7551909350</v>
          </cell>
          <cell r="D6668" t="str">
            <v>I3JBZ26</v>
          </cell>
          <cell r="E6668">
            <v>44963</v>
          </cell>
          <cell r="F6668" t="str">
            <v>VK00 NKR</v>
          </cell>
          <cell r="G6668" t="str">
            <v>VK00 1X 標準</v>
          </cell>
          <cell r="H6668" t="str">
            <v>【I3JBZ26】VK00 1X RIGID 一生向けFRAME ASM 新規出図</v>
          </cell>
          <cell r="I6668" t="str">
            <v>PA1-3108</v>
          </cell>
          <cell r="J6668" t="str">
            <v>A</v>
          </cell>
          <cell r="K6668" t="str">
            <v>BB1</v>
          </cell>
          <cell r="L6668" t="str">
            <v>○</v>
          </cell>
          <cell r="M6668">
            <v>20230607</v>
          </cell>
          <cell r="N6668">
            <v>20230607</v>
          </cell>
        </row>
        <row r="6669">
          <cell r="C6669">
            <v>7551909360</v>
          </cell>
          <cell r="D6669" t="str">
            <v>I4JKG68</v>
          </cell>
          <cell r="E6669">
            <v>44963</v>
          </cell>
          <cell r="F6669" t="str">
            <v>VK00 NMR</v>
          </cell>
          <cell r="G6669" t="str">
            <v>VK00 1X 標準</v>
          </cell>
          <cell r="H6669" t="str">
            <v>【I3JBZ26】VK00 1X RIGID 一生向けFRAME ASM 新規出図</v>
          </cell>
          <cell r="I6669" t="str">
            <v>PA1-3043</v>
          </cell>
          <cell r="J6669" t="str">
            <v>A</v>
          </cell>
          <cell r="K6669" t="str">
            <v/>
          </cell>
          <cell r="L6669" t="str">
            <v>未</v>
          </cell>
          <cell r="M6669" t="str">
            <v>未</v>
          </cell>
          <cell r="N6669" t="str">
            <v>未</v>
          </cell>
        </row>
        <row r="6670">
          <cell r="C6670">
            <v>7551909370</v>
          </cell>
          <cell r="D6670" t="str">
            <v>I3JBZ26</v>
          </cell>
          <cell r="E6670">
            <v>44963</v>
          </cell>
          <cell r="F6670" t="str">
            <v>VK00 NKR</v>
          </cell>
          <cell r="G6670" t="str">
            <v>VK00 1X 標準</v>
          </cell>
          <cell r="H6670" t="str">
            <v>【I3JBZ26】VK00 1X RIGID 一生向けFRAME ASM 新規出図</v>
          </cell>
          <cell r="I6670" t="str">
            <v>未</v>
          </cell>
          <cell r="J6670" t="str">
            <v>A</v>
          </cell>
          <cell r="K6670" t="str">
            <v/>
          </cell>
          <cell r="L6670" t="str">
            <v>未</v>
          </cell>
          <cell r="M6670" t="str">
            <v>未</v>
          </cell>
          <cell r="N6670" t="str">
            <v>未</v>
          </cell>
        </row>
        <row r="6671">
          <cell r="C6671">
            <v>7551909380</v>
          </cell>
          <cell r="D6671" t="str">
            <v>I3JBZ26</v>
          </cell>
          <cell r="E6671">
            <v>44963</v>
          </cell>
          <cell r="F6671" t="str">
            <v>VK00 NKR</v>
          </cell>
          <cell r="G6671" t="str">
            <v>VK00 1X 標準</v>
          </cell>
          <cell r="H6671" t="str">
            <v>【I3JBZ26】VK00 1X RIGID 一生向けFRAME ASM 新規出図</v>
          </cell>
          <cell r="I6671" t="str">
            <v>未</v>
          </cell>
          <cell r="J6671" t="str">
            <v>A</v>
          </cell>
          <cell r="K6671" t="str">
            <v/>
          </cell>
          <cell r="L6671" t="str">
            <v>未</v>
          </cell>
          <cell r="M6671" t="str">
            <v>未</v>
          </cell>
          <cell r="N6671" t="str">
            <v>未</v>
          </cell>
        </row>
        <row r="6672">
          <cell r="C6672">
            <v>7551909390</v>
          </cell>
          <cell r="D6672" t="str">
            <v>I3JBZ26</v>
          </cell>
          <cell r="E6672">
            <v>44963</v>
          </cell>
          <cell r="F6672" t="str">
            <v>VK00 NKR</v>
          </cell>
          <cell r="G6672" t="str">
            <v>VK00 1X 標準</v>
          </cell>
          <cell r="H6672" t="str">
            <v>【I3JBZ26】VK00 1X RIGID 一生向けFRAME ASM 新規出図</v>
          </cell>
          <cell r="I6672" t="str">
            <v>PA1-3108</v>
          </cell>
          <cell r="J6672" t="str">
            <v>A</v>
          </cell>
          <cell r="K6672" t="str">
            <v>JC6</v>
          </cell>
          <cell r="L6672" t="str">
            <v>未</v>
          </cell>
          <cell r="M6672" t="str">
            <v>未</v>
          </cell>
          <cell r="N6672" t="str">
            <v>未</v>
          </cell>
        </row>
        <row r="6673">
          <cell r="C6673">
            <v>7551909400</v>
          </cell>
          <cell r="D6673" t="str">
            <v>I3JBZ26</v>
          </cell>
          <cell r="E6673">
            <v>44963</v>
          </cell>
          <cell r="F6673" t="str">
            <v>VK00 NKR</v>
          </cell>
          <cell r="G6673" t="str">
            <v>VK00 1X 標準</v>
          </cell>
          <cell r="H6673" t="str">
            <v>【I3JBZ26】VK00 1X RIGID 一生向けFRAME ASM 新規出図</v>
          </cell>
          <cell r="I6673" t="str">
            <v>PA1-3108</v>
          </cell>
          <cell r="J6673" t="str">
            <v>A</v>
          </cell>
          <cell r="K6673" t="str">
            <v>JC7</v>
          </cell>
          <cell r="L6673" t="str">
            <v>未</v>
          </cell>
          <cell r="M6673" t="str">
            <v>未</v>
          </cell>
          <cell r="N6673" t="str">
            <v>未</v>
          </cell>
        </row>
        <row r="6674">
          <cell r="C6674">
            <v>7551909410</v>
          </cell>
          <cell r="D6674" t="str">
            <v>I3JBZ26</v>
          </cell>
          <cell r="E6674">
            <v>44963</v>
          </cell>
          <cell r="F6674" t="str">
            <v>VK00 NKR</v>
          </cell>
          <cell r="G6674" t="str">
            <v>VK00 1X 標準</v>
          </cell>
          <cell r="H6674" t="str">
            <v>【I3JBZ26】VK00 1X RIGID 一生向けFRAME ASM 新規出図</v>
          </cell>
          <cell r="I6674" t="str">
            <v>PA1-3108</v>
          </cell>
          <cell r="J6674" t="str">
            <v>A</v>
          </cell>
          <cell r="K6674" t="str">
            <v>JC8</v>
          </cell>
          <cell r="L6674" t="str">
            <v>○</v>
          </cell>
          <cell r="M6674">
            <v>20250809</v>
          </cell>
          <cell r="N6674">
            <v>20250809</v>
          </cell>
        </row>
        <row r="6675">
          <cell r="C6675">
            <v>7551909420</v>
          </cell>
          <cell r="D6675" t="str">
            <v>I3JBZ26</v>
          </cell>
          <cell r="E6675">
            <v>44963</v>
          </cell>
          <cell r="F6675" t="str">
            <v>VK00 NKR</v>
          </cell>
          <cell r="G6675" t="str">
            <v>VK00 1X 標準</v>
          </cell>
          <cell r="H6675" t="str">
            <v>【I3JBZ26】VK00 1X RIGID 一生向けFRAME ASM 新規出図</v>
          </cell>
          <cell r="I6675" t="str">
            <v>PA1-3108</v>
          </cell>
          <cell r="J6675" t="str">
            <v>A</v>
          </cell>
          <cell r="K6675" t="str">
            <v>JC9</v>
          </cell>
          <cell r="L6675" t="str">
            <v>○</v>
          </cell>
          <cell r="M6675">
            <v>20231129</v>
          </cell>
          <cell r="N6675">
            <v>20231129</v>
          </cell>
        </row>
        <row r="6676">
          <cell r="C6676">
            <v>7551909430</v>
          </cell>
          <cell r="D6676" t="str">
            <v>I3JBZ26</v>
          </cell>
          <cell r="E6676">
            <v>44963</v>
          </cell>
          <cell r="F6676" t="str">
            <v>VK00 NKR</v>
          </cell>
          <cell r="G6676" t="str">
            <v>VK00 1X 標準</v>
          </cell>
          <cell r="H6676" t="str">
            <v>【I3JBZ26】VK00 1X RIGID 一生向けFRAME ASM 新規出図</v>
          </cell>
          <cell r="I6676" t="str">
            <v>PA1-3108</v>
          </cell>
          <cell r="J6676" t="str">
            <v>A</v>
          </cell>
          <cell r="K6676" t="str">
            <v>JD1</v>
          </cell>
          <cell r="L6676" t="str">
            <v>○</v>
          </cell>
          <cell r="M6676">
            <v>20250508</v>
          </cell>
          <cell r="N6676">
            <v>20250508</v>
          </cell>
        </row>
        <row r="6677">
          <cell r="C6677">
            <v>7551909440</v>
          </cell>
          <cell r="D6677" t="str">
            <v>I3JBZ26</v>
          </cell>
          <cell r="E6677">
            <v>44963</v>
          </cell>
          <cell r="F6677" t="str">
            <v>VK00 NKR</v>
          </cell>
          <cell r="G6677" t="str">
            <v>VK00 1X 標準</v>
          </cell>
          <cell r="H6677" t="str">
            <v>【I3JBZ26】VK00 1X RIGID 一生向けFRAME ASM 新規出図</v>
          </cell>
          <cell r="I6677" t="str">
            <v>未</v>
          </cell>
          <cell r="J6677" t="str">
            <v>A</v>
          </cell>
          <cell r="K6677" t="str">
            <v/>
          </cell>
          <cell r="L6677" t="str">
            <v>未</v>
          </cell>
          <cell r="M6677" t="str">
            <v>未</v>
          </cell>
          <cell r="N6677" t="str">
            <v>未</v>
          </cell>
        </row>
        <row r="6678">
          <cell r="C6678">
            <v>7551909450</v>
          </cell>
          <cell r="D6678" t="str">
            <v>I3JBZ26</v>
          </cell>
          <cell r="E6678">
            <v>44963</v>
          </cell>
          <cell r="F6678" t="str">
            <v>VK00 NKR</v>
          </cell>
          <cell r="G6678" t="str">
            <v>VK00 1X 標準</v>
          </cell>
          <cell r="H6678" t="str">
            <v>【I3JBZ26】VK00 1X RIGID 一生向けFRAME ASM 新規出図</v>
          </cell>
          <cell r="I6678" t="str">
            <v>未</v>
          </cell>
          <cell r="J6678" t="str">
            <v>A</v>
          </cell>
          <cell r="K6678" t="str">
            <v/>
          </cell>
          <cell r="L6678" t="str">
            <v>未</v>
          </cell>
          <cell r="M6678" t="str">
            <v>未</v>
          </cell>
          <cell r="N6678" t="str">
            <v>未</v>
          </cell>
        </row>
        <row r="6679">
          <cell r="C6679">
            <v>7551909470</v>
          </cell>
          <cell r="D6679" t="str">
            <v>I4JKG68</v>
          </cell>
          <cell r="E6679"/>
          <cell r="F6679" t="str">
            <v>VK00 NMR</v>
          </cell>
          <cell r="G6679" t="str">
            <v>VK00 1X 標準</v>
          </cell>
          <cell r="H6679" t="str">
            <v>【I3JBZ26】VK00 1X RIGID 一生向けFRAME ASM 新規出図</v>
          </cell>
          <cell r="I6679" t="str">
            <v>PA1-3108</v>
          </cell>
          <cell r="J6679" t="str">
            <v>A</v>
          </cell>
          <cell r="K6679" t="str">
            <v>JD2</v>
          </cell>
          <cell r="L6679" t="str">
            <v>○</v>
          </cell>
          <cell r="M6679">
            <v>20230308</v>
          </cell>
          <cell r="N6679">
            <v>20230227</v>
          </cell>
        </row>
        <row r="6680">
          <cell r="C6680">
            <v>7551909490</v>
          </cell>
          <cell r="D6680" t="str">
            <v>I3JBZ26</v>
          </cell>
          <cell r="E6680">
            <v>44963</v>
          </cell>
          <cell r="F6680" t="str">
            <v>VK00 NKR</v>
          </cell>
          <cell r="G6680" t="str">
            <v>VK00 1X 標準</v>
          </cell>
          <cell r="H6680" t="str">
            <v>【I3JBZ26】VK00 1X RIGID 一生向けFRAME ASM 新規出図</v>
          </cell>
          <cell r="I6680" t="str">
            <v>PA1-3108</v>
          </cell>
          <cell r="J6680" t="str">
            <v>A</v>
          </cell>
          <cell r="K6680" t="str">
            <v>NE8</v>
          </cell>
          <cell r="L6680" t="str">
            <v>未</v>
          </cell>
          <cell r="M6680" t="str">
            <v>未</v>
          </cell>
          <cell r="N6680" t="str">
            <v>未</v>
          </cell>
        </row>
        <row r="6681">
          <cell r="C6681">
            <v>7551909500</v>
          </cell>
          <cell r="D6681" t="str">
            <v>I3JBZ26</v>
          </cell>
          <cell r="E6681">
            <v>44963</v>
          </cell>
          <cell r="F6681" t="str">
            <v>VK00 NKR</v>
          </cell>
          <cell r="G6681" t="str">
            <v>VK00 1X 標準</v>
          </cell>
          <cell r="H6681" t="str">
            <v>【I3JBZ26】VK00 1X RIGID 一生向けFRAME ASM 新規出図</v>
          </cell>
          <cell r="I6681" t="str">
            <v>PA1-3108</v>
          </cell>
          <cell r="J6681" t="str">
            <v>A</v>
          </cell>
          <cell r="K6681" t="str">
            <v>JD3</v>
          </cell>
          <cell r="L6681" t="str">
            <v>○</v>
          </cell>
          <cell r="M6681">
            <v>20250410</v>
          </cell>
          <cell r="N6681">
            <v>20250410</v>
          </cell>
        </row>
        <row r="6682">
          <cell r="C6682">
            <v>7551909510</v>
          </cell>
          <cell r="D6682" t="str">
            <v>I3JBZ26</v>
          </cell>
          <cell r="E6682">
            <v>44963</v>
          </cell>
          <cell r="F6682" t="str">
            <v>VK00 NKR</v>
          </cell>
          <cell r="G6682" t="str">
            <v>VK00 1X 標準</v>
          </cell>
          <cell r="H6682" t="str">
            <v>【I3JBZ26】VK00 1X RIGID 一生向けFRAME ASM 新規出図</v>
          </cell>
          <cell r="I6682" t="str">
            <v>PA1-3108</v>
          </cell>
          <cell r="J6682" t="str">
            <v>A</v>
          </cell>
          <cell r="K6682" t="str">
            <v>NE9</v>
          </cell>
          <cell r="L6682" t="str">
            <v>○</v>
          </cell>
          <cell r="M6682">
            <v>20230919</v>
          </cell>
          <cell r="N6682">
            <v>20230919</v>
          </cell>
        </row>
        <row r="6683">
          <cell r="C6683">
            <v>7551909520</v>
          </cell>
          <cell r="D6683" t="str">
            <v>I3JBZ26</v>
          </cell>
          <cell r="E6683">
            <v>44963</v>
          </cell>
          <cell r="F6683" t="str">
            <v>VK00 NKR</v>
          </cell>
          <cell r="G6683" t="str">
            <v>VK00 1X 標準</v>
          </cell>
          <cell r="H6683" t="str">
            <v>【I3JBZ26】VK00 1X RIGID 一生向けFRAME ASM 新規出図</v>
          </cell>
          <cell r="I6683" t="str">
            <v>未</v>
          </cell>
          <cell r="J6683" t="str">
            <v>A</v>
          </cell>
          <cell r="K6683" t="str">
            <v/>
          </cell>
          <cell r="L6683" t="str">
            <v>未</v>
          </cell>
          <cell r="M6683" t="str">
            <v>未</v>
          </cell>
          <cell r="N6683" t="str">
            <v>未</v>
          </cell>
        </row>
        <row r="6684">
          <cell r="C6684">
            <v>7551909530</v>
          </cell>
          <cell r="D6684" t="str">
            <v>I3JBZ26</v>
          </cell>
          <cell r="E6684">
            <v>44963</v>
          </cell>
          <cell r="F6684" t="str">
            <v>VK00 NKR</v>
          </cell>
          <cell r="G6684" t="str">
            <v>VK00 1X 標準</v>
          </cell>
          <cell r="H6684" t="str">
            <v>【I3JBZ26】VK00 1X RIGID 一生向けFRAME ASM 新規出図</v>
          </cell>
          <cell r="I6684" t="str">
            <v>未</v>
          </cell>
          <cell r="J6684" t="str">
            <v>D</v>
          </cell>
          <cell r="K6684" t="str">
            <v>VD8</v>
          </cell>
          <cell r="L6684" t="str">
            <v>未</v>
          </cell>
          <cell r="M6684" t="str">
            <v>-</v>
          </cell>
          <cell r="N6684" t="str">
            <v>-</v>
          </cell>
        </row>
        <row r="6685">
          <cell r="C6685">
            <v>7551909550</v>
          </cell>
          <cell r="D6685" t="str">
            <v>I3JBZ26</v>
          </cell>
          <cell r="E6685">
            <v>44963</v>
          </cell>
          <cell r="F6685" t="str">
            <v>VK00 NKR</v>
          </cell>
          <cell r="G6685" t="str">
            <v>VK00 1X 標準</v>
          </cell>
          <cell r="H6685" t="str">
            <v>【I3JBZ26】VK00 1X RIGID 一生向けFRAME ASM 新規出図</v>
          </cell>
          <cell r="I6685" t="str">
            <v>未</v>
          </cell>
          <cell r="J6685" t="str">
            <v>A</v>
          </cell>
          <cell r="K6685" t="str">
            <v/>
          </cell>
          <cell r="L6685" t="str">
            <v>未</v>
          </cell>
          <cell r="M6685" t="str">
            <v>未</v>
          </cell>
          <cell r="N6685" t="str">
            <v>未</v>
          </cell>
        </row>
        <row r="6686">
          <cell r="C6686">
            <v>7551909560</v>
          </cell>
          <cell r="D6686" t="str">
            <v>I3JBZ26</v>
          </cell>
          <cell r="E6686">
            <v>44963</v>
          </cell>
          <cell r="F6686" t="str">
            <v>VK00 NKR</v>
          </cell>
          <cell r="G6686" t="str">
            <v>VK00 1X 標準</v>
          </cell>
          <cell r="H6686" t="str">
            <v>【I3JBZ26】VK00 1X RIGID 一生向けFRAME ASM 新規出図</v>
          </cell>
          <cell r="I6686" t="str">
            <v>未</v>
          </cell>
          <cell r="J6686" t="str">
            <v>A</v>
          </cell>
          <cell r="K6686" t="str">
            <v/>
          </cell>
          <cell r="L6686" t="str">
            <v>未</v>
          </cell>
          <cell r="M6686" t="str">
            <v>未</v>
          </cell>
          <cell r="N6686" t="str">
            <v>未</v>
          </cell>
        </row>
        <row r="6687">
          <cell r="C6687">
            <v>7551909570</v>
          </cell>
          <cell r="D6687" t="str">
            <v>I3JBZ26</v>
          </cell>
          <cell r="E6687">
            <v>44963</v>
          </cell>
          <cell r="F6687" t="str">
            <v>VK00 NKR</v>
          </cell>
          <cell r="G6687" t="str">
            <v>VK00 1X 標準</v>
          </cell>
          <cell r="H6687" t="str">
            <v>【I3JBZ26】VK00 1X RIGID 一生向けFRAME ASM 新規出図</v>
          </cell>
          <cell r="I6687" t="str">
            <v>PA1-3108</v>
          </cell>
          <cell r="J6687" t="str">
            <v>A</v>
          </cell>
          <cell r="K6687" t="str">
            <v>KAQ</v>
          </cell>
          <cell r="L6687" t="str">
            <v>○</v>
          </cell>
          <cell r="M6687">
            <v>20231010</v>
          </cell>
          <cell r="N6687">
            <v>20231010</v>
          </cell>
        </row>
        <row r="6688">
          <cell r="C6688">
            <v>7551909580</v>
          </cell>
          <cell r="D6688" t="str">
            <v>I3JBZ26</v>
          </cell>
          <cell r="E6688">
            <v>44963</v>
          </cell>
          <cell r="F6688" t="str">
            <v>VK00 NKR</v>
          </cell>
          <cell r="G6688" t="str">
            <v>VK00 1X 標準</v>
          </cell>
          <cell r="H6688" t="str">
            <v>【I3JBZ26】VK00 1X RIGID 一生向けFRAME ASM 新規出図</v>
          </cell>
          <cell r="I6688" t="str">
            <v>PA1-3108</v>
          </cell>
          <cell r="J6688" t="str">
            <v>A</v>
          </cell>
          <cell r="K6688" t="str">
            <v>KAR</v>
          </cell>
          <cell r="L6688" t="str">
            <v>○</v>
          </cell>
          <cell r="M6688">
            <v>20230301</v>
          </cell>
          <cell r="N6688">
            <v>20230301</v>
          </cell>
        </row>
        <row r="6689">
          <cell r="C6689">
            <v>7551909590</v>
          </cell>
          <cell r="D6689" t="str">
            <v>I3JBZ26</v>
          </cell>
          <cell r="E6689">
            <v>44963</v>
          </cell>
          <cell r="F6689" t="str">
            <v>VK00 NKR</v>
          </cell>
          <cell r="G6689" t="str">
            <v>VK00 1X 標準</v>
          </cell>
          <cell r="H6689" t="str">
            <v>【I3JBZ26】VK00 1X RIGID 一生向けFRAME ASM 新規出図</v>
          </cell>
          <cell r="I6689" t="str">
            <v>PA1-3108</v>
          </cell>
          <cell r="J6689" t="str">
            <v>A</v>
          </cell>
          <cell r="K6689" t="str">
            <v>KAS</v>
          </cell>
          <cell r="L6689" t="str">
            <v>○</v>
          </cell>
          <cell r="M6689">
            <v>20230623</v>
          </cell>
          <cell r="N6689">
            <v>20230623</v>
          </cell>
        </row>
        <row r="6690">
          <cell r="C6690">
            <v>7551909600</v>
          </cell>
          <cell r="D6690" t="str">
            <v>I3JBZ26</v>
          </cell>
          <cell r="E6690">
            <v>44963</v>
          </cell>
          <cell r="F6690" t="str">
            <v>VK00 NKR</v>
          </cell>
          <cell r="G6690" t="str">
            <v>VK00 1X 標準</v>
          </cell>
          <cell r="H6690" t="str">
            <v>【I3JBZ26】VK00 1X RIGID 一生向けFRAME ASM 新規出図</v>
          </cell>
          <cell r="I6690" t="str">
            <v>PA1-3108</v>
          </cell>
          <cell r="J6690" t="str">
            <v>A</v>
          </cell>
          <cell r="K6690" t="str">
            <v>KAT</v>
          </cell>
          <cell r="L6690" t="str">
            <v>○</v>
          </cell>
          <cell r="M6690">
            <v>20230623</v>
          </cell>
          <cell r="N6690">
            <v>20230623</v>
          </cell>
        </row>
        <row r="6691">
          <cell r="C6691">
            <v>7551909610</v>
          </cell>
          <cell r="D6691" t="str">
            <v>I3JBZ26</v>
          </cell>
          <cell r="E6691">
            <v>44963</v>
          </cell>
          <cell r="F6691" t="str">
            <v>VK00 NKR</v>
          </cell>
          <cell r="G6691" t="str">
            <v>VK00 1X 標準</v>
          </cell>
          <cell r="H6691" t="str">
            <v>【I3JBZ26】VK00 1X RIGID 一生向けFRAME ASM 新規出図</v>
          </cell>
          <cell r="I6691" t="str">
            <v>PA1-3108</v>
          </cell>
          <cell r="J6691" t="str">
            <v>A</v>
          </cell>
          <cell r="K6691" t="str">
            <v>KAU</v>
          </cell>
          <cell r="L6691" t="str">
            <v>○</v>
          </cell>
          <cell r="M6691">
            <v>20240507</v>
          </cell>
          <cell r="N6691">
            <v>20240507</v>
          </cell>
        </row>
        <row r="6692">
          <cell r="C6692">
            <v>7551909620</v>
          </cell>
          <cell r="D6692" t="str">
            <v>I3JBZ26</v>
          </cell>
          <cell r="E6692">
            <v>44963</v>
          </cell>
          <cell r="F6692" t="str">
            <v>VK00 NKR</v>
          </cell>
          <cell r="G6692" t="str">
            <v>VK00 1X 標準</v>
          </cell>
          <cell r="H6692" t="str">
            <v>【I3JBZ26】VK00 1X RIGID 一生向けFRAME ASM 新規出図</v>
          </cell>
          <cell r="I6692" t="str">
            <v>PA1-3108</v>
          </cell>
          <cell r="J6692" t="str">
            <v>A</v>
          </cell>
          <cell r="K6692" t="str">
            <v>PW7</v>
          </cell>
          <cell r="L6692" t="str">
            <v>未</v>
          </cell>
          <cell r="M6692" t="str">
            <v>未</v>
          </cell>
          <cell r="N6692" t="str">
            <v>未</v>
          </cell>
        </row>
        <row r="6693">
          <cell r="C6693">
            <v>7551909630</v>
          </cell>
          <cell r="D6693" t="str">
            <v>I3JBZ26</v>
          </cell>
          <cell r="E6693">
            <v>44963</v>
          </cell>
          <cell r="F6693" t="str">
            <v>VK00 NKR</v>
          </cell>
          <cell r="G6693" t="str">
            <v>VK00 1X 標準</v>
          </cell>
          <cell r="H6693" t="str">
            <v>【I3JBZ26】VK00 1X RIGID 一生向けFRAME ASM 新規出図</v>
          </cell>
          <cell r="I6693" t="str">
            <v>PA1-3108</v>
          </cell>
          <cell r="J6693" t="str">
            <v>A</v>
          </cell>
          <cell r="K6693" t="str">
            <v>PW8</v>
          </cell>
          <cell r="L6693" t="str">
            <v>未</v>
          </cell>
          <cell r="M6693" t="str">
            <v>未</v>
          </cell>
          <cell r="N6693" t="str">
            <v>未</v>
          </cell>
        </row>
        <row r="6694">
          <cell r="C6694">
            <v>7551909640</v>
          </cell>
          <cell r="D6694" t="str">
            <v>I3JBZ26</v>
          </cell>
          <cell r="E6694">
            <v>44963</v>
          </cell>
          <cell r="F6694" t="str">
            <v>VK00 NKR</v>
          </cell>
          <cell r="G6694" t="str">
            <v>VK00 1X 標準</v>
          </cell>
          <cell r="H6694" t="str">
            <v>【I3JBZ26】VK00 1X RIGID 一生向けFRAME ASM 新規出図</v>
          </cell>
          <cell r="I6694" t="str">
            <v>未</v>
          </cell>
          <cell r="J6694" t="str">
            <v>A</v>
          </cell>
          <cell r="K6694" t="str">
            <v/>
          </cell>
          <cell r="L6694" t="str">
            <v>未</v>
          </cell>
          <cell r="M6694" t="str">
            <v>未</v>
          </cell>
          <cell r="N6694" t="str">
            <v>未</v>
          </cell>
        </row>
        <row r="6695">
          <cell r="C6695">
            <v>7551909650</v>
          </cell>
          <cell r="D6695" t="str">
            <v>I3JBZ26</v>
          </cell>
          <cell r="E6695">
            <v>44963</v>
          </cell>
          <cell r="F6695" t="str">
            <v>VK00 NKR</v>
          </cell>
          <cell r="G6695" t="str">
            <v>VK00 1X 標準</v>
          </cell>
          <cell r="H6695" t="str">
            <v>【I3JBZ26】VK00 1X RIGID 一生向けFRAME ASM 新規出図</v>
          </cell>
          <cell r="I6695" t="str">
            <v>未</v>
          </cell>
          <cell r="J6695" t="str">
            <v>A</v>
          </cell>
          <cell r="K6695" t="str">
            <v/>
          </cell>
          <cell r="L6695" t="str">
            <v>未</v>
          </cell>
          <cell r="M6695" t="str">
            <v>未</v>
          </cell>
          <cell r="N6695" t="str">
            <v>未</v>
          </cell>
        </row>
        <row r="6696">
          <cell r="C6696">
            <v>7551909660</v>
          </cell>
          <cell r="D6696" t="str">
            <v>I3JBZ26</v>
          </cell>
          <cell r="E6696">
            <v>44963</v>
          </cell>
          <cell r="F6696" t="str">
            <v>VK00 NKR</v>
          </cell>
          <cell r="G6696" t="str">
            <v>VK00 1X 標準</v>
          </cell>
          <cell r="H6696" t="str">
            <v>【I3JBZ26】VK00 1X RIGID 一生向けFRAME ASM 新規出図</v>
          </cell>
          <cell r="I6696" t="str">
            <v>未</v>
          </cell>
          <cell r="J6696" t="str">
            <v>A</v>
          </cell>
          <cell r="K6696" t="str">
            <v/>
          </cell>
          <cell r="L6696" t="str">
            <v>未</v>
          </cell>
          <cell r="M6696" t="str">
            <v>未</v>
          </cell>
          <cell r="N6696" t="str">
            <v>未</v>
          </cell>
        </row>
        <row r="6697">
          <cell r="C6697">
            <v>7551909670</v>
          </cell>
          <cell r="D6697" t="str">
            <v>I3JBZ26</v>
          </cell>
          <cell r="E6697">
            <v>44963</v>
          </cell>
          <cell r="F6697" t="str">
            <v>VK00 NKR</v>
          </cell>
          <cell r="G6697" t="str">
            <v>VK00 1X 標準</v>
          </cell>
          <cell r="H6697" t="str">
            <v>【I3JBZ26】VK00 1X RIGID 一生向けFRAME ASM 新規出図</v>
          </cell>
          <cell r="I6697" t="str">
            <v>未</v>
          </cell>
          <cell r="J6697" t="str">
            <v>A</v>
          </cell>
          <cell r="K6697" t="str">
            <v/>
          </cell>
          <cell r="L6697" t="str">
            <v>未</v>
          </cell>
          <cell r="M6697" t="str">
            <v>未</v>
          </cell>
          <cell r="N6697" t="str">
            <v>未</v>
          </cell>
        </row>
        <row r="6698">
          <cell r="C6698">
            <v>7551909680</v>
          </cell>
          <cell r="D6698" t="str">
            <v>I3JBZ26</v>
          </cell>
          <cell r="E6698">
            <v>44963</v>
          </cell>
          <cell r="F6698" t="str">
            <v>VK00 NKR</v>
          </cell>
          <cell r="G6698" t="str">
            <v>VK00 1X 標準</v>
          </cell>
          <cell r="H6698" t="str">
            <v>【I3JBZ26】VK00 1X RIGID 一生向けFRAME ASM 新規出図</v>
          </cell>
          <cell r="I6698" t="str">
            <v>PA1-3108</v>
          </cell>
          <cell r="J6698" t="str">
            <v>A</v>
          </cell>
          <cell r="K6698" t="str">
            <v>GNK</v>
          </cell>
          <cell r="L6698" t="str">
            <v>未</v>
          </cell>
          <cell r="M6698" t="str">
            <v>未</v>
          </cell>
          <cell r="N6698" t="str">
            <v>未</v>
          </cell>
        </row>
        <row r="6699">
          <cell r="C6699">
            <v>7551909690</v>
          </cell>
          <cell r="D6699" t="str">
            <v>I3JBZ26</v>
          </cell>
          <cell r="E6699">
            <v>44963</v>
          </cell>
          <cell r="F6699" t="str">
            <v>VK00 NKR</v>
          </cell>
          <cell r="G6699" t="str">
            <v>VK00 1X 標準</v>
          </cell>
          <cell r="H6699" t="str">
            <v>【I3JBZ26】VK00 1X RIGID 一生向けFRAME ASM 新規出図</v>
          </cell>
          <cell r="I6699" t="str">
            <v>PA1-3108</v>
          </cell>
          <cell r="J6699" t="str">
            <v>A</v>
          </cell>
          <cell r="K6699" t="str">
            <v>GNL</v>
          </cell>
          <cell r="L6699" t="str">
            <v>未</v>
          </cell>
          <cell r="M6699" t="str">
            <v>未</v>
          </cell>
          <cell r="N6699" t="str">
            <v>未</v>
          </cell>
        </row>
        <row r="6700">
          <cell r="C6700">
            <v>7551909700</v>
          </cell>
          <cell r="D6700" t="str">
            <v>I3JBZ26</v>
          </cell>
          <cell r="E6700">
            <v>44963</v>
          </cell>
          <cell r="F6700" t="str">
            <v>VK00 NKR</v>
          </cell>
          <cell r="G6700" t="str">
            <v>VK00 1X 標準</v>
          </cell>
          <cell r="H6700" t="str">
            <v>【I3JBZ26】VK00 1X RIGID 一生向けFRAME ASM 新規出図</v>
          </cell>
          <cell r="I6700" t="str">
            <v>未</v>
          </cell>
          <cell r="J6700" t="str">
            <v>A</v>
          </cell>
          <cell r="K6700" t="str">
            <v/>
          </cell>
          <cell r="L6700" t="str">
            <v>未</v>
          </cell>
          <cell r="M6700" t="str">
            <v>未</v>
          </cell>
          <cell r="N6700" t="str">
            <v>未</v>
          </cell>
        </row>
        <row r="6701">
          <cell r="C6701">
            <v>7551909710</v>
          </cell>
          <cell r="D6701" t="str">
            <v>I3JBZ26</v>
          </cell>
          <cell r="E6701">
            <v>44963</v>
          </cell>
          <cell r="F6701" t="str">
            <v>VK00 NKR</v>
          </cell>
          <cell r="G6701" t="str">
            <v>VK00 1X 標準</v>
          </cell>
          <cell r="H6701" t="str">
            <v>【I3JBZ26】VK00 1X RIGID 一生向けFRAME ASM 新規出図</v>
          </cell>
          <cell r="I6701" t="str">
            <v>未</v>
          </cell>
          <cell r="J6701" t="str">
            <v>A</v>
          </cell>
          <cell r="K6701" t="str">
            <v/>
          </cell>
          <cell r="L6701" t="str">
            <v>未</v>
          </cell>
          <cell r="M6701" t="str">
            <v>未</v>
          </cell>
          <cell r="N6701" t="str">
            <v>未</v>
          </cell>
        </row>
        <row r="6702">
          <cell r="C6702">
            <v>7551909720</v>
          </cell>
          <cell r="D6702" t="str">
            <v>I3JBZ26</v>
          </cell>
          <cell r="E6702">
            <v>44963</v>
          </cell>
          <cell r="F6702" t="str">
            <v>VK00 NKR</v>
          </cell>
          <cell r="G6702" t="str">
            <v>VK00 1X 標準</v>
          </cell>
          <cell r="H6702" t="str">
            <v>【I3JBZ26】VK00 1X RIGID 一生向けFRAME ASM 新規出図</v>
          </cell>
          <cell r="I6702" t="str">
            <v>PA1-3108</v>
          </cell>
          <cell r="J6702" t="str">
            <v>A</v>
          </cell>
          <cell r="K6702" t="str">
            <v>GNP</v>
          </cell>
          <cell r="L6702" t="str">
            <v>未</v>
          </cell>
          <cell r="M6702" t="str">
            <v>未</v>
          </cell>
          <cell r="N6702" t="str">
            <v>未</v>
          </cell>
        </row>
        <row r="6703">
          <cell r="C6703">
            <v>7551909730</v>
          </cell>
          <cell r="D6703" t="str">
            <v>I3JBZ26</v>
          </cell>
          <cell r="E6703">
            <v>44963</v>
          </cell>
          <cell r="F6703" t="str">
            <v>VK00 NKR</v>
          </cell>
          <cell r="G6703" t="str">
            <v>VK00 1X 標準</v>
          </cell>
          <cell r="H6703" t="str">
            <v>【I3JBZ26】VK00 1X RIGID 一生向けFRAME ASM 新規出図</v>
          </cell>
          <cell r="I6703" t="str">
            <v>PA1-3108</v>
          </cell>
          <cell r="J6703" t="str">
            <v>A</v>
          </cell>
          <cell r="K6703" t="str">
            <v>NPE</v>
          </cell>
          <cell r="L6703" t="str">
            <v>○</v>
          </cell>
          <cell r="M6703">
            <v>20230602</v>
          </cell>
          <cell r="N6703">
            <v>20230602</v>
          </cell>
        </row>
        <row r="6704">
          <cell r="C6704">
            <v>7551909740</v>
          </cell>
          <cell r="D6704" t="str">
            <v>I3JBZ26</v>
          </cell>
          <cell r="E6704">
            <v>44963</v>
          </cell>
          <cell r="F6704" t="str">
            <v>VK00 NKR</v>
          </cell>
          <cell r="G6704" t="str">
            <v>VK00 1X 標準</v>
          </cell>
          <cell r="H6704" t="str">
            <v>【I3JBZ26】VK00 1X RIGID 一生向けFRAME ASM 新規出図</v>
          </cell>
          <cell r="I6704" t="str">
            <v>未</v>
          </cell>
          <cell r="J6704" t="str">
            <v>A</v>
          </cell>
          <cell r="K6704" t="str">
            <v/>
          </cell>
          <cell r="L6704" t="str">
            <v>未</v>
          </cell>
          <cell r="M6704" t="str">
            <v>未</v>
          </cell>
          <cell r="N6704" t="str">
            <v>未</v>
          </cell>
        </row>
        <row r="6705">
          <cell r="C6705">
            <v>7551909750</v>
          </cell>
          <cell r="D6705" t="str">
            <v>I3JBZ26</v>
          </cell>
          <cell r="E6705">
            <v>44963</v>
          </cell>
          <cell r="F6705" t="str">
            <v>VK00 NKR</v>
          </cell>
          <cell r="G6705" t="str">
            <v>VK00 1X 標準</v>
          </cell>
          <cell r="H6705" t="str">
            <v>【I3JBZ26】VK00 1X RIGID 一生向けFRAME ASM 新規出図</v>
          </cell>
          <cell r="I6705" t="str">
            <v>PA1-3108</v>
          </cell>
          <cell r="J6705" t="str">
            <v>A</v>
          </cell>
          <cell r="K6705" t="str">
            <v>JHM</v>
          </cell>
          <cell r="L6705" t="str">
            <v>○</v>
          </cell>
          <cell r="M6705">
            <v>20230301</v>
          </cell>
          <cell r="N6705">
            <v>20230301</v>
          </cell>
        </row>
        <row r="6706">
          <cell r="C6706">
            <v>7551909760</v>
          </cell>
          <cell r="D6706" t="str">
            <v>I3JBZ26</v>
          </cell>
          <cell r="E6706">
            <v>44963</v>
          </cell>
          <cell r="F6706" t="str">
            <v>VK00 NKR</v>
          </cell>
          <cell r="G6706" t="str">
            <v>VK00 1X 標準</v>
          </cell>
          <cell r="H6706" t="str">
            <v>【I3JBZ26】VK00 1X RIGID 一生向けFRAME ASM 新規出図</v>
          </cell>
          <cell r="I6706" t="str">
            <v>PA1-3108</v>
          </cell>
          <cell r="J6706" t="str">
            <v>A</v>
          </cell>
          <cell r="K6706" t="str">
            <v>JHN</v>
          </cell>
          <cell r="L6706" t="str">
            <v>○</v>
          </cell>
          <cell r="M6706">
            <v>20231205</v>
          </cell>
          <cell r="N6706">
            <v>20231205</v>
          </cell>
        </row>
        <row r="6707">
          <cell r="C6707">
            <v>7551909770</v>
          </cell>
          <cell r="D6707" t="str">
            <v>I3JBZ26</v>
          </cell>
          <cell r="E6707">
            <v>44963</v>
          </cell>
          <cell r="F6707" t="str">
            <v>VK00 NKR</v>
          </cell>
          <cell r="G6707" t="str">
            <v>VK00 1X 標準</v>
          </cell>
          <cell r="H6707" t="str">
            <v>【I3JBZ26】VK00 1X RIGID 一生向けFRAME ASM 新規出図</v>
          </cell>
          <cell r="I6707" t="str">
            <v>未</v>
          </cell>
          <cell r="J6707" t="str">
            <v>A</v>
          </cell>
          <cell r="K6707" t="str">
            <v/>
          </cell>
          <cell r="L6707" t="str">
            <v>未</v>
          </cell>
          <cell r="M6707" t="str">
            <v>未</v>
          </cell>
          <cell r="N6707" t="str">
            <v>未</v>
          </cell>
        </row>
        <row r="6708">
          <cell r="C6708">
            <v>7551909790</v>
          </cell>
          <cell r="D6708" t="str">
            <v>I3JBZ26</v>
          </cell>
          <cell r="E6708">
            <v>44963</v>
          </cell>
          <cell r="F6708" t="str">
            <v>VK00 NKR</v>
          </cell>
          <cell r="G6708" t="str">
            <v>VK00 1X 標準</v>
          </cell>
          <cell r="H6708" t="str">
            <v>【I3JBZ26】VK00 1X RIGID 一生向けFRAME ASM 新規出図</v>
          </cell>
          <cell r="I6708" t="str">
            <v>未</v>
          </cell>
          <cell r="J6708" t="str">
            <v>A</v>
          </cell>
          <cell r="K6708" t="str">
            <v/>
          </cell>
          <cell r="L6708" t="str">
            <v>未</v>
          </cell>
          <cell r="M6708" t="str">
            <v>未</v>
          </cell>
          <cell r="N6708" t="str">
            <v>未</v>
          </cell>
        </row>
        <row r="6709">
          <cell r="C6709">
            <v>7551909800</v>
          </cell>
          <cell r="D6709" t="str">
            <v>I3JBZ26</v>
          </cell>
          <cell r="E6709">
            <v>44963</v>
          </cell>
          <cell r="F6709" t="str">
            <v>VK00 NKR</v>
          </cell>
          <cell r="G6709" t="str">
            <v>VK00 1X 標準</v>
          </cell>
          <cell r="H6709" t="str">
            <v>【I3JBZ26】VK00 1X RIGID 一生向けFRAME ASM 新規出図</v>
          </cell>
          <cell r="I6709" t="str">
            <v>未</v>
          </cell>
          <cell r="J6709" t="str">
            <v>A</v>
          </cell>
          <cell r="K6709" t="str">
            <v/>
          </cell>
          <cell r="L6709" t="str">
            <v>未</v>
          </cell>
          <cell r="M6709" t="str">
            <v>未</v>
          </cell>
          <cell r="N6709" t="str">
            <v>未</v>
          </cell>
        </row>
        <row r="6710">
          <cell r="C6710">
            <v>7551909810</v>
          </cell>
          <cell r="D6710" t="str">
            <v>I3JBZ26</v>
          </cell>
          <cell r="E6710">
            <v>44963</v>
          </cell>
          <cell r="F6710" t="str">
            <v>VK00 NKR</v>
          </cell>
          <cell r="G6710" t="str">
            <v>VK00 1X 標準</v>
          </cell>
          <cell r="H6710" t="str">
            <v>【I3JBZ26】VK00 1X RIGID 一生向けFRAME ASM 新規出図</v>
          </cell>
          <cell r="I6710" t="str">
            <v>PA1-3108</v>
          </cell>
          <cell r="J6710" t="str">
            <v>A</v>
          </cell>
          <cell r="K6710" t="str">
            <v>KHN</v>
          </cell>
          <cell r="L6710" t="str">
            <v>○</v>
          </cell>
          <cell r="M6710">
            <v>20230619</v>
          </cell>
          <cell r="N6710">
            <v>20230619</v>
          </cell>
        </row>
        <row r="6711">
          <cell r="C6711">
            <v>7551909820</v>
          </cell>
          <cell r="D6711" t="str">
            <v>I3JBZ26</v>
          </cell>
          <cell r="E6711">
            <v>44963</v>
          </cell>
          <cell r="F6711" t="str">
            <v>VK00 NKR</v>
          </cell>
          <cell r="G6711" t="str">
            <v>VK00 1X 標準</v>
          </cell>
          <cell r="H6711" t="str">
            <v>【I3JBZ26】VK00 1X RIGID 一生向けFRAME ASM 新規出図</v>
          </cell>
          <cell r="I6711" t="str">
            <v>PA1-3108</v>
          </cell>
          <cell r="J6711" t="str">
            <v>A</v>
          </cell>
          <cell r="K6711" t="str">
            <v>KHP</v>
          </cell>
          <cell r="L6711" t="str">
            <v>○</v>
          </cell>
          <cell r="M6711">
            <v>20230619</v>
          </cell>
          <cell r="N6711">
            <v>20230619</v>
          </cell>
        </row>
        <row r="6712">
          <cell r="C6712">
            <v>7551909830</v>
          </cell>
          <cell r="D6712" t="str">
            <v>I3JBZ26</v>
          </cell>
          <cell r="E6712">
            <v>44963</v>
          </cell>
          <cell r="F6712" t="str">
            <v>VK00 NKR</v>
          </cell>
          <cell r="G6712" t="str">
            <v>VK00 1X 標準</v>
          </cell>
          <cell r="H6712" t="str">
            <v>【I3JBZ26】VK00 1X RIGID 一生向けFRAME ASM 新規出図</v>
          </cell>
          <cell r="I6712" t="str">
            <v>PA1-3108</v>
          </cell>
          <cell r="J6712" t="str">
            <v>A</v>
          </cell>
          <cell r="K6712" t="str">
            <v>KHQ</v>
          </cell>
          <cell r="L6712" t="str">
            <v>○</v>
          </cell>
          <cell r="M6712">
            <v>20230824</v>
          </cell>
          <cell r="N6712">
            <v>20230824</v>
          </cell>
        </row>
        <row r="6713">
          <cell r="C6713">
            <v>7551909840</v>
          </cell>
          <cell r="D6713" t="str">
            <v>I3JBZ26</v>
          </cell>
          <cell r="E6713">
            <v>44963</v>
          </cell>
          <cell r="F6713" t="str">
            <v>VK00 NKR</v>
          </cell>
          <cell r="G6713" t="str">
            <v>VK00 1X 標準</v>
          </cell>
          <cell r="H6713" t="str">
            <v>【I3JBZ26】VK00 1X RIGID 一生向けFRAME ASM 新規出図</v>
          </cell>
          <cell r="I6713" t="str">
            <v>PA1-3108</v>
          </cell>
          <cell r="J6713" t="str">
            <v>A</v>
          </cell>
          <cell r="K6713" t="str">
            <v>KHR</v>
          </cell>
          <cell r="L6713" t="str">
            <v>未</v>
          </cell>
          <cell r="M6713" t="str">
            <v>未</v>
          </cell>
          <cell r="N6713" t="str">
            <v>未</v>
          </cell>
        </row>
        <row r="6714">
          <cell r="C6714">
            <v>7551909850</v>
          </cell>
          <cell r="D6714" t="str">
            <v>I3JBZ26</v>
          </cell>
          <cell r="E6714">
            <v>44963</v>
          </cell>
          <cell r="F6714" t="str">
            <v>VK00 NKR</v>
          </cell>
          <cell r="G6714" t="str">
            <v>VK00 1X 標準</v>
          </cell>
          <cell r="H6714" t="str">
            <v>【I3JBZ26】VK00 1X RIGID 一生向けFRAME ASM 新規出図</v>
          </cell>
          <cell r="I6714" t="str">
            <v>PA1-3108</v>
          </cell>
          <cell r="J6714" t="str">
            <v>A</v>
          </cell>
          <cell r="K6714" t="str">
            <v>KHS</v>
          </cell>
          <cell r="L6714" t="str">
            <v>○</v>
          </cell>
          <cell r="M6714">
            <v>20230731</v>
          </cell>
          <cell r="N6714">
            <v>20230731</v>
          </cell>
        </row>
        <row r="6715">
          <cell r="C6715">
            <v>7551909860</v>
          </cell>
          <cell r="D6715" t="str">
            <v>I3JBZ26</v>
          </cell>
          <cell r="E6715">
            <v>44963</v>
          </cell>
          <cell r="F6715" t="str">
            <v>VK00 NKR</v>
          </cell>
          <cell r="G6715" t="str">
            <v>VK00 1X 標準</v>
          </cell>
          <cell r="H6715" t="str">
            <v>【I3JBZ26】VK00 1X RIGID 一生向けFRAME ASM 新規出図</v>
          </cell>
          <cell r="I6715" t="str">
            <v>未</v>
          </cell>
          <cell r="J6715" t="str">
            <v>A</v>
          </cell>
          <cell r="K6715" t="str">
            <v/>
          </cell>
          <cell r="L6715" t="str">
            <v>未</v>
          </cell>
          <cell r="M6715" t="str">
            <v>未</v>
          </cell>
          <cell r="N6715" t="str">
            <v>未</v>
          </cell>
        </row>
        <row r="6716">
          <cell r="C6716">
            <v>7551909870</v>
          </cell>
          <cell r="D6716" t="str">
            <v>I3JBZ26</v>
          </cell>
          <cell r="E6716">
            <v>44963</v>
          </cell>
          <cell r="F6716" t="str">
            <v>VK00 NKR</v>
          </cell>
          <cell r="G6716" t="str">
            <v>VK00 1X 標準</v>
          </cell>
          <cell r="H6716" t="str">
            <v>【I3JBZ26】VK00 1X RIGID 一生向けFRAME ASM 新規出図</v>
          </cell>
          <cell r="I6716" t="str">
            <v>未</v>
          </cell>
          <cell r="J6716" t="str">
            <v>A</v>
          </cell>
          <cell r="K6716" t="str">
            <v/>
          </cell>
          <cell r="L6716" t="str">
            <v>未</v>
          </cell>
          <cell r="M6716" t="str">
            <v>未</v>
          </cell>
          <cell r="N6716" t="str">
            <v>未</v>
          </cell>
        </row>
        <row r="6717">
          <cell r="C6717">
            <v>7551909880</v>
          </cell>
          <cell r="D6717" t="str">
            <v>I3JBZ26</v>
          </cell>
          <cell r="E6717">
            <v>44963</v>
          </cell>
          <cell r="F6717" t="str">
            <v>VK00 NKR</v>
          </cell>
          <cell r="G6717" t="str">
            <v>VK00 1X 標準</v>
          </cell>
          <cell r="H6717" t="str">
            <v>【I3JBZ26】VK00 1X RIGID 一生向けFRAME ASM 新規出図</v>
          </cell>
          <cell r="I6717" t="str">
            <v>未</v>
          </cell>
          <cell r="J6717" t="str">
            <v>A</v>
          </cell>
          <cell r="K6717" t="str">
            <v/>
          </cell>
          <cell r="L6717" t="str">
            <v>未</v>
          </cell>
          <cell r="M6717" t="str">
            <v>未</v>
          </cell>
          <cell r="N6717" t="str">
            <v>未</v>
          </cell>
        </row>
        <row r="6718">
          <cell r="C6718">
            <v>7551909890</v>
          </cell>
          <cell r="D6718" t="str">
            <v>I3JBZ26</v>
          </cell>
          <cell r="E6718">
            <v>44963</v>
          </cell>
          <cell r="F6718" t="str">
            <v>VK00 NKR</v>
          </cell>
          <cell r="G6718" t="str">
            <v>VK00 1X 標準</v>
          </cell>
          <cell r="H6718" t="str">
            <v>【I3JBZ26】VK00 1X RIGID 一生向けFRAME ASM 新規出図</v>
          </cell>
          <cell r="I6718" t="str">
            <v>未</v>
          </cell>
          <cell r="J6718" t="str">
            <v>A</v>
          </cell>
          <cell r="K6718" t="str">
            <v/>
          </cell>
          <cell r="L6718" t="str">
            <v>未</v>
          </cell>
          <cell r="M6718" t="str">
            <v>未</v>
          </cell>
          <cell r="N6718" t="str">
            <v>未</v>
          </cell>
        </row>
        <row r="6719">
          <cell r="C6719">
            <v>7551909900</v>
          </cell>
          <cell r="D6719" t="str">
            <v>I3JBZ26</v>
          </cell>
          <cell r="E6719">
            <v>44963</v>
          </cell>
          <cell r="F6719" t="str">
            <v>VK00 NKR</v>
          </cell>
          <cell r="G6719" t="str">
            <v>VK00 1X 標準</v>
          </cell>
          <cell r="H6719" t="str">
            <v>【I3JBZ26】VK00 1X RIGID 一生向けFRAME ASM 新規出図</v>
          </cell>
          <cell r="I6719" t="str">
            <v>未</v>
          </cell>
          <cell r="J6719" t="str">
            <v>A</v>
          </cell>
          <cell r="K6719" t="str">
            <v/>
          </cell>
          <cell r="L6719" t="str">
            <v>未</v>
          </cell>
          <cell r="M6719" t="str">
            <v>未</v>
          </cell>
          <cell r="N6719" t="str">
            <v>未</v>
          </cell>
        </row>
        <row r="6720">
          <cell r="C6720">
            <v>7551909910</v>
          </cell>
          <cell r="D6720" t="str">
            <v>I3JBZ26</v>
          </cell>
          <cell r="E6720">
            <v>44963</v>
          </cell>
          <cell r="F6720" t="str">
            <v>VK00 NKR</v>
          </cell>
          <cell r="G6720" t="str">
            <v>VK00 1X 標準</v>
          </cell>
          <cell r="H6720" t="str">
            <v>【I3JBZ26】VK00 1X RIGID 一生向けFRAME ASM 新規出図</v>
          </cell>
          <cell r="I6720" t="str">
            <v>未</v>
          </cell>
          <cell r="J6720" t="str">
            <v>A</v>
          </cell>
          <cell r="K6720" t="str">
            <v/>
          </cell>
          <cell r="L6720" t="str">
            <v>未</v>
          </cell>
          <cell r="M6720" t="str">
            <v>未</v>
          </cell>
          <cell r="N6720" t="str">
            <v>未</v>
          </cell>
        </row>
        <row r="6721">
          <cell r="C6721">
            <v>7551909920</v>
          </cell>
          <cell r="D6721" t="str">
            <v>I3JBZ26</v>
          </cell>
          <cell r="E6721">
            <v>44963</v>
          </cell>
          <cell r="F6721" t="str">
            <v>VK00 NKR</v>
          </cell>
          <cell r="G6721" t="str">
            <v>VK00 1X 標準</v>
          </cell>
          <cell r="H6721" t="str">
            <v>【I3JBZ26】VK00 1X RIGID 一生向けFRAME ASM 新規出図</v>
          </cell>
          <cell r="I6721" t="str">
            <v>未</v>
          </cell>
          <cell r="J6721" t="str">
            <v>A</v>
          </cell>
          <cell r="K6721" t="str">
            <v/>
          </cell>
          <cell r="L6721" t="str">
            <v>未</v>
          </cell>
          <cell r="M6721" t="str">
            <v>未</v>
          </cell>
          <cell r="N6721" t="str">
            <v>未</v>
          </cell>
        </row>
        <row r="6722">
          <cell r="C6722">
            <v>7551909930</v>
          </cell>
          <cell r="D6722" t="str">
            <v>I3JBZ26</v>
          </cell>
          <cell r="E6722">
            <v>44963</v>
          </cell>
          <cell r="F6722" t="str">
            <v>VK00 NKR</v>
          </cell>
          <cell r="G6722" t="str">
            <v>VK00 1X 標準</v>
          </cell>
          <cell r="H6722" t="str">
            <v>【I3JBZ26】VK00 1X RIGID 一生向けFRAME ASM 新規出図</v>
          </cell>
          <cell r="I6722" t="str">
            <v>未</v>
          </cell>
          <cell r="J6722" t="str">
            <v>A</v>
          </cell>
          <cell r="K6722" t="str">
            <v/>
          </cell>
          <cell r="L6722" t="str">
            <v>未</v>
          </cell>
          <cell r="M6722" t="str">
            <v>未</v>
          </cell>
          <cell r="N6722" t="str">
            <v>未</v>
          </cell>
        </row>
        <row r="6723">
          <cell r="C6723">
            <v>7551909940</v>
          </cell>
          <cell r="D6723" t="str">
            <v>I3JBZ26</v>
          </cell>
          <cell r="E6723">
            <v>44963</v>
          </cell>
          <cell r="F6723" t="str">
            <v>VK00 NKR</v>
          </cell>
          <cell r="G6723" t="str">
            <v>VK00 1X 標準</v>
          </cell>
          <cell r="H6723" t="str">
            <v>【I3JBZ26】VK00 1X RIGID 一生向けFRAME ASM 新規出図</v>
          </cell>
          <cell r="I6723" t="str">
            <v>未</v>
          </cell>
          <cell r="J6723" t="str">
            <v>A</v>
          </cell>
          <cell r="K6723" t="str">
            <v/>
          </cell>
          <cell r="L6723" t="str">
            <v>未</v>
          </cell>
          <cell r="M6723" t="str">
            <v>未</v>
          </cell>
          <cell r="N6723" t="str">
            <v>未</v>
          </cell>
        </row>
        <row r="6724">
          <cell r="C6724">
            <v>7551909950</v>
          </cell>
          <cell r="D6724" t="str">
            <v>I3JBZ26</v>
          </cell>
          <cell r="E6724">
            <v>44963</v>
          </cell>
          <cell r="F6724" t="str">
            <v>VK00 NKR</v>
          </cell>
          <cell r="G6724" t="str">
            <v>VK00 1X 標準</v>
          </cell>
          <cell r="H6724" t="str">
            <v>【I3JBZ26】VK00 1X RIGID 一生向けFRAME ASM 新規出図</v>
          </cell>
          <cell r="I6724" t="str">
            <v>PA1-3108</v>
          </cell>
          <cell r="J6724" t="str">
            <v>A</v>
          </cell>
          <cell r="K6724" t="str">
            <v>LER</v>
          </cell>
          <cell r="L6724" t="str">
            <v>○</v>
          </cell>
          <cell r="M6724">
            <v>20230930</v>
          </cell>
          <cell r="N6724">
            <v>20230930</v>
          </cell>
        </row>
        <row r="6725">
          <cell r="C6725">
            <v>7551909960</v>
          </cell>
          <cell r="D6725" t="str">
            <v>I3JBZ26</v>
          </cell>
          <cell r="E6725">
            <v>44963</v>
          </cell>
          <cell r="F6725" t="str">
            <v>VK00 NKR</v>
          </cell>
          <cell r="G6725" t="str">
            <v>VK00 1X 標準</v>
          </cell>
          <cell r="H6725" t="str">
            <v>【I3JBZ26】VK00 1X RIGID 一生向けFRAME ASM 新規出図</v>
          </cell>
          <cell r="I6725" t="str">
            <v>PA1-3108</v>
          </cell>
          <cell r="J6725" t="str">
            <v>A</v>
          </cell>
          <cell r="K6725" t="str">
            <v>LES</v>
          </cell>
          <cell r="L6725" t="str">
            <v>○</v>
          </cell>
          <cell r="M6725">
            <v>20230622</v>
          </cell>
          <cell r="N6725">
            <v>20230622</v>
          </cell>
        </row>
        <row r="6726">
          <cell r="C6726">
            <v>7551909970</v>
          </cell>
          <cell r="D6726" t="str">
            <v>I3JBZ26</v>
          </cell>
          <cell r="E6726">
            <v>44963</v>
          </cell>
          <cell r="F6726" t="str">
            <v>VK00 NKR</v>
          </cell>
          <cell r="G6726" t="str">
            <v>VK00 1X 標準</v>
          </cell>
          <cell r="H6726" t="str">
            <v>【I3JBZ26】VK00 1X RIGID 一生向けFRAME ASM 新規出図</v>
          </cell>
          <cell r="I6726" t="str">
            <v>PA1-3108</v>
          </cell>
          <cell r="J6726" t="str">
            <v>A</v>
          </cell>
          <cell r="K6726" t="str">
            <v>CMQ</v>
          </cell>
          <cell r="L6726" t="str">
            <v>未</v>
          </cell>
          <cell r="M6726" t="str">
            <v>未</v>
          </cell>
          <cell r="N6726" t="str">
            <v>未</v>
          </cell>
        </row>
        <row r="6727">
          <cell r="C6727">
            <v>7551909980</v>
          </cell>
          <cell r="D6727" t="str">
            <v>I3JBZ26</v>
          </cell>
          <cell r="E6727">
            <v>44963</v>
          </cell>
          <cell r="F6727" t="str">
            <v>VK00 NKR</v>
          </cell>
          <cell r="G6727" t="str">
            <v>VK00 1X 標準</v>
          </cell>
          <cell r="H6727" t="str">
            <v>【I3JBZ26】VK00 1X RIGID 一生向けFRAME ASM 新規出図</v>
          </cell>
          <cell r="I6727" t="str">
            <v>PA1-3108</v>
          </cell>
          <cell r="J6727" t="str">
            <v>A</v>
          </cell>
          <cell r="K6727" t="str">
            <v>CMR</v>
          </cell>
          <cell r="L6727" t="str">
            <v>未</v>
          </cell>
          <cell r="M6727" t="str">
            <v>未</v>
          </cell>
          <cell r="N6727" t="str">
            <v>未</v>
          </cell>
        </row>
        <row r="6728">
          <cell r="C6728">
            <v>7551909990</v>
          </cell>
          <cell r="D6728" t="str">
            <v>I3JBZ26</v>
          </cell>
          <cell r="E6728">
            <v>44963</v>
          </cell>
          <cell r="F6728" t="str">
            <v>VK00 NKR</v>
          </cell>
          <cell r="G6728" t="str">
            <v>VK00 1X 標準</v>
          </cell>
          <cell r="H6728" t="str">
            <v>【I3JBZ26】VK00 1X RIGID 一生向けFRAME ASM 新規出図</v>
          </cell>
          <cell r="I6728" t="str">
            <v>PA1-3108</v>
          </cell>
          <cell r="J6728" t="str">
            <v>A</v>
          </cell>
          <cell r="K6728" t="str">
            <v>CMS</v>
          </cell>
          <cell r="L6728" t="str">
            <v>○</v>
          </cell>
          <cell r="M6728">
            <v>20230612</v>
          </cell>
          <cell r="N6728">
            <v>20230612</v>
          </cell>
        </row>
        <row r="6729">
          <cell r="C6729">
            <v>7551910030</v>
          </cell>
          <cell r="D6729" t="str">
            <v>I3JBZ26</v>
          </cell>
          <cell r="E6729">
            <v>44963</v>
          </cell>
          <cell r="F6729" t="str">
            <v>VK00 NKR</v>
          </cell>
          <cell r="G6729" t="str">
            <v>VK00 1X 標準</v>
          </cell>
          <cell r="H6729" t="str">
            <v>【I3JBZ26】VK00 1X RIGID 一生向けFRAME ASM 新規出図</v>
          </cell>
          <cell r="I6729" t="str">
            <v>PA1-3108</v>
          </cell>
          <cell r="J6729" t="str">
            <v>A</v>
          </cell>
          <cell r="K6729" t="str">
            <v>CMT</v>
          </cell>
          <cell r="L6729" t="str">
            <v>未</v>
          </cell>
          <cell r="M6729" t="str">
            <v>未</v>
          </cell>
          <cell r="N6729" t="str">
            <v>未</v>
          </cell>
        </row>
        <row r="6730">
          <cell r="C6730">
            <v>7551910040</v>
          </cell>
          <cell r="D6730" t="str">
            <v>I3JBZ26</v>
          </cell>
          <cell r="E6730">
            <v>44963</v>
          </cell>
          <cell r="F6730" t="str">
            <v>VK00 NKR</v>
          </cell>
          <cell r="G6730" t="str">
            <v>VK00 1X 標準</v>
          </cell>
          <cell r="H6730" t="str">
            <v>【I3JBZ26】VK00 1X RIGID 一生向けFRAME ASM 新規出図</v>
          </cell>
          <cell r="I6730" t="str">
            <v>PA1-3108</v>
          </cell>
          <cell r="J6730" t="str">
            <v>A</v>
          </cell>
          <cell r="K6730" t="str">
            <v>CMU</v>
          </cell>
          <cell r="L6730" t="str">
            <v>○</v>
          </cell>
          <cell r="M6730">
            <v>20230803</v>
          </cell>
          <cell r="N6730">
            <v>20230803</v>
          </cell>
        </row>
        <row r="6731">
          <cell r="C6731">
            <v>7551910050</v>
          </cell>
          <cell r="D6731" t="str">
            <v>I3JBZ26</v>
          </cell>
          <cell r="E6731">
            <v>44963</v>
          </cell>
          <cell r="F6731" t="str">
            <v>VK00 NKR</v>
          </cell>
          <cell r="G6731" t="str">
            <v>VK00 1X 標準</v>
          </cell>
          <cell r="H6731" t="str">
            <v>【I3JBZ26】VK00 1X RIGID 一生向けFRAME ASM 新規出図</v>
          </cell>
          <cell r="I6731" t="str">
            <v>PA1-3108</v>
          </cell>
          <cell r="J6731" t="str">
            <v>A</v>
          </cell>
          <cell r="K6731" t="str">
            <v>CMV</v>
          </cell>
          <cell r="L6731" t="str">
            <v>○</v>
          </cell>
          <cell r="M6731">
            <v>20230605</v>
          </cell>
          <cell r="N6731">
            <v>20230605</v>
          </cell>
        </row>
        <row r="6732">
          <cell r="C6732">
            <v>7551910080</v>
          </cell>
          <cell r="D6732" t="str">
            <v>I3JBZ26</v>
          </cell>
          <cell r="E6732">
            <v>44963</v>
          </cell>
          <cell r="F6732" t="str">
            <v>VK00 NKR</v>
          </cell>
          <cell r="G6732" t="str">
            <v>VK00 1X 標準</v>
          </cell>
          <cell r="H6732" t="str">
            <v>【I3JBZ26】VK00 1X RIGID 一生向けFRAME ASM 新規出図</v>
          </cell>
          <cell r="I6732" t="str">
            <v>PA1-3108</v>
          </cell>
          <cell r="J6732" t="str">
            <v>A</v>
          </cell>
          <cell r="K6732" t="str">
            <v>CMW</v>
          </cell>
          <cell r="L6732" t="str">
            <v>○</v>
          </cell>
          <cell r="M6732">
            <v>20240131</v>
          </cell>
          <cell r="N6732">
            <v>20240131</v>
          </cell>
        </row>
        <row r="6733">
          <cell r="C6733">
            <v>7551910090</v>
          </cell>
          <cell r="D6733" t="str">
            <v>I3JBZ26</v>
          </cell>
          <cell r="E6733">
            <v>44963</v>
          </cell>
          <cell r="F6733" t="str">
            <v>VK00 NKR</v>
          </cell>
          <cell r="G6733" t="str">
            <v>VK00 1X 標準</v>
          </cell>
          <cell r="H6733" t="str">
            <v>【I3JBZ26】VK00 1X RIGID 一生向けFRAME ASM 新規出図</v>
          </cell>
          <cell r="I6733" t="str">
            <v>PA1-3108</v>
          </cell>
          <cell r="J6733" t="str">
            <v>A</v>
          </cell>
          <cell r="K6733" t="str">
            <v>CBN</v>
          </cell>
          <cell r="L6733" t="str">
            <v>未</v>
          </cell>
          <cell r="M6733" t="str">
            <v>未</v>
          </cell>
          <cell r="N6733" t="str">
            <v>未</v>
          </cell>
        </row>
        <row r="6734">
          <cell r="C6734">
            <v>7551910100</v>
          </cell>
          <cell r="D6734" t="str">
            <v>I3JBZ26</v>
          </cell>
          <cell r="E6734">
            <v>44963</v>
          </cell>
          <cell r="F6734" t="str">
            <v>VK00 NKR</v>
          </cell>
          <cell r="G6734" t="str">
            <v>VK00 1X 標準</v>
          </cell>
          <cell r="H6734" t="str">
            <v>【I3JBZ26】VK00 1X RIGID 一生向けFRAME ASM 新規出図</v>
          </cell>
          <cell r="I6734" t="str">
            <v>PA1-3108</v>
          </cell>
          <cell r="J6734" t="str">
            <v>A</v>
          </cell>
          <cell r="K6734" t="str">
            <v>CBP</v>
          </cell>
          <cell r="L6734" t="str">
            <v>未</v>
          </cell>
          <cell r="M6734" t="str">
            <v>未</v>
          </cell>
          <cell r="N6734" t="str">
            <v>未</v>
          </cell>
        </row>
        <row r="6735">
          <cell r="C6735">
            <v>7551910110</v>
          </cell>
          <cell r="D6735" t="str">
            <v>I3JBZ26</v>
          </cell>
          <cell r="E6735">
            <v>44963</v>
          </cell>
          <cell r="F6735" t="str">
            <v>VK00 NKR</v>
          </cell>
          <cell r="G6735" t="str">
            <v>VK00 1X 標準</v>
          </cell>
          <cell r="H6735" t="str">
            <v>【I3JBZ26】VK00 1X RIGID 一生向けFRAME ASM 新規出図</v>
          </cell>
          <cell r="I6735" t="str">
            <v>PA1-3108</v>
          </cell>
          <cell r="J6735" t="str">
            <v>A</v>
          </cell>
          <cell r="K6735" t="str">
            <v>KHT</v>
          </cell>
          <cell r="L6735" t="str">
            <v>○</v>
          </cell>
          <cell r="M6735">
            <v>20230629</v>
          </cell>
          <cell r="N6735">
            <v>20230629</v>
          </cell>
        </row>
        <row r="6736">
          <cell r="C6736">
            <v>7551910120</v>
          </cell>
          <cell r="D6736" t="str">
            <v>I3JBZ26</v>
          </cell>
          <cell r="E6736">
            <v>44963</v>
          </cell>
          <cell r="F6736" t="str">
            <v>VK00 NKR</v>
          </cell>
          <cell r="G6736" t="str">
            <v>VK00 1X 標準</v>
          </cell>
          <cell r="H6736" t="str">
            <v>【I3JBZ26】VK00 1X RIGID 一生向けFRAME ASM 新規出図</v>
          </cell>
          <cell r="I6736" t="str">
            <v>PA1-3108</v>
          </cell>
          <cell r="J6736" t="str">
            <v>A</v>
          </cell>
          <cell r="K6736" t="str">
            <v>KHU</v>
          </cell>
          <cell r="L6736" t="str">
            <v>○</v>
          </cell>
          <cell r="M6736">
            <v>20240523</v>
          </cell>
          <cell r="N6736">
            <v>20240523</v>
          </cell>
        </row>
        <row r="6737">
          <cell r="C6737">
            <v>7551910130</v>
          </cell>
          <cell r="D6737" t="str">
            <v>I3JBZ26</v>
          </cell>
          <cell r="E6737">
            <v>44963</v>
          </cell>
          <cell r="F6737" t="str">
            <v>VK00 NKR</v>
          </cell>
          <cell r="G6737" t="str">
            <v>VK00 1X 標準</v>
          </cell>
          <cell r="H6737" t="str">
            <v>【I3JBZ26】VK00 1X RIGID 一生向けFRAME ASM 新規出図</v>
          </cell>
          <cell r="I6737" t="str">
            <v>PA1-3108</v>
          </cell>
          <cell r="J6737" t="str">
            <v>A</v>
          </cell>
          <cell r="K6737" t="str">
            <v>KHV</v>
          </cell>
          <cell r="L6737" t="str">
            <v>○</v>
          </cell>
          <cell r="M6737">
            <v>20230619</v>
          </cell>
          <cell r="N6737">
            <v>20230619</v>
          </cell>
        </row>
        <row r="6738">
          <cell r="C6738">
            <v>7551910140</v>
          </cell>
          <cell r="D6738" t="str">
            <v>I3JBZ26</v>
          </cell>
          <cell r="E6738">
            <v>44963</v>
          </cell>
          <cell r="F6738" t="str">
            <v>VK00 NKR</v>
          </cell>
          <cell r="G6738" t="str">
            <v>VK00 1X 標準</v>
          </cell>
          <cell r="H6738" t="str">
            <v>【I3JBZ26】VK00 1X RIGID 一生向けFRAME ASM 新規出図</v>
          </cell>
          <cell r="I6738" t="str">
            <v>PA1-3108</v>
          </cell>
          <cell r="J6738" t="str">
            <v>A</v>
          </cell>
          <cell r="K6738" t="str">
            <v>KHW</v>
          </cell>
          <cell r="L6738" t="str">
            <v>未</v>
          </cell>
          <cell r="M6738" t="str">
            <v>未</v>
          </cell>
          <cell r="N6738" t="str">
            <v>未</v>
          </cell>
        </row>
        <row r="6739">
          <cell r="C6739">
            <v>7551910150</v>
          </cell>
          <cell r="D6739" t="str">
            <v>I3JBZ26</v>
          </cell>
          <cell r="E6739">
            <v>44963</v>
          </cell>
          <cell r="F6739" t="str">
            <v>VK00 NKR</v>
          </cell>
          <cell r="G6739" t="str">
            <v>VK00 1X 標準</v>
          </cell>
          <cell r="H6739" t="str">
            <v>【I3JBZ26】VK00 1X RIGID 一生向けFRAME ASM 新規出図</v>
          </cell>
          <cell r="I6739" t="str">
            <v>PA1-3108</v>
          </cell>
          <cell r="J6739" t="str">
            <v>A</v>
          </cell>
          <cell r="K6739" t="str">
            <v>KHX</v>
          </cell>
          <cell r="L6739" t="str">
            <v>○</v>
          </cell>
          <cell r="M6739">
            <v>20230919</v>
          </cell>
          <cell r="N6739">
            <v>20230920</v>
          </cell>
        </row>
        <row r="6740">
          <cell r="C6740">
            <v>7551910160</v>
          </cell>
          <cell r="D6740" t="str">
            <v>I3JBZ26</v>
          </cell>
          <cell r="E6740">
            <v>44963</v>
          </cell>
          <cell r="F6740" t="str">
            <v>VK00 NKR</v>
          </cell>
          <cell r="G6740" t="str">
            <v>VK00 1X 標準</v>
          </cell>
          <cell r="H6740" t="str">
            <v>【I3JBZ26】VK00 1X RIGID 一生向けFRAME ASM 新規出図</v>
          </cell>
          <cell r="I6740" t="str">
            <v>PA1-3108</v>
          </cell>
          <cell r="J6740" t="str">
            <v>A</v>
          </cell>
          <cell r="K6740" t="str">
            <v>CBQ</v>
          </cell>
          <cell r="L6740" t="str">
            <v>未</v>
          </cell>
          <cell r="M6740" t="str">
            <v>未</v>
          </cell>
          <cell r="N6740" t="str">
            <v>未</v>
          </cell>
        </row>
        <row r="6741">
          <cell r="C6741">
            <v>7551910170</v>
          </cell>
          <cell r="D6741" t="str">
            <v>I3JBZ26</v>
          </cell>
          <cell r="E6741">
            <v>44963</v>
          </cell>
          <cell r="F6741" t="str">
            <v>VK00 NKR</v>
          </cell>
          <cell r="G6741" t="str">
            <v>VK00 1X 標準</v>
          </cell>
          <cell r="H6741" t="str">
            <v>【I3JBZ26】VK00 1X RIGID 一生向けFRAME ASM 新規出図</v>
          </cell>
          <cell r="I6741" t="str">
            <v>PA1-3108</v>
          </cell>
          <cell r="J6741" t="str">
            <v>A</v>
          </cell>
          <cell r="K6741" t="str">
            <v>CBR</v>
          </cell>
          <cell r="L6741" t="str">
            <v>未</v>
          </cell>
          <cell r="M6741" t="str">
            <v>未</v>
          </cell>
          <cell r="N6741" t="str">
            <v>未</v>
          </cell>
        </row>
        <row r="6742">
          <cell r="C6742">
            <v>7551910180</v>
          </cell>
          <cell r="D6742" t="str">
            <v>I3JBZ26</v>
          </cell>
          <cell r="E6742">
            <v>44963</v>
          </cell>
          <cell r="F6742" t="str">
            <v>VK00 NKR</v>
          </cell>
          <cell r="G6742" t="str">
            <v>VK00 1X 標準</v>
          </cell>
          <cell r="H6742" t="str">
            <v>【I3JBZ26】VK00 1X RIGID 一生向けFRAME ASM 新規出図</v>
          </cell>
          <cell r="I6742" t="str">
            <v>PA1-3108</v>
          </cell>
          <cell r="J6742" t="str">
            <v>A</v>
          </cell>
          <cell r="K6742" t="str">
            <v>GNU</v>
          </cell>
          <cell r="L6742" t="str">
            <v>未</v>
          </cell>
          <cell r="M6742" t="str">
            <v>未</v>
          </cell>
          <cell r="N6742" t="str">
            <v>未</v>
          </cell>
        </row>
        <row r="6743">
          <cell r="C6743">
            <v>7551910190</v>
          </cell>
          <cell r="D6743" t="str">
            <v>I3JBZ26</v>
          </cell>
          <cell r="E6743">
            <v>44963</v>
          </cell>
          <cell r="F6743" t="str">
            <v>VK00 NKR</v>
          </cell>
          <cell r="G6743" t="str">
            <v>VK00 1X 標準</v>
          </cell>
          <cell r="H6743" t="str">
            <v>【I3JBZ26】VK00 1X RIGID 一生向けFRAME ASM 新規出図</v>
          </cell>
          <cell r="I6743" t="str">
            <v>PA1-3108</v>
          </cell>
          <cell r="J6743" t="str">
            <v>A</v>
          </cell>
          <cell r="K6743" t="str">
            <v>GNV</v>
          </cell>
          <cell r="L6743" t="str">
            <v>未</v>
          </cell>
          <cell r="M6743" t="str">
            <v>未</v>
          </cell>
          <cell r="N6743" t="str">
            <v>未</v>
          </cell>
        </row>
        <row r="6744">
          <cell r="C6744">
            <v>7551910200</v>
          </cell>
          <cell r="D6744" t="str">
            <v>I3JBZ26</v>
          </cell>
          <cell r="E6744">
            <v>44963</v>
          </cell>
          <cell r="F6744" t="str">
            <v>VK00 NKR</v>
          </cell>
          <cell r="G6744" t="str">
            <v>VK00 1X 標準</v>
          </cell>
          <cell r="H6744" t="str">
            <v>【I3JBZ26】VK00 1X RIGID 一生向けFRAME ASM 新規出図</v>
          </cell>
          <cell r="I6744" t="str">
            <v>未</v>
          </cell>
          <cell r="J6744" t="str">
            <v>A</v>
          </cell>
          <cell r="K6744" t="str">
            <v/>
          </cell>
          <cell r="L6744" t="str">
            <v>未</v>
          </cell>
          <cell r="M6744" t="str">
            <v>未</v>
          </cell>
          <cell r="N6744" t="str">
            <v>未</v>
          </cell>
        </row>
        <row r="6745">
          <cell r="C6745">
            <v>7551910210</v>
          </cell>
          <cell r="D6745" t="str">
            <v>I3JBZ26</v>
          </cell>
          <cell r="E6745">
            <v>44963</v>
          </cell>
          <cell r="F6745" t="str">
            <v>VK00 NKR</v>
          </cell>
          <cell r="G6745" t="str">
            <v>VK00 1X 標準</v>
          </cell>
          <cell r="H6745" t="str">
            <v>【I3JBZ26】VK00 1X RIGID 一生向けFRAME ASM 新規出図</v>
          </cell>
          <cell r="I6745" t="str">
            <v>未</v>
          </cell>
          <cell r="J6745" t="str">
            <v>A</v>
          </cell>
          <cell r="K6745" t="str">
            <v/>
          </cell>
          <cell r="L6745" t="str">
            <v>未</v>
          </cell>
          <cell r="M6745" t="str">
            <v>未</v>
          </cell>
          <cell r="N6745" t="str">
            <v>未</v>
          </cell>
        </row>
        <row r="6746">
          <cell r="C6746">
            <v>7551910220</v>
          </cell>
          <cell r="D6746" t="str">
            <v>I3JBZ26</v>
          </cell>
          <cell r="E6746">
            <v>44963</v>
          </cell>
          <cell r="F6746" t="str">
            <v>VK00 NKR</v>
          </cell>
          <cell r="G6746" t="str">
            <v>VK00 1X 標準</v>
          </cell>
          <cell r="H6746" t="str">
            <v>【I3JBZ26】VK00 1X RIGID 一生向けFRAME ASM 新規出図</v>
          </cell>
          <cell r="I6746" t="str">
            <v>PA1-3108</v>
          </cell>
          <cell r="J6746" t="str">
            <v>A</v>
          </cell>
          <cell r="K6746" t="str">
            <v>GNW</v>
          </cell>
          <cell r="L6746" t="str">
            <v>未</v>
          </cell>
          <cell r="M6746" t="str">
            <v>未</v>
          </cell>
          <cell r="N6746" t="str">
            <v>未</v>
          </cell>
        </row>
        <row r="6747">
          <cell r="C6747">
            <v>7551910230</v>
          </cell>
          <cell r="D6747" t="str">
            <v>I3JBZ26</v>
          </cell>
          <cell r="E6747">
            <v>44963</v>
          </cell>
          <cell r="F6747" t="str">
            <v>VK00 NKR</v>
          </cell>
          <cell r="G6747" t="str">
            <v>VK00 1X 標準</v>
          </cell>
          <cell r="H6747" t="str">
            <v>【I3JBZ26】VK00 1X RIGID 一生向けFRAME ASM 新規出図</v>
          </cell>
          <cell r="I6747" t="str">
            <v>PA1-3108</v>
          </cell>
          <cell r="J6747" t="str">
            <v>A</v>
          </cell>
          <cell r="K6747" t="str">
            <v>GNX</v>
          </cell>
          <cell r="L6747" t="str">
            <v>未</v>
          </cell>
          <cell r="M6747" t="str">
            <v>未</v>
          </cell>
          <cell r="N6747" t="str">
            <v>未</v>
          </cell>
        </row>
        <row r="6748">
          <cell r="C6748">
            <v>7551910240</v>
          </cell>
          <cell r="D6748" t="str">
            <v>I3JBZ26</v>
          </cell>
          <cell r="E6748">
            <v>44963</v>
          </cell>
          <cell r="F6748" t="str">
            <v>VK00 NKR</v>
          </cell>
          <cell r="G6748" t="str">
            <v>VK00 1X 標準</v>
          </cell>
          <cell r="H6748" t="str">
            <v>【I3JBZ26】VK00 1X RIGID 一生向けFRAME ASM 新規出図</v>
          </cell>
          <cell r="I6748" t="str">
            <v>PA1-3108</v>
          </cell>
          <cell r="J6748" t="str">
            <v>A</v>
          </cell>
          <cell r="K6748" t="str">
            <v>NPG</v>
          </cell>
          <cell r="L6748" t="str">
            <v>未</v>
          </cell>
          <cell r="M6748" t="str">
            <v>未</v>
          </cell>
          <cell r="N6748" t="str">
            <v>未</v>
          </cell>
        </row>
        <row r="6749">
          <cell r="C6749">
            <v>7551910250</v>
          </cell>
          <cell r="D6749" t="str">
            <v>I3JBZ26</v>
          </cell>
          <cell r="E6749">
            <v>44963</v>
          </cell>
          <cell r="F6749" t="str">
            <v>VK00 NKR</v>
          </cell>
          <cell r="G6749" t="str">
            <v>VK00 1X 標準</v>
          </cell>
          <cell r="H6749" t="str">
            <v>【I3JBZ26】VK00 1X RIGID 一生向けFRAME ASM 新規出図</v>
          </cell>
          <cell r="I6749" t="str">
            <v>未</v>
          </cell>
          <cell r="J6749" t="str">
            <v>A</v>
          </cell>
          <cell r="K6749" t="str">
            <v/>
          </cell>
          <cell r="L6749" t="str">
            <v>未</v>
          </cell>
          <cell r="M6749" t="str">
            <v>未</v>
          </cell>
          <cell r="N6749" t="str">
            <v>未</v>
          </cell>
        </row>
        <row r="6750">
          <cell r="C6750">
            <v>7551910260</v>
          </cell>
          <cell r="D6750" t="str">
            <v>I3JBZ26</v>
          </cell>
          <cell r="E6750">
            <v>44963</v>
          </cell>
          <cell r="F6750" t="str">
            <v>VK00 NKR</v>
          </cell>
          <cell r="G6750" t="str">
            <v>VK00 1X 標準</v>
          </cell>
          <cell r="H6750" t="str">
            <v>【I3JBZ26】VK00 1X RIGID 一生向けFRAME ASM 新規出図</v>
          </cell>
          <cell r="I6750" t="str">
            <v>PA1-3108</v>
          </cell>
          <cell r="J6750" t="str">
            <v>A</v>
          </cell>
          <cell r="K6750" t="str">
            <v>JHP</v>
          </cell>
          <cell r="L6750" t="str">
            <v>○</v>
          </cell>
          <cell r="M6750">
            <v>20230623</v>
          </cell>
          <cell r="N6750">
            <v>20230623</v>
          </cell>
        </row>
        <row r="6751">
          <cell r="C6751">
            <v>7551910270</v>
          </cell>
          <cell r="D6751" t="str">
            <v>I3JBZ26</v>
          </cell>
          <cell r="E6751">
            <v>44963</v>
          </cell>
          <cell r="F6751" t="str">
            <v>VK00 NKR</v>
          </cell>
          <cell r="G6751" t="str">
            <v>VK00 1X 標準</v>
          </cell>
          <cell r="H6751" t="str">
            <v>【I3JBZ26】VK00 1X RIGID 一生向けFRAME ASM 新規出図</v>
          </cell>
          <cell r="I6751" t="str">
            <v>PA1-3108</v>
          </cell>
          <cell r="J6751" t="str">
            <v>A</v>
          </cell>
          <cell r="K6751" t="str">
            <v>JHQ</v>
          </cell>
          <cell r="L6751" t="str">
            <v>○</v>
          </cell>
          <cell r="M6751">
            <v>20250224</v>
          </cell>
          <cell r="N6751">
            <v>20250224</v>
          </cell>
        </row>
        <row r="6752">
          <cell r="C6752">
            <v>7551910280</v>
          </cell>
          <cell r="D6752" t="str">
            <v>I3JBZ26</v>
          </cell>
          <cell r="E6752">
            <v>44963</v>
          </cell>
          <cell r="F6752" t="str">
            <v>VK00 NKR</v>
          </cell>
          <cell r="G6752" t="str">
            <v>VK00 1X 標準</v>
          </cell>
          <cell r="H6752" t="str">
            <v>【I3JBZ26】VK00 1X RIGID 一生向けFRAME ASM 新規出図</v>
          </cell>
          <cell r="I6752" t="str">
            <v>PA1-3108</v>
          </cell>
          <cell r="J6752" t="str">
            <v>A</v>
          </cell>
          <cell r="K6752" t="str">
            <v>JHR</v>
          </cell>
          <cell r="L6752" t="str">
            <v>○</v>
          </cell>
          <cell r="M6752">
            <v>20230619</v>
          </cell>
          <cell r="N6752">
            <v>20230619</v>
          </cell>
        </row>
        <row r="6753">
          <cell r="C6753">
            <v>7551910290</v>
          </cell>
          <cell r="D6753" t="str">
            <v>I3JBZ26</v>
          </cell>
          <cell r="E6753">
            <v>44963</v>
          </cell>
          <cell r="F6753" t="str">
            <v>VK00 NKR</v>
          </cell>
          <cell r="G6753" t="str">
            <v>VK00 1X 標準</v>
          </cell>
          <cell r="H6753" t="str">
            <v>【I3JBZ26】VK00 1X RIGID 一生向けFRAME ASM 新規出図</v>
          </cell>
          <cell r="I6753" t="str">
            <v>PA1-3108</v>
          </cell>
          <cell r="J6753" t="str">
            <v>A</v>
          </cell>
          <cell r="K6753" t="str">
            <v>JHS</v>
          </cell>
          <cell r="L6753" t="str">
            <v>○</v>
          </cell>
          <cell r="M6753">
            <v>20230627</v>
          </cell>
          <cell r="N6753">
            <v>20230629</v>
          </cell>
        </row>
        <row r="6754">
          <cell r="C6754">
            <v>7551910300</v>
          </cell>
          <cell r="D6754" t="str">
            <v>I3JBZ26</v>
          </cell>
          <cell r="E6754">
            <v>44963</v>
          </cell>
          <cell r="F6754" t="str">
            <v>VK00 NKR</v>
          </cell>
          <cell r="G6754" t="str">
            <v>VK00 1X 標準</v>
          </cell>
          <cell r="H6754" t="str">
            <v>【I3JBZ26】VK00 1X RIGID 一生向けFRAME ASM 新規出図</v>
          </cell>
          <cell r="I6754" t="str">
            <v>PA1-3108</v>
          </cell>
          <cell r="J6754" t="str">
            <v>A</v>
          </cell>
          <cell r="K6754" t="str">
            <v>JHT</v>
          </cell>
          <cell r="L6754" t="str">
            <v>○</v>
          </cell>
          <cell r="M6754">
            <v>20230619</v>
          </cell>
          <cell r="N6754">
            <v>20230619</v>
          </cell>
        </row>
        <row r="6755">
          <cell r="C6755">
            <v>7551910310</v>
          </cell>
          <cell r="D6755" t="str">
            <v>I3JBZ26</v>
          </cell>
          <cell r="E6755">
            <v>44963</v>
          </cell>
          <cell r="F6755" t="str">
            <v>VK00 NKR</v>
          </cell>
          <cell r="G6755" t="str">
            <v>VK00 1X 標準</v>
          </cell>
          <cell r="H6755" t="str">
            <v>【I3JBZ26】VK00 1X RIGID 一生向けFRAME ASM 新規出図</v>
          </cell>
          <cell r="I6755" t="str">
            <v>PA1-3108</v>
          </cell>
          <cell r="J6755" t="str">
            <v>A</v>
          </cell>
          <cell r="K6755" t="str">
            <v>JHU</v>
          </cell>
          <cell r="L6755" t="str">
            <v>○</v>
          </cell>
          <cell r="M6755">
            <v>20250117</v>
          </cell>
          <cell r="N6755">
            <v>20250117</v>
          </cell>
        </row>
        <row r="6756">
          <cell r="C6756">
            <v>7551910320</v>
          </cell>
          <cell r="D6756" t="str">
            <v>I3JBZ26</v>
          </cell>
          <cell r="E6756">
            <v>44963</v>
          </cell>
          <cell r="F6756" t="str">
            <v>VK00 NKR</v>
          </cell>
          <cell r="G6756" t="str">
            <v>VK00 1X 標準</v>
          </cell>
          <cell r="H6756" t="str">
            <v>【I3JBZ26】VK00 1X RIGID 一生向けFRAME ASM 新規出図</v>
          </cell>
          <cell r="I6756" t="str">
            <v>PA1-3108</v>
          </cell>
          <cell r="J6756" t="str">
            <v>A</v>
          </cell>
          <cell r="K6756" t="str">
            <v>JHV</v>
          </cell>
          <cell r="L6756" t="str">
            <v>○</v>
          </cell>
          <cell r="M6756">
            <v>20230627</v>
          </cell>
          <cell r="N6756">
            <v>20230627</v>
          </cell>
        </row>
        <row r="6757">
          <cell r="C6757">
            <v>7551910340</v>
          </cell>
          <cell r="D6757" t="str">
            <v>I3JBZ26</v>
          </cell>
          <cell r="E6757">
            <v>44963</v>
          </cell>
          <cell r="F6757" t="str">
            <v>VK00 NKR</v>
          </cell>
          <cell r="G6757" t="str">
            <v>VK00 1X 標準</v>
          </cell>
          <cell r="H6757" t="str">
            <v>【I3JBZ26】VK00 1X RIGID 一生向けFRAME ASM 新規出図</v>
          </cell>
          <cell r="I6757" t="str">
            <v>PA1-3108</v>
          </cell>
          <cell r="J6757" t="str">
            <v>A</v>
          </cell>
          <cell r="K6757" t="str">
            <v>GNY</v>
          </cell>
          <cell r="L6757" t="str">
            <v>未</v>
          </cell>
          <cell r="M6757">
            <v>20230605</v>
          </cell>
          <cell r="N6757">
            <v>20230605</v>
          </cell>
        </row>
        <row r="6758">
          <cell r="C6758">
            <v>7551885510</v>
          </cell>
          <cell r="D6758" t="str">
            <v>I3JZ32</v>
          </cell>
          <cell r="E6758"/>
          <cell r="F6758" t="str">
            <v>VK00NPR</v>
          </cell>
          <cell r="G6758" t="str">
            <v>3X 750幅</v>
          </cell>
          <cell r="H6758" t="str">
            <v>【I3JBZ32】VK00 3X 750幅 FRAME 一生-2・セラブルアセス向け新規出図</v>
          </cell>
          <cell r="I6758" t="str">
            <v>未</v>
          </cell>
          <cell r="J6758" t="str">
            <v>A</v>
          </cell>
          <cell r="K6758" t="str">
            <v>SFU</v>
          </cell>
          <cell r="L6758" t="str">
            <v>未</v>
          </cell>
          <cell r="M6758">
            <v>20230301</v>
          </cell>
          <cell r="N6758">
            <v>20230301</v>
          </cell>
        </row>
        <row r="6759">
          <cell r="C6759">
            <v>7551885720</v>
          </cell>
          <cell r="D6759" t="str">
            <v>I3JZ32</v>
          </cell>
          <cell r="E6759"/>
          <cell r="F6759" t="str">
            <v>VK00NPR</v>
          </cell>
          <cell r="G6759" t="str">
            <v>3X 750幅</v>
          </cell>
          <cell r="H6759" t="str">
            <v>【I3JBZ32】VK00 3X 750幅 FRAME 一生-2・セラブルアセス向け新規出図</v>
          </cell>
          <cell r="I6759" t="str">
            <v>未</v>
          </cell>
          <cell r="J6759" t="str">
            <v>A</v>
          </cell>
          <cell r="K6759" t="str">
            <v>RGL</v>
          </cell>
          <cell r="L6759" t="str">
            <v>未</v>
          </cell>
          <cell r="M6759">
            <v>20230301</v>
          </cell>
          <cell r="N6759">
            <v>20230301</v>
          </cell>
        </row>
        <row r="6760">
          <cell r="C6760">
            <v>8978456052</v>
          </cell>
          <cell r="D6760" t="str">
            <v>I4JKG65</v>
          </cell>
          <cell r="E6760"/>
          <cell r="F6760" t="str">
            <v>VK00 NMR</v>
          </cell>
          <cell r="G6760" t="str">
            <v>VK00 2X 軽量</v>
          </cell>
          <cell r="H6760" t="str">
            <v>【I4JKG65】VK00 2X 700幅 FRAME 先行量産向け設変出図</v>
          </cell>
          <cell r="I6760" t="str">
            <v>未</v>
          </cell>
          <cell r="J6760" t="str">
            <v>D</v>
          </cell>
          <cell r="K6760" t="str">
            <v>EAA</v>
          </cell>
          <cell r="L6760" t="str">
            <v>○</v>
          </cell>
          <cell r="M6760" t="str">
            <v>-</v>
          </cell>
          <cell r="N6760" t="str">
            <v>-</v>
          </cell>
        </row>
        <row r="6761">
          <cell r="C6761">
            <v>8978470382</v>
          </cell>
          <cell r="D6761" t="str">
            <v>I4JKG65</v>
          </cell>
          <cell r="E6761"/>
          <cell r="F6761" t="str">
            <v>VK00 NMR</v>
          </cell>
          <cell r="G6761" t="str">
            <v>VK00 2X 軽量</v>
          </cell>
          <cell r="H6761" t="str">
            <v>【I4JKG65】VK00 2X 700幅 FRAME 先行量産向け設変出図</v>
          </cell>
          <cell r="I6761" t="str">
            <v>未</v>
          </cell>
          <cell r="J6761" t="str">
            <v>D</v>
          </cell>
          <cell r="K6761" t="str">
            <v>EAC</v>
          </cell>
          <cell r="L6761" t="str">
            <v>○</v>
          </cell>
          <cell r="M6761" t="str">
            <v>-</v>
          </cell>
          <cell r="N6761" t="str">
            <v>-</v>
          </cell>
        </row>
        <row r="6762">
          <cell r="C6762">
            <v>8978470392</v>
          </cell>
          <cell r="D6762" t="str">
            <v>I4JKG65</v>
          </cell>
          <cell r="E6762"/>
          <cell r="F6762" t="str">
            <v>VK00 NMR</v>
          </cell>
          <cell r="G6762" t="str">
            <v>VK00 2X 軽量</v>
          </cell>
          <cell r="H6762" t="str">
            <v>【I4JKG65】VK00 2X 700幅 FRAME 先行量産向け設変出図</v>
          </cell>
          <cell r="I6762" t="str">
            <v>未</v>
          </cell>
          <cell r="J6762" t="str">
            <v>D</v>
          </cell>
          <cell r="K6762" t="str">
            <v/>
          </cell>
          <cell r="L6762" t="str">
            <v>未</v>
          </cell>
          <cell r="M6762" t="str">
            <v>-</v>
          </cell>
          <cell r="N6762" t="str">
            <v>-</v>
          </cell>
        </row>
        <row r="6763">
          <cell r="C6763">
            <v>8978470402</v>
          </cell>
          <cell r="D6763" t="str">
            <v>I4JKG65</v>
          </cell>
          <cell r="E6763"/>
          <cell r="F6763" t="str">
            <v>VK00 NMR</v>
          </cell>
          <cell r="G6763" t="str">
            <v>VK00 2X 軽量</v>
          </cell>
          <cell r="H6763" t="str">
            <v>【I4JKG65】VK00 2X 700幅 FRAME 先行量産向け設変出図</v>
          </cell>
          <cell r="I6763" t="str">
            <v>未</v>
          </cell>
          <cell r="J6763" t="str">
            <v>D</v>
          </cell>
          <cell r="K6763" t="str">
            <v/>
          </cell>
          <cell r="L6763" t="str">
            <v>未</v>
          </cell>
          <cell r="M6763" t="str">
            <v>-</v>
          </cell>
          <cell r="N6763" t="str">
            <v>-</v>
          </cell>
        </row>
        <row r="6764">
          <cell r="C6764">
            <v>8978470413</v>
          </cell>
          <cell r="D6764" t="str">
            <v>I4JKG65</v>
          </cell>
          <cell r="E6764"/>
          <cell r="F6764" t="str">
            <v>VK00 NMR</v>
          </cell>
          <cell r="G6764" t="str">
            <v>VK00 2X 軽量</v>
          </cell>
          <cell r="H6764" t="str">
            <v>【I4JKG65】VK00 2X 700幅 FRAME 先行量産向け設変出図</v>
          </cell>
          <cell r="I6764" t="str">
            <v>未</v>
          </cell>
          <cell r="J6764" t="str">
            <v>D</v>
          </cell>
          <cell r="K6764" t="str">
            <v>FAN</v>
          </cell>
          <cell r="L6764" t="str">
            <v>○</v>
          </cell>
          <cell r="M6764" t="str">
            <v>-</v>
          </cell>
          <cell r="N6764" t="str">
            <v>-</v>
          </cell>
        </row>
        <row r="6765">
          <cell r="C6765">
            <v>8972799610</v>
          </cell>
          <cell r="D6765" t="str">
            <v>I3JBZ30</v>
          </cell>
          <cell r="E6765"/>
          <cell r="F6765" t="str">
            <v>VK00 NMR</v>
          </cell>
          <cell r="G6765" t="str">
            <v>VK00 2X 軽量</v>
          </cell>
          <cell r="H6765" t="str">
            <v>【I3JBZ30】VK00 2X 700幅 FRAME 先行量産向け新規出図</v>
          </cell>
          <cell r="I6765" t="str">
            <v>未</v>
          </cell>
          <cell r="J6765" t="str">
            <v>D</v>
          </cell>
          <cell r="K6765" t="str">
            <v>EAB</v>
          </cell>
          <cell r="L6765" t="str">
            <v>○</v>
          </cell>
          <cell r="M6765" t="str">
            <v>-</v>
          </cell>
          <cell r="N6765" t="str">
            <v>-</v>
          </cell>
        </row>
        <row r="6766">
          <cell r="C6766">
            <v>8972799620</v>
          </cell>
          <cell r="D6766" t="str">
            <v>I3JBZ30</v>
          </cell>
          <cell r="E6766"/>
          <cell r="F6766" t="str">
            <v>VK00 NMR</v>
          </cell>
          <cell r="G6766" t="str">
            <v>VK00 2X 軽量</v>
          </cell>
          <cell r="H6766" t="str">
            <v>【I3JBZ30】VK00 2X 700幅 FRAME 先行量産向け新規出図</v>
          </cell>
          <cell r="I6766" t="str">
            <v>未</v>
          </cell>
          <cell r="J6766" t="str">
            <v>D</v>
          </cell>
          <cell r="K6766" t="str">
            <v/>
          </cell>
          <cell r="L6766" t="str">
            <v>未</v>
          </cell>
          <cell r="M6766" t="str">
            <v>-</v>
          </cell>
          <cell r="N6766" t="str">
            <v>-</v>
          </cell>
        </row>
        <row r="6767">
          <cell r="C6767">
            <v>8972799630</v>
          </cell>
          <cell r="D6767" t="str">
            <v>I3JBZ30</v>
          </cell>
          <cell r="E6767"/>
          <cell r="F6767" t="str">
            <v>VK00 NMR</v>
          </cell>
          <cell r="G6767" t="str">
            <v>VK00 2X 軽量</v>
          </cell>
          <cell r="H6767" t="str">
            <v>【I3JBZ30】VK00 2X 700幅 FRAME 先行量産向け新規出図</v>
          </cell>
          <cell r="I6767" t="str">
            <v>未</v>
          </cell>
          <cell r="J6767" t="str">
            <v>D</v>
          </cell>
          <cell r="K6767" t="str">
            <v/>
          </cell>
          <cell r="L6767" t="str">
            <v>未</v>
          </cell>
          <cell r="M6767" t="str">
            <v>-</v>
          </cell>
          <cell r="N6767" t="str">
            <v>-</v>
          </cell>
        </row>
        <row r="6768">
          <cell r="C6768">
            <v>8972799640</v>
          </cell>
          <cell r="D6768" t="str">
            <v>I3JBZ30</v>
          </cell>
          <cell r="E6768"/>
          <cell r="F6768" t="str">
            <v>VK00 NMR</v>
          </cell>
          <cell r="G6768" t="str">
            <v>VK00 2X 軽量</v>
          </cell>
          <cell r="H6768" t="str">
            <v>【I3JBZ30】VK00 2X 700幅 FRAME 先行量産向け新規出図</v>
          </cell>
          <cell r="I6768" t="str">
            <v>未</v>
          </cell>
          <cell r="J6768" t="str">
            <v>D</v>
          </cell>
          <cell r="K6768" t="str">
            <v/>
          </cell>
          <cell r="L6768" t="str">
            <v>未</v>
          </cell>
          <cell r="M6768" t="str">
            <v>-</v>
          </cell>
          <cell r="N6768" t="str">
            <v>-</v>
          </cell>
        </row>
        <row r="6769">
          <cell r="C6769">
            <v>8972799710</v>
          </cell>
          <cell r="D6769" t="str">
            <v>I3JBZ30</v>
          </cell>
          <cell r="E6769"/>
          <cell r="F6769" t="str">
            <v>VK00 NMR</v>
          </cell>
          <cell r="G6769" t="str">
            <v>VK00 2X 軽量</v>
          </cell>
          <cell r="H6769" t="str">
            <v>【I3JBZ30】VK00 2X 700幅 FRAME 先行量産向け新規出図</v>
          </cell>
          <cell r="I6769" t="str">
            <v>未</v>
          </cell>
          <cell r="J6769" t="str">
            <v>D</v>
          </cell>
          <cell r="K6769" t="str">
            <v>FAP</v>
          </cell>
          <cell r="L6769" t="str">
            <v>○</v>
          </cell>
          <cell r="M6769" t="str">
            <v>-</v>
          </cell>
          <cell r="N6769" t="str">
            <v>-</v>
          </cell>
        </row>
        <row r="6770">
          <cell r="C6770">
            <v>8978408250</v>
          </cell>
          <cell r="D6770" t="str">
            <v>I3JBZ25</v>
          </cell>
          <cell r="E6770"/>
          <cell r="F6770" t="str">
            <v>VL20 NPS</v>
          </cell>
          <cell r="G6770" t="str">
            <v>3X 850幅</v>
          </cell>
          <cell r="H6770" t="str">
            <v>【I3JBZ25】VL20 H5-Gr K研向け850幅 FRAME ASM　新規出図</v>
          </cell>
          <cell r="I6770" t="str">
            <v>未</v>
          </cell>
          <cell r="J6770" t="str">
            <v>C</v>
          </cell>
          <cell r="K6770" t="str">
            <v/>
          </cell>
          <cell r="L6770" t="str">
            <v>未</v>
          </cell>
          <cell r="M6770" t="str">
            <v>-</v>
          </cell>
          <cell r="N6770" t="str">
            <v>未</v>
          </cell>
        </row>
        <row r="6771">
          <cell r="C6771">
            <v>8978408260</v>
          </cell>
          <cell r="D6771" t="str">
            <v>I3JBZ25</v>
          </cell>
          <cell r="E6771"/>
          <cell r="F6771" t="str">
            <v>VL20 NPS</v>
          </cell>
          <cell r="G6771" t="str">
            <v>3X 850幅</v>
          </cell>
          <cell r="H6771" t="str">
            <v>【I3JBZ25】VL20 H5-Gr K研向け850幅 FRAME ASM　新規出図</v>
          </cell>
          <cell r="I6771" t="str">
            <v>未</v>
          </cell>
          <cell r="J6771" t="str">
            <v>C</v>
          </cell>
          <cell r="K6771" t="str">
            <v>UK4</v>
          </cell>
          <cell r="L6771" t="str">
            <v>未</v>
          </cell>
          <cell r="M6771" t="str">
            <v>-</v>
          </cell>
          <cell r="N6771" t="str">
            <v>未</v>
          </cell>
        </row>
        <row r="6772">
          <cell r="C6772">
            <v>8978408270</v>
          </cell>
          <cell r="D6772" t="str">
            <v>I3JBZ25</v>
          </cell>
          <cell r="E6772"/>
          <cell r="F6772" t="str">
            <v>VL20 NPS</v>
          </cell>
          <cell r="G6772" t="str">
            <v>3X 850幅</v>
          </cell>
          <cell r="H6772" t="str">
            <v>【I3JBZ25】VL20 H5-Gr K研向け850幅 FRAME ASM　新規出図</v>
          </cell>
          <cell r="I6772" t="str">
            <v>未</v>
          </cell>
          <cell r="J6772" t="str">
            <v>C</v>
          </cell>
          <cell r="K6772" t="str">
            <v/>
          </cell>
          <cell r="L6772" t="str">
            <v>未</v>
          </cell>
          <cell r="M6772" t="str">
            <v>-</v>
          </cell>
          <cell r="N6772" t="str">
            <v>未</v>
          </cell>
        </row>
        <row r="6773">
          <cell r="C6773">
            <v>8978408280</v>
          </cell>
          <cell r="D6773" t="str">
            <v>I3JBZ25</v>
          </cell>
          <cell r="E6773"/>
          <cell r="F6773" t="str">
            <v>VL20 NPS</v>
          </cell>
          <cell r="G6773" t="str">
            <v>3X 850幅</v>
          </cell>
          <cell r="H6773" t="str">
            <v>【I3JBZ25】VL20 H5-Gr K研向け850幅 FRAME ASM　新規出図</v>
          </cell>
          <cell r="I6773" t="str">
            <v>未</v>
          </cell>
          <cell r="J6773" t="str">
            <v>C</v>
          </cell>
          <cell r="K6773" t="str">
            <v/>
          </cell>
          <cell r="L6773" t="str">
            <v>未</v>
          </cell>
          <cell r="M6773" t="str">
            <v>-</v>
          </cell>
          <cell r="N6773" t="str">
            <v>未</v>
          </cell>
        </row>
        <row r="6774">
          <cell r="C6774">
            <v>8972712332</v>
          </cell>
          <cell r="D6774" t="str">
            <v>I4JKG89</v>
          </cell>
          <cell r="E6774"/>
          <cell r="F6774" t="str">
            <v>VL26NKR</v>
          </cell>
          <cell r="G6774" t="str">
            <v>VK00 1X 軽量</v>
          </cell>
          <cell r="H6774" t="str">
            <v>【I4JKG89】VL26 1X 700幅 FRAME 一生向け設変出図(サ変)</v>
          </cell>
          <cell r="I6774" t="str">
            <v>未</v>
          </cell>
          <cell r="J6774" t="str">
            <v>D</v>
          </cell>
          <cell r="K6774" t="str">
            <v/>
          </cell>
          <cell r="L6774" t="str">
            <v>未</v>
          </cell>
          <cell r="M6774" t="str">
            <v>-</v>
          </cell>
          <cell r="N6774" t="str">
            <v>-</v>
          </cell>
        </row>
        <row r="6775">
          <cell r="C6775">
            <v>8978748612</v>
          </cell>
          <cell r="D6775" t="str">
            <v>I4JKG89</v>
          </cell>
          <cell r="E6775"/>
          <cell r="F6775" t="str">
            <v>VL26NKR</v>
          </cell>
          <cell r="G6775" t="str">
            <v>VK00 1X 軽量</v>
          </cell>
          <cell r="H6775" t="str">
            <v>【I4JKG89】VL26 1X 700幅 FRAME 一生向け設変出図(サ変)</v>
          </cell>
          <cell r="I6775" t="str">
            <v>PA1-3145</v>
          </cell>
          <cell r="J6775" t="str">
            <v>D</v>
          </cell>
          <cell r="K6775" t="str">
            <v/>
          </cell>
          <cell r="L6775" t="str">
            <v>未</v>
          </cell>
          <cell r="M6775" t="str">
            <v>-</v>
          </cell>
          <cell r="N6775" t="str">
            <v>-</v>
          </cell>
        </row>
        <row r="6776">
          <cell r="C6776">
            <v>8978748732</v>
          </cell>
          <cell r="D6776" t="str">
            <v>I4JKG89</v>
          </cell>
          <cell r="E6776"/>
          <cell r="F6776" t="str">
            <v>VL26NKR</v>
          </cell>
          <cell r="G6776" t="str">
            <v>VK00 1X 軽量</v>
          </cell>
          <cell r="H6776" t="str">
            <v>【I4JKG89】VL26 1X 700幅 FRAME 一生向け設変出図(サ変)</v>
          </cell>
          <cell r="I6776" t="str">
            <v>未</v>
          </cell>
          <cell r="J6776" t="str">
            <v>D</v>
          </cell>
          <cell r="K6776" t="str">
            <v>DVF</v>
          </cell>
          <cell r="L6776" t="str">
            <v>未</v>
          </cell>
          <cell r="M6776" t="str">
            <v>-</v>
          </cell>
          <cell r="N6776" t="str">
            <v>-</v>
          </cell>
        </row>
        <row r="6777">
          <cell r="C6777">
            <v>8978748742</v>
          </cell>
          <cell r="D6777" t="str">
            <v>I4JKG89</v>
          </cell>
          <cell r="E6777"/>
          <cell r="F6777" t="str">
            <v>VL26NKR</v>
          </cell>
          <cell r="G6777" t="str">
            <v>VK00 1X 軽量</v>
          </cell>
          <cell r="H6777" t="str">
            <v>【I4JKG89】VL26 1X 700幅 FRAME 一生向け設変出図(サ変)</v>
          </cell>
          <cell r="I6777" t="str">
            <v>未</v>
          </cell>
          <cell r="J6777" t="str">
            <v>D</v>
          </cell>
          <cell r="K6777" t="str">
            <v/>
          </cell>
          <cell r="L6777" t="str">
            <v>未</v>
          </cell>
          <cell r="M6777" t="str">
            <v>-</v>
          </cell>
          <cell r="N6777" t="str">
            <v>-</v>
          </cell>
        </row>
        <row r="6778">
          <cell r="C6778">
            <v>8978748752</v>
          </cell>
          <cell r="D6778" t="str">
            <v>I4JKG89</v>
          </cell>
          <cell r="E6778"/>
          <cell r="F6778" t="str">
            <v>VL26NKR</v>
          </cell>
          <cell r="G6778" t="str">
            <v>VK00 1X 軽量</v>
          </cell>
          <cell r="H6778" t="str">
            <v>【I4JKG89】VL26 1X 700幅 FRAME 一生向け設変出図(サ変)</v>
          </cell>
          <cell r="I6778" t="str">
            <v>未</v>
          </cell>
          <cell r="J6778" t="str">
            <v>D</v>
          </cell>
          <cell r="K6778" t="str">
            <v/>
          </cell>
          <cell r="L6778" t="str">
            <v>未</v>
          </cell>
          <cell r="M6778" t="str">
            <v>-</v>
          </cell>
          <cell r="N6778" t="str">
            <v>-</v>
          </cell>
        </row>
        <row r="6779">
          <cell r="C6779">
            <v>8978820122</v>
          </cell>
          <cell r="D6779" t="str">
            <v>I4JKK23</v>
          </cell>
          <cell r="E6779"/>
          <cell r="F6779" t="str">
            <v>VL26NPR</v>
          </cell>
          <cell r="G6779" t="str">
            <v>3X 750幅</v>
          </cell>
          <cell r="H6779" t="str">
            <v>【I4JKK23】VL26 A1-Gr 750幅FRAME ASM、内容部品設変出図(サ変)</v>
          </cell>
          <cell r="I6779" t="str">
            <v>PA1-3175</v>
          </cell>
          <cell r="J6779" t="str">
            <v>A</v>
          </cell>
          <cell r="K6779" t="str">
            <v>SGL</v>
          </cell>
          <cell r="L6779" t="str">
            <v>未</v>
          </cell>
          <cell r="M6779">
            <v>20230424</v>
          </cell>
          <cell r="N6779">
            <v>20230424</v>
          </cell>
        </row>
        <row r="6780">
          <cell r="C6780">
            <v>8978820132</v>
          </cell>
          <cell r="D6780" t="str">
            <v>I4JKK23</v>
          </cell>
          <cell r="E6780"/>
          <cell r="F6780" t="str">
            <v>VL26NPR</v>
          </cell>
          <cell r="G6780" t="str">
            <v>3X 750幅</v>
          </cell>
          <cell r="H6780" t="str">
            <v>【I4JKK23】VL26 A1-Gr 750幅FRAME ASM、内容部品設変出図(サ変)</v>
          </cell>
          <cell r="I6780" t="str">
            <v>未</v>
          </cell>
          <cell r="J6780" t="str">
            <v>A</v>
          </cell>
          <cell r="K6780" t="str">
            <v/>
          </cell>
          <cell r="L6780" t="str">
            <v>未</v>
          </cell>
          <cell r="M6780" t="str">
            <v>未</v>
          </cell>
          <cell r="N6780" t="str">
            <v>未</v>
          </cell>
        </row>
        <row r="6781">
          <cell r="C6781">
            <v>7551885250</v>
          </cell>
          <cell r="D6781" t="str">
            <v>I3JCA32</v>
          </cell>
          <cell r="E6781"/>
          <cell r="F6781" t="str">
            <v>VK00 NPR</v>
          </cell>
          <cell r="G6781" t="str">
            <v>3X 750幅</v>
          </cell>
          <cell r="H6781" t="str">
            <v>【I3JCA32】VK00 3X 750幅 FRAME ASM 新規出図(対象イベント:’23/5月　先行量産)</v>
          </cell>
          <cell r="I6781" t="str">
            <v>未</v>
          </cell>
          <cell r="J6781" t="str">
            <v>A</v>
          </cell>
          <cell r="K6781" t="str">
            <v/>
          </cell>
          <cell r="L6781" t="str">
            <v>未</v>
          </cell>
          <cell r="M6781" t="str">
            <v>未</v>
          </cell>
          <cell r="N6781" t="str">
            <v>未</v>
          </cell>
        </row>
        <row r="6782">
          <cell r="C6782">
            <v>7551885260</v>
          </cell>
          <cell r="D6782" t="str">
            <v>I3JCA32</v>
          </cell>
          <cell r="E6782"/>
          <cell r="F6782" t="str">
            <v>VK00 NPR</v>
          </cell>
          <cell r="G6782" t="str">
            <v>3X 750幅</v>
          </cell>
          <cell r="H6782" t="str">
            <v>【I3JCA32】VK00 3X 750幅 FRAME ASM 新規出図(対象イベント:’23/5月　先行量産)</v>
          </cell>
          <cell r="I6782" t="str">
            <v>未</v>
          </cell>
          <cell r="J6782" t="str">
            <v>A</v>
          </cell>
          <cell r="K6782" t="str">
            <v/>
          </cell>
          <cell r="L6782" t="str">
            <v>未</v>
          </cell>
          <cell r="M6782" t="str">
            <v>未</v>
          </cell>
          <cell r="N6782" t="str">
            <v>未</v>
          </cell>
        </row>
        <row r="6783">
          <cell r="C6783">
            <v>7551885270</v>
          </cell>
          <cell r="D6783" t="str">
            <v>I3JCA32</v>
          </cell>
          <cell r="E6783"/>
          <cell r="F6783" t="str">
            <v>VK00 NPR</v>
          </cell>
          <cell r="G6783" t="str">
            <v>3X 750幅</v>
          </cell>
          <cell r="H6783" t="str">
            <v>【I3JCA32】VK00 3X 750幅 FRAME ASM 新規出図(対象イベント:’23/5月　先行量産)</v>
          </cell>
          <cell r="I6783" t="str">
            <v>未</v>
          </cell>
          <cell r="J6783" t="str">
            <v>A</v>
          </cell>
          <cell r="K6783" t="str">
            <v/>
          </cell>
          <cell r="L6783" t="str">
            <v>未</v>
          </cell>
          <cell r="M6783" t="str">
            <v>未</v>
          </cell>
          <cell r="N6783" t="str">
            <v>未</v>
          </cell>
        </row>
        <row r="6784">
          <cell r="C6784">
            <v>7551885280</v>
          </cell>
          <cell r="D6784" t="str">
            <v>I3JCA32</v>
          </cell>
          <cell r="E6784"/>
          <cell r="F6784" t="str">
            <v>VK00 NPR</v>
          </cell>
          <cell r="G6784" t="str">
            <v>3X 750幅</v>
          </cell>
          <cell r="H6784" t="str">
            <v>【I3JCA32】VK00 3X 750幅 FRAME ASM 新規出図(対象イベント:’23/5月　先行量産)</v>
          </cell>
          <cell r="I6784" t="str">
            <v>未</v>
          </cell>
          <cell r="J6784" t="str">
            <v>A</v>
          </cell>
          <cell r="K6784" t="str">
            <v/>
          </cell>
          <cell r="L6784" t="str">
            <v>未</v>
          </cell>
          <cell r="M6784" t="str">
            <v>未</v>
          </cell>
          <cell r="N6784" t="str">
            <v>未</v>
          </cell>
        </row>
        <row r="6785">
          <cell r="C6785">
            <v>7551885290</v>
          </cell>
          <cell r="D6785" t="str">
            <v>I3JCA32</v>
          </cell>
          <cell r="E6785"/>
          <cell r="F6785" t="str">
            <v>VK00 NPR</v>
          </cell>
          <cell r="G6785" t="str">
            <v>3X 750幅</v>
          </cell>
          <cell r="H6785" t="str">
            <v>【I3JCA32】VK00 3X 750幅 FRAME ASM 新規出図(対象イベント:’23/5月　先行量産)</v>
          </cell>
          <cell r="I6785" t="str">
            <v>未</v>
          </cell>
          <cell r="J6785" t="str">
            <v>A</v>
          </cell>
          <cell r="K6785" t="str">
            <v/>
          </cell>
          <cell r="L6785" t="str">
            <v>未</v>
          </cell>
          <cell r="M6785" t="str">
            <v>未</v>
          </cell>
          <cell r="N6785" t="str">
            <v>未</v>
          </cell>
        </row>
        <row r="6786">
          <cell r="C6786">
            <v>7551885300</v>
          </cell>
          <cell r="D6786" t="str">
            <v>I3JCA32</v>
          </cell>
          <cell r="E6786"/>
          <cell r="F6786" t="str">
            <v>VK00 NPR</v>
          </cell>
          <cell r="G6786" t="str">
            <v>3X 750幅</v>
          </cell>
          <cell r="H6786" t="str">
            <v>【I3JCA32】VK00 3X 750幅 FRAME ASM 新規出図(対象イベント:’23/5月　先行量産)</v>
          </cell>
          <cell r="I6786" t="str">
            <v>未</v>
          </cell>
          <cell r="J6786" t="str">
            <v>A</v>
          </cell>
          <cell r="K6786" t="str">
            <v/>
          </cell>
          <cell r="L6786" t="str">
            <v>未</v>
          </cell>
          <cell r="M6786" t="str">
            <v>未</v>
          </cell>
          <cell r="N6786" t="str">
            <v>未</v>
          </cell>
        </row>
        <row r="6787">
          <cell r="C6787">
            <v>7551885310</v>
          </cell>
          <cell r="D6787" t="str">
            <v>I3JCA32</v>
          </cell>
          <cell r="E6787"/>
          <cell r="F6787" t="str">
            <v>VK00 NPR</v>
          </cell>
          <cell r="G6787" t="str">
            <v>3X 750幅</v>
          </cell>
          <cell r="H6787" t="str">
            <v>【I3JCA32】VK00 3X 750幅 FRAME ASM 新規出図(対象イベント:’23/5月　先行量産)</v>
          </cell>
          <cell r="I6787" t="str">
            <v>未</v>
          </cell>
          <cell r="J6787" t="str">
            <v>A</v>
          </cell>
          <cell r="K6787" t="str">
            <v/>
          </cell>
          <cell r="L6787" t="str">
            <v>未</v>
          </cell>
          <cell r="M6787" t="str">
            <v>未</v>
          </cell>
          <cell r="N6787" t="str">
            <v>未</v>
          </cell>
        </row>
        <row r="6788">
          <cell r="C6788">
            <v>7551885320</v>
          </cell>
          <cell r="D6788" t="str">
            <v>I3JCA32</v>
          </cell>
          <cell r="E6788"/>
          <cell r="F6788" t="str">
            <v>VK00 NPR</v>
          </cell>
          <cell r="G6788" t="str">
            <v>3X 750幅</v>
          </cell>
          <cell r="H6788" t="str">
            <v>【I3JCA32】VK00 3X 750幅 FRAME ASM 新規出図(対象イベント:’23/5月　先行量産)</v>
          </cell>
          <cell r="I6788" t="str">
            <v>未</v>
          </cell>
          <cell r="J6788" t="str">
            <v>A</v>
          </cell>
          <cell r="K6788" t="str">
            <v/>
          </cell>
          <cell r="L6788" t="str">
            <v>未</v>
          </cell>
          <cell r="M6788" t="str">
            <v>未</v>
          </cell>
          <cell r="N6788" t="str">
            <v>未</v>
          </cell>
        </row>
        <row r="6789">
          <cell r="C6789">
            <v>7551885330</v>
          </cell>
          <cell r="D6789" t="str">
            <v>I3JCA32</v>
          </cell>
          <cell r="E6789"/>
          <cell r="F6789" t="str">
            <v>VK00 NPR</v>
          </cell>
          <cell r="G6789" t="str">
            <v>3X 750幅</v>
          </cell>
          <cell r="H6789" t="str">
            <v>【I3JCA32】VK00 3X 750幅 FRAME ASM 新規出図(対象イベント:’23/5月　先行量産)</v>
          </cell>
          <cell r="I6789" t="str">
            <v>PA1-3107</v>
          </cell>
          <cell r="J6789" t="str">
            <v>A</v>
          </cell>
          <cell r="K6789" t="str">
            <v>SCL</v>
          </cell>
          <cell r="L6789" t="str">
            <v>未</v>
          </cell>
          <cell r="M6789" t="str">
            <v>未</v>
          </cell>
          <cell r="N6789" t="str">
            <v>未</v>
          </cell>
        </row>
        <row r="6790">
          <cell r="C6790">
            <v>7551885340</v>
          </cell>
          <cell r="D6790" t="str">
            <v>I3JCA32</v>
          </cell>
          <cell r="E6790"/>
          <cell r="F6790" t="str">
            <v>VK00 NPR</v>
          </cell>
          <cell r="G6790" t="str">
            <v>3X 750幅</v>
          </cell>
          <cell r="H6790" t="str">
            <v>【I3JCA32】VK00 3X 750幅 FRAME ASM 新規出図(対象イベント:’23/5月　先行量産)</v>
          </cell>
          <cell r="I6790" t="str">
            <v>未</v>
          </cell>
          <cell r="J6790" t="str">
            <v>A</v>
          </cell>
          <cell r="K6790" t="str">
            <v/>
          </cell>
          <cell r="L6790" t="str">
            <v>未</v>
          </cell>
          <cell r="M6790" t="str">
            <v>未</v>
          </cell>
          <cell r="N6790" t="str">
            <v>未</v>
          </cell>
        </row>
        <row r="6791">
          <cell r="C6791">
            <v>7551885350</v>
          </cell>
          <cell r="D6791" t="str">
            <v>I3JCA32</v>
          </cell>
          <cell r="E6791"/>
          <cell r="F6791" t="str">
            <v>VK00 NPR</v>
          </cell>
          <cell r="G6791" t="str">
            <v>3X 750幅</v>
          </cell>
          <cell r="H6791" t="str">
            <v>【I3JCA32】VK00 3X 750幅 FRAME ASM 新規出図(対象イベント:’23/5月　先行量産)</v>
          </cell>
          <cell r="I6791" t="str">
            <v>未</v>
          </cell>
          <cell r="J6791" t="str">
            <v>A</v>
          </cell>
          <cell r="K6791" t="str">
            <v/>
          </cell>
          <cell r="L6791" t="str">
            <v>未</v>
          </cell>
          <cell r="M6791" t="str">
            <v>未</v>
          </cell>
          <cell r="N6791" t="str">
            <v>未</v>
          </cell>
        </row>
        <row r="6792">
          <cell r="C6792">
            <v>7551885360</v>
          </cell>
          <cell r="D6792" t="str">
            <v>I3JCA32</v>
          </cell>
          <cell r="E6792"/>
          <cell r="F6792" t="str">
            <v>VK00 NPR</v>
          </cell>
          <cell r="G6792" t="str">
            <v>3X 750幅</v>
          </cell>
          <cell r="H6792" t="str">
            <v>【I3JCA32】VK00 3X 750幅 FRAME ASM 新規出図(対象イベント:’23/5月　先行量産)</v>
          </cell>
          <cell r="I6792" t="str">
            <v>未</v>
          </cell>
          <cell r="J6792" t="str">
            <v>A</v>
          </cell>
          <cell r="K6792" t="str">
            <v/>
          </cell>
          <cell r="L6792" t="str">
            <v>未</v>
          </cell>
          <cell r="M6792" t="str">
            <v>未</v>
          </cell>
          <cell r="N6792" t="str">
            <v>未</v>
          </cell>
        </row>
        <row r="6793">
          <cell r="C6793">
            <v>7551885370</v>
          </cell>
          <cell r="D6793" t="str">
            <v>I3JCA32</v>
          </cell>
          <cell r="E6793"/>
          <cell r="F6793" t="str">
            <v>VK00 NPR</v>
          </cell>
          <cell r="G6793" t="str">
            <v>3X 750幅</v>
          </cell>
          <cell r="H6793" t="str">
            <v>【I3JCA32】VK00 3X 750幅 FRAME ASM 新規出図(対象イベント:’23/5月　先行量産)</v>
          </cell>
          <cell r="I6793" t="str">
            <v>未</v>
          </cell>
          <cell r="J6793" t="str">
            <v>A</v>
          </cell>
          <cell r="K6793" t="str">
            <v/>
          </cell>
          <cell r="L6793" t="str">
            <v>未</v>
          </cell>
          <cell r="M6793" t="str">
            <v>未</v>
          </cell>
          <cell r="N6793" t="str">
            <v>未</v>
          </cell>
        </row>
        <row r="6794">
          <cell r="C6794">
            <v>7551885380</v>
          </cell>
          <cell r="D6794" t="str">
            <v>I3JCA32</v>
          </cell>
          <cell r="E6794"/>
          <cell r="F6794" t="str">
            <v>VK00 NPR</v>
          </cell>
          <cell r="G6794" t="str">
            <v>3X 750幅</v>
          </cell>
          <cell r="H6794" t="str">
            <v>【I3JCA32】VK00 3X 750幅 FRAME ASM 新規出図(対象イベント:’23/5月　先行量産)</v>
          </cell>
          <cell r="I6794" t="str">
            <v>未</v>
          </cell>
          <cell r="J6794" t="str">
            <v>A</v>
          </cell>
          <cell r="K6794" t="str">
            <v/>
          </cell>
          <cell r="L6794" t="str">
            <v>未</v>
          </cell>
          <cell r="M6794" t="str">
            <v>未</v>
          </cell>
          <cell r="N6794" t="str">
            <v>未</v>
          </cell>
        </row>
        <row r="6795">
          <cell r="C6795">
            <v>7551885390</v>
          </cell>
          <cell r="D6795" t="str">
            <v>I3JCA32</v>
          </cell>
          <cell r="E6795"/>
          <cell r="F6795" t="str">
            <v>VK00 NPR</v>
          </cell>
          <cell r="G6795" t="str">
            <v>3X 750幅</v>
          </cell>
          <cell r="H6795" t="str">
            <v>【I3JCA32】VK00 3X 750幅 FRAME ASM 新規出図(対象イベント:’23/5月　先行量産)</v>
          </cell>
          <cell r="I6795" t="str">
            <v>未</v>
          </cell>
          <cell r="J6795" t="str">
            <v>A</v>
          </cell>
          <cell r="K6795" t="str">
            <v/>
          </cell>
          <cell r="L6795" t="str">
            <v>未</v>
          </cell>
          <cell r="M6795" t="str">
            <v>未</v>
          </cell>
          <cell r="N6795" t="str">
            <v>未</v>
          </cell>
        </row>
        <row r="6796">
          <cell r="C6796">
            <v>7551885400</v>
          </cell>
          <cell r="D6796" t="str">
            <v>I3JCA32</v>
          </cell>
          <cell r="E6796"/>
          <cell r="F6796" t="str">
            <v>VK00 NPR</v>
          </cell>
          <cell r="G6796" t="str">
            <v>3X 750幅</v>
          </cell>
          <cell r="H6796" t="str">
            <v>【I3JCA32】VK00 3X 750幅 FRAME ASM 新規出図(対象イベント:’23/5月　先行量産)</v>
          </cell>
          <cell r="I6796" t="str">
            <v>未</v>
          </cell>
          <cell r="J6796" t="str">
            <v>A</v>
          </cell>
          <cell r="K6796" t="str">
            <v/>
          </cell>
          <cell r="L6796" t="str">
            <v>未</v>
          </cell>
          <cell r="M6796" t="str">
            <v>未</v>
          </cell>
          <cell r="N6796" t="str">
            <v>未</v>
          </cell>
        </row>
        <row r="6797">
          <cell r="C6797">
            <v>7551885410</v>
          </cell>
          <cell r="D6797" t="str">
            <v>I3JCA32</v>
          </cell>
          <cell r="E6797"/>
          <cell r="F6797" t="str">
            <v>VK00 NPR</v>
          </cell>
          <cell r="G6797" t="str">
            <v>3X 750幅</v>
          </cell>
          <cell r="H6797" t="str">
            <v>【I3JCA32】VK00 3X 750幅 FRAME ASM 新規出図(対象イベント:’23/5月　先行量産)</v>
          </cell>
          <cell r="I6797" t="str">
            <v>未</v>
          </cell>
          <cell r="J6797" t="str">
            <v>A</v>
          </cell>
          <cell r="K6797" t="str">
            <v/>
          </cell>
          <cell r="L6797" t="str">
            <v>未</v>
          </cell>
          <cell r="M6797" t="str">
            <v>未</v>
          </cell>
          <cell r="N6797" t="str">
            <v>未</v>
          </cell>
        </row>
        <row r="6798">
          <cell r="C6798">
            <v>7551885420</v>
          </cell>
          <cell r="D6798" t="str">
            <v>I3JCA32</v>
          </cell>
          <cell r="E6798"/>
          <cell r="F6798" t="str">
            <v>VK00 NPR</v>
          </cell>
          <cell r="G6798" t="str">
            <v>3X 750幅</v>
          </cell>
          <cell r="H6798" t="str">
            <v>【I3JCA32】VK00 3X 750幅 FRAME ASM 新規出図(対象イベント:’23/5月　先行量産)</v>
          </cell>
          <cell r="I6798" t="str">
            <v>未</v>
          </cell>
          <cell r="J6798" t="str">
            <v>A</v>
          </cell>
          <cell r="K6798" t="str">
            <v/>
          </cell>
          <cell r="L6798" t="str">
            <v>未</v>
          </cell>
          <cell r="M6798" t="str">
            <v>未</v>
          </cell>
          <cell r="N6798" t="str">
            <v>未</v>
          </cell>
        </row>
        <row r="6799">
          <cell r="C6799">
            <v>7551885430</v>
          </cell>
          <cell r="D6799" t="str">
            <v>I3JCA32</v>
          </cell>
          <cell r="E6799"/>
          <cell r="F6799" t="str">
            <v>VK00 NPR</v>
          </cell>
          <cell r="G6799" t="str">
            <v>3X 750幅</v>
          </cell>
          <cell r="H6799" t="str">
            <v>【I3JCA32】VK00 3X 750幅 FRAME ASM 新規出図(対象イベント:’23/5月　先行量産)</v>
          </cell>
          <cell r="I6799" t="str">
            <v>未</v>
          </cell>
          <cell r="J6799" t="str">
            <v>A</v>
          </cell>
          <cell r="K6799" t="str">
            <v/>
          </cell>
          <cell r="L6799" t="str">
            <v>未</v>
          </cell>
          <cell r="M6799" t="str">
            <v>未</v>
          </cell>
          <cell r="N6799" t="str">
            <v>未</v>
          </cell>
        </row>
        <row r="6800">
          <cell r="C6800">
            <v>7551885440</v>
          </cell>
          <cell r="D6800" t="str">
            <v>I3JCA32</v>
          </cell>
          <cell r="E6800"/>
          <cell r="F6800" t="str">
            <v>VK00 NPR</v>
          </cell>
          <cell r="G6800" t="str">
            <v>3X 750幅</v>
          </cell>
          <cell r="H6800" t="str">
            <v>【I3JCA32】VK00 3X 750幅 FRAME ASM 新規出図(対象イベント:’23/5月　先行量産)</v>
          </cell>
          <cell r="I6800" t="str">
            <v>未</v>
          </cell>
          <cell r="J6800" t="str">
            <v>A</v>
          </cell>
          <cell r="K6800" t="str">
            <v/>
          </cell>
          <cell r="L6800" t="str">
            <v>未</v>
          </cell>
          <cell r="M6800" t="str">
            <v>未</v>
          </cell>
          <cell r="N6800" t="str">
            <v>未</v>
          </cell>
        </row>
        <row r="6801">
          <cell r="C6801">
            <v>7551885450</v>
          </cell>
          <cell r="D6801" t="str">
            <v>I3JCA32</v>
          </cell>
          <cell r="E6801"/>
          <cell r="F6801" t="str">
            <v>VK00 NPR</v>
          </cell>
          <cell r="G6801" t="str">
            <v>3X 750幅</v>
          </cell>
          <cell r="H6801" t="str">
            <v>【I3JCA32】VK00 3X 750幅 FRAME ASM 新規出図(対象イベント:’23/5月　先行量産)</v>
          </cell>
          <cell r="I6801" t="str">
            <v>未</v>
          </cell>
          <cell r="J6801" t="str">
            <v>A</v>
          </cell>
          <cell r="K6801" t="str">
            <v/>
          </cell>
          <cell r="L6801" t="str">
            <v>未</v>
          </cell>
          <cell r="M6801" t="str">
            <v>未</v>
          </cell>
          <cell r="N6801" t="str">
            <v>未</v>
          </cell>
        </row>
        <row r="6802">
          <cell r="C6802">
            <v>7551885460</v>
          </cell>
          <cell r="D6802" t="str">
            <v>I3JCA32</v>
          </cell>
          <cell r="E6802"/>
          <cell r="F6802" t="str">
            <v>VK00 NPR</v>
          </cell>
          <cell r="G6802" t="str">
            <v>3X 750幅</v>
          </cell>
          <cell r="H6802" t="str">
            <v>【I3JCA32】VK00 3X 750幅 FRAME ASM 新規出図(対象イベント:’23/5月　先行量産)</v>
          </cell>
          <cell r="I6802" t="str">
            <v>未</v>
          </cell>
          <cell r="J6802" t="str">
            <v>A</v>
          </cell>
          <cell r="K6802" t="str">
            <v/>
          </cell>
          <cell r="L6802" t="str">
            <v>未</v>
          </cell>
          <cell r="M6802" t="str">
            <v>未</v>
          </cell>
          <cell r="N6802" t="str">
            <v>未</v>
          </cell>
        </row>
        <row r="6803">
          <cell r="C6803">
            <v>7551885470</v>
          </cell>
          <cell r="D6803" t="str">
            <v>I3JCA32</v>
          </cell>
          <cell r="E6803"/>
          <cell r="F6803" t="str">
            <v>VK00 NPR</v>
          </cell>
          <cell r="G6803" t="str">
            <v>3X 750幅</v>
          </cell>
          <cell r="H6803" t="str">
            <v>【I3JCA32】VK00 3X 750幅 FRAME ASM 新規出図(対象イベント:’23/5月　先行量産)</v>
          </cell>
          <cell r="I6803" t="str">
            <v>未</v>
          </cell>
          <cell r="J6803" t="str">
            <v>A</v>
          </cell>
          <cell r="K6803" t="str">
            <v/>
          </cell>
          <cell r="L6803" t="str">
            <v>未</v>
          </cell>
          <cell r="M6803" t="str">
            <v>未</v>
          </cell>
          <cell r="N6803" t="str">
            <v>未</v>
          </cell>
        </row>
        <row r="6804">
          <cell r="C6804">
            <v>7551885480</v>
          </cell>
          <cell r="D6804" t="str">
            <v>I3JCA32</v>
          </cell>
          <cell r="E6804"/>
          <cell r="F6804" t="str">
            <v>VK00 NPR</v>
          </cell>
          <cell r="G6804" t="str">
            <v>3X 750幅</v>
          </cell>
          <cell r="H6804" t="str">
            <v>【I3JCA32】VK00 3X 750幅 FRAME ASM 新規出図(対象イベント:’23/5月　先行量産)</v>
          </cell>
          <cell r="I6804" t="str">
            <v>未</v>
          </cell>
          <cell r="J6804" t="str">
            <v>A</v>
          </cell>
          <cell r="K6804" t="str">
            <v/>
          </cell>
          <cell r="L6804" t="str">
            <v>未</v>
          </cell>
          <cell r="M6804" t="str">
            <v>未</v>
          </cell>
          <cell r="N6804" t="str">
            <v>未</v>
          </cell>
        </row>
        <row r="6805">
          <cell r="C6805">
            <v>7551885490</v>
          </cell>
          <cell r="D6805" t="str">
            <v>I3JCA32</v>
          </cell>
          <cell r="E6805"/>
          <cell r="F6805" t="str">
            <v>VK00 NPR</v>
          </cell>
          <cell r="G6805" t="str">
            <v>3X 750幅</v>
          </cell>
          <cell r="H6805" t="str">
            <v>【I3JCA32】VK00 3X 750幅 FRAME ASM 新規出図(対象イベント:’23/5月　先行量産)</v>
          </cell>
          <cell r="I6805" t="str">
            <v>未</v>
          </cell>
          <cell r="J6805" t="str">
            <v>A</v>
          </cell>
          <cell r="K6805" t="str">
            <v/>
          </cell>
          <cell r="L6805" t="str">
            <v>未</v>
          </cell>
          <cell r="M6805" t="str">
            <v>未</v>
          </cell>
          <cell r="N6805" t="str">
            <v>未</v>
          </cell>
        </row>
        <row r="6806">
          <cell r="C6806">
            <v>7551885500</v>
          </cell>
          <cell r="D6806" t="str">
            <v>I3JCA32</v>
          </cell>
          <cell r="E6806"/>
          <cell r="F6806" t="str">
            <v>VK00 NPR</v>
          </cell>
          <cell r="G6806" t="str">
            <v>3X 750幅</v>
          </cell>
          <cell r="H6806" t="str">
            <v>【I3JCA32】VK00 3X 750幅 FRAME ASM 新規出図(対象イベント:’23/5月　先行量産)</v>
          </cell>
          <cell r="I6806" t="str">
            <v>未</v>
          </cell>
          <cell r="J6806" t="str">
            <v>A</v>
          </cell>
          <cell r="K6806" t="str">
            <v/>
          </cell>
          <cell r="L6806" t="str">
            <v>未</v>
          </cell>
          <cell r="M6806" t="str">
            <v>未</v>
          </cell>
          <cell r="N6806" t="str">
            <v>未</v>
          </cell>
        </row>
        <row r="6807">
          <cell r="C6807">
            <v>7551885520</v>
          </cell>
          <cell r="D6807" t="str">
            <v>I3JCA32</v>
          </cell>
          <cell r="E6807"/>
          <cell r="F6807" t="str">
            <v>VK00 NPR</v>
          </cell>
          <cell r="G6807" t="str">
            <v>3X 750幅</v>
          </cell>
          <cell r="H6807" t="str">
            <v>【I3JCA32】VK00 3X 750幅 FRAME ASM 新規出図(対象イベント:’23/5月　先行量産)</v>
          </cell>
          <cell r="I6807" t="str">
            <v>未</v>
          </cell>
          <cell r="J6807" t="str">
            <v>A</v>
          </cell>
          <cell r="K6807" t="str">
            <v/>
          </cell>
          <cell r="L6807" t="str">
            <v>未</v>
          </cell>
          <cell r="M6807" t="str">
            <v>未</v>
          </cell>
          <cell r="N6807" t="str">
            <v>未</v>
          </cell>
        </row>
        <row r="6808">
          <cell r="C6808">
            <v>7551885530</v>
          </cell>
          <cell r="D6808" t="str">
            <v>I3JCA32</v>
          </cell>
          <cell r="E6808"/>
          <cell r="F6808" t="str">
            <v>VK00 NPR</v>
          </cell>
          <cell r="G6808" t="str">
            <v>3X 750幅</v>
          </cell>
          <cell r="H6808" t="str">
            <v>【I3JCA32】VK00 3X 750幅 FRAME ASM 新規出図(対象イベント:’23/5月　先行量産)</v>
          </cell>
          <cell r="I6808" t="str">
            <v>未</v>
          </cell>
          <cell r="J6808" t="str">
            <v>A</v>
          </cell>
          <cell r="K6808" t="str">
            <v/>
          </cell>
          <cell r="L6808" t="str">
            <v>未</v>
          </cell>
          <cell r="M6808" t="str">
            <v>未</v>
          </cell>
          <cell r="N6808" t="str">
            <v>未</v>
          </cell>
        </row>
        <row r="6809">
          <cell r="C6809">
            <v>7551885540</v>
          </cell>
          <cell r="D6809" t="str">
            <v>I3JCA32</v>
          </cell>
          <cell r="E6809"/>
          <cell r="F6809" t="str">
            <v>VK00 NPR</v>
          </cell>
          <cell r="G6809" t="str">
            <v>3X 750幅</v>
          </cell>
          <cell r="H6809" t="str">
            <v>【I3JCA32】VK00 3X 750幅 FRAME ASM 新規出図(対象イベント:’23/5月　先行量産)</v>
          </cell>
          <cell r="I6809" t="str">
            <v>未</v>
          </cell>
          <cell r="J6809" t="str">
            <v>A</v>
          </cell>
          <cell r="K6809" t="str">
            <v/>
          </cell>
          <cell r="L6809" t="str">
            <v>未</v>
          </cell>
          <cell r="M6809" t="str">
            <v>未</v>
          </cell>
          <cell r="N6809" t="str">
            <v>未</v>
          </cell>
        </row>
        <row r="6810">
          <cell r="C6810">
            <v>7551885550</v>
          </cell>
          <cell r="D6810" t="str">
            <v>I3JCA32</v>
          </cell>
          <cell r="E6810"/>
          <cell r="F6810" t="str">
            <v>VK00 NPR</v>
          </cell>
          <cell r="G6810" t="str">
            <v>3X 750幅</v>
          </cell>
          <cell r="H6810" t="str">
            <v>【I3JCA32】VK00 3X 750幅 FRAME ASM 新規出図(対象イベント:’23/5月　先行量産)</v>
          </cell>
          <cell r="I6810" t="str">
            <v>未</v>
          </cell>
          <cell r="J6810" t="str">
            <v>A</v>
          </cell>
          <cell r="K6810" t="str">
            <v/>
          </cell>
          <cell r="L6810" t="str">
            <v>未</v>
          </cell>
          <cell r="M6810" t="str">
            <v>未</v>
          </cell>
          <cell r="N6810" t="str">
            <v>未</v>
          </cell>
        </row>
        <row r="6811">
          <cell r="C6811">
            <v>7551885560</v>
          </cell>
          <cell r="D6811" t="str">
            <v>I3JCA32</v>
          </cell>
          <cell r="E6811"/>
          <cell r="F6811" t="str">
            <v>VK00 NPR</v>
          </cell>
          <cell r="G6811" t="str">
            <v>3X 750幅</v>
          </cell>
          <cell r="H6811" t="str">
            <v>【I3JCA32】VK00 3X 750幅 FRAME ASM 新規出図(対象イベント:’23/5月　先行量産)</v>
          </cell>
          <cell r="I6811" t="str">
            <v>未</v>
          </cell>
          <cell r="J6811" t="str">
            <v>A</v>
          </cell>
          <cell r="K6811" t="str">
            <v/>
          </cell>
          <cell r="L6811" t="str">
            <v>未</v>
          </cell>
          <cell r="M6811" t="str">
            <v>未</v>
          </cell>
          <cell r="N6811" t="str">
            <v>未</v>
          </cell>
        </row>
        <row r="6812">
          <cell r="C6812">
            <v>7551885570</v>
          </cell>
          <cell r="D6812" t="str">
            <v>I3JCA32</v>
          </cell>
          <cell r="E6812"/>
          <cell r="F6812" t="str">
            <v>VK00 NPR</v>
          </cell>
          <cell r="G6812" t="str">
            <v>3X 750幅</v>
          </cell>
          <cell r="H6812" t="str">
            <v>【I3JCA32】VK00 3X 750幅 FRAME ASM 新規出図(対象イベント:’23/5月　先行量産)</v>
          </cell>
          <cell r="I6812" t="str">
            <v>未</v>
          </cell>
          <cell r="J6812" t="str">
            <v>A</v>
          </cell>
          <cell r="K6812" t="str">
            <v/>
          </cell>
          <cell r="L6812" t="str">
            <v>未</v>
          </cell>
          <cell r="M6812" t="str">
            <v>未</v>
          </cell>
          <cell r="N6812" t="str">
            <v>未</v>
          </cell>
        </row>
        <row r="6813">
          <cell r="C6813">
            <v>7551885580</v>
          </cell>
          <cell r="D6813" t="str">
            <v>I3JCA32</v>
          </cell>
          <cell r="E6813"/>
          <cell r="F6813" t="str">
            <v>VK00 NPR</v>
          </cell>
          <cell r="G6813" t="str">
            <v>3X 750幅</v>
          </cell>
          <cell r="H6813" t="str">
            <v>【I3JCA32】VK00 3X 750幅 FRAME ASM 新規出図(対象イベント:’23/5月　先行量産)</v>
          </cell>
          <cell r="I6813" t="str">
            <v>未</v>
          </cell>
          <cell r="J6813" t="str">
            <v>A</v>
          </cell>
          <cell r="K6813" t="str">
            <v/>
          </cell>
          <cell r="L6813" t="str">
            <v>未</v>
          </cell>
          <cell r="M6813" t="str">
            <v>未</v>
          </cell>
          <cell r="N6813" t="str">
            <v>未</v>
          </cell>
        </row>
        <row r="6814">
          <cell r="C6814">
            <v>7551885590</v>
          </cell>
          <cell r="D6814" t="str">
            <v>I3JCA32</v>
          </cell>
          <cell r="E6814"/>
          <cell r="F6814" t="str">
            <v>VK00 NPR</v>
          </cell>
          <cell r="G6814" t="str">
            <v>3X 750幅</v>
          </cell>
          <cell r="H6814" t="str">
            <v>【I3JCA32】VK00 3X 750幅 FRAME ASM 新規出図(対象イベント:’23/5月　先行量産)</v>
          </cell>
          <cell r="I6814" t="str">
            <v>未</v>
          </cell>
          <cell r="J6814" t="str">
            <v>A</v>
          </cell>
          <cell r="K6814" t="str">
            <v/>
          </cell>
          <cell r="L6814" t="str">
            <v>未</v>
          </cell>
          <cell r="M6814" t="str">
            <v>未</v>
          </cell>
          <cell r="N6814" t="str">
            <v>未</v>
          </cell>
        </row>
        <row r="6815">
          <cell r="C6815">
            <v>7551885600</v>
          </cell>
          <cell r="D6815" t="str">
            <v>I3JCA32</v>
          </cell>
          <cell r="E6815"/>
          <cell r="F6815" t="str">
            <v>VK00 NPR</v>
          </cell>
          <cell r="G6815" t="str">
            <v>3X 750幅</v>
          </cell>
          <cell r="H6815" t="str">
            <v>【I3JCA32】VK00 3X 750幅 FRAME ASM 新規出図(対象イベント:’23/5月　先行量産)</v>
          </cell>
          <cell r="I6815" t="str">
            <v>未</v>
          </cell>
          <cell r="J6815" t="str">
            <v>A</v>
          </cell>
          <cell r="K6815" t="str">
            <v/>
          </cell>
          <cell r="L6815" t="str">
            <v>未</v>
          </cell>
          <cell r="M6815" t="str">
            <v>未</v>
          </cell>
          <cell r="N6815" t="str">
            <v>未</v>
          </cell>
        </row>
        <row r="6816">
          <cell r="C6816">
            <v>7551885610</v>
          </cell>
          <cell r="D6816" t="str">
            <v>I3JCA32</v>
          </cell>
          <cell r="E6816"/>
          <cell r="F6816" t="str">
            <v>VK00 NPR</v>
          </cell>
          <cell r="G6816" t="str">
            <v>3X 750幅</v>
          </cell>
          <cell r="H6816" t="str">
            <v>【I3JCA32】VK00 3X 750幅 FRAME ASM 新規出図(対象イベント:’23/5月　先行量産)</v>
          </cell>
          <cell r="I6816" t="str">
            <v>未</v>
          </cell>
          <cell r="J6816" t="str">
            <v>A</v>
          </cell>
          <cell r="K6816" t="str">
            <v/>
          </cell>
          <cell r="L6816" t="str">
            <v>未</v>
          </cell>
          <cell r="M6816" t="str">
            <v>未</v>
          </cell>
          <cell r="N6816" t="str">
            <v>未</v>
          </cell>
        </row>
        <row r="6817">
          <cell r="C6817">
            <v>7551885620</v>
          </cell>
          <cell r="D6817" t="str">
            <v>I3JCA32</v>
          </cell>
          <cell r="E6817"/>
          <cell r="F6817" t="str">
            <v>VK00 NPR</v>
          </cell>
          <cell r="G6817" t="str">
            <v>3X 750幅</v>
          </cell>
          <cell r="H6817" t="str">
            <v>【I3JCA32】VK00 3X 750幅 FRAME ASM 新規出図(対象イベント:’23/5月　先行量産)</v>
          </cell>
          <cell r="I6817" t="str">
            <v>未</v>
          </cell>
          <cell r="J6817" t="str">
            <v>A</v>
          </cell>
          <cell r="K6817" t="str">
            <v/>
          </cell>
          <cell r="L6817" t="str">
            <v>未</v>
          </cell>
          <cell r="M6817" t="str">
            <v>未</v>
          </cell>
          <cell r="N6817" t="str">
            <v>未</v>
          </cell>
        </row>
        <row r="6818">
          <cell r="C6818">
            <v>7551885630</v>
          </cell>
          <cell r="D6818" t="str">
            <v>I3JCA32</v>
          </cell>
          <cell r="E6818"/>
          <cell r="F6818" t="str">
            <v>VK00 NPR</v>
          </cell>
          <cell r="G6818" t="str">
            <v>3X 750幅</v>
          </cell>
          <cell r="H6818" t="str">
            <v>【I3JCA32】VK00 3X 750幅 FRAME ASM 新規出図(対象イベント:’23/5月　先行量産)</v>
          </cell>
          <cell r="I6818" t="str">
            <v>未</v>
          </cell>
          <cell r="J6818" t="str">
            <v>A</v>
          </cell>
          <cell r="K6818" t="str">
            <v/>
          </cell>
          <cell r="L6818" t="str">
            <v>未</v>
          </cell>
          <cell r="M6818" t="str">
            <v>未</v>
          </cell>
          <cell r="N6818" t="str">
            <v>未</v>
          </cell>
        </row>
        <row r="6819">
          <cell r="C6819">
            <v>7551885640</v>
          </cell>
          <cell r="D6819" t="str">
            <v>I3JCA32</v>
          </cell>
          <cell r="E6819"/>
          <cell r="F6819" t="str">
            <v>VK00 NPR</v>
          </cell>
          <cell r="G6819" t="str">
            <v>3X 750幅</v>
          </cell>
          <cell r="H6819" t="str">
            <v>【I3JCA32】VK00 3X 750幅 FRAME ASM 新規出図(対象イベント:’23/5月　先行量産)</v>
          </cell>
          <cell r="I6819" t="str">
            <v>未</v>
          </cell>
          <cell r="J6819" t="str">
            <v>A</v>
          </cell>
          <cell r="K6819" t="str">
            <v/>
          </cell>
          <cell r="L6819" t="str">
            <v>未</v>
          </cell>
          <cell r="M6819" t="str">
            <v>未</v>
          </cell>
          <cell r="N6819" t="str">
            <v>未</v>
          </cell>
        </row>
        <row r="6820">
          <cell r="C6820">
            <v>7551885650</v>
          </cell>
          <cell r="D6820" t="str">
            <v>I3JCA32</v>
          </cell>
          <cell r="E6820"/>
          <cell r="F6820" t="str">
            <v>VK00 NPR</v>
          </cell>
          <cell r="G6820" t="str">
            <v>3X 750幅</v>
          </cell>
          <cell r="H6820" t="str">
            <v>【I3JCA32】VK00 3X 750幅 FRAME ASM 新規出図(対象イベント:’23/5月　先行量産)</v>
          </cell>
          <cell r="I6820" t="str">
            <v>未</v>
          </cell>
          <cell r="J6820" t="str">
            <v>A</v>
          </cell>
          <cell r="K6820" t="str">
            <v/>
          </cell>
          <cell r="L6820" t="str">
            <v>未</v>
          </cell>
          <cell r="M6820" t="str">
            <v>未</v>
          </cell>
          <cell r="N6820" t="str">
            <v>未</v>
          </cell>
        </row>
        <row r="6821">
          <cell r="C6821">
            <v>7551885660</v>
          </cell>
          <cell r="D6821" t="str">
            <v>I3JCA32</v>
          </cell>
          <cell r="E6821"/>
          <cell r="F6821" t="str">
            <v>VK00 NPR</v>
          </cell>
          <cell r="G6821" t="str">
            <v>3X 750幅</v>
          </cell>
          <cell r="H6821" t="str">
            <v>【I3JCA32】VK00 3X 750幅 FRAME ASM 新規出図(対象イベント:’23/5月　先行量産)</v>
          </cell>
          <cell r="I6821" t="str">
            <v>未</v>
          </cell>
          <cell r="J6821" t="str">
            <v>A</v>
          </cell>
          <cell r="K6821" t="str">
            <v/>
          </cell>
          <cell r="L6821" t="str">
            <v>未</v>
          </cell>
          <cell r="M6821" t="str">
            <v>未</v>
          </cell>
          <cell r="N6821" t="str">
            <v>未</v>
          </cell>
        </row>
        <row r="6822">
          <cell r="C6822">
            <v>7551885670</v>
          </cell>
          <cell r="D6822" t="str">
            <v>I3JCA32</v>
          </cell>
          <cell r="E6822"/>
          <cell r="F6822" t="str">
            <v>VK00 NPR</v>
          </cell>
          <cell r="G6822" t="str">
            <v>3X 750幅</v>
          </cell>
          <cell r="H6822" t="str">
            <v>【I3JCA32】VK00 3X 750幅 FRAME ASM 新規出図(対象イベント:’23/5月　先行量産)</v>
          </cell>
          <cell r="I6822" t="str">
            <v>未</v>
          </cell>
          <cell r="J6822" t="str">
            <v>A</v>
          </cell>
          <cell r="K6822" t="str">
            <v/>
          </cell>
          <cell r="L6822" t="str">
            <v>未</v>
          </cell>
          <cell r="M6822" t="str">
            <v>未</v>
          </cell>
          <cell r="N6822" t="str">
            <v>未</v>
          </cell>
        </row>
        <row r="6823">
          <cell r="C6823">
            <v>7551885680</v>
          </cell>
          <cell r="D6823" t="str">
            <v>I3JCA32</v>
          </cell>
          <cell r="E6823"/>
          <cell r="F6823" t="str">
            <v>VK00 NPR</v>
          </cell>
          <cell r="G6823" t="str">
            <v>3X 750幅</v>
          </cell>
          <cell r="H6823" t="str">
            <v>【I3JCA32】VK00 3X 750幅 FRAME ASM 新規出図(対象イベント:’23/5月　先行量産)</v>
          </cell>
          <cell r="I6823" t="str">
            <v>未</v>
          </cell>
          <cell r="J6823" t="str">
            <v>A</v>
          </cell>
          <cell r="K6823" t="str">
            <v/>
          </cell>
          <cell r="L6823" t="str">
            <v>未</v>
          </cell>
          <cell r="M6823" t="str">
            <v>未</v>
          </cell>
          <cell r="N6823" t="str">
            <v>未</v>
          </cell>
        </row>
        <row r="6824">
          <cell r="C6824">
            <v>7551885690</v>
          </cell>
          <cell r="D6824" t="str">
            <v>I3JCA32</v>
          </cell>
          <cell r="E6824"/>
          <cell r="F6824" t="str">
            <v>VK00 NPR</v>
          </cell>
          <cell r="G6824" t="str">
            <v>3X 750幅</v>
          </cell>
          <cell r="H6824" t="str">
            <v>【I3JCA32】VK00 3X 750幅 FRAME ASM 新規出図(対象イベント:’23/5月　先行量産)</v>
          </cell>
          <cell r="I6824" t="str">
            <v>未</v>
          </cell>
          <cell r="J6824" t="str">
            <v>A</v>
          </cell>
          <cell r="K6824" t="str">
            <v/>
          </cell>
          <cell r="L6824" t="str">
            <v>未</v>
          </cell>
          <cell r="M6824" t="str">
            <v>未</v>
          </cell>
          <cell r="N6824" t="str">
            <v>未</v>
          </cell>
        </row>
        <row r="6825">
          <cell r="C6825">
            <v>7551885700</v>
          </cell>
          <cell r="D6825" t="str">
            <v>I3JCA32</v>
          </cell>
          <cell r="E6825"/>
          <cell r="F6825" t="str">
            <v>VK00 NPR</v>
          </cell>
          <cell r="G6825" t="str">
            <v>3X 750幅</v>
          </cell>
          <cell r="H6825" t="str">
            <v>【I3JCA32】VK00 3X 750幅 FRAME ASM 新規出図(対象イベント:’23/5月　先行量産)</v>
          </cell>
          <cell r="I6825" t="str">
            <v>未</v>
          </cell>
          <cell r="J6825" t="str">
            <v>A</v>
          </cell>
          <cell r="K6825" t="str">
            <v/>
          </cell>
          <cell r="L6825" t="str">
            <v>未</v>
          </cell>
          <cell r="M6825" t="str">
            <v>未</v>
          </cell>
          <cell r="N6825" t="str">
            <v>未</v>
          </cell>
        </row>
        <row r="6826">
          <cell r="C6826">
            <v>7551885710</v>
          </cell>
          <cell r="D6826" t="str">
            <v>I3JCA32</v>
          </cell>
          <cell r="E6826"/>
          <cell r="F6826" t="str">
            <v>VK00 NPR</v>
          </cell>
          <cell r="G6826" t="str">
            <v>3X 750幅</v>
          </cell>
          <cell r="H6826" t="str">
            <v>【I3JCA32】VK00 3X 750幅 FRAME ASM 新規出図(対象イベント:’23/5月　先行量産)</v>
          </cell>
          <cell r="I6826" t="str">
            <v>未</v>
          </cell>
          <cell r="J6826" t="str">
            <v>A</v>
          </cell>
          <cell r="K6826" t="str">
            <v/>
          </cell>
          <cell r="L6826" t="str">
            <v>未</v>
          </cell>
          <cell r="M6826" t="str">
            <v>未</v>
          </cell>
          <cell r="N6826" t="str">
            <v>未</v>
          </cell>
        </row>
        <row r="6827">
          <cell r="C6827">
            <v>7551885730</v>
          </cell>
          <cell r="D6827" t="str">
            <v>I3JCA32</v>
          </cell>
          <cell r="E6827"/>
          <cell r="F6827" t="str">
            <v>VK00 NPR</v>
          </cell>
          <cell r="G6827" t="str">
            <v>3X 750幅</v>
          </cell>
          <cell r="H6827" t="str">
            <v>【I3JCA32】VK00 3X 750幅 FRAME ASM 新規出図(対象イベント:’23/5月　先行量産)</v>
          </cell>
          <cell r="I6827" t="str">
            <v>未</v>
          </cell>
          <cell r="J6827" t="str">
            <v>A</v>
          </cell>
          <cell r="K6827" t="str">
            <v/>
          </cell>
          <cell r="L6827" t="str">
            <v>未</v>
          </cell>
          <cell r="M6827" t="str">
            <v>未</v>
          </cell>
          <cell r="N6827" t="str">
            <v>未</v>
          </cell>
        </row>
        <row r="6828">
          <cell r="C6828">
            <v>7551885740</v>
          </cell>
          <cell r="D6828" t="str">
            <v>I3JCA32</v>
          </cell>
          <cell r="E6828"/>
          <cell r="F6828" t="str">
            <v>VK00 NPR</v>
          </cell>
          <cell r="G6828" t="str">
            <v>3X 750幅</v>
          </cell>
          <cell r="H6828" t="str">
            <v>【I3JCA32】VK00 3X 750幅 FRAME ASM 新規出図(対象イベント:’23/5月　先行量産)</v>
          </cell>
          <cell r="I6828" t="str">
            <v>未</v>
          </cell>
          <cell r="J6828" t="str">
            <v>A</v>
          </cell>
          <cell r="K6828" t="str">
            <v/>
          </cell>
          <cell r="L6828" t="str">
            <v>未</v>
          </cell>
          <cell r="M6828" t="str">
            <v>未</v>
          </cell>
          <cell r="N6828" t="str">
            <v>未</v>
          </cell>
        </row>
        <row r="6829">
          <cell r="C6829">
            <v>7551885750</v>
          </cell>
          <cell r="D6829" t="str">
            <v>I3JCA32</v>
          </cell>
          <cell r="E6829"/>
          <cell r="F6829" t="str">
            <v>VK00 NPR</v>
          </cell>
          <cell r="G6829" t="str">
            <v>3X 750幅</v>
          </cell>
          <cell r="H6829" t="str">
            <v>【I3JCA32】VK00 3X 750幅 FRAME ASM 新規出図(対象イベント:’23/5月　先行量産)</v>
          </cell>
          <cell r="I6829" t="str">
            <v>未</v>
          </cell>
          <cell r="J6829" t="str">
            <v>A</v>
          </cell>
          <cell r="K6829" t="str">
            <v/>
          </cell>
          <cell r="L6829" t="str">
            <v>未</v>
          </cell>
          <cell r="M6829" t="str">
            <v>未</v>
          </cell>
          <cell r="N6829" t="str">
            <v>未</v>
          </cell>
        </row>
        <row r="6830">
          <cell r="C6830">
            <v>7551885760</v>
          </cell>
          <cell r="D6830" t="str">
            <v>I3JCA32</v>
          </cell>
          <cell r="E6830"/>
          <cell r="F6830" t="str">
            <v>VK00 NPR</v>
          </cell>
          <cell r="G6830" t="str">
            <v>3X 750幅</v>
          </cell>
          <cell r="H6830" t="str">
            <v>【I3JCA32】VK00 3X 750幅 FRAME ASM 新規出図(対象イベント:’23/5月　先行量産)</v>
          </cell>
          <cell r="I6830" t="str">
            <v>未</v>
          </cell>
          <cell r="J6830" t="str">
            <v>A</v>
          </cell>
          <cell r="K6830" t="str">
            <v/>
          </cell>
          <cell r="L6830" t="str">
            <v>未</v>
          </cell>
          <cell r="M6830" t="str">
            <v>未</v>
          </cell>
          <cell r="N6830" t="str">
            <v>未</v>
          </cell>
        </row>
        <row r="6831">
          <cell r="C6831">
            <v>7551885770</v>
          </cell>
          <cell r="D6831" t="str">
            <v>I3JCA32</v>
          </cell>
          <cell r="E6831"/>
          <cell r="F6831" t="str">
            <v>VK00 NPR</v>
          </cell>
          <cell r="G6831" t="str">
            <v>3X 750幅</v>
          </cell>
          <cell r="H6831" t="str">
            <v>【I3JCA32】VK00 3X 750幅 FRAME ASM 新規出図(対象イベント:’23/5月　先行量産)</v>
          </cell>
          <cell r="I6831" t="str">
            <v>未</v>
          </cell>
          <cell r="J6831" t="str">
            <v>A</v>
          </cell>
          <cell r="K6831" t="str">
            <v/>
          </cell>
          <cell r="L6831" t="str">
            <v>未</v>
          </cell>
          <cell r="M6831" t="str">
            <v>未</v>
          </cell>
          <cell r="N6831" t="str">
            <v>未</v>
          </cell>
        </row>
        <row r="6832">
          <cell r="C6832">
            <v>7551885780</v>
          </cell>
          <cell r="D6832" t="str">
            <v>I3JCA32</v>
          </cell>
          <cell r="E6832"/>
          <cell r="F6832" t="str">
            <v>VK00 NPR</v>
          </cell>
          <cell r="G6832" t="str">
            <v>3X 750幅</v>
          </cell>
          <cell r="H6832" t="str">
            <v>【I3JCA32】VK00 3X 750幅 FRAME ASM 新規出図(対象イベント:’23/5月　先行量産)</v>
          </cell>
          <cell r="I6832" t="str">
            <v>未</v>
          </cell>
          <cell r="J6832" t="str">
            <v>A</v>
          </cell>
          <cell r="K6832" t="str">
            <v/>
          </cell>
          <cell r="L6832" t="str">
            <v>未</v>
          </cell>
          <cell r="M6832" t="str">
            <v>未</v>
          </cell>
          <cell r="N6832" t="str">
            <v>未</v>
          </cell>
        </row>
        <row r="6833">
          <cell r="C6833">
            <v>7551885790</v>
          </cell>
          <cell r="D6833" t="str">
            <v>I3JCA32</v>
          </cell>
          <cell r="E6833"/>
          <cell r="F6833" t="str">
            <v>VK00 NPR</v>
          </cell>
          <cell r="G6833" t="str">
            <v>3X 750幅</v>
          </cell>
          <cell r="H6833" t="str">
            <v>【I3JCA32】VK00 3X 750幅 FRAME ASM 新規出図(対象イベント:’23/5月　先行量産)</v>
          </cell>
          <cell r="I6833" t="str">
            <v>未</v>
          </cell>
          <cell r="J6833" t="str">
            <v>A</v>
          </cell>
          <cell r="K6833" t="str">
            <v/>
          </cell>
          <cell r="L6833" t="str">
            <v>未</v>
          </cell>
          <cell r="M6833" t="str">
            <v>未</v>
          </cell>
          <cell r="N6833" t="str">
            <v>未</v>
          </cell>
        </row>
        <row r="6834">
          <cell r="C6834">
            <v>7551885800</v>
          </cell>
          <cell r="D6834" t="str">
            <v>I3JCA32</v>
          </cell>
          <cell r="E6834"/>
          <cell r="F6834" t="str">
            <v>VK00 NPR</v>
          </cell>
          <cell r="G6834" t="str">
            <v>3X 750幅</v>
          </cell>
          <cell r="H6834" t="str">
            <v>【I3JCA32】VK00 3X 750幅 FRAME ASM 新規出図(対象イベント:’23/5月　先行量産)</v>
          </cell>
          <cell r="I6834" t="str">
            <v>未</v>
          </cell>
          <cell r="J6834" t="str">
            <v>A</v>
          </cell>
          <cell r="K6834" t="str">
            <v/>
          </cell>
          <cell r="L6834" t="str">
            <v>未</v>
          </cell>
          <cell r="M6834" t="str">
            <v>未</v>
          </cell>
          <cell r="N6834" t="str">
            <v>未</v>
          </cell>
        </row>
        <row r="6835">
          <cell r="C6835">
            <v>7551885810</v>
          </cell>
          <cell r="D6835" t="str">
            <v>I3JCA32</v>
          </cell>
          <cell r="E6835"/>
          <cell r="F6835" t="str">
            <v>VK00 NPR</v>
          </cell>
          <cell r="G6835" t="str">
            <v>3X 750幅</v>
          </cell>
          <cell r="H6835" t="str">
            <v>【I3JCA32】VK00 3X 750幅 FRAME ASM 新規出図(対象イベント:’23/5月　先行量産)</v>
          </cell>
          <cell r="I6835" t="str">
            <v>未</v>
          </cell>
          <cell r="J6835" t="str">
            <v>A</v>
          </cell>
          <cell r="K6835" t="str">
            <v/>
          </cell>
          <cell r="L6835" t="str">
            <v>未</v>
          </cell>
          <cell r="M6835" t="str">
            <v>未</v>
          </cell>
          <cell r="N6835" t="str">
            <v>未</v>
          </cell>
        </row>
        <row r="6836">
          <cell r="C6836">
            <v>7551885820</v>
          </cell>
          <cell r="D6836" t="str">
            <v>I3JCA32</v>
          </cell>
          <cell r="E6836"/>
          <cell r="F6836" t="str">
            <v>VK00 NPR</v>
          </cell>
          <cell r="G6836" t="str">
            <v>3X 750幅</v>
          </cell>
          <cell r="H6836" t="str">
            <v>【I3JCA32】VK00 3X 750幅 FRAME ASM 新規出図(対象イベント:’23/5月　先行量産)</v>
          </cell>
          <cell r="I6836" t="str">
            <v>未</v>
          </cell>
          <cell r="J6836" t="str">
            <v>A</v>
          </cell>
          <cell r="K6836" t="str">
            <v/>
          </cell>
          <cell r="L6836" t="str">
            <v>未</v>
          </cell>
          <cell r="M6836" t="str">
            <v>未</v>
          </cell>
          <cell r="N6836" t="str">
            <v>未</v>
          </cell>
        </row>
        <row r="6837">
          <cell r="C6837">
            <v>7551885830</v>
          </cell>
          <cell r="D6837" t="str">
            <v>I3JCA32</v>
          </cell>
          <cell r="E6837"/>
          <cell r="F6837" t="str">
            <v>VK00 NPR</v>
          </cell>
          <cell r="G6837" t="str">
            <v>3X 750幅</v>
          </cell>
          <cell r="H6837" t="str">
            <v>【I3JCA32】VK00 3X 750幅 FRAME ASM 新規出図(対象イベント:’23/5月　先行量産)</v>
          </cell>
          <cell r="I6837" t="str">
            <v>未</v>
          </cell>
          <cell r="J6837" t="str">
            <v>A</v>
          </cell>
          <cell r="K6837" t="str">
            <v/>
          </cell>
          <cell r="L6837" t="str">
            <v>未</v>
          </cell>
          <cell r="M6837" t="str">
            <v>未</v>
          </cell>
          <cell r="N6837" t="str">
            <v>未</v>
          </cell>
        </row>
        <row r="6838">
          <cell r="C6838">
            <v>7551885840</v>
          </cell>
          <cell r="D6838" t="str">
            <v>I3JCA32</v>
          </cell>
          <cell r="E6838"/>
          <cell r="F6838" t="str">
            <v>VK00 NPR</v>
          </cell>
          <cell r="G6838" t="str">
            <v>3X 750幅</v>
          </cell>
          <cell r="H6838" t="str">
            <v>【I3JCA32】VK00 3X 750幅 FRAME ASM 新規出図(対象イベント:’23/5月　先行量産)</v>
          </cell>
          <cell r="I6838" t="str">
            <v>未</v>
          </cell>
          <cell r="J6838" t="str">
            <v>A</v>
          </cell>
          <cell r="K6838" t="str">
            <v/>
          </cell>
          <cell r="L6838" t="str">
            <v>未</v>
          </cell>
          <cell r="M6838" t="str">
            <v>未</v>
          </cell>
          <cell r="N6838" t="str">
            <v>未</v>
          </cell>
        </row>
        <row r="6839">
          <cell r="C6839">
            <v>7551885850</v>
          </cell>
          <cell r="D6839" t="str">
            <v>I3JCA32</v>
          </cell>
          <cell r="E6839"/>
          <cell r="F6839" t="str">
            <v>VK00 NPR</v>
          </cell>
          <cell r="G6839" t="str">
            <v>3X 750幅</v>
          </cell>
          <cell r="H6839" t="str">
            <v>【I3JCA32】VK00 3X 750幅 FRAME ASM 新規出図(対象イベント:’23/5月　先行量産)</v>
          </cell>
          <cell r="I6839" t="str">
            <v>未</v>
          </cell>
          <cell r="J6839" t="str">
            <v>A</v>
          </cell>
          <cell r="K6839" t="str">
            <v/>
          </cell>
          <cell r="L6839" t="str">
            <v>未</v>
          </cell>
          <cell r="M6839" t="str">
            <v>未</v>
          </cell>
          <cell r="N6839" t="str">
            <v>未</v>
          </cell>
        </row>
        <row r="6840">
          <cell r="C6840">
            <v>7551885860</v>
          </cell>
          <cell r="D6840" t="str">
            <v>I3JCA32</v>
          </cell>
          <cell r="E6840"/>
          <cell r="F6840" t="str">
            <v>VK00 NPR</v>
          </cell>
          <cell r="G6840" t="str">
            <v>3X 750幅</v>
          </cell>
          <cell r="H6840" t="str">
            <v>【I3JCA32】VK00 3X 750幅 FRAME ASM 新規出図(対象イベント:’23/5月　先行量産)</v>
          </cell>
          <cell r="I6840" t="str">
            <v>未</v>
          </cell>
          <cell r="J6840" t="str">
            <v>A</v>
          </cell>
          <cell r="K6840" t="str">
            <v/>
          </cell>
          <cell r="L6840" t="str">
            <v>未</v>
          </cell>
          <cell r="M6840" t="str">
            <v>未</v>
          </cell>
          <cell r="N6840" t="str">
            <v>未</v>
          </cell>
        </row>
        <row r="6841">
          <cell r="C6841">
            <v>7551885870</v>
          </cell>
          <cell r="D6841" t="str">
            <v>I3JCA32</v>
          </cell>
          <cell r="E6841"/>
          <cell r="F6841" t="str">
            <v>VK00 NPR</v>
          </cell>
          <cell r="G6841" t="str">
            <v>3X 750幅</v>
          </cell>
          <cell r="H6841" t="str">
            <v>【I3JCA32】VK00 3X 750幅 FRAME ASM 新規出図(対象イベント:’23/5月　先行量産)</v>
          </cell>
          <cell r="I6841" t="str">
            <v>未</v>
          </cell>
          <cell r="J6841" t="str">
            <v>A</v>
          </cell>
          <cell r="K6841" t="str">
            <v/>
          </cell>
          <cell r="L6841" t="str">
            <v>未</v>
          </cell>
          <cell r="M6841" t="str">
            <v>未</v>
          </cell>
          <cell r="N6841" t="str">
            <v>未</v>
          </cell>
        </row>
        <row r="6842">
          <cell r="C6842">
            <v>7551885880</v>
          </cell>
          <cell r="D6842" t="str">
            <v>I3JCA32</v>
          </cell>
          <cell r="E6842"/>
          <cell r="F6842" t="str">
            <v>VK00 NPR</v>
          </cell>
          <cell r="G6842" t="str">
            <v>3X 750幅</v>
          </cell>
          <cell r="H6842" t="str">
            <v>【I3JCA32】VK00 3X 750幅 FRAME ASM 新規出図(対象イベント:’23/5月　先行量産)</v>
          </cell>
          <cell r="I6842" t="str">
            <v>未</v>
          </cell>
          <cell r="J6842" t="str">
            <v>A</v>
          </cell>
          <cell r="K6842" t="str">
            <v/>
          </cell>
          <cell r="L6842" t="str">
            <v>未</v>
          </cell>
          <cell r="M6842" t="str">
            <v>未</v>
          </cell>
          <cell r="N6842" t="str">
            <v>未</v>
          </cell>
        </row>
        <row r="6843">
          <cell r="C6843">
            <v>7551885890</v>
          </cell>
          <cell r="D6843" t="str">
            <v>I3JCA32</v>
          </cell>
          <cell r="E6843"/>
          <cell r="F6843" t="str">
            <v>VK00 NPR</v>
          </cell>
          <cell r="G6843" t="str">
            <v>3X 750幅</v>
          </cell>
          <cell r="H6843" t="str">
            <v>【I3JCA32】VK00 3X 750幅 FRAME ASM 新規出図(対象イベント:’23/5月　先行量産)</v>
          </cell>
          <cell r="I6843" t="str">
            <v>未</v>
          </cell>
          <cell r="J6843" t="str">
            <v>A</v>
          </cell>
          <cell r="K6843" t="str">
            <v/>
          </cell>
          <cell r="L6843" t="str">
            <v>未</v>
          </cell>
          <cell r="M6843" t="str">
            <v>未</v>
          </cell>
          <cell r="N6843" t="str">
            <v>未</v>
          </cell>
        </row>
        <row r="6844">
          <cell r="C6844">
            <v>7551885900</v>
          </cell>
          <cell r="D6844" t="str">
            <v>I3JCA32</v>
          </cell>
          <cell r="E6844"/>
          <cell r="F6844" t="str">
            <v>VK00 NPR</v>
          </cell>
          <cell r="G6844" t="str">
            <v>3X 750幅</v>
          </cell>
          <cell r="H6844" t="str">
            <v>【I3JCA32】VK00 3X 750幅 FRAME ASM 新規出図(対象イベント:’23/5月　先行量産)</v>
          </cell>
          <cell r="I6844" t="str">
            <v>未</v>
          </cell>
          <cell r="J6844" t="str">
            <v>A</v>
          </cell>
          <cell r="K6844" t="str">
            <v/>
          </cell>
          <cell r="L6844" t="str">
            <v>未</v>
          </cell>
          <cell r="M6844" t="str">
            <v>未</v>
          </cell>
          <cell r="N6844" t="str">
            <v>未</v>
          </cell>
        </row>
        <row r="6845">
          <cell r="C6845">
            <v>7551885940</v>
          </cell>
          <cell r="D6845" t="str">
            <v>I3JCA32</v>
          </cell>
          <cell r="E6845"/>
          <cell r="F6845" t="str">
            <v>VK00 NPR</v>
          </cell>
          <cell r="G6845" t="str">
            <v>3X 750幅</v>
          </cell>
          <cell r="H6845" t="str">
            <v>【I3JCA32】VK00 3X 750幅 FRAME ASM 新規出図(対象イベント:’23/5月　先行量産)</v>
          </cell>
          <cell r="I6845" t="str">
            <v>未</v>
          </cell>
          <cell r="J6845" t="str">
            <v>A</v>
          </cell>
          <cell r="K6845" t="str">
            <v/>
          </cell>
          <cell r="L6845" t="str">
            <v>未</v>
          </cell>
          <cell r="M6845" t="str">
            <v>未</v>
          </cell>
          <cell r="N6845" t="str">
            <v>未</v>
          </cell>
        </row>
        <row r="6846">
          <cell r="C6846">
            <v>7551885950</v>
          </cell>
          <cell r="D6846" t="str">
            <v>I3JCA32</v>
          </cell>
          <cell r="E6846"/>
          <cell r="F6846" t="str">
            <v>VK00 NPR</v>
          </cell>
          <cell r="G6846" t="str">
            <v>3X 750幅</v>
          </cell>
          <cell r="H6846" t="str">
            <v>【I3JCA32】VK00 3X 750幅 FRAME ASM 新規出図(対象イベント:’23/5月　先行量産)</v>
          </cell>
          <cell r="I6846" t="str">
            <v>未</v>
          </cell>
          <cell r="J6846" t="str">
            <v>A</v>
          </cell>
          <cell r="K6846" t="str">
            <v/>
          </cell>
          <cell r="L6846" t="str">
            <v>未</v>
          </cell>
          <cell r="M6846" t="str">
            <v>未</v>
          </cell>
          <cell r="N6846" t="str">
            <v>未</v>
          </cell>
        </row>
        <row r="6847">
          <cell r="C6847">
            <v>7552043200</v>
          </cell>
          <cell r="D6847" t="str">
            <v>I3JCA32</v>
          </cell>
          <cell r="E6847"/>
          <cell r="F6847" t="str">
            <v>VK00 NPR</v>
          </cell>
          <cell r="G6847" t="str">
            <v>3X 750幅</v>
          </cell>
          <cell r="H6847" t="str">
            <v>【I3JCA32】VK00 3X 750幅 FRAME ASM 新規出図(対象イベント:’23/5月　先行量産)</v>
          </cell>
          <cell r="I6847" t="str">
            <v>未</v>
          </cell>
          <cell r="J6847" t="str">
            <v>A</v>
          </cell>
          <cell r="K6847" t="str">
            <v/>
          </cell>
          <cell r="L6847" t="str">
            <v>未</v>
          </cell>
          <cell r="M6847" t="str">
            <v>未</v>
          </cell>
          <cell r="N6847" t="str">
            <v>未</v>
          </cell>
        </row>
        <row r="6848">
          <cell r="C6848">
            <v>7552043210</v>
          </cell>
          <cell r="D6848" t="str">
            <v>I3JCA32</v>
          </cell>
          <cell r="E6848"/>
          <cell r="F6848" t="str">
            <v>VK00 NPR</v>
          </cell>
          <cell r="G6848" t="str">
            <v>3X 750幅</v>
          </cell>
          <cell r="H6848" t="str">
            <v>【I3JCA32】VK00 3X 750幅 FRAME ASM 新規出図(対象イベント:’23/5月　先行量産)</v>
          </cell>
          <cell r="I6848" t="str">
            <v>未</v>
          </cell>
          <cell r="J6848" t="str">
            <v>A</v>
          </cell>
          <cell r="K6848" t="str">
            <v/>
          </cell>
          <cell r="L6848" t="str">
            <v>未</v>
          </cell>
          <cell r="M6848" t="str">
            <v>未</v>
          </cell>
          <cell r="N6848" t="str">
            <v>未</v>
          </cell>
        </row>
        <row r="6849">
          <cell r="C6849">
            <v>7552043220</v>
          </cell>
          <cell r="D6849" t="str">
            <v>I3JCA32</v>
          </cell>
          <cell r="E6849"/>
          <cell r="F6849" t="str">
            <v>VK00 NPR</v>
          </cell>
          <cell r="G6849" t="str">
            <v>3X 750幅</v>
          </cell>
          <cell r="H6849" t="str">
            <v>【I3JCA32】VK00 3X 750幅 FRAME ASM 新規出図(対象イベント:’23/5月　先行量産)</v>
          </cell>
          <cell r="I6849" t="str">
            <v>未</v>
          </cell>
          <cell r="J6849" t="str">
            <v>A</v>
          </cell>
          <cell r="K6849" t="str">
            <v/>
          </cell>
          <cell r="L6849" t="str">
            <v>未</v>
          </cell>
          <cell r="M6849" t="str">
            <v>未</v>
          </cell>
          <cell r="N6849" t="str">
            <v>未</v>
          </cell>
        </row>
        <row r="6850">
          <cell r="C6850">
            <v>7552043230</v>
          </cell>
          <cell r="D6850" t="str">
            <v>I3JCA32</v>
          </cell>
          <cell r="E6850"/>
          <cell r="F6850" t="str">
            <v>VK00 NPR</v>
          </cell>
          <cell r="G6850" t="str">
            <v>3X 750幅</v>
          </cell>
          <cell r="H6850" t="str">
            <v>【I3JCA32】VK00 3X 750幅 FRAME ASM 新規出図(対象イベント:’23/5月　先行量産)</v>
          </cell>
          <cell r="I6850" t="str">
            <v>未</v>
          </cell>
          <cell r="J6850" t="str">
            <v>A</v>
          </cell>
          <cell r="K6850" t="str">
            <v/>
          </cell>
          <cell r="L6850" t="str">
            <v>未</v>
          </cell>
          <cell r="M6850" t="str">
            <v>未</v>
          </cell>
          <cell r="N6850" t="str">
            <v>未</v>
          </cell>
        </row>
        <row r="6851">
          <cell r="C6851">
            <v>7552043240</v>
          </cell>
          <cell r="D6851" t="str">
            <v>I3JCA32</v>
          </cell>
          <cell r="E6851"/>
          <cell r="F6851" t="str">
            <v>VK00 NPR</v>
          </cell>
          <cell r="G6851" t="str">
            <v>3X 750幅</v>
          </cell>
          <cell r="H6851" t="str">
            <v>【I3JCA32】VK00 3X 750幅 FRAME ASM 新規出図(対象イベント:’23/5月　先行量産)</v>
          </cell>
          <cell r="I6851" t="str">
            <v>未</v>
          </cell>
          <cell r="J6851" t="str">
            <v>A</v>
          </cell>
          <cell r="K6851" t="str">
            <v/>
          </cell>
          <cell r="L6851" t="str">
            <v>未</v>
          </cell>
          <cell r="M6851" t="str">
            <v>未</v>
          </cell>
          <cell r="N6851" t="str">
            <v>未</v>
          </cell>
        </row>
        <row r="6852">
          <cell r="C6852">
            <v>7552043250</v>
          </cell>
          <cell r="D6852" t="str">
            <v>I3JCA32</v>
          </cell>
          <cell r="E6852"/>
          <cell r="F6852" t="str">
            <v>VK00 NPR</v>
          </cell>
          <cell r="G6852" t="str">
            <v>3X 750幅</v>
          </cell>
          <cell r="H6852" t="str">
            <v>【I3JCA32】VK00 3X 750幅 FRAME ASM 新規出図(対象イベント:’23/5月　先行量産)</v>
          </cell>
          <cell r="I6852" t="str">
            <v>未</v>
          </cell>
          <cell r="J6852" t="str">
            <v>A</v>
          </cell>
          <cell r="K6852" t="str">
            <v/>
          </cell>
          <cell r="L6852" t="str">
            <v>未</v>
          </cell>
          <cell r="M6852" t="str">
            <v>未</v>
          </cell>
          <cell r="N6852" t="str">
            <v>未</v>
          </cell>
        </row>
        <row r="6853">
          <cell r="C6853">
            <v>7552043260</v>
          </cell>
          <cell r="D6853" t="str">
            <v>I3JCA32</v>
          </cell>
          <cell r="E6853"/>
          <cell r="F6853" t="str">
            <v>VK00 NPR</v>
          </cell>
          <cell r="G6853" t="str">
            <v>3X 750幅</v>
          </cell>
          <cell r="H6853" t="str">
            <v>【I3JCA32】VK00 3X 750幅 FRAME ASM 新規出図(対象イベント:’23/5月　先行量産)</v>
          </cell>
          <cell r="I6853" t="str">
            <v>未</v>
          </cell>
          <cell r="J6853" t="str">
            <v>A</v>
          </cell>
          <cell r="K6853" t="str">
            <v/>
          </cell>
          <cell r="L6853" t="str">
            <v>未</v>
          </cell>
          <cell r="M6853" t="str">
            <v>未</v>
          </cell>
          <cell r="N6853" t="str">
            <v>未</v>
          </cell>
        </row>
        <row r="6854">
          <cell r="C6854">
            <v>7552043270</v>
          </cell>
          <cell r="D6854" t="str">
            <v>I3JCA32</v>
          </cell>
          <cell r="E6854"/>
          <cell r="F6854" t="str">
            <v>VK00 NPR</v>
          </cell>
          <cell r="G6854" t="str">
            <v>3X 750幅</v>
          </cell>
          <cell r="H6854" t="str">
            <v>【I3JCA32】VK00 3X 750幅 FRAME ASM 新規出図(対象イベント:’23/5月　先行量産)</v>
          </cell>
          <cell r="I6854" t="str">
            <v>未</v>
          </cell>
          <cell r="J6854" t="str">
            <v>A</v>
          </cell>
          <cell r="K6854" t="str">
            <v/>
          </cell>
          <cell r="L6854" t="str">
            <v>未</v>
          </cell>
          <cell r="M6854" t="str">
            <v>未</v>
          </cell>
          <cell r="N6854" t="str">
            <v>未</v>
          </cell>
        </row>
        <row r="6855">
          <cell r="C6855">
            <v>7551861020</v>
          </cell>
          <cell r="D6855" t="str">
            <v>I4JKC02</v>
          </cell>
          <cell r="E6855"/>
          <cell r="F6855" t="str">
            <v>VK00 NPS</v>
          </cell>
          <cell r="G6855" t="str">
            <v>3X 850幅</v>
          </cell>
          <cell r="H6855" t="str">
            <v>【I4JKC02】VK00 4×4 NPS 850幅FRAME ASM　設変出図(高型NPS、イベント未定)</v>
          </cell>
          <cell r="I6855" t="str">
            <v>未</v>
          </cell>
          <cell r="J6855" t="str">
            <v>C</v>
          </cell>
          <cell r="K6855" t="str">
            <v/>
          </cell>
          <cell r="L6855" t="str">
            <v>未</v>
          </cell>
          <cell r="M6855" t="str">
            <v>-</v>
          </cell>
          <cell r="N6855" t="str">
            <v>未</v>
          </cell>
        </row>
        <row r="6856">
          <cell r="C6856">
            <v>7551861030</v>
          </cell>
          <cell r="D6856" t="str">
            <v>I4JKC02</v>
          </cell>
          <cell r="E6856"/>
          <cell r="F6856" t="str">
            <v>VK00 NPS</v>
          </cell>
          <cell r="G6856" t="str">
            <v>3X 850幅</v>
          </cell>
          <cell r="H6856" t="str">
            <v>【I4JKC02】VK00 4×4 NPS 850幅FRAME ASM　設変出図(高型NPS、イベント未定)</v>
          </cell>
          <cell r="I6856" t="str">
            <v>未</v>
          </cell>
          <cell r="J6856" t="str">
            <v>C</v>
          </cell>
          <cell r="K6856" t="str">
            <v/>
          </cell>
          <cell r="L6856" t="str">
            <v>未</v>
          </cell>
          <cell r="M6856" t="str">
            <v>-</v>
          </cell>
          <cell r="N6856" t="str">
            <v>未</v>
          </cell>
        </row>
        <row r="6857">
          <cell r="C6857">
            <v>8978771260</v>
          </cell>
          <cell r="D6857" t="str">
            <v>I4JKC02</v>
          </cell>
          <cell r="E6857"/>
          <cell r="F6857" t="str">
            <v>VK00 NPS</v>
          </cell>
          <cell r="G6857" t="str">
            <v>3X 850幅</v>
          </cell>
          <cell r="H6857" t="str">
            <v>【I4JKC02】VK00 4×4 NPS 850幅FRAME ASM　設変出図(高型NPS、イベント未定)</v>
          </cell>
          <cell r="I6857" t="str">
            <v>未</v>
          </cell>
          <cell r="J6857" t="str">
            <v>C</v>
          </cell>
          <cell r="K6857" t="str">
            <v/>
          </cell>
          <cell r="L6857" t="str">
            <v>未</v>
          </cell>
          <cell r="M6857" t="str">
            <v>-</v>
          </cell>
          <cell r="N6857" t="str">
            <v>未</v>
          </cell>
        </row>
        <row r="6858">
          <cell r="C6858">
            <v>8978771270</v>
          </cell>
          <cell r="D6858" t="str">
            <v>I4JKC02</v>
          </cell>
          <cell r="E6858"/>
          <cell r="F6858" t="str">
            <v>VK00 NPS</v>
          </cell>
          <cell r="G6858" t="str">
            <v>3X 850幅</v>
          </cell>
          <cell r="H6858" t="str">
            <v>【I4JKC02】VK00 4×4 NPS 850幅FRAME ASM　設変出図(高型NPS、イベント未定)</v>
          </cell>
          <cell r="I6858" t="str">
            <v>未</v>
          </cell>
          <cell r="J6858" t="str">
            <v>C</v>
          </cell>
          <cell r="K6858" t="str">
            <v/>
          </cell>
          <cell r="L6858" t="str">
            <v>未</v>
          </cell>
          <cell r="M6858" t="str">
            <v>-</v>
          </cell>
          <cell r="N6858" t="str">
            <v>未</v>
          </cell>
        </row>
        <row r="6859">
          <cell r="C6859">
            <v>7551879761</v>
          </cell>
          <cell r="D6859" t="str">
            <v>I4JKB35</v>
          </cell>
          <cell r="E6859"/>
          <cell r="F6859" t="str">
            <v>VK00 NPR</v>
          </cell>
          <cell r="G6859" t="str">
            <v>3X 750幅</v>
          </cell>
          <cell r="H6859" t="str">
            <v>【I4JKB35】VK00 3X 750幅 FRAME ASM 設変出図(対象イベント:’23/5月　先行量産)</v>
          </cell>
          <cell r="I6859" t="str">
            <v>未</v>
          </cell>
          <cell r="J6859" t="str">
            <v>A</v>
          </cell>
          <cell r="K6859" t="str">
            <v/>
          </cell>
          <cell r="L6859" t="str">
            <v>未</v>
          </cell>
          <cell r="M6859" t="str">
            <v>未</v>
          </cell>
          <cell r="N6859" t="str">
            <v>未</v>
          </cell>
        </row>
        <row r="6860">
          <cell r="C6860">
            <v>7551885161</v>
          </cell>
          <cell r="D6860" t="str">
            <v>I4JKB35</v>
          </cell>
          <cell r="E6860"/>
          <cell r="F6860" t="str">
            <v>VK00 NPR</v>
          </cell>
          <cell r="G6860" t="str">
            <v>3X 750幅</v>
          </cell>
          <cell r="H6860" t="str">
            <v>【I4JKB35】VK00 3X 750幅 FRAME ASM 設変出図(対象イベント:’23/5月　先行量産)</v>
          </cell>
          <cell r="I6860" t="str">
            <v>未</v>
          </cell>
          <cell r="J6860" t="str">
            <v>A</v>
          </cell>
          <cell r="K6860" t="str">
            <v/>
          </cell>
          <cell r="L6860" t="str">
            <v>未</v>
          </cell>
          <cell r="M6860" t="str">
            <v>未</v>
          </cell>
          <cell r="N6860" t="str">
            <v>未</v>
          </cell>
        </row>
        <row r="6861">
          <cell r="C6861">
            <v>7551885171</v>
          </cell>
          <cell r="D6861" t="str">
            <v>I4JKB35</v>
          </cell>
          <cell r="E6861"/>
          <cell r="F6861" t="str">
            <v>VK00 NPR</v>
          </cell>
          <cell r="G6861" t="str">
            <v>3X 750幅</v>
          </cell>
          <cell r="H6861" t="str">
            <v>【I4JKB35】VK00 3X 750幅 FRAME ASM 設変出図(対象イベント:’23/5月　先行量産)</v>
          </cell>
          <cell r="I6861" t="str">
            <v>未</v>
          </cell>
          <cell r="J6861" t="str">
            <v>A</v>
          </cell>
          <cell r="K6861" t="str">
            <v/>
          </cell>
          <cell r="L6861" t="str">
            <v>未</v>
          </cell>
          <cell r="M6861" t="str">
            <v>未</v>
          </cell>
          <cell r="N6861" t="str">
            <v>未</v>
          </cell>
        </row>
        <row r="6862">
          <cell r="C6862">
            <v>7551885181</v>
          </cell>
          <cell r="D6862" t="str">
            <v>I4JKB35</v>
          </cell>
          <cell r="E6862"/>
          <cell r="F6862" t="str">
            <v>VK00 NPR</v>
          </cell>
          <cell r="G6862" t="str">
            <v>3X 750幅</v>
          </cell>
          <cell r="H6862" t="str">
            <v>【I4JKB35】VK00 3X 750幅 FRAME ASM 設変出図(対象イベント:’23/5月　先行量産)</v>
          </cell>
          <cell r="I6862" t="str">
            <v>未</v>
          </cell>
          <cell r="J6862" t="str">
            <v>A</v>
          </cell>
          <cell r="K6862" t="str">
            <v/>
          </cell>
          <cell r="L6862" t="str">
            <v>未</v>
          </cell>
          <cell r="M6862" t="str">
            <v>未</v>
          </cell>
          <cell r="N6862" t="str">
            <v>未</v>
          </cell>
        </row>
        <row r="6863">
          <cell r="C6863">
            <v>7551885191</v>
          </cell>
          <cell r="D6863" t="str">
            <v>I4JKB35</v>
          </cell>
          <cell r="E6863"/>
          <cell r="F6863" t="str">
            <v>VK00 NPR</v>
          </cell>
          <cell r="G6863" t="str">
            <v>3X 750幅</v>
          </cell>
          <cell r="H6863" t="str">
            <v>【I4JKB35】VK00 3X 750幅 FRAME ASM 設変出図(対象イベント:’23/5月　先行量産)</v>
          </cell>
          <cell r="I6863" t="str">
            <v>未</v>
          </cell>
          <cell r="J6863" t="str">
            <v>A</v>
          </cell>
          <cell r="K6863" t="str">
            <v/>
          </cell>
          <cell r="L6863" t="str">
            <v>未</v>
          </cell>
          <cell r="M6863" t="str">
            <v>未</v>
          </cell>
          <cell r="N6863" t="str">
            <v>未</v>
          </cell>
        </row>
        <row r="6864">
          <cell r="C6864">
            <v>7551885201</v>
          </cell>
          <cell r="D6864" t="str">
            <v>I4JKB35</v>
          </cell>
          <cell r="E6864"/>
          <cell r="F6864" t="str">
            <v>VK00 NPR</v>
          </cell>
          <cell r="G6864" t="str">
            <v>3X 750幅</v>
          </cell>
          <cell r="H6864" t="str">
            <v>【I4JKB35】VK00 3X 750幅 FRAME ASM 設変出図(対象イベント:’23/5月　先行量産)</v>
          </cell>
          <cell r="I6864" t="str">
            <v>未</v>
          </cell>
          <cell r="J6864" t="str">
            <v>A</v>
          </cell>
          <cell r="K6864" t="str">
            <v/>
          </cell>
          <cell r="L6864" t="str">
            <v>未</v>
          </cell>
          <cell r="M6864" t="str">
            <v>未</v>
          </cell>
          <cell r="N6864" t="str">
            <v>未</v>
          </cell>
        </row>
        <row r="6865">
          <cell r="C6865">
            <v>7551885211</v>
          </cell>
          <cell r="D6865" t="str">
            <v>I4JKB35</v>
          </cell>
          <cell r="E6865"/>
          <cell r="F6865" t="str">
            <v>VK00 NPR</v>
          </cell>
          <cell r="G6865" t="str">
            <v>3X 750幅</v>
          </cell>
          <cell r="H6865" t="str">
            <v>【I4JKB35】VK00 3X 750幅 FRAME ASM 設変出図(対象イベント:’23/5月　先行量産)</v>
          </cell>
          <cell r="I6865" t="str">
            <v>未</v>
          </cell>
          <cell r="J6865" t="str">
            <v>A</v>
          </cell>
          <cell r="K6865" t="str">
            <v/>
          </cell>
          <cell r="L6865" t="str">
            <v>未</v>
          </cell>
          <cell r="M6865" t="str">
            <v>未</v>
          </cell>
          <cell r="N6865" t="str">
            <v>未</v>
          </cell>
        </row>
        <row r="6866">
          <cell r="C6866">
            <v>7551885221</v>
          </cell>
          <cell r="D6866" t="str">
            <v>I4JKB35</v>
          </cell>
          <cell r="E6866"/>
          <cell r="F6866" t="str">
            <v>VK00 NPR</v>
          </cell>
          <cell r="G6866" t="str">
            <v>3X 750幅</v>
          </cell>
          <cell r="H6866" t="str">
            <v>【I4JKB35】VK00 3X 750幅 FRAME ASM 設変出図(対象イベント:’23/5月　先行量産)</v>
          </cell>
          <cell r="I6866" t="str">
            <v>PA1-3117</v>
          </cell>
          <cell r="J6866" t="str">
            <v>A</v>
          </cell>
          <cell r="K6866" t="str">
            <v>RRQ</v>
          </cell>
          <cell r="L6866" t="str">
            <v>未</v>
          </cell>
          <cell r="M6866" t="str">
            <v>未</v>
          </cell>
          <cell r="N6866" t="str">
            <v>未</v>
          </cell>
        </row>
        <row r="6867">
          <cell r="C6867">
            <v>7551885231</v>
          </cell>
          <cell r="D6867" t="str">
            <v>I4JKB35</v>
          </cell>
          <cell r="E6867"/>
          <cell r="F6867" t="str">
            <v>VK00 NPR</v>
          </cell>
          <cell r="G6867" t="str">
            <v>3X 750幅</v>
          </cell>
          <cell r="H6867" t="str">
            <v>【I4JKB35】VK00 3X 750幅 FRAME ASM 設変出図(対象イベント:’23/5月　先行量産)</v>
          </cell>
          <cell r="I6867" t="str">
            <v>未</v>
          </cell>
          <cell r="J6867" t="str">
            <v>A</v>
          </cell>
          <cell r="K6867" t="str">
            <v/>
          </cell>
          <cell r="L6867" t="str">
            <v>未</v>
          </cell>
          <cell r="M6867" t="str">
            <v>未</v>
          </cell>
          <cell r="N6867" t="str">
            <v>未</v>
          </cell>
        </row>
        <row r="6868">
          <cell r="C6868">
            <v>7551885241</v>
          </cell>
          <cell r="D6868" t="str">
            <v>I4JKB35</v>
          </cell>
          <cell r="E6868"/>
          <cell r="F6868" t="str">
            <v>VK00 NPR</v>
          </cell>
          <cell r="G6868" t="str">
            <v>3X 750幅</v>
          </cell>
          <cell r="H6868" t="str">
            <v>【I4JKB35】VK00 3X 750幅 FRAME ASM 設変出図(対象イベント:’23/5月　先行量産)</v>
          </cell>
          <cell r="I6868" t="str">
            <v>未</v>
          </cell>
          <cell r="J6868" t="str">
            <v>A</v>
          </cell>
          <cell r="K6868" t="str">
            <v/>
          </cell>
          <cell r="L6868" t="str">
            <v>未</v>
          </cell>
          <cell r="M6868" t="str">
            <v>未</v>
          </cell>
          <cell r="N6868" t="str">
            <v>未</v>
          </cell>
        </row>
        <row r="6869">
          <cell r="C6869">
            <v>7551885511</v>
          </cell>
          <cell r="D6869" t="str">
            <v>I4JKB35</v>
          </cell>
          <cell r="E6869"/>
          <cell r="F6869" t="str">
            <v>VK00 NPR</v>
          </cell>
          <cell r="G6869" t="str">
            <v>3X 750幅</v>
          </cell>
          <cell r="H6869" t="str">
            <v>【I4JKB35】VK00 3X 750幅 FRAME ASM 設変出図(対象イベント:’23/5月　先行量産)</v>
          </cell>
          <cell r="I6869" t="str">
            <v>未</v>
          </cell>
          <cell r="J6869" t="str">
            <v>A</v>
          </cell>
          <cell r="K6869" t="str">
            <v/>
          </cell>
          <cell r="L6869" t="str">
            <v>未</v>
          </cell>
          <cell r="M6869" t="str">
            <v>未</v>
          </cell>
          <cell r="N6869" t="str">
            <v>未</v>
          </cell>
        </row>
        <row r="6870">
          <cell r="C6870">
            <v>7551885721</v>
          </cell>
          <cell r="D6870" t="str">
            <v>I4JKB35</v>
          </cell>
          <cell r="E6870"/>
          <cell r="F6870" t="str">
            <v>VK00 NPR</v>
          </cell>
          <cell r="G6870" t="str">
            <v>3X 750幅</v>
          </cell>
          <cell r="H6870" t="str">
            <v>【I4JKB35】VK00 3X 750幅 FRAME ASM 設変出図(対象イベント:’23/5月　先行量産)</v>
          </cell>
          <cell r="I6870" t="str">
            <v>未</v>
          </cell>
          <cell r="J6870" t="str">
            <v>A</v>
          </cell>
          <cell r="K6870" t="str">
            <v/>
          </cell>
          <cell r="L6870" t="str">
            <v>未</v>
          </cell>
          <cell r="M6870" t="str">
            <v>未</v>
          </cell>
          <cell r="N6870" t="str">
            <v>未</v>
          </cell>
        </row>
        <row r="6871">
          <cell r="C6871">
            <v>8978794272</v>
          </cell>
          <cell r="D6871" t="str">
            <v>I4JKB35</v>
          </cell>
          <cell r="E6871"/>
          <cell r="F6871" t="str">
            <v>VK00 NPR</v>
          </cell>
          <cell r="G6871" t="str">
            <v>3X 750幅</v>
          </cell>
          <cell r="H6871" t="str">
            <v>【I4JKB35】VK00 3X 750幅 FRAME ASM 設変出図(対象イベント:’23/5月　先行量産)</v>
          </cell>
          <cell r="I6871" t="str">
            <v>未</v>
          </cell>
          <cell r="J6871" t="str">
            <v>A</v>
          </cell>
          <cell r="K6871" t="str">
            <v/>
          </cell>
          <cell r="L6871" t="str">
            <v>未</v>
          </cell>
          <cell r="M6871" t="str">
            <v>未</v>
          </cell>
          <cell r="N6871" t="str">
            <v>未</v>
          </cell>
        </row>
        <row r="6872">
          <cell r="C6872">
            <v>8978794281</v>
          </cell>
          <cell r="D6872" t="str">
            <v>I4JKB35</v>
          </cell>
          <cell r="E6872"/>
          <cell r="F6872" t="str">
            <v>VK00 NPR</v>
          </cell>
          <cell r="G6872" t="str">
            <v>3X 750幅</v>
          </cell>
          <cell r="H6872" t="str">
            <v>【I4JKB35】VK00 3X 750幅 FRAME ASM 設変出図(対象イベント:’23/5月　先行量産)</v>
          </cell>
          <cell r="I6872" t="str">
            <v>未</v>
          </cell>
          <cell r="J6872" t="str">
            <v>A</v>
          </cell>
          <cell r="K6872" t="str">
            <v/>
          </cell>
          <cell r="L6872" t="str">
            <v>未</v>
          </cell>
          <cell r="M6872" t="str">
            <v>未</v>
          </cell>
          <cell r="N6872" t="str">
            <v>未</v>
          </cell>
        </row>
        <row r="6873">
          <cell r="C6873">
            <v>8978794311</v>
          </cell>
          <cell r="D6873" t="str">
            <v>I4JKB35</v>
          </cell>
          <cell r="E6873"/>
          <cell r="F6873" t="str">
            <v>VK00 NPR</v>
          </cell>
          <cell r="G6873" t="str">
            <v>3X 750幅</v>
          </cell>
          <cell r="H6873" t="str">
            <v>【I4JKB35】VK00 3X 750幅 FRAME ASM 設変出図(対象イベント:’23/5月　先行量産)</v>
          </cell>
          <cell r="I6873" t="str">
            <v>未</v>
          </cell>
          <cell r="J6873" t="str">
            <v>A</v>
          </cell>
          <cell r="K6873" t="str">
            <v/>
          </cell>
          <cell r="L6873" t="str">
            <v>未</v>
          </cell>
          <cell r="M6873" t="str">
            <v>未</v>
          </cell>
          <cell r="N6873" t="str">
            <v>未</v>
          </cell>
        </row>
        <row r="6874">
          <cell r="C6874">
            <v>8978794321</v>
          </cell>
          <cell r="D6874" t="str">
            <v>I4JKB35</v>
          </cell>
          <cell r="E6874"/>
          <cell r="F6874" t="str">
            <v>VK00 NPR</v>
          </cell>
          <cell r="G6874" t="str">
            <v>3X 750幅</v>
          </cell>
          <cell r="H6874" t="str">
            <v>【I4JKB35】VK00 3X 750幅 FRAME ASM 設変出図(対象イベント:’23/5月　先行量産)</v>
          </cell>
          <cell r="I6874" t="str">
            <v>未</v>
          </cell>
          <cell r="J6874" t="str">
            <v>A</v>
          </cell>
          <cell r="K6874" t="str">
            <v/>
          </cell>
          <cell r="L6874" t="str">
            <v>未</v>
          </cell>
          <cell r="M6874" t="str">
            <v>未</v>
          </cell>
          <cell r="N6874" t="str">
            <v>未</v>
          </cell>
        </row>
        <row r="6875">
          <cell r="C6875">
            <v>8978794331</v>
          </cell>
          <cell r="D6875" t="str">
            <v>I4JKB35</v>
          </cell>
          <cell r="E6875"/>
          <cell r="F6875" t="str">
            <v>VK00 NPR</v>
          </cell>
          <cell r="G6875" t="str">
            <v>3X 750幅</v>
          </cell>
          <cell r="H6875" t="str">
            <v>【I4JKB35】VK00 3X 750幅 FRAME ASM 設変出図(対象イベント:’23/5月　先行量産)</v>
          </cell>
          <cell r="I6875" t="str">
            <v>未</v>
          </cell>
          <cell r="J6875" t="str">
            <v>A</v>
          </cell>
          <cell r="K6875" t="str">
            <v/>
          </cell>
          <cell r="L6875" t="str">
            <v>未</v>
          </cell>
          <cell r="M6875" t="str">
            <v>未</v>
          </cell>
          <cell r="N6875" t="str">
            <v>未</v>
          </cell>
        </row>
        <row r="6876">
          <cell r="C6876">
            <v>8978794341</v>
          </cell>
          <cell r="D6876" t="str">
            <v>I4JKB35</v>
          </cell>
          <cell r="E6876"/>
          <cell r="F6876" t="str">
            <v>VK00 NPR</v>
          </cell>
          <cell r="G6876" t="str">
            <v>3X 750幅</v>
          </cell>
          <cell r="H6876" t="str">
            <v>【I4JKB35】VK00 3X 750幅 FRAME ASM 設変出図(対象イベント:’23/5月　先行量産)</v>
          </cell>
          <cell r="I6876" t="str">
            <v>未</v>
          </cell>
          <cell r="J6876" t="str">
            <v>A</v>
          </cell>
          <cell r="K6876" t="str">
            <v/>
          </cell>
          <cell r="L6876" t="str">
            <v>未</v>
          </cell>
          <cell r="M6876" t="str">
            <v>未</v>
          </cell>
          <cell r="N6876" t="str">
            <v>未</v>
          </cell>
        </row>
        <row r="6877">
          <cell r="C6877">
            <v>8978794351</v>
          </cell>
          <cell r="D6877" t="str">
            <v>I4JKB35</v>
          </cell>
          <cell r="E6877"/>
          <cell r="F6877" t="str">
            <v>VK00 NPR</v>
          </cell>
          <cell r="G6877" t="str">
            <v>3X 750幅</v>
          </cell>
          <cell r="H6877" t="str">
            <v>【I4JKB35】VK00 3X 750幅 FRAME ASM 設変出図(対象イベント:’23/5月　先行量産)</v>
          </cell>
          <cell r="I6877" t="str">
            <v>未</v>
          </cell>
          <cell r="J6877" t="str">
            <v>A</v>
          </cell>
          <cell r="K6877" t="str">
            <v/>
          </cell>
          <cell r="L6877" t="str">
            <v>未</v>
          </cell>
          <cell r="M6877" t="str">
            <v>未</v>
          </cell>
          <cell r="N6877" t="str">
            <v>未</v>
          </cell>
        </row>
        <row r="6878">
          <cell r="C6878">
            <v>8978794361</v>
          </cell>
          <cell r="D6878" t="str">
            <v>I4JKB35</v>
          </cell>
          <cell r="E6878"/>
          <cell r="F6878" t="str">
            <v>VK00 NPR</v>
          </cell>
          <cell r="G6878" t="str">
            <v>3X 750幅</v>
          </cell>
          <cell r="H6878" t="str">
            <v>【I4JKB35】VK00 3X 750幅 FRAME ASM 設変出図(対象イベント:’23/5月　先行量産)</v>
          </cell>
          <cell r="I6878" t="str">
            <v>未</v>
          </cell>
          <cell r="J6878" t="str">
            <v>A</v>
          </cell>
          <cell r="K6878" t="str">
            <v/>
          </cell>
          <cell r="L6878" t="str">
            <v>未</v>
          </cell>
          <cell r="M6878" t="str">
            <v>未</v>
          </cell>
          <cell r="N6878" t="str">
            <v>未</v>
          </cell>
        </row>
        <row r="6879">
          <cell r="C6879">
            <v>8978794371</v>
          </cell>
          <cell r="D6879" t="str">
            <v>I4JKB35</v>
          </cell>
          <cell r="E6879"/>
          <cell r="F6879" t="str">
            <v>VK00 NPR</v>
          </cell>
          <cell r="G6879" t="str">
            <v>3X 750幅</v>
          </cell>
          <cell r="H6879" t="str">
            <v>【I4JKB35】VK00 3X 750幅 FRAME ASM 設変出図(対象イベント:’23/5月　先行量産)</v>
          </cell>
          <cell r="I6879" t="str">
            <v>未</v>
          </cell>
          <cell r="J6879" t="str">
            <v>A</v>
          </cell>
          <cell r="K6879" t="str">
            <v/>
          </cell>
          <cell r="L6879" t="str">
            <v>未</v>
          </cell>
          <cell r="M6879" t="str">
            <v>未</v>
          </cell>
          <cell r="N6879" t="str">
            <v>未</v>
          </cell>
        </row>
        <row r="6880">
          <cell r="C6880">
            <v>8978794381</v>
          </cell>
          <cell r="D6880" t="str">
            <v>I4JKB35</v>
          </cell>
          <cell r="E6880"/>
          <cell r="F6880" t="str">
            <v>VK00 NPR</v>
          </cell>
          <cell r="G6880" t="str">
            <v>3X 750幅</v>
          </cell>
          <cell r="H6880" t="str">
            <v>【I4JKB35】VK00 3X 750幅 FRAME ASM 設変出図(対象イベント:’23/5月　先行量産)</v>
          </cell>
          <cell r="I6880" t="str">
            <v>未</v>
          </cell>
          <cell r="J6880" t="str">
            <v>A</v>
          </cell>
          <cell r="K6880" t="str">
            <v/>
          </cell>
          <cell r="L6880" t="str">
            <v>未</v>
          </cell>
          <cell r="M6880" t="str">
            <v>未</v>
          </cell>
          <cell r="N6880" t="str">
            <v>未</v>
          </cell>
        </row>
        <row r="6881">
          <cell r="C6881">
            <v>8978794391</v>
          </cell>
          <cell r="D6881" t="str">
            <v>I4JKB35</v>
          </cell>
          <cell r="E6881"/>
          <cell r="F6881" t="str">
            <v>VK00 NPR</v>
          </cell>
          <cell r="G6881" t="str">
            <v>3X 750幅</v>
          </cell>
          <cell r="H6881" t="str">
            <v>【I4JKB35】VK00 3X 750幅 FRAME ASM 設変出図(対象イベント:’23/5月　先行量産)</v>
          </cell>
          <cell r="I6881" t="str">
            <v>未</v>
          </cell>
          <cell r="J6881" t="str">
            <v>A</v>
          </cell>
          <cell r="K6881" t="str">
            <v/>
          </cell>
          <cell r="L6881" t="str">
            <v>未</v>
          </cell>
          <cell r="M6881" t="str">
            <v>未</v>
          </cell>
          <cell r="N6881" t="str">
            <v>未</v>
          </cell>
        </row>
        <row r="6882">
          <cell r="C6882">
            <v>8978794402</v>
          </cell>
          <cell r="D6882" t="str">
            <v>I4JKB35</v>
          </cell>
          <cell r="E6882"/>
          <cell r="F6882" t="str">
            <v>VK00 NPR</v>
          </cell>
          <cell r="G6882" t="str">
            <v>3X 750幅</v>
          </cell>
          <cell r="H6882" t="str">
            <v>【I4JKB35】VK00 3X 750幅 FRAME ASM 設変出図(対象イベント:’23/5月　先行量産)</v>
          </cell>
          <cell r="I6882" t="str">
            <v>未</v>
          </cell>
          <cell r="J6882" t="str">
            <v>A</v>
          </cell>
          <cell r="K6882" t="str">
            <v/>
          </cell>
          <cell r="L6882" t="str">
            <v>未</v>
          </cell>
          <cell r="M6882" t="str">
            <v>未</v>
          </cell>
          <cell r="N6882" t="str">
            <v>未</v>
          </cell>
        </row>
        <row r="6883">
          <cell r="C6883">
            <v>8978794411</v>
          </cell>
          <cell r="D6883" t="str">
            <v>I4JKB35</v>
          </cell>
          <cell r="E6883"/>
          <cell r="F6883" t="str">
            <v>VK00 NPR</v>
          </cell>
          <cell r="G6883" t="str">
            <v>3X 750幅</v>
          </cell>
          <cell r="H6883" t="str">
            <v>【I4JKB35】VK00 3X 750幅 FRAME ASM 設変出図(対象イベント:’23/5月　先行量産)</v>
          </cell>
          <cell r="I6883" t="str">
            <v>未</v>
          </cell>
          <cell r="J6883" t="str">
            <v>A</v>
          </cell>
          <cell r="K6883" t="str">
            <v/>
          </cell>
          <cell r="L6883" t="str">
            <v>未</v>
          </cell>
          <cell r="M6883" t="str">
            <v>未</v>
          </cell>
          <cell r="N6883" t="str">
            <v>未</v>
          </cell>
        </row>
        <row r="6884">
          <cell r="C6884">
            <v>8978794421</v>
          </cell>
          <cell r="D6884" t="str">
            <v>I4JKB35</v>
          </cell>
          <cell r="E6884"/>
          <cell r="F6884" t="str">
            <v>VK00 NPR</v>
          </cell>
          <cell r="G6884" t="str">
            <v>3X 750幅</v>
          </cell>
          <cell r="H6884" t="str">
            <v>【I4JKB35】VK00 3X 750幅 FRAME ASM 設変出図(対象イベント:’23/5月　先行量産)</v>
          </cell>
          <cell r="I6884" t="str">
            <v>未</v>
          </cell>
          <cell r="J6884" t="str">
            <v>A</v>
          </cell>
          <cell r="K6884" t="str">
            <v/>
          </cell>
          <cell r="L6884" t="str">
            <v>未</v>
          </cell>
          <cell r="M6884" t="str">
            <v>未</v>
          </cell>
          <cell r="N6884" t="str">
            <v>未</v>
          </cell>
        </row>
        <row r="6885">
          <cell r="C6885">
            <v>8978794431</v>
          </cell>
          <cell r="D6885" t="str">
            <v>I4JKB35</v>
          </cell>
          <cell r="E6885"/>
          <cell r="F6885" t="str">
            <v>VK00 NPR</v>
          </cell>
          <cell r="G6885" t="str">
            <v>3X 750幅</v>
          </cell>
          <cell r="H6885" t="str">
            <v>【I4JKB35】VK00 3X 750幅 FRAME ASM 設変出図(対象イベント:’23/5月　先行量産)</v>
          </cell>
          <cell r="I6885" t="str">
            <v>未</v>
          </cell>
          <cell r="J6885" t="str">
            <v>A</v>
          </cell>
          <cell r="K6885" t="str">
            <v/>
          </cell>
          <cell r="L6885" t="str">
            <v>未</v>
          </cell>
          <cell r="M6885" t="str">
            <v>未</v>
          </cell>
          <cell r="N6885" t="str">
            <v>未</v>
          </cell>
        </row>
        <row r="6886">
          <cell r="C6886">
            <v>8978794441</v>
          </cell>
          <cell r="D6886" t="str">
            <v>I4JKB35</v>
          </cell>
          <cell r="E6886"/>
          <cell r="F6886" t="str">
            <v>VK00 NPR</v>
          </cell>
          <cell r="G6886" t="str">
            <v>3X 750幅</v>
          </cell>
          <cell r="H6886" t="str">
            <v>【I4JKB35】VK00 3X 750幅 FRAME ASM 設変出図(対象イベント:’23/5月　先行量産)</v>
          </cell>
          <cell r="I6886" t="str">
            <v>PA1-3107</v>
          </cell>
          <cell r="J6886" t="str">
            <v>A</v>
          </cell>
          <cell r="K6886" t="str">
            <v>SFE</v>
          </cell>
          <cell r="L6886" t="str">
            <v>未</v>
          </cell>
          <cell r="M6886" t="str">
            <v>未</v>
          </cell>
          <cell r="N6886" t="str">
            <v>未</v>
          </cell>
        </row>
        <row r="6887">
          <cell r="C6887">
            <v>8978794451</v>
          </cell>
          <cell r="D6887" t="str">
            <v>I4JKB35</v>
          </cell>
          <cell r="E6887"/>
          <cell r="F6887" t="str">
            <v>VK00 NPR</v>
          </cell>
          <cell r="G6887" t="str">
            <v>3X 750幅</v>
          </cell>
          <cell r="H6887" t="str">
            <v>【I4JKB35】VK00 3X 750幅 FRAME ASM 設変出図(対象イベント:’23/5月　先行量産)</v>
          </cell>
          <cell r="I6887" t="str">
            <v>未</v>
          </cell>
          <cell r="J6887" t="str">
            <v>A</v>
          </cell>
          <cell r="K6887" t="str">
            <v/>
          </cell>
          <cell r="L6887" t="str">
            <v>未</v>
          </cell>
          <cell r="M6887" t="str">
            <v>未</v>
          </cell>
          <cell r="N6887" t="str">
            <v>未</v>
          </cell>
        </row>
        <row r="6888">
          <cell r="C6888">
            <v>8978794461</v>
          </cell>
          <cell r="D6888" t="str">
            <v>I4JKB35</v>
          </cell>
          <cell r="E6888"/>
          <cell r="F6888" t="str">
            <v>VK00 NPR</v>
          </cell>
          <cell r="G6888" t="str">
            <v>3X 750幅</v>
          </cell>
          <cell r="H6888" t="str">
            <v>【I4JKB35】VK00 3X 750幅 FRAME ASM 設変出図(対象イベント:’23/5月　先行量産)</v>
          </cell>
          <cell r="I6888" t="str">
            <v>未</v>
          </cell>
          <cell r="J6888" t="str">
            <v>A</v>
          </cell>
          <cell r="K6888" t="str">
            <v/>
          </cell>
          <cell r="L6888" t="str">
            <v>未</v>
          </cell>
          <cell r="M6888" t="str">
            <v>未</v>
          </cell>
          <cell r="N6888" t="str">
            <v>未</v>
          </cell>
        </row>
        <row r="6889">
          <cell r="C6889">
            <v>8978794471</v>
          </cell>
          <cell r="D6889" t="str">
            <v>I4JKB35</v>
          </cell>
          <cell r="E6889"/>
          <cell r="F6889" t="str">
            <v>VK00 NPR</v>
          </cell>
          <cell r="G6889" t="str">
            <v>3X 750幅</v>
          </cell>
          <cell r="H6889" t="str">
            <v>【I4JKB35】VK00 3X 750幅 FRAME ASM 設変出図(対象イベント:’23/5月　先行量産)</v>
          </cell>
          <cell r="I6889" t="str">
            <v>未</v>
          </cell>
          <cell r="J6889" t="str">
            <v>A</v>
          </cell>
          <cell r="K6889" t="str">
            <v/>
          </cell>
          <cell r="L6889" t="str">
            <v>未</v>
          </cell>
          <cell r="M6889" t="str">
            <v>未</v>
          </cell>
          <cell r="N6889" t="str">
            <v>未</v>
          </cell>
        </row>
        <row r="6890">
          <cell r="C6890">
            <v>8978794481</v>
          </cell>
          <cell r="D6890" t="str">
            <v>I4JKB35</v>
          </cell>
          <cell r="E6890"/>
          <cell r="F6890" t="str">
            <v>VK00 NPR</v>
          </cell>
          <cell r="G6890" t="str">
            <v>3X 750幅</v>
          </cell>
          <cell r="H6890" t="str">
            <v>【I4JKB35】VK00 3X 750幅 FRAME ASM 設変出図(対象イベント:’23/5月　先行量産)</v>
          </cell>
          <cell r="I6890" t="str">
            <v>未</v>
          </cell>
          <cell r="J6890" t="str">
            <v>A</v>
          </cell>
          <cell r="K6890" t="str">
            <v/>
          </cell>
          <cell r="L6890" t="str">
            <v>未</v>
          </cell>
          <cell r="M6890" t="str">
            <v>未</v>
          </cell>
          <cell r="N6890" t="str">
            <v>未</v>
          </cell>
        </row>
        <row r="6891">
          <cell r="C6891">
            <v>8978794491</v>
          </cell>
          <cell r="D6891" t="str">
            <v>I4JKB35</v>
          </cell>
          <cell r="E6891"/>
          <cell r="F6891" t="str">
            <v>VK00 NPR</v>
          </cell>
          <cell r="G6891" t="str">
            <v>3X 750幅</v>
          </cell>
          <cell r="H6891" t="str">
            <v>【I4JKB35】VK00 3X 750幅 FRAME ASM 設変出図(対象イベント:’23/5月　先行量産)</v>
          </cell>
          <cell r="I6891" t="str">
            <v>未</v>
          </cell>
          <cell r="J6891" t="str">
            <v>A</v>
          </cell>
          <cell r="K6891" t="str">
            <v/>
          </cell>
          <cell r="L6891" t="str">
            <v>未</v>
          </cell>
          <cell r="M6891" t="str">
            <v>未</v>
          </cell>
          <cell r="N6891" t="str">
            <v>未</v>
          </cell>
        </row>
        <row r="6892">
          <cell r="C6892">
            <v>8978794501</v>
          </cell>
          <cell r="D6892" t="str">
            <v>I4JKB35</v>
          </cell>
          <cell r="E6892"/>
          <cell r="F6892" t="str">
            <v>VK00 NPR</v>
          </cell>
          <cell r="G6892" t="str">
            <v>3X 750幅</v>
          </cell>
          <cell r="H6892" t="str">
            <v>【I4JKB35】VK00 3X 750幅 FRAME ASM 設変出図(対象イベント:’23/5月　先行量産)</v>
          </cell>
          <cell r="I6892" t="str">
            <v>未</v>
          </cell>
          <cell r="J6892" t="str">
            <v>A</v>
          </cell>
          <cell r="K6892" t="str">
            <v/>
          </cell>
          <cell r="L6892" t="str">
            <v>未</v>
          </cell>
          <cell r="M6892" t="str">
            <v>未</v>
          </cell>
          <cell r="N6892" t="str">
            <v>未</v>
          </cell>
        </row>
        <row r="6893">
          <cell r="C6893">
            <v>8978794511</v>
          </cell>
          <cell r="D6893" t="str">
            <v>I4JKB35</v>
          </cell>
          <cell r="E6893"/>
          <cell r="F6893" t="str">
            <v>VK00 NPR</v>
          </cell>
          <cell r="G6893" t="str">
            <v>3X 750幅</v>
          </cell>
          <cell r="H6893" t="str">
            <v>【I4JKB35】VK00 3X 750幅 FRAME ASM 設変出図(対象イベント:’23/5月　先行量産)</v>
          </cell>
          <cell r="I6893" t="str">
            <v>未</v>
          </cell>
          <cell r="J6893" t="str">
            <v>A</v>
          </cell>
          <cell r="K6893" t="str">
            <v/>
          </cell>
          <cell r="L6893" t="str">
            <v>未</v>
          </cell>
          <cell r="M6893" t="str">
            <v>未</v>
          </cell>
          <cell r="N6893" t="str">
            <v>未</v>
          </cell>
        </row>
        <row r="6894">
          <cell r="C6894">
            <v>8978794521</v>
          </cell>
          <cell r="D6894" t="str">
            <v>I4JKB35</v>
          </cell>
          <cell r="E6894"/>
          <cell r="F6894" t="str">
            <v>VK00 NPR</v>
          </cell>
          <cell r="G6894" t="str">
            <v>3X 750幅</v>
          </cell>
          <cell r="H6894" t="str">
            <v>【I4JKB35】VK00 3X 750幅 FRAME ASM 設変出図(対象イベント:’23/5月　先行量産)</v>
          </cell>
          <cell r="I6894" t="str">
            <v>未</v>
          </cell>
          <cell r="J6894" t="str">
            <v>A</v>
          </cell>
          <cell r="K6894" t="str">
            <v/>
          </cell>
          <cell r="L6894" t="str">
            <v>未</v>
          </cell>
          <cell r="M6894" t="str">
            <v>未</v>
          </cell>
          <cell r="N6894" t="str">
            <v>未</v>
          </cell>
        </row>
        <row r="6895">
          <cell r="C6895">
            <v>8978794531</v>
          </cell>
          <cell r="D6895" t="str">
            <v>I4JKB35</v>
          </cell>
          <cell r="E6895"/>
          <cell r="F6895" t="str">
            <v>VK00 NPR</v>
          </cell>
          <cell r="G6895" t="str">
            <v>3X 750幅</v>
          </cell>
          <cell r="H6895" t="str">
            <v>【I4JKB35】VK00 3X 750幅 FRAME ASM 設変出図(対象イベント:’23/5月　先行量産)</v>
          </cell>
          <cell r="I6895" t="str">
            <v>未</v>
          </cell>
          <cell r="J6895" t="str">
            <v>A</v>
          </cell>
          <cell r="K6895" t="str">
            <v/>
          </cell>
          <cell r="L6895" t="str">
            <v>未</v>
          </cell>
          <cell r="M6895" t="str">
            <v>未</v>
          </cell>
          <cell r="N6895" t="str">
            <v>未</v>
          </cell>
        </row>
        <row r="6896">
          <cell r="C6896">
            <v>8978794542</v>
          </cell>
          <cell r="D6896" t="str">
            <v>I4JKB35</v>
          </cell>
          <cell r="E6896"/>
          <cell r="F6896" t="str">
            <v>VK00 NPR</v>
          </cell>
          <cell r="G6896" t="str">
            <v>3X 750幅</v>
          </cell>
          <cell r="H6896" t="str">
            <v>【I4JKB35】VK00 3X 750幅 FRAME ASM 設変出図(対象イベント:’23/5月　先行量産)</v>
          </cell>
          <cell r="I6896" t="str">
            <v>未</v>
          </cell>
          <cell r="J6896" t="str">
            <v>A</v>
          </cell>
          <cell r="K6896" t="str">
            <v/>
          </cell>
          <cell r="L6896" t="str">
            <v>未</v>
          </cell>
          <cell r="M6896" t="str">
            <v>未</v>
          </cell>
          <cell r="N6896" t="str">
            <v>未</v>
          </cell>
        </row>
        <row r="6897">
          <cell r="C6897">
            <v>8978794552</v>
          </cell>
          <cell r="D6897" t="str">
            <v>I4JKB35</v>
          </cell>
          <cell r="E6897"/>
          <cell r="F6897" t="str">
            <v>VK00 NPR</v>
          </cell>
          <cell r="G6897" t="str">
            <v>3X 750幅</v>
          </cell>
          <cell r="H6897" t="str">
            <v>【I4JKB35】VK00 3X 750幅 FRAME ASM 設変出図(対象イベント:’23/5月　先行量産)</v>
          </cell>
          <cell r="I6897" t="str">
            <v>未</v>
          </cell>
          <cell r="J6897" t="str">
            <v>A</v>
          </cell>
          <cell r="K6897" t="str">
            <v/>
          </cell>
          <cell r="L6897" t="str">
            <v>未</v>
          </cell>
          <cell r="M6897" t="str">
            <v>未</v>
          </cell>
          <cell r="N6897" t="str">
            <v>未</v>
          </cell>
        </row>
        <row r="6898">
          <cell r="C6898">
            <v>8978794571</v>
          </cell>
          <cell r="D6898" t="str">
            <v>I4JKB35</v>
          </cell>
          <cell r="E6898"/>
          <cell r="F6898" t="str">
            <v>VK00 NPR</v>
          </cell>
          <cell r="G6898" t="str">
            <v>3X 750幅</v>
          </cell>
          <cell r="H6898" t="str">
            <v>【I4JKB35】VK00 3X 750幅 FRAME ASM 設変出図(対象イベント:’23/5月　先行量産)</v>
          </cell>
          <cell r="I6898" t="str">
            <v>PA1-3117</v>
          </cell>
          <cell r="J6898" t="str">
            <v>A</v>
          </cell>
          <cell r="K6898" t="str">
            <v>RGA</v>
          </cell>
          <cell r="L6898" t="str">
            <v>未</v>
          </cell>
          <cell r="M6898" t="str">
            <v>未</v>
          </cell>
          <cell r="N6898" t="str">
            <v>未</v>
          </cell>
        </row>
        <row r="6899">
          <cell r="C6899">
            <v>8978794581</v>
          </cell>
          <cell r="D6899" t="str">
            <v>I4JKB35</v>
          </cell>
          <cell r="E6899"/>
          <cell r="F6899" t="str">
            <v>VK00 NPR</v>
          </cell>
          <cell r="G6899" t="str">
            <v>3X 750幅</v>
          </cell>
          <cell r="H6899" t="str">
            <v>【I4JKB35】VK00 3X 750幅 FRAME ASM 設変出図(対象イベント:’23/5月　先行量産)</v>
          </cell>
          <cell r="I6899" t="str">
            <v>未</v>
          </cell>
          <cell r="J6899" t="str">
            <v>A</v>
          </cell>
          <cell r="K6899" t="str">
            <v/>
          </cell>
          <cell r="L6899" t="str">
            <v>未</v>
          </cell>
          <cell r="M6899" t="str">
            <v>未</v>
          </cell>
          <cell r="N6899" t="str">
            <v>未</v>
          </cell>
        </row>
        <row r="6900">
          <cell r="C6900">
            <v>8978794592</v>
          </cell>
          <cell r="D6900" t="str">
            <v>I4JKB35</v>
          </cell>
          <cell r="E6900"/>
          <cell r="F6900" t="str">
            <v>VK00 NPR</v>
          </cell>
          <cell r="G6900" t="str">
            <v>3X 750幅</v>
          </cell>
          <cell r="H6900" t="str">
            <v>【I4JKB35】VK00 3X 750幅 FRAME ASM 設変出図(対象イベント:’23/5月　先行量産)</v>
          </cell>
          <cell r="I6900" t="str">
            <v>未</v>
          </cell>
          <cell r="J6900" t="str">
            <v>A</v>
          </cell>
          <cell r="K6900" t="str">
            <v/>
          </cell>
          <cell r="L6900" t="str">
            <v>未</v>
          </cell>
          <cell r="M6900" t="str">
            <v>未</v>
          </cell>
          <cell r="N6900" t="str">
            <v>未</v>
          </cell>
        </row>
        <row r="6901">
          <cell r="C6901">
            <v>8978794602</v>
          </cell>
          <cell r="D6901" t="str">
            <v>I4JKB35</v>
          </cell>
          <cell r="E6901"/>
          <cell r="F6901" t="str">
            <v>VK00 NPR</v>
          </cell>
          <cell r="G6901" t="str">
            <v>3X 750幅</v>
          </cell>
          <cell r="H6901" t="str">
            <v>【I4JKB35】VK00 3X 750幅 FRAME ASM 設変出図(対象イベント:’23/5月　先行量産)</v>
          </cell>
          <cell r="I6901" t="str">
            <v>未</v>
          </cell>
          <cell r="J6901" t="str">
            <v>A</v>
          </cell>
          <cell r="K6901" t="str">
            <v/>
          </cell>
          <cell r="L6901" t="str">
            <v>未</v>
          </cell>
          <cell r="M6901" t="str">
            <v>未</v>
          </cell>
          <cell r="N6901" t="str">
            <v>未</v>
          </cell>
        </row>
        <row r="6902">
          <cell r="C6902">
            <v>8978794611</v>
          </cell>
          <cell r="D6902" t="str">
            <v>I4JKB35</v>
          </cell>
          <cell r="E6902"/>
          <cell r="F6902" t="str">
            <v>VK00 NPR</v>
          </cell>
          <cell r="G6902" t="str">
            <v>3X 750幅</v>
          </cell>
          <cell r="H6902" t="str">
            <v>【I4JKB35】VK00 3X 750幅 FRAME ASM 設変出図(対象イベント:’23/5月　先行量産)</v>
          </cell>
          <cell r="I6902" t="str">
            <v>未</v>
          </cell>
          <cell r="J6902" t="str">
            <v>A</v>
          </cell>
          <cell r="K6902" t="str">
            <v/>
          </cell>
          <cell r="L6902" t="str">
            <v>未</v>
          </cell>
          <cell r="M6902" t="str">
            <v>未</v>
          </cell>
          <cell r="N6902" t="str">
            <v>未</v>
          </cell>
        </row>
        <row r="6903">
          <cell r="C6903">
            <v>8978794621</v>
          </cell>
          <cell r="D6903" t="str">
            <v>I4JKB35</v>
          </cell>
          <cell r="E6903"/>
          <cell r="F6903" t="str">
            <v>VK00 NPR</v>
          </cell>
          <cell r="G6903" t="str">
            <v>3X 750幅</v>
          </cell>
          <cell r="H6903" t="str">
            <v>【I4JKB35】VK00 3X 750幅 FRAME ASM 設変出図(対象イベント:’23/5月　先行量産)</v>
          </cell>
          <cell r="I6903" t="str">
            <v>未</v>
          </cell>
          <cell r="J6903" t="str">
            <v>A</v>
          </cell>
          <cell r="K6903" t="str">
            <v/>
          </cell>
          <cell r="L6903" t="str">
            <v>未</v>
          </cell>
          <cell r="M6903" t="str">
            <v>未</v>
          </cell>
          <cell r="N6903" t="str">
            <v>未</v>
          </cell>
        </row>
        <row r="6904">
          <cell r="C6904">
            <v>8978794631</v>
          </cell>
          <cell r="D6904" t="str">
            <v>I4JKB35</v>
          </cell>
          <cell r="E6904"/>
          <cell r="F6904" t="str">
            <v>VK00 NPR</v>
          </cell>
          <cell r="G6904" t="str">
            <v>3X 750幅</v>
          </cell>
          <cell r="H6904" t="str">
            <v>【I4JKB35】VK00 3X 750幅 FRAME ASM 設変出図(対象イベント:’23/5月　先行量産)</v>
          </cell>
          <cell r="I6904" t="str">
            <v>未</v>
          </cell>
          <cell r="J6904" t="str">
            <v>A</v>
          </cell>
          <cell r="K6904" t="str">
            <v/>
          </cell>
          <cell r="L6904" t="str">
            <v>未</v>
          </cell>
          <cell r="M6904" t="str">
            <v>未</v>
          </cell>
          <cell r="N6904" t="str">
            <v>未</v>
          </cell>
        </row>
        <row r="6905">
          <cell r="C6905">
            <v>8978794641</v>
          </cell>
          <cell r="D6905" t="str">
            <v>I4JKB35</v>
          </cell>
          <cell r="E6905"/>
          <cell r="F6905" t="str">
            <v>VK00 NPR</v>
          </cell>
          <cell r="G6905" t="str">
            <v>3X 750幅</v>
          </cell>
          <cell r="H6905" t="str">
            <v>【I4JKB35】VK00 3X 750幅 FRAME ASM 設変出図(対象イベント:’23/5月　先行量産)</v>
          </cell>
          <cell r="I6905" t="str">
            <v>未</v>
          </cell>
          <cell r="J6905" t="str">
            <v>A</v>
          </cell>
          <cell r="K6905" t="str">
            <v/>
          </cell>
          <cell r="L6905" t="str">
            <v>未</v>
          </cell>
          <cell r="M6905" t="str">
            <v>未</v>
          </cell>
          <cell r="N6905" t="str">
            <v>未</v>
          </cell>
        </row>
        <row r="6906">
          <cell r="C6906">
            <v>8978794651</v>
          </cell>
          <cell r="D6906" t="str">
            <v>I4JKB35</v>
          </cell>
          <cell r="E6906"/>
          <cell r="F6906" t="str">
            <v>VK00 NPR</v>
          </cell>
          <cell r="G6906" t="str">
            <v>3X 750幅</v>
          </cell>
          <cell r="H6906" t="str">
            <v>【I4JKB35】VK00 3X 750幅 FRAME ASM 設変出図(対象イベント:’23/5月　先行量産)</v>
          </cell>
          <cell r="I6906" t="str">
            <v>未</v>
          </cell>
          <cell r="J6906" t="str">
            <v>A</v>
          </cell>
          <cell r="K6906" t="str">
            <v/>
          </cell>
          <cell r="L6906" t="str">
            <v>未</v>
          </cell>
          <cell r="M6906" t="str">
            <v>未</v>
          </cell>
          <cell r="N6906" t="str">
            <v>未</v>
          </cell>
        </row>
        <row r="6907">
          <cell r="C6907">
            <v>8978794662</v>
          </cell>
          <cell r="D6907" t="str">
            <v>I4JKB35</v>
          </cell>
          <cell r="E6907"/>
          <cell r="F6907" t="str">
            <v>VK00 NPR</v>
          </cell>
          <cell r="G6907" t="str">
            <v>3X 750幅</v>
          </cell>
          <cell r="H6907" t="str">
            <v>【I4JKB35】VK00 3X 750幅 FRAME ASM 設変出図(対象イベント:’23/5月　先行量産)</v>
          </cell>
          <cell r="I6907" t="str">
            <v>未</v>
          </cell>
          <cell r="J6907" t="str">
            <v>A</v>
          </cell>
          <cell r="K6907" t="str">
            <v/>
          </cell>
          <cell r="L6907" t="str">
            <v>未</v>
          </cell>
          <cell r="M6907" t="str">
            <v>未</v>
          </cell>
          <cell r="N6907" t="str">
            <v>未</v>
          </cell>
        </row>
        <row r="6908">
          <cell r="C6908">
            <v>8978794671</v>
          </cell>
          <cell r="D6908" t="str">
            <v>I4JKB35</v>
          </cell>
          <cell r="E6908"/>
          <cell r="F6908" t="str">
            <v>VK00 NPR</v>
          </cell>
          <cell r="G6908" t="str">
            <v>3X 750幅</v>
          </cell>
          <cell r="H6908" t="str">
            <v>【I4JKB35】VK00 3X 750幅 FRAME ASM 設変出図(対象イベント:’23/5月　先行量産)</v>
          </cell>
          <cell r="I6908" t="str">
            <v>未</v>
          </cell>
          <cell r="J6908" t="str">
            <v>A</v>
          </cell>
          <cell r="K6908" t="str">
            <v/>
          </cell>
          <cell r="L6908" t="str">
            <v>未</v>
          </cell>
          <cell r="M6908" t="str">
            <v>未</v>
          </cell>
          <cell r="N6908" t="str">
            <v>未</v>
          </cell>
        </row>
        <row r="6909">
          <cell r="C6909">
            <v>8978794681</v>
          </cell>
          <cell r="D6909" t="str">
            <v>I4JKB35</v>
          </cell>
          <cell r="E6909"/>
          <cell r="F6909" t="str">
            <v>VK00 NPR</v>
          </cell>
          <cell r="G6909" t="str">
            <v>3X 750幅</v>
          </cell>
          <cell r="H6909" t="str">
            <v>【I4JKB35】VK00 3X 750幅 FRAME ASM 設変出図(対象イベント:’23/5月　先行量産)</v>
          </cell>
          <cell r="I6909" t="str">
            <v>未</v>
          </cell>
          <cell r="J6909" t="str">
            <v>A</v>
          </cell>
          <cell r="K6909" t="str">
            <v/>
          </cell>
          <cell r="L6909" t="str">
            <v>未</v>
          </cell>
          <cell r="M6909" t="str">
            <v>未</v>
          </cell>
          <cell r="N6909" t="str">
            <v>未</v>
          </cell>
        </row>
        <row r="6910">
          <cell r="C6910">
            <v>8978794692</v>
          </cell>
          <cell r="D6910" t="str">
            <v>I4JKB35</v>
          </cell>
          <cell r="E6910"/>
          <cell r="F6910" t="str">
            <v>VK00 NPR</v>
          </cell>
          <cell r="G6910" t="str">
            <v>3X 750幅</v>
          </cell>
          <cell r="H6910" t="str">
            <v>【I4JKB35】VK00 3X 750幅 FRAME ASM 設変出図(対象イベント:’23/5月　先行量産)</v>
          </cell>
          <cell r="I6910" t="str">
            <v>未</v>
          </cell>
          <cell r="J6910" t="str">
            <v>A</v>
          </cell>
          <cell r="K6910" t="str">
            <v/>
          </cell>
          <cell r="L6910" t="str">
            <v>未</v>
          </cell>
          <cell r="M6910" t="str">
            <v>未</v>
          </cell>
          <cell r="N6910" t="str">
            <v>未</v>
          </cell>
        </row>
        <row r="6911">
          <cell r="C6911">
            <v>8978794701</v>
          </cell>
          <cell r="D6911" t="str">
            <v>I4JKB35</v>
          </cell>
          <cell r="E6911"/>
          <cell r="F6911" t="str">
            <v>VK00 NPR</v>
          </cell>
          <cell r="G6911" t="str">
            <v>3X 750幅</v>
          </cell>
          <cell r="H6911" t="str">
            <v>【I4JKB35】VK00 3X 750幅 FRAME ASM 設変出図(対象イベント:’23/5月　先行量産)</v>
          </cell>
          <cell r="I6911" t="str">
            <v>未</v>
          </cell>
          <cell r="J6911" t="str">
            <v>A</v>
          </cell>
          <cell r="K6911" t="str">
            <v/>
          </cell>
          <cell r="L6911" t="str">
            <v>未</v>
          </cell>
          <cell r="M6911" t="str">
            <v>未</v>
          </cell>
          <cell r="N6911" t="str">
            <v>未</v>
          </cell>
        </row>
        <row r="6912">
          <cell r="C6912">
            <v>8978794711</v>
          </cell>
          <cell r="D6912" t="str">
            <v>I4JKB35</v>
          </cell>
          <cell r="E6912"/>
          <cell r="F6912" t="str">
            <v>VK00 NPR</v>
          </cell>
          <cell r="G6912" t="str">
            <v>3X 750幅</v>
          </cell>
          <cell r="H6912" t="str">
            <v>【I4JKB35】VK00 3X 750幅 FRAME ASM 設変出図(対象イベント:’23/5月　先行量産)</v>
          </cell>
          <cell r="I6912" t="str">
            <v>未</v>
          </cell>
          <cell r="J6912" t="str">
            <v>A</v>
          </cell>
          <cell r="K6912" t="str">
            <v/>
          </cell>
          <cell r="L6912" t="str">
            <v>未</v>
          </cell>
          <cell r="M6912" t="str">
            <v>未</v>
          </cell>
          <cell r="N6912" t="str">
            <v>未</v>
          </cell>
        </row>
        <row r="6913">
          <cell r="C6913">
            <v>8978794721</v>
          </cell>
          <cell r="D6913" t="str">
            <v>I4JKB35</v>
          </cell>
          <cell r="E6913"/>
          <cell r="F6913" t="str">
            <v>VK00 NPR</v>
          </cell>
          <cell r="G6913" t="str">
            <v>3X 750幅</v>
          </cell>
          <cell r="H6913" t="str">
            <v>【I4JKB35】VK00 3X 750幅 FRAME ASM 設変出図(対象イベント:’23/5月　先行量産)</v>
          </cell>
          <cell r="I6913" t="str">
            <v>未</v>
          </cell>
          <cell r="J6913" t="str">
            <v>A</v>
          </cell>
          <cell r="K6913" t="str">
            <v/>
          </cell>
          <cell r="L6913" t="str">
            <v>未</v>
          </cell>
          <cell r="M6913" t="str">
            <v>未</v>
          </cell>
          <cell r="N6913" t="str">
            <v>未</v>
          </cell>
        </row>
        <row r="6914">
          <cell r="C6914">
            <v>8978794731</v>
          </cell>
          <cell r="D6914" t="str">
            <v>I4JKB35</v>
          </cell>
          <cell r="E6914"/>
          <cell r="F6914" t="str">
            <v>VK00 NPR</v>
          </cell>
          <cell r="G6914" t="str">
            <v>3X 750幅</v>
          </cell>
          <cell r="H6914" t="str">
            <v>【I4JKB35】VK00 3X 750幅 FRAME ASM 設変出図(対象イベント:’23/5月　先行量産)</v>
          </cell>
          <cell r="I6914" t="str">
            <v>未</v>
          </cell>
          <cell r="J6914" t="str">
            <v>A</v>
          </cell>
          <cell r="K6914" t="str">
            <v/>
          </cell>
          <cell r="L6914" t="str">
            <v>未</v>
          </cell>
          <cell r="M6914" t="str">
            <v>未</v>
          </cell>
          <cell r="N6914" t="str">
            <v>未</v>
          </cell>
        </row>
        <row r="6915">
          <cell r="C6915">
            <v>8978794741</v>
          </cell>
          <cell r="D6915" t="str">
            <v>I4JKB35</v>
          </cell>
          <cell r="E6915"/>
          <cell r="F6915" t="str">
            <v>VK00 NPR</v>
          </cell>
          <cell r="G6915" t="str">
            <v>3X 750幅</v>
          </cell>
          <cell r="H6915" t="str">
            <v>【I4JKB35】VK00 3X 750幅 FRAME ASM 設変出図(対象イベント:’23/5月　先行量産)</v>
          </cell>
          <cell r="I6915" t="str">
            <v>未</v>
          </cell>
          <cell r="J6915" t="str">
            <v>A</v>
          </cell>
          <cell r="K6915" t="str">
            <v/>
          </cell>
          <cell r="L6915" t="str">
            <v>未</v>
          </cell>
          <cell r="M6915" t="str">
            <v>未</v>
          </cell>
          <cell r="N6915" t="str">
            <v>未</v>
          </cell>
        </row>
        <row r="6916">
          <cell r="C6916">
            <v>8978794751</v>
          </cell>
          <cell r="D6916" t="str">
            <v>I4JKB35</v>
          </cell>
          <cell r="E6916"/>
          <cell r="F6916" t="str">
            <v>VK00 NPR</v>
          </cell>
          <cell r="G6916" t="str">
            <v>3X 750幅</v>
          </cell>
          <cell r="H6916" t="str">
            <v>【I4JKB35】VK00 3X 750幅 FRAME ASM 設変出図(対象イベント:’23/5月　先行量産)</v>
          </cell>
          <cell r="I6916" t="str">
            <v>未</v>
          </cell>
          <cell r="J6916" t="str">
            <v>A</v>
          </cell>
          <cell r="K6916" t="str">
            <v/>
          </cell>
          <cell r="L6916" t="str">
            <v>未</v>
          </cell>
          <cell r="M6916" t="str">
            <v>未</v>
          </cell>
          <cell r="N6916" t="str">
            <v>未</v>
          </cell>
        </row>
        <row r="6917">
          <cell r="C6917">
            <v>8978794761</v>
          </cell>
          <cell r="D6917" t="str">
            <v>I4JKB35</v>
          </cell>
          <cell r="E6917"/>
          <cell r="F6917" t="str">
            <v>VK00 NPR</v>
          </cell>
          <cell r="G6917" t="str">
            <v>3X 750幅</v>
          </cell>
          <cell r="H6917" t="str">
            <v>【I4JKB35】VK00 3X 750幅 FRAME ASM 設変出図(対象イベント:’23/5月　先行量産)</v>
          </cell>
          <cell r="I6917" t="str">
            <v>未</v>
          </cell>
          <cell r="J6917" t="str">
            <v>A</v>
          </cell>
          <cell r="K6917" t="str">
            <v/>
          </cell>
          <cell r="L6917" t="str">
            <v>未</v>
          </cell>
          <cell r="M6917" t="str">
            <v>未</v>
          </cell>
          <cell r="N6917" t="str">
            <v>未</v>
          </cell>
        </row>
        <row r="6918">
          <cell r="C6918">
            <v>8978794771</v>
          </cell>
          <cell r="D6918" t="str">
            <v>I4JKB35</v>
          </cell>
          <cell r="E6918"/>
          <cell r="F6918" t="str">
            <v>VK00 NPR</v>
          </cell>
          <cell r="G6918" t="str">
            <v>3X 750幅</v>
          </cell>
          <cell r="H6918" t="str">
            <v>【I4JKB35】VK00 3X 750幅 FRAME ASM 設変出図(対象イベント:’23/5月　先行量産)</v>
          </cell>
          <cell r="I6918" t="str">
            <v>未</v>
          </cell>
          <cell r="J6918" t="str">
            <v>A</v>
          </cell>
          <cell r="K6918" t="str">
            <v/>
          </cell>
          <cell r="L6918" t="str">
            <v>未</v>
          </cell>
          <cell r="M6918" t="str">
            <v>未</v>
          </cell>
          <cell r="N6918" t="str">
            <v>未</v>
          </cell>
        </row>
        <row r="6919">
          <cell r="C6919">
            <v>8978794781</v>
          </cell>
          <cell r="D6919" t="str">
            <v>I4JKB35</v>
          </cell>
          <cell r="E6919"/>
          <cell r="F6919" t="str">
            <v>VK00 NPR</v>
          </cell>
          <cell r="G6919" t="str">
            <v>3X 750幅</v>
          </cell>
          <cell r="H6919" t="str">
            <v>【I4JKB35】VK00 3X 750幅 FRAME ASM 設変出図(対象イベント:’23/5月　先行量産)</v>
          </cell>
          <cell r="I6919" t="str">
            <v>未</v>
          </cell>
          <cell r="J6919" t="str">
            <v>A</v>
          </cell>
          <cell r="K6919" t="str">
            <v/>
          </cell>
          <cell r="L6919" t="str">
            <v>未</v>
          </cell>
          <cell r="M6919" t="str">
            <v>未</v>
          </cell>
          <cell r="N6919" t="str">
            <v>未</v>
          </cell>
        </row>
        <row r="6920">
          <cell r="C6920">
            <v>8978794812</v>
          </cell>
          <cell r="D6920" t="str">
            <v>I4JKB35</v>
          </cell>
          <cell r="E6920"/>
          <cell r="F6920" t="str">
            <v>VK00 NPR</v>
          </cell>
          <cell r="G6920" t="str">
            <v>3X 750幅</v>
          </cell>
          <cell r="H6920" t="str">
            <v>【I4JKB35】VK00 3X 750幅 FRAME ASM 設変出図(対象イベント:’23/5月　先行量産)</v>
          </cell>
          <cell r="I6920" t="str">
            <v>未</v>
          </cell>
          <cell r="J6920" t="str">
            <v>A</v>
          </cell>
          <cell r="K6920" t="str">
            <v/>
          </cell>
          <cell r="L6920" t="str">
            <v>○</v>
          </cell>
          <cell r="M6920" t="str">
            <v>未</v>
          </cell>
          <cell r="N6920" t="str">
            <v>未</v>
          </cell>
        </row>
        <row r="6921">
          <cell r="C6921">
            <v>8978794822</v>
          </cell>
          <cell r="D6921" t="str">
            <v>I4JKB35</v>
          </cell>
          <cell r="E6921"/>
          <cell r="F6921" t="str">
            <v>VK00 NPR</v>
          </cell>
          <cell r="G6921" t="str">
            <v>3X 750幅</v>
          </cell>
          <cell r="H6921" t="str">
            <v>【I4JKB35】VK00 3X 750幅 FRAME ASM 設変出図(対象イベント:’23/5月　先行量産)</v>
          </cell>
          <cell r="I6921" t="str">
            <v>未</v>
          </cell>
          <cell r="J6921" t="str">
            <v>A</v>
          </cell>
          <cell r="K6921" t="str">
            <v/>
          </cell>
          <cell r="L6921" t="str">
            <v>未</v>
          </cell>
          <cell r="M6921" t="str">
            <v>未</v>
          </cell>
          <cell r="N6921" t="str">
            <v>未</v>
          </cell>
        </row>
        <row r="6922">
          <cell r="C6922">
            <v>8978794831</v>
          </cell>
          <cell r="D6922" t="str">
            <v>I4JKB35</v>
          </cell>
          <cell r="E6922"/>
          <cell r="F6922" t="str">
            <v>VK00 NPR</v>
          </cell>
          <cell r="G6922" t="str">
            <v>3X 750幅</v>
          </cell>
          <cell r="H6922" t="str">
            <v>【I4JKB35】VK00 3X 750幅 FRAME ASM 設変出図(対象イベント:’23/5月　先行量産)</v>
          </cell>
          <cell r="I6922" t="str">
            <v>未</v>
          </cell>
          <cell r="J6922" t="str">
            <v>A</v>
          </cell>
          <cell r="K6922" t="str">
            <v/>
          </cell>
          <cell r="L6922" t="str">
            <v>未</v>
          </cell>
          <cell r="M6922" t="str">
            <v>未</v>
          </cell>
          <cell r="N6922" t="str">
            <v>未</v>
          </cell>
        </row>
        <row r="6923">
          <cell r="C6923">
            <v>8978794841</v>
          </cell>
          <cell r="D6923" t="str">
            <v>I4JKB35</v>
          </cell>
          <cell r="E6923"/>
          <cell r="F6923" t="str">
            <v>VK00 NPR</v>
          </cell>
          <cell r="G6923" t="str">
            <v>3X 750幅</v>
          </cell>
          <cell r="H6923" t="str">
            <v>【I4JKB35】VK00 3X 750幅 FRAME ASM 設変出図(対象イベント:’23/5月　先行量産)</v>
          </cell>
          <cell r="I6923" t="str">
            <v>未</v>
          </cell>
          <cell r="J6923" t="str">
            <v>A</v>
          </cell>
          <cell r="K6923" t="str">
            <v/>
          </cell>
          <cell r="L6923" t="str">
            <v>未</v>
          </cell>
          <cell r="M6923" t="str">
            <v>未</v>
          </cell>
          <cell r="N6923" t="str">
            <v>未</v>
          </cell>
        </row>
        <row r="6924">
          <cell r="C6924">
            <v>8978794891</v>
          </cell>
          <cell r="D6924" t="str">
            <v>I4JKB35</v>
          </cell>
          <cell r="E6924"/>
          <cell r="F6924" t="str">
            <v>VK00 NPR</v>
          </cell>
          <cell r="G6924" t="str">
            <v>3X 750幅</v>
          </cell>
          <cell r="H6924" t="str">
            <v>【I4JKB35】VK00 3X 750幅 FRAME ASM 設変出図(対象イベント:’23/5月　先行量産)</v>
          </cell>
          <cell r="I6924" t="str">
            <v>未</v>
          </cell>
          <cell r="J6924" t="str">
            <v>A</v>
          </cell>
          <cell r="K6924" t="str">
            <v/>
          </cell>
          <cell r="L6924" t="str">
            <v>未</v>
          </cell>
          <cell r="M6924" t="str">
            <v>未</v>
          </cell>
          <cell r="N6924" t="str">
            <v>未</v>
          </cell>
        </row>
        <row r="6925">
          <cell r="C6925">
            <v>8978794901</v>
          </cell>
          <cell r="D6925" t="str">
            <v>I4JKB35</v>
          </cell>
          <cell r="E6925"/>
          <cell r="F6925" t="str">
            <v>VK00 NPR</v>
          </cell>
          <cell r="G6925" t="str">
            <v>3X 750幅</v>
          </cell>
          <cell r="H6925" t="str">
            <v>【I4JKB35】VK00 3X 750幅 FRAME ASM 設変出図(対象イベント:’23/5月　先行量産)</v>
          </cell>
          <cell r="I6925" t="str">
            <v>PA1-3107</v>
          </cell>
          <cell r="J6925" t="str">
            <v>A</v>
          </cell>
          <cell r="K6925" t="str">
            <v>SC7</v>
          </cell>
          <cell r="L6925" t="str">
            <v>未</v>
          </cell>
          <cell r="M6925" t="str">
            <v>未</v>
          </cell>
          <cell r="N6925" t="str">
            <v>未</v>
          </cell>
        </row>
        <row r="6926">
          <cell r="C6926">
            <v>8978794911</v>
          </cell>
          <cell r="D6926" t="str">
            <v>I4JKB35</v>
          </cell>
          <cell r="E6926"/>
          <cell r="F6926" t="str">
            <v>VK00 NPR</v>
          </cell>
          <cell r="G6926" t="str">
            <v>3X 750幅</v>
          </cell>
          <cell r="H6926" t="str">
            <v>【I4JKB35】VK00 3X 750幅 FRAME ASM 設変出図(対象イベント:’23/5月　先行量産)</v>
          </cell>
          <cell r="I6926" t="str">
            <v>未</v>
          </cell>
          <cell r="J6926" t="str">
            <v>A</v>
          </cell>
          <cell r="K6926" t="str">
            <v/>
          </cell>
          <cell r="L6926" t="str">
            <v>未</v>
          </cell>
          <cell r="M6926" t="str">
            <v>未</v>
          </cell>
          <cell r="N6926" t="str">
            <v>未</v>
          </cell>
        </row>
        <row r="6927">
          <cell r="C6927">
            <v>8978794921</v>
          </cell>
          <cell r="D6927" t="str">
            <v>I4JKB35</v>
          </cell>
          <cell r="E6927"/>
          <cell r="F6927" t="str">
            <v>VK00 NPR</v>
          </cell>
          <cell r="G6927" t="str">
            <v>3X 750幅</v>
          </cell>
          <cell r="H6927" t="str">
            <v>【I4JKB35】VK00 3X 750幅 FRAME ASM 設変出図(対象イベント:’23/5月　先行量産)</v>
          </cell>
          <cell r="I6927" t="str">
            <v>未</v>
          </cell>
          <cell r="J6927" t="str">
            <v>A</v>
          </cell>
          <cell r="K6927" t="str">
            <v/>
          </cell>
          <cell r="L6927" t="str">
            <v>未</v>
          </cell>
          <cell r="M6927" t="str">
            <v>未</v>
          </cell>
          <cell r="N6927" t="str">
            <v>未</v>
          </cell>
        </row>
        <row r="6928">
          <cell r="C6928">
            <v>8978794931</v>
          </cell>
          <cell r="D6928" t="str">
            <v>I4JKB35</v>
          </cell>
          <cell r="E6928"/>
          <cell r="F6928" t="str">
            <v>VK00 NPR</v>
          </cell>
          <cell r="G6928" t="str">
            <v>3X 750幅</v>
          </cell>
          <cell r="H6928" t="str">
            <v>【I4JKB35】VK00 3X 750幅 FRAME ASM 設変出図(対象イベント:’23/5月　先行量産)</v>
          </cell>
          <cell r="I6928" t="str">
            <v>未</v>
          </cell>
          <cell r="J6928" t="str">
            <v>A</v>
          </cell>
          <cell r="K6928" t="str">
            <v/>
          </cell>
          <cell r="L6928" t="str">
            <v>未</v>
          </cell>
          <cell r="M6928" t="str">
            <v>未</v>
          </cell>
          <cell r="N6928" t="str">
            <v>未</v>
          </cell>
        </row>
        <row r="6929">
          <cell r="C6929">
            <v>8978794942</v>
          </cell>
          <cell r="D6929" t="str">
            <v>I4JKB35</v>
          </cell>
          <cell r="E6929"/>
          <cell r="F6929" t="str">
            <v>VK00 NPR</v>
          </cell>
          <cell r="G6929" t="str">
            <v>3X 750幅</v>
          </cell>
          <cell r="H6929" t="str">
            <v>【I4JKB35】VK00 3X 750幅 FRAME ASM 設変出図(対象イベント:’23/5月　先行量産)</v>
          </cell>
          <cell r="I6929" t="str">
            <v>未</v>
          </cell>
          <cell r="J6929" t="str">
            <v>A</v>
          </cell>
          <cell r="K6929" t="str">
            <v/>
          </cell>
          <cell r="L6929" t="str">
            <v>未</v>
          </cell>
          <cell r="M6929" t="str">
            <v>未</v>
          </cell>
          <cell r="N6929" t="str">
            <v>未</v>
          </cell>
        </row>
        <row r="6930">
          <cell r="C6930">
            <v>8978794952</v>
          </cell>
          <cell r="D6930" t="str">
            <v>I4JKB35</v>
          </cell>
          <cell r="E6930"/>
          <cell r="F6930" t="str">
            <v>VK00 NPR</v>
          </cell>
          <cell r="G6930" t="str">
            <v>3X 750幅</v>
          </cell>
          <cell r="H6930" t="str">
            <v>【I4JKB35】VK00 3X 750幅 FRAME ASM 設変出図(対象イベント:’23/5月　先行量産)</v>
          </cell>
          <cell r="I6930" t="str">
            <v>未</v>
          </cell>
          <cell r="J6930" t="str">
            <v>A</v>
          </cell>
          <cell r="K6930" t="str">
            <v/>
          </cell>
          <cell r="L6930" t="str">
            <v>未</v>
          </cell>
          <cell r="M6930" t="str">
            <v>未</v>
          </cell>
          <cell r="N6930" t="str">
            <v>未</v>
          </cell>
        </row>
        <row r="6931">
          <cell r="C6931">
            <v>8978820124</v>
          </cell>
          <cell r="D6931" t="str">
            <v>I4JLC80</v>
          </cell>
          <cell r="E6931"/>
          <cell r="F6931" t="str">
            <v>VL26 NPR</v>
          </cell>
          <cell r="G6931" t="str">
            <v>3X 750幅</v>
          </cell>
          <cell r="H6931" t="str">
            <v>VL26 A1-GR 1～3X FRAME ASM　量産設変出図(AAS-LD-13068,13098の恒久設変)</v>
          </cell>
          <cell r="I6931" t="str">
            <v>未</v>
          </cell>
          <cell r="J6931" t="str">
            <v>A</v>
          </cell>
          <cell r="K6931" t="str">
            <v>SGL</v>
          </cell>
          <cell r="L6931" t="str">
            <v>○</v>
          </cell>
          <cell r="M6931">
            <v>20231121</v>
          </cell>
          <cell r="N6931">
            <v>20231121</v>
          </cell>
        </row>
        <row r="6932">
          <cell r="C6932">
            <v>8978820134</v>
          </cell>
          <cell r="D6932" t="str">
            <v>I4JLC80</v>
          </cell>
          <cell r="E6932"/>
          <cell r="F6932" t="str">
            <v>VL26 NPR</v>
          </cell>
          <cell r="G6932" t="str">
            <v>3X 750幅</v>
          </cell>
          <cell r="H6932" t="str">
            <v>VL26 A1-GR 1～3X FRAME ASM　量産設変出図(AAS-LD-13068,13098の恒久設変)</v>
          </cell>
          <cell r="I6932" t="str">
            <v>未</v>
          </cell>
          <cell r="J6932" t="str">
            <v>A</v>
          </cell>
          <cell r="K6932" t="str">
            <v>SGM</v>
          </cell>
          <cell r="L6932" t="str">
            <v>○</v>
          </cell>
          <cell r="M6932">
            <v>20240305</v>
          </cell>
          <cell r="N6932">
            <v>20240305</v>
          </cell>
        </row>
        <row r="6933">
          <cell r="C6933">
            <v>7551909021</v>
          </cell>
          <cell r="D6933" t="str">
            <v>I4JKN20</v>
          </cell>
          <cell r="E6933">
            <v>45005</v>
          </cell>
          <cell r="F6933" t="str">
            <v>VK00 NKR</v>
          </cell>
          <cell r="G6933" t="str">
            <v xml:space="preserve"> 1X 標準</v>
          </cell>
          <cell r="H6933" t="str">
            <v>【I4JKN20】VK00 1X,2X 先行量産向け設変出図 (サ変、内容:S/MBR穴、溶接NUT一部削除、RIVET位置変更)</v>
          </cell>
          <cell r="I6933" t="str">
            <v>PA1-3108</v>
          </cell>
          <cell r="J6933" t="str">
            <v>A</v>
          </cell>
          <cell r="K6933" t="str">
            <v>NE2</v>
          </cell>
          <cell r="L6933" t="str">
            <v>○</v>
          </cell>
          <cell r="M6933">
            <v>20230703</v>
          </cell>
          <cell r="N6933">
            <v>20230703</v>
          </cell>
        </row>
        <row r="6934">
          <cell r="C6934">
            <v>7551909091</v>
          </cell>
          <cell r="D6934" t="str">
            <v>I4JKN20</v>
          </cell>
          <cell r="E6934">
            <v>45005</v>
          </cell>
          <cell r="F6934" t="str">
            <v>VK00 NKR</v>
          </cell>
          <cell r="G6934" t="str">
            <v xml:space="preserve"> 1X 標準</v>
          </cell>
          <cell r="H6934" t="str">
            <v>【I4JKN20】VK00 1X,2X 先行量産向け設変出図 (サ変、内容:S/MBR穴、溶接NUT一部削除、RIVET位置変更)</v>
          </cell>
          <cell r="I6934" t="str">
            <v>未</v>
          </cell>
          <cell r="J6934" t="str">
            <v>A</v>
          </cell>
          <cell r="K6934" t="str">
            <v/>
          </cell>
          <cell r="L6934" t="str">
            <v>○</v>
          </cell>
          <cell r="M6934" t="str">
            <v>未</v>
          </cell>
          <cell r="N6934" t="str">
            <v>未</v>
          </cell>
        </row>
        <row r="6935">
          <cell r="C6935">
            <v>7551909111</v>
          </cell>
          <cell r="D6935" t="str">
            <v>I4JKN20</v>
          </cell>
          <cell r="E6935">
            <v>45005</v>
          </cell>
          <cell r="F6935" t="str">
            <v>VK00 NKR</v>
          </cell>
          <cell r="G6935" t="str">
            <v xml:space="preserve"> 1X 標準</v>
          </cell>
          <cell r="H6935" t="str">
            <v>【I4JKN20】VK00 1X,2X 先行量産向け設変出図 (サ変、内容:S/MBR穴、溶接NUT一部削除、RIVET位置変更)</v>
          </cell>
          <cell r="I6935" t="str">
            <v>PA1-3108</v>
          </cell>
          <cell r="J6935" t="str">
            <v>A</v>
          </cell>
          <cell r="K6935" t="str">
            <v>JC1</v>
          </cell>
          <cell r="L6935" t="str">
            <v>○</v>
          </cell>
          <cell r="M6935">
            <v>20230804</v>
          </cell>
          <cell r="N6935">
            <v>20230804</v>
          </cell>
        </row>
        <row r="6936">
          <cell r="C6936">
            <v>7551909131</v>
          </cell>
          <cell r="D6936" t="str">
            <v>I4JKN20</v>
          </cell>
          <cell r="E6936">
            <v>45005</v>
          </cell>
          <cell r="F6936" t="str">
            <v>VK00 NKR</v>
          </cell>
          <cell r="G6936" t="str">
            <v xml:space="preserve"> 1X 標準</v>
          </cell>
          <cell r="H6936" t="str">
            <v>【I4JKN20】VK00 1X,2X 先行量産向け設変出図 (サ変、内容:S/MBR穴、溶接NUT一部削除、RIVET位置変更)</v>
          </cell>
          <cell r="I6936" t="str">
            <v>PA1-3108</v>
          </cell>
          <cell r="J6936" t="str">
            <v>A</v>
          </cell>
          <cell r="K6936" t="str">
            <v>AA4</v>
          </cell>
          <cell r="L6936" t="str">
            <v>○</v>
          </cell>
          <cell r="M6936">
            <v>20230614</v>
          </cell>
          <cell r="N6936">
            <v>20230614</v>
          </cell>
        </row>
        <row r="6937">
          <cell r="C6937">
            <v>7551909171</v>
          </cell>
          <cell r="D6937" t="str">
            <v>I4JKN20</v>
          </cell>
          <cell r="E6937">
            <v>45005</v>
          </cell>
          <cell r="F6937" t="str">
            <v>VK00 NKR</v>
          </cell>
          <cell r="G6937" t="str">
            <v xml:space="preserve"> 1X 標準</v>
          </cell>
          <cell r="H6937" t="str">
            <v>【I4JKN20】VK00 1X,2X 先行量産向け設変出図 (サ変、内容:S/MBR穴、溶接NUT一部削除、RIVET位置変更)</v>
          </cell>
          <cell r="I6937" t="str">
            <v>PA1-3108</v>
          </cell>
          <cell r="J6937" t="str">
            <v>A</v>
          </cell>
          <cell r="K6937" t="str">
            <v>NE5</v>
          </cell>
          <cell r="L6937" t="str">
            <v>未</v>
          </cell>
          <cell r="M6937" t="str">
            <v>未</v>
          </cell>
          <cell r="N6937" t="str">
            <v>未</v>
          </cell>
        </row>
        <row r="6938">
          <cell r="C6938">
            <v>7551909191</v>
          </cell>
          <cell r="D6938" t="str">
            <v>I4JKN20</v>
          </cell>
          <cell r="E6938">
            <v>45005</v>
          </cell>
          <cell r="F6938" t="str">
            <v>VK00 NKR</v>
          </cell>
          <cell r="G6938" t="str">
            <v xml:space="preserve"> 1X 標準</v>
          </cell>
          <cell r="H6938" t="str">
            <v>【I4JKN20】VK00 1X,2X 先行量産向け設変出図 (サ変、内容:S/MBR穴、溶接NUT一部削除、RIVET位置変更)</v>
          </cell>
          <cell r="I6938" t="str">
            <v>未</v>
          </cell>
          <cell r="J6938" t="str">
            <v>A</v>
          </cell>
          <cell r="K6938" t="str">
            <v/>
          </cell>
          <cell r="L6938" t="str">
            <v>未</v>
          </cell>
          <cell r="M6938" t="str">
            <v>未</v>
          </cell>
          <cell r="N6938" t="str">
            <v>未</v>
          </cell>
        </row>
        <row r="6939">
          <cell r="C6939">
            <v>7551909201</v>
          </cell>
          <cell r="D6939" t="str">
            <v>I4JKN20</v>
          </cell>
          <cell r="E6939">
            <v>45005</v>
          </cell>
          <cell r="F6939" t="str">
            <v>VK00 NKR</v>
          </cell>
          <cell r="G6939" t="str">
            <v xml:space="preserve"> 1X 標準</v>
          </cell>
          <cell r="H6939" t="str">
            <v>【I4JKN20】VK00 1X,2X 先行量産向け設変出図 (サ変、内容:S/MBR穴、溶接NUT一部削除、RIVET位置変更)</v>
          </cell>
          <cell r="I6939" t="str">
            <v>未</v>
          </cell>
          <cell r="J6939" t="str">
            <v>A</v>
          </cell>
          <cell r="K6939" t="str">
            <v/>
          </cell>
          <cell r="L6939" t="str">
            <v>未</v>
          </cell>
          <cell r="M6939" t="str">
            <v>未</v>
          </cell>
          <cell r="N6939" t="str">
            <v>未</v>
          </cell>
        </row>
        <row r="6940">
          <cell r="C6940">
            <v>7551909261</v>
          </cell>
          <cell r="D6940" t="str">
            <v>I4JKN20</v>
          </cell>
          <cell r="E6940">
            <v>45005</v>
          </cell>
          <cell r="F6940" t="str">
            <v>VK00 NKR</v>
          </cell>
          <cell r="G6940" t="str">
            <v xml:space="preserve"> 1X 標準</v>
          </cell>
          <cell r="H6940" t="str">
            <v>【I4JKN20】VK00 1X,2X 先行量産向け設変出図 (サ変、内容:S/MBR穴、溶接NUT一部削除、RIVET位置変更)</v>
          </cell>
          <cell r="I6940" t="str">
            <v>未</v>
          </cell>
          <cell r="J6940" t="str">
            <v>A</v>
          </cell>
          <cell r="K6940" t="str">
            <v/>
          </cell>
          <cell r="L6940" t="str">
            <v>○</v>
          </cell>
          <cell r="M6940" t="str">
            <v>未</v>
          </cell>
          <cell r="N6940" t="str">
            <v>未</v>
          </cell>
        </row>
        <row r="6941">
          <cell r="C6941">
            <v>7551909361</v>
          </cell>
          <cell r="D6941" t="str">
            <v>I4JKN20</v>
          </cell>
          <cell r="E6941">
            <v>45005</v>
          </cell>
          <cell r="F6941" t="str">
            <v>VK00 NKR</v>
          </cell>
          <cell r="G6941" t="str">
            <v xml:space="preserve"> 1X 標準</v>
          </cell>
          <cell r="H6941" t="str">
            <v>【I4JKN20】VK00 1X,2X 先行量産向け設変出図 (サ変、内容:S/MBR穴、溶接NUT一部削除、RIVET位置変更)</v>
          </cell>
          <cell r="I6941" t="str">
            <v>未</v>
          </cell>
          <cell r="J6941" t="str">
            <v>A</v>
          </cell>
          <cell r="K6941" t="str">
            <v/>
          </cell>
          <cell r="L6941" t="str">
            <v>○</v>
          </cell>
          <cell r="M6941" t="str">
            <v>未</v>
          </cell>
          <cell r="N6941" t="str">
            <v>未</v>
          </cell>
        </row>
        <row r="6942">
          <cell r="C6942">
            <v>7551909371</v>
          </cell>
          <cell r="D6942" t="str">
            <v>I4JKN20</v>
          </cell>
          <cell r="E6942">
            <v>45005</v>
          </cell>
          <cell r="F6942" t="str">
            <v>VK00 NKR</v>
          </cell>
          <cell r="G6942" t="str">
            <v xml:space="preserve"> 1X 標準</v>
          </cell>
          <cell r="H6942" t="str">
            <v>【I4JKN20】VK00 1X,2X 先行量産向け設変出図 (サ変、内容:S/MBR穴、溶接NUT一部削除、RIVET位置変更)</v>
          </cell>
          <cell r="I6942" t="str">
            <v>未</v>
          </cell>
          <cell r="J6942" t="str">
            <v>A</v>
          </cell>
          <cell r="K6942" t="str">
            <v/>
          </cell>
          <cell r="L6942" t="str">
            <v>未</v>
          </cell>
          <cell r="M6942" t="str">
            <v>未</v>
          </cell>
          <cell r="N6942" t="str">
            <v>未</v>
          </cell>
        </row>
        <row r="6943">
          <cell r="C6943">
            <v>7551909381</v>
          </cell>
          <cell r="D6943" t="str">
            <v>I4JKN20</v>
          </cell>
          <cell r="E6943">
            <v>45005</v>
          </cell>
          <cell r="F6943" t="str">
            <v>VK00 NKR</v>
          </cell>
          <cell r="G6943" t="str">
            <v xml:space="preserve"> 1X 標準</v>
          </cell>
          <cell r="H6943" t="str">
            <v>【I4JKN20】VK00 1X,2X 先行量産向け設変出図 (サ変、内容:S/MBR穴、溶接NUT一部削除、RIVET位置変更)</v>
          </cell>
          <cell r="I6943" t="str">
            <v>未</v>
          </cell>
          <cell r="J6943" t="str">
            <v>A</v>
          </cell>
          <cell r="K6943" t="str">
            <v/>
          </cell>
          <cell r="L6943" t="str">
            <v>未</v>
          </cell>
          <cell r="M6943" t="str">
            <v>未</v>
          </cell>
          <cell r="N6943" t="str">
            <v>未</v>
          </cell>
        </row>
        <row r="6944">
          <cell r="C6944">
            <v>7551909441</v>
          </cell>
          <cell r="D6944" t="str">
            <v>I4JKN20</v>
          </cell>
          <cell r="E6944">
            <v>45005</v>
          </cell>
          <cell r="F6944" t="str">
            <v>VK00 NKR</v>
          </cell>
          <cell r="G6944" t="str">
            <v xml:space="preserve"> 1X 標準</v>
          </cell>
          <cell r="H6944" t="str">
            <v>【I4JKN20】VK00 1X,2X 先行量産向け設変出図 (サ変、内容:S/MBR穴、溶接NUT一部削除、RIVET位置変更)</v>
          </cell>
          <cell r="I6944" t="str">
            <v>PA1-3108</v>
          </cell>
          <cell r="J6944" t="str">
            <v>A</v>
          </cell>
          <cell r="K6944" t="str">
            <v>NE7</v>
          </cell>
          <cell r="L6944" t="str">
            <v>○</v>
          </cell>
          <cell r="M6944">
            <v>20241011</v>
          </cell>
          <cell r="N6944">
            <v>20241011</v>
          </cell>
        </row>
        <row r="6945">
          <cell r="C6945">
            <v>7551909551</v>
          </cell>
          <cell r="D6945" t="str">
            <v>I4JKN20</v>
          </cell>
          <cell r="E6945">
            <v>45005</v>
          </cell>
          <cell r="F6945" t="str">
            <v>VK00 NKR</v>
          </cell>
          <cell r="G6945" t="str">
            <v xml:space="preserve"> 1X 標準</v>
          </cell>
          <cell r="H6945" t="str">
            <v>【I4JKN20】VK00 1X,2X 先行量産向け設変出図 (サ変、内容:S/MBR穴、溶接NUT一部削除、RIVET位置変更)</v>
          </cell>
          <cell r="I6945" t="str">
            <v>未</v>
          </cell>
          <cell r="J6945" t="str">
            <v>A</v>
          </cell>
          <cell r="K6945" t="str">
            <v/>
          </cell>
          <cell r="L6945" t="str">
            <v>○</v>
          </cell>
          <cell r="M6945" t="str">
            <v>未</v>
          </cell>
          <cell r="N6945" t="str">
            <v>未</v>
          </cell>
        </row>
        <row r="6946">
          <cell r="C6946">
            <v>7551909561</v>
          </cell>
          <cell r="D6946" t="str">
            <v>I4JKN20</v>
          </cell>
          <cell r="E6946">
            <v>45005</v>
          </cell>
          <cell r="F6946" t="str">
            <v>VK00 NKR</v>
          </cell>
          <cell r="G6946" t="str">
            <v xml:space="preserve"> 1X 標準</v>
          </cell>
          <cell r="H6946" t="str">
            <v>【I4JKN20】VK00 1X,2X 先行量産向け設変出図 (サ変、内容:S/MBR穴、溶接NUT一部削除、RIVET位置変更)</v>
          </cell>
          <cell r="I6946" t="str">
            <v>未</v>
          </cell>
          <cell r="J6946" t="str">
            <v>A</v>
          </cell>
          <cell r="K6946" t="str">
            <v/>
          </cell>
          <cell r="L6946" t="str">
            <v>未</v>
          </cell>
          <cell r="M6946" t="str">
            <v>未</v>
          </cell>
          <cell r="N6946" t="str">
            <v>未</v>
          </cell>
        </row>
        <row r="6947">
          <cell r="C6947">
            <v>7551909641</v>
          </cell>
          <cell r="D6947" t="str">
            <v>I4JKN20</v>
          </cell>
          <cell r="E6947">
            <v>45005</v>
          </cell>
          <cell r="F6947" t="str">
            <v>VK00 NKR</v>
          </cell>
          <cell r="G6947" t="str">
            <v xml:space="preserve"> 1X 標準</v>
          </cell>
          <cell r="H6947" t="str">
            <v>【I4JKN20】VK00 1X,2X 先行量産向け設変出図 (サ変、内容:S/MBR穴、溶接NUT一部削除、RIVET位置変更)</v>
          </cell>
          <cell r="I6947" t="str">
            <v>PA1-3108</v>
          </cell>
          <cell r="J6947" t="str">
            <v>A</v>
          </cell>
          <cell r="K6947" t="str">
            <v>AA3</v>
          </cell>
          <cell r="L6947" t="str">
            <v>未</v>
          </cell>
          <cell r="M6947" t="str">
            <v>未</v>
          </cell>
          <cell r="N6947" t="str">
            <v>未</v>
          </cell>
        </row>
        <row r="6948">
          <cell r="C6948">
            <v>7551909661</v>
          </cell>
          <cell r="D6948" t="str">
            <v>I4JKN20</v>
          </cell>
          <cell r="E6948">
            <v>45005</v>
          </cell>
          <cell r="F6948" t="str">
            <v>VK00 NMR</v>
          </cell>
          <cell r="G6948" t="str">
            <v xml:space="preserve"> 2X 標準</v>
          </cell>
          <cell r="H6948" t="str">
            <v>【I4JKN20】VK00 1X,2X 先行量産向け設変出図 (サ変、内容:S/MBR穴、溶接NUT一部削除、RIVET位置変更)</v>
          </cell>
          <cell r="I6948" t="str">
            <v>PA1-3108</v>
          </cell>
          <cell r="J6948" t="str">
            <v>A</v>
          </cell>
          <cell r="K6948" t="str">
            <v>GNH</v>
          </cell>
          <cell r="L6948" t="str">
            <v>未</v>
          </cell>
          <cell r="M6948" t="str">
            <v>未</v>
          </cell>
          <cell r="N6948" t="str">
            <v>未</v>
          </cell>
        </row>
        <row r="6949">
          <cell r="C6949">
            <v>7551909671</v>
          </cell>
          <cell r="D6949" t="str">
            <v>I4JKN20</v>
          </cell>
          <cell r="E6949">
            <v>45005</v>
          </cell>
          <cell r="F6949" t="str">
            <v>VK00 NMR</v>
          </cell>
          <cell r="G6949" t="str">
            <v xml:space="preserve"> 2X 標準</v>
          </cell>
          <cell r="H6949" t="str">
            <v>【I4JKN20】VK00 1X,2X 先行量産向け設変出図 (サ変、内容:S/MBR穴、溶接NUT一部削除、RIVET位置変更)</v>
          </cell>
          <cell r="I6949" t="str">
            <v>PA1-3108</v>
          </cell>
          <cell r="J6949" t="str">
            <v>A</v>
          </cell>
          <cell r="K6949" t="str">
            <v>GNJ</v>
          </cell>
          <cell r="L6949" t="str">
            <v>未</v>
          </cell>
          <cell r="M6949" t="str">
            <v>未</v>
          </cell>
          <cell r="N6949" t="str">
            <v>未</v>
          </cell>
        </row>
        <row r="6950">
          <cell r="C6950">
            <v>7551909701</v>
          </cell>
          <cell r="D6950" t="str">
            <v>I4JKN20</v>
          </cell>
          <cell r="E6950">
            <v>45005</v>
          </cell>
          <cell r="F6950" t="str">
            <v>VK00 NMR</v>
          </cell>
          <cell r="G6950" t="str">
            <v xml:space="preserve"> 2X 標準</v>
          </cell>
          <cell r="H6950" t="str">
            <v>【I4JKN20】VK00 1X,2X 先行量産向け設変出図 (サ変、内容:S/MBR穴、溶接NUT一部削除、RIVET位置変更)</v>
          </cell>
          <cell r="I6950" t="str">
            <v>PA1-3108</v>
          </cell>
          <cell r="J6950" t="str">
            <v>A</v>
          </cell>
          <cell r="K6950" t="str">
            <v>GNM</v>
          </cell>
          <cell r="L6950" t="str">
            <v>未</v>
          </cell>
          <cell r="M6950" t="str">
            <v>未</v>
          </cell>
          <cell r="N6950" t="str">
            <v>未</v>
          </cell>
        </row>
        <row r="6951">
          <cell r="C6951">
            <v>7551909711</v>
          </cell>
          <cell r="D6951" t="str">
            <v>I4JKN20</v>
          </cell>
          <cell r="E6951">
            <v>45005</v>
          </cell>
          <cell r="F6951" t="str">
            <v>VK00 NMR</v>
          </cell>
          <cell r="G6951" t="str">
            <v xml:space="preserve"> 2X 標準</v>
          </cell>
          <cell r="H6951" t="str">
            <v>【I4JKN20】VK00 1X,2X 先行量産向け設変出図 (サ変、内容:S/MBR穴、溶接NUT一部削除、RIVET位置変更)</v>
          </cell>
          <cell r="I6951" t="str">
            <v>PA1-3108</v>
          </cell>
          <cell r="J6951" t="str">
            <v>A</v>
          </cell>
          <cell r="K6951" t="str">
            <v>GNN</v>
          </cell>
          <cell r="L6951" t="str">
            <v>○</v>
          </cell>
          <cell r="M6951">
            <v>20230722</v>
          </cell>
          <cell r="N6951">
            <v>20230722</v>
          </cell>
        </row>
        <row r="6952">
          <cell r="C6952">
            <v>7551909741</v>
          </cell>
          <cell r="D6952" t="str">
            <v>I4JKN20</v>
          </cell>
          <cell r="E6952">
            <v>45005</v>
          </cell>
          <cell r="F6952" t="str">
            <v>VK00 NMR</v>
          </cell>
          <cell r="G6952" t="str">
            <v xml:space="preserve"> 2X 標準</v>
          </cell>
          <cell r="H6952" t="str">
            <v>【I4JKN20】VK00 1X,2X 先行量産向け設変出図 (サ変、内容:S/MBR穴、溶接NUT一部削除、RIVET位置変更)</v>
          </cell>
          <cell r="I6952" t="str">
            <v>PA1-3108</v>
          </cell>
          <cell r="J6952" t="str">
            <v>A</v>
          </cell>
          <cell r="K6952" t="str">
            <v>NPF</v>
          </cell>
          <cell r="L6952" t="str">
            <v>○</v>
          </cell>
          <cell r="M6952">
            <v>20230622</v>
          </cell>
          <cell r="N6952">
            <v>20230622</v>
          </cell>
        </row>
        <row r="6953">
          <cell r="C6953">
            <v>7551909791</v>
          </cell>
          <cell r="D6953" t="str">
            <v>I4JKN20</v>
          </cell>
          <cell r="E6953">
            <v>45005</v>
          </cell>
          <cell r="F6953" t="str">
            <v>VK00 NMR</v>
          </cell>
          <cell r="G6953" t="str">
            <v xml:space="preserve"> 2X 標準</v>
          </cell>
          <cell r="H6953" t="str">
            <v>【I4JKN20】VK00 1X,2X 先行量産向け設変出図 (サ変、内容:S/MBR穴、溶接NUT一部削除、RIVET位置変更)</v>
          </cell>
          <cell r="I6953" t="str">
            <v>PA1-3108</v>
          </cell>
          <cell r="J6953" t="str">
            <v>A</v>
          </cell>
          <cell r="K6953" t="str">
            <v>CBJ</v>
          </cell>
          <cell r="L6953" t="str">
            <v>未</v>
          </cell>
          <cell r="M6953" t="str">
            <v>未</v>
          </cell>
          <cell r="N6953" t="str">
            <v>未</v>
          </cell>
        </row>
        <row r="6954">
          <cell r="C6954">
            <v>7551909801</v>
          </cell>
          <cell r="D6954" t="str">
            <v>I4JKN20</v>
          </cell>
          <cell r="E6954">
            <v>45005</v>
          </cell>
          <cell r="F6954" t="str">
            <v>VK00 NMR</v>
          </cell>
          <cell r="G6954" t="str">
            <v xml:space="preserve"> 2X 標準</v>
          </cell>
          <cell r="H6954" t="str">
            <v>【I4JKN20】VK00 1X,2X 先行量産向け設変出図 (サ変、内容:S/MBR穴、溶接NUT一部削除、RIVET位置変更)</v>
          </cell>
          <cell r="I6954" t="str">
            <v>PA1-3108</v>
          </cell>
          <cell r="J6954" t="str">
            <v>A</v>
          </cell>
          <cell r="K6954" t="str">
            <v>CBK</v>
          </cell>
          <cell r="L6954" t="str">
            <v>○</v>
          </cell>
          <cell r="M6954">
            <v>20230705</v>
          </cell>
          <cell r="N6954">
            <v>20230705</v>
          </cell>
        </row>
        <row r="6955">
          <cell r="C6955">
            <v>7551909861</v>
          </cell>
          <cell r="D6955" t="str">
            <v>I4JKN20</v>
          </cell>
          <cell r="E6955">
            <v>45005</v>
          </cell>
          <cell r="F6955" t="str">
            <v>VK00 NMR</v>
          </cell>
          <cell r="G6955" t="str">
            <v xml:space="preserve"> 2X 標準</v>
          </cell>
          <cell r="H6955" t="str">
            <v>【I4JKN20】VK00 1X,2X 先行量産向け設変出図 (サ変、内容:S/MBR穴、溶接NUT一部削除、RIVET位置変更)</v>
          </cell>
          <cell r="I6955" t="str">
            <v>PA1-3108</v>
          </cell>
          <cell r="J6955" t="str">
            <v>A</v>
          </cell>
          <cell r="K6955" t="str">
            <v>CBL</v>
          </cell>
          <cell r="L6955" t="str">
            <v>未</v>
          </cell>
          <cell r="M6955" t="str">
            <v>未</v>
          </cell>
          <cell r="N6955" t="str">
            <v>未</v>
          </cell>
        </row>
        <row r="6956">
          <cell r="C6956">
            <v>7551909871</v>
          </cell>
          <cell r="D6956" t="str">
            <v>I4JKN20</v>
          </cell>
          <cell r="E6956">
            <v>45005</v>
          </cell>
          <cell r="F6956" t="str">
            <v>VK00 NMR</v>
          </cell>
          <cell r="G6956" t="str">
            <v xml:space="preserve"> 2X 標準</v>
          </cell>
          <cell r="H6956" t="str">
            <v>【I4JKN20】VK00 1X,2X 先行量産向け設変出図 (サ変、内容:S/MBR穴、溶接NUT一部削除、RIVET位置変更)</v>
          </cell>
          <cell r="I6956" t="str">
            <v>PA1-3108</v>
          </cell>
          <cell r="J6956" t="str">
            <v>A</v>
          </cell>
          <cell r="K6956" t="str">
            <v>CBM</v>
          </cell>
          <cell r="L6956" t="str">
            <v>○</v>
          </cell>
          <cell r="M6956">
            <v>20230619</v>
          </cell>
          <cell r="N6956">
            <v>20230619</v>
          </cell>
        </row>
        <row r="6957">
          <cell r="C6957">
            <v>7551909881</v>
          </cell>
          <cell r="D6957" t="str">
            <v>I4JKN20</v>
          </cell>
          <cell r="E6957">
            <v>45005</v>
          </cell>
          <cell r="F6957" t="str">
            <v>VK00 NMR</v>
          </cell>
          <cell r="G6957" t="str">
            <v xml:space="preserve"> 2X 標準</v>
          </cell>
          <cell r="H6957" t="str">
            <v>【I4JKN20】VK00 1X,2X 先行量産向け設変出図 (サ変、内容:S/MBR穴、溶接NUT一部削除、RIVET位置変更)</v>
          </cell>
          <cell r="I6957" t="str">
            <v>PA1-3108</v>
          </cell>
          <cell r="J6957" t="str">
            <v>A</v>
          </cell>
          <cell r="K6957" t="str">
            <v>GNQ</v>
          </cell>
          <cell r="L6957" t="str">
            <v>未</v>
          </cell>
          <cell r="M6957" t="str">
            <v>未</v>
          </cell>
          <cell r="N6957" t="str">
            <v>未</v>
          </cell>
        </row>
        <row r="6958">
          <cell r="C6958">
            <v>7551909891</v>
          </cell>
          <cell r="D6958" t="str">
            <v>I4JKN20</v>
          </cell>
          <cell r="E6958">
            <v>45005</v>
          </cell>
          <cell r="F6958" t="str">
            <v>VK00 NMR</v>
          </cell>
          <cell r="G6958" t="str">
            <v xml:space="preserve"> 2X 標準</v>
          </cell>
          <cell r="H6958" t="str">
            <v>【I4JKN20】VK00 1X,2X 先行量産向け設変出図 (サ変、内容:S/MBR穴、溶接NUT一部削除、RIVET位置変更)</v>
          </cell>
          <cell r="I6958" t="str">
            <v>PA1-3108</v>
          </cell>
          <cell r="J6958" t="str">
            <v>A</v>
          </cell>
          <cell r="K6958" t="str">
            <v>GNR</v>
          </cell>
          <cell r="L6958" t="str">
            <v>○</v>
          </cell>
          <cell r="M6958">
            <v>20240229</v>
          </cell>
          <cell r="N6958">
            <v>20240229</v>
          </cell>
        </row>
        <row r="6959">
          <cell r="C6959">
            <v>7551909921</v>
          </cell>
          <cell r="D6959" t="str">
            <v>I4JKN20</v>
          </cell>
          <cell r="E6959">
            <v>45005</v>
          </cell>
          <cell r="F6959" t="str">
            <v>VK00 NMR</v>
          </cell>
          <cell r="G6959" t="str">
            <v xml:space="preserve"> 2X 標準</v>
          </cell>
          <cell r="H6959" t="str">
            <v>【I4JKN20】VK00 1X,2X 先行量産向け設変出図 (サ変、内容:S/MBR穴、溶接NUT一部削除、RIVET位置変更)</v>
          </cell>
          <cell r="I6959" t="str">
            <v>PA1-3108</v>
          </cell>
          <cell r="J6959" t="str">
            <v>A</v>
          </cell>
          <cell r="K6959" t="str">
            <v>GNS</v>
          </cell>
          <cell r="L6959" t="str">
            <v>未</v>
          </cell>
          <cell r="M6959" t="str">
            <v>未</v>
          </cell>
          <cell r="N6959" t="str">
            <v>未</v>
          </cell>
        </row>
        <row r="6960">
          <cell r="C6960">
            <v>7551909931</v>
          </cell>
          <cell r="D6960" t="str">
            <v>I4JKN20</v>
          </cell>
          <cell r="E6960">
            <v>45005</v>
          </cell>
          <cell r="F6960" t="str">
            <v>VK00 NMR</v>
          </cell>
          <cell r="G6960" t="str">
            <v xml:space="preserve"> 2X 標準</v>
          </cell>
          <cell r="H6960" t="str">
            <v>【I4JKN20】VK00 1X,2X 先行量産向け設変出図 (サ変、内容:S/MBR穴、溶接NUT一部削除、RIVET位置変更)</v>
          </cell>
          <cell r="I6960" t="str">
            <v>PA1-3108</v>
          </cell>
          <cell r="J6960" t="str">
            <v>A</v>
          </cell>
          <cell r="K6960" t="str">
            <v>GNT</v>
          </cell>
          <cell r="L6960" t="str">
            <v>○</v>
          </cell>
          <cell r="M6960">
            <v>20230821</v>
          </cell>
          <cell r="N6960">
            <v>20230821</v>
          </cell>
        </row>
        <row r="6961">
          <cell r="C6961">
            <v>7551910251</v>
          </cell>
          <cell r="D6961" t="str">
            <v>I4JKN20</v>
          </cell>
          <cell r="E6961">
            <v>45005</v>
          </cell>
          <cell r="F6961" t="str">
            <v>VK00 NMR</v>
          </cell>
          <cell r="G6961" t="str">
            <v xml:space="preserve"> 2X 標準</v>
          </cell>
          <cell r="H6961" t="str">
            <v>【I4JKN20】VK00 1X,2X 先行量産向け設変出図 (サ変、内容:S/MBR穴、溶接NUT一部削除、RIVET位置変更)</v>
          </cell>
          <cell r="I6961" t="str">
            <v>PA1-3108</v>
          </cell>
          <cell r="J6961" t="str">
            <v>A</v>
          </cell>
          <cell r="K6961" t="str">
            <v>NPH</v>
          </cell>
          <cell r="L6961" t="str">
            <v>未</v>
          </cell>
          <cell r="M6961" t="str">
            <v>未</v>
          </cell>
          <cell r="N6961" t="str">
            <v>未</v>
          </cell>
        </row>
        <row r="6962">
          <cell r="C6962">
            <v>8972760062</v>
          </cell>
          <cell r="D6962" t="str">
            <v>I4JKN20</v>
          </cell>
          <cell r="E6962">
            <v>45005</v>
          </cell>
          <cell r="F6962" t="str">
            <v>VK00 NMR</v>
          </cell>
          <cell r="G6962" t="str">
            <v xml:space="preserve"> 2X 標準</v>
          </cell>
          <cell r="H6962" t="str">
            <v>【I4JKN20】VK00 1X,2X 先行量産向け設変出図 (サ変、内容:S/MBR穴、溶接NUT一部削除、RIVET位置変更)</v>
          </cell>
          <cell r="I6962" t="str">
            <v>PA1-3108</v>
          </cell>
          <cell r="J6962" t="str">
            <v>A</v>
          </cell>
          <cell r="K6962" t="str">
            <v>GN9</v>
          </cell>
          <cell r="L6962" t="str">
            <v>未</v>
          </cell>
          <cell r="M6962" t="str">
            <v>未</v>
          </cell>
          <cell r="N6962" t="str">
            <v>未</v>
          </cell>
        </row>
        <row r="6963">
          <cell r="C6963">
            <v>8972760072</v>
          </cell>
          <cell r="D6963" t="str">
            <v>I4JKN20</v>
          </cell>
          <cell r="E6963">
            <v>45005</v>
          </cell>
          <cell r="F6963" t="str">
            <v>VK00 NMR</v>
          </cell>
          <cell r="G6963" t="str">
            <v xml:space="preserve"> 2X 標準</v>
          </cell>
          <cell r="H6963" t="str">
            <v>【I4JKN20】VK00 1X,2X 先行量産向け設変出図 (サ変、内容:S/MBR穴、溶接NUT一部削除、RIVET位置変更)</v>
          </cell>
          <cell r="I6963" t="str">
            <v>PA1-3108</v>
          </cell>
          <cell r="J6963" t="str">
            <v>A</v>
          </cell>
          <cell r="K6963" t="str">
            <v>GNA</v>
          </cell>
          <cell r="L6963" t="str">
            <v>○</v>
          </cell>
          <cell r="M6963">
            <v>20230829</v>
          </cell>
          <cell r="N6963">
            <v>20230829</v>
          </cell>
        </row>
        <row r="6964">
          <cell r="C6964">
            <v>8972760102</v>
          </cell>
          <cell r="D6964" t="str">
            <v>I4JKN20</v>
          </cell>
          <cell r="E6964">
            <v>45005</v>
          </cell>
          <cell r="F6964" t="str">
            <v>VK00 NMR</v>
          </cell>
          <cell r="G6964" t="str">
            <v xml:space="preserve"> 2X 標準</v>
          </cell>
          <cell r="H6964" t="str">
            <v>【I4JKN20】VK00 1X,2X 先行量産向け設変出図 (サ変、内容:S/MBR穴、溶接NUT一部削除、RIVET位置変更)</v>
          </cell>
          <cell r="I6964" t="str">
            <v>PA1-3108</v>
          </cell>
          <cell r="J6964" t="str">
            <v>A</v>
          </cell>
          <cell r="K6964" t="str">
            <v>GND</v>
          </cell>
          <cell r="L6964" t="str">
            <v>未</v>
          </cell>
          <cell r="M6964" t="str">
            <v>未</v>
          </cell>
          <cell r="N6964" t="str">
            <v>未</v>
          </cell>
        </row>
        <row r="6965">
          <cell r="C6965">
            <v>8972760112</v>
          </cell>
          <cell r="D6965" t="str">
            <v>I4JKN20</v>
          </cell>
          <cell r="E6965">
            <v>45005</v>
          </cell>
          <cell r="F6965" t="str">
            <v>VK00 NMR</v>
          </cell>
          <cell r="G6965" t="str">
            <v xml:space="preserve"> 2X 標準</v>
          </cell>
          <cell r="H6965" t="str">
            <v>【I4JKN20】VK00 1X,2X 先行量産向け設変出図 (サ変、内容:S/MBR穴、溶接NUT一部削除、RIVET位置変更)</v>
          </cell>
          <cell r="I6965" t="str">
            <v>PA1-3108</v>
          </cell>
          <cell r="J6965" t="str">
            <v>A</v>
          </cell>
          <cell r="K6965" t="str">
            <v>GNE</v>
          </cell>
          <cell r="L6965" t="str">
            <v>○</v>
          </cell>
          <cell r="M6965">
            <v>20230706</v>
          </cell>
          <cell r="N6965">
            <v>20230706</v>
          </cell>
        </row>
        <row r="6966">
          <cell r="C6966">
            <v>8977942965</v>
          </cell>
          <cell r="D6966" t="str">
            <v>I4JKN20</v>
          </cell>
          <cell r="E6966">
            <v>45005</v>
          </cell>
          <cell r="F6966" t="str">
            <v>VK00 NKR</v>
          </cell>
          <cell r="G6966" t="str">
            <v xml:space="preserve"> 1X 標準</v>
          </cell>
          <cell r="H6966" t="str">
            <v>【I4JKN20】VK00 1X,2X 先行量産向け設変出図 (サ変、内容:S/MBR穴、溶接NUT一部削除、RIVET位置変更)</v>
          </cell>
          <cell r="I6966" t="str">
            <v>PA1-3108</v>
          </cell>
          <cell r="J6966" t="str">
            <v>A</v>
          </cell>
          <cell r="K6966" t="str">
            <v>NC1</v>
          </cell>
          <cell r="L6966" t="str">
            <v>○</v>
          </cell>
          <cell r="M6966">
            <v>20230518</v>
          </cell>
          <cell r="N6966">
            <v>20230518</v>
          </cell>
        </row>
        <row r="6967">
          <cell r="C6967">
            <v>8977943013</v>
          </cell>
          <cell r="D6967" t="str">
            <v>I4JKN20</v>
          </cell>
          <cell r="E6967">
            <v>45005</v>
          </cell>
          <cell r="F6967" t="str">
            <v>VK00 NMR</v>
          </cell>
          <cell r="G6967" t="str">
            <v xml:space="preserve"> 2X 標準</v>
          </cell>
          <cell r="H6967" t="str">
            <v>【I4JKN20】VK00 1X,2X 先行量産向け設変出図 (サ変、内容:S/MBR穴、溶接NUT一部削除、RIVET位置変更)</v>
          </cell>
          <cell r="I6967" t="str">
            <v>PA1-3108</v>
          </cell>
          <cell r="J6967" t="str">
            <v>A</v>
          </cell>
          <cell r="K6967" t="str">
            <v>NP2</v>
          </cell>
          <cell r="L6967" t="str">
            <v>○</v>
          </cell>
          <cell r="M6967">
            <v>20230705</v>
          </cell>
          <cell r="N6967">
            <v>20230705</v>
          </cell>
        </row>
        <row r="6968">
          <cell r="C6968">
            <v>8977943135</v>
          </cell>
          <cell r="D6968" t="str">
            <v>I4JKN20</v>
          </cell>
          <cell r="E6968">
            <v>45005</v>
          </cell>
          <cell r="F6968" t="str">
            <v>VK00 NKR</v>
          </cell>
          <cell r="G6968" t="str">
            <v xml:space="preserve"> 1X 標準</v>
          </cell>
          <cell r="H6968" t="str">
            <v>【I4JKN20】VK00 1X,2X 先行量産向け設変出図 (サ変、内容:S/MBR穴、溶接NUT一部削除、RIVET位置変更)</v>
          </cell>
          <cell r="I6968" t="str">
            <v>未</v>
          </cell>
          <cell r="J6968" t="str">
            <v>A</v>
          </cell>
          <cell r="K6968" t="str">
            <v/>
          </cell>
          <cell r="L6968" t="str">
            <v>未</v>
          </cell>
          <cell r="M6968" t="str">
            <v>未</v>
          </cell>
          <cell r="N6968" t="str">
            <v>未</v>
          </cell>
        </row>
        <row r="6969">
          <cell r="C6969">
            <v>8977943153</v>
          </cell>
          <cell r="D6969" t="str">
            <v>I4JKN20</v>
          </cell>
          <cell r="E6969">
            <v>45005</v>
          </cell>
          <cell r="F6969" t="str">
            <v>VK00 NKR</v>
          </cell>
          <cell r="G6969" t="str">
            <v xml:space="preserve"> 1X 標準</v>
          </cell>
          <cell r="H6969" t="str">
            <v>【I4JKN20】VK00 1X,2X 先行量産向け設変出図 (サ変、内容:S/MBR穴、溶接NUT一部削除、RIVET位置変更)</v>
          </cell>
          <cell r="I6969" t="str">
            <v>PA1-3108</v>
          </cell>
          <cell r="J6969" t="str">
            <v>A</v>
          </cell>
          <cell r="K6969" t="str">
            <v>JA4</v>
          </cell>
          <cell r="L6969" t="str">
            <v>○</v>
          </cell>
          <cell r="M6969">
            <v>20240130</v>
          </cell>
          <cell r="N6969">
            <v>20240130</v>
          </cell>
        </row>
        <row r="6970">
          <cell r="C6970">
            <v>8977943194</v>
          </cell>
          <cell r="D6970" t="str">
            <v>I4JKN20</v>
          </cell>
          <cell r="E6970">
            <v>45005</v>
          </cell>
          <cell r="F6970" t="str">
            <v>VK00 NKR</v>
          </cell>
          <cell r="G6970" t="str">
            <v xml:space="preserve"> 1X 標準</v>
          </cell>
          <cell r="H6970" t="str">
            <v>【I4JKN20】VK00 1X,2X 先行量産向け設変出図 (サ変、内容:S/MBR穴、溶接NUT一部削除、RIVET位置変更)</v>
          </cell>
          <cell r="I6970" t="str">
            <v>PA1-3108</v>
          </cell>
          <cell r="J6970" t="str">
            <v>A</v>
          </cell>
          <cell r="K6970" t="str">
            <v>AA1</v>
          </cell>
          <cell r="L6970" t="str">
            <v>未</v>
          </cell>
          <cell r="M6970" t="str">
            <v>未</v>
          </cell>
          <cell r="N6970" t="str">
            <v>未</v>
          </cell>
        </row>
        <row r="6971">
          <cell r="C6971">
            <v>8977943243</v>
          </cell>
          <cell r="D6971" t="str">
            <v>I4JKN20</v>
          </cell>
          <cell r="E6971">
            <v>45005</v>
          </cell>
          <cell r="F6971" t="str">
            <v>VK00 NKR</v>
          </cell>
          <cell r="G6971" t="str">
            <v xml:space="preserve"> 1X 標準</v>
          </cell>
          <cell r="H6971" t="str">
            <v>【I4JKN20】VK00 1X,2X 先行量産向け設変出図 (サ変、内容:S/MBR穴、溶接NUT一部削除、RIVET位置変更)</v>
          </cell>
          <cell r="I6971" t="str">
            <v>PA1-3108</v>
          </cell>
          <cell r="J6971" t="str">
            <v>A</v>
          </cell>
          <cell r="K6971" t="str">
            <v>NC6</v>
          </cell>
          <cell r="L6971" t="str">
            <v>○</v>
          </cell>
          <cell r="M6971" t="str">
            <v>未</v>
          </cell>
          <cell r="N6971" t="str">
            <v>未</v>
          </cell>
        </row>
        <row r="6972">
          <cell r="C6972">
            <v>8977943283</v>
          </cell>
          <cell r="D6972" t="str">
            <v>I4JKN20</v>
          </cell>
          <cell r="E6972">
            <v>45005</v>
          </cell>
          <cell r="F6972" t="str">
            <v>VK00 NKR</v>
          </cell>
          <cell r="G6972" t="str">
            <v xml:space="preserve"> 1X 標準</v>
          </cell>
          <cell r="H6972" t="str">
            <v>【I4JKN20】VK00 1X,2X 先行量産向け設変出図 (サ変、内容:S/MBR穴、溶接NUT一部削除、RIVET位置変更)</v>
          </cell>
          <cell r="I6972" t="str">
            <v>未</v>
          </cell>
          <cell r="J6972" t="str">
            <v>A</v>
          </cell>
          <cell r="K6972" t="str">
            <v/>
          </cell>
          <cell r="L6972" t="str">
            <v>未</v>
          </cell>
          <cell r="M6972" t="str">
            <v>未</v>
          </cell>
          <cell r="N6972" t="str">
            <v>未</v>
          </cell>
        </row>
        <row r="6973">
          <cell r="C6973">
            <v>8977943293</v>
          </cell>
          <cell r="D6973" t="str">
            <v>I4JKN20</v>
          </cell>
          <cell r="E6973">
            <v>45005</v>
          </cell>
          <cell r="F6973" t="str">
            <v>VK00 NKR</v>
          </cell>
          <cell r="G6973" t="str">
            <v xml:space="preserve"> 1X 標準</v>
          </cell>
          <cell r="H6973" t="str">
            <v>【I4JKN20】VK00 1X,2X 先行量産向け設変出図 (サ変、内容:S/MBR穴、溶接NUT一部削除、RIVET位置変更)</v>
          </cell>
          <cell r="I6973" t="str">
            <v>未</v>
          </cell>
          <cell r="J6973" t="str">
            <v>A</v>
          </cell>
          <cell r="K6973" t="str">
            <v/>
          </cell>
          <cell r="L6973" t="str">
            <v>未</v>
          </cell>
          <cell r="M6973" t="str">
            <v>未</v>
          </cell>
          <cell r="N6973" t="str">
            <v>未</v>
          </cell>
        </row>
        <row r="6974">
          <cell r="C6974">
            <v>8977943303</v>
          </cell>
          <cell r="D6974" t="str">
            <v>I4JKN20</v>
          </cell>
          <cell r="E6974">
            <v>45005</v>
          </cell>
          <cell r="F6974" t="str">
            <v>VK00 NMR</v>
          </cell>
          <cell r="G6974" t="str">
            <v xml:space="preserve"> 2X 標準</v>
          </cell>
          <cell r="H6974" t="str">
            <v>【I4JKN20】VK00 1X,2X 先行量産向け設変出図 (サ変、内容:S/MBR穴、溶接NUT一部削除、RIVET位置変更)</v>
          </cell>
          <cell r="I6974" t="str">
            <v>PA1-3108</v>
          </cell>
          <cell r="J6974" t="str">
            <v>A</v>
          </cell>
          <cell r="K6974" t="str">
            <v>CBA</v>
          </cell>
          <cell r="L6974" t="str">
            <v>未</v>
          </cell>
          <cell r="M6974" t="str">
            <v>未</v>
          </cell>
          <cell r="N6974" t="str">
            <v>未</v>
          </cell>
        </row>
        <row r="6975">
          <cell r="C6975">
            <v>8977943313</v>
          </cell>
          <cell r="D6975" t="str">
            <v>I4JKN20</v>
          </cell>
          <cell r="E6975">
            <v>45005</v>
          </cell>
          <cell r="F6975" t="str">
            <v>VK00 NMS</v>
          </cell>
          <cell r="G6975" t="str">
            <v xml:space="preserve"> 2X 標準</v>
          </cell>
          <cell r="H6975" t="str">
            <v>【I4JKN20】VK00 1X,2X 先行量産向け設変出図 (サ変、内容:S/MBR穴、溶接NUT一部削除、RIVET位置変更)</v>
          </cell>
          <cell r="I6975" t="str">
            <v>PA1-3108</v>
          </cell>
          <cell r="J6975" t="str">
            <v>A</v>
          </cell>
          <cell r="K6975" t="str">
            <v>CBB</v>
          </cell>
          <cell r="L6975" t="str">
            <v>○</v>
          </cell>
          <cell r="M6975">
            <v>20230712</v>
          </cell>
          <cell r="N6975">
            <v>20230712</v>
          </cell>
        </row>
        <row r="6976">
          <cell r="C6976">
            <v>8977943413</v>
          </cell>
          <cell r="D6976" t="str">
            <v>I4JKN20</v>
          </cell>
          <cell r="E6976">
            <v>45005</v>
          </cell>
          <cell r="F6976" t="str">
            <v>VK00 NMR</v>
          </cell>
          <cell r="G6976" t="str">
            <v xml:space="preserve"> 2X 標準</v>
          </cell>
          <cell r="H6976" t="str">
            <v>【I4JKN20】VK00 1X,2X 先行量産向け設変出図 (サ変、内容:S/MBR穴、溶接NUT一部削除、RIVET位置変更)</v>
          </cell>
          <cell r="I6976" t="str">
            <v>PA1-3108</v>
          </cell>
          <cell r="J6976" t="str">
            <v>A</v>
          </cell>
          <cell r="K6976" t="str">
            <v>CBC</v>
          </cell>
          <cell r="L6976" t="str">
            <v>未</v>
          </cell>
          <cell r="M6976" t="str">
            <v>未</v>
          </cell>
          <cell r="N6976" t="str">
            <v>未</v>
          </cell>
        </row>
        <row r="6977">
          <cell r="C6977">
            <v>8977943423</v>
          </cell>
          <cell r="D6977" t="str">
            <v>I4JKN20</v>
          </cell>
          <cell r="E6977">
            <v>45005</v>
          </cell>
          <cell r="F6977" t="str">
            <v>VK00 NMR</v>
          </cell>
          <cell r="G6977" t="str">
            <v xml:space="preserve"> 2X 標準</v>
          </cell>
          <cell r="H6977" t="str">
            <v>【I4JKN20】VK00 1X,2X 先行量産向け設変出図 (サ変、内容:S/MBR穴、溶接NUT一部削除、RIVET位置変更)</v>
          </cell>
          <cell r="I6977" t="str">
            <v>PA1-3108</v>
          </cell>
          <cell r="J6977" t="str">
            <v>A</v>
          </cell>
          <cell r="K6977" t="str">
            <v>CBD</v>
          </cell>
          <cell r="L6977" t="str">
            <v>○</v>
          </cell>
          <cell r="M6977">
            <v>20230713</v>
          </cell>
          <cell r="N6977">
            <v>20230712</v>
          </cell>
        </row>
        <row r="6978">
          <cell r="C6978">
            <v>8977943443</v>
          </cell>
          <cell r="D6978" t="str">
            <v>I4JKN20</v>
          </cell>
          <cell r="E6978">
            <v>45005</v>
          </cell>
          <cell r="F6978" t="str">
            <v>VK00 NMR</v>
          </cell>
          <cell r="G6978" t="str">
            <v xml:space="preserve"> 2X 標準</v>
          </cell>
          <cell r="H6978" t="str">
            <v>【I4JKN20】VK00 1X,2X 先行量産向け設変出図 (サ変、内容:S/MBR穴、溶接NUT一部削除、RIVET位置変更)</v>
          </cell>
          <cell r="I6978" t="str">
            <v>PA1-3108</v>
          </cell>
          <cell r="J6978" t="str">
            <v>A</v>
          </cell>
          <cell r="K6978" t="str">
            <v>GN1</v>
          </cell>
          <cell r="L6978" t="str">
            <v>未</v>
          </cell>
          <cell r="M6978" t="str">
            <v>未</v>
          </cell>
          <cell r="N6978" t="str">
            <v>未</v>
          </cell>
        </row>
        <row r="6979">
          <cell r="C6979">
            <v>8977943453</v>
          </cell>
          <cell r="D6979" t="str">
            <v>I4JKN20</v>
          </cell>
          <cell r="E6979">
            <v>45005</v>
          </cell>
          <cell r="F6979" t="str">
            <v>VK00 NMR</v>
          </cell>
          <cell r="G6979" t="str">
            <v xml:space="preserve"> 2X 標準</v>
          </cell>
          <cell r="H6979" t="str">
            <v>【I4JKN20】VK00 1X,2X 先行量産向け設変出図 (サ変、内容:S/MBR穴、溶接NUT一部削除、RIVET位置変更)</v>
          </cell>
          <cell r="I6979" t="str">
            <v>PA1-3108</v>
          </cell>
          <cell r="J6979" t="str">
            <v>A</v>
          </cell>
          <cell r="K6979" t="str">
            <v>GN2</v>
          </cell>
          <cell r="L6979" t="str">
            <v>○</v>
          </cell>
          <cell r="M6979">
            <v>20240220</v>
          </cell>
          <cell r="N6979">
            <v>20240220</v>
          </cell>
        </row>
        <row r="6980">
          <cell r="C6980">
            <v>8977943483</v>
          </cell>
          <cell r="D6980" t="str">
            <v>I4JKN20</v>
          </cell>
          <cell r="E6980">
            <v>45005</v>
          </cell>
          <cell r="F6980" t="str">
            <v>VK00 NMR</v>
          </cell>
          <cell r="G6980" t="str">
            <v xml:space="preserve"> 2X 標準</v>
          </cell>
          <cell r="H6980" t="str">
            <v>【I4JKN20】VK00 1X,2X 先行量産向け設変出図 (サ変、内容:S/MBR穴、溶接NUT一部削除、RIVET位置変更)</v>
          </cell>
          <cell r="I6980" t="str">
            <v>PA1-3108</v>
          </cell>
          <cell r="J6980" t="str">
            <v>A</v>
          </cell>
          <cell r="K6980" t="str">
            <v>GN3</v>
          </cell>
          <cell r="L6980" t="str">
            <v>未</v>
          </cell>
          <cell r="M6980" t="str">
            <v>未</v>
          </cell>
          <cell r="N6980" t="str">
            <v>未</v>
          </cell>
        </row>
        <row r="6981">
          <cell r="C6981">
            <v>8977943493</v>
          </cell>
          <cell r="D6981" t="str">
            <v>I4JKN20</v>
          </cell>
          <cell r="E6981">
            <v>45005</v>
          </cell>
          <cell r="F6981" t="str">
            <v>VK00 NMR</v>
          </cell>
          <cell r="G6981" t="str">
            <v xml:space="preserve"> 2X 標準</v>
          </cell>
          <cell r="H6981" t="str">
            <v>【I4JKN20】VK00 1X,2X 先行量産向け設変出図 (サ変、内容:S/MBR穴、溶接NUT一部削除、RIVET位置変更)</v>
          </cell>
          <cell r="I6981" t="str">
            <v>PA1-3108</v>
          </cell>
          <cell r="J6981" t="str">
            <v>A</v>
          </cell>
          <cell r="K6981" t="str">
            <v>GN4</v>
          </cell>
          <cell r="L6981" t="str">
            <v>○</v>
          </cell>
          <cell r="M6981">
            <v>20230705</v>
          </cell>
          <cell r="N6981">
            <v>20230705</v>
          </cell>
        </row>
        <row r="6982">
          <cell r="C6982">
            <v>8977943513</v>
          </cell>
          <cell r="D6982" t="str">
            <v>I4JKN20</v>
          </cell>
          <cell r="E6982">
            <v>45005</v>
          </cell>
          <cell r="F6982" t="str">
            <v>VK00 NKR</v>
          </cell>
          <cell r="G6982" t="str">
            <v xml:space="preserve"> 1X 標準</v>
          </cell>
          <cell r="H6982" t="str">
            <v>【I4JKN20】VK00 1X,2X 先行量産向け設変出図 (サ変、内容:S/MBR穴、溶接NUT一部削除、RIVET位置変更)</v>
          </cell>
          <cell r="I6982" t="str">
            <v>未</v>
          </cell>
          <cell r="J6982" t="str">
            <v>A</v>
          </cell>
          <cell r="K6982" t="str">
            <v/>
          </cell>
          <cell r="L6982" t="str">
            <v>未</v>
          </cell>
          <cell r="M6982" t="str">
            <v>未</v>
          </cell>
          <cell r="N6982" t="str">
            <v>未</v>
          </cell>
        </row>
        <row r="6983">
          <cell r="C6983">
            <v>8977944044</v>
          </cell>
          <cell r="D6983" t="str">
            <v>I4JKN20</v>
          </cell>
          <cell r="E6983">
            <v>45005</v>
          </cell>
          <cell r="F6983" t="str">
            <v>VK00 NMR</v>
          </cell>
          <cell r="G6983" t="str">
            <v xml:space="preserve"> 2X 標準</v>
          </cell>
          <cell r="H6983" t="str">
            <v>【I4JKN20】VK00 1X,2X 先行量産向け設変出図 (サ変、内容:S/MBR穴、溶接NUT一部削除、RIVET位置変更)</v>
          </cell>
          <cell r="I6983" t="str">
            <v>PA1-3108</v>
          </cell>
          <cell r="J6983" t="str">
            <v>A</v>
          </cell>
          <cell r="K6983" t="str">
            <v>KHF</v>
          </cell>
          <cell r="L6983" t="str">
            <v>○</v>
          </cell>
          <cell r="M6983">
            <v>20231107</v>
          </cell>
          <cell r="N6983">
            <v>20231107</v>
          </cell>
        </row>
        <row r="6984">
          <cell r="C6984">
            <v>8977944063</v>
          </cell>
          <cell r="D6984" t="str">
            <v>I4JKN20</v>
          </cell>
          <cell r="E6984">
            <v>45005</v>
          </cell>
          <cell r="F6984" t="str">
            <v>VK00 NMR</v>
          </cell>
          <cell r="G6984" t="str">
            <v xml:space="preserve"> 2X 標準</v>
          </cell>
          <cell r="H6984" t="str">
            <v>【I4JKN20】VK00 1X,2X 先行量産向け設変出図 (サ変、内容:S/MBR穴、溶接NUT一部削除、RIVET位置変更)</v>
          </cell>
          <cell r="I6984" t="str">
            <v>PA1-3108</v>
          </cell>
          <cell r="J6984" t="str">
            <v>A</v>
          </cell>
          <cell r="K6984" t="str">
            <v>KHG</v>
          </cell>
          <cell r="L6984" t="str">
            <v>○</v>
          </cell>
          <cell r="M6984">
            <v>20240425</v>
          </cell>
          <cell r="N6984">
            <v>20240425</v>
          </cell>
        </row>
        <row r="6985">
          <cell r="C6985">
            <v>8978363693</v>
          </cell>
          <cell r="D6985" t="str">
            <v>I4JKN20</v>
          </cell>
          <cell r="E6985">
            <v>45005</v>
          </cell>
          <cell r="F6985" t="str">
            <v>VK00 NKR</v>
          </cell>
          <cell r="G6985" t="str">
            <v xml:space="preserve"> 1X 標準</v>
          </cell>
          <cell r="H6985" t="str">
            <v>【I4JKN20】VK00 1X,2X 先行量産向け設変出図 (サ変、内容:S/MBR穴、溶接NUT一部削除、RIVET位置変更)</v>
          </cell>
          <cell r="I6985" t="str">
            <v>PA1-3108</v>
          </cell>
          <cell r="J6985" t="str">
            <v>A</v>
          </cell>
          <cell r="K6985" t="str">
            <v>NC8</v>
          </cell>
          <cell r="L6985" t="str">
            <v>○</v>
          </cell>
          <cell r="M6985">
            <v>20230901</v>
          </cell>
          <cell r="N6985">
            <v>20230901</v>
          </cell>
        </row>
        <row r="6986">
          <cell r="C6986">
            <v>8978767093</v>
          </cell>
          <cell r="D6986" t="str">
            <v>I4JKN20</v>
          </cell>
          <cell r="E6986">
            <v>45005</v>
          </cell>
          <cell r="F6986" t="str">
            <v>VK00 NKR</v>
          </cell>
          <cell r="G6986" t="str">
            <v xml:space="preserve"> 1X 標準</v>
          </cell>
          <cell r="H6986" t="str">
            <v>【I4JKN20】VK00 1X,2X 先行量産向け設変出図 (サ変、内容:S/MBR穴、溶接NUT一部削除、RIVET位置変更)</v>
          </cell>
          <cell r="I6986" t="str">
            <v>未</v>
          </cell>
          <cell r="J6986" t="str">
            <v>A</v>
          </cell>
          <cell r="K6986" t="str">
            <v/>
          </cell>
          <cell r="L6986" t="str">
            <v>未</v>
          </cell>
          <cell r="M6986" t="str">
            <v>未</v>
          </cell>
          <cell r="N6986" t="str">
            <v>未</v>
          </cell>
        </row>
        <row r="6987">
          <cell r="C6987">
            <v>8978767103</v>
          </cell>
          <cell r="D6987" t="str">
            <v>I4JKN20</v>
          </cell>
          <cell r="E6987">
            <v>45005</v>
          </cell>
          <cell r="F6987" t="str">
            <v>VK00 NKR</v>
          </cell>
          <cell r="G6987" t="str">
            <v xml:space="preserve"> 1X 標準</v>
          </cell>
          <cell r="H6987" t="str">
            <v>【I4JKN20】VK00 1X,2X 先行量産向け設変出図 (サ変、内容:S/MBR穴、溶接NUT一部削除、RIVET位置変更)</v>
          </cell>
          <cell r="I6987" t="str">
            <v>未</v>
          </cell>
          <cell r="J6987" t="str">
            <v>A</v>
          </cell>
          <cell r="K6987" t="str">
            <v/>
          </cell>
          <cell r="L6987" t="str">
            <v>未</v>
          </cell>
          <cell r="M6987" t="str">
            <v>未</v>
          </cell>
          <cell r="N6987" t="str">
            <v>未</v>
          </cell>
        </row>
        <row r="6988">
          <cell r="C6988">
            <v>8978767113</v>
          </cell>
          <cell r="D6988" t="str">
            <v>I4JKN20</v>
          </cell>
          <cell r="E6988">
            <v>45005</v>
          </cell>
          <cell r="F6988" t="str">
            <v>VK00 NKR</v>
          </cell>
          <cell r="G6988" t="str">
            <v xml:space="preserve"> 1X 標準</v>
          </cell>
          <cell r="H6988" t="str">
            <v>【I4JKN20】VK00 1X,2X 先行量産向け設変出図 (サ変、内容:S/MBR穴、溶接NUT一部削除、RIVET位置変更)</v>
          </cell>
          <cell r="I6988" t="str">
            <v>未</v>
          </cell>
          <cell r="J6988" t="str">
            <v>A</v>
          </cell>
          <cell r="K6988" t="str">
            <v/>
          </cell>
          <cell r="L6988" t="str">
            <v>未</v>
          </cell>
          <cell r="M6988" t="str">
            <v>未</v>
          </cell>
          <cell r="N6988" t="str">
            <v>未</v>
          </cell>
        </row>
        <row r="6989">
          <cell r="C6989">
            <v>8978767173</v>
          </cell>
          <cell r="D6989" t="str">
            <v>I4JKN20</v>
          </cell>
          <cell r="E6989">
            <v>45005</v>
          </cell>
          <cell r="F6989" t="str">
            <v>VK00 NKR</v>
          </cell>
          <cell r="G6989" t="str">
            <v xml:space="preserve"> 1X 標準</v>
          </cell>
          <cell r="H6989" t="str">
            <v>【I4JKN20】VK00 1X,2X 先行量産向け設変出図 (サ変、内容:S/MBR穴、溶接NUT一部削除、RIVET位置変更)</v>
          </cell>
          <cell r="I6989" t="str">
            <v>PA1-3108</v>
          </cell>
          <cell r="J6989" t="str">
            <v>A</v>
          </cell>
          <cell r="K6989" t="str">
            <v>ND2</v>
          </cell>
          <cell r="L6989" t="str">
            <v>○</v>
          </cell>
          <cell r="M6989">
            <v>20250716</v>
          </cell>
          <cell r="N6989">
            <v>20250716</v>
          </cell>
        </row>
        <row r="6990">
          <cell r="C6990">
            <v>8978767283</v>
          </cell>
          <cell r="D6990" t="str">
            <v>I4JKN20</v>
          </cell>
          <cell r="E6990">
            <v>45005</v>
          </cell>
          <cell r="F6990" t="str">
            <v>VK00 NKR</v>
          </cell>
          <cell r="G6990" t="str">
            <v xml:space="preserve"> 1X 標準</v>
          </cell>
          <cell r="H6990" t="str">
            <v>【I4JKN20】VK00 1X,2X 先行量産向け設変出図 (サ変、内容:S/MBR穴、溶接NUT一部削除、RIVET位置変更)</v>
          </cell>
          <cell r="I6990" t="str">
            <v>未</v>
          </cell>
          <cell r="J6990" t="str">
            <v>A</v>
          </cell>
          <cell r="K6990" t="str">
            <v/>
          </cell>
          <cell r="L6990" t="str">
            <v>未</v>
          </cell>
          <cell r="M6990" t="str">
            <v>未</v>
          </cell>
          <cell r="N6990" t="str">
            <v>未</v>
          </cell>
        </row>
        <row r="6991">
          <cell r="C6991">
            <v>8978767293</v>
          </cell>
          <cell r="D6991" t="str">
            <v>I4JKN20</v>
          </cell>
          <cell r="E6991">
            <v>45005</v>
          </cell>
          <cell r="F6991" t="str">
            <v>VK00 NKR</v>
          </cell>
          <cell r="G6991" t="str">
            <v xml:space="preserve"> 1X 標準</v>
          </cell>
          <cell r="H6991" t="str">
            <v>【I4JKN20】VK00 1X,2X 先行量産向け設変出図 (サ変、内容:S/MBR穴、溶接NUT一部削除、RIVET位置変更)</v>
          </cell>
          <cell r="I6991" t="str">
            <v>未</v>
          </cell>
          <cell r="J6991" t="str">
            <v>A</v>
          </cell>
          <cell r="K6991" t="str">
            <v/>
          </cell>
          <cell r="L6991" t="str">
            <v>未</v>
          </cell>
          <cell r="M6991" t="str">
            <v>未</v>
          </cell>
          <cell r="N6991" t="str">
            <v>未</v>
          </cell>
        </row>
        <row r="6992">
          <cell r="C6992">
            <v>8978767373</v>
          </cell>
          <cell r="D6992" t="str">
            <v>I4JKN20</v>
          </cell>
          <cell r="E6992">
            <v>45005</v>
          </cell>
          <cell r="F6992" t="str">
            <v>VK00 NKR</v>
          </cell>
          <cell r="G6992" t="str">
            <v xml:space="preserve"> 1X 標準</v>
          </cell>
          <cell r="H6992" t="str">
            <v>【I4JKN20】VK00 1X,2X 先行量産向け設変出図 (サ変、内容:S/MBR穴、溶接NUT一部削除、RIVET位置変更)</v>
          </cell>
          <cell r="I6992" t="str">
            <v>PA1-3108</v>
          </cell>
          <cell r="J6992" t="str">
            <v>A</v>
          </cell>
          <cell r="K6992" t="str">
            <v>AA2</v>
          </cell>
          <cell r="L6992" t="str">
            <v>未</v>
          </cell>
          <cell r="M6992" t="str">
            <v>未</v>
          </cell>
          <cell r="N6992" t="str">
            <v>未</v>
          </cell>
        </row>
        <row r="6993">
          <cell r="C6993">
            <v>8978843353</v>
          </cell>
          <cell r="D6993" t="str">
            <v>I4JKN20</v>
          </cell>
          <cell r="E6993">
            <v>45005</v>
          </cell>
          <cell r="F6993" t="str">
            <v>VK00 NMR</v>
          </cell>
          <cell r="G6993" t="str">
            <v xml:space="preserve"> 2X 標準</v>
          </cell>
          <cell r="H6993" t="str">
            <v>【I4JKN20】VK00 1X,2X 先行量産向け設変出図 (サ変、内容:S/MBR穴、溶接NUT一部削除、RIVET位置変更)</v>
          </cell>
          <cell r="I6993" t="str">
            <v>PA1-3108</v>
          </cell>
          <cell r="J6993" t="str">
            <v>A</v>
          </cell>
          <cell r="K6993" t="str">
            <v>NP7</v>
          </cell>
          <cell r="L6993" t="str">
            <v>○</v>
          </cell>
          <cell r="M6993">
            <v>20250410</v>
          </cell>
          <cell r="N6993">
            <v>20250410</v>
          </cell>
        </row>
        <row r="6994">
          <cell r="C6994">
            <v>8978844943</v>
          </cell>
          <cell r="D6994" t="str">
            <v>I4JKN20</v>
          </cell>
          <cell r="E6994">
            <v>45005</v>
          </cell>
          <cell r="F6994" t="str">
            <v>VK00 NMR</v>
          </cell>
          <cell r="G6994" t="str">
            <v xml:space="preserve"> 2X 標準</v>
          </cell>
          <cell r="H6994" t="str">
            <v>【I4JKN20】VK00 1X,2X 先行量産向け設変出図 (サ変、内容:S/MBR穴、溶接NUT一部削除、RIVET位置変更)</v>
          </cell>
          <cell r="I6994" t="str">
            <v>PA1-3108</v>
          </cell>
          <cell r="J6994" t="str">
            <v>A</v>
          </cell>
          <cell r="K6994" t="str">
            <v>JHK</v>
          </cell>
          <cell r="L6994" t="str">
            <v>未</v>
          </cell>
          <cell r="M6994" t="str">
            <v>未</v>
          </cell>
          <cell r="N6994" t="str">
            <v>未</v>
          </cell>
        </row>
        <row r="6995">
          <cell r="C6995">
            <v>8978844953</v>
          </cell>
          <cell r="D6995" t="str">
            <v>I4JKN20</v>
          </cell>
          <cell r="E6995">
            <v>45005</v>
          </cell>
          <cell r="F6995" t="str">
            <v>VK00 NMR</v>
          </cell>
          <cell r="G6995" t="str">
            <v xml:space="preserve"> 2X 標準</v>
          </cell>
          <cell r="H6995" t="str">
            <v>【I4JKN20】VK00 1X,2X 先行量産向け設変出図 (サ変、内容:S/MBR穴、溶接NUT一部削除、RIVET位置変更)</v>
          </cell>
          <cell r="I6995" t="str">
            <v>PA1-3108</v>
          </cell>
          <cell r="J6995" t="str">
            <v>A</v>
          </cell>
          <cell r="K6995" t="str">
            <v>NP9</v>
          </cell>
          <cell r="L6995" t="str">
            <v>○</v>
          </cell>
          <cell r="M6995" t="str">
            <v>未</v>
          </cell>
          <cell r="N6995" t="str">
            <v>未</v>
          </cell>
        </row>
        <row r="6996">
          <cell r="C6996">
            <v>8978844963</v>
          </cell>
          <cell r="D6996" t="str">
            <v>I4JKN20</v>
          </cell>
          <cell r="E6996">
            <v>45005</v>
          </cell>
          <cell r="F6996" t="str">
            <v>VK00 NMR</v>
          </cell>
          <cell r="G6996" t="str">
            <v xml:space="preserve"> 2X 標準</v>
          </cell>
          <cell r="H6996" t="str">
            <v>【I4JKN20】VK00 1X,2X 先行量産向け設変出図 (サ変、内容:S/MBR穴、溶接NUT一部削除、RIVET位置変更)</v>
          </cell>
          <cell r="I6996" t="str">
            <v>PA1-3108</v>
          </cell>
          <cell r="J6996" t="str">
            <v>A</v>
          </cell>
          <cell r="K6996" t="str">
            <v>NPA</v>
          </cell>
          <cell r="L6996" t="str">
            <v>未</v>
          </cell>
          <cell r="M6996" t="str">
            <v>未</v>
          </cell>
          <cell r="N6996" t="str">
            <v>未</v>
          </cell>
        </row>
        <row r="6997">
          <cell r="C6997">
            <v>8978844973</v>
          </cell>
          <cell r="D6997" t="str">
            <v>I4JKN20</v>
          </cell>
          <cell r="E6997">
            <v>45005</v>
          </cell>
          <cell r="F6997" t="str">
            <v>VK00 NMR</v>
          </cell>
          <cell r="G6997" t="str">
            <v xml:space="preserve"> 2X 標準</v>
          </cell>
          <cell r="H6997" t="str">
            <v>【I4JKN20】VK00 1X,2X 先行量産向け設変出図 (サ変、内容:S/MBR穴、溶接NUT一部削除、RIVET位置変更)</v>
          </cell>
          <cell r="I6997" t="str">
            <v>PA1-3108</v>
          </cell>
          <cell r="J6997" t="str">
            <v>A</v>
          </cell>
          <cell r="K6997" t="str">
            <v>JHL</v>
          </cell>
          <cell r="L6997" t="str">
            <v>未</v>
          </cell>
          <cell r="M6997" t="str">
            <v>未</v>
          </cell>
          <cell r="N6997" t="str">
            <v>未</v>
          </cell>
        </row>
        <row r="6998">
          <cell r="C6998">
            <v>8978844983</v>
          </cell>
          <cell r="D6998" t="str">
            <v>I4JKN20</v>
          </cell>
          <cell r="E6998">
            <v>45005</v>
          </cell>
          <cell r="F6998" t="str">
            <v>VK00 NMR</v>
          </cell>
          <cell r="G6998" t="str">
            <v xml:space="preserve"> 2X 標準</v>
          </cell>
          <cell r="H6998" t="str">
            <v>【I4JKN20】VK00 1X,2X 先行量産向け設変出図 (サ変、内容:S/MBR穴、溶接NUT一部削除、RIVET位置変更)</v>
          </cell>
          <cell r="I6998" t="str">
            <v>PA1-3108</v>
          </cell>
          <cell r="J6998" t="str">
            <v>A</v>
          </cell>
          <cell r="K6998" t="str">
            <v>NPB</v>
          </cell>
          <cell r="L6998" t="str">
            <v>未</v>
          </cell>
          <cell r="M6998" t="str">
            <v>未</v>
          </cell>
          <cell r="N6998" t="str">
            <v>未</v>
          </cell>
        </row>
        <row r="6999">
          <cell r="C6999">
            <v>8978844993</v>
          </cell>
          <cell r="D6999" t="str">
            <v>I4JKN20</v>
          </cell>
          <cell r="E6999">
            <v>45005</v>
          </cell>
          <cell r="F6999" t="str">
            <v>VK00 NMR</v>
          </cell>
          <cell r="G6999" t="str">
            <v xml:space="preserve"> 2X 標準</v>
          </cell>
          <cell r="H6999" t="str">
            <v>【I4JKN20】VK00 1X,2X 先行量産向け設変出図 (サ変、内容:S/MBR穴、溶接NUT一部削除、RIVET位置変更)</v>
          </cell>
          <cell r="I6999" t="str">
            <v>PA1-3108</v>
          </cell>
          <cell r="J6999" t="str">
            <v>A</v>
          </cell>
          <cell r="K6999" t="str">
            <v>PF1</v>
          </cell>
          <cell r="L6999" t="str">
            <v>未</v>
          </cell>
          <cell r="M6999" t="str">
            <v>未</v>
          </cell>
          <cell r="N6999" t="str">
            <v>未</v>
          </cell>
        </row>
        <row r="7000">
          <cell r="C7000">
            <v>8978845003</v>
          </cell>
          <cell r="D7000" t="str">
            <v>I4JKN20</v>
          </cell>
          <cell r="E7000">
            <v>45005</v>
          </cell>
          <cell r="F7000" t="str">
            <v>VK00 NMR</v>
          </cell>
          <cell r="G7000" t="str">
            <v xml:space="preserve"> 2X 標準</v>
          </cell>
          <cell r="H7000" t="str">
            <v>【I4JKN20】VK00 1X,2X 先行量産向け設変出図 (サ変、内容:S/MBR穴、溶接NUT一部削除、RIVET位置変更)</v>
          </cell>
          <cell r="I7000" t="str">
            <v>PA1-3108</v>
          </cell>
          <cell r="J7000" t="str">
            <v>A</v>
          </cell>
          <cell r="K7000" t="str">
            <v>PF2</v>
          </cell>
          <cell r="L7000" t="str">
            <v>未</v>
          </cell>
          <cell r="M7000" t="str">
            <v>未</v>
          </cell>
          <cell r="N7000" t="str">
            <v>未</v>
          </cell>
        </row>
        <row r="7001">
          <cell r="C7001">
            <v>8978845013</v>
          </cell>
          <cell r="D7001" t="str">
            <v>I4JKN20</v>
          </cell>
          <cell r="E7001">
            <v>45005</v>
          </cell>
          <cell r="F7001" t="str">
            <v>VK00 NMR</v>
          </cell>
          <cell r="G7001" t="str">
            <v xml:space="preserve"> 2X 標準</v>
          </cell>
          <cell r="H7001" t="str">
            <v>【I4JKN20】VK00 1X,2X 先行量産向け設変出図 (サ変、内容:S/MBR穴、溶接NUT一部削除、RIVET位置変更)</v>
          </cell>
          <cell r="I7001" t="str">
            <v>PA1-3108</v>
          </cell>
          <cell r="J7001" t="str">
            <v>A</v>
          </cell>
          <cell r="K7001" t="str">
            <v>PF3</v>
          </cell>
          <cell r="L7001" t="str">
            <v>○</v>
          </cell>
          <cell r="M7001" t="str">
            <v>未</v>
          </cell>
          <cell r="N7001" t="str">
            <v>未</v>
          </cell>
        </row>
        <row r="7002">
          <cell r="C7002">
            <v>8978845023</v>
          </cell>
          <cell r="D7002" t="str">
            <v>I4JKN20</v>
          </cell>
          <cell r="E7002">
            <v>45005</v>
          </cell>
          <cell r="F7002" t="str">
            <v>VK00 NMR</v>
          </cell>
          <cell r="G7002" t="str">
            <v xml:space="preserve"> 2X 標準</v>
          </cell>
          <cell r="H7002" t="str">
            <v>【I4JKN20】VK00 1X,2X 先行量産向け設変出図 (サ変、内容:S/MBR穴、溶接NUT一部削除、RIVET位置変更)</v>
          </cell>
          <cell r="I7002" t="str">
            <v>PA1-3108</v>
          </cell>
          <cell r="J7002" t="str">
            <v>A</v>
          </cell>
          <cell r="K7002" t="str">
            <v>PF4</v>
          </cell>
          <cell r="L7002" t="str">
            <v>未</v>
          </cell>
          <cell r="M7002" t="str">
            <v>未</v>
          </cell>
          <cell r="N7002" t="str">
            <v>未</v>
          </cell>
        </row>
        <row r="7003">
          <cell r="C7003">
            <v>8975259740</v>
          </cell>
          <cell r="D7003" t="str">
            <v>3JZ710</v>
          </cell>
          <cell r="E7003"/>
          <cell r="F7003" t="str">
            <v>VL04 B</v>
          </cell>
          <cell r="G7003" t="str">
            <v xml:space="preserve"> 2X 標準</v>
          </cell>
          <cell r="H7003" t="str">
            <v>【I3JZ710】VL04 B-Gr 設変反映</v>
          </cell>
          <cell r="I7003" t="str">
            <v>未</v>
          </cell>
          <cell r="J7003" t="str">
            <v>A</v>
          </cell>
          <cell r="K7003" t="str">
            <v>JJU</v>
          </cell>
          <cell r="L7003" t="str">
            <v>○</v>
          </cell>
          <cell r="M7003">
            <v>20230403</v>
          </cell>
          <cell r="N7003">
            <v>20230403</v>
          </cell>
        </row>
        <row r="7004">
          <cell r="C7004">
            <v>8972419530</v>
          </cell>
          <cell r="D7004" t="str">
            <v>I3JBF74</v>
          </cell>
          <cell r="E7004"/>
          <cell r="F7004" t="str">
            <v>VL20 H3-Gr</v>
          </cell>
          <cell r="G7004" t="str">
            <v>3X 850幅</v>
          </cell>
          <cell r="H7004"/>
          <cell r="I7004" t="str">
            <v>未</v>
          </cell>
          <cell r="J7004" t="str">
            <v>C</v>
          </cell>
          <cell r="K7004" t="str">
            <v>WWQ</v>
          </cell>
          <cell r="L7004" t="str">
            <v>○</v>
          </cell>
          <cell r="M7004" t="str">
            <v>-</v>
          </cell>
          <cell r="N7004">
            <v>20230403</v>
          </cell>
        </row>
        <row r="7005">
          <cell r="C7005">
            <v>7552078790</v>
          </cell>
          <cell r="D7005" t="str">
            <v>I3JCB84</v>
          </cell>
          <cell r="E7005"/>
          <cell r="F7005" t="str">
            <v>VL35 NPS</v>
          </cell>
          <cell r="G7005" t="str">
            <v>3X750幅</v>
          </cell>
          <cell r="H7005" t="str">
            <v>【I3JCB84】VL35 A1-Gr NPS 750幅FRAME ASM　新規出図(初回イベント:’23/6月　一生)</v>
          </cell>
          <cell r="I7005" t="str">
            <v>PA1-3136</v>
          </cell>
          <cell r="J7005" t="str">
            <v>A</v>
          </cell>
          <cell r="K7005" t="str">
            <v>TLF</v>
          </cell>
          <cell r="L7005" t="str">
            <v>○</v>
          </cell>
          <cell r="M7005">
            <v>20230628</v>
          </cell>
          <cell r="N7005">
            <v>20230628</v>
          </cell>
        </row>
        <row r="7006">
          <cell r="C7006">
            <v>8972712334</v>
          </cell>
          <cell r="D7006" t="str">
            <v>I4JKP05</v>
          </cell>
          <cell r="E7006"/>
          <cell r="F7006" t="str">
            <v>VL26 NKR</v>
          </cell>
          <cell r="G7006" t="str">
            <v>1X 軽量</v>
          </cell>
          <cell r="H7006" t="str">
            <v>【I4JKP05】VL26 A1-Gr FRAME ASM　SOP向け設変出図S/MBR 穴径変更、CLOSING CTR 穴・NUT・トリムライン変更)</v>
          </cell>
          <cell r="I7006" t="str">
            <v>PA1-3145</v>
          </cell>
          <cell r="J7006" t="str">
            <v>D</v>
          </cell>
          <cell r="K7006" t="str">
            <v>DVB</v>
          </cell>
          <cell r="L7006" t="str">
            <v>○</v>
          </cell>
          <cell r="M7006" t="str">
            <v>-</v>
          </cell>
          <cell r="N7006" t="str">
            <v>-</v>
          </cell>
        </row>
        <row r="7007">
          <cell r="C7007">
            <v>8978748614</v>
          </cell>
          <cell r="D7007" t="str">
            <v>I4JKP05</v>
          </cell>
          <cell r="E7007"/>
          <cell r="F7007" t="str">
            <v>VL26 NKR</v>
          </cell>
          <cell r="G7007" t="str">
            <v>1X 軽量</v>
          </cell>
          <cell r="H7007" t="str">
            <v>【I4JKP05】VL26 A1-Gr FRAME ASM　SOP向け設変出図S/MBR 穴径変更、CLOSING CTR 穴・NUT・トリムライン変更)</v>
          </cell>
          <cell r="I7007" t="str">
            <v>PA1-3145</v>
          </cell>
          <cell r="J7007" t="str">
            <v>D</v>
          </cell>
          <cell r="K7007" t="str">
            <v>DVA</v>
          </cell>
          <cell r="L7007" t="str">
            <v>○</v>
          </cell>
          <cell r="M7007" t="str">
            <v>-</v>
          </cell>
          <cell r="N7007" t="str">
            <v>-</v>
          </cell>
        </row>
        <row r="7008">
          <cell r="C7008">
            <v>8978748624</v>
          </cell>
          <cell r="D7008" t="str">
            <v>I4JKP05</v>
          </cell>
          <cell r="E7008"/>
          <cell r="F7008" t="str">
            <v>VL26 NKR</v>
          </cell>
          <cell r="G7008" t="str">
            <v>1X 軽量</v>
          </cell>
          <cell r="H7008" t="str">
            <v>【I4JKP05】VL26 A1-Gr FRAME ASM　SOP向け設変出図S/MBR 穴径変更、CLOSING CTR 穴・NUT・トリムライン変更)</v>
          </cell>
          <cell r="I7008" t="str">
            <v>PA1-3145</v>
          </cell>
          <cell r="J7008" t="str">
            <v>D</v>
          </cell>
          <cell r="K7008" t="str">
            <v>DVC</v>
          </cell>
          <cell r="L7008" t="str">
            <v>○</v>
          </cell>
          <cell r="M7008" t="str">
            <v>-</v>
          </cell>
          <cell r="N7008" t="str">
            <v>-</v>
          </cell>
        </row>
        <row r="7009">
          <cell r="C7009">
            <v>8978748634</v>
          </cell>
          <cell r="D7009" t="str">
            <v>I4JKP05</v>
          </cell>
          <cell r="E7009"/>
          <cell r="F7009" t="str">
            <v>VL26 NKR</v>
          </cell>
          <cell r="G7009" t="str">
            <v>1X 軽量</v>
          </cell>
          <cell r="H7009" t="str">
            <v>【I4JKP05】VL26 A1-Gr FRAME ASM　SOP向け設変出図S/MBR 穴径変更、CLOSING CTR 穴・NUT・トリムライン変更)</v>
          </cell>
          <cell r="I7009" t="str">
            <v>PA1-3145</v>
          </cell>
          <cell r="J7009" t="str">
            <v>D</v>
          </cell>
          <cell r="K7009" t="str">
            <v>DVD</v>
          </cell>
          <cell r="L7009" t="str">
            <v>○</v>
          </cell>
          <cell r="M7009" t="str">
            <v>-</v>
          </cell>
          <cell r="N7009" t="str">
            <v>-</v>
          </cell>
        </row>
        <row r="7010">
          <cell r="C7010">
            <v>7551960370</v>
          </cell>
          <cell r="D7010" t="str">
            <v>I3JBW91</v>
          </cell>
          <cell r="E7010"/>
          <cell r="F7010" t="str">
            <v>VL34 NPR</v>
          </cell>
          <cell r="G7010" t="str">
            <v>3X 850幅</v>
          </cell>
          <cell r="H7010" t="str">
            <v>【I3JBW91】VL34 NPR 850幅　FRAME ASM　SOP向け新規出図</v>
          </cell>
          <cell r="I7010" t="str">
            <v>未</v>
          </cell>
          <cell r="J7010" t="str">
            <v>C</v>
          </cell>
          <cell r="K7010" t="str">
            <v/>
          </cell>
          <cell r="L7010" t="str">
            <v>○</v>
          </cell>
          <cell r="M7010" t="str">
            <v>-</v>
          </cell>
          <cell r="N7010" t="str">
            <v>未</v>
          </cell>
        </row>
        <row r="7011">
          <cell r="C7011">
            <v>7551960380</v>
          </cell>
          <cell r="D7011" t="str">
            <v>I3JBW91</v>
          </cell>
          <cell r="E7011"/>
          <cell r="F7011" t="str">
            <v>VL34 NPR</v>
          </cell>
          <cell r="G7011" t="str">
            <v>3X 850幅</v>
          </cell>
          <cell r="H7011" t="str">
            <v>【I3JBW91】VL34 NPR 850幅　FRAME ASM　SOP向け新規出図</v>
          </cell>
          <cell r="I7011" t="str">
            <v>PA1-3141</v>
          </cell>
          <cell r="J7011" t="str">
            <v>C</v>
          </cell>
          <cell r="K7011" t="str">
            <v>WZ7</v>
          </cell>
          <cell r="L7011" t="str">
            <v>○</v>
          </cell>
          <cell r="M7011" t="str">
            <v>-</v>
          </cell>
          <cell r="N7011">
            <v>20230627</v>
          </cell>
        </row>
        <row r="7012">
          <cell r="C7012">
            <v>7551960390</v>
          </cell>
          <cell r="D7012" t="str">
            <v>I3JBW91</v>
          </cell>
          <cell r="E7012"/>
          <cell r="F7012" t="str">
            <v>VL34 NPR</v>
          </cell>
          <cell r="G7012" t="str">
            <v>3X 850幅</v>
          </cell>
          <cell r="H7012" t="str">
            <v>【I3JBW91】VL34 NPR 850幅　FRAME ASM　SOP向け新規出図</v>
          </cell>
          <cell r="I7012" t="str">
            <v>未</v>
          </cell>
          <cell r="J7012" t="str">
            <v>C</v>
          </cell>
          <cell r="K7012" t="str">
            <v/>
          </cell>
          <cell r="L7012" t="str">
            <v>○</v>
          </cell>
          <cell r="M7012" t="str">
            <v>-</v>
          </cell>
          <cell r="N7012" t="str">
            <v>未</v>
          </cell>
        </row>
        <row r="7013">
          <cell r="C7013">
            <v>7551960400</v>
          </cell>
          <cell r="D7013" t="str">
            <v>I3JBW91</v>
          </cell>
          <cell r="E7013"/>
          <cell r="F7013" t="str">
            <v>VL34 NPR</v>
          </cell>
          <cell r="G7013" t="str">
            <v>3X 850幅</v>
          </cell>
          <cell r="H7013" t="str">
            <v>【I3JBW91】VL34 NPR 850幅　FRAME ASM　SOP向け新規出図</v>
          </cell>
          <cell r="I7013" t="str">
            <v>未</v>
          </cell>
          <cell r="J7013" t="str">
            <v>C</v>
          </cell>
          <cell r="K7013" t="str">
            <v/>
          </cell>
          <cell r="L7013" t="str">
            <v>○</v>
          </cell>
          <cell r="M7013" t="str">
            <v>-</v>
          </cell>
          <cell r="N7013" t="str">
            <v>未</v>
          </cell>
        </row>
        <row r="7014">
          <cell r="C7014">
            <v>8978748734</v>
          </cell>
          <cell r="D7014" t="str">
            <v>I4JKP05</v>
          </cell>
          <cell r="E7014"/>
          <cell r="F7014" t="str">
            <v>VL26 NKR</v>
          </cell>
          <cell r="G7014" t="str">
            <v>1X 軽量</v>
          </cell>
          <cell r="H7014" t="str">
            <v>【I4JKP05】VL26 A1-Gr FRAME ASM　SOP向け設変出図S/MBR 穴径変更、CLOSING CTR 穴・NUT・トリムライン変更)</v>
          </cell>
          <cell r="I7014" t="str">
            <v>PA1-3145</v>
          </cell>
          <cell r="J7014" t="str">
            <v>D</v>
          </cell>
          <cell r="K7014" t="str">
            <v>DVF</v>
          </cell>
          <cell r="L7014" t="str">
            <v>○</v>
          </cell>
          <cell r="M7014" t="str">
            <v>-</v>
          </cell>
          <cell r="N7014" t="str">
            <v>-</v>
          </cell>
        </row>
        <row r="7015">
          <cell r="C7015">
            <v>8978748735</v>
          </cell>
          <cell r="D7015" t="str">
            <v>I4JLA13</v>
          </cell>
          <cell r="E7015"/>
          <cell r="F7015" t="str">
            <v>VL26 NMR</v>
          </cell>
          <cell r="G7015" t="str">
            <v>1X 軽量</v>
          </cell>
          <cell r="H7015" t="str">
            <v>【I4JLA13】VL26 A-Gr 1,2X　SOP向け設変出図(サ変、AAS-LD-12877の恒久設変)</v>
          </cell>
          <cell r="I7015" t="str">
            <v>未</v>
          </cell>
          <cell r="J7015" t="str">
            <v>D</v>
          </cell>
          <cell r="K7015" t="str">
            <v>DVF</v>
          </cell>
          <cell r="L7015" t="str">
            <v>○</v>
          </cell>
          <cell r="M7015" t="str">
            <v>-</v>
          </cell>
          <cell r="N7015" t="str">
            <v>-</v>
          </cell>
        </row>
        <row r="7016">
          <cell r="C7016">
            <v>8978748745</v>
          </cell>
          <cell r="D7016" t="str">
            <v>I4JLA13</v>
          </cell>
          <cell r="E7016"/>
          <cell r="F7016" t="str">
            <v>VL26 NMR</v>
          </cell>
          <cell r="G7016" t="str">
            <v>1X 軽量</v>
          </cell>
          <cell r="H7016" t="str">
            <v>【I4JLA13】VL26 A-Gr 1,2X　SOP向け設変出図(サ変、AAS-LD-12877の恒久設変)</v>
          </cell>
          <cell r="I7016" t="str">
            <v>未</v>
          </cell>
          <cell r="J7016" t="str">
            <v>D</v>
          </cell>
          <cell r="K7016" t="str">
            <v>FVA</v>
          </cell>
          <cell r="L7016" t="str">
            <v>○</v>
          </cell>
          <cell r="M7016" t="str">
            <v>-</v>
          </cell>
          <cell r="N7016" t="str">
            <v>-</v>
          </cell>
        </row>
        <row r="7017">
          <cell r="C7017">
            <v>8978748755</v>
          </cell>
          <cell r="D7017" t="str">
            <v>I4JLA13</v>
          </cell>
          <cell r="E7017"/>
          <cell r="F7017" t="str">
            <v>VL26 NMR</v>
          </cell>
          <cell r="G7017" t="str">
            <v>1X 軽量</v>
          </cell>
          <cell r="H7017" t="str">
            <v>【I4JLA13】VL26 A-Gr 1,2X　SOP向け設変出図(サ変、AAS-LD-12877の恒久設変)</v>
          </cell>
          <cell r="I7017" t="str">
            <v>PA1-4145</v>
          </cell>
          <cell r="J7017" t="str">
            <v>D</v>
          </cell>
          <cell r="K7017" t="str">
            <v>FVB</v>
          </cell>
          <cell r="L7017" t="str">
            <v>未</v>
          </cell>
          <cell r="M7017" t="str">
            <v>-</v>
          </cell>
          <cell r="N7017" t="str">
            <v>-</v>
          </cell>
        </row>
        <row r="7018">
          <cell r="C7018">
            <v>8978748744</v>
          </cell>
          <cell r="D7018" t="str">
            <v>I4JKP05</v>
          </cell>
          <cell r="E7018"/>
          <cell r="F7018" t="str">
            <v>VL26 NKR</v>
          </cell>
          <cell r="G7018" t="str">
            <v>1X 軽量</v>
          </cell>
          <cell r="H7018" t="str">
            <v>【I4JKP05】VL26 A1-Gr FRAME ASM　SOP向け設変出図S/MBR 穴径変更、CLOSING CTR 穴・NUT・トリムライン変更)</v>
          </cell>
          <cell r="I7018" t="str">
            <v>PA1-3145</v>
          </cell>
          <cell r="J7018" t="str">
            <v>D</v>
          </cell>
          <cell r="K7018" t="str">
            <v>FVA</v>
          </cell>
          <cell r="L7018" t="str">
            <v>○</v>
          </cell>
          <cell r="M7018" t="str">
            <v>-</v>
          </cell>
          <cell r="N7018" t="str">
            <v>-</v>
          </cell>
        </row>
        <row r="7019">
          <cell r="C7019">
            <v>8978748754</v>
          </cell>
          <cell r="D7019" t="str">
            <v>I4JKP05</v>
          </cell>
          <cell r="E7019"/>
          <cell r="F7019" t="str">
            <v>VL26 NKR</v>
          </cell>
          <cell r="G7019" t="str">
            <v>1X 軽量</v>
          </cell>
          <cell r="H7019" t="str">
            <v>【I4JKP05】VL26 A1-Gr FRAME ASM　SOP向け設変出図S/MBR 穴径変更、CLOSING CTR 穴・NUT・トリムライン変更)</v>
          </cell>
          <cell r="I7019" t="str">
            <v>PA1-3145</v>
          </cell>
          <cell r="J7019" t="str">
            <v>D</v>
          </cell>
          <cell r="K7019" t="str">
            <v>FVB</v>
          </cell>
          <cell r="L7019" t="str">
            <v>未</v>
          </cell>
          <cell r="M7019" t="str">
            <v>-</v>
          </cell>
          <cell r="N7019" t="str">
            <v>-</v>
          </cell>
        </row>
        <row r="7020">
          <cell r="C7020">
            <v>8972712333</v>
          </cell>
          <cell r="D7020" t="str">
            <v>I4JKM25</v>
          </cell>
          <cell r="E7020"/>
          <cell r="F7020" t="str">
            <v>VL26 NKR</v>
          </cell>
          <cell r="G7020" t="str">
            <v>1X 軽量</v>
          </cell>
          <cell r="H7020" t="str">
            <v>【I4JKM25】VL26 A1-Gr FRAME ASM　SOP向け設変出図(サ変、S/MBR 穴・NUT仕様変更)</v>
          </cell>
          <cell r="I7020" t="str">
            <v>未</v>
          </cell>
          <cell r="J7020" t="str">
            <v>D</v>
          </cell>
          <cell r="K7020" t="str">
            <v/>
          </cell>
          <cell r="L7020" t="str">
            <v>未</v>
          </cell>
          <cell r="M7020" t="str">
            <v>-</v>
          </cell>
          <cell r="N7020" t="str">
            <v>-</v>
          </cell>
        </row>
        <row r="7021">
          <cell r="C7021">
            <v>8978748613</v>
          </cell>
          <cell r="D7021" t="str">
            <v>I4JKM25</v>
          </cell>
          <cell r="E7021"/>
          <cell r="F7021" t="str">
            <v>VL26 NKR</v>
          </cell>
          <cell r="G7021" t="str">
            <v>1X 軽量</v>
          </cell>
          <cell r="H7021" t="str">
            <v>【I4JKM25】VL26 A1-Gr FRAME ASM　SOP向け設変出図(サ変、S/MBR 穴・NUT仕様変更)</v>
          </cell>
          <cell r="I7021" t="str">
            <v>未</v>
          </cell>
          <cell r="J7021" t="str">
            <v>D</v>
          </cell>
          <cell r="K7021" t="str">
            <v/>
          </cell>
          <cell r="L7021" t="str">
            <v>未</v>
          </cell>
          <cell r="M7021" t="str">
            <v>-</v>
          </cell>
          <cell r="N7021" t="str">
            <v>-</v>
          </cell>
        </row>
        <row r="7022">
          <cell r="C7022">
            <v>8978748623</v>
          </cell>
          <cell r="D7022" t="str">
            <v>I4JKP05</v>
          </cell>
          <cell r="E7022"/>
          <cell r="F7022" t="str">
            <v>VL26 NKR</v>
          </cell>
          <cell r="G7022" t="str">
            <v>1X 軽量</v>
          </cell>
          <cell r="H7022" t="str">
            <v>【I4JKM25】VL26 A1-Gr FRAME ASM　SOP向け設変出図(サ変、S/MBR 穴・NUT仕様変更)</v>
          </cell>
          <cell r="I7022" t="str">
            <v>PA1-3145</v>
          </cell>
          <cell r="J7022" t="str">
            <v>D</v>
          </cell>
          <cell r="K7022" t="str">
            <v/>
          </cell>
          <cell r="L7022" t="str">
            <v>未</v>
          </cell>
          <cell r="M7022" t="str">
            <v>-</v>
          </cell>
          <cell r="N7022" t="str">
            <v>-</v>
          </cell>
        </row>
        <row r="7023">
          <cell r="C7023">
            <v>8978748633</v>
          </cell>
          <cell r="D7023" t="str">
            <v>I4JKP05</v>
          </cell>
          <cell r="E7023"/>
          <cell r="F7023" t="str">
            <v>VL26 NKR</v>
          </cell>
          <cell r="G7023" t="str">
            <v>1X 軽量</v>
          </cell>
          <cell r="H7023" t="str">
            <v>【I4JKM25】VL26 A1-Gr FRAME ASM　SOP向け設変出図(サ変、S/MBR 穴・NUT仕様変更)</v>
          </cell>
          <cell r="I7023" t="str">
            <v>PA1-3145</v>
          </cell>
          <cell r="J7023" t="str">
            <v>D</v>
          </cell>
          <cell r="K7023" t="str">
            <v/>
          </cell>
          <cell r="L7023" t="str">
            <v>未</v>
          </cell>
          <cell r="M7023" t="str">
            <v>-</v>
          </cell>
          <cell r="N7023" t="str">
            <v>-</v>
          </cell>
        </row>
        <row r="7024">
          <cell r="C7024">
            <v>8978748733</v>
          </cell>
          <cell r="D7024" t="str">
            <v>I4JKP05</v>
          </cell>
          <cell r="E7024"/>
          <cell r="F7024" t="str">
            <v>VL26 NKR</v>
          </cell>
          <cell r="G7024" t="str">
            <v>2X 軽量</v>
          </cell>
          <cell r="H7024" t="str">
            <v>【I4JKM25】VL26 A1-Gr FRAME ASM　SOP向け設変出図(サ変、S/MBR 穴・NUT仕様変更)</v>
          </cell>
          <cell r="I7024" t="str">
            <v>PA1-3145</v>
          </cell>
          <cell r="J7024" t="str">
            <v>D</v>
          </cell>
          <cell r="K7024" t="str">
            <v/>
          </cell>
          <cell r="L7024" t="str">
            <v>未</v>
          </cell>
          <cell r="M7024" t="str">
            <v>-</v>
          </cell>
          <cell r="N7024" t="str">
            <v>-</v>
          </cell>
        </row>
        <row r="7025">
          <cell r="C7025">
            <v>8978748743</v>
          </cell>
          <cell r="D7025" t="str">
            <v>I4JKP05</v>
          </cell>
          <cell r="E7025"/>
          <cell r="F7025" t="str">
            <v>VL26 NKR</v>
          </cell>
          <cell r="G7025" t="str">
            <v>2X 軽量</v>
          </cell>
          <cell r="H7025" t="str">
            <v>【I4JKM25】VL26 A1-Gr FRAME ASM　SOP向け設変出図(サ変、S/MBR 穴・NUT仕様変更)</v>
          </cell>
          <cell r="I7025" t="str">
            <v>PA1-3145</v>
          </cell>
          <cell r="J7025" t="str">
            <v>D</v>
          </cell>
          <cell r="K7025" t="str">
            <v/>
          </cell>
          <cell r="L7025" t="str">
            <v>未</v>
          </cell>
          <cell r="M7025" t="str">
            <v>-</v>
          </cell>
          <cell r="N7025" t="str">
            <v>-</v>
          </cell>
        </row>
        <row r="7026">
          <cell r="C7026">
            <v>8978748753</v>
          </cell>
          <cell r="D7026" t="str">
            <v>I4JKP05</v>
          </cell>
          <cell r="E7026"/>
          <cell r="F7026" t="str">
            <v>VL26 NKR</v>
          </cell>
          <cell r="G7026" t="str">
            <v>2X 軽量</v>
          </cell>
          <cell r="H7026" t="str">
            <v>【I4JKM25】VL26 A1-Gr FRAME ASM　SOP向け設変出図(サ変、S/MBR 穴・NUT仕様変更)</v>
          </cell>
          <cell r="I7026" t="str">
            <v>PA1-3145</v>
          </cell>
          <cell r="J7026" t="str">
            <v>D</v>
          </cell>
          <cell r="K7026" t="str">
            <v/>
          </cell>
          <cell r="L7026" t="str">
            <v>未</v>
          </cell>
          <cell r="M7026" t="str">
            <v>-</v>
          </cell>
          <cell r="N7026" t="str">
            <v>-</v>
          </cell>
        </row>
        <row r="7027">
          <cell r="C7027">
            <v>8972712335</v>
          </cell>
          <cell r="D7027" t="str">
            <v>I4JLA13</v>
          </cell>
          <cell r="E7027"/>
          <cell r="F7027" t="str">
            <v>VL26 NKR</v>
          </cell>
          <cell r="G7027" t="str">
            <v>1X 軽量</v>
          </cell>
          <cell r="H7027" t="str">
            <v>【I4JLA13】VL26 A-Gr 1,2X　SOP向け設変出図(サ変、AAS-LD-12877の恒久設変)</v>
          </cell>
          <cell r="I7027" t="str">
            <v>未</v>
          </cell>
          <cell r="J7027" t="str">
            <v>D</v>
          </cell>
          <cell r="K7027" t="str">
            <v>DVB</v>
          </cell>
          <cell r="L7027" t="str">
            <v>○</v>
          </cell>
          <cell r="M7027" t="str">
            <v>-</v>
          </cell>
          <cell r="N7027" t="str">
            <v>-</v>
          </cell>
        </row>
        <row r="7028">
          <cell r="C7028">
            <v>8978748615</v>
          </cell>
          <cell r="D7028" t="str">
            <v>I4JLA13</v>
          </cell>
          <cell r="E7028"/>
          <cell r="F7028" t="str">
            <v>VL26 NKR</v>
          </cell>
          <cell r="G7028" t="str">
            <v>1X 軽量</v>
          </cell>
          <cell r="H7028" t="str">
            <v>【I4JLA13】VL26 A-Gr 1,2X　SOP向け設変出図(サ変、AAS-LD-12877の恒久設変)</v>
          </cell>
          <cell r="I7028" t="str">
            <v>未</v>
          </cell>
          <cell r="J7028" t="str">
            <v>D</v>
          </cell>
          <cell r="K7028" t="str">
            <v>DVA</v>
          </cell>
          <cell r="L7028" t="str">
            <v>未</v>
          </cell>
          <cell r="M7028" t="str">
            <v>-</v>
          </cell>
          <cell r="N7028" t="str">
            <v>-</v>
          </cell>
        </row>
        <row r="7029">
          <cell r="C7029">
            <v>8978748625</v>
          </cell>
          <cell r="D7029" t="str">
            <v>I4JLA13</v>
          </cell>
          <cell r="E7029"/>
          <cell r="F7029" t="str">
            <v>VL26 NKR</v>
          </cell>
          <cell r="G7029" t="str">
            <v>1X 軽量</v>
          </cell>
          <cell r="H7029" t="str">
            <v>【I4JLA13】VL26 A-Gr 1,2X　SOP向け設変出図(サ変、AAS-LD-12877の恒久設変)</v>
          </cell>
          <cell r="I7029" t="str">
            <v>未</v>
          </cell>
          <cell r="J7029" t="str">
            <v>D</v>
          </cell>
          <cell r="K7029" t="str">
            <v>DVC</v>
          </cell>
          <cell r="L7029" t="str">
            <v>○</v>
          </cell>
          <cell r="M7029" t="str">
            <v>-</v>
          </cell>
          <cell r="N7029" t="str">
            <v>-</v>
          </cell>
        </row>
        <row r="7030">
          <cell r="C7030">
            <v>8978748635</v>
          </cell>
          <cell r="D7030" t="str">
            <v>I4JLA13</v>
          </cell>
          <cell r="E7030"/>
          <cell r="F7030" t="str">
            <v>VL26 NKR</v>
          </cell>
          <cell r="G7030" t="str">
            <v>1X 軽量</v>
          </cell>
          <cell r="H7030" t="str">
            <v>【I4JLA13】VL26 A-Gr 1,2X　SOP向け設変出図(サ変、AAS-LD-12877の恒久設変)</v>
          </cell>
          <cell r="I7030" t="str">
            <v>未</v>
          </cell>
          <cell r="J7030" t="str">
            <v>D</v>
          </cell>
          <cell r="K7030" t="str">
            <v>DVD</v>
          </cell>
          <cell r="L7030" t="str">
            <v>○</v>
          </cell>
          <cell r="M7030" t="str">
            <v>-</v>
          </cell>
          <cell r="N7030" t="str">
            <v>-</v>
          </cell>
        </row>
        <row r="7031">
          <cell r="C7031">
            <v>7551960410</v>
          </cell>
          <cell r="D7031" t="str">
            <v>I3JBW91</v>
          </cell>
          <cell r="E7031"/>
          <cell r="F7031" t="str">
            <v>VL34 NPR</v>
          </cell>
          <cell r="G7031" t="str">
            <v>3X 850幅</v>
          </cell>
          <cell r="H7031" t="str">
            <v>【I3JBW91】VL34 NPR 850幅　FRAME ASM　SOP向け新規出図</v>
          </cell>
          <cell r="I7031" t="str">
            <v>未</v>
          </cell>
          <cell r="J7031" t="str">
            <v>C</v>
          </cell>
          <cell r="K7031" t="str">
            <v/>
          </cell>
          <cell r="L7031" t="str">
            <v>○</v>
          </cell>
          <cell r="M7031" t="str">
            <v>-</v>
          </cell>
          <cell r="N7031" t="str">
            <v>未</v>
          </cell>
        </row>
        <row r="7032">
          <cell r="C7032">
            <v>7551960420</v>
          </cell>
          <cell r="D7032" t="str">
            <v>I3JBW91</v>
          </cell>
          <cell r="E7032"/>
          <cell r="F7032" t="str">
            <v>VL34 NPR</v>
          </cell>
          <cell r="G7032" t="str">
            <v>3X 850幅</v>
          </cell>
          <cell r="H7032" t="str">
            <v>【I3JBW91】VL34 NPR 850幅　FRAME ASM　SOP向け新規出図</v>
          </cell>
          <cell r="I7032" t="str">
            <v>PA1-3152</v>
          </cell>
          <cell r="J7032" t="str">
            <v>C</v>
          </cell>
          <cell r="K7032" t="str">
            <v>WZ9</v>
          </cell>
          <cell r="L7032" t="str">
            <v>○</v>
          </cell>
          <cell r="M7032" t="str">
            <v>-</v>
          </cell>
          <cell r="N7032">
            <v>20230728</v>
          </cell>
        </row>
        <row r="7033">
          <cell r="C7033">
            <v>7551960430</v>
          </cell>
          <cell r="D7033" t="str">
            <v>I3JBW91</v>
          </cell>
          <cell r="E7033"/>
          <cell r="F7033" t="str">
            <v>VL34 NPR</v>
          </cell>
          <cell r="G7033" t="str">
            <v>3X 850幅</v>
          </cell>
          <cell r="H7033" t="str">
            <v>【I3JBW91】VL34 NPR 850幅　FRAME ASM　SOP向け新規出図</v>
          </cell>
          <cell r="I7033" t="str">
            <v>未</v>
          </cell>
          <cell r="J7033" t="str">
            <v>C</v>
          </cell>
          <cell r="K7033" t="str">
            <v/>
          </cell>
          <cell r="L7033" t="str">
            <v>○</v>
          </cell>
          <cell r="M7033" t="str">
            <v>-</v>
          </cell>
          <cell r="N7033" t="str">
            <v>未</v>
          </cell>
        </row>
        <row r="7034">
          <cell r="C7034">
            <v>7551960440</v>
          </cell>
          <cell r="D7034" t="str">
            <v>I3JBW91</v>
          </cell>
          <cell r="E7034"/>
          <cell r="F7034" t="str">
            <v>VL34 NPR</v>
          </cell>
          <cell r="G7034" t="str">
            <v>3X 850幅</v>
          </cell>
          <cell r="H7034" t="str">
            <v>【I3JBW91】VL34 NPR 850幅　FRAME ASM　SOP向け新規出図</v>
          </cell>
          <cell r="I7034" t="str">
            <v>未</v>
          </cell>
          <cell r="J7034" t="str">
            <v>C</v>
          </cell>
          <cell r="K7034" t="str">
            <v/>
          </cell>
          <cell r="L7034" t="str">
            <v>○</v>
          </cell>
          <cell r="M7034" t="str">
            <v>-</v>
          </cell>
          <cell r="N7034" t="str">
            <v>未</v>
          </cell>
        </row>
        <row r="7035">
          <cell r="C7035">
            <v>7551960450</v>
          </cell>
          <cell r="D7035" t="str">
            <v>I3JBW91</v>
          </cell>
          <cell r="E7035"/>
          <cell r="F7035" t="str">
            <v>VL34 NPR</v>
          </cell>
          <cell r="G7035" t="str">
            <v>3X 850幅</v>
          </cell>
          <cell r="H7035" t="str">
            <v>【I3JBW91】VL34 NPR 850幅　FRAME ASM　SOP向け新規出図</v>
          </cell>
          <cell r="I7035" t="str">
            <v>未</v>
          </cell>
          <cell r="J7035" t="str">
            <v>C</v>
          </cell>
          <cell r="K7035" t="str">
            <v/>
          </cell>
          <cell r="L7035" t="str">
            <v>○</v>
          </cell>
          <cell r="M7035" t="str">
            <v>-</v>
          </cell>
          <cell r="N7035" t="str">
            <v>未</v>
          </cell>
        </row>
        <row r="7036">
          <cell r="C7036">
            <v>7551960460</v>
          </cell>
          <cell r="D7036" t="str">
            <v>I3JBW91</v>
          </cell>
          <cell r="E7036"/>
          <cell r="F7036" t="str">
            <v>VL34 NPR</v>
          </cell>
          <cell r="G7036" t="str">
            <v>3X 850幅</v>
          </cell>
          <cell r="H7036" t="str">
            <v>【I3JBW91】VL34 NPR 850幅　FRAME ASM　SOP向け新規出図</v>
          </cell>
          <cell r="I7036" t="str">
            <v>PA1-3134</v>
          </cell>
          <cell r="J7036" t="str">
            <v>C</v>
          </cell>
          <cell r="K7036" t="str">
            <v>WZ2</v>
          </cell>
          <cell r="L7036" t="str">
            <v>○</v>
          </cell>
          <cell r="M7036" t="str">
            <v>-</v>
          </cell>
          <cell r="N7036">
            <v>20230627</v>
          </cell>
        </row>
        <row r="7037">
          <cell r="C7037">
            <v>7551960470</v>
          </cell>
          <cell r="D7037" t="str">
            <v>I3JBW91</v>
          </cell>
          <cell r="E7037"/>
          <cell r="F7037" t="str">
            <v>VL34 NPR</v>
          </cell>
          <cell r="G7037" t="str">
            <v>3X 850幅</v>
          </cell>
          <cell r="H7037" t="str">
            <v>【I3JBW91】VL34 NPR 850幅　FRAME ASM　SOP向け新規出図</v>
          </cell>
          <cell r="I7037" t="str">
            <v>未</v>
          </cell>
          <cell r="J7037" t="str">
            <v>C</v>
          </cell>
          <cell r="K7037" t="str">
            <v/>
          </cell>
          <cell r="L7037" t="str">
            <v>○</v>
          </cell>
          <cell r="M7037" t="str">
            <v>-</v>
          </cell>
          <cell r="N7037" t="str">
            <v>未</v>
          </cell>
        </row>
        <row r="7038">
          <cell r="C7038">
            <v>7551960480</v>
          </cell>
          <cell r="D7038" t="str">
            <v>I3JBW91</v>
          </cell>
          <cell r="E7038"/>
          <cell r="F7038" t="str">
            <v>VL34 NPR</v>
          </cell>
          <cell r="G7038" t="str">
            <v>3X 850幅</v>
          </cell>
          <cell r="H7038" t="str">
            <v>【I3JBW91】VL34 NPR 850幅　FRAME ASM　SOP向け新規出図</v>
          </cell>
          <cell r="I7038" t="str">
            <v>PA1-3123</v>
          </cell>
          <cell r="J7038" t="str">
            <v>C</v>
          </cell>
          <cell r="K7038" t="str">
            <v>WWS</v>
          </cell>
          <cell r="L7038" t="str">
            <v>○</v>
          </cell>
          <cell r="M7038" t="str">
            <v>-</v>
          </cell>
          <cell r="N7038">
            <v>20230627</v>
          </cell>
        </row>
        <row r="7039">
          <cell r="C7039">
            <v>7551960490</v>
          </cell>
          <cell r="D7039" t="str">
            <v>I3JBW91</v>
          </cell>
          <cell r="E7039"/>
          <cell r="F7039" t="str">
            <v>VL34 NPR</v>
          </cell>
          <cell r="G7039" t="str">
            <v>3X 850幅</v>
          </cell>
          <cell r="H7039" t="str">
            <v>【I3JBW91】VL34 NPR 850幅　FRAME ASM　SOP向け新規出図</v>
          </cell>
          <cell r="I7039" t="str">
            <v>未</v>
          </cell>
          <cell r="J7039" t="str">
            <v>C</v>
          </cell>
          <cell r="K7039" t="str">
            <v/>
          </cell>
          <cell r="L7039" t="str">
            <v>○</v>
          </cell>
          <cell r="M7039" t="str">
            <v>-</v>
          </cell>
          <cell r="N7039" t="str">
            <v>未</v>
          </cell>
        </row>
        <row r="7040">
          <cell r="C7040">
            <v>7551960500</v>
          </cell>
          <cell r="D7040" t="str">
            <v>I3JBW91</v>
          </cell>
          <cell r="E7040"/>
          <cell r="F7040" t="str">
            <v>VL34 NPR</v>
          </cell>
          <cell r="G7040" t="str">
            <v>3X 850幅</v>
          </cell>
          <cell r="H7040" t="str">
            <v>【I3JBW91】VL34 NPR 850幅　FRAME ASM　SOP向け新規出図</v>
          </cell>
          <cell r="I7040" t="str">
            <v>PA1-3225</v>
          </cell>
          <cell r="J7040" t="str">
            <v>C</v>
          </cell>
          <cell r="K7040" t="str">
            <v>W5Y</v>
          </cell>
          <cell r="L7040" t="str">
            <v>○</v>
          </cell>
          <cell r="M7040" t="str">
            <v>-</v>
          </cell>
          <cell r="N7040">
            <v>20231219</v>
          </cell>
        </row>
        <row r="7041">
          <cell r="C7041">
            <v>7551960510</v>
          </cell>
          <cell r="D7041" t="str">
            <v>I3JBW91</v>
          </cell>
          <cell r="E7041"/>
          <cell r="F7041" t="str">
            <v>VL34 NPR</v>
          </cell>
          <cell r="G7041" t="str">
            <v>3X 850幅</v>
          </cell>
          <cell r="H7041" t="str">
            <v>【I3JBW91】VL34 NPR 850幅　FRAME ASM　SOP向け新規出図</v>
          </cell>
          <cell r="I7041" t="str">
            <v>未</v>
          </cell>
          <cell r="J7041" t="str">
            <v>C</v>
          </cell>
          <cell r="K7041" t="str">
            <v/>
          </cell>
          <cell r="L7041" t="str">
            <v>○</v>
          </cell>
          <cell r="M7041" t="str">
            <v>-</v>
          </cell>
          <cell r="N7041" t="str">
            <v>未</v>
          </cell>
        </row>
        <row r="7042">
          <cell r="C7042">
            <v>7551960520</v>
          </cell>
          <cell r="D7042" t="str">
            <v>I3JBW91</v>
          </cell>
          <cell r="E7042"/>
          <cell r="F7042" t="str">
            <v>VL34 NPR</v>
          </cell>
          <cell r="G7042" t="str">
            <v>3X 850幅</v>
          </cell>
          <cell r="H7042" t="str">
            <v>【I3JBW91】VL34 NPR 850幅　FRAME ASM　SOP向け新規出図</v>
          </cell>
          <cell r="I7042" t="str">
            <v>PA1-3161</v>
          </cell>
          <cell r="J7042" t="str">
            <v>C</v>
          </cell>
          <cell r="K7042" t="str">
            <v>W3Y</v>
          </cell>
          <cell r="L7042" t="str">
            <v>○</v>
          </cell>
          <cell r="M7042" t="str">
            <v>-</v>
          </cell>
          <cell r="N7042">
            <v>20230811</v>
          </cell>
        </row>
        <row r="7043">
          <cell r="C7043">
            <v>7551960530</v>
          </cell>
          <cell r="D7043" t="str">
            <v>I3JBW91</v>
          </cell>
          <cell r="E7043"/>
          <cell r="F7043" t="str">
            <v>VL34 NPR</v>
          </cell>
          <cell r="G7043" t="str">
            <v>3X 850幅</v>
          </cell>
          <cell r="H7043" t="str">
            <v>【I3JBW91】VL34 NPR 850幅　FRAME ASM　SOP向け新規出図</v>
          </cell>
          <cell r="I7043" t="str">
            <v>未</v>
          </cell>
          <cell r="J7043" t="str">
            <v>C</v>
          </cell>
          <cell r="K7043" t="str">
            <v/>
          </cell>
          <cell r="L7043" t="str">
            <v>○</v>
          </cell>
          <cell r="M7043" t="str">
            <v>-</v>
          </cell>
          <cell r="N7043" t="str">
            <v>未</v>
          </cell>
        </row>
        <row r="7044">
          <cell r="C7044">
            <v>7551960540</v>
          </cell>
          <cell r="D7044" t="str">
            <v>I3JBW91</v>
          </cell>
          <cell r="E7044"/>
          <cell r="F7044" t="str">
            <v>VL34 NPR</v>
          </cell>
          <cell r="G7044" t="str">
            <v>3X 850幅</v>
          </cell>
          <cell r="H7044" t="str">
            <v>【I3JBW91】VL34 NPR 850幅　FRAME ASM　SOP向け新規出図</v>
          </cell>
          <cell r="I7044" t="str">
            <v>PA1-3123</v>
          </cell>
          <cell r="J7044" t="str">
            <v>C</v>
          </cell>
          <cell r="K7044" t="str">
            <v>WWU</v>
          </cell>
          <cell r="L7044" t="str">
            <v>○</v>
          </cell>
          <cell r="M7044" t="str">
            <v>-</v>
          </cell>
          <cell r="N7044">
            <v>20230627</v>
          </cell>
        </row>
        <row r="7045">
          <cell r="C7045">
            <v>7551960550</v>
          </cell>
          <cell r="D7045" t="str">
            <v>I3JBW91</v>
          </cell>
          <cell r="E7045"/>
          <cell r="F7045" t="str">
            <v>VL34 NPR</v>
          </cell>
          <cell r="G7045" t="str">
            <v>3X 850幅</v>
          </cell>
          <cell r="H7045" t="str">
            <v>【I3JBW91】VL34 NPR 850幅　FRAME ASM　SOP向け新規出図</v>
          </cell>
          <cell r="I7045" t="str">
            <v>未</v>
          </cell>
          <cell r="J7045" t="str">
            <v>C</v>
          </cell>
          <cell r="K7045" t="str">
            <v/>
          </cell>
          <cell r="L7045" t="str">
            <v>○</v>
          </cell>
          <cell r="M7045" t="str">
            <v>-</v>
          </cell>
          <cell r="N7045" t="str">
            <v>未</v>
          </cell>
        </row>
        <row r="7046">
          <cell r="C7046">
            <v>7551960560</v>
          </cell>
          <cell r="D7046" t="str">
            <v>I3JBW91</v>
          </cell>
          <cell r="E7046"/>
          <cell r="F7046" t="str">
            <v>VL34 NPR</v>
          </cell>
          <cell r="G7046" t="str">
            <v>3X 850幅</v>
          </cell>
          <cell r="H7046" t="str">
            <v>【I3JBW91】VL34 NPR 850幅　FRAME ASM　SOP向け新規出図</v>
          </cell>
          <cell r="I7046" t="str">
            <v>PA1-3123</v>
          </cell>
          <cell r="J7046" t="str">
            <v>C</v>
          </cell>
          <cell r="K7046" t="str">
            <v>WWV</v>
          </cell>
          <cell r="L7046" t="str">
            <v>○</v>
          </cell>
          <cell r="M7046" t="str">
            <v>-</v>
          </cell>
          <cell r="N7046">
            <v>20230627</v>
          </cell>
        </row>
        <row r="7047">
          <cell r="C7047">
            <v>7551960570</v>
          </cell>
          <cell r="D7047" t="str">
            <v>I3JBW91</v>
          </cell>
          <cell r="E7047"/>
          <cell r="F7047" t="str">
            <v>VL34 NPR</v>
          </cell>
          <cell r="G7047" t="str">
            <v>3X 850幅</v>
          </cell>
          <cell r="H7047" t="str">
            <v>【I3JBW91】VL34 NPR 850幅　FRAME ASM　SOP向け新規出図</v>
          </cell>
          <cell r="I7047" t="str">
            <v>未</v>
          </cell>
          <cell r="J7047" t="str">
            <v>C</v>
          </cell>
          <cell r="K7047" t="str">
            <v/>
          </cell>
          <cell r="L7047" t="str">
            <v>○</v>
          </cell>
          <cell r="M7047" t="str">
            <v>-</v>
          </cell>
          <cell r="N7047" t="str">
            <v>未</v>
          </cell>
        </row>
        <row r="7048">
          <cell r="C7048">
            <v>7551960580</v>
          </cell>
          <cell r="D7048" t="str">
            <v>I3JBW91</v>
          </cell>
          <cell r="E7048"/>
          <cell r="F7048" t="str">
            <v>VL34 NPR</v>
          </cell>
          <cell r="G7048" t="str">
            <v>3X 850幅</v>
          </cell>
          <cell r="H7048" t="str">
            <v>【I3JBW91】VL34 NPR 850幅　FRAME ASM　SOP向け新規出図</v>
          </cell>
          <cell r="I7048" t="str">
            <v>PA1-3134</v>
          </cell>
          <cell r="J7048" t="str">
            <v>C</v>
          </cell>
          <cell r="K7048" t="str">
            <v>WWZ</v>
          </cell>
          <cell r="L7048" t="str">
            <v>○</v>
          </cell>
          <cell r="M7048" t="str">
            <v>-</v>
          </cell>
          <cell r="N7048">
            <v>20230627</v>
          </cell>
        </row>
        <row r="7049">
          <cell r="C7049">
            <v>7551960590</v>
          </cell>
          <cell r="D7049" t="str">
            <v>I3JBW91</v>
          </cell>
          <cell r="E7049"/>
          <cell r="F7049" t="str">
            <v>VL34 NPR</v>
          </cell>
          <cell r="G7049" t="str">
            <v>3X 850幅</v>
          </cell>
          <cell r="H7049" t="str">
            <v>【I3JBW91】VL34 NPR 850幅　FRAME ASM　SOP向け新規出図</v>
          </cell>
          <cell r="I7049" t="str">
            <v>未</v>
          </cell>
          <cell r="J7049" t="str">
            <v>C</v>
          </cell>
          <cell r="K7049" t="str">
            <v/>
          </cell>
          <cell r="L7049" t="str">
            <v>○</v>
          </cell>
          <cell r="M7049" t="str">
            <v>-</v>
          </cell>
          <cell r="N7049" t="str">
            <v>未</v>
          </cell>
        </row>
        <row r="7050">
          <cell r="C7050">
            <v>7551960600</v>
          </cell>
          <cell r="D7050" t="str">
            <v>I3JBW91</v>
          </cell>
          <cell r="E7050"/>
          <cell r="F7050" t="str">
            <v>VL34 NPR</v>
          </cell>
          <cell r="G7050" t="str">
            <v>3X 850幅</v>
          </cell>
          <cell r="H7050" t="str">
            <v>【I3JBW91】VL34 NPR 850幅　FRAME ASM　SOP向け新規出図</v>
          </cell>
          <cell r="I7050" t="str">
            <v>PA1-3123</v>
          </cell>
          <cell r="J7050" t="str">
            <v>C</v>
          </cell>
          <cell r="K7050" t="str">
            <v>WWW</v>
          </cell>
          <cell r="L7050" t="str">
            <v>○</v>
          </cell>
          <cell r="M7050" t="str">
            <v>-</v>
          </cell>
          <cell r="N7050">
            <v>20230627</v>
          </cell>
        </row>
        <row r="7051">
          <cell r="C7051">
            <v>7551960610</v>
          </cell>
          <cell r="D7051" t="str">
            <v>I3JBW91</v>
          </cell>
          <cell r="E7051"/>
          <cell r="F7051" t="str">
            <v>VL34 NPR</v>
          </cell>
          <cell r="G7051" t="str">
            <v>3X 850幅</v>
          </cell>
          <cell r="H7051" t="str">
            <v>【I3JBW91】VL34 NPR 850幅　FRAME ASM　SOP向け新規出図</v>
          </cell>
          <cell r="I7051" t="str">
            <v>未</v>
          </cell>
          <cell r="J7051" t="str">
            <v>C</v>
          </cell>
          <cell r="K7051" t="str">
            <v/>
          </cell>
          <cell r="L7051" t="str">
            <v>○</v>
          </cell>
          <cell r="M7051" t="str">
            <v>-</v>
          </cell>
          <cell r="N7051" t="str">
            <v>未</v>
          </cell>
        </row>
        <row r="7052">
          <cell r="C7052">
            <v>7551960620</v>
          </cell>
          <cell r="D7052" t="str">
            <v>I3JBW91</v>
          </cell>
          <cell r="E7052"/>
          <cell r="F7052" t="str">
            <v>VL34 NPR</v>
          </cell>
          <cell r="G7052" t="str">
            <v>3X 850幅</v>
          </cell>
          <cell r="H7052" t="str">
            <v>【I3JBW91】VL34 NPR 850幅　FRAME ASM　SOP向け新規出図</v>
          </cell>
          <cell r="I7052" t="str">
            <v>PA1-3151</v>
          </cell>
          <cell r="J7052" t="str">
            <v>C</v>
          </cell>
          <cell r="K7052" t="str">
            <v>WZA</v>
          </cell>
          <cell r="L7052" t="str">
            <v>○</v>
          </cell>
          <cell r="M7052" t="str">
            <v>-</v>
          </cell>
          <cell r="N7052">
            <v>20230728</v>
          </cell>
        </row>
        <row r="7053">
          <cell r="C7053">
            <v>7551960630</v>
          </cell>
          <cell r="D7053" t="str">
            <v>I3JBW91</v>
          </cell>
          <cell r="E7053"/>
          <cell r="F7053" t="str">
            <v>VL34 NPR</v>
          </cell>
          <cell r="G7053" t="str">
            <v>3X 850幅</v>
          </cell>
          <cell r="H7053" t="str">
            <v>【I3JBW91】VL34 NPR 850幅　FRAME ASM　SOP向け新規出図</v>
          </cell>
          <cell r="I7053" t="str">
            <v>未</v>
          </cell>
          <cell r="J7053" t="str">
            <v>C</v>
          </cell>
          <cell r="K7053" t="str">
            <v/>
          </cell>
          <cell r="L7053" t="str">
            <v>○</v>
          </cell>
          <cell r="M7053" t="str">
            <v>-</v>
          </cell>
          <cell r="N7053" t="str">
            <v>未</v>
          </cell>
        </row>
        <row r="7054">
          <cell r="C7054">
            <v>7551960640</v>
          </cell>
          <cell r="D7054" t="str">
            <v>I3JBW91</v>
          </cell>
          <cell r="E7054"/>
          <cell r="F7054" t="str">
            <v>VL34 NPR</v>
          </cell>
          <cell r="G7054" t="str">
            <v>3X 850幅</v>
          </cell>
          <cell r="H7054" t="str">
            <v>【I3JBW91】VL34 NPR 850幅　FRAME ASM　SOP向け新規出図</v>
          </cell>
          <cell r="I7054" t="str">
            <v>PA1-3162</v>
          </cell>
          <cell r="J7054" t="str">
            <v>C</v>
          </cell>
          <cell r="K7054" t="str">
            <v>WHS</v>
          </cell>
          <cell r="L7054" t="str">
            <v>○</v>
          </cell>
          <cell r="M7054" t="str">
            <v>-</v>
          </cell>
          <cell r="N7054">
            <v>20230811</v>
          </cell>
        </row>
        <row r="7055">
          <cell r="C7055">
            <v>7551960650</v>
          </cell>
          <cell r="D7055" t="str">
            <v>I3JBW91</v>
          </cell>
          <cell r="E7055"/>
          <cell r="F7055" t="str">
            <v>VL34 NPR</v>
          </cell>
          <cell r="G7055" t="str">
            <v>3X 850幅</v>
          </cell>
          <cell r="H7055" t="str">
            <v>【I3JBW91】VL34 NPR 850幅　FRAME ASM　SOP向け新規出図</v>
          </cell>
          <cell r="I7055" t="str">
            <v>未</v>
          </cell>
          <cell r="J7055" t="str">
            <v>C</v>
          </cell>
          <cell r="K7055" t="str">
            <v/>
          </cell>
          <cell r="L7055" t="str">
            <v>○</v>
          </cell>
          <cell r="M7055" t="str">
            <v>-</v>
          </cell>
          <cell r="N7055" t="str">
            <v>未</v>
          </cell>
        </row>
        <row r="7056">
          <cell r="C7056">
            <v>7551960660</v>
          </cell>
          <cell r="D7056" t="str">
            <v>I3JBW91</v>
          </cell>
          <cell r="E7056"/>
          <cell r="F7056" t="str">
            <v>VL34 NPR</v>
          </cell>
          <cell r="G7056" t="str">
            <v>3X 850幅</v>
          </cell>
          <cell r="H7056" t="str">
            <v>【I3JBW91】VL34 NPR 850幅　FRAME ASM　SOP向け新規出図</v>
          </cell>
          <cell r="I7056" t="str">
            <v>PA1-3123</v>
          </cell>
          <cell r="J7056" t="str">
            <v>C</v>
          </cell>
          <cell r="K7056" t="str">
            <v>WWT</v>
          </cell>
          <cell r="L7056" t="str">
            <v>○</v>
          </cell>
          <cell r="M7056" t="str">
            <v>-</v>
          </cell>
          <cell r="N7056">
            <v>20230627</v>
          </cell>
        </row>
        <row r="7057">
          <cell r="C7057">
            <v>7551960690</v>
          </cell>
          <cell r="D7057" t="str">
            <v>I3JBW91</v>
          </cell>
          <cell r="E7057"/>
          <cell r="F7057" t="str">
            <v>VL34 NPR</v>
          </cell>
          <cell r="G7057" t="str">
            <v>3X 850幅</v>
          </cell>
          <cell r="H7057" t="str">
            <v>【I3JBW91】VL34 NPR 850幅　FRAME ASM　SOP向け新規出図</v>
          </cell>
          <cell r="I7057" t="str">
            <v>未</v>
          </cell>
          <cell r="J7057" t="str">
            <v>C</v>
          </cell>
          <cell r="K7057" t="str">
            <v/>
          </cell>
          <cell r="L7057" t="str">
            <v>○</v>
          </cell>
          <cell r="M7057" t="str">
            <v>-</v>
          </cell>
          <cell r="N7057" t="str">
            <v>未</v>
          </cell>
        </row>
        <row r="7058">
          <cell r="C7058">
            <v>7551960700</v>
          </cell>
          <cell r="D7058" t="str">
            <v>I3JBW91</v>
          </cell>
          <cell r="E7058"/>
          <cell r="F7058" t="str">
            <v>VL34 NPR</v>
          </cell>
          <cell r="G7058" t="str">
            <v>3X 850幅</v>
          </cell>
          <cell r="H7058" t="str">
            <v>【I3JBW91】VL34 NPR 850幅　FRAME ASM　SOP向け新規出図</v>
          </cell>
          <cell r="I7058" t="str">
            <v>未</v>
          </cell>
          <cell r="J7058" t="str">
            <v>C</v>
          </cell>
          <cell r="K7058" t="str">
            <v>WZ3</v>
          </cell>
          <cell r="L7058" t="str">
            <v>○</v>
          </cell>
          <cell r="M7058" t="str">
            <v>-</v>
          </cell>
          <cell r="N7058">
            <v>20230628</v>
          </cell>
        </row>
        <row r="7059">
          <cell r="C7059">
            <v>7551960710</v>
          </cell>
          <cell r="D7059" t="str">
            <v>I3JBW91</v>
          </cell>
          <cell r="E7059"/>
          <cell r="F7059" t="str">
            <v>VL34 NPR</v>
          </cell>
          <cell r="G7059" t="str">
            <v>3X 850幅</v>
          </cell>
          <cell r="H7059" t="str">
            <v>【I3JBW91】VL34 NPR 850幅　FRAME ASM　SOP向け新規出図</v>
          </cell>
          <cell r="I7059" t="str">
            <v>未</v>
          </cell>
          <cell r="J7059" t="str">
            <v>C</v>
          </cell>
          <cell r="K7059" t="str">
            <v/>
          </cell>
          <cell r="L7059" t="str">
            <v>○</v>
          </cell>
          <cell r="M7059" t="str">
            <v>-</v>
          </cell>
          <cell r="N7059" t="str">
            <v>未</v>
          </cell>
        </row>
        <row r="7060">
          <cell r="C7060">
            <v>7551960720</v>
          </cell>
          <cell r="D7060" t="str">
            <v>I3JBW91</v>
          </cell>
          <cell r="E7060"/>
          <cell r="F7060" t="str">
            <v>VL34 NPR</v>
          </cell>
          <cell r="G7060" t="str">
            <v>3X 850幅</v>
          </cell>
          <cell r="H7060" t="str">
            <v>【I3JBW91】VL34 NPR 850幅　FRAME ASM　SOP向け新規出図</v>
          </cell>
          <cell r="I7060" t="str">
            <v>PA1-4085</v>
          </cell>
          <cell r="J7060" t="str">
            <v>C</v>
          </cell>
          <cell r="K7060" t="str">
            <v>W4C</v>
          </cell>
          <cell r="L7060" t="str">
            <v>○</v>
          </cell>
          <cell r="M7060" t="str">
            <v>-</v>
          </cell>
          <cell r="N7060">
            <v>20230627</v>
          </cell>
        </row>
        <row r="7061">
          <cell r="C7061">
            <v>7551960730</v>
          </cell>
          <cell r="D7061" t="str">
            <v>I3JBW91</v>
          </cell>
          <cell r="E7061"/>
          <cell r="F7061" t="str">
            <v>VL34 NPR</v>
          </cell>
          <cell r="G7061" t="str">
            <v>3X 850幅</v>
          </cell>
          <cell r="H7061" t="str">
            <v>【I3JBW91】VL34 NPR 850幅　FRAME ASM　SOP向け新規出図</v>
          </cell>
          <cell r="I7061" t="str">
            <v>未</v>
          </cell>
          <cell r="J7061" t="str">
            <v>C</v>
          </cell>
          <cell r="K7061" t="str">
            <v/>
          </cell>
          <cell r="L7061" t="str">
            <v>○</v>
          </cell>
          <cell r="M7061" t="str">
            <v>-</v>
          </cell>
          <cell r="N7061" t="str">
            <v>未</v>
          </cell>
        </row>
        <row r="7062">
          <cell r="C7062">
            <v>7551960740</v>
          </cell>
          <cell r="D7062" t="str">
            <v>I3JBW91</v>
          </cell>
          <cell r="E7062"/>
          <cell r="F7062" t="str">
            <v>VL34 NPR</v>
          </cell>
          <cell r="G7062" t="str">
            <v>3X 850幅</v>
          </cell>
          <cell r="H7062" t="str">
            <v>【I3JBW91】VL34 NPR 850幅　FRAME ASM　SOP向け新規出図</v>
          </cell>
          <cell r="I7062" t="str">
            <v>未</v>
          </cell>
          <cell r="J7062" t="str">
            <v>C</v>
          </cell>
          <cell r="K7062" t="str">
            <v>WZ4</v>
          </cell>
          <cell r="L7062" t="str">
            <v>○</v>
          </cell>
          <cell r="M7062" t="str">
            <v>-</v>
          </cell>
          <cell r="N7062">
            <v>20230622</v>
          </cell>
        </row>
        <row r="7063">
          <cell r="C7063">
            <v>7551960750</v>
          </cell>
          <cell r="D7063" t="str">
            <v>I3JBW91</v>
          </cell>
          <cell r="E7063"/>
          <cell r="F7063" t="str">
            <v>VL34 NPR</v>
          </cell>
          <cell r="G7063" t="str">
            <v>3X 850幅</v>
          </cell>
          <cell r="H7063" t="str">
            <v>【I3JBW91】VL34 NPR 850幅　FRAME ASM　SOP向け新規出図</v>
          </cell>
          <cell r="I7063" t="str">
            <v>未</v>
          </cell>
          <cell r="J7063" t="str">
            <v>C</v>
          </cell>
          <cell r="K7063" t="str">
            <v/>
          </cell>
          <cell r="L7063" t="str">
            <v>○</v>
          </cell>
          <cell r="M7063" t="str">
            <v>-</v>
          </cell>
          <cell r="N7063" t="str">
            <v>未</v>
          </cell>
        </row>
        <row r="7064">
          <cell r="C7064">
            <v>7551960770</v>
          </cell>
          <cell r="D7064" t="str">
            <v>I3JBW91</v>
          </cell>
          <cell r="E7064"/>
          <cell r="F7064" t="str">
            <v>VL34 NPR</v>
          </cell>
          <cell r="G7064" t="str">
            <v>3X 850幅</v>
          </cell>
          <cell r="H7064" t="str">
            <v>【I3JBW91】VL34 NPR 850幅　FRAME ASM　SOP向け新規出図</v>
          </cell>
          <cell r="I7064" t="str">
            <v>PA1-3149</v>
          </cell>
          <cell r="J7064" t="str">
            <v>C</v>
          </cell>
          <cell r="K7064" t="str">
            <v>WZ8</v>
          </cell>
          <cell r="L7064" t="str">
            <v>○</v>
          </cell>
          <cell r="M7064" t="str">
            <v>-</v>
          </cell>
          <cell r="N7064">
            <v>20230717</v>
          </cell>
        </row>
        <row r="7065">
          <cell r="C7065">
            <v>7551960790</v>
          </cell>
          <cell r="D7065" t="str">
            <v>I3JBW91</v>
          </cell>
          <cell r="E7065"/>
          <cell r="F7065" t="str">
            <v>VL34 NPR</v>
          </cell>
          <cell r="G7065" t="str">
            <v>3X 850幅</v>
          </cell>
          <cell r="H7065" t="str">
            <v>【I3JBW91】VL34 NPR 850幅　FRAME ASM　SOP向け新規出図</v>
          </cell>
          <cell r="I7065" t="str">
            <v>未</v>
          </cell>
          <cell r="J7065" t="str">
            <v>C</v>
          </cell>
          <cell r="K7065" t="str">
            <v/>
          </cell>
          <cell r="L7065" t="str">
            <v>○</v>
          </cell>
          <cell r="M7065" t="str">
            <v>-</v>
          </cell>
          <cell r="N7065" t="str">
            <v>未</v>
          </cell>
        </row>
        <row r="7066">
          <cell r="C7066">
            <v>7551960800</v>
          </cell>
          <cell r="D7066" t="str">
            <v>I3JBW91</v>
          </cell>
          <cell r="E7066"/>
          <cell r="F7066" t="str">
            <v>VL34 NPR</v>
          </cell>
          <cell r="G7066" t="str">
            <v>3X 850幅</v>
          </cell>
          <cell r="H7066" t="str">
            <v>【I3JBW91】VL34 NPR 850幅　FRAME ASM　SOP向け新規出図</v>
          </cell>
          <cell r="I7066" t="str">
            <v>PA1-3134</v>
          </cell>
          <cell r="J7066" t="str">
            <v>C</v>
          </cell>
          <cell r="K7066" t="str">
            <v>WZ5</v>
          </cell>
          <cell r="L7066" t="str">
            <v>○</v>
          </cell>
          <cell r="M7066" t="str">
            <v>-</v>
          </cell>
          <cell r="N7066">
            <v>20230627</v>
          </cell>
        </row>
        <row r="7067">
          <cell r="C7067">
            <v>7551960810</v>
          </cell>
          <cell r="D7067" t="str">
            <v>I3JBW91</v>
          </cell>
          <cell r="E7067"/>
          <cell r="F7067" t="str">
            <v>VL34 NPR</v>
          </cell>
          <cell r="G7067" t="str">
            <v>3X 850幅</v>
          </cell>
          <cell r="H7067" t="str">
            <v>【I3JBW91】VL34 NPR 850幅　FRAME ASM　SOP向け新規出図</v>
          </cell>
          <cell r="I7067" t="str">
            <v>未</v>
          </cell>
          <cell r="J7067" t="str">
            <v>C</v>
          </cell>
          <cell r="K7067" t="str">
            <v/>
          </cell>
          <cell r="L7067" t="str">
            <v>○</v>
          </cell>
          <cell r="M7067" t="str">
            <v>-</v>
          </cell>
          <cell r="N7067" t="str">
            <v>未</v>
          </cell>
        </row>
        <row r="7068">
          <cell r="C7068">
            <v>7551960820</v>
          </cell>
          <cell r="D7068" t="str">
            <v>I3JBW91</v>
          </cell>
          <cell r="E7068"/>
          <cell r="F7068" t="str">
            <v>VL34 NPR</v>
          </cell>
          <cell r="G7068" t="str">
            <v>3X 850幅</v>
          </cell>
          <cell r="H7068" t="str">
            <v>【I3JBW91】VL34 NPR 850幅　FRAME ASM　SOP向け新規出図</v>
          </cell>
          <cell r="I7068" t="str">
            <v>PA1-4105</v>
          </cell>
          <cell r="J7068" t="str">
            <v>C</v>
          </cell>
          <cell r="K7068" t="str">
            <v>WSV</v>
          </cell>
          <cell r="L7068" t="str">
            <v>○</v>
          </cell>
          <cell r="M7068" t="str">
            <v>-</v>
          </cell>
          <cell r="N7068">
            <v>20240719</v>
          </cell>
        </row>
        <row r="7069">
          <cell r="C7069">
            <v>7551960830</v>
          </cell>
          <cell r="D7069" t="str">
            <v>I3JBW91</v>
          </cell>
          <cell r="E7069"/>
          <cell r="F7069" t="str">
            <v>VL34 NPR</v>
          </cell>
          <cell r="G7069" t="str">
            <v>3X 850幅</v>
          </cell>
          <cell r="H7069" t="str">
            <v>【I3JBW91】VL34 NPR 850幅　FRAME ASM　SOP向け新規出図</v>
          </cell>
          <cell r="I7069" t="str">
            <v>未</v>
          </cell>
          <cell r="J7069" t="str">
            <v>C</v>
          </cell>
          <cell r="K7069" t="str">
            <v/>
          </cell>
          <cell r="L7069" t="str">
            <v>○</v>
          </cell>
          <cell r="M7069" t="str">
            <v>-</v>
          </cell>
          <cell r="N7069" t="str">
            <v>未</v>
          </cell>
        </row>
        <row r="7070">
          <cell r="C7070">
            <v>7551960840</v>
          </cell>
          <cell r="D7070" t="str">
            <v>I3JBW91</v>
          </cell>
          <cell r="E7070"/>
          <cell r="F7070" t="str">
            <v>VL34 NPR</v>
          </cell>
          <cell r="G7070" t="str">
            <v>3X 850幅</v>
          </cell>
          <cell r="H7070" t="str">
            <v>【I3JBW91】VL34 NPR 850幅　FRAME ASM　SOP向け新規出図</v>
          </cell>
          <cell r="I7070" t="str">
            <v>PA1-3205</v>
          </cell>
          <cell r="J7070" t="str">
            <v>C</v>
          </cell>
          <cell r="K7070" t="str">
            <v>WST</v>
          </cell>
          <cell r="L7070" t="str">
            <v>○</v>
          </cell>
          <cell r="M7070" t="str">
            <v>-</v>
          </cell>
          <cell r="N7070">
            <v>20231106</v>
          </cell>
        </row>
        <row r="7071">
          <cell r="C7071">
            <v>7551960850</v>
          </cell>
          <cell r="D7071" t="str">
            <v>I3JBW91</v>
          </cell>
          <cell r="E7071"/>
          <cell r="F7071" t="str">
            <v>VL34 NPR</v>
          </cell>
          <cell r="G7071" t="str">
            <v>3X 850幅</v>
          </cell>
          <cell r="H7071" t="str">
            <v>【I3JBW91】VL34 NPR 850幅　FRAME ASM　SOP向け新規出図</v>
          </cell>
          <cell r="I7071" t="str">
            <v>未</v>
          </cell>
          <cell r="J7071" t="str">
            <v>C</v>
          </cell>
          <cell r="K7071" t="str">
            <v/>
          </cell>
          <cell r="L7071" t="str">
            <v>○</v>
          </cell>
          <cell r="M7071" t="str">
            <v>-</v>
          </cell>
          <cell r="N7071" t="str">
            <v>未</v>
          </cell>
        </row>
        <row r="7072">
          <cell r="C7072">
            <v>7551960860</v>
          </cell>
          <cell r="D7072" t="str">
            <v>I3JBW91</v>
          </cell>
          <cell r="E7072"/>
          <cell r="F7072" t="str">
            <v>VL34 NPR</v>
          </cell>
          <cell r="G7072" t="str">
            <v>3X 850幅</v>
          </cell>
          <cell r="H7072" t="str">
            <v>【I3JBW91】VL34 NPR 850幅　FRAME ASM　SOP向け新規出図</v>
          </cell>
          <cell r="I7072" t="str">
            <v>未</v>
          </cell>
          <cell r="J7072" t="str">
            <v>C</v>
          </cell>
          <cell r="K7072" t="str">
            <v/>
          </cell>
          <cell r="L7072" t="str">
            <v>○</v>
          </cell>
          <cell r="M7072" t="str">
            <v>-</v>
          </cell>
          <cell r="N7072" t="str">
            <v>未</v>
          </cell>
        </row>
        <row r="7073">
          <cell r="C7073">
            <v>7551960870</v>
          </cell>
          <cell r="D7073" t="str">
            <v>I3JBW91</v>
          </cell>
          <cell r="E7073"/>
          <cell r="F7073" t="str">
            <v>VL34 NPR</v>
          </cell>
          <cell r="G7073" t="str">
            <v>3X 850幅</v>
          </cell>
          <cell r="H7073" t="str">
            <v>【I3JBW91】VL34 NPR 850幅　FRAME ASM　SOP向け新規出図</v>
          </cell>
          <cell r="I7073" t="str">
            <v>未</v>
          </cell>
          <cell r="J7073" t="str">
            <v>C</v>
          </cell>
          <cell r="K7073" t="str">
            <v/>
          </cell>
          <cell r="L7073" t="str">
            <v>○</v>
          </cell>
          <cell r="M7073" t="str">
            <v>-</v>
          </cell>
          <cell r="N7073" t="str">
            <v>未</v>
          </cell>
        </row>
        <row r="7074">
          <cell r="C7074">
            <v>7551960880</v>
          </cell>
          <cell r="D7074" t="str">
            <v>I3JBW91</v>
          </cell>
          <cell r="E7074"/>
          <cell r="F7074" t="str">
            <v>VL34 NPR</v>
          </cell>
          <cell r="G7074" t="str">
            <v>3X 850幅</v>
          </cell>
          <cell r="H7074" t="str">
            <v>【I3JBW91】VL34 NPR 850幅　FRAME ASM　SOP向け新規出図</v>
          </cell>
          <cell r="I7074" t="str">
            <v>未</v>
          </cell>
          <cell r="J7074" t="str">
            <v>C</v>
          </cell>
          <cell r="K7074" t="str">
            <v/>
          </cell>
          <cell r="L7074" t="str">
            <v>○</v>
          </cell>
          <cell r="M7074" t="str">
            <v>-</v>
          </cell>
          <cell r="N7074" t="str">
            <v>未</v>
          </cell>
        </row>
        <row r="7075">
          <cell r="C7075">
            <v>7551945780</v>
          </cell>
          <cell r="D7075" t="str">
            <v>I3JBW97</v>
          </cell>
          <cell r="E7075"/>
          <cell r="F7075" t="str">
            <v>VK00 NMR</v>
          </cell>
          <cell r="G7075" t="str">
            <v xml:space="preserve"> 2X 標準</v>
          </cell>
          <cell r="H7075" t="str">
            <v>【I3JBW97】VK00 B1-Gr NMR 700幅 FRAME ASM新規出図(初回イベント:’23/7月 K研)</v>
          </cell>
          <cell r="I7075" t="str">
            <v>未</v>
          </cell>
          <cell r="J7075" t="str">
            <v>A</v>
          </cell>
          <cell r="K7075" t="str">
            <v/>
          </cell>
          <cell r="L7075" t="str">
            <v>未</v>
          </cell>
          <cell r="M7075" t="str">
            <v>未</v>
          </cell>
          <cell r="N7075" t="str">
            <v>未</v>
          </cell>
        </row>
        <row r="7076">
          <cell r="C7076">
            <v>7551946190</v>
          </cell>
          <cell r="D7076" t="str">
            <v>I3JBW97</v>
          </cell>
          <cell r="E7076"/>
          <cell r="F7076" t="str">
            <v>VK00 NMR</v>
          </cell>
          <cell r="G7076" t="str">
            <v xml:space="preserve"> 2X 標準</v>
          </cell>
          <cell r="H7076" t="str">
            <v>【I3JBW97】VK00 B1-Gr NMR 700幅 FRAME ASM新規出図(初回イベント:’23/7月 K研)</v>
          </cell>
          <cell r="I7076" t="str">
            <v>未</v>
          </cell>
          <cell r="J7076" t="str">
            <v>A</v>
          </cell>
          <cell r="K7076" t="str">
            <v/>
          </cell>
          <cell r="L7076" t="str">
            <v>未</v>
          </cell>
          <cell r="M7076" t="str">
            <v>未</v>
          </cell>
          <cell r="N7076" t="str">
            <v>未</v>
          </cell>
        </row>
        <row r="7077">
          <cell r="C7077">
            <v>7551945782</v>
          </cell>
          <cell r="D7077" t="str">
            <v>I4JKT23</v>
          </cell>
          <cell r="E7077"/>
          <cell r="F7077" t="str">
            <v>VK00 NMR</v>
          </cell>
          <cell r="G7077" t="str">
            <v xml:space="preserve"> 2X 標準</v>
          </cell>
          <cell r="H7077" t="str">
            <v>【I4JKT23】VK00 C-Gr 700幅FRAME ASM　新規出図(対象イベント:’23/10月、K研2)</v>
          </cell>
          <cell r="I7077" t="str">
            <v>PA1-3143/3144</v>
          </cell>
          <cell r="J7077" t="str">
            <v>A</v>
          </cell>
          <cell r="K7077" t="str">
            <v>GD9</v>
          </cell>
          <cell r="L7077" t="str">
            <v>未</v>
          </cell>
          <cell r="M7077" t="str">
            <v>未</v>
          </cell>
          <cell r="N7077" t="str">
            <v>未</v>
          </cell>
        </row>
        <row r="7078">
          <cell r="C7078">
            <v>7551945791</v>
          </cell>
          <cell r="D7078" t="str">
            <v>I4JKT23</v>
          </cell>
          <cell r="E7078"/>
          <cell r="F7078" t="str">
            <v>VK00 NMR</v>
          </cell>
          <cell r="G7078" t="str">
            <v xml:space="preserve"> 2X 標準</v>
          </cell>
          <cell r="H7078" t="str">
            <v>【I4JKT23】VK00 C-Gr 700幅FRAME ASM　新規出図(対象イベント:’23/10月、K研2)</v>
          </cell>
          <cell r="I7078" t="str">
            <v>PA1-3143/3144</v>
          </cell>
          <cell r="J7078" t="str">
            <v>A</v>
          </cell>
          <cell r="K7078" t="str">
            <v>GA9</v>
          </cell>
          <cell r="L7078" t="str">
            <v>未</v>
          </cell>
          <cell r="M7078" t="str">
            <v>未</v>
          </cell>
          <cell r="N7078" t="str">
            <v>未</v>
          </cell>
        </row>
        <row r="7079">
          <cell r="C7079">
            <v>7551945961</v>
          </cell>
          <cell r="D7079" t="str">
            <v>I4JKT23</v>
          </cell>
          <cell r="E7079"/>
          <cell r="F7079" t="str">
            <v>VK00 NMR</v>
          </cell>
          <cell r="G7079" t="str">
            <v xml:space="preserve"> 2X 標準</v>
          </cell>
          <cell r="H7079" t="str">
            <v>【I4JKT23】VK00 C-Gr 700幅FRAME ASM　新規出図(対象イベント:’23/10月、K研2)</v>
          </cell>
          <cell r="I7079" t="str">
            <v>未</v>
          </cell>
          <cell r="J7079" t="str">
            <v>A</v>
          </cell>
          <cell r="K7079" t="str">
            <v>CCE</v>
          </cell>
          <cell r="L7079" t="str">
            <v>○</v>
          </cell>
          <cell r="M7079" t="str">
            <v>未</v>
          </cell>
          <cell r="N7079" t="str">
            <v>未</v>
          </cell>
        </row>
        <row r="7080">
          <cell r="C7080">
            <v>7551909202</v>
          </cell>
          <cell r="D7080" t="str">
            <v>I4JKQ54</v>
          </cell>
          <cell r="E7080"/>
          <cell r="F7080" t="str">
            <v>VK00 NMR</v>
          </cell>
          <cell r="G7080" t="str">
            <v>1X 標準</v>
          </cell>
          <cell r="H7080" t="str">
            <v>【I4JKQ54】VK00 1X FRAME ASM 量産向け設変出図(RR SUS STIFF RIVET削除、S/MBR先端溶接仕様変更)</v>
          </cell>
          <cell r="I7080" t="str">
            <v>PA1-3108</v>
          </cell>
          <cell r="J7080" t="str">
            <v>A</v>
          </cell>
          <cell r="K7080" t="str">
            <v>KAG</v>
          </cell>
          <cell r="L7080" t="str">
            <v>○</v>
          </cell>
          <cell r="M7080">
            <v>20230615</v>
          </cell>
          <cell r="N7080">
            <v>20230615</v>
          </cell>
        </row>
        <row r="7081">
          <cell r="C7081">
            <v>7551909092</v>
          </cell>
          <cell r="D7081" t="str">
            <v>I4JKM06</v>
          </cell>
          <cell r="E7081"/>
          <cell r="F7081" t="str">
            <v>VK00 NMR</v>
          </cell>
          <cell r="G7081" t="str">
            <v xml:space="preserve"> 2X 標準</v>
          </cell>
          <cell r="H7081" t="str">
            <v>【I4JKM06】VK00 B1-Gr NMR 700幅 FRAME ASM設変出図(サ変、初回イベント:’23/7月 K研)</v>
          </cell>
          <cell r="I7081" t="str">
            <v>PA1-3108</v>
          </cell>
          <cell r="J7081" t="str">
            <v>A</v>
          </cell>
          <cell r="K7081" t="str">
            <v>JB9</v>
          </cell>
          <cell r="L7081" t="str">
            <v>○</v>
          </cell>
          <cell r="M7081">
            <v>20230623</v>
          </cell>
          <cell r="N7081">
            <v>20230623</v>
          </cell>
        </row>
        <row r="7082">
          <cell r="C7082">
            <v>7551945781</v>
          </cell>
          <cell r="D7082" t="str">
            <v>I4JKM06</v>
          </cell>
          <cell r="E7082"/>
          <cell r="F7082" t="str">
            <v>VK00 NMR</v>
          </cell>
          <cell r="G7082" t="str">
            <v xml:space="preserve"> 2X 標準</v>
          </cell>
          <cell r="H7082" t="str">
            <v>【I4JKM06】VK00 B1-Gr NMR 700幅 FRAME ASM設変出図(サ変、初回イベント:’23/7月 K研)</v>
          </cell>
          <cell r="I7082" t="str">
            <v>PA1-3143</v>
          </cell>
          <cell r="J7082" t="str">
            <v>A</v>
          </cell>
          <cell r="K7082" t="str">
            <v>GD9</v>
          </cell>
          <cell r="L7082" t="str">
            <v>○</v>
          </cell>
          <cell r="M7082">
            <v>20230630</v>
          </cell>
          <cell r="N7082">
            <v>20230630</v>
          </cell>
        </row>
        <row r="7083">
          <cell r="C7083">
            <v>7551909192</v>
          </cell>
          <cell r="D7083" t="str">
            <v>I4JKQ54</v>
          </cell>
          <cell r="E7083"/>
          <cell r="F7083" t="str">
            <v>VK00 NMR</v>
          </cell>
          <cell r="G7083" t="str">
            <v>1X 標準</v>
          </cell>
          <cell r="H7083" t="str">
            <v>【I4JKQ54】VK00 1X FRAME ASM 量産向け設変出図(RR SUS STIFF RIVET削除、S/MBR先端溶接仕様変更)</v>
          </cell>
          <cell r="I7083" t="str">
            <v>PA1-3108</v>
          </cell>
          <cell r="J7083" t="str">
            <v>A</v>
          </cell>
          <cell r="K7083" t="str">
            <v>KAF</v>
          </cell>
          <cell r="L7083" t="str">
            <v>○</v>
          </cell>
          <cell r="M7083">
            <v>20230906</v>
          </cell>
          <cell r="N7083">
            <v>20230906</v>
          </cell>
        </row>
        <row r="7084">
          <cell r="C7084">
            <v>7551946192</v>
          </cell>
          <cell r="D7084" t="str">
            <v>I4JKT23</v>
          </cell>
          <cell r="E7084"/>
          <cell r="F7084" t="str">
            <v>VK00 NMR</v>
          </cell>
          <cell r="G7084" t="str">
            <v xml:space="preserve"> 2X 標準</v>
          </cell>
          <cell r="H7084" t="str">
            <v>【I4JKT23】VK00 C-Gr 700幅FRAME ASM　新規出図(対象イベント:’23/10月、K研2)</v>
          </cell>
          <cell r="I7084" t="str">
            <v>PA1-3143/3144</v>
          </cell>
          <cell r="J7084" t="str">
            <v>A</v>
          </cell>
          <cell r="K7084" t="str">
            <v>GAA</v>
          </cell>
          <cell r="L7084" t="str">
            <v>未</v>
          </cell>
          <cell r="M7084" t="str">
            <v>未</v>
          </cell>
          <cell r="N7084" t="str">
            <v>未</v>
          </cell>
        </row>
        <row r="7085">
          <cell r="C7085">
            <v>7551909262</v>
          </cell>
          <cell r="D7085" t="str">
            <v>I4JKQ54</v>
          </cell>
          <cell r="E7085"/>
          <cell r="F7085" t="str">
            <v>VK00 NMR</v>
          </cell>
          <cell r="G7085" t="str">
            <v>1X 標準</v>
          </cell>
          <cell r="H7085" t="str">
            <v>【I4JKQ54】VK00 1X FRAME ASM 量産向け設変出図(RR SUS STIFF RIVET削除、S/MBR先端溶接仕様変更)</v>
          </cell>
          <cell r="I7085" t="str">
            <v>PA1-3108</v>
          </cell>
          <cell r="J7085" t="str">
            <v>A</v>
          </cell>
          <cell r="K7085" t="str">
            <v>LA4</v>
          </cell>
          <cell r="L7085" t="str">
            <v>○</v>
          </cell>
          <cell r="M7085">
            <v>20230615</v>
          </cell>
          <cell r="N7085">
            <v>20230615</v>
          </cell>
        </row>
        <row r="7086">
          <cell r="C7086">
            <v>7551909362</v>
          </cell>
          <cell r="D7086" t="str">
            <v>I4JKQ54</v>
          </cell>
          <cell r="E7086"/>
          <cell r="F7086" t="str">
            <v>VK00 NMR</v>
          </cell>
          <cell r="G7086" t="str">
            <v>1X 標準</v>
          </cell>
          <cell r="H7086" t="str">
            <v>【I4JKQ54】VK00 1X FRAME ASM 量産向け設変出図(RR SUS STIFF RIVET削除、S/MBR先端溶接仕様変更)</v>
          </cell>
          <cell r="I7086" t="str">
            <v>PA1-3108</v>
          </cell>
          <cell r="J7086" t="str">
            <v>A</v>
          </cell>
          <cell r="K7086" t="str">
            <v>JC3</v>
          </cell>
          <cell r="L7086" t="str">
            <v>○</v>
          </cell>
          <cell r="M7086">
            <v>20230616</v>
          </cell>
          <cell r="N7086">
            <v>20230616</v>
          </cell>
        </row>
        <row r="7087">
          <cell r="C7087">
            <v>7551909372</v>
          </cell>
          <cell r="D7087" t="str">
            <v>I4JKQ54</v>
          </cell>
          <cell r="E7087"/>
          <cell r="F7087" t="str">
            <v>VK00 NMR</v>
          </cell>
          <cell r="G7087" t="str">
            <v>1X 標準</v>
          </cell>
          <cell r="H7087" t="str">
            <v>【I4JKQ54】VK00 1X FRAME ASM 量産向け設変出図(RR SUS STIFF RIVET削除、S/MBR先端溶接仕様変更)</v>
          </cell>
          <cell r="I7087" t="str">
            <v>PA1-3108</v>
          </cell>
          <cell r="J7087" t="str">
            <v>A</v>
          </cell>
          <cell r="K7087" t="str">
            <v>JC4</v>
          </cell>
          <cell r="L7087" t="str">
            <v>○</v>
          </cell>
          <cell r="M7087">
            <v>20231205</v>
          </cell>
          <cell r="N7087">
            <v>20231205</v>
          </cell>
        </row>
        <row r="7088">
          <cell r="C7088">
            <v>7551909382</v>
          </cell>
          <cell r="D7088" t="str">
            <v>I4JKQ54</v>
          </cell>
          <cell r="E7088"/>
          <cell r="F7088" t="str">
            <v>VK00 NMR</v>
          </cell>
          <cell r="G7088" t="str">
            <v>1X 標準</v>
          </cell>
          <cell r="H7088" t="str">
            <v>【I4JKQ54】VK00 1X FRAME ASM 量産向け設変出図(RR SUS STIFF RIVET削除、S/MBR先端溶接仕様変更)</v>
          </cell>
          <cell r="I7088" t="str">
            <v>PA1-3108</v>
          </cell>
          <cell r="J7088" t="str">
            <v>A</v>
          </cell>
          <cell r="K7088" t="str">
            <v>JC5</v>
          </cell>
          <cell r="L7088" t="str">
            <v>○</v>
          </cell>
          <cell r="M7088">
            <v>20230713</v>
          </cell>
          <cell r="N7088">
            <v>20230713</v>
          </cell>
        </row>
        <row r="7089">
          <cell r="C7089">
            <v>7551909552</v>
          </cell>
          <cell r="D7089" t="str">
            <v>I4JKQ54</v>
          </cell>
          <cell r="E7089"/>
          <cell r="F7089" t="str">
            <v>VK00 NMR</v>
          </cell>
          <cell r="G7089" t="str">
            <v>1X 標準</v>
          </cell>
          <cell r="H7089" t="str">
            <v>【I4JKQ54】VK00 1X FRAME ASM 量産向け設変出図(RR SUS STIFF RIVET削除、S/MBR先端溶接仕様変更)</v>
          </cell>
          <cell r="I7089" t="str">
            <v>PA1-3108</v>
          </cell>
          <cell r="J7089" t="str">
            <v>A</v>
          </cell>
          <cell r="K7089" t="str">
            <v>KAN</v>
          </cell>
          <cell r="L7089" t="str">
            <v>○</v>
          </cell>
          <cell r="M7089">
            <v>20230615</v>
          </cell>
          <cell r="N7089">
            <v>20230615</v>
          </cell>
        </row>
        <row r="7090">
          <cell r="C7090">
            <v>7551909562</v>
          </cell>
          <cell r="D7090" t="str">
            <v>I4JKQ54</v>
          </cell>
          <cell r="E7090"/>
          <cell r="F7090" t="str">
            <v>VK00 NMR</v>
          </cell>
          <cell r="G7090" t="str">
            <v>1X 標準</v>
          </cell>
          <cell r="H7090" t="str">
            <v>【I4JKQ54】VK00 1X FRAME ASM 量産向け設変出図(RR SUS STIFF RIVET削除、S/MBR先端溶接仕様変更)</v>
          </cell>
          <cell r="I7090" t="str">
            <v>PA1-3108</v>
          </cell>
          <cell r="J7090" t="str">
            <v>A</v>
          </cell>
          <cell r="K7090" t="str">
            <v>KAP</v>
          </cell>
          <cell r="L7090" t="str">
            <v>○</v>
          </cell>
          <cell r="M7090">
            <v>20240109</v>
          </cell>
          <cell r="N7090">
            <v>20240109</v>
          </cell>
        </row>
        <row r="7091">
          <cell r="C7091">
            <v>8977943136</v>
          </cell>
          <cell r="D7091" t="str">
            <v>I4JKQ54</v>
          </cell>
          <cell r="E7091"/>
          <cell r="F7091" t="str">
            <v>VK00 NMR</v>
          </cell>
          <cell r="G7091" t="str">
            <v>1X 標準</v>
          </cell>
          <cell r="H7091" t="str">
            <v>【I4JKQ54】VK00 1X FRAME ASM 量産向け設変出図(RR SUS STIFF RIVET削除、S/MBR先端溶接仕様変更)</v>
          </cell>
          <cell r="I7091" t="str">
            <v>PA1-3108</v>
          </cell>
          <cell r="J7091" t="str">
            <v>A</v>
          </cell>
          <cell r="K7091" t="str">
            <v>JA3</v>
          </cell>
          <cell r="L7091" t="str">
            <v>○</v>
          </cell>
          <cell r="M7091">
            <v>20230713</v>
          </cell>
          <cell r="N7091">
            <v>20230713</v>
          </cell>
        </row>
        <row r="7092">
          <cell r="C7092">
            <v>8977943284</v>
          </cell>
          <cell r="D7092" t="str">
            <v>I4JKQ54</v>
          </cell>
          <cell r="E7092"/>
          <cell r="F7092" t="str">
            <v>VK00 NMR</v>
          </cell>
          <cell r="G7092" t="str">
            <v>1X 標準</v>
          </cell>
          <cell r="H7092" t="str">
            <v>【I4JKQ54】VK00 1X FRAME ASM 量産向け設変出図(RR SUS STIFF RIVET削除、S/MBR先端溶接仕様変更)</v>
          </cell>
          <cell r="I7092" t="str">
            <v>PA1-3108</v>
          </cell>
          <cell r="J7092" t="str">
            <v>A</v>
          </cell>
          <cell r="K7092" t="str">
            <v>KA1</v>
          </cell>
          <cell r="L7092" t="str">
            <v>○</v>
          </cell>
          <cell r="M7092">
            <v>20241017</v>
          </cell>
          <cell r="N7092">
            <v>20241017</v>
          </cell>
        </row>
        <row r="7093">
          <cell r="C7093">
            <v>8977943294</v>
          </cell>
          <cell r="D7093" t="str">
            <v>I4JKQ54</v>
          </cell>
          <cell r="E7093"/>
          <cell r="F7093" t="str">
            <v>VK00 NMR</v>
          </cell>
          <cell r="G7093" t="str">
            <v>1X 標準</v>
          </cell>
          <cell r="H7093" t="str">
            <v>【I4JKQ54】VK00 1X FRAME ASM 量産向け設変出図(RR SUS STIFF RIVET削除、S/MBR先端溶接仕様変更)</v>
          </cell>
          <cell r="I7093" t="str">
            <v>PA1-3108</v>
          </cell>
          <cell r="J7093" t="str">
            <v>A</v>
          </cell>
          <cell r="K7093" t="str">
            <v>KA2</v>
          </cell>
          <cell r="L7093" t="str">
            <v>○</v>
          </cell>
          <cell r="M7093">
            <v>20230518</v>
          </cell>
          <cell r="N7093">
            <v>20230518</v>
          </cell>
        </row>
        <row r="7094">
          <cell r="C7094">
            <v>8977943514</v>
          </cell>
          <cell r="D7094" t="str">
            <v>I4JKQ54</v>
          </cell>
          <cell r="E7094"/>
          <cell r="F7094" t="str">
            <v>VK00 NMR</v>
          </cell>
          <cell r="G7094" t="str">
            <v>1X 標準</v>
          </cell>
          <cell r="H7094" t="str">
            <v>【I4JKQ54】VK00 1X FRAME ASM 量産向け設変出図(RR SUS STIFF RIVET削除、S/MBR先端溶接仕様変更)</v>
          </cell>
          <cell r="I7094" t="str">
            <v>PA1-3108</v>
          </cell>
          <cell r="J7094" t="str">
            <v>A</v>
          </cell>
          <cell r="K7094" t="str">
            <v>LA1</v>
          </cell>
          <cell r="L7094" t="str">
            <v>○</v>
          </cell>
          <cell r="M7094">
            <v>20230919</v>
          </cell>
          <cell r="N7094">
            <v>20230920</v>
          </cell>
        </row>
        <row r="7095">
          <cell r="C7095">
            <v>8978767094</v>
          </cell>
          <cell r="D7095" t="str">
            <v>I4JKQ54</v>
          </cell>
          <cell r="E7095"/>
          <cell r="F7095" t="str">
            <v>VK00 NMR</v>
          </cell>
          <cell r="G7095" t="str">
            <v>1X 標準</v>
          </cell>
          <cell r="H7095" t="str">
            <v>【I4JKQ54】VK00 1X FRAME ASM 量産向け設変出図(RR SUS STIFF RIVET削除、S/MBR先端溶接仕様変更)</v>
          </cell>
          <cell r="I7095" t="str">
            <v>PA1-3108</v>
          </cell>
          <cell r="J7095" t="str">
            <v>A</v>
          </cell>
          <cell r="K7095" t="str">
            <v>JA6</v>
          </cell>
          <cell r="L7095" t="str">
            <v>○</v>
          </cell>
          <cell r="M7095">
            <v>20230718</v>
          </cell>
          <cell r="N7095">
            <v>20230718</v>
          </cell>
        </row>
        <row r="7096">
          <cell r="C7096">
            <v>8978767104</v>
          </cell>
          <cell r="D7096" t="str">
            <v>I4JKQ54</v>
          </cell>
          <cell r="E7096"/>
          <cell r="F7096" t="str">
            <v>VK00 NMR</v>
          </cell>
          <cell r="G7096" t="str">
            <v>1X 標準</v>
          </cell>
          <cell r="H7096" t="str">
            <v>【I4JKQ54】VK00 1X FRAME ASM 量産向け設変出図(RR SUS STIFF RIVET削除、S/MBR先端溶接仕様変更)</v>
          </cell>
          <cell r="I7096" t="str">
            <v>PA1-3108</v>
          </cell>
          <cell r="J7096" t="str">
            <v>A</v>
          </cell>
          <cell r="K7096" t="str">
            <v>JA7</v>
          </cell>
          <cell r="L7096" t="str">
            <v>未</v>
          </cell>
          <cell r="M7096" t="str">
            <v>未</v>
          </cell>
          <cell r="N7096" t="str">
            <v>未</v>
          </cell>
        </row>
        <row r="7097">
          <cell r="C7097">
            <v>8978767114</v>
          </cell>
          <cell r="D7097" t="str">
            <v>I4JKQ54</v>
          </cell>
          <cell r="E7097"/>
          <cell r="F7097" t="str">
            <v>VK00 NMR</v>
          </cell>
          <cell r="G7097" t="str">
            <v>1X 標準</v>
          </cell>
          <cell r="H7097" t="str">
            <v>【I4JKQ54】VK00 1X FRAME ASM 量産向け設変出図(RR SUS STIFF RIVET削除、S/MBR先端溶接仕様変更)</v>
          </cell>
          <cell r="I7097" t="str">
            <v>PA1-3108</v>
          </cell>
          <cell r="J7097" t="str">
            <v>A</v>
          </cell>
          <cell r="K7097" t="str">
            <v>JA8</v>
          </cell>
          <cell r="L7097" t="str">
            <v>○</v>
          </cell>
          <cell r="M7097">
            <v>20231019</v>
          </cell>
          <cell r="N7097">
            <v>20231019</v>
          </cell>
        </row>
        <row r="7098">
          <cell r="C7098">
            <v>8978767284</v>
          </cell>
          <cell r="D7098" t="str">
            <v>I4JKQ54</v>
          </cell>
          <cell r="E7098"/>
          <cell r="F7098" t="str">
            <v>VK00 NMR</v>
          </cell>
          <cell r="G7098" t="str">
            <v>1X 標準</v>
          </cell>
          <cell r="H7098" t="str">
            <v>【I4JKQ54】VK00 1X FRAME ASM 量産向け設変出図(RR SUS STIFF RIVET削除、S/MBR先端溶接仕様変更)</v>
          </cell>
          <cell r="I7098" t="str">
            <v>PA1-3108</v>
          </cell>
          <cell r="J7098" t="str">
            <v>A</v>
          </cell>
          <cell r="K7098" t="str">
            <v>KA8</v>
          </cell>
          <cell r="L7098" t="str">
            <v>○</v>
          </cell>
          <cell r="M7098">
            <v>20230712</v>
          </cell>
          <cell r="N7098">
            <v>20230712</v>
          </cell>
        </row>
        <row r="7099">
          <cell r="C7099">
            <v>8978767294</v>
          </cell>
          <cell r="D7099" t="str">
            <v>I4JKQ54</v>
          </cell>
          <cell r="E7099"/>
          <cell r="F7099" t="str">
            <v>VK00 NMR</v>
          </cell>
          <cell r="G7099" t="str">
            <v>1X 標準</v>
          </cell>
          <cell r="H7099" t="str">
            <v>【I4JKQ54】VK00 1X FRAME ASM 量産向け設変出図(RR SUS STIFF RIVET削除、S/MBR先端溶接仕様変更)</v>
          </cell>
          <cell r="I7099" t="str">
            <v>PA1-3108</v>
          </cell>
          <cell r="J7099" t="str">
            <v>A</v>
          </cell>
          <cell r="K7099" t="str">
            <v>KA9</v>
          </cell>
          <cell r="L7099" t="str">
            <v>○</v>
          </cell>
          <cell r="M7099">
            <v>20240712</v>
          </cell>
          <cell r="N7099">
            <v>20240712</v>
          </cell>
        </row>
        <row r="7100">
          <cell r="C7100">
            <v>8978408251</v>
          </cell>
          <cell r="D7100" t="str">
            <v>I4JKN15</v>
          </cell>
          <cell r="E7100"/>
          <cell r="F7100" t="str">
            <v>VL35 NPR</v>
          </cell>
          <cell r="G7100" t="str">
            <v>3X 850幅</v>
          </cell>
          <cell r="H7100" t="str">
            <v>【I4JKN15】VL20 H5-Gr FRAME ASM 設変出図(サ変:BOLT向き変更、NUT削除)</v>
          </cell>
          <cell r="I7100" t="str">
            <v>未</v>
          </cell>
          <cell r="J7100" t="str">
            <v>C</v>
          </cell>
          <cell r="K7100" t="str">
            <v>UK3</v>
          </cell>
          <cell r="L7100" t="str">
            <v>未</v>
          </cell>
          <cell r="M7100" t="str">
            <v>-</v>
          </cell>
          <cell r="N7100">
            <v>20230601</v>
          </cell>
        </row>
        <row r="7101">
          <cell r="C7101">
            <v>8978408261</v>
          </cell>
          <cell r="D7101" t="str">
            <v>I4JKN15</v>
          </cell>
          <cell r="E7101"/>
          <cell r="F7101" t="str">
            <v>VL35 NPR</v>
          </cell>
          <cell r="G7101" t="str">
            <v>3X 850幅</v>
          </cell>
          <cell r="H7101" t="str">
            <v>【I4JKN15】VL20 H5-Gr FRAME ASM 設変出図(サ変:BOLT向き変更、NUT削除)</v>
          </cell>
          <cell r="I7101" t="str">
            <v>未</v>
          </cell>
          <cell r="J7101" t="str">
            <v>C</v>
          </cell>
          <cell r="K7101" t="str">
            <v>UK4</v>
          </cell>
          <cell r="L7101" t="str">
            <v>未</v>
          </cell>
          <cell r="M7101" t="str">
            <v>-</v>
          </cell>
          <cell r="N7101">
            <v>20230601</v>
          </cell>
        </row>
        <row r="7102">
          <cell r="C7102">
            <v>8978408271</v>
          </cell>
          <cell r="D7102" t="str">
            <v>I4JKN15</v>
          </cell>
          <cell r="E7102"/>
          <cell r="F7102" t="str">
            <v>VL35 NPR</v>
          </cell>
          <cell r="G7102" t="str">
            <v>3X 850幅</v>
          </cell>
          <cell r="H7102" t="str">
            <v>【I4JKN15】VL20 H5-Gr FRAME ASM 設変出図(サ変:BOLT向き変更、NUT削除)</v>
          </cell>
          <cell r="I7102" t="str">
            <v>未</v>
          </cell>
          <cell r="J7102" t="str">
            <v>C</v>
          </cell>
          <cell r="K7102" t="str">
            <v/>
          </cell>
          <cell r="L7102" t="str">
            <v>未</v>
          </cell>
          <cell r="M7102" t="str">
            <v>-</v>
          </cell>
          <cell r="N7102" t="str">
            <v>未</v>
          </cell>
        </row>
        <row r="7103">
          <cell r="C7103">
            <v>8978408281</v>
          </cell>
          <cell r="D7103" t="str">
            <v>I4JKN15</v>
          </cell>
          <cell r="E7103"/>
          <cell r="F7103" t="str">
            <v>VL35 NPR</v>
          </cell>
          <cell r="G7103" t="str">
            <v>3X 850幅</v>
          </cell>
          <cell r="H7103" t="str">
            <v>【I4JKN15】VL20 H5-Gr FRAME ASM 設変出図(サ変:BOLT向き変更、NUT削除)</v>
          </cell>
          <cell r="I7103" t="str">
            <v>未</v>
          </cell>
          <cell r="J7103" t="str">
            <v>C</v>
          </cell>
          <cell r="K7103" t="str">
            <v/>
          </cell>
          <cell r="L7103" t="str">
            <v>未</v>
          </cell>
          <cell r="M7103" t="str">
            <v>-</v>
          </cell>
          <cell r="N7103" t="str">
            <v>未</v>
          </cell>
        </row>
        <row r="7104">
          <cell r="C7104">
            <v>7551945790</v>
          </cell>
          <cell r="D7104" t="str">
            <v>I3JCB34</v>
          </cell>
          <cell r="E7104"/>
          <cell r="F7104" t="str">
            <v>VK00 NMR</v>
          </cell>
          <cell r="G7104" t="str">
            <v xml:space="preserve"> 2X 標準</v>
          </cell>
          <cell r="H7104" t="str">
            <v>【I3JCB34】VK00 B1-Gr 輸出 2X 700幅FRAME ASM　新規出図(初回イベント:’23/6月 K研)</v>
          </cell>
          <cell r="I7104" t="str">
            <v>PA1-3143</v>
          </cell>
          <cell r="J7104" t="str">
            <v>A</v>
          </cell>
          <cell r="K7104" t="str">
            <v>GA9</v>
          </cell>
          <cell r="L7104" t="str">
            <v>○</v>
          </cell>
          <cell r="M7104">
            <v>20230630</v>
          </cell>
          <cell r="N7104">
            <v>20230705</v>
          </cell>
        </row>
        <row r="7105">
          <cell r="C7105">
            <v>8978408252</v>
          </cell>
          <cell r="D7105" t="str">
            <v>I4JKY73</v>
          </cell>
          <cell r="E7105"/>
          <cell r="F7105" t="str">
            <v>VL35 NPR</v>
          </cell>
          <cell r="G7105" t="str">
            <v>3X 850幅</v>
          </cell>
          <cell r="H7105" t="str">
            <v>【I4JKY73】VL20 H5-Gr 高型NPS FRAME ASM　設変出図(サ変、S/MBR溶接NUT追加。’23/10月　一生へ反映)</v>
          </cell>
          <cell r="I7105" t="str">
            <v>未</v>
          </cell>
          <cell r="J7105" t="str">
            <v>C</v>
          </cell>
          <cell r="K7105" t="str">
            <v/>
          </cell>
          <cell r="L7105" t="str">
            <v>○</v>
          </cell>
          <cell r="M7105" t="str">
            <v>-</v>
          </cell>
          <cell r="N7105" t="str">
            <v>未</v>
          </cell>
        </row>
        <row r="7106">
          <cell r="C7106">
            <v>7551945960</v>
          </cell>
          <cell r="D7106" t="str">
            <v>I4JKN10</v>
          </cell>
          <cell r="E7106"/>
          <cell r="F7106" t="str">
            <v>VK00 NMR</v>
          </cell>
          <cell r="G7106" t="str">
            <v xml:space="preserve"> 2X 標準</v>
          </cell>
          <cell r="H7106" t="str">
            <v>【I3JCB34】VK00 B1-Gr 輸出 2X 700幅FRAME ASM　新規出図(初回イベント:’23/6月 K研)</v>
          </cell>
          <cell r="I7106" t="str">
            <v>未</v>
          </cell>
          <cell r="J7106" t="str">
            <v>A</v>
          </cell>
          <cell r="K7106" t="str">
            <v/>
          </cell>
          <cell r="L7106" t="str">
            <v>未</v>
          </cell>
          <cell r="M7106" t="str">
            <v>未</v>
          </cell>
          <cell r="N7106" t="str">
            <v>未</v>
          </cell>
        </row>
        <row r="7107">
          <cell r="C7107">
            <v>8978408262</v>
          </cell>
          <cell r="D7107" t="str">
            <v>I4JKY73</v>
          </cell>
          <cell r="E7107"/>
          <cell r="F7107" t="str">
            <v>VL35 NPR</v>
          </cell>
          <cell r="G7107" t="str">
            <v>3X 850幅</v>
          </cell>
          <cell r="H7107" t="str">
            <v>【I4JKY73】VL20 H5-Gr 高型NPS FRAME ASM　設変出図(サ変、S/MBR溶接NUT追加。’23/10月　一生へ反映)</v>
          </cell>
          <cell r="I7107" t="str">
            <v>未</v>
          </cell>
          <cell r="J7107" t="str">
            <v>C</v>
          </cell>
          <cell r="K7107" t="str">
            <v/>
          </cell>
          <cell r="L7107" t="str">
            <v>未</v>
          </cell>
          <cell r="M7107" t="str">
            <v>-</v>
          </cell>
          <cell r="N7107" t="str">
            <v>未</v>
          </cell>
        </row>
        <row r="7108">
          <cell r="C7108">
            <v>8978794851</v>
          </cell>
          <cell r="D7108" t="str">
            <v>I4JKN10</v>
          </cell>
          <cell r="E7108"/>
          <cell r="F7108" t="str">
            <v>VK00 NPR</v>
          </cell>
          <cell r="G7108" t="str">
            <v xml:space="preserve"> 3X 750幅</v>
          </cell>
          <cell r="H7108" t="str">
            <v>【I4JKN10】VK00 A1-Gr 3X 750幅FRAME ASM　設変出図(サ変、構成部品更新)</v>
          </cell>
          <cell r="I7108" t="str">
            <v>未</v>
          </cell>
          <cell r="J7108" t="str">
            <v>A</v>
          </cell>
          <cell r="K7108" t="str">
            <v/>
          </cell>
          <cell r="L7108" t="str">
            <v>未</v>
          </cell>
          <cell r="M7108" t="str">
            <v>未</v>
          </cell>
          <cell r="N7108" t="str">
            <v>未</v>
          </cell>
        </row>
        <row r="7109">
          <cell r="C7109">
            <v>8978408272</v>
          </cell>
          <cell r="D7109" t="str">
            <v>I4JKY73</v>
          </cell>
          <cell r="E7109"/>
          <cell r="F7109" t="str">
            <v>VL35 NPR</v>
          </cell>
          <cell r="G7109" t="str">
            <v>3X 850幅</v>
          </cell>
          <cell r="H7109" t="str">
            <v>【I4JKY73】VL20 H5-Gr 高型NPS FRAME ASM　設変出図(サ変、S/MBR溶接NUT追加。’23/10月　一生へ反映)</v>
          </cell>
          <cell r="I7109" t="str">
            <v>未</v>
          </cell>
          <cell r="J7109" t="str">
            <v>C</v>
          </cell>
          <cell r="K7109" t="str">
            <v/>
          </cell>
          <cell r="L7109" t="str">
            <v>未</v>
          </cell>
          <cell r="M7109" t="str">
            <v>-</v>
          </cell>
          <cell r="N7109" t="str">
            <v>未</v>
          </cell>
        </row>
        <row r="7110">
          <cell r="C7110">
            <v>8978794861</v>
          </cell>
          <cell r="D7110" t="str">
            <v>I4JKN10</v>
          </cell>
          <cell r="E7110"/>
          <cell r="F7110" t="str">
            <v>VK00 NPR</v>
          </cell>
          <cell r="G7110" t="str">
            <v xml:space="preserve"> 3X 750幅</v>
          </cell>
          <cell r="H7110" t="str">
            <v>【I4JKN10】VK00 A1-Gr 3X 750幅FRAME ASM　設変出図(サ変、構成部品更新)</v>
          </cell>
          <cell r="I7110" t="str">
            <v>未</v>
          </cell>
          <cell r="J7110" t="str">
            <v>A</v>
          </cell>
          <cell r="K7110" t="str">
            <v/>
          </cell>
          <cell r="L7110" t="str">
            <v>未</v>
          </cell>
          <cell r="M7110" t="str">
            <v>未</v>
          </cell>
          <cell r="N7110" t="str">
            <v>未</v>
          </cell>
        </row>
        <row r="7111">
          <cell r="C7111">
            <v>8978408282</v>
          </cell>
          <cell r="D7111" t="str">
            <v>I4JKY73</v>
          </cell>
          <cell r="E7111"/>
          <cell r="F7111" t="str">
            <v>VL35 NPR</v>
          </cell>
          <cell r="G7111" t="str">
            <v>3X 850幅</v>
          </cell>
          <cell r="H7111" t="str">
            <v>【I4JKY73】VL20 H5-Gr 高型NPS FRAME ASM　設変出図(サ変、S/MBR溶接NUT追加。’23/10月　一生へ反映)</v>
          </cell>
          <cell r="I7111" t="str">
            <v>未</v>
          </cell>
          <cell r="J7111" t="str">
            <v>C</v>
          </cell>
          <cell r="K7111" t="str">
            <v/>
          </cell>
          <cell r="L7111" t="str">
            <v>未</v>
          </cell>
          <cell r="M7111" t="str">
            <v>-</v>
          </cell>
          <cell r="N7111" t="str">
            <v>未</v>
          </cell>
        </row>
        <row r="7112">
          <cell r="C7112">
            <v>8978794871</v>
          </cell>
          <cell r="D7112" t="str">
            <v>I4JKN10</v>
          </cell>
          <cell r="E7112"/>
          <cell r="F7112" t="str">
            <v>VK00 NPR</v>
          </cell>
          <cell r="G7112" t="str">
            <v xml:space="preserve"> 3X 750幅</v>
          </cell>
          <cell r="H7112" t="str">
            <v>【I4JKN10】VK00 A1-Gr 3X 750幅FRAME ASM　設変出図(サ変、構成部品更新)</v>
          </cell>
          <cell r="I7112" t="str">
            <v>未</v>
          </cell>
          <cell r="J7112" t="str">
            <v>A</v>
          </cell>
          <cell r="K7112" t="str">
            <v/>
          </cell>
          <cell r="L7112" t="str">
            <v>未</v>
          </cell>
          <cell r="M7112" t="str">
            <v>未</v>
          </cell>
          <cell r="N7112" t="str">
            <v>未</v>
          </cell>
        </row>
        <row r="7113">
          <cell r="C7113">
            <v>8978794881</v>
          </cell>
          <cell r="D7113" t="str">
            <v>I4JKN10</v>
          </cell>
          <cell r="E7113"/>
          <cell r="F7113" t="str">
            <v>VK00 NPR</v>
          </cell>
          <cell r="G7113" t="str">
            <v xml:space="preserve"> 3X 750幅</v>
          </cell>
          <cell r="H7113" t="str">
            <v>【I4JKN10】VK00 A1-Gr 3X 750幅FRAME ASM　設変出図(サ変、構成部品更新)</v>
          </cell>
          <cell r="I7113" t="str">
            <v>未</v>
          </cell>
          <cell r="J7113" t="str">
            <v>A</v>
          </cell>
          <cell r="K7113" t="str">
            <v/>
          </cell>
          <cell r="L7113" t="str">
            <v>未</v>
          </cell>
          <cell r="M7113" t="str">
            <v>未</v>
          </cell>
          <cell r="N7113" t="str">
            <v>未</v>
          </cell>
        </row>
        <row r="7114">
          <cell r="C7114">
            <v>7551879762</v>
          </cell>
          <cell r="D7114" t="str">
            <v>I4JKP92</v>
          </cell>
          <cell r="E7114"/>
          <cell r="F7114" t="str">
            <v>VK00 NPR</v>
          </cell>
          <cell r="G7114" t="str">
            <v xml:space="preserve"> 3X 750幅</v>
          </cell>
          <cell r="H7114" t="str">
            <v>【I4JKP92】VK00 3X 750幅FRAME ASM　設変出図(3X セラブル前倒しから反映、AAS-LD-12262の恒久設変)</v>
          </cell>
          <cell r="I7114" t="str">
            <v>PA1-3117</v>
          </cell>
          <cell r="J7114" t="str">
            <v>A</v>
          </cell>
          <cell r="K7114" t="str">
            <v>RRM</v>
          </cell>
          <cell r="L7114" t="str">
            <v>未</v>
          </cell>
          <cell r="M7114" t="str">
            <v>未</v>
          </cell>
          <cell r="N7114" t="str">
            <v>未</v>
          </cell>
        </row>
        <row r="7115">
          <cell r="C7115">
            <v>7551885162</v>
          </cell>
          <cell r="D7115" t="str">
            <v>I4JKP92</v>
          </cell>
          <cell r="E7115"/>
          <cell r="F7115" t="str">
            <v>VK00 NPR</v>
          </cell>
          <cell r="G7115" t="str">
            <v xml:space="preserve"> 3X 750幅</v>
          </cell>
          <cell r="H7115" t="str">
            <v>【I4JKP92】VK00 3X 750幅FRAME ASM　設変出図(3X セラブル前倒しから反映、AAS-LD-12262の恒久設変)</v>
          </cell>
          <cell r="I7115" t="str">
            <v>PA1-3107</v>
          </cell>
          <cell r="J7115" t="str">
            <v>A</v>
          </cell>
          <cell r="K7115" t="str">
            <v>SC8</v>
          </cell>
          <cell r="L7115" t="str">
            <v>未</v>
          </cell>
          <cell r="M7115" t="str">
            <v>未</v>
          </cell>
          <cell r="N7115" t="str">
            <v>未</v>
          </cell>
        </row>
        <row r="7116">
          <cell r="C7116">
            <v>7551885172</v>
          </cell>
          <cell r="D7116" t="str">
            <v>I4JKP92</v>
          </cell>
          <cell r="E7116"/>
          <cell r="F7116" t="str">
            <v>VK00 NPR</v>
          </cell>
          <cell r="G7116" t="str">
            <v xml:space="preserve"> 3X 750幅</v>
          </cell>
          <cell r="H7116" t="str">
            <v>【I4JKP92】VK00 3X 750幅FRAME ASM　設変出図(3X セラブル前倒しから反映、AAS-LD-12262の恒久設変)</v>
          </cell>
          <cell r="I7116" t="str">
            <v>PA1-3107</v>
          </cell>
          <cell r="J7116" t="str">
            <v>A</v>
          </cell>
          <cell r="K7116" t="str">
            <v>SC9</v>
          </cell>
          <cell r="L7116" t="str">
            <v>未</v>
          </cell>
          <cell r="M7116" t="str">
            <v>未</v>
          </cell>
          <cell r="N7116" t="str">
            <v>未</v>
          </cell>
        </row>
        <row r="7117">
          <cell r="C7117">
            <v>7551885182</v>
          </cell>
          <cell r="D7117" t="str">
            <v>I4JKP92</v>
          </cell>
          <cell r="E7117"/>
          <cell r="F7117" t="str">
            <v>VK00 NPR</v>
          </cell>
          <cell r="G7117" t="str">
            <v xml:space="preserve"> 3X 750幅</v>
          </cell>
          <cell r="H7117" t="str">
            <v>【I4JKP92】VK00 3X 750幅FRAME ASM　設変出図(3X セラブル前倒しから反映、AAS-LD-12262の恒久設変)</v>
          </cell>
          <cell r="I7117" t="str">
            <v>PA1-3107</v>
          </cell>
          <cell r="J7117" t="str">
            <v>A</v>
          </cell>
          <cell r="K7117" t="str">
            <v>SCA</v>
          </cell>
          <cell r="L7117" t="str">
            <v>○</v>
          </cell>
          <cell r="M7117">
            <v>20230713</v>
          </cell>
          <cell r="N7117">
            <v>20230713</v>
          </cell>
        </row>
        <row r="7118">
          <cell r="C7118">
            <v>7551885192</v>
          </cell>
          <cell r="D7118" t="str">
            <v>I4JKP92</v>
          </cell>
          <cell r="E7118"/>
          <cell r="F7118" t="str">
            <v>VK00 NPR</v>
          </cell>
          <cell r="G7118" t="str">
            <v xml:space="preserve"> 3X 750幅</v>
          </cell>
          <cell r="H7118" t="str">
            <v>【I4JKP92】VK00 3X 750幅FRAME ASM　設変出図(3X セラブル前倒しから反映、AAS-LD-12262の恒久設変)</v>
          </cell>
          <cell r="I7118" t="str">
            <v>PA1-3107</v>
          </cell>
          <cell r="J7118" t="str">
            <v>A</v>
          </cell>
          <cell r="K7118" t="str">
            <v>SCB</v>
          </cell>
          <cell r="L7118" t="str">
            <v>○</v>
          </cell>
          <cell r="M7118">
            <v>20230907</v>
          </cell>
          <cell r="N7118">
            <v>20230907</v>
          </cell>
        </row>
        <row r="7119">
          <cell r="C7119">
            <v>7551885202</v>
          </cell>
          <cell r="D7119" t="str">
            <v>I4JKP92</v>
          </cell>
          <cell r="E7119"/>
          <cell r="F7119" t="str">
            <v>VK00 NPR</v>
          </cell>
          <cell r="G7119" t="str">
            <v xml:space="preserve"> 3X 750幅</v>
          </cell>
          <cell r="H7119" t="str">
            <v>【I4JKP92】VK00 3X 750幅FRAME ASM　設変出図(3X セラブル前倒しから反映、AAS-LD-12262の恒久設変)</v>
          </cell>
          <cell r="I7119" t="str">
            <v>PA1-3117</v>
          </cell>
          <cell r="J7119" t="str">
            <v>A</v>
          </cell>
          <cell r="K7119" t="str">
            <v>RRN</v>
          </cell>
          <cell r="L7119" t="str">
            <v>○</v>
          </cell>
          <cell r="M7119">
            <v>20231026</v>
          </cell>
          <cell r="N7119">
            <v>20231026</v>
          </cell>
        </row>
        <row r="7120">
          <cell r="C7120">
            <v>7551885212</v>
          </cell>
          <cell r="D7120" t="str">
            <v>I4JKP92</v>
          </cell>
          <cell r="E7120"/>
          <cell r="F7120" t="str">
            <v>VK00 NPR</v>
          </cell>
          <cell r="G7120" t="str">
            <v xml:space="preserve"> 3X 750幅</v>
          </cell>
          <cell r="H7120" t="str">
            <v>【I4JKP92】VK00 3X 750幅FRAME ASM　設変出図(3X セラブル前倒しから反映、AAS-LD-12262の恒久設変)</v>
          </cell>
          <cell r="I7120" t="str">
            <v>PA1-3117</v>
          </cell>
          <cell r="J7120" t="str">
            <v>A</v>
          </cell>
          <cell r="K7120" t="str">
            <v>RRP</v>
          </cell>
          <cell r="L7120" t="str">
            <v>○</v>
          </cell>
          <cell r="M7120">
            <v>20230922</v>
          </cell>
          <cell r="N7120">
            <v>20230922</v>
          </cell>
        </row>
        <row r="7121">
          <cell r="C7121">
            <v>7551885222</v>
          </cell>
          <cell r="D7121" t="str">
            <v>I4JKP92</v>
          </cell>
          <cell r="E7121"/>
          <cell r="F7121" t="str">
            <v>VK00 NPR</v>
          </cell>
          <cell r="G7121" t="str">
            <v xml:space="preserve"> 3X 750幅</v>
          </cell>
          <cell r="H7121" t="str">
            <v>【I4JKP92】VK00 3X 750幅FRAME ASM　設変出図(3X セラブル前倒しから反映、AAS-LD-12262の恒久設変)</v>
          </cell>
          <cell r="I7121" t="str">
            <v>未</v>
          </cell>
          <cell r="J7121" t="str">
            <v>A</v>
          </cell>
          <cell r="K7121" t="str">
            <v>RRQ</v>
          </cell>
          <cell r="L7121" t="str">
            <v>○</v>
          </cell>
          <cell r="M7121">
            <v>20230804</v>
          </cell>
          <cell r="N7121">
            <v>20230804</v>
          </cell>
        </row>
        <row r="7122">
          <cell r="C7122">
            <v>7551885232</v>
          </cell>
          <cell r="D7122" t="str">
            <v>I4JKP92</v>
          </cell>
          <cell r="E7122"/>
          <cell r="F7122" t="str">
            <v>VK00 NPR</v>
          </cell>
          <cell r="G7122" t="str">
            <v xml:space="preserve"> 3X 750幅</v>
          </cell>
          <cell r="H7122" t="str">
            <v>【I4JKP92】VK00 3X 750幅FRAME ASM　設変出図(3X セラブル前倒しから反映、AAS-LD-12262の恒久設変)</v>
          </cell>
          <cell r="I7122" t="str">
            <v>PA1-3117</v>
          </cell>
          <cell r="J7122" t="str">
            <v>A</v>
          </cell>
          <cell r="K7122" t="str">
            <v>RRR</v>
          </cell>
          <cell r="L7122" t="str">
            <v>○</v>
          </cell>
          <cell r="M7122">
            <v>20230821</v>
          </cell>
          <cell r="N7122">
            <v>20230821</v>
          </cell>
        </row>
        <row r="7123">
          <cell r="C7123">
            <v>7551885242</v>
          </cell>
          <cell r="D7123" t="str">
            <v>I4JKP92</v>
          </cell>
          <cell r="E7123"/>
          <cell r="F7123" t="str">
            <v>VK00 NPR</v>
          </cell>
          <cell r="G7123" t="str">
            <v xml:space="preserve"> 3X 750幅</v>
          </cell>
          <cell r="H7123" t="str">
            <v>【I4JKP92】VK00 3X 750幅FRAME ASM　設変出図(3X セラブル前倒しから反映、AAS-LD-12262の恒久設変)</v>
          </cell>
          <cell r="I7123" t="str">
            <v>PA1-3117</v>
          </cell>
          <cell r="J7123" t="str">
            <v>A</v>
          </cell>
          <cell r="K7123" t="str">
            <v>RRS</v>
          </cell>
          <cell r="L7123" t="str">
            <v>○</v>
          </cell>
          <cell r="M7123" t="str">
            <v>未</v>
          </cell>
          <cell r="N7123" t="str">
            <v>未</v>
          </cell>
        </row>
        <row r="7124">
          <cell r="C7124">
            <v>7551885251</v>
          </cell>
          <cell r="D7124" t="str">
            <v>I4JKP92</v>
          </cell>
          <cell r="E7124"/>
          <cell r="F7124" t="str">
            <v>VK00 NPR</v>
          </cell>
          <cell r="G7124" t="str">
            <v xml:space="preserve"> 3X 750幅</v>
          </cell>
          <cell r="H7124" t="str">
            <v>【I4JKP92】VK00 3X 750幅FRAME ASM　設変出図(3X セラブル前倒しから反映、AAS-LD-12262の恒久設変)</v>
          </cell>
          <cell r="I7124" t="str">
            <v>PA1-3107</v>
          </cell>
          <cell r="J7124" t="str">
            <v>A</v>
          </cell>
          <cell r="K7124" t="str">
            <v>SCC</v>
          </cell>
          <cell r="L7124" t="str">
            <v>○</v>
          </cell>
          <cell r="M7124">
            <v>20230619</v>
          </cell>
          <cell r="N7124">
            <v>20230619</v>
          </cell>
        </row>
        <row r="7125">
          <cell r="C7125">
            <v>7551885261</v>
          </cell>
          <cell r="D7125" t="str">
            <v>I4JKP92</v>
          </cell>
          <cell r="E7125"/>
          <cell r="F7125" t="str">
            <v>VK00 NPR</v>
          </cell>
          <cell r="G7125" t="str">
            <v xml:space="preserve"> 3X 750幅</v>
          </cell>
          <cell r="H7125" t="str">
            <v>【I4JKP92】VK00 3X 750幅FRAME ASM　設変出図(3X セラブル前倒しから反映、AAS-LD-12262の恒久設変)</v>
          </cell>
          <cell r="I7125" t="str">
            <v>PA1-3107</v>
          </cell>
          <cell r="J7125" t="str">
            <v>A</v>
          </cell>
          <cell r="K7125" t="str">
            <v>SCD</v>
          </cell>
          <cell r="L7125" t="str">
            <v>○</v>
          </cell>
          <cell r="M7125">
            <v>20231018</v>
          </cell>
          <cell r="N7125">
            <v>20231018</v>
          </cell>
        </row>
        <row r="7126">
          <cell r="C7126">
            <v>7551885271</v>
          </cell>
          <cell r="D7126" t="str">
            <v>I4JKP92</v>
          </cell>
          <cell r="E7126"/>
          <cell r="F7126" t="str">
            <v>VK00 NPR</v>
          </cell>
          <cell r="G7126" t="str">
            <v xml:space="preserve"> 3X 750幅</v>
          </cell>
          <cell r="H7126" t="str">
            <v>【I4JKP92】VK00 3X 750幅FRAME ASM　設変出図(3X セラブル前倒しから反映、AAS-LD-12262の恒久設変)</v>
          </cell>
          <cell r="I7126" t="str">
            <v>PA1-3107</v>
          </cell>
          <cell r="J7126" t="str">
            <v>A</v>
          </cell>
          <cell r="K7126" t="str">
            <v>SCE</v>
          </cell>
          <cell r="L7126" t="str">
            <v>未</v>
          </cell>
          <cell r="M7126" t="str">
            <v>未</v>
          </cell>
          <cell r="N7126" t="str">
            <v>未</v>
          </cell>
        </row>
        <row r="7127">
          <cell r="C7127">
            <v>7551885281</v>
          </cell>
          <cell r="D7127" t="str">
            <v>I4JKP92</v>
          </cell>
          <cell r="E7127"/>
          <cell r="F7127" t="str">
            <v>VK00 NPR</v>
          </cell>
          <cell r="G7127" t="str">
            <v xml:space="preserve"> 3X 750幅</v>
          </cell>
          <cell r="H7127" t="str">
            <v>【I4JKP92】VK00 3X 750幅FRAME ASM　設変出図(3X セラブル前倒しから反映、AAS-LD-12262の恒久設変)</v>
          </cell>
          <cell r="I7127" t="str">
            <v>PA1-3107</v>
          </cell>
          <cell r="J7127" t="str">
            <v>A</v>
          </cell>
          <cell r="K7127" t="str">
            <v>SCF</v>
          </cell>
          <cell r="L7127" t="str">
            <v>未</v>
          </cell>
          <cell r="M7127" t="str">
            <v>未</v>
          </cell>
          <cell r="N7127" t="str">
            <v>未</v>
          </cell>
        </row>
        <row r="7128">
          <cell r="C7128">
            <v>7551885291</v>
          </cell>
          <cell r="D7128" t="str">
            <v>I4JKP92</v>
          </cell>
          <cell r="E7128"/>
          <cell r="F7128" t="str">
            <v>VK00 NPR</v>
          </cell>
          <cell r="G7128" t="str">
            <v xml:space="preserve"> 3X 750幅</v>
          </cell>
          <cell r="H7128" t="str">
            <v>【I4JKP92】VK00 3X 750幅FRAME ASM　設変出図(3X セラブル前倒しから反映、AAS-LD-12262の恒久設変)</v>
          </cell>
          <cell r="I7128" t="str">
            <v>PA1-3107</v>
          </cell>
          <cell r="J7128" t="str">
            <v>A</v>
          </cell>
          <cell r="K7128" t="str">
            <v>SCG</v>
          </cell>
          <cell r="L7128" t="str">
            <v>○</v>
          </cell>
          <cell r="M7128">
            <v>20230803</v>
          </cell>
          <cell r="N7128">
            <v>202230803</v>
          </cell>
        </row>
        <row r="7129">
          <cell r="C7129">
            <v>7551885301</v>
          </cell>
          <cell r="D7129" t="str">
            <v>I4JKP92</v>
          </cell>
          <cell r="E7129"/>
          <cell r="F7129" t="str">
            <v>VK00 NPR</v>
          </cell>
          <cell r="G7129" t="str">
            <v xml:space="preserve"> 3X 750幅</v>
          </cell>
          <cell r="H7129" t="str">
            <v>【I4JKP92】VK00 3X 750幅FRAME ASM　設変出図(3X セラブル前倒しから反映、AAS-LD-12262の恒久設変)</v>
          </cell>
          <cell r="I7129" t="str">
            <v>PA1-3107</v>
          </cell>
          <cell r="J7129" t="str">
            <v>A</v>
          </cell>
          <cell r="K7129" t="str">
            <v>SCH</v>
          </cell>
          <cell r="L7129" t="str">
            <v>未</v>
          </cell>
          <cell r="M7129" t="str">
            <v>未</v>
          </cell>
          <cell r="N7129" t="str">
            <v>未</v>
          </cell>
        </row>
        <row r="7130">
          <cell r="C7130">
            <v>7551885311</v>
          </cell>
          <cell r="D7130" t="str">
            <v>I4JKP92</v>
          </cell>
          <cell r="E7130"/>
          <cell r="F7130" t="str">
            <v>VK00 NPR</v>
          </cell>
          <cell r="G7130" t="str">
            <v xml:space="preserve"> 3X 750幅</v>
          </cell>
          <cell r="H7130" t="str">
            <v>【I4JKP92】VK00 3X 750幅FRAME ASM　設変出図(3X セラブル前倒しから反映、AAS-LD-12262の恒久設変)</v>
          </cell>
          <cell r="I7130" t="str">
            <v>PA1-3107</v>
          </cell>
          <cell r="J7130" t="str">
            <v>A</v>
          </cell>
          <cell r="K7130" t="str">
            <v>SCJ</v>
          </cell>
          <cell r="L7130" t="str">
            <v>○</v>
          </cell>
          <cell r="M7130">
            <v>20230713</v>
          </cell>
          <cell r="N7130">
            <v>20230713</v>
          </cell>
        </row>
        <row r="7131">
          <cell r="C7131">
            <v>7551885321</v>
          </cell>
          <cell r="D7131" t="str">
            <v>I4JKP92</v>
          </cell>
          <cell r="E7131"/>
          <cell r="F7131" t="str">
            <v>VK00 NPR</v>
          </cell>
          <cell r="G7131" t="str">
            <v xml:space="preserve"> 3X 750幅</v>
          </cell>
          <cell r="H7131" t="str">
            <v>【I4JKP92】VK00 3X 750幅FRAME ASM　設変出図(3X セラブル前倒しから反映、AAS-LD-12262の恒久設変)</v>
          </cell>
          <cell r="I7131" t="str">
            <v>PA1-3107</v>
          </cell>
          <cell r="J7131" t="str">
            <v>A</v>
          </cell>
          <cell r="K7131" t="str">
            <v>SCK</v>
          </cell>
          <cell r="L7131" t="str">
            <v>未</v>
          </cell>
          <cell r="M7131" t="str">
            <v>未</v>
          </cell>
          <cell r="N7131" t="str">
            <v>未</v>
          </cell>
        </row>
        <row r="7132">
          <cell r="C7132">
            <v>7551885341</v>
          </cell>
          <cell r="D7132" t="str">
            <v>I4JKP92</v>
          </cell>
          <cell r="E7132"/>
          <cell r="F7132" t="str">
            <v>VK00 NPR</v>
          </cell>
          <cell r="G7132" t="str">
            <v xml:space="preserve"> 3X 750幅</v>
          </cell>
          <cell r="H7132" t="str">
            <v>【I4JKP92】VK00 3X 750幅FRAME ASM　設変出図(3X セラブル前倒しから反映、AAS-LD-12262の恒久設変)</v>
          </cell>
          <cell r="I7132" t="str">
            <v>PA1-3117</v>
          </cell>
          <cell r="J7132" t="str">
            <v>A</v>
          </cell>
          <cell r="K7132" t="str">
            <v>RRT</v>
          </cell>
          <cell r="L7132" t="str">
            <v>未</v>
          </cell>
          <cell r="M7132" t="str">
            <v>未</v>
          </cell>
          <cell r="N7132" t="str">
            <v>未</v>
          </cell>
        </row>
        <row r="7133">
          <cell r="C7133">
            <v>7551885351</v>
          </cell>
          <cell r="D7133" t="str">
            <v>I4JKP92</v>
          </cell>
          <cell r="E7133"/>
          <cell r="F7133" t="str">
            <v>VK00 NPR</v>
          </cell>
          <cell r="G7133" t="str">
            <v xml:space="preserve"> 3X 750幅</v>
          </cell>
          <cell r="H7133" t="str">
            <v>【I4JKP92】VK00 3X 750幅FRAME ASM　設変出図(3X セラブル前倒しから反映、AAS-LD-12262の恒久設変)</v>
          </cell>
          <cell r="I7133" t="str">
            <v>PA1-3117</v>
          </cell>
          <cell r="J7133" t="str">
            <v>A</v>
          </cell>
          <cell r="K7133" t="str">
            <v>RRU</v>
          </cell>
          <cell r="L7133" t="str">
            <v>○</v>
          </cell>
          <cell r="M7133">
            <v>20230802</v>
          </cell>
          <cell r="N7133">
            <v>20230802</v>
          </cell>
        </row>
        <row r="7134">
          <cell r="C7134">
            <v>7551885361</v>
          </cell>
          <cell r="D7134" t="str">
            <v>I4JKP92</v>
          </cell>
          <cell r="E7134"/>
          <cell r="F7134" t="str">
            <v>VK00 NPR</v>
          </cell>
          <cell r="G7134" t="str">
            <v xml:space="preserve"> 3X 750幅</v>
          </cell>
          <cell r="H7134" t="str">
            <v>【I4JKP92】VK00 3X 750幅FRAME ASM　設変出図(3X セラブル前倒しから反映、AAS-LD-12262の恒久設変)</v>
          </cell>
          <cell r="I7134" t="str">
            <v>PA1-3117</v>
          </cell>
          <cell r="J7134" t="str">
            <v>A</v>
          </cell>
          <cell r="K7134" t="str">
            <v>RRV</v>
          </cell>
          <cell r="L7134" t="str">
            <v>未</v>
          </cell>
          <cell r="M7134" t="str">
            <v>未</v>
          </cell>
          <cell r="N7134" t="str">
            <v>未</v>
          </cell>
        </row>
        <row r="7135">
          <cell r="C7135">
            <v>7551885371</v>
          </cell>
          <cell r="D7135" t="str">
            <v>I4JKP92</v>
          </cell>
          <cell r="E7135"/>
          <cell r="F7135" t="str">
            <v>VK00 NPR</v>
          </cell>
          <cell r="G7135" t="str">
            <v xml:space="preserve"> 3X 750幅</v>
          </cell>
          <cell r="H7135" t="str">
            <v>【I4JKP92】VK00 3X 750幅FRAME ASM　設変出図(3X セラブル前倒しから反映、AAS-LD-12262の恒久設変)</v>
          </cell>
          <cell r="I7135" t="str">
            <v>PA1-3117</v>
          </cell>
          <cell r="J7135" t="str">
            <v>A</v>
          </cell>
          <cell r="K7135" t="str">
            <v>RRW</v>
          </cell>
          <cell r="L7135" t="str">
            <v>未</v>
          </cell>
          <cell r="M7135" t="str">
            <v>未</v>
          </cell>
          <cell r="N7135" t="str">
            <v>未</v>
          </cell>
        </row>
        <row r="7136">
          <cell r="C7136">
            <v>7551885381</v>
          </cell>
          <cell r="D7136" t="str">
            <v>I4JKP92</v>
          </cell>
          <cell r="E7136"/>
          <cell r="F7136" t="str">
            <v>VK00 NPR</v>
          </cell>
          <cell r="G7136" t="str">
            <v xml:space="preserve"> 3X 750幅</v>
          </cell>
          <cell r="H7136" t="str">
            <v>【I4JKP92】VK00 3X 750幅FRAME ASM　設変出図(3X セラブル前倒しから反映、AAS-LD-12262の恒久設変)</v>
          </cell>
          <cell r="I7136" t="str">
            <v>PA1-3117</v>
          </cell>
          <cell r="J7136" t="str">
            <v>A</v>
          </cell>
          <cell r="K7136" t="str">
            <v>RRX</v>
          </cell>
          <cell r="L7136" t="str">
            <v>未</v>
          </cell>
          <cell r="M7136" t="str">
            <v>未</v>
          </cell>
          <cell r="N7136" t="str">
            <v>未</v>
          </cell>
        </row>
        <row r="7137">
          <cell r="C7137">
            <v>7551885391</v>
          </cell>
          <cell r="D7137" t="str">
            <v>I4JKP92</v>
          </cell>
          <cell r="E7137"/>
          <cell r="F7137" t="str">
            <v>VK00 NPR</v>
          </cell>
          <cell r="G7137" t="str">
            <v xml:space="preserve"> 3X 750幅</v>
          </cell>
          <cell r="H7137" t="str">
            <v>【I4JKP92】VK00 3X 750幅FRAME ASM　設変出図(3X セラブル前倒しから反映、AAS-LD-12262の恒久設変)</v>
          </cell>
          <cell r="I7137" t="str">
            <v>PA1-3117</v>
          </cell>
          <cell r="J7137" t="str">
            <v>A</v>
          </cell>
          <cell r="K7137" t="str">
            <v>RRZ</v>
          </cell>
          <cell r="L7137" t="str">
            <v>○</v>
          </cell>
          <cell r="M7137">
            <v>20230713</v>
          </cell>
          <cell r="N7137">
            <v>20230713</v>
          </cell>
        </row>
        <row r="7138">
          <cell r="C7138">
            <v>7551885401</v>
          </cell>
          <cell r="D7138" t="str">
            <v>I4JKP92</v>
          </cell>
          <cell r="E7138"/>
          <cell r="F7138" t="str">
            <v>VK00 NPR</v>
          </cell>
          <cell r="G7138" t="str">
            <v xml:space="preserve"> 3X 750幅</v>
          </cell>
          <cell r="H7138" t="str">
            <v>【I4JKP92】VK00 3X 750幅FRAME ASM　設変出図(3X セラブル前倒しから反映、AAS-LD-12262の恒久設変)</v>
          </cell>
          <cell r="I7138" t="str">
            <v>PA1-3117</v>
          </cell>
          <cell r="J7138" t="str">
            <v>A</v>
          </cell>
          <cell r="K7138" t="str">
            <v>RS1</v>
          </cell>
          <cell r="L7138" t="str">
            <v>○</v>
          </cell>
          <cell r="M7138">
            <v>20230804</v>
          </cell>
          <cell r="N7138">
            <v>20230804</v>
          </cell>
        </row>
        <row r="7139">
          <cell r="C7139">
            <v>7551885411</v>
          </cell>
          <cell r="D7139" t="str">
            <v>I4JKP92</v>
          </cell>
          <cell r="E7139"/>
          <cell r="F7139" t="str">
            <v>VK00 NPR</v>
          </cell>
          <cell r="G7139" t="str">
            <v xml:space="preserve"> 3X 750幅</v>
          </cell>
          <cell r="H7139" t="str">
            <v>【I4JKP92】VK00 3X 750幅FRAME ASM　設変出図(3X セラブル前倒しから反映、AAS-LD-12262の恒久設変)</v>
          </cell>
          <cell r="I7139" t="str">
            <v>PA1-3117</v>
          </cell>
          <cell r="J7139" t="str">
            <v>A</v>
          </cell>
          <cell r="K7139" t="str">
            <v>RS2</v>
          </cell>
          <cell r="L7139" t="str">
            <v>○</v>
          </cell>
          <cell r="M7139">
            <v>20230807</v>
          </cell>
          <cell r="N7139">
            <v>20230807</v>
          </cell>
        </row>
        <row r="7140">
          <cell r="C7140">
            <v>7551885421</v>
          </cell>
          <cell r="D7140" t="str">
            <v>I4JKP92</v>
          </cell>
          <cell r="E7140"/>
          <cell r="F7140" t="str">
            <v>VK00 NPR</v>
          </cell>
          <cell r="G7140" t="str">
            <v xml:space="preserve"> 3X 750幅</v>
          </cell>
          <cell r="H7140" t="str">
            <v>【I4JKP92】VK00 3X 750幅FRAME ASM　設変出図(3X セラブル前倒しから反映、AAS-LD-12262の恒久設変)</v>
          </cell>
          <cell r="I7140" t="str">
            <v>PA1-3117</v>
          </cell>
          <cell r="J7140" t="str">
            <v>A</v>
          </cell>
          <cell r="K7140" t="str">
            <v>RS3</v>
          </cell>
          <cell r="L7140" t="str">
            <v>○</v>
          </cell>
          <cell r="M7140">
            <v>20230619</v>
          </cell>
          <cell r="N7140">
            <v>20230619</v>
          </cell>
        </row>
        <row r="7141">
          <cell r="C7141">
            <v>7551885431</v>
          </cell>
          <cell r="D7141" t="str">
            <v>I4JKP92</v>
          </cell>
          <cell r="E7141"/>
          <cell r="F7141" t="str">
            <v>VK00 NPR</v>
          </cell>
          <cell r="G7141" t="str">
            <v xml:space="preserve"> 3X 750幅</v>
          </cell>
          <cell r="H7141" t="str">
            <v>【I4JKP92】VK00 3X 750幅FRAME ASM　設変出図(3X セラブル前倒しから反映、AAS-LD-12262の恒久設変)</v>
          </cell>
          <cell r="I7141" t="str">
            <v>PA1-3117</v>
          </cell>
          <cell r="J7141" t="str">
            <v>A</v>
          </cell>
          <cell r="K7141" t="str">
            <v>RS4</v>
          </cell>
          <cell r="L7141" t="str">
            <v>未</v>
          </cell>
          <cell r="M7141" t="str">
            <v>未</v>
          </cell>
          <cell r="N7141" t="str">
            <v>未</v>
          </cell>
        </row>
        <row r="7142">
          <cell r="C7142">
            <v>7551885441</v>
          </cell>
          <cell r="D7142" t="str">
            <v>I4JKP92</v>
          </cell>
          <cell r="E7142"/>
          <cell r="F7142" t="str">
            <v>VK00 NPR</v>
          </cell>
          <cell r="G7142" t="str">
            <v xml:space="preserve"> 3X 750幅</v>
          </cell>
          <cell r="H7142" t="str">
            <v>【I4JKP92】VK00 3X 750幅FRAME ASM　設変出図(3X セラブル前倒しから反映、AAS-LD-12262の恒久設変)</v>
          </cell>
          <cell r="I7142" t="str">
            <v>PA1-3117</v>
          </cell>
          <cell r="J7142" t="str">
            <v>A</v>
          </cell>
          <cell r="K7142" t="str">
            <v>RS5</v>
          </cell>
          <cell r="L7142" t="str">
            <v>○</v>
          </cell>
          <cell r="M7142">
            <v>20230920</v>
          </cell>
          <cell r="N7142">
            <v>20230920</v>
          </cell>
        </row>
        <row r="7143">
          <cell r="C7143">
            <v>7551885451</v>
          </cell>
          <cell r="D7143" t="str">
            <v>I4JKP92</v>
          </cell>
          <cell r="E7143"/>
          <cell r="F7143" t="str">
            <v>VK00 NPR</v>
          </cell>
          <cell r="G7143" t="str">
            <v xml:space="preserve"> 3X 750幅</v>
          </cell>
          <cell r="H7143" t="str">
            <v>【I4JKP92】VK00 3X 750幅FRAME ASM　設変出図(3X セラブル前倒しから反映、AAS-LD-12262の恒久設変)</v>
          </cell>
          <cell r="I7143" t="str">
            <v>PA1-3117</v>
          </cell>
          <cell r="J7143" t="str">
            <v>A</v>
          </cell>
          <cell r="K7143" t="str">
            <v>RS6</v>
          </cell>
          <cell r="L7143" t="str">
            <v>未</v>
          </cell>
          <cell r="M7143" t="str">
            <v>未</v>
          </cell>
          <cell r="N7143" t="str">
            <v>未</v>
          </cell>
        </row>
        <row r="7144">
          <cell r="C7144">
            <v>7551885461</v>
          </cell>
          <cell r="D7144" t="str">
            <v>I4JKP92</v>
          </cell>
          <cell r="E7144"/>
          <cell r="F7144" t="str">
            <v>VK00 NPR</v>
          </cell>
          <cell r="G7144" t="str">
            <v xml:space="preserve"> 3X 750幅</v>
          </cell>
          <cell r="H7144" t="str">
            <v>【I4JKP92】VK00 3X 750幅FRAME ASM　設変出図(3X セラブル前倒しから反映、AAS-LD-12262の恒久設変)</v>
          </cell>
          <cell r="I7144" t="str">
            <v>PA1-3117</v>
          </cell>
          <cell r="J7144" t="str">
            <v>A</v>
          </cell>
          <cell r="K7144" t="str">
            <v>RS7</v>
          </cell>
          <cell r="L7144" t="str">
            <v>未</v>
          </cell>
          <cell r="M7144" t="str">
            <v>未</v>
          </cell>
          <cell r="N7144" t="str">
            <v>未</v>
          </cell>
        </row>
        <row r="7145">
          <cell r="C7145">
            <v>7551885471</v>
          </cell>
          <cell r="D7145" t="str">
            <v>I4JKP92</v>
          </cell>
          <cell r="E7145"/>
          <cell r="F7145" t="str">
            <v>VK00 NPR</v>
          </cell>
          <cell r="G7145" t="str">
            <v xml:space="preserve"> 3X 750幅</v>
          </cell>
          <cell r="H7145" t="str">
            <v>【I4JKP92】VK00 3X 750幅FRAME ASM　設変出図(3X セラブル前倒しから反映、AAS-LD-12262の恒久設変)</v>
          </cell>
          <cell r="I7145" t="str">
            <v>PA1-3117</v>
          </cell>
          <cell r="J7145" t="str">
            <v>A</v>
          </cell>
          <cell r="K7145" t="str">
            <v>RS8</v>
          </cell>
          <cell r="L7145" t="str">
            <v>未</v>
          </cell>
          <cell r="M7145" t="str">
            <v>未</v>
          </cell>
          <cell r="N7145" t="str">
            <v>未</v>
          </cell>
        </row>
        <row r="7146">
          <cell r="C7146">
            <v>7551885481</v>
          </cell>
          <cell r="D7146" t="str">
            <v>I4JKP92</v>
          </cell>
          <cell r="E7146"/>
          <cell r="F7146" t="str">
            <v>VK00 NPR</v>
          </cell>
          <cell r="G7146" t="str">
            <v xml:space="preserve"> 3X 750幅</v>
          </cell>
          <cell r="H7146" t="str">
            <v>【I4JKP92】VK00 3X 750幅FRAME ASM　設変出図(3X セラブル前倒しから反映、AAS-LD-12262の恒久設変)</v>
          </cell>
          <cell r="I7146" t="str">
            <v>PA1-3117</v>
          </cell>
          <cell r="J7146" t="str">
            <v>A</v>
          </cell>
          <cell r="K7146" t="str">
            <v>RS9</v>
          </cell>
          <cell r="L7146" t="str">
            <v>○</v>
          </cell>
          <cell r="M7146">
            <v>20230713</v>
          </cell>
          <cell r="N7146">
            <v>20230713</v>
          </cell>
        </row>
        <row r="7147">
          <cell r="C7147">
            <v>7551885491</v>
          </cell>
          <cell r="D7147" t="str">
            <v>I4JKP92</v>
          </cell>
          <cell r="E7147"/>
          <cell r="F7147" t="str">
            <v>VK00 NPR</v>
          </cell>
          <cell r="G7147" t="str">
            <v xml:space="preserve"> 3X 750幅</v>
          </cell>
          <cell r="H7147" t="str">
            <v>【I4JKP92】VK00 3X 750幅FRAME ASM　設変出図(3X セラブル前倒しから反映、AAS-LD-12262の恒久設変)</v>
          </cell>
          <cell r="I7147" t="str">
            <v>PA1-3117</v>
          </cell>
          <cell r="J7147" t="str">
            <v>A</v>
          </cell>
          <cell r="K7147" t="str">
            <v>RSA</v>
          </cell>
          <cell r="L7147" t="str">
            <v>○</v>
          </cell>
          <cell r="M7147">
            <v>20230524</v>
          </cell>
          <cell r="N7147">
            <v>20230524</v>
          </cell>
        </row>
        <row r="7148">
          <cell r="C7148">
            <v>7551885501</v>
          </cell>
          <cell r="D7148" t="str">
            <v>I4JKP92</v>
          </cell>
          <cell r="E7148"/>
          <cell r="F7148" t="str">
            <v>VK00 NPR</v>
          </cell>
          <cell r="G7148" t="str">
            <v xml:space="preserve"> 3X 750幅</v>
          </cell>
          <cell r="H7148" t="str">
            <v>【I4JKP92】VK00 3X 750幅FRAME ASM　設変出図(3X セラブル前倒しから反映、AAS-LD-12262の恒久設変)</v>
          </cell>
          <cell r="I7148" t="str">
            <v>PA1-3117</v>
          </cell>
          <cell r="J7148" t="str">
            <v>A</v>
          </cell>
          <cell r="K7148" t="str">
            <v>RSB</v>
          </cell>
          <cell r="L7148" t="str">
            <v>○</v>
          </cell>
          <cell r="M7148">
            <v>20230713</v>
          </cell>
          <cell r="N7148">
            <v>20230713</v>
          </cell>
        </row>
        <row r="7149">
          <cell r="C7149">
            <v>7551885512</v>
          </cell>
          <cell r="D7149" t="str">
            <v>I4JKP92</v>
          </cell>
          <cell r="E7149"/>
          <cell r="F7149" t="str">
            <v>VK00 NPR</v>
          </cell>
          <cell r="G7149" t="str">
            <v xml:space="preserve"> 3X 750幅</v>
          </cell>
          <cell r="H7149" t="str">
            <v>【I4JKP92】VK00 3X 750幅FRAME ASM　設変出図(3X セラブル前倒しから反映、AAS-LD-12262の恒久設変)</v>
          </cell>
          <cell r="I7149" t="str">
            <v>PA1-3107</v>
          </cell>
          <cell r="J7149" t="str">
            <v>A</v>
          </cell>
          <cell r="K7149" t="str">
            <v>SFU</v>
          </cell>
          <cell r="L7149" t="str">
            <v>○</v>
          </cell>
          <cell r="M7149">
            <v>20230706</v>
          </cell>
          <cell r="N7149">
            <v>20230706</v>
          </cell>
        </row>
        <row r="7150">
          <cell r="C7150">
            <v>7551885521</v>
          </cell>
          <cell r="D7150" t="str">
            <v>I4JKP92</v>
          </cell>
          <cell r="E7150"/>
          <cell r="F7150" t="str">
            <v>VK00 NPR</v>
          </cell>
          <cell r="G7150" t="str">
            <v xml:space="preserve"> 3X 750幅</v>
          </cell>
          <cell r="H7150" t="str">
            <v>【I4JKP92】VK00 3X 750幅FRAME ASM　設変出図(3X セラブル前倒しから反映、AAS-LD-12262の恒久設変)</v>
          </cell>
          <cell r="I7150" t="str">
            <v>PA1-3107</v>
          </cell>
          <cell r="J7150" t="str">
            <v>A</v>
          </cell>
          <cell r="K7150" t="str">
            <v>SFV</v>
          </cell>
          <cell r="L7150" t="str">
            <v>○</v>
          </cell>
          <cell r="M7150">
            <v>20230718</v>
          </cell>
          <cell r="N7150">
            <v>20230718</v>
          </cell>
        </row>
        <row r="7151">
          <cell r="C7151">
            <v>7551885531</v>
          </cell>
          <cell r="D7151" t="str">
            <v>I4JKP92</v>
          </cell>
          <cell r="E7151"/>
          <cell r="F7151" t="str">
            <v>VK00 NPR</v>
          </cell>
          <cell r="G7151" t="str">
            <v xml:space="preserve"> 3X 750幅</v>
          </cell>
          <cell r="H7151" t="str">
            <v>【I4JKP92】VK00 3X 750幅FRAME ASM　設変出図(3X セラブル前倒しから反映、AAS-LD-12262の恒久設変)</v>
          </cell>
          <cell r="I7151" t="str">
            <v>PA1-3107</v>
          </cell>
          <cell r="J7151" t="str">
            <v>A</v>
          </cell>
          <cell r="K7151" t="str">
            <v>SFW</v>
          </cell>
          <cell r="L7151" t="str">
            <v>○</v>
          </cell>
          <cell r="M7151">
            <v>20230614</v>
          </cell>
          <cell r="N7151">
            <v>20230614</v>
          </cell>
        </row>
        <row r="7152">
          <cell r="C7152">
            <v>7551885541</v>
          </cell>
          <cell r="D7152" t="str">
            <v>I4JKP92</v>
          </cell>
          <cell r="E7152"/>
          <cell r="F7152" t="str">
            <v>VK00 NPR</v>
          </cell>
          <cell r="G7152" t="str">
            <v xml:space="preserve"> 3X 750幅</v>
          </cell>
          <cell r="H7152" t="str">
            <v>【I4JKP92】VK00 3X 750幅FRAME ASM　設変出図(3X セラブル前倒しから反映、AAS-LD-12262の恒久設変)</v>
          </cell>
          <cell r="I7152" t="str">
            <v>PA1-3107</v>
          </cell>
          <cell r="J7152" t="str">
            <v>A</v>
          </cell>
          <cell r="K7152" t="str">
            <v>SFX</v>
          </cell>
          <cell r="L7152" t="str">
            <v>未</v>
          </cell>
          <cell r="M7152" t="str">
            <v>未</v>
          </cell>
          <cell r="N7152" t="str">
            <v>未</v>
          </cell>
        </row>
        <row r="7153">
          <cell r="C7153">
            <v>7551885551</v>
          </cell>
          <cell r="D7153" t="str">
            <v>I4JKP92</v>
          </cell>
          <cell r="E7153"/>
          <cell r="F7153" t="str">
            <v>VK00 NPR</v>
          </cell>
          <cell r="G7153" t="str">
            <v xml:space="preserve"> 3X 750幅</v>
          </cell>
          <cell r="H7153" t="str">
            <v>【I4JKP92】VK00 3X 750幅FRAME ASM　設変出図(3X セラブル前倒しから反映、AAS-LD-12262の恒久設変)</v>
          </cell>
          <cell r="I7153" t="str">
            <v>PA1-3107</v>
          </cell>
          <cell r="J7153" t="str">
            <v>A</v>
          </cell>
          <cell r="K7153" t="str">
            <v>SFY</v>
          </cell>
          <cell r="L7153" t="str">
            <v>未</v>
          </cell>
          <cell r="M7153" t="str">
            <v>未</v>
          </cell>
          <cell r="N7153" t="str">
            <v>未</v>
          </cell>
        </row>
        <row r="7154">
          <cell r="C7154">
            <v>7551885561</v>
          </cell>
          <cell r="D7154" t="str">
            <v>I4JKP92</v>
          </cell>
          <cell r="E7154"/>
          <cell r="F7154" t="str">
            <v>VK00 NPR</v>
          </cell>
          <cell r="G7154" t="str">
            <v xml:space="preserve"> 3X 750幅</v>
          </cell>
          <cell r="H7154" t="str">
            <v>【I4JKP92】VK00 3X 750幅FRAME ASM　設変出図(3X セラブル前倒しから反映、AAS-LD-12262の恒久設変)</v>
          </cell>
          <cell r="I7154" t="str">
            <v>PA1-3107</v>
          </cell>
          <cell r="J7154" t="str">
            <v>A</v>
          </cell>
          <cell r="K7154" t="str">
            <v>SFZ</v>
          </cell>
          <cell r="L7154" t="str">
            <v>未</v>
          </cell>
          <cell r="M7154" t="str">
            <v>未</v>
          </cell>
          <cell r="N7154" t="str">
            <v>未</v>
          </cell>
        </row>
        <row r="7155">
          <cell r="C7155">
            <v>7551885571</v>
          </cell>
          <cell r="D7155" t="str">
            <v>I4JKP92</v>
          </cell>
          <cell r="E7155"/>
          <cell r="F7155" t="str">
            <v>VK00 NPR</v>
          </cell>
          <cell r="G7155" t="str">
            <v xml:space="preserve"> 3X 750幅</v>
          </cell>
          <cell r="H7155" t="str">
            <v>【I4JKP92】VK00 3X 750幅FRAME ASM　設変出図(3X セラブル前倒しから反映、AAS-LD-12262の恒久設変)</v>
          </cell>
          <cell r="I7155" t="str">
            <v>PA1-3107</v>
          </cell>
          <cell r="J7155" t="str">
            <v>A</v>
          </cell>
          <cell r="K7155" t="str">
            <v>SGA</v>
          </cell>
          <cell r="L7155" t="str">
            <v>未</v>
          </cell>
          <cell r="M7155" t="str">
            <v>未</v>
          </cell>
          <cell r="N7155" t="str">
            <v>未</v>
          </cell>
        </row>
        <row r="7156">
          <cell r="C7156">
            <v>7551885581</v>
          </cell>
          <cell r="D7156" t="str">
            <v>I4JKP92</v>
          </cell>
          <cell r="E7156"/>
          <cell r="F7156" t="str">
            <v>VK00 NPR</v>
          </cell>
          <cell r="G7156" t="str">
            <v xml:space="preserve"> 3X 750幅</v>
          </cell>
          <cell r="H7156" t="str">
            <v>【I4JKP92】VK00 3X 750幅FRAME ASM　設変出図(3X セラブル前倒しから反映、AAS-LD-12262の恒久設変)</v>
          </cell>
          <cell r="I7156" t="str">
            <v>PA1-3107</v>
          </cell>
          <cell r="J7156" t="str">
            <v>A</v>
          </cell>
          <cell r="K7156" t="str">
            <v>SGB</v>
          </cell>
          <cell r="L7156" t="str">
            <v>未</v>
          </cell>
          <cell r="M7156" t="str">
            <v>未</v>
          </cell>
          <cell r="N7156" t="str">
            <v>未</v>
          </cell>
        </row>
        <row r="7157">
          <cell r="C7157">
            <v>7551885591</v>
          </cell>
          <cell r="D7157" t="str">
            <v>I4JKP92</v>
          </cell>
          <cell r="E7157"/>
          <cell r="F7157" t="str">
            <v>VK00 NPR</v>
          </cell>
          <cell r="G7157" t="str">
            <v xml:space="preserve"> 3X 750幅</v>
          </cell>
          <cell r="H7157" t="str">
            <v>【I4JKP92】VK00 3X 750幅FRAME ASM　設変出図(3X セラブル前倒しから反映、AAS-LD-12262の恒久設変)</v>
          </cell>
          <cell r="I7157" t="str">
            <v>PA1-3107</v>
          </cell>
          <cell r="J7157" t="str">
            <v>A</v>
          </cell>
          <cell r="K7157" t="str">
            <v>SGC</v>
          </cell>
          <cell r="L7157" t="str">
            <v>○</v>
          </cell>
          <cell r="M7157">
            <v>20230706</v>
          </cell>
          <cell r="N7157">
            <v>20230706</v>
          </cell>
        </row>
        <row r="7158">
          <cell r="C7158">
            <v>7551885601</v>
          </cell>
          <cell r="D7158" t="str">
            <v>I4JKP92</v>
          </cell>
          <cell r="E7158"/>
          <cell r="F7158" t="str">
            <v>VK00 NPR</v>
          </cell>
          <cell r="G7158" t="str">
            <v xml:space="preserve"> 3X 750幅</v>
          </cell>
          <cell r="H7158" t="str">
            <v>【I4JKP92】VK00 3X 750幅FRAME ASM　設変出図(3X セラブル前倒しから反映、AAS-LD-12262の恒久設変)</v>
          </cell>
          <cell r="I7158" t="str">
            <v>PA1-3107</v>
          </cell>
          <cell r="J7158" t="str">
            <v>A</v>
          </cell>
          <cell r="K7158" t="str">
            <v>SGD</v>
          </cell>
          <cell r="L7158" t="str">
            <v>○</v>
          </cell>
          <cell r="M7158">
            <v>20230713</v>
          </cell>
          <cell r="N7158">
            <v>20230713</v>
          </cell>
        </row>
        <row r="7159">
          <cell r="C7159">
            <v>7551885611</v>
          </cell>
          <cell r="D7159" t="str">
            <v>I4JKP92</v>
          </cell>
          <cell r="E7159"/>
          <cell r="F7159" t="str">
            <v>VK00 NPR</v>
          </cell>
          <cell r="G7159" t="str">
            <v xml:space="preserve"> 3X 750幅</v>
          </cell>
          <cell r="H7159" t="str">
            <v>【I4JKP92】VK00 3X 750幅FRAME ASM　設変出図(3X セラブル前倒しから反映、AAS-LD-12262の恒久設変)</v>
          </cell>
          <cell r="I7159" t="str">
            <v>PA1-3107</v>
          </cell>
          <cell r="J7159" t="str">
            <v>A</v>
          </cell>
          <cell r="K7159" t="str">
            <v>SGE</v>
          </cell>
          <cell r="L7159" t="str">
            <v>○</v>
          </cell>
          <cell r="M7159">
            <v>20230525</v>
          </cell>
          <cell r="N7159">
            <v>20230525</v>
          </cell>
        </row>
        <row r="7160">
          <cell r="C7160">
            <v>7551885621</v>
          </cell>
          <cell r="D7160" t="str">
            <v>I4JKP92</v>
          </cell>
          <cell r="E7160"/>
          <cell r="F7160" t="str">
            <v>VK00 NPR</v>
          </cell>
          <cell r="G7160" t="str">
            <v xml:space="preserve"> 3X 750幅</v>
          </cell>
          <cell r="H7160" t="str">
            <v>【I4JKP92】VK00 3X 750幅FRAME ASM　設変出図(3X セラブル前倒しから反映、AAS-LD-12262の恒久設変)</v>
          </cell>
          <cell r="I7160" t="str">
            <v>PA1-3107</v>
          </cell>
          <cell r="J7160" t="str">
            <v>A</v>
          </cell>
          <cell r="K7160" t="str">
            <v>SGF</v>
          </cell>
          <cell r="L7160" t="str">
            <v>○</v>
          </cell>
          <cell r="M7160">
            <v>2023071</v>
          </cell>
          <cell r="N7160">
            <v>20230713</v>
          </cell>
        </row>
        <row r="7161">
          <cell r="C7161">
            <v>7551885631</v>
          </cell>
          <cell r="D7161" t="str">
            <v>I4JKP92</v>
          </cell>
          <cell r="E7161"/>
          <cell r="F7161" t="str">
            <v>VK00 NPR</v>
          </cell>
          <cell r="G7161" t="str">
            <v xml:space="preserve"> 3X 750幅</v>
          </cell>
          <cell r="H7161" t="str">
            <v>【I4JKP92】VK00 3X 750幅FRAME ASM　設変出図(3X セラブル前倒しから反映、AAS-LD-12262の恒久設変)</v>
          </cell>
          <cell r="I7161" t="str">
            <v>PA1-3107</v>
          </cell>
          <cell r="J7161" t="str">
            <v>A</v>
          </cell>
          <cell r="K7161" t="str">
            <v>SGG</v>
          </cell>
          <cell r="L7161" t="str">
            <v>○</v>
          </cell>
          <cell r="M7161">
            <v>20230713</v>
          </cell>
          <cell r="N7161">
            <v>20230713</v>
          </cell>
        </row>
        <row r="7162">
          <cell r="C7162">
            <v>7551885641</v>
          </cell>
          <cell r="D7162" t="str">
            <v>I4JKP92</v>
          </cell>
          <cell r="E7162"/>
          <cell r="F7162" t="str">
            <v>VK00 NPR</v>
          </cell>
          <cell r="G7162" t="str">
            <v xml:space="preserve"> 3X 750幅</v>
          </cell>
          <cell r="H7162" t="str">
            <v>【I4JKP92】VK00 3X 750幅FRAME ASM　設変出図(3X セラブル前倒しから反映、AAS-LD-12262の恒久設変)</v>
          </cell>
          <cell r="I7162" t="str">
            <v>PA1-3107</v>
          </cell>
          <cell r="J7162" t="str">
            <v>A</v>
          </cell>
          <cell r="K7162" t="str">
            <v>SGH</v>
          </cell>
          <cell r="L7162" t="str">
            <v>未</v>
          </cell>
          <cell r="M7162" t="str">
            <v>未</v>
          </cell>
          <cell r="N7162" t="str">
            <v>未</v>
          </cell>
        </row>
        <row r="7163">
          <cell r="C7163">
            <v>7551885651</v>
          </cell>
          <cell r="D7163" t="str">
            <v>I4JKP92</v>
          </cell>
          <cell r="E7163"/>
          <cell r="F7163" t="str">
            <v>VK00 NPR</v>
          </cell>
          <cell r="G7163" t="str">
            <v xml:space="preserve"> 3X 750幅</v>
          </cell>
          <cell r="H7163" t="str">
            <v>【I4JKP92】VK00 3X 750幅FRAME ASM　設変出図(3X セラブル前倒しから反映、AAS-LD-12262の恒久設変)</v>
          </cell>
          <cell r="I7163" t="str">
            <v>PA1-3107</v>
          </cell>
          <cell r="J7163" t="str">
            <v>A</v>
          </cell>
          <cell r="K7163" t="str">
            <v>SGJ</v>
          </cell>
          <cell r="L7163" t="str">
            <v>未</v>
          </cell>
          <cell r="M7163" t="str">
            <v>未</v>
          </cell>
          <cell r="N7163" t="str">
            <v>未</v>
          </cell>
        </row>
        <row r="7164">
          <cell r="C7164">
            <v>7551885661</v>
          </cell>
          <cell r="D7164" t="str">
            <v>I4JKP92</v>
          </cell>
          <cell r="E7164"/>
          <cell r="F7164" t="str">
            <v>VK00 NPR</v>
          </cell>
          <cell r="G7164" t="str">
            <v xml:space="preserve"> 3X 750幅</v>
          </cell>
          <cell r="H7164" t="str">
            <v>【I4JKP92】VK00 3X 750幅FRAME ASM　設変出図(3X セラブル前倒しから反映、AAS-LD-12262の恒久設変)</v>
          </cell>
          <cell r="I7164" t="str">
            <v>PA1-3117</v>
          </cell>
          <cell r="J7164" t="str">
            <v>A</v>
          </cell>
          <cell r="K7164" t="str">
            <v>RGM</v>
          </cell>
          <cell r="L7164" t="str">
            <v>○</v>
          </cell>
          <cell r="M7164">
            <v>20230619</v>
          </cell>
          <cell r="N7164">
            <v>20230619</v>
          </cell>
        </row>
        <row r="7165">
          <cell r="C7165">
            <v>7551885671</v>
          </cell>
          <cell r="D7165" t="str">
            <v>I4JKP92</v>
          </cell>
          <cell r="E7165"/>
          <cell r="F7165" t="str">
            <v>VK00 NPR</v>
          </cell>
          <cell r="G7165" t="str">
            <v xml:space="preserve"> 3X 750幅</v>
          </cell>
          <cell r="H7165" t="str">
            <v>【I4JKP92】VK00 3X 750幅FRAME ASM　設変出図(3X セラブル前倒しから反映、AAS-LD-12262の恒久設変)</v>
          </cell>
          <cell r="I7165" t="str">
            <v>PA1-3117</v>
          </cell>
          <cell r="J7165" t="str">
            <v>A</v>
          </cell>
          <cell r="K7165" t="str">
            <v>RGN</v>
          </cell>
          <cell r="L7165" t="str">
            <v>○</v>
          </cell>
          <cell r="M7165">
            <v>20230907</v>
          </cell>
          <cell r="N7165">
            <v>20230907</v>
          </cell>
        </row>
        <row r="7166">
          <cell r="C7166">
            <v>7551885681</v>
          </cell>
          <cell r="D7166" t="str">
            <v>I4JKP92</v>
          </cell>
          <cell r="E7166"/>
          <cell r="F7166" t="str">
            <v>VK00 NPR</v>
          </cell>
          <cell r="G7166" t="str">
            <v xml:space="preserve"> 3X 750幅</v>
          </cell>
          <cell r="H7166" t="str">
            <v>【I4JKP92】VK00 3X 750幅FRAME ASM　設変出図(3X セラブル前倒しから反映、AAS-LD-12262の恒久設変)</v>
          </cell>
          <cell r="I7166" t="str">
            <v>PA1-3117</v>
          </cell>
          <cell r="J7166" t="str">
            <v>A</v>
          </cell>
          <cell r="K7166" t="str">
            <v>RGP</v>
          </cell>
          <cell r="L7166" t="str">
            <v>○</v>
          </cell>
          <cell r="M7166">
            <v>20231011</v>
          </cell>
          <cell r="N7166">
            <v>20231011</v>
          </cell>
        </row>
        <row r="7167">
          <cell r="C7167">
            <v>7551885691</v>
          </cell>
          <cell r="D7167" t="str">
            <v>I4JKP92</v>
          </cell>
          <cell r="E7167"/>
          <cell r="F7167" t="str">
            <v>VK00 NPR</v>
          </cell>
          <cell r="G7167" t="str">
            <v xml:space="preserve"> 3X 750幅</v>
          </cell>
          <cell r="H7167" t="str">
            <v>【I4JKP92】VK00 3X 750幅FRAME ASM　設変出図(3X セラブル前倒しから反映、AAS-LD-12262の恒久設変)</v>
          </cell>
          <cell r="I7167" t="str">
            <v>PA1-3117</v>
          </cell>
          <cell r="J7167" t="str">
            <v>A</v>
          </cell>
          <cell r="K7167" t="str">
            <v>RGQ</v>
          </cell>
          <cell r="L7167" t="str">
            <v>未</v>
          </cell>
          <cell r="M7167" t="str">
            <v>未</v>
          </cell>
          <cell r="N7167" t="str">
            <v>未</v>
          </cell>
        </row>
        <row r="7168">
          <cell r="C7168">
            <v>7551885701</v>
          </cell>
          <cell r="D7168" t="str">
            <v>I4JKP92</v>
          </cell>
          <cell r="E7168"/>
          <cell r="F7168" t="str">
            <v>VK00 NPR</v>
          </cell>
          <cell r="G7168" t="str">
            <v xml:space="preserve"> 3X 750幅</v>
          </cell>
          <cell r="H7168" t="str">
            <v>【I4JKP92】VK00 3X 750幅FRAME ASM　設変出図(3X セラブル前倒しから反映、AAS-LD-12262の恒久設変)</v>
          </cell>
          <cell r="I7168" t="str">
            <v>PA1-3117</v>
          </cell>
          <cell r="J7168" t="str">
            <v>A</v>
          </cell>
          <cell r="K7168" t="str">
            <v>RGR</v>
          </cell>
          <cell r="L7168" t="str">
            <v>未</v>
          </cell>
          <cell r="M7168" t="str">
            <v>未</v>
          </cell>
          <cell r="N7168" t="str">
            <v>未</v>
          </cell>
        </row>
        <row r="7169">
          <cell r="C7169">
            <v>7551885711</v>
          </cell>
          <cell r="D7169" t="str">
            <v>I4JKP92</v>
          </cell>
          <cell r="E7169"/>
          <cell r="F7169" t="str">
            <v>VK00 NPR</v>
          </cell>
          <cell r="G7169" t="str">
            <v xml:space="preserve"> 3X 750幅</v>
          </cell>
          <cell r="H7169" t="str">
            <v>【I4JKP92】VK00 3X 750幅FRAME ASM　設変出図(3X セラブル前倒しから反映、AAS-LD-12262の恒久設変)</v>
          </cell>
          <cell r="I7169" t="str">
            <v>PA1-3117</v>
          </cell>
          <cell r="J7169" t="str">
            <v>A</v>
          </cell>
          <cell r="K7169" t="str">
            <v>RGS</v>
          </cell>
          <cell r="L7169" t="str">
            <v>○</v>
          </cell>
          <cell r="M7169">
            <v>20230710</v>
          </cell>
          <cell r="N7169">
            <v>20230710</v>
          </cell>
        </row>
        <row r="7170">
          <cell r="C7170">
            <v>7551885722</v>
          </cell>
          <cell r="D7170" t="str">
            <v>I4JKP92</v>
          </cell>
          <cell r="E7170"/>
          <cell r="F7170" t="str">
            <v>VK00 NPR</v>
          </cell>
          <cell r="G7170" t="str">
            <v xml:space="preserve"> 3X 750幅</v>
          </cell>
          <cell r="H7170" t="str">
            <v>【I4JKP92】VK00 3X 750幅FRAME ASM　設変出図(3X セラブル前倒しから反映、AAS-LD-12262の恒久設変)</v>
          </cell>
          <cell r="I7170" t="str">
            <v>PA1-3117</v>
          </cell>
          <cell r="J7170" t="str">
            <v>A</v>
          </cell>
          <cell r="K7170" t="str">
            <v>RGL</v>
          </cell>
          <cell r="L7170" t="str">
            <v>○</v>
          </cell>
          <cell r="M7170">
            <v>20230713</v>
          </cell>
          <cell r="N7170">
            <v>20230713</v>
          </cell>
        </row>
        <row r="7171">
          <cell r="C7171">
            <v>7551885731</v>
          </cell>
          <cell r="D7171" t="str">
            <v>I4JKP92</v>
          </cell>
          <cell r="E7171"/>
          <cell r="F7171" t="str">
            <v>VK00 NPR</v>
          </cell>
          <cell r="G7171" t="str">
            <v xml:space="preserve"> 3X 750幅</v>
          </cell>
          <cell r="H7171" t="str">
            <v>【I4JKP92】VK00 3X 750幅FRAME ASM　設変出図(3X セラブル前倒しから反映、AAS-LD-12262の恒久設変)</v>
          </cell>
          <cell r="I7171" t="str">
            <v>PA1-3117</v>
          </cell>
          <cell r="J7171" t="str">
            <v>A</v>
          </cell>
          <cell r="K7171" t="str">
            <v>RGT</v>
          </cell>
          <cell r="L7171" t="str">
            <v>○</v>
          </cell>
          <cell r="M7171">
            <v>20230720</v>
          </cell>
          <cell r="N7171">
            <v>20230720</v>
          </cell>
        </row>
        <row r="7172">
          <cell r="C7172">
            <v>7551885741</v>
          </cell>
          <cell r="D7172" t="str">
            <v>I4JKP92</v>
          </cell>
          <cell r="E7172"/>
          <cell r="F7172" t="str">
            <v>VK00 NPR</v>
          </cell>
          <cell r="G7172" t="str">
            <v xml:space="preserve"> 3X 750幅</v>
          </cell>
          <cell r="H7172" t="str">
            <v>【I4JKP92】VK00 3X 750幅FRAME ASM　設変出図(3X セラブル前倒しから反映、AAS-LD-12262の恒久設変)</v>
          </cell>
          <cell r="I7172" t="str">
            <v>PA1-3117</v>
          </cell>
          <cell r="J7172" t="str">
            <v>A</v>
          </cell>
          <cell r="K7172" t="str">
            <v>RGU</v>
          </cell>
          <cell r="L7172" t="str">
            <v>未</v>
          </cell>
          <cell r="M7172" t="str">
            <v>未</v>
          </cell>
          <cell r="N7172" t="str">
            <v>未</v>
          </cell>
        </row>
        <row r="7173">
          <cell r="C7173">
            <v>7551885751</v>
          </cell>
          <cell r="D7173" t="str">
            <v>I4JKP92</v>
          </cell>
          <cell r="E7173"/>
          <cell r="F7173" t="str">
            <v>VK00 NPR</v>
          </cell>
          <cell r="G7173" t="str">
            <v xml:space="preserve"> 3X 750幅</v>
          </cell>
          <cell r="H7173" t="str">
            <v>【I4JKP92】VK00 3X 750幅FRAME ASM　設変出図(3X セラブル前倒しから反映、AAS-LD-12262の恒久設変)</v>
          </cell>
          <cell r="I7173" t="str">
            <v>PA1-3117</v>
          </cell>
          <cell r="J7173" t="str">
            <v>A</v>
          </cell>
          <cell r="K7173" t="str">
            <v>RGV</v>
          </cell>
          <cell r="L7173" t="str">
            <v>未</v>
          </cell>
          <cell r="M7173" t="str">
            <v>未</v>
          </cell>
          <cell r="N7173" t="str">
            <v>未</v>
          </cell>
        </row>
        <row r="7174">
          <cell r="C7174">
            <v>7551885761</v>
          </cell>
          <cell r="D7174" t="str">
            <v>I4JKP92</v>
          </cell>
          <cell r="E7174"/>
          <cell r="F7174" t="str">
            <v>VK00 NPR</v>
          </cell>
          <cell r="G7174" t="str">
            <v xml:space="preserve"> 3X 750幅</v>
          </cell>
          <cell r="H7174" t="str">
            <v>【I4JKP92】VK00 3X 750幅FRAME ASM　設変出図(3X セラブル前倒しから反映、AAS-LD-12262の恒久設変)</v>
          </cell>
          <cell r="I7174" t="str">
            <v>PA1-3107</v>
          </cell>
          <cell r="J7174" t="str">
            <v>A</v>
          </cell>
          <cell r="K7174" t="str">
            <v>SGK</v>
          </cell>
          <cell r="L7174" t="str">
            <v>○</v>
          </cell>
          <cell r="M7174">
            <v>20231025</v>
          </cell>
          <cell r="N7174">
            <v>20231025</v>
          </cell>
        </row>
        <row r="7175">
          <cell r="C7175">
            <v>7551885771</v>
          </cell>
          <cell r="D7175" t="str">
            <v>I4JKP92</v>
          </cell>
          <cell r="E7175"/>
          <cell r="F7175" t="str">
            <v>VK00 NPR</v>
          </cell>
          <cell r="G7175" t="str">
            <v xml:space="preserve"> 3X 750幅</v>
          </cell>
          <cell r="H7175" t="str">
            <v>【I4JKP92】VK00 3X 750幅FRAME ASM　設変出図(3X セラブル前倒しから反映、AAS-LD-12262の恒久設変)</v>
          </cell>
          <cell r="I7175" t="str">
            <v>PA1-3107</v>
          </cell>
          <cell r="J7175" t="str">
            <v>A</v>
          </cell>
          <cell r="K7175" t="str">
            <v>SLM</v>
          </cell>
          <cell r="L7175" t="str">
            <v>○</v>
          </cell>
          <cell r="M7175">
            <v>20230803</v>
          </cell>
          <cell r="N7175">
            <v>20230525</v>
          </cell>
        </row>
        <row r="7176">
          <cell r="C7176">
            <v>7551885781</v>
          </cell>
          <cell r="D7176" t="str">
            <v>I4JKP92</v>
          </cell>
          <cell r="E7176"/>
          <cell r="F7176" t="str">
            <v>VK00 NPR</v>
          </cell>
          <cell r="G7176" t="str">
            <v xml:space="preserve"> 3X 750幅</v>
          </cell>
          <cell r="H7176" t="str">
            <v>【I4JKP92】VK00 3X 750幅FRAME ASM　設変出図(3X セラブル前倒しから反映、AAS-LD-12262の恒久設変)</v>
          </cell>
          <cell r="I7176" t="str">
            <v>PA1-3107</v>
          </cell>
          <cell r="J7176" t="str">
            <v>A</v>
          </cell>
          <cell r="K7176" t="str">
            <v>SLN</v>
          </cell>
          <cell r="L7176" t="str">
            <v>○</v>
          </cell>
          <cell r="M7176">
            <v>20230713</v>
          </cell>
          <cell r="N7176">
            <v>20230713</v>
          </cell>
        </row>
        <row r="7177">
          <cell r="C7177">
            <v>7551885791</v>
          </cell>
          <cell r="D7177" t="str">
            <v>I4JKP92</v>
          </cell>
          <cell r="E7177"/>
          <cell r="F7177" t="str">
            <v>VK00 NPR</v>
          </cell>
          <cell r="G7177" t="str">
            <v xml:space="preserve"> 3X 750幅</v>
          </cell>
          <cell r="H7177" t="str">
            <v>【I4JKP92】VK00 3X 750幅FRAME ASM　設変出図(3X セラブル前倒しから反映、AAS-LD-12262の恒久設変)</v>
          </cell>
          <cell r="I7177" t="str">
            <v>PA1-3107</v>
          </cell>
          <cell r="J7177" t="str">
            <v>A</v>
          </cell>
          <cell r="K7177" t="str">
            <v>SLP</v>
          </cell>
          <cell r="L7177" t="str">
            <v>○</v>
          </cell>
          <cell r="M7177">
            <v>20230713</v>
          </cell>
          <cell r="N7177">
            <v>20230713</v>
          </cell>
        </row>
        <row r="7178">
          <cell r="C7178">
            <v>7551885801</v>
          </cell>
          <cell r="D7178" t="str">
            <v>I4JKP92</v>
          </cell>
          <cell r="E7178"/>
          <cell r="F7178" t="str">
            <v>VK00 NPR</v>
          </cell>
          <cell r="G7178" t="str">
            <v xml:space="preserve"> 3X 750幅</v>
          </cell>
          <cell r="H7178" t="str">
            <v>【I4JKP92】VK00 3X 750幅FRAME ASM　設変出図(3X セラブル前倒しから反映、AAS-LD-12262の恒久設変)</v>
          </cell>
          <cell r="I7178" t="str">
            <v>PA1-3107</v>
          </cell>
          <cell r="J7178" t="str">
            <v>A</v>
          </cell>
          <cell r="K7178" t="str">
            <v>SLQ</v>
          </cell>
          <cell r="L7178" t="str">
            <v>○</v>
          </cell>
          <cell r="M7178">
            <v>20230713</v>
          </cell>
          <cell r="N7178">
            <v>20230713</v>
          </cell>
        </row>
        <row r="7179">
          <cell r="C7179">
            <v>7551885811</v>
          </cell>
          <cell r="D7179" t="str">
            <v>I4JKP92</v>
          </cell>
          <cell r="E7179"/>
          <cell r="F7179" t="str">
            <v>VK00 NPR</v>
          </cell>
          <cell r="G7179" t="str">
            <v xml:space="preserve"> 3X 750幅</v>
          </cell>
          <cell r="H7179" t="str">
            <v>【I4JKP92】VK00 3X 750幅FRAME ASM　設変出図(3X セラブル前倒しから反映、AAS-LD-12262の恒久設変)</v>
          </cell>
          <cell r="I7179" t="str">
            <v>PA1-3107</v>
          </cell>
          <cell r="J7179" t="str">
            <v>A</v>
          </cell>
          <cell r="K7179" t="str">
            <v>SLR</v>
          </cell>
          <cell r="L7179" t="str">
            <v>○</v>
          </cell>
          <cell r="M7179">
            <v>20230713</v>
          </cell>
          <cell r="N7179">
            <v>20230713</v>
          </cell>
        </row>
        <row r="7180">
          <cell r="C7180">
            <v>7551885821</v>
          </cell>
          <cell r="D7180" t="str">
            <v>I4JKP92</v>
          </cell>
          <cell r="E7180"/>
          <cell r="F7180" t="str">
            <v>VK00 NPR</v>
          </cell>
          <cell r="G7180" t="str">
            <v xml:space="preserve"> 3X 750幅</v>
          </cell>
          <cell r="H7180" t="str">
            <v>【I4JKP92】VK00 3X 750幅FRAME ASM　設変出図(3X セラブル前倒しから反映、AAS-LD-12262の恒久設変)</v>
          </cell>
          <cell r="I7180" t="str">
            <v>PA1-3107</v>
          </cell>
          <cell r="J7180" t="str">
            <v>A</v>
          </cell>
          <cell r="K7180" t="str">
            <v>SLS</v>
          </cell>
          <cell r="L7180" t="str">
            <v>○</v>
          </cell>
          <cell r="M7180">
            <v>20230720</v>
          </cell>
          <cell r="N7180">
            <v>20230720</v>
          </cell>
        </row>
        <row r="7181">
          <cell r="C7181">
            <v>7551885831</v>
          </cell>
          <cell r="D7181" t="str">
            <v>I4JKP92</v>
          </cell>
          <cell r="E7181"/>
          <cell r="F7181" t="str">
            <v>VK00 NPR</v>
          </cell>
          <cell r="G7181" t="str">
            <v xml:space="preserve"> 3X 750幅</v>
          </cell>
          <cell r="H7181" t="str">
            <v>【I4JKP92】VK00 3X 750幅FRAME ASM　設変出図(3X セラブル前倒しから反映、AAS-LD-12262の恒久設変)</v>
          </cell>
          <cell r="I7181" t="str">
            <v>PA1-3107</v>
          </cell>
          <cell r="J7181" t="str">
            <v>A</v>
          </cell>
          <cell r="K7181" t="str">
            <v>SLT</v>
          </cell>
          <cell r="L7181" t="str">
            <v>○</v>
          </cell>
          <cell r="M7181">
            <v>20230828</v>
          </cell>
          <cell r="N7181">
            <v>20230731</v>
          </cell>
        </row>
        <row r="7182">
          <cell r="C7182">
            <v>7551885841</v>
          </cell>
          <cell r="D7182" t="str">
            <v>I4JKP92</v>
          </cell>
          <cell r="E7182"/>
          <cell r="F7182" t="str">
            <v>VK00 NPR</v>
          </cell>
          <cell r="G7182" t="str">
            <v xml:space="preserve"> 3X 750幅</v>
          </cell>
          <cell r="H7182" t="str">
            <v>【I4JKP92】VK00 3X 750幅FRAME ASM　設変出図(3X セラブル前倒しから反映、AAS-LD-12262の恒久設変)</v>
          </cell>
          <cell r="I7182" t="str">
            <v>PA1-3117</v>
          </cell>
          <cell r="J7182" t="str">
            <v>A</v>
          </cell>
          <cell r="K7182" t="str">
            <v>RW7</v>
          </cell>
          <cell r="L7182" t="str">
            <v>○</v>
          </cell>
          <cell r="M7182">
            <v>20230803</v>
          </cell>
          <cell r="N7182">
            <v>20230731</v>
          </cell>
        </row>
        <row r="7183">
          <cell r="C7183">
            <v>7551885851</v>
          </cell>
          <cell r="D7183" t="str">
            <v>I4JKP92</v>
          </cell>
          <cell r="E7183"/>
          <cell r="F7183" t="str">
            <v>VK00 NPR</v>
          </cell>
          <cell r="G7183" t="str">
            <v xml:space="preserve"> 3X 750幅</v>
          </cell>
          <cell r="H7183" t="str">
            <v>【I4JKP92】VK00 3X 750幅FRAME ASM　設変出図(3X セラブル前倒しから反映、AAS-LD-12262の恒久設変)</v>
          </cell>
          <cell r="I7183" t="str">
            <v>PA1-3117</v>
          </cell>
          <cell r="J7183" t="str">
            <v>A</v>
          </cell>
          <cell r="K7183" t="str">
            <v>RW8</v>
          </cell>
          <cell r="L7183" t="str">
            <v>○</v>
          </cell>
          <cell r="M7183">
            <v>20230713</v>
          </cell>
          <cell r="N7183">
            <v>20230919</v>
          </cell>
        </row>
        <row r="7184">
          <cell r="C7184">
            <v>7551885861</v>
          </cell>
          <cell r="D7184" t="str">
            <v>I4JKP92</v>
          </cell>
          <cell r="E7184"/>
          <cell r="F7184" t="str">
            <v>VK00 NPR</v>
          </cell>
          <cell r="G7184" t="str">
            <v xml:space="preserve"> 3X 750幅</v>
          </cell>
          <cell r="H7184" t="str">
            <v>【I4JKP92】VK00 3X 750幅FRAME ASM　設変出図(3X セラブル前倒しから反映、AAS-LD-12262の恒久設変)</v>
          </cell>
          <cell r="I7184" t="str">
            <v>PA1-3117</v>
          </cell>
          <cell r="J7184" t="str">
            <v>A</v>
          </cell>
          <cell r="K7184" t="str">
            <v>RW9</v>
          </cell>
          <cell r="L7184" t="str">
            <v>○</v>
          </cell>
          <cell r="M7184">
            <v>20230919</v>
          </cell>
          <cell r="N7184">
            <v>20230919</v>
          </cell>
        </row>
        <row r="7185">
          <cell r="C7185">
            <v>7551885871</v>
          </cell>
          <cell r="D7185" t="str">
            <v>I4JKP92</v>
          </cell>
          <cell r="E7185"/>
          <cell r="F7185" t="str">
            <v>VK00 NPR</v>
          </cell>
          <cell r="G7185" t="str">
            <v xml:space="preserve"> 3X 750幅</v>
          </cell>
          <cell r="H7185" t="str">
            <v>【I4JKP92】VK00 3X 750幅FRAME ASM　設変出図(3X セラブル前倒しから反映、AAS-LD-12262の恒久設変)</v>
          </cell>
          <cell r="I7185" t="str">
            <v>PA1-3117</v>
          </cell>
          <cell r="J7185" t="str">
            <v>A</v>
          </cell>
          <cell r="K7185" t="str">
            <v>RWA</v>
          </cell>
          <cell r="L7185" t="str">
            <v>○</v>
          </cell>
          <cell r="M7185">
            <v>20230711</v>
          </cell>
          <cell r="N7185">
            <v>20230711</v>
          </cell>
        </row>
        <row r="7186">
          <cell r="C7186">
            <v>7551885881</v>
          </cell>
          <cell r="D7186" t="str">
            <v>I4JKP92</v>
          </cell>
          <cell r="E7186"/>
          <cell r="F7186" t="str">
            <v>VK00 NPR</v>
          </cell>
          <cell r="G7186" t="str">
            <v xml:space="preserve"> 3X 750幅</v>
          </cell>
          <cell r="H7186" t="str">
            <v>【I4JKP92】VK00 3X 750幅FRAME ASM　設変出図(3X セラブル前倒しから反映、AAS-LD-12262の恒久設変)</v>
          </cell>
          <cell r="I7186" t="str">
            <v>PA1-3117</v>
          </cell>
          <cell r="J7186" t="str">
            <v>A</v>
          </cell>
          <cell r="K7186" t="str">
            <v>RWB</v>
          </cell>
          <cell r="L7186" t="str">
            <v>○</v>
          </cell>
          <cell r="M7186">
            <v>20230711</v>
          </cell>
          <cell r="N7186">
            <v>20230711</v>
          </cell>
        </row>
        <row r="7187">
          <cell r="C7187">
            <v>7551885891</v>
          </cell>
          <cell r="D7187" t="str">
            <v>I4JKP92</v>
          </cell>
          <cell r="E7187"/>
          <cell r="F7187" t="str">
            <v>VK00 NPR</v>
          </cell>
          <cell r="G7187" t="str">
            <v xml:space="preserve"> 3X 750幅</v>
          </cell>
          <cell r="H7187" t="str">
            <v>【I4JKP92】VK00 3X 750幅FRAME ASM　設変出図(3X セラブル前倒しから反映、AAS-LD-12262の恒久設変)</v>
          </cell>
          <cell r="I7187" t="str">
            <v>PA1-3117</v>
          </cell>
          <cell r="J7187" t="str">
            <v>A</v>
          </cell>
          <cell r="K7187" t="str">
            <v>RWC</v>
          </cell>
          <cell r="L7187" t="str">
            <v>○</v>
          </cell>
          <cell r="M7187">
            <v>20230619</v>
          </cell>
          <cell r="N7187">
            <v>20230619</v>
          </cell>
        </row>
        <row r="7188">
          <cell r="C7188">
            <v>7551885901</v>
          </cell>
          <cell r="D7188" t="str">
            <v>I4JKP92</v>
          </cell>
          <cell r="E7188"/>
          <cell r="F7188" t="str">
            <v>VK00 NPR</v>
          </cell>
          <cell r="G7188" t="str">
            <v xml:space="preserve"> 3X 750幅</v>
          </cell>
          <cell r="H7188" t="str">
            <v>【I4JKP92】VK00 3X 750幅FRAME ASM　設変出図(3X セラブル前倒しから反映、AAS-LD-12262の恒久設変)</v>
          </cell>
          <cell r="I7188" t="str">
            <v>PA1-3107</v>
          </cell>
          <cell r="J7188" t="str">
            <v>A</v>
          </cell>
          <cell r="K7188" t="str">
            <v>SLU</v>
          </cell>
          <cell r="L7188" t="str">
            <v>○</v>
          </cell>
          <cell r="M7188">
            <v>20231018</v>
          </cell>
          <cell r="N7188">
            <v>20231018</v>
          </cell>
        </row>
        <row r="7189">
          <cell r="C7189">
            <v>7551885941</v>
          </cell>
          <cell r="D7189" t="str">
            <v>I4JKP92</v>
          </cell>
          <cell r="E7189"/>
          <cell r="F7189" t="str">
            <v>VK00 NPR</v>
          </cell>
          <cell r="G7189" t="str">
            <v xml:space="preserve"> 3X 750幅</v>
          </cell>
          <cell r="H7189" t="str">
            <v>【I4JKP92】VK00 3X 750幅FRAME ASM　設変出図(3X セラブル前倒しから反映、AAS-LD-12262の恒久設変)</v>
          </cell>
          <cell r="I7189" t="str">
            <v>PA1-3117</v>
          </cell>
          <cell r="J7189" t="str">
            <v>A</v>
          </cell>
          <cell r="K7189" t="str">
            <v>RZ3</v>
          </cell>
          <cell r="L7189" t="str">
            <v>○</v>
          </cell>
          <cell r="M7189">
            <v>20230525</v>
          </cell>
          <cell r="N7189">
            <v>20230525</v>
          </cell>
        </row>
        <row r="7190">
          <cell r="C7190">
            <v>7551885951</v>
          </cell>
          <cell r="D7190" t="str">
            <v>I4JKP92</v>
          </cell>
          <cell r="E7190"/>
          <cell r="F7190" t="str">
            <v>VK00 NPR</v>
          </cell>
          <cell r="G7190" t="str">
            <v xml:space="preserve"> 3X 750幅</v>
          </cell>
          <cell r="H7190" t="str">
            <v>【I4JKP92】VK00 3X 750幅FRAME ASM　設変出図(3X セラブル前倒しから反映、AAS-LD-12262の恒久設変)</v>
          </cell>
          <cell r="I7190" t="str">
            <v>PA1-3117</v>
          </cell>
          <cell r="J7190" t="str">
            <v>A</v>
          </cell>
          <cell r="K7190" t="str">
            <v>RZ4</v>
          </cell>
          <cell r="L7190" t="str">
            <v>○</v>
          </cell>
          <cell r="M7190">
            <v>20230913</v>
          </cell>
          <cell r="N7190">
            <v>20230913</v>
          </cell>
        </row>
        <row r="7191">
          <cell r="C7191">
            <v>7552043201</v>
          </cell>
          <cell r="D7191" t="str">
            <v>I4JKP92</v>
          </cell>
          <cell r="E7191"/>
          <cell r="F7191" t="str">
            <v>VK00 NPR</v>
          </cell>
          <cell r="G7191" t="str">
            <v xml:space="preserve"> 3X 750幅</v>
          </cell>
          <cell r="H7191" t="str">
            <v>【I4JKP92】VK00 3X 750幅FRAME ASM　設変出図(3X セラブル前倒しから反映、AAS-LD-12262の恒久設変)</v>
          </cell>
          <cell r="I7191" t="str">
            <v>PA1-3107</v>
          </cell>
          <cell r="J7191" t="str">
            <v>A</v>
          </cell>
          <cell r="K7191" t="str">
            <v>SCM</v>
          </cell>
          <cell r="L7191" t="str">
            <v>未</v>
          </cell>
          <cell r="M7191" t="str">
            <v>未</v>
          </cell>
          <cell r="N7191" t="str">
            <v>未</v>
          </cell>
        </row>
        <row r="7192">
          <cell r="C7192">
            <v>7552043211</v>
          </cell>
          <cell r="D7192" t="str">
            <v>I4JKP92</v>
          </cell>
          <cell r="E7192"/>
          <cell r="F7192" t="str">
            <v>VK00 NPR</v>
          </cell>
          <cell r="G7192" t="str">
            <v xml:space="preserve"> 3X 750幅</v>
          </cell>
          <cell r="H7192" t="str">
            <v>【I4JKP92】VK00 3X 750幅FRAME ASM　設変出図(3X セラブル前倒しから反映、AAS-LD-12262の恒久設変)</v>
          </cell>
          <cell r="I7192" t="str">
            <v>PA1-3117</v>
          </cell>
          <cell r="J7192" t="str">
            <v>A</v>
          </cell>
          <cell r="K7192" t="str">
            <v>RSC</v>
          </cell>
          <cell r="L7192" t="str">
            <v>○</v>
          </cell>
          <cell r="M7192">
            <v>20230918</v>
          </cell>
          <cell r="N7192">
            <v>20230918</v>
          </cell>
        </row>
        <row r="7193">
          <cell r="C7193">
            <v>7552043221</v>
          </cell>
          <cell r="D7193" t="str">
            <v>I4JKP92</v>
          </cell>
          <cell r="E7193"/>
          <cell r="F7193" t="str">
            <v>VK00 NPR</v>
          </cell>
          <cell r="G7193" t="str">
            <v xml:space="preserve"> 3X 750幅</v>
          </cell>
          <cell r="H7193" t="str">
            <v>【I4JKP92】VK00 3X 750幅FRAME ASM　設変出図(3X セラブル前倒しから反映、AAS-LD-12262の恒久設変)</v>
          </cell>
          <cell r="I7193" t="str">
            <v>PA1-3117</v>
          </cell>
          <cell r="J7193" t="str">
            <v>A</v>
          </cell>
          <cell r="K7193" t="str">
            <v>RSD</v>
          </cell>
          <cell r="L7193" t="str">
            <v>○</v>
          </cell>
          <cell r="M7193">
            <v>20230802</v>
          </cell>
          <cell r="N7193">
            <v>20230801</v>
          </cell>
        </row>
        <row r="7194">
          <cell r="C7194">
            <v>7552043231</v>
          </cell>
          <cell r="D7194" t="str">
            <v>I4JKP92</v>
          </cell>
          <cell r="E7194"/>
          <cell r="F7194" t="str">
            <v>VK00 NPR</v>
          </cell>
          <cell r="G7194" t="str">
            <v xml:space="preserve"> 3X 750幅</v>
          </cell>
          <cell r="H7194" t="str">
            <v>【I4JKP92】VK00 3X 750幅FRAME ASM　設変出図(3X セラブル前倒しから反映、AAS-LD-12262の恒久設変)</v>
          </cell>
          <cell r="I7194" t="str">
            <v>PA1-3117</v>
          </cell>
          <cell r="J7194" t="str">
            <v>A</v>
          </cell>
          <cell r="K7194" t="str">
            <v>RSE</v>
          </cell>
          <cell r="L7194" t="str">
            <v>○</v>
          </cell>
          <cell r="M7194">
            <v>20230803</v>
          </cell>
          <cell r="N7194">
            <v>20230803</v>
          </cell>
        </row>
        <row r="7195">
          <cell r="C7195">
            <v>7552043241</v>
          </cell>
          <cell r="D7195" t="str">
            <v>I4JKP92</v>
          </cell>
          <cell r="E7195"/>
          <cell r="F7195" t="str">
            <v>VK00 NPR</v>
          </cell>
          <cell r="G7195" t="str">
            <v xml:space="preserve"> 3X 750幅</v>
          </cell>
          <cell r="H7195" t="str">
            <v>【I4JKP92】VK00 3X 750幅FRAME ASM　設変出図(3X セラブル前倒しから反映、AAS-LD-12262の恒久設変)</v>
          </cell>
          <cell r="I7195" t="str">
            <v>PA1-3107</v>
          </cell>
          <cell r="J7195" t="str">
            <v>A</v>
          </cell>
          <cell r="K7195" t="str">
            <v>SCN</v>
          </cell>
          <cell r="L7195" t="str">
            <v>○</v>
          </cell>
          <cell r="M7195">
            <v>20230803</v>
          </cell>
          <cell r="N7195">
            <v>20230803</v>
          </cell>
        </row>
        <row r="7196">
          <cell r="C7196">
            <v>7552043251</v>
          </cell>
          <cell r="D7196" t="str">
            <v>I4JKP92</v>
          </cell>
          <cell r="E7196"/>
          <cell r="F7196" t="str">
            <v>VK00 NPR</v>
          </cell>
          <cell r="G7196" t="str">
            <v xml:space="preserve"> 3X 750幅</v>
          </cell>
          <cell r="H7196" t="str">
            <v>【I4JKP92】VK00 3X 750幅FRAME ASM　設変出図(3X セラブル前倒しから反映、AAS-LD-12262の恒久設変)</v>
          </cell>
          <cell r="I7196" t="str">
            <v>PA1-3117</v>
          </cell>
          <cell r="J7196" t="str">
            <v>A</v>
          </cell>
          <cell r="K7196" t="str">
            <v>RSF</v>
          </cell>
          <cell r="L7196" t="str">
            <v>○</v>
          </cell>
          <cell r="M7196">
            <v>20230921</v>
          </cell>
          <cell r="N7196">
            <v>20230921</v>
          </cell>
        </row>
        <row r="7197">
          <cell r="C7197">
            <v>7552043261</v>
          </cell>
          <cell r="D7197" t="str">
            <v>I4JKP92</v>
          </cell>
          <cell r="E7197"/>
          <cell r="F7197" t="str">
            <v>VK00 NPR</v>
          </cell>
          <cell r="G7197" t="str">
            <v xml:space="preserve"> 3X 750幅</v>
          </cell>
          <cell r="H7197" t="str">
            <v>【I4JKP92】VK00 3X 750幅FRAME ASM　設変出図(3X セラブル前倒しから反映、AAS-LD-12262の恒久設変)</v>
          </cell>
          <cell r="I7197" t="str">
            <v>PA1-3117</v>
          </cell>
          <cell r="J7197" t="str">
            <v>A</v>
          </cell>
          <cell r="K7197" t="str">
            <v>RSG</v>
          </cell>
          <cell r="L7197" t="str">
            <v>○</v>
          </cell>
          <cell r="M7197">
            <v>20230710</v>
          </cell>
          <cell r="N7197">
            <v>20230710</v>
          </cell>
        </row>
        <row r="7198">
          <cell r="C7198">
            <v>7552043271</v>
          </cell>
          <cell r="D7198" t="str">
            <v>I4JKP92</v>
          </cell>
          <cell r="E7198"/>
          <cell r="F7198" t="str">
            <v>VK00 NPR</v>
          </cell>
          <cell r="G7198" t="str">
            <v xml:space="preserve"> 3X 750幅</v>
          </cell>
          <cell r="H7198" t="str">
            <v>【I4JKP92】VK00 3X 750幅FRAME ASM　設変出図(3X セラブル前倒しから反映、AAS-LD-12262の恒久設変)</v>
          </cell>
          <cell r="I7198" t="str">
            <v>PA1-3117</v>
          </cell>
          <cell r="J7198" t="str">
            <v>A</v>
          </cell>
          <cell r="K7198" t="str">
            <v>RSH</v>
          </cell>
          <cell r="L7198" t="str">
            <v>○</v>
          </cell>
          <cell r="M7198">
            <v>20230713</v>
          </cell>
          <cell r="N7198">
            <v>20230713</v>
          </cell>
        </row>
        <row r="7199">
          <cell r="C7199">
            <v>8978794273</v>
          </cell>
          <cell r="D7199" t="str">
            <v>I4JKP92</v>
          </cell>
          <cell r="E7199"/>
          <cell r="F7199" t="str">
            <v>VK00 NPR</v>
          </cell>
          <cell r="G7199" t="str">
            <v xml:space="preserve"> 3X 750幅</v>
          </cell>
          <cell r="H7199" t="str">
            <v>【I4JKP92】VK00 3X 750幅FRAME ASM　設変出図(3X セラブル前倒しから反映、AAS-LD-12262の恒久設変)</v>
          </cell>
          <cell r="I7199" t="str">
            <v>PA1-3107</v>
          </cell>
          <cell r="J7199" t="str">
            <v>A</v>
          </cell>
          <cell r="K7199" t="str">
            <v>SC1</v>
          </cell>
          <cell r="L7199" t="str">
            <v>未</v>
          </cell>
          <cell r="M7199" t="str">
            <v>未</v>
          </cell>
          <cell r="N7199" t="str">
            <v>未</v>
          </cell>
        </row>
        <row r="7200">
          <cell r="C7200">
            <v>8978794282</v>
          </cell>
          <cell r="D7200" t="str">
            <v>I4JKP92</v>
          </cell>
          <cell r="E7200"/>
          <cell r="F7200" t="str">
            <v>VK00 NPR</v>
          </cell>
          <cell r="G7200" t="str">
            <v xml:space="preserve"> 3X 750幅</v>
          </cell>
          <cell r="H7200" t="str">
            <v>【I4JKP92】VK00 3X 750幅FRAME ASM　設変出図(3X セラブル前倒しから反映、AAS-LD-12262の恒久設変)</v>
          </cell>
          <cell r="I7200" t="str">
            <v>PA1-3107</v>
          </cell>
          <cell r="J7200" t="str">
            <v>A</v>
          </cell>
          <cell r="K7200" t="str">
            <v>SC2</v>
          </cell>
          <cell r="L7200" t="str">
            <v>未</v>
          </cell>
          <cell r="M7200" t="str">
            <v>未</v>
          </cell>
          <cell r="N7200" t="str">
            <v>未</v>
          </cell>
        </row>
        <row r="7201">
          <cell r="C7201">
            <v>8978794312</v>
          </cell>
          <cell r="D7201" t="str">
            <v>I4JKP92</v>
          </cell>
          <cell r="E7201"/>
          <cell r="F7201" t="str">
            <v>VK00 NPR</v>
          </cell>
          <cell r="G7201" t="str">
            <v xml:space="preserve"> 3X 750幅</v>
          </cell>
          <cell r="H7201" t="str">
            <v>【I4JKP92】VK00 3X 750幅FRAME ASM　設変出図(3X セラブル前倒しから反映、AAS-LD-12262の恒久設変)</v>
          </cell>
          <cell r="I7201" t="str">
            <v>PA1-3107</v>
          </cell>
          <cell r="J7201" t="str">
            <v>A</v>
          </cell>
          <cell r="K7201" t="str">
            <v>SC3</v>
          </cell>
          <cell r="L7201" t="str">
            <v>未</v>
          </cell>
          <cell r="M7201" t="str">
            <v>未</v>
          </cell>
          <cell r="N7201" t="str">
            <v>未</v>
          </cell>
        </row>
        <row r="7202">
          <cell r="C7202">
            <v>8978794322</v>
          </cell>
          <cell r="D7202" t="str">
            <v>I4JKP92</v>
          </cell>
          <cell r="E7202"/>
          <cell r="F7202" t="str">
            <v>VK00 NPR</v>
          </cell>
          <cell r="G7202" t="str">
            <v xml:space="preserve"> 3X 750幅</v>
          </cell>
          <cell r="H7202" t="str">
            <v>【I4JKP92】VK00 3X 750幅FRAME ASM　設変出図(3X セラブル前倒しから反映、AAS-LD-12262の恒久設変)</v>
          </cell>
          <cell r="I7202" t="str">
            <v>PA1-3107</v>
          </cell>
          <cell r="J7202" t="str">
            <v>A</v>
          </cell>
          <cell r="K7202" t="str">
            <v>SC4</v>
          </cell>
          <cell r="L7202" t="str">
            <v>○</v>
          </cell>
          <cell r="M7202">
            <v>20230802</v>
          </cell>
          <cell r="N7202">
            <v>20230802</v>
          </cell>
        </row>
        <row r="7203">
          <cell r="C7203">
            <v>8978794332</v>
          </cell>
          <cell r="D7203" t="str">
            <v>I4JKP92</v>
          </cell>
          <cell r="E7203"/>
          <cell r="F7203" t="str">
            <v>VK00 NPR</v>
          </cell>
          <cell r="G7203" t="str">
            <v xml:space="preserve"> 3X 750幅</v>
          </cell>
          <cell r="H7203" t="str">
            <v>【I4JKP92】VK00 3X 750幅FRAME ASM　設変出図(3X セラブル前倒しから反映、AAS-LD-12262の恒久設変)</v>
          </cell>
          <cell r="I7203" t="str">
            <v>PA1-3107</v>
          </cell>
          <cell r="J7203" t="str">
            <v>A</v>
          </cell>
          <cell r="K7203" t="str">
            <v>SC5</v>
          </cell>
          <cell r="L7203" t="str">
            <v>未</v>
          </cell>
          <cell r="M7203" t="str">
            <v>未</v>
          </cell>
          <cell r="N7203" t="str">
            <v>未</v>
          </cell>
        </row>
        <row r="7204">
          <cell r="C7204">
            <v>8978794342</v>
          </cell>
          <cell r="D7204" t="str">
            <v>I4JKP92</v>
          </cell>
          <cell r="E7204"/>
          <cell r="F7204" t="str">
            <v>VK00 NPR</v>
          </cell>
          <cell r="G7204" t="str">
            <v xml:space="preserve"> 3X 750幅</v>
          </cell>
          <cell r="H7204" t="str">
            <v>【I4JKP92】VK00 3X 750幅FRAME ASM　設変出図(3X セラブル前倒しから反映、AAS-LD-12262の恒久設変)</v>
          </cell>
          <cell r="I7204" t="str">
            <v>PA1-3117</v>
          </cell>
          <cell r="J7204" t="str">
            <v>A</v>
          </cell>
          <cell r="K7204" t="str">
            <v>RRA</v>
          </cell>
          <cell r="L7204" t="str">
            <v>未</v>
          </cell>
          <cell r="M7204" t="str">
            <v>未</v>
          </cell>
          <cell r="N7204" t="str">
            <v>未</v>
          </cell>
        </row>
        <row r="7205">
          <cell r="C7205">
            <v>8978794352</v>
          </cell>
          <cell r="D7205" t="str">
            <v>I4JKP92</v>
          </cell>
          <cell r="E7205"/>
          <cell r="F7205" t="str">
            <v>VK00 NPR</v>
          </cell>
          <cell r="G7205" t="str">
            <v xml:space="preserve"> 3X 750幅</v>
          </cell>
          <cell r="H7205" t="str">
            <v>【I4JKP92】VK00 3X 750幅FRAME ASM　設変出図(3X セラブル前倒しから反映、AAS-LD-12262の恒久設変)</v>
          </cell>
          <cell r="I7205" t="str">
            <v>PA1-3117</v>
          </cell>
          <cell r="J7205" t="str">
            <v>A</v>
          </cell>
          <cell r="K7205" t="str">
            <v>RRB</v>
          </cell>
          <cell r="L7205" t="str">
            <v>未</v>
          </cell>
          <cell r="M7205" t="str">
            <v>未</v>
          </cell>
          <cell r="N7205" t="str">
            <v>未</v>
          </cell>
        </row>
        <row r="7206">
          <cell r="C7206">
            <v>8978794362</v>
          </cell>
          <cell r="D7206" t="str">
            <v>I4JKP92</v>
          </cell>
          <cell r="E7206"/>
          <cell r="F7206" t="str">
            <v>VK00 NPR</v>
          </cell>
          <cell r="G7206" t="str">
            <v xml:space="preserve"> 3X 750幅</v>
          </cell>
          <cell r="H7206" t="str">
            <v>【I4JKP92】VK00 3X 750幅FRAME ASM　設変出図(3X セラブル前倒しから反映、AAS-LD-12262の恒久設変)</v>
          </cell>
          <cell r="I7206" t="str">
            <v>PA1-3117</v>
          </cell>
          <cell r="J7206" t="str">
            <v>A</v>
          </cell>
          <cell r="K7206" t="str">
            <v>RRC</v>
          </cell>
          <cell r="L7206" t="str">
            <v>未</v>
          </cell>
          <cell r="M7206" t="str">
            <v>未</v>
          </cell>
          <cell r="N7206" t="str">
            <v>未</v>
          </cell>
        </row>
        <row r="7207">
          <cell r="C7207">
            <v>8978794372</v>
          </cell>
          <cell r="D7207" t="str">
            <v>I4JKP92</v>
          </cell>
          <cell r="E7207"/>
          <cell r="F7207" t="str">
            <v>VK00 NPR</v>
          </cell>
          <cell r="G7207" t="str">
            <v xml:space="preserve"> 3X 750幅</v>
          </cell>
          <cell r="H7207" t="str">
            <v>【I4JKP92】VK00 3X 750幅FRAME ASM　設変出図(3X セラブル前倒しから反映、AAS-LD-12262の恒久設変)</v>
          </cell>
          <cell r="I7207" t="str">
            <v>PA1-3117</v>
          </cell>
          <cell r="J7207" t="str">
            <v>A</v>
          </cell>
          <cell r="K7207" t="str">
            <v>RRD</v>
          </cell>
          <cell r="L7207" t="str">
            <v>未</v>
          </cell>
          <cell r="M7207" t="str">
            <v>未</v>
          </cell>
          <cell r="N7207" t="str">
            <v>未</v>
          </cell>
        </row>
        <row r="7208">
          <cell r="C7208">
            <v>8978794382</v>
          </cell>
          <cell r="D7208" t="str">
            <v>I4JKP92</v>
          </cell>
          <cell r="E7208"/>
          <cell r="F7208" t="str">
            <v>VK00 NPR</v>
          </cell>
          <cell r="G7208" t="str">
            <v xml:space="preserve"> 3X 750幅</v>
          </cell>
          <cell r="H7208" t="str">
            <v>【I4JKP92】VK00 3X 750幅FRAME ASM　設変出図(3X セラブル前倒しから反映、AAS-LD-12262の恒久設変)</v>
          </cell>
          <cell r="I7208" t="str">
            <v>PA1-3117</v>
          </cell>
          <cell r="J7208" t="str">
            <v>A</v>
          </cell>
          <cell r="K7208" t="str">
            <v>RRE</v>
          </cell>
          <cell r="L7208" t="str">
            <v>未</v>
          </cell>
          <cell r="M7208" t="str">
            <v>未</v>
          </cell>
          <cell r="N7208" t="str">
            <v>未</v>
          </cell>
        </row>
        <row r="7209">
          <cell r="C7209">
            <v>8978794392</v>
          </cell>
          <cell r="D7209" t="str">
            <v>I4JKP92</v>
          </cell>
          <cell r="E7209"/>
          <cell r="F7209" t="str">
            <v>VK00 NPR</v>
          </cell>
          <cell r="G7209" t="str">
            <v xml:space="preserve"> 3X 750幅</v>
          </cell>
          <cell r="H7209" t="str">
            <v>【I4JKP92】VK00 3X 750幅FRAME ASM　設変出図(3X セラブル前倒しから反映、AAS-LD-12262の恒久設変)</v>
          </cell>
          <cell r="I7209" t="str">
            <v>PA1-3117</v>
          </cell>
          <cell r="J7209" t="str">
            <v>A</v>
          </cell>
          <cell r="K7209" t="str">
            <v>RRF</v>
          </cell>
          <cell r="L7209" t="str">
            <v>○</v>
          </cell>
          <cell r="M7209">
            <v>20230921</v>
          </cell>
          <cell r="N7209">
            <v>20230921</v>
          </cell>
        </row>
        <row r="7210">
          <cell r="C7210">
            <v>8978794403</v>
          </cell>
          <cell r="D7210" t="str">
            <v>I4JKP92</v>
          </cell>
          <cell r="E7210"/>
          <cell r="F7210" t="str">
            <v>VK00 NPR</v>
          </cell>
          <cell r="G7210" t="str">
            <v xml:space="preserve"> 3X 750幅</v>
          </cell>
          <cell r="H7210" t="str">
            <v>【I4JKP92】VK00 3X 750幅FRAME ASM　設変出図(3X セラブル前倒しから反映、AAS-LD-12262の恒久設変)</v>
          </cell>
          <cell r="I7210" t="str">
            <v>PA1-3107</v>
          </cell>
          <cell r="J7210" t="str">
            <v>A</v>
          </cell>
          <cell r="K7210" t="str">
            <v>SFA</v>
          </cell>
          <cell r="L7210" t="str">
            <v>○</v>
          </cell>
          <cell r="M7210">
            <v>20230714</v>
          </cell>
          <cell r="N7210">
            <v>20230712</v>
          </cell>
        </row>
        <row r="7211">
          <cell r="C7211">
            <v>8978794412</v>
          </cell>
          <cell r="D7211" t="str">
            <v>I4JKP92</v>
          </cell>
          <cell r="E7211"/>
          <cell r="F7211" t="str">
            <v>VK00 NPR</v>
          </cell>
          <cell r="G7211" t="str">
            <v xml:space="preserve"> 3X 750幅</v>
          </cell>
          <cell r="H7211" t="str">
            <v>【I4JKP92】VK00 3X 750幅FRAME ASM　設変出図(3X セラブル前倒しから反映、AAS-LD-12262の恒久設変)</v>
          </cell>
          <cell r="I7211" t="str">
            <v>PA1-3107</v>
          </cell>
          <cell r="J7211" t="str">
            <v>A</v>
          </cell>
          <cell r="K7211" t="str">
            <v>SFB</v>
          </cell>
          <cell r="L7211" t="str">
            <v>○</v>
          </cell>
          <cell r="M7211">
            <v>20230731</v>
          </cell>
          <cell r="N7211">
            <v>20230731</v>
          </cell>
        </row>
        <row r="7212">
          <cell r="C7212">
            <v>8978794422</v>
          </cell>
          <cell r="D7212" t="str">
            <v>I4JKP92</v>
          </cell>
          <cell r="E7212"/>
          <cell r="F7212" t="str">
            <v>VK00 NPR</v>
          </cell>
          <cell r="G7212" t="str">
            <v xml:space="preserve"> 3X 750幅</v>
          </cell>
          <cell r="H7212" t="str">
            <v>【I4JKP92】VK00 3X 750幅FRAME ASM　設変出図(3X セラブル前倒しから反映、AAS-LD-12262の恒久設変)</v>
          </cell>
          <cell r="I7212" t="str">
            <v>PA1-3107</v>
          </cell>
          <cell r="J7212" t="str">
            <v>A</v>
          </cell>
          <cell r="K7212" t="str">
            <v>SFC</v>
          </cell>
          <cell r="L7212" t="str">
            <v>○</v>
          </cell>
          <cell r="M7212">
            <v>20230525</v>
          </cell>
          <cell r="N7212">
            <v>20230525</v>
          </cell>
        </row>
        <row r="7213">
          <cell r="C7213">
            <v>8978794432</v>
          </cell>
          <cell r="D7213" t="str">
            <v>I4JKP92</v>
          </cell>
          <cell r="E7213"/>
          <cell r="F7213" t="str">
            <v>VK00 NPR</v>
          </cell>
          <cell r="G7213" t="str">
            <v xml:space="preserve"> 3X 750幅</v>
          </cell>
          <cell r="H7213" t="str">
            <v>【I4JKP92】VK00 3X 750幅FRAME ASM　設変出図(3X セラブル前倒しから反映、AAS-LD-12262の恒久設変)</v>
          </cell>
          <cell r="I7213" t="str">
            <v>PA1-3107</v>
          </cell>
          <cell r="J7213" t="str">
            <v>A</v>
          </cell>
          <cell r="K7213" t="str">
            <v>SFD</v>
          </cell>
          <cell r="L7213" t="str">
            <v>未</v>
          </cell>
          <cell r="M7213" t="str">
            <v>未</v>
          </cell>
          <cell r="N7213" t="str">
            <v>未</v>
          </cell>
        </row>
        <row r="7214">
          <cell r="C7214">
            <v>8978794442</v>
          </cell>
          <cell r="D7214" t="str">
            <v>I4JKP92</v>
          </cell>
          <cell r="E7214"/>
          <cell r="F7214" t="str">
            <v>VK00 NPR</v>
          </cell>
          <cell r="G7214" t="str">
            <v xml:space="preserve"> 3X 750幅</v>
          </cell>
          <cell r="H7214" t="str">
            <v>【I4JKP92】VK00 3X 750幅FRAME ASM　設変出図(3X セラブル前倒しから反映、AAS-LD-12262の恒久設変)</v>
          </cell>
          <cell r="I7214" t="str">
            <v>未</v>
          </cell>
          <cell r="J7214" t="str">
            <v>A</v>
          </cell>
          <cell r="K7214" t="str">
            <v>SFE</v>
          </cell>
          <cell r="L7214" t="str">
            <v>○</v>
          </cell>
          <cell r="M7214">
            <v>20230731</v>
          </cell>
          <cell r="N7214">
            <v>20230731</v>
          </cell>
        </row>
        <row r="7215">
          <cell r="C7215">
            <v>8978794452</v>
          </cell>
          <cell r="D7215" t="str">
            <v>I4JKP92</v>
          </cell>
          <cell r="E7215"/>
          <cell r="F7215" t="str">
            <v>VK00 NPR</v>
          </cell>
          <cell r="G7215" t="str">
            <v xml:space="preserve"> 3X 750幅</v>
          </cell>
          <cell r="H7215" t="str">
            <v>【I4JKP92】VK00 3X 750幅FRAME ASM　設変出図(3X セラブル前倒しから反映、AAS-LD-12262の恒久設変)</v>
          </cell>
          <cell r="I7215" t="str">
            <v>PA1-3107</v>
          </cell>
          <cell r="J7215" t="str">
            <v>A</v>
          </cell>
          <cell r="K7215" t="str">
            <v>SFF</v>
          </cell>
          <cell r="L7215" t="str">
            <v>○</v>
          </cell>
          <cell r="M7215">
            <v>20230823</v>
          </cell>
          <cell r="N7215">
            <v>20230823</v>
          </cell>
        </row>
        <row r="7216">
          <cell r="C7216">
            <v>8978794462</v>
          </cell>
          <cell r="D7216" t="str">
            <v>I4JKP92</v>
          </cell>
          <cell r="E7216"/>
          <cell r="F7216" t="str">
            <v>VK00 NPR</v>
          </cell>
          <cell r="G7216" t="str">
            <v xml:space="preserve"> 3X 750幅</v>
          </cell>
          <cell r="H7216" t="str">
            <v>【I4JKP92】VK00 3X 750幅FRAME ASM　設変出図(3X セラブル前倒しから反映、AAS-LD-12262の恒久設変)</v>
          </cell>
          <cell r="I7216" t="str">
            <v>PA1-3107</v>
          </cell>
          <cell r="J7216" t="str">
            <v>A</v>
          </cell>
          <cell r="K7216" t="str">
            <v>SFG</v>
          </cell>
          <cell r="L7216" t="str">
            <v>○</v>
          </cell>
          <cell r="M7216">
            <v>20230802</v>
          </cell>
          <cell r="N7216">
            <v>20230802</v>
          </cell>
        </row>
        <row r="7217">
          <cell r="C7217">
            <v>8978794472</v>
          </cell>
          <cell r="D7217" t="str">
            <v>I4JKP92</v>
          </cell>
          <cell r="E7217"/>
          <cell r="F7217" t="str">
            <v>VK00 NPR</v>
          </cell>
          <cell r="G7217" t="str">
            <v xml:space="preserve"> 3X 750幅</v>
          </cell>
          <cell r="H7217" t="str">
            <v>【I4JKP92】VK00 3X 750幅FRAME ASM　設変出図(3X セラブル前倒しから反映、AAS-LD-12262の恒久設変)</v>
          </cell>
          <cell r="I7217" t="str">
            <v>PA1-3107</v>
          </cell>
          <cell r="J7217" t="str">
            <v>A</v>
          </cell>
          <cell r="K7217" t="str">
            <v>SFH</v>
          </cell>
          <cell r="L7217" t="str">
            <v>○</v>
          </cell>
          <cell r="M7217">
            <v>20230614</v>
          </cell>
          <cell r="N7217">
            <v>20230614</v>
          </cell>
        </row>
        <row r="7218">
          <cell r="C7218">
            <v>8978794482</v>
          </cell>
          <cell r="D7218" t="str">
            <v>I4JKP92</v>
          </cell>
          <cell r="E7218"/>
          <cell r="F7218" t="str">
            <v>VK00 NPR</v>
          </cell>
          <cell r="G7218" t="str">
            <v xml:space="preserve"> 3X 750幅</v>
          </cell>
          <cell r="H7218" t="str">
            <v>【I4JKP92】VK00 3X 750幅FRAME ASM　設変出図(3X セラブル前倒しから反映、AAS-LD-12262の恒久設変)</v>
          </cell>
          <cell r="I7218" t="str">
            <v>PA1-3107</v>
          </cell>
          <cell r="J7218" t="str">
            <v>A</v>
          </cell>
          <cell r="K7218" t="str">
            <v>SFJ</v>
          </cell>
          <cell r="L7218" t="str">
            <v>未</v>
          </cell>
          <cell r="M7218" t="str">
            <v>未</v>
          </cell>
          <cell r="N7218" t="str">
            <v>未</v>
          </cell>
        </row>
        <row r="7219">
          <cell r="C7219">
            <v>8978794492</v>
          </cell>
          <cell r="D7219" t="str">
            <v>I4JKP92</v>
          </cell>
          <cell r="E7219"/>
          <cell r="F7219" t="str">
            <v>VK00 NPR</v>
          </cell>
          <cell r="G7219" t="str">
            <v xml:space="preserve"> 3X 750幅</v>
          </cell>
          <cell r="H7219" t="str">
            <v>【I4JKP92】VK00 3X 750幅FRAME ASM　設変出図(3X セラブル前倒しから反映、AAS-LD-12262の恒久設変)</v>
          </cell>
          <cell r="I7219" t="str">
            <v>PA1-3107</v>
          </cell>
          <cell r="J7219" t="str">
            <v>A</v>
          </cell>
          <cell r="K7219" t="str">
            <v>SFK</v>
          </cell>
          <cell r="L7219" t="str">
            <v>未</v>
          </cell>
          <cell r="M7219" t="str">
            <v>未</v>
          </cell>
          <cell r="N7219" t="str">
            <v>未</v>
          </cell>
        </row>
        <row r="7220">
          <cell r="C7220">
            <v>8978794502</v>
          </cell>
          <cell r="D7220" t="str">
            <v>I4JKP92</v>
          </cell>
          <cell r="E7220"/>
          <cell r="F7220" t="str">
            <v>VK00 NPR</v>
          </cell>
          <cell r="G7220" t="str">
            <v xml:space="preserve"> 3X 750幅</v>
          </cell>
          <cell r="H7220" t="str">
            <v>【I4JKP92】VK00 3X 750幅FRAME ASM　設変出図(3X セラブル前倒しから反映、AAS-LD-12262の恒久設変)</v>
          </cell>
          <cell r="I7220" t="str">
            <v>PA1-3107</v>
          </cell>
          <cell r="J7220" t="str">
            <v>A</v>
          </cell>
          <cell r="K7220" t="str">
            <v>SFL</v>
          </cell>
          <cell r="L7220" t="str">
            <v>未</v>
          </cell>
          <cell r="M7220" t="str">
            <v>未</v>
          </cell>
          <cell r="N7220" t="str">
            <v>未</v>
          </cell>
        </row>
        <row r="7221">
          <cell r="C7221">
            <v>8978794512</v>
          </cell>
          <cell r="D7221" t="str">
            <v>I4JKP92</v>
          </cell>
          <cell r="E7221"/>
          <cell r="F7221" t="str">
            <v>VK00 NPR</v>
          </cell>
          <cell r="G7221" t="str">
            <v xml:space="preserve"> 3X 750幅</v>
          </cell>
          <cell r="H7221" t="str">
            <v>【I4JKP92】VK00 3X 750幅FRAME ASM　設変出図(3X セラブル前倒しから反映、AAS-LD-12262の恒久設変)</v>
          </cell>
          <cell r="I7221" t="str">
            <v>PA1-3107</v>
          </cell>
          <cell r="J7221" t="str">
            <v>A</v>
          </cell>
          <cell r="K7221" t="str">
            <v>SFM</v>
          </cell>
          <cell r="L7221" t="str">
            <v>未</v>
          </cell>
          <cell r="M7221" t="str">
            <v>未</v>
          </cell>
          <cell r="N7221" t="str">
            <v>未</v>
          </cell>
        </row>
        <row r="7222">
          <cell r="C7222">
            <v>8978794522</v>
          </cell>
          <cell r="D7222" t="str">
            <v>I4JKP92</v>
          </cell>
          <cell r="E7222"/>
          <cell r="F7222" t="str">
            <v>VK00 NPR</v>
          </cell>
          <cell r="G7222" t="str">
            <v xml:space="preserve"> 3X 750幅</v>
          </cell>
          <cell r="H7222" t="str">
            <v>【I4JKP92】VK00 3X 750幅FRAME ASM　設変出図(3X セラブル前倒しから反映、AAS-LD-12262の恒久設変)</v>
          </cell>
          <cell r="I7222" t="str">
            <v>PA1-3107</v>
          </cell>
          <cell r="J7222" t="str">
            <v>A</v>
          </cell>
          <cell r="K7222" t="str">
            <v>SFN</v>
          </cell>
          <cell r="L7222" t="str">
            <v>未</v>
          </cell>
          <cell r="M7222" t="str">
            <v>未</v>
          </cell>
          <cell r="N7222" t="str">
            <v>未</v>
          </cell>
        </row>
        <row r="7223">
          <cell r="C7223">
            <v>8978794532</v>
          </cell>
          <cell r="D7223" t="str">
            <v>I4JKP92</v>
          </cell>
          <cell r="E7223"/>
          <cell r="F7223" t="str">
            <v>VK00 NPR</v>
          </cell>
          <cell r="G7223" t="str">
            <v xml:space="preserve"> 3X 750幅</v>
          </cell>
          <cell r="H7223" t="str">
            <v>【I4JKP92】VK00 3X 750幅FRAME ASM　設変出図(3X セラブル前倒しから反映、AAS-LD-12262の恒久設変)</v>
          </cell>
          <cell r="I7223" t="str">
            <v>PA1-3107</v>
          </cell>
          <cell r="J7223" t="str">
            <v>A</v>
          </cell>
          <cell r="K7223" t="str">
            <v>SFP</v>
          </cell>
          <cell r="L7223" t="str">
            <v>○</v>
          </cell>
          <cell r="M7223">
            <v>20230803</v>
          </cell>
          <cell r="N7223">
            <v>20230803</v>
          </cell>
        </row>
        <row r="7224">
          <cell r="C7224">
            <v>8978794543</v>
          </cell>
          <cell r="D7224" t="str">
            <v>I4JKP92</v>
          </cell>
          <cell r="E7224"/>
          <cell r="F7224" t="str">
            <v>VK00 NPR</v>
          </cell>
          <cell r="G7224" t="str">
            <v xml:space="preserve"> 3X 750幅</v>
          </cell>
          <cell r="H7224" t="str">
            <v>【I4JKP92】VK00 3X 750幅FRAME ASM　設変出図(3X セラブル前倒しから反映、AAS-LD-12262の恒久設変)</v>
          </cell>
          <cell r="I7224" t="str">
            <v>PA1-3107</v>
          </cell>
          <cell r="J7224" t="str">
            <v>A</v>
          </cell>
          <cell r="K7224" t="str">
            <v>SFQ</v>
          </cell>
          <cell r="L7224" t="str">
            <v>○</v>
          </cell>
          <cell r="M7224">
            <v>20230824</v>
          </cell>
          <cell r="N7224">
            <v>20230824</v>
          </cell>
        </row>
        <row r="7225">
          <cell r="C7225">
            <v>8978794553</v>
          </cell>
          <cell r="D7225" t="str">
            <v>I4JKP92</v>
          </cell>
          <cell r="E7225"/>
          <cell r="F7225" t="str">
            <v>VK00 NPR</v>
          </cell>
          <cell r="G7225" t="str">
            <v xml:space="preserve"> 3X 750幅</v>
          </cell>
          <cell r="H7225" t="str">
            <v>【I4JKP92】VK00 3X 750幅FRAME ASM　設変出図(3X セラブル前倒しから反映、AAS-LD-12262の恒久設変)</v>
          </cell>
          <cell r="I7225" t="str">
            <v>PA1-3117</v>
          </cell>
          <cell r="J7225" t="str">
            <v>A</v>
          </cell>
          <cell r="K7225" t="str">
            <v>RGK</v>
          </cell>
          <cell r="L7225" t="str">
            <v>○</v>
          </cell>
          <cell r="M7225">
            <v>20230802</v>
          </cell>
          <cell r="N7225">
            <v>20230802</v>
          </cell>
        </row>
        <row r="7226">
          <cell r="C7226">
            <v>8978794572</v>
          </cell>
          <cell r="D7226" t="str">
            <v>I4JKP92</v>
          </cell>
          <cell r="E7226"/>
          <cell r="F7226" t="str">
            <v>VK00 NPR</v>
          </cell>
          <cell r="G7226" t="str">
            <v xml:space="preserve"> 3X 750幅</v>
          </cell>
          <cell r="H7226" t="str">
            <v>【I4JKP92】VK00 3X 750幅FRAME ASM　設変出図(3X セラブル前倒しから反映、AAS-LD-12262の恒久設変)</v>
          </cell>
          <cell r="I7226" t="str">
            <v>未</v>
          </cell>
          <cell r="J7226" t="str">
            <v>A</v>
          </cell>
          <cell r="K7226" t="str">
            <v>RGA</v>
          </cell>
          <cell r="L7226" t="str">
            <v>○</v>
          </cell>
          <cell r="M7226">
            <v>20230803</v>
          </cell>
          <cell r="N7226">
            <v>20230803</v>
          </cell>
        </row>
        <row r="7227">
          <cell r="C7227">
            <v>8978794582</v>
          </cell>
          <cell r="D7227" t="str">
            <v>I4JKP92</v>
          </cell>
          <cell r="E7227"/>
          <cell r="F7227" t="str">
            <v>VK00 NPR</v>
          </cell>
          <cell r="G7227" t="str">
            <v xml:space="preserve"> 3X 750幅</v>
          </cell>
          <cell r="H7227" t="str">
            <v>【I4JKP92】VK00 3X 750幅FRAME ASM　設変出図(3X セラブル前倒しから反映、AAS-LD-12262の恒久設変)</v>
          </cell>
          <cell r="I7227" t="str">
            <v>PA1-3117</v>
          </cell>
          <cell r="J7227" t="str">
            <v>A</v>
          </cell>
          <cell r="K7227" t="str">
            <v>RGB</v>
          </cell>
          <cell r="L7227" t="str">
            <v>○</v>
          </cell>
          <cell r="M7227">
            <v>20230918</v>
          </cell>
          <cell r="N7227">
            <v>20230918</v>
          </cell>
        </row>
        <row r="7228">
          <cell r="C7228">
            <v>8978794593</v>
          </cell>
          <cell r="D7228" t="str">
            <v>I4JKP92</v>
          </cell>
          <cell r="E7228"/>
          <cell r="F7228" t="str">
            <v>VK00 NPR</v>
          </cell>
          <cell r="G7228" t="str">
            <v xml:space="preserve"> 3X 750幅</v>
          </cell>
          <cell r="H7228" t="str">
            <v>【I4JKP92】VK00 3X 750幅FRAME ASM　設変出図(3X セラブル前倒しから反映、AAS-LD-12262の恒久設変)</v>
          </cell>
          <cell r="I7228" t="str">
            <v>PA1-3117</v>
          </cell>
          <cell r="J7228" t="str">
            <v>A</v>
          </cell>
          <cell r="K7228" t="str">
            <v>RGC</v>
          </cell>
          <cell r="L7228" t="str">
            <v>○</v>
          </cell>
          <cell r="M7228">
            <v>20230828</v>
          </cell>
          <cell r="N7228">
            <v>20230731</v>
          </cell>
        </row>
        <row r="7229">
          <cell r="C7229">
            <v>8978794603</v>
          </cell>
          <cell r="D7229" t="str">
            <v>I4JKP92</v>
          </cell>
          <cell r="E7229"/>
          <cell r="F7229" t="str">
            <v>VK00 NPR</v>
          </cell>
          <cell r="G7229" t="str">
            <v xml:space="preserve"> 3X 750幅</v>
          </cell>
          <cell r="H7229" t="str">
            <v>【I4JKP92】VK00 3X 750幅FRAME ASM　設変出図(3X セラブル前倒しから反映、AAS-LD-12262の恒久設変)</v>
          </cell>
          <cell r="I7229" t="str">
            <v>PA1-3117</v>
          </cell>
          <cell r="J7229" t="str">
            <v>A</v>
          </cell>
          <cell r="K7229" t="str">
            <v>RGD</v>
          </cell>
          <cell r="L7229" t="str">
            <v>○</v>
          </cell>
          <cell r="M7229">
            <v>20230731</v>
          </cell>
          <cell r="N7229">
            <v>20230731</v>
          </cell>
        </row>
        <row r="7230">
          <cell r="C7230">
            <v>8978794612</v>
          </cell>
          <cell r="D7230" t="str">
            <v>I4JKP92</v>
          </cell>
          <cell r="E7230"/>
          <cell r="F7230" t="str">
            <v>VK00 NPR</v>
          </cell>
          <cell r="G7230" t="str">
            <v xml:space="preserve"> 3X 750幅</v>
          </cell>
          <cell r="H7230" t="str">
            <v>【I4JKP92】VK00 3X 750幅FRAME ASM　設変出図(3X セラブル前倒しから反映、AAS-LD-12262の恒久設変)</v>
          </cell>
          <cell r="I7230" t="str">
            <v>PA1-3117</v>
          </cell>
          <cell r="J7230" t="str">
            <v>A</v>
          </cell>
          <cell r="K7230" t="str">
            <v>RGE</v>
          </cell>
          <cell r="L7230" t="str">
            <v>○</v>
          </cell>
          <cell r="M7230">
            <v>20230804</v>
          </cell>
          <cell r="N7230">
            <v>20230804</v>
          </cell>
        </row>
        <row r="7231">
          <cell r="C7231">
            <v>8978794622</v>
          </cell>
          <cell r="D7231" t="str">
            <v>I4JKP92</v>
          </cell>
          <cell r="E7231"/>
          <cell r="F7231" t="str">
            <v>VK00 NPR</v>
          </cell>
          <cell r="G7231" t="str">
            <v xml:space="preserve"> 3X 750幅</v>
          </cell>
          <cell r="H7231" t="str">
            <v>【I4JKP92】VK00 3X 750幅FRAME ASM　設変出図(3X セラブル前倒しから反映、AAS-LD-12262の恒久設変)</v>
          </cell>
          <cell r="I7231" t="str">
            <v>PA1-3117</v>
          </cell>
          <cell r="J7231" t="str">
            <v>A</v>
          </cell>
          <cell r="K7231" t="str">
            <v>RGF</v>
          </cell>
          <cell r="L7231" t="str">
            <v>未</v>
          </cell>
          <cell r="M7231" t="str">
            <v>未</v>
          </cell>
          <cell r="N7231" t="str">
            <v>未</v>
          </cell>
        </row>
        <row r="7232">
          <cell r="C7232">
            <v>8978794632</v>
          </cell>
          <cell r="D7232" t="str">
            <v>I4JKP92</v>
          </cell>
          <cell r="E7232"/>
          <cell r="F7232" t="str">
            <v>VK00 NPR</v>
          </cell>
          <cell r="G7232" t="str">
            <v xml:space="preserve"> 3X 750幅</v>
          </cell>
          <cell r="H7232" t="str">
            <v>【I4JKP92】VK00 3X 750幅FRAME ASM　設変出図(3X セラブル前倒しから反映、AAS-LD-12262の恒久設変)</v>
          </cell>
          <cell r="I7232" t="str">
            <v>PA1-3117</v>
          </cell>
          <cell r="J7232" t="str">
            <v>A</v>
          </cell>
          <cell r="K7232" t="str">
            <v>RGG</v>
          </cell>
          <cell r="L7232" t="str">
            <v>未</v>
          </cell>
          <cell r="M7232" t="str">
            <v>未</v>
          </cell>
          <cell r="N7232" t="str">
            <v>未</v>
          </cell>
        </row>
        <row r="7233">
          <cell r="C7233">
            <v>8978794642</v>
          </cell>
          <cell r="D7233" t="str">
            <v>I4JKP92</v>
          </cell>
          <cell r="E7233"/>
          <cell r="F7233" t="str">
            <v>VK00 NPR</v>
          </cell>
          <cell r="G7233" t="str">
            <v xml:space="preserve"> 3X 750幅</v>
          </cell>
          <cell r="H7233" t="str">
            <v>【I4JKP92】VK00 3X 750幅FRAME ASM　設変出図(3X セラブル前倒しから反映、AAS-LD-12262の恒久設変)</v>
          </cell>
          <cell r="I7233" t="str">
            <v>PA1-3117</v>
          </cell>
          <cell r="J7233" t="str">
            <v>A</v>
          </cell>
          <cell r="K7233" t="str">
            <v>RGH</v>
          </cell>
          <cell r="L7233" t="str">
            <v>未</v>
          </cell>
          <cell r="M7233" t="str">
            <v>未</v>
          </cell>
          <cell r="N7233" t="str">
            <v>未</v>
          </cell>
        </row>
        <row r="7234">
          <cell r="C7234">
            <v>8978794652</v>
          </cell>
          <cell r="D7234" t="str">
            <v>I4JKP92</v>
          </cell>
          <cell r="E7234"/>
          <cell r="F7234" t="str">
            <v>VK00 NPR</v>
          </cell>
          <cell r="G7234" t="str">
            <v xml:space="preserve"> 3X 750幅</v>
          </cell>
          <cell r="H7234" t="str">
            <v>【I4JKP92】VK00 3X 750幅FRAME ASM　設変出図(3X セラブル前倒しから反映、AAS-LD-12262の恒久設変)</v>
          </cell>
          <cell r="I7234" t="str">
            <v>PA1-3117</v>
          </cell>
          <cell r="J7234" t="str">
            <v>A</v>
          </cell>
          <cell r="K7234" t="str">
            <v>RGJ</v>
          </cell>
          <cell r="L7234" t="str">
            <v>未</v>
          </cell>
          <cell r="M7234" t="str">
            <v>未</v>
          </cell>
          <cell r="N7234" t="str">
            <v>未</v>
          </cell>
        </row>
        <row r="7235">
          <cell r="C7235">
            <v>8978794663</v>
          </cell>
          <cell r="D7235" t="str">
            <v>I4JKP92</v>
          </cell>
          <cell r="E7235"/>
          <cell r="F7235" t="str">
            <v>VK00 NPR</v>
          </cell>
          <cell r="G7235" t="str">
            <v xml:space="preserve"> 3X 750幅</v>
          </cell>
          <cell r="H7235" t="str">
            <v>【I4JKP92】VK00 3X 750幅FRAME ASM　設変出図(3X セラブル前倒しから反映、AAS-LD-12262の恒久設変)</v>
          </cell>
          <cell r="I7235" t="str">
            <v>PA1-3107</v>
          </cell>
          <cell r="J7235" t="str">
            <v>A</v>
          </cell>
          <cell r="K7235" t="str">
            <v>SLA</v>
          </cell>
          <cell r="L7235" t="str">
            <v>○</v>
          </cell>
          <cell r="M7235">
            <v>20230731</v>
          </cell>
          <cell r="N7235">
            <v>20230731</v>
          </cell>
        </row>
        <row r="7236">
          <cell r="C7236">
            <v>8978794672</v>
          </cell>
          <cell r="D7236" t="str">
            <v>I4JKP92</v>
          </cell>
          <cell r="E7236"/>
          <cell r="F7236" t="str">
            <v>VK00 NPR</v>
          </cell>
          <cell r="G7236" t="str">
            <v xml:space="preserve"> 3X 750幅</v>
          </cell>
          <cell r="H7236" t="str">
            <v>【I4JKP92】VK00 3X 750幅FRAME ASM　設変出図(3X セラブル前倒しから反映、AAS-LD-12262の恒久設変)</v>
          </cell>
          <cell r="I7236" t="str">
            <v>PA1-3107</v>
          </cell>
          <cell r="J7236" t="str">
            <v>A</v>
          </cell>
          <cell r="K7236" t="str">
            <v>SLB</v>
          </cell>
          <cell r="L7236" t="str">
            <v>○</v>
          </cell>
          <cell r="M7236">
            <v>20230803</v>
          </cell>
          <cell r="N7236">
            <v>20230803</v>
          </cell>
        </row>
        <row r="7237">
          <cell r="C7237">
            <v>8978794682</v>
          </cell>
          <cell r="D7237" t="str">
            <v>I4JKP92</v>
          </cell>
          <cell r="E7237"/>
          <cell r="F7237" t="str">
            <v>VK00 NPR</v>
          </cell>
          <cell r="G7237" t="str">
            <v xml:space="preserve"> 3X 750幅</v>
          </cell>
          <cell r="H7237" t="str">
            <v>【I4JKP92】VK00 3X 750幅FRAME ASM　設変出図(3X セラブル前倒しから反映、AAS-LD-12262の恒久設変)</v>
          </cell>
          <cell r="I7237" t="str">
            <v>PA1-3107</v>
          </cell>
          <cell r="J7237" t="str">
            <v>A</v>
          </cell>
          <cell r="K7237" t="str">
            <v>SLC</v>
          </cell>
          <cell r="L7237" t="str">
            <v>○</v>
          </cell>
          <cell r="M7237">
            <v>20230803</v>
          </cell>
          <cell r="N7237">
            <v>20230803</v>
          </cell>
        </row>
        <row r="7238">
          <cell r="C7238">
            <v>8978794693</v>
          </cell>
          <cell r="D7238" t="str">
            <v>I4JKP92</v>
          </cell>
          <cell r="E7238"/>
          <cell r="F7238" t="str">
            <v>VK00 NPR</v>
          </cell>
          <cell r="G7238" t="str">
            <v xml:space="preserve"> 3X 750幅</v>
          </cell>
          <cell r="H7238" t="str">
            <v>【I4JKP92】VK00 3X 750幅FRAME ASM　設変出図(3X セラブル前倒しから反映、AAS-LD-12262の恒久設変)</v>
          </cell>
          <cell r="I7238" t="str">
            <v>PA1-3107</v>
          </cell>
          <cell r="J7238" t="str">
            <v>A</v>
          </cell>
          <cell r="K7238" t="str">
            <v>SLD</v>
          </cell>
          <cell r="L7238" t="str">
            <v>○</v>
          </cell>
          <cell r="M7238">
            <v>20230913</v>
          </cell>
          <cell r="N7238">
            <v>20230913</v>
          </cell>
        </row>
        <row r="7239">
          <cell r="C7239">
            <v>8978794702</v>
          </cell>
          <cell r="D7239" t="str">
            <v>I4JKP92</v>
          </cell>
          <cell r="E7239"/>
          <cell r="F7239" t="str">
            <v>VK00 NPR</v>
          </cell>
          <cell r="G7239" t="str">
            <v xml:space="preserve"> 3X 750幅</v>
          </cell>
          <cell r="H7239" t="str">
            <v>【I4JKP92】VK00 3X 750幅FRAME ASM　設変出図(3X セラブル前倒しから反映、AAS-LD-12262の恒久設変)</v>
          </cell>
          <cell r="I7239" t="str">
            <v>PA1-3107</v>
          </cell>
          <cell r="J7239" t="str">
            <v>A</v>
          </cell>
          <cell r="K7239" t="str">
            <v>SLE</v>
          </cell>
          <cell r="L7239" t="str">
            <v>○</v>
          </cell>
          <cell r="M7239">
            <v>20230731</v>
          </cell>
          <cell r="N7239">
            <v>20230731</v>
          </cell>
        </row>
        <row r="7240">
          <cell r="C7240">
            <v>8978794712</v>
          </cell>
          <cell r="D7240" t="str">
            <v>I4JKP92</v>
          </cell>
          <cell r="E7240"/>
          <cell r="F7240" t="str">
            <v>VK00 NPR</v>
          </cell>
          <cell r="G7240" t="str">
            <v xml:space="preserve"> 3X 750幅</v>
          </cell>
          <cell r="H7240" t="str">
            <v>【I4JKP92】VK00 3X 750幅FRAME ASM　設変出図(3X セラブル前倒しから反映、AAS-LD-12262の恒久設変)</v>
          </cell>
          <cell r="I7240" t="str">
            <v>PA1-3107</v>
          </cell>
          <cell r="J7240" t="str">
            <v>A</v>
          </cell>
          <cell r="K7240" t="str">
            <v>SLF</v>
          </cell>
          <cell r="L7240" t="str">
            <v>○</v>
          </cell>
          <cell r="M7240">
            <v>20231106</v>
          </cell>
          <cell r="N7240">
            <v>20231106</v>
          </cell>
        </row>
        <row r="7241">
          <cell r="C7241">
            <v>8978794722</v>
          </cell>
          <cell r="D7241" t="str">
            <v>I4JKP92</v>
          </cell>
          <cell r="E7241"/>
          <cell r="F7241" t="str">
            <v>VK00 NPR</v>
          </cell>
          <cell r="G7241" t="str">
            <v xml:space="preserve"> 3X 750幅</v>
          </cell>
          <cell r="H7241" t="str">
            <v>【I4JKP92】VK00 3X 750幅FRAME ASM　設変出図(3X セラブル前倒しから反映、AAS-LD-12262の恒久設変)</v>
          </cell>
          <cell r="I7241" t="str">
            <v>未</v>
          </cell>
          <cell r="J7241" t="str">
            <v>A</v>
          </cell>
          <cell r="K7241" t="str">
            <v>SLG</v>
          </cell>
          <cell r="L7241" t="str">
            <v>○</v>
          </cell>
          <cell r="M7241">
            <v>20230713</v>
          </cell>
          <cell r="N7241">
            <v>20230713</v>
          </cell>
        </row>
        <row r="7242">
          <cell r="C7242">
            <v>8978794723</v>
          </cell>
          <cell r="D7242" t="str">
            <v>I4JLA94</v>
          </cell>
          <cell r="E7242"/>
          <cell r="F7242" t="str">
            <v>VK00 NPR</v>
          </cell>
          <cell r="G7242" t="str">
            <v xml:space="preserve"> 3X 750幅</v>
          </cell>
          <cell r="H7242" t="str">
            <v>【I4JLA94】VK00 3X 750幅 FRAME ASM　設変出図(サ変、S/MBR溶接NUT追加)</v>
          </cell>
          <cell r="I7242" t="str">
            <v>PA1-3202</v>
          </cell>
          <cell r="J7242" t="str">
            <v>A</v>
          </cell>
          <cell r="K7242" t="str">
            <v>1SLG</v>
          </cell>
          <cell r="L7242" t="str">
            <v>○</v>
          </cell>
          <cell r="M7242">
            <v>20231114</v>
          </cell>
          <cell r="N7242">
            <v>20231114</v>
          </cell>
        </row>
        <row r="7243">
          <cell r="C7243">
            <v>8978794732</v>
          </cell>
          <cell r="D7243" t="str">
            <v>I4JKP92</v>
          </cell>
          <cell r="E7243"/>
          <cell r="F7243" t="str">
            <v>VK00 NPR</v>
          </cell>
          <cell r="G7243" t="str">
            <v xml:space="preserve"> 3X 750幅</v>
          </cell>
          <cell r="H7243" t="str">
            <v>【I4JKP92】VK00 3X 750幅FRAME ASM　設変出図(3X セラブル前倒しから反映、AAS-LD-12262の恒久設変)</v>
          </cell>
          <cell r="I7243" t="str">
            <v>PA1-3117</v>
          </cell>
          <cell r="J7243" t="str">
            <v>A</v>
          </cell>
          <cell r="K7243" t="str">
            <v>RW1</v>
          </cell>
          <cell r="L7243" t="str">
            <v>○</v>
          </cell>
          <cell r="M7243">
            <v>20230823</v>
          </cell>
          <cell r="N7243">
            <v>20230823</v>
          </cell>
        </row>
        <row r="7244">
          <cell r="C7244">
            <v>8978794742</v>
          </cell>
          <cell r="D7244" t="str">
            <v>I4JKP92</v>
          </cell>
          <cell r="E7244"/>
          <cell r="F7244" t="str">
            <v>VK00 NPR</v>
          </cell>
          <cell r="G7244" t="str">
            <v xml:space="preserve"> 3X 750幅</v>
          </cell>
          <cell r="H7244" t="str">
            <v>【I4JKP92】VK00 3X 750幅FRAME ASM　設変出図(3X セラブル前倒しから反映、AAS-LD-12262の恒久設変)</v>
          </cell>
          <cell r="I7244" t="str">
            <v>PA1-3117</v>
          </cell>
          <cell r="J7244" t="str">
            <v>A</v>
          </cell>
          <cell r="K7244" t="str">
            <v>RW2</v>
          </cell>
          <cell r="L7244" t="str">
            <v>未</v>
          </cell>
          <cell r="M7244" t="str">
            <v>未</v>
          </cell>
          <cell r="N7244" t="str">
            <v>未</v>
          </cell>
        </row>
        <row r="7245">
          <cell r="C7245">
            <v>8978794762</v>
          </cell>
          <cell r="D7245" t="str">
            <v>I4JKP92</v>
          </cell>
          <cell r="E7245"/>
          <cell r="F7245" t="str">
            <v>VK00 NPR</v>
          </cell>
          <cell r="G7245" t="str">
            <v xml:space="preserve"> 3X 750幅</v>
          </cell>
          <cell r="H7245" t="str">
            <v>【I4JKP92】VK00 3X 750幅FRAME ASM　設変出図(3X セラブル前倒しから反映、AAS-LD-12262の恒久設変)</v>
          </cell>
          <cell r="I7245" t="str">
            <v>PA1-3117</v>
          </cell>
          <cell r="J7245" t="str">
            <v>A</v>
          </cell>
          <cell r="K7245" t="str">
            <v>RW4</v>
          </cell>
          <cell r="L7245" t="str">
            <v>○</v>
          </cell>
          <cell r="M7245">
            <v>20230731</v>
          </cell>
          <cell r="N7245">
            <v>20230825</v>
          </cell>
        </row>
        <row r="7246">
          <cell r="C7246">
            <v>8978794752</v>
          </cell>
          <cell r="D7246" t="str">
            <v>I4JKP92</v>
          </cell>
          <cell r="E7246"/>
          <cell r="F7246" t="str">
            <v>VK00 NPR</v>
          </cell>
          <cell r="G7246" t="str">
            <v xml:space="preserve"> 3X 750幅</v>
          </cell>
          <cell r="H7246" t="str">
            <v>【I4JKP92】VK00 3X 750幅FRAME ASM　設変出図(3X セラブル前倒しから反映、AAS-LD-12262の恒久設変)</v>
          </cell>
          <cell r="I7246" t="str">
            <v>PA1-3117</v>
          </cell>
          <cell r="J7246" t="str">
            <v>A</v>
          </cell>
          <cell r="K7246" t="str">
            <v>RW3</v>
          </cell>
          <cell r="L7246" t="str">
            <v>未</v>
          </cell>
          <cell r="M7246" t="str">
            <v>未</v>
          </cell>
          <cell r="N7246" t="str">
            <v>未</v>
          </cell>
        </row>
        <row r="7247">
          <cell r="C7247">
            <v>8978794772</v>
          </cell>
          <cell r="D7247" t="str">
            <v>I4JKP92</v>
          </cell>
          <cell r="E7247"/>
          <cell r="F7247" t="str">
            <v>VK00 NPR</v>
          </cell>
          <cell r="G7247" t="str">
            <v xml:space="preserve"> 3X 750幅</v>
          </cell>
          <cell r="H7247" t="str">
            <v>【I4JKP92】VK00 3X 750幅FRAME ASM　設変出図(3X セラブル前倒しから反映、AAS-LD-12262の恒久設変)</v>
          </cell>
          <cell r="I7247" t="str">
            <v>PA1-3117</v>
          </cell>
          <cell r="J7247" t="str">
            <v>A</v>
          </cell>
          <cell r="K7247" t="str">
            <v>RW5</v>
          </cell>
          <cell r="L7247" t="str">
            <v>○</v>
          </cell>
          <cell r="M7247">
            <v>20230731</v>
          </cell>
          <cell r="N7247">
            <v>20230731</v>
          </cell>
        </row>
        <row r="7248">
          <cell r="C7248">
            <v>8978794782</v>
          </cell>
          <cell r="D7248" t="str">
            <v>I4JKP92</v>
          </cell>
          <cell r="E7248"/>
          <cell r="F7248" t="str">
            <v>VK00 NPR</v>
          </cell>
          <cell r="G7248" t="str">
            <v xml:space="preserve"> 3X 750幅</v>
          </cell>
          <cell r="H7248" t="str">
            <v>【I4JKP92】VK00 3X 750幅FRAME ASM　設変出図(3X セラブル前倒しから反映、AAS-LD-12262の恒久設変)</v>
          </cell>
          <cell r="I7248" t="str">
            <v>PA1-3117</v>
          </cell>
          <cell r="J7248" t="str">
            <v>A</v>
          </cell>
          <cell r="K7248" t="str">
            <v>RW6</v>
          </cell>
          <cell r="L7248" t="str">
            <v>○</v>
          </cell>
          <cell r="M7248">
            <v>20230731</v>
          </cell>
          <cell r="N7248">
            <v>20230731</v>
          </cell>
        </row>
        <row r="7249">
          <cell r="C7249">
            <v>8978794813</v>
          </cell>
          <cell r="D7249" t="str">
            <v>I4JKP92</v>
          </cell>
          <cell r="E7249"/>
          <cell r="F7249" t="str">
            <v>VK00 NPR</v>
          </cell>
          <cell r="G7249" t="str">
            <v xml:space="preserve"> 3X 750幅</v>
          </cell>
          <cell r="H7249" t="str">
            <v>【I4JKP92】VK00 3X 750幅FRAME ASM　設変出図(3X セラブル前倒しから反映、AAS-LD-12262の恒久設変)</v>
          </cell>
          <cell r="I7249" t="str">
            <v>PA1-3117</v>
          </cell>
          <cell r="J7249" t="str">
            <v>A</v>
          </cell>
          <cell r="K7249" t="str">
            <v>RZ1</v>
          </cell>
          <cell r="L7249" t="str">
            <v>○</v>
          </cell>
          <cell r="M7249">
            <v>20230530</v>
          </cell>
          <cell r="N7249">
            <v>20230530</v>
          </cell>
        </row>
        <row r="7250">
          <cell r="C7250">
            <v>8978794823</v>
          </cell>
          <cell r="D7250" t="str">
            <v>I4JKP92</v>
          </cell>
          <cell r="E7250"/>
          <cell r="F7250" t="str">
            <v>VK00 NPR</v>
          </cell>
          <cell r="G7250" t="str">
            <v xml:space="preserve"> 3X 750幅</v>
          </cell>
          <cell r="H7250" t="str">
            <v>【I4JKP92】VK00 3X 750幅FRAME ASM　設変出図(3X セラブル前倒しから反映、AAS-LD-12262の恒久設変)</v>
          </cell>
          <cell r="I7250" t="str">
            <v>PA1-3117</v>
          </cell>
          <cell r="J7250" t="str">
            <v>A</v>
          </cell>
          <cell r="K7250" t="str">
            <v>RZ2</v>
          </cell>
          <cell r="L7250" t="str">
            <v>○</v>
          </cell>
          <cell r="M7250">
            <v>20231121</v>
          </cell>
          <cell r="N7250">
            <v>20231121</v>
          </cell>
        </row>
        <row r="7251">
          <cell r="C7251">
            <v>8978794832</v>
          </cell>
          <cell r="D7251" t="str">
            <v>I4JKP92</v>
          </cell>
          <cell r="E7251"/>
          <cell r="F7251" t="str">
            <v>VK00 NPR</v>
          </cell>
          <cell r="G7251" t="str">
            <v xml:space="preserve"> 3X 750幅</v>
          </cell>
          <cell r="H7251" t="str">
            <v>【I4JKP92】VK00 3X 750幅FRAME ASM　設変出図(3X セラブル前倒しから反映、AAS-LD-12262の恒久設変)</v>
          </cell>
          <cell r="I7251" t="str">
            <v>PA1-3117</v>
          </cell>
          <cell r="J7251" t="str">
            <v>A</v>
          </cell>
          <cell r="K7251" t="str">
            <v>RRG</v>
          </cell>
          <cell r="L7251" t="str">
            <v>未</v>
          </cell>
          <cell r="M7251" t="str">
            <v>未</v>
          </cell>
          <cell r="N7251" t="str">
            <v>未</v>
          </cell>
        </row>
        <row r="7252">
          <cell r="C7252">
            <v>8978794842</v>
          </cell>
          <cell r="D7252" t="str">
            <v>I4JKP92</v>
          </cell>
          <cell r="E7252"/>
          <cell r="F7252" t="str">
            <v>VK00 NPR</v>
          </cell>
          <cell r="G7252" t="str">
            <v xml:space="preserve"> 3X 750幅</v>
          </cell>
          <cell r="H7252" t="str">
            <v>【I4JKP92】VK00 3X 750幅FRAME ASM　設変出図(3X セラブル前倒しから反映、AAS-LD-12262の恒久設変)</v>
          </cell>
          <cell r="I7252" t="str">
            <v>PA1-3117</v>
          </cell>
          <cell r="J7252" t="str">
            <v>A</v>
          </cell>
          <cell r="K7252" t="str">
            <v>RRH</v>
          </cell>
          <cell r="L7252" t="str">
            <v>未</v>
          </cell>
          <cell r="M7252" t="str">
            <v>未</v>
          </cell>
          <cell r="N7252" t="str">
            <v>未</v>
          </cell>
        </row>
        <row r="7253">
          <cell r="C7253">
            <v>8978794852</v>
          </cell>
          <cell r="D7253" t="str">
            <v>I4JKP92</v>
          </cell>
          <cell r="E7253"/>
          <cell r="F7253" t="str">
            <v>VK00 NPR</v>
          </cell>
          <cell r="G7253" t="str">
            <v xml:space="preserve"> 3X 750幅</v>
          </cell>
          <cell r="H7253" t="str">
            <v>【I4JKP92】VK00 3X 750幅FRAME ASM　設変出図(3X セラブル前倒しから反映、AAS-LD-12262の恒久設変)</v>
          </cell>
          <cell r="I7253" t="str">
            <v>PA1-3107</v>
          </cell>
          <cell r="J7253" t="str">
            <v>A</v>
          </cell>
          <cell r="K7253" t="str">
            <v>SFS</v>
          </cell>
          <cell r="L7253" t="str">
            <v>○</v>
          </cell>
          <cell r="M7253">
            <v>20230619</v>
          </cell>
          <cell r="N7253">
            <v>20230619</v>
          </cell>
        </row>
        <row r="7254">
          <cell r="C7254">
            <v>8978794862</v>
          </cell>
          <cell r="D7254" t="str">
            <v>I4JKP92</v>
          </cell>
          <cell r="E7254"/>
          <cell r="F7254" t="str">
            <v>VK00 NPR</v>
          </cell>
          <cell r="G7254" t="str">
            <v xml:space="preserve"> 3X 750幅</v>
          </cell>
          <cell r="H7254" t="str">
            <v>【I4JKP92】VK00 3X 750幅FRAME ASM　設変出図(3X セラブル前倒しから反映、AAS-LD-12262の恒久設変)</v>
          </cell>
          <cell r="I7254" t="str">
            <v>PA1-3107</v>
          </cell>
          <cell r="J7254" t="str">
            <v>A</v>
          </cell>
          <cell r="K7254" t="str">
            <v>SFT</v>
          </cell>
          <cell r="L7254" t="str">
            <v>未</v>
          </cell>
          <cell r="M7254" t="str">
            <v>未</v>
          </cell>
          <cell r="N7254" t="str">
            <v>未</v>
          </cell>
        </row>
        <row r="7255">
          <cell r="C7255">
            <v>8978794872</v>
          </cell>
          <cell r="D7255" t="str">
            <v>I4JKP92</v>
          </cell>
          <cell r="E7255"/>
          <cell r="F7255" t="str">
            <v>VK00 NPR</v>
          </cell>
          <cell r="G7255" t="str">
            <v xml:space="preserve"> 3X 750幅</v>
          </cell>
          <cell r="H7255" t="str">
            <v>【I4JKP92】VK00 3X 750幅FRAME ASM　設変出図(3X セラブル前倒しから反映、AAS-LD-12262の恒久設変)</v>
          </cell>
          <cell r="I7255" t="str">
            <v>PA1-3107</v>
          </cell>
          <cell r="J7255" t="str">
            <v>A</v>
          </cell>
          <cell r="K7255" t="str">
            <v>SLH</v>
          </cell>
          <cell r="L7255" t="str">
            <v>○</v>
          </cell>
          <cell r="M7255" t="str">
            <v>未</v>
          </cell>
          <cell r="N7255" t="str">
            <v>未</v>
          </cell>
        </row>
        <row r="7256">
          <cell r="C7256">
            <v>8978794882</v>
          </cell>
          <cell r="D7256" t="str">
            <v>I4JKP92</v>
          </cell>
          <cell r="E7256"/>
          <cell r="F7256" t="str">
            <v>VK00 NPR</v>
          </cell>
          <cell r="G7256" t="str">
            <v xml:space="preserve"> 3X 750幅</v>
          </cell>
          <cell r="H7256" t="str">
            <v>【I4JKP92】VK00 3X 750幅FRAME ASM　設変出図(3X セラブル前倒しから反映、AAS-LD-12262の恒久設変)</v>
          </cell>
          <cell r="I7256" t="str">
            <v>PA1-3107</v>
          </cell>
          <cell r="J7256" t="str">
            <v>A</v>
          </cell>
          <cell r="K7256" t="str">
            <v>SLJ</v>
          </cell>
          <cell r="L7256" t="str">
            <v>未</v>
          </cell>
          <cell r="M7256" t="str">
            <v>未</v>
          </cell>
          <cell r="N7256" t="str">
            <v>未</v>
          </cell>
        </row>
        <row r="7257">
          <cell r="C7257">
            <v>8978794853</v>
          </cell>
          <cell r="D7257" t="str">
            <v>I4JLA69</v>
          </cell>
          <cell r="E7257"/>
          <cell r="F7257" t="str">
            <v>VK00 NPR</v>
          </cell>
          <cell r="G7257" t="str">
            <v xml:space="preserve"> 3X 750幅</v>
          </cell>
          <cell r="H7257" t="str">
            <v>【I4JLA69】VK00 3X HEV FRAME ASM  設変出図(内容：NUT追加によるS/MBR設計変更,対象イベント:’23/11月一生-2)</v>
          </cell>
          <cell r="I7257" t="str">
            <v>PA1-4103</v>
          </cell>
          <cell r="J7257" t="str">
            <v>A</v>
          </cell>
          <cell r="K7257" t="str">
            <v>SFS</v>
          </cell>
          <cell r="L7257" t="str">
            <v>○</v>
          </cell>
          <cell r="M7257">
            <v>20231025</v>
          </cell>
          <cell r="N7257">
            <v>20231025</v>
          </cell>
        </row>
        <row r="7258">
          <cell r="C7258">
            <v>8978794892</v>
          </cell>
          <cell r="D7258" t="str">
            <v>I4JKP92</v>
          </cell>
          <cell r="E7258"/>
          <cell r="F7258" t="str">
            <v>VK00 NPR</v>
          </cell>
          <cell r="G7258" t="str">
            <v xml:space="preserve"> 3X 750幅</v>
          </cell>
          <cell r="H7258" t="str">
            <v>【I4JKP92】VK00 3X 750幅FRAME ASM　設変出図(3X セラブル前倒しから反映、AAS-LD-12262の恒久設変)</v>
          </cell>
          <cell r="I7258" t="str">
            <v>PA1-3107</v>
          </cell>
          <cell r="J7258" t="str">
            <v>A</v>
          </cell>
          <cell r="K7258" t="str">
            <v>SC6</v>
          </cell>
          <cell r="L7258" t="str">
            <v>○</v>
          </cell>
          <cell r="M7258">
            <v>20231106</v>
          </cell>
          <cell r="N7258">
            <v>20231106</v>
          </cell>
        </row>
        <row r="7259">
          <cell r="C7259">
            <v>8978794912</v>
          </cell>
          <cell r="D7259" t="str">
            <v>I4JKP92</v>
          </cell>
          <cell r="E7259"/>
          <cell r="F7259" t="str">
            <v>VK00 NPR</v>
          </cell>
          <cell r="G7259" t="str">
            <v xml:space="preserve"> 3X 750幅</v>
          </cell>
          <cell r="H7259" t="str">
            <v>【I4JKP92】VK00 3X 750幅FRAME ASM　設変出図(3X セラブル前倒しから反映、AAS-LD-12262の恒久設変)</v>
          </cell>
          <cell r="I7259" t="str">
            <v>PA1-3117</v>
          </cell>
          <cell r="J7259" t="str">
            <v>A</v>
          </cell>
          <cell r="K7259" t="str">
            <v>RRJ</v>
          </cell>
          <cell r="L7259" t="str">
            <v>○</v>
          </cell>
          <cell r="M7259">
            <v>20230919</v>
          </cell>
          <cell r="N7259">
            <v>20230919</v>
          </cell>
        </row>
        <row r="7260">
          <cell r="C7260">
            <v>8978794863</v>
          </cell>
          <cell r="D7260" t="str">
            <v>I4JLA69</v>
          </cell>
          <cell r="E7260"/>
          <cell r="F7260" t="str">
            <v>VK00 NPR</v>
          </cell>
          <cell r="G7260" t="str">
            <v xml:space="preserve"> 3X 750幅</v>
          </cell>
          <cell r="H7260" t="str">
            <v>【I4JLA69】VK00 3X HEV FRAME ASM  設変出図(内容：NUT追加によるS/MBR設計変更,対象イベント:’23/11月一生-2)</v>
          </cell>
          <cell r="I7260" t="str">
            <v>PA1-4103</v>
          </cell>
          <cell r="J7260" t="str">
            <v>A</v>
          </cell>
          <cell r="K7260" t="str">
            <v>SFT</v>
          </cell>
          <cell r="L7260" t="str">
            <v>○</v>
          </cell>
          <cell r="M7260">
            <v>20240108</v>
          </cell>
          <cell r="N7260">
            <v>20240108</v>
          </cell>
        </row>
        <row r="7261">
          <cell r="C7261">
            <v>8978794922</v>
          </cell>
          <cell r="D7261" t="str">
            <v>I4JKP92</v>
          </cell>
          <cell r="E7261"/>
          <cell r="F7261" t="str">
            <v>VK00 NPR</v>
          </cell>
          <cell r="G7261" t="str">
            <v xml:space="preserve"> 3X 750幅</v>
          </cell>
          <cell r="H7261" t="str">
            <v>【I4JKP92】VK00 3X 750幅FRAME ASM　設変出図(3X セラブル前倒しから反映、AAS-LD-12262の恒久設変)</v>
          </cell>
          <cell r="I7261" t="str">
            <v>PA1-3117</v>
          </cell>
          <cell r="J7261" t="str">
            <v>A</v>
          </cell>
          <cell r="K7261" t="str">
            <v>RRK</v>
          </cell>
          <cell r="L7261" t="str">
            <v>○</v>
          </cell>
          <cell r="M7261">
            <v>20230922</v>
          </cell>
          <cell r="N7261">
            <v>20230922</v>
          </cell>
        </row>
        <row r="7262">
          <cell r="C7262">
            <v>8978794873</v>
          </cell>
          <cell r="D7262" t="str">
            <v>I4JLA69</v>
          </cell>
          <cell r="E7262"/>
          <cell r="F7262" t="str">
            <v>VK00 NPR</v>
          </cell>
          <cell r="G7262" t="str">
            <v xml:space="preserve"> 3X 750幅</v>
          </cell>
          <cell r="H7262" t="str">
            <v>【I4JLA69】VK00 3X HEV FRAME ASM  設変出図(内容：NUT追加によるS/MBR設計変更,対象イベント:’23/11月一生-2)</v>
          </cell>
          <cell r="I7262" t="str">
            <v>PA1-4103</v>
          </cell>
          <cell r="J7262" t="str">
            <v>A</v>
          </cell>
          <cell r="K7262" t="str">
            <v>SLH</v>
          </cell>
          <cell r="L7262" t="str">
            <v>○</v>
          </cell>
          <cell r="M7262">
            <v>20240822</v>
          </cell>
          <cell r="N7262">
            <v>20240822</v>
          </cell>
        </row>
        <row r="7263">
          <cell r="C7263">
            <v>8978794883</v>
          </cell>
          <cell r="D7263" t="str">
            <v>I4JLA69</v>
          </cell>
          <cell r="E7263"/>
          <cell r="F7263" t="str">
            <v>VK00 NPR</v>
          </cell>
          <cell r="G7263" t="str">
            <v xml:space="preserve"> 3X 750幅</v>
          </cell>
          <cell r="H7263" t="str">
            <v>【I4JLA69】VK00 3X HEV FRAME ASM  設変出図(内容：NUT追加によるS/MBR設計変更,対象イベント:’23/11月一生-2)</v>
          </cell>
          <cell r="I7263" t="str">
            <v>PA1-4103</v>
          </cell>
          <cell r="J7263" t="str">
            <v>A</v>
          </cell>
          <cell r="K7263" t="str">
            <v>SLJ</v>
          </cell>
          <cell r="L7263" t="str">
            <v>○</v>
          </cell>
          <cell r="M7263">
            <v>20240111</v>
          </cell>
          <cell r="N7263">
            <v>20240111</v>
          </cell>
        </row>
        <row r="7264">
          <cell r="C7264">
            <v>8978794932</v>
          </cell>
          <cell r="D7264" t="str">
            <v>I4JKP92</v>
          </cell>
          <cell r="E7264"/>
          <cell r="F7264" t="str">
            <v>VK00 NPR</v>
          </cell>
          <cell r="G7264" t="str">
            <v xml:space="preserve"> 3X 750幅</v>
          </cell>
          <cell r="H7264" t="str">
            <v>【I4JKP92】VK00 3X 750幅FRAME ASM　設変出図(3X セラブル前倒しから反映、AAS-LD-12262の恒久設変)</v>
          </cell>
          <cell r="I7264" t="str">
            <v>PA1-3117</v>
          </cell>
          <cell r="J7264" t="str">
            <v>A</v>
          </cell>
          <cell r="K7264" t="str">
            <v>RRL</v>
          </cell>
          <cell r="L7264" t="str">
            <v>未</v>
          </cell>
          <cell r="M7264" t="str">
            <v>未</v>
          </cell>
          <cell r="N7264" t="str">
            <v>未</v>
          </cell>
        </row>
        <row r="7265">
          <cell r="C7265">
            <v>8978794943</v>
          </cell>
          <cell r="D7265" t="str">
            <v>I4JKP92</v>
          </cell>
          <cell r="E7265"/>
          <cell r="F7265" t="str">
            <v>VK00 NPR</v>
          </cell>
          <cell r="G7265" t="str">
            <v xml:space="preserve"> 3X 750幅</v>
          </cell>
          <cell r="H7265" t="str">
            <v>【I4JKP92】VK00 3X 750幅FRAME ASM　設変出図(3X セラブル前倒しから反映、AAS-LD-12262の恒久設変)</v>
          </cell>
          <cell r="I7265" t="str">
            <v>PA1-3107</v>
          </cell>
          <cell r="J7265" t="str">
            <v>A</v>
          </cell>
          <cell r="K7265" t="str">
            <v>SFR</v>
          </cell>
          <cell r="L7265" t="str">
            <v>○</v>
          </cell>
          <cell r="M7265">
            <v>20231108</v>
          </cell>
          <cell r="N7265">
            <v>20231108</v>
          </cell>
        </row>
        <row r="7266">
          <cell r="C7266">
            <v>8978794953</v>
          </cell>
          <cell r="D7266" t="str">
            <v>I4JKP92</v>
          </cell>
          <cell r="E7266"/>
          <cell r="F7266" t="str">
            <v>VK00 NPR</v>
          </cell>
          <cell r="G7266" t="str">
            <v xml:space="preserve"> 3X 750幅</v>
          </cell>
          <cell r="H7266" t="str">
            <v>【I4JKP92】VK00 3X 750幅FRAME ASM　設変出図(3X セラブル前倒しから反映、AAS-LD-12262の恒久設変)</v>
          </cell>
          <cell r="I7266" t="str">
            <v>PA1-3107</v>
          </cell>
          <cell r="J7266" t="str">
            <v>A</v>
          </cell>
          <cell r="K7266" t="str">
            <v>SLK</v>
          </cell>
          <cell r="L7266" t="str">
            <v>○</v>
          </cell>
          <cell r="M7266">
            <v>20231018</v>
          </cell>
          <cell r="N7266">
            <v>20231018</v>
          </cell>
        </row>
        <row r="7267">
          <cell r="C7267">
            <v>8972416551</v>
          </cell>
          <cell r="D7267" t="str">
            <v>I4JKJ23</v>
          </cell>
          <cell r="E7267"/>
          <cell r="F7267" t="str">
            <v>VK00 NPR</v>
          </cell>
          <cell r="G7267" t="str">
            <v>3X 850幅</v>
          </cell>
          <cell r="H7267" t="str">
            <v>【I4JKJ23】VK00 D-Gr US向けFRAME ASM 設変出図(サ変:AAS-LD-11486の恒久設変)</v>
          </cell>
          <cell r="I7267" t="str">
            <v>未</v>
          </cell>
          <cell r="J7267" t="str">
            <v>C</v>
          </cell>
          <cell r="K7267" t="str">
            <v/>
          </cell>
          <cell r="L7267" t="str">
            <v>未</v>
          </cell>
          <cell r="M7267" t="str">
            <v>-</v>
          </cell>
          <cell r="N7267" t="str">
            <v>未</v>
          </cell>
        </row>
        <row r="7268">
          <cell r="C7268">
            <v>8972416582</v>
          </cell>
          <cell r="D7268" t="str">
            <v>I4JKJ23</v>
          </cell>
          <cell r="E7268"/>
          <cell r="F7268" t="str">
            <v>VK00 NPR</v>
          </cell>
          <cell r="G7268" t="str">
            <v>3X 850幅</v>
          </cell>
          <cell r="H7268" t="str">
            <v>【I4JKJ23】VK00 D-Gr US向けFRAME ASM 設変出図(サ変:AAS-LD-11486の恒久設変)</v>
          </cell>
          <cell r="I7268" t="str">
            <v>未</v>
          </cell>
          <cell r="J7268" t="str">
            <v>C</v>
          </cell>
          <cell r="K7268" t="str">
            <v>ZS1</v>
          </cell>
          <cell r="L7268" t="str">
            <v>未</v>
          </cell>
          <cell r="M7268" t="str">
            <v>-</v>
          </cell>
          <cell r="N7268" t="str">
            <v>未</v>
          </cell>
        </row>
        <row r="7269">
          <cell r="C7269">
            <v>8972416601</v>
          </cell>
          <cell r="D7269" t="str">
            <v>I4JKJ23</v>
          </cell>
          <cell r="E7269"/>
          <cell r="F7269" t="str">
            <v>VK00 NPR</v>
          </cell>
          <cell r="G7269" t="str">
            <v>3X 850幅</v>
          </cell>
          <cell r="H7269" t="str">
            <v>【I4JKJ23】VK00 D-Gr US向けFRAME ASM 設変出図(サ変:AAS-LD-11486の恒久設変)</v>
          </cell>
          <cell r="I7269" t="str">
            <v>未</v>
          </cell>
          <cell r="J7269" t="str">
            <v>C</v>
          </cell>
          <cell r="K7269" t="str">
            <v/>
          </cell>
          <cell r="L7269" t="str">
            <v>未</v>
          </cell>
          <cell r="M7269" t="str">
            <v>-</v>
          </cell>
          <cell r="N7269" t="str">
            <v>未</v>
          </cell>
        </row>
        <row r="7270">
          <cell r="C7270">
            <v>8972416621</v>
          </cell>
          <cell r="D7270" t="str">
            <v>I4JKJ23</v>
          </cell>
          <cell r="E7270"/>
          <cell r="F7270" t="str">
            <v>VK00 NPR</v>
          </cell>
          <cell r="G7270" t="str">
            <v>3X 850幅</v>
          </cell>
          <cell r="H7270" t="str">
            <v>【I4JKJ23】VK00 D-Gr US向けFRAME ASM 設変出図(サ変:AAS-LD-11486の恒久設変)</v>
          </cell>
          <cell r="I7270" t="str">
            <v>未</v>
          </cell>
          <cell r="J7270" t="str">
            <v>C</v>
          </cell>
          <cell r="K7270" t="str">
            <v/>
          </cell>
          <cell r="L7270" t="str">
            <v>未</v>
          </cell>
          <cell r="M7270" t="str">
            <v>-</v>
          </cell>
          <cell r="N7270" t="str">
            <v>未</v>
          </cell>
        </row>
        <row r="7271">
          <cell r="C7271">
            <v>7552078200</v>
          </cell>
          <cell r="D7271" t="str">
            <v>I3JCB83</v>
          </cell>
          <cell r="E7271"/>
          <cell r="F7271" t="str">
            <v>VL35 NKS</v>
          </cell>
          <cell r="G7271" t="str">
            <v>1X 標準</v>
          </cell>
          <cell r="H7271" t="str">
            <v>【I3JCB83】VL35 1X 4×4 FRAME ASM 新規出図(初回イベント:’23/6月 一生)</v>
          </cell>
          <cell r="I7271" t="str">
            <v>PA1-3132</v>
          </cell>
          <cell r="J7271" t="str">
            <v>A</v>
          </cell>
          <cell r="K7271" t="str">
            <v>NHE</v>
          </cell>
          <cell r="L7271" t="str">
            <v>○</v>
          </cell>
          <cell r="M7271">
            <v>20230630</v>
          </cell>
          <cell r="N7271">
            <v>20230630</v>
          </cell>
        </row>
        <row r="7272">
          <cell r="C7272">
            <v>7552078320</v>
          </cell>
          <cell r="D7272" t="str">
            <v>I3JCB83</v>
          </cell>
          <cell r="E7272"/>
          <cell r="F7272" t="str">
            <v>VL35 NKS</v>
          </cell>
          <cell r="G7272" t="str">
            <v>1X 標準</v>
          </cell>
          <cell r="H7272" t="str">
            <v>【I3JCB83】VL35 1X 4×4 FRAME ASM 新規出図(初回イベント:’23/6月 一生)</v>
          </cell>
          <cell r="I7272" t="str">
            <v>PA1-3132</v>
          </cell>
          <cell r="J7272" t="str">
            <v>A</v>
          </cell>
          <cell r="K7272" t="str">
            <v>MBA</v>
          </cell>
          <cell r="L7272" t="str">
            <v>○</v>
          </cell>
          <cell r="M7272">
            <v>20230630</v>
          </cell>
          <cell r="N7272">
            <v>20230630</v>
          </cell>
        </row>
        <row r="7273">
          <cell r="C7273">
            <v>7552078420</v>
          </cell>
          <cell r="D7273" t="str">
            <v>I3JCB83</v>
          </cell>
          <cell r="E7273"/>
          <cell r="F7273" t="str">
            <v>VL35 NKS</v>
          </cell>
          <cell r="G7273" t="str">
            <v>1X 標準</v>
          </cell>
          <cell r="H7273" t="str">
            <v>【I3JCB83】VL35 1X 4×4 FRAME ASM 新規出図(初回イベント:’23/6月 一生)</v>
          </cell>
          <cell r="I7273" t="str">
            <v>PA1-3132</v>
          </cell>
          <cell r="J7273" t="str">
            <v>A</v>
          </cell>
          <cell r="K7273" t="str">
            <v>PC8</v>
          </cell>
          <cell r="L7273" t="str">
            <v>○</v>
          </cell>
          <cell r="M7273">
            <v>20230630</v>
          </cell>
          <cell r="N7273">
            <v>20230630</v>
          </cell>
        </row>
        <row r="7274">
          <cell r="C7274">
            <v>8972799720</v>
          </cell>
          <cell r="D7274" t="str">
            <v>I3JCA94</v>
          </cell>
          <cell r="E7274"/>
          <cell r="F7274" t="str">
            <v>VK00 NMR</v>
          </cell>
          <cell r="G7274" t="str">
            <v>2X 軽量</v>
          </cell>
          <cell r="H7274" t="str">
            <v>【I3JCA94】VK00 B1-Gr 輸出　2X NMR FRAME ASM 新規出図</v>
          </cell>
          <cell r="I7274" t="str">
            <v>未</v>
          </cell>
          <cell r="J7274" t="str">
            <v>D</v>
          </cell>
          <cell r="K7274" t="str">
            <v/>
          </cell>
          <cell r="L7274" t="str">
            <v>○</v>
          </cell>
          <cell r="M7274" t="str">
            <v>-</v>
          </cell>
          <cell r="N7274" t="str">
            <v>-</v>
          </cell>
        </row>
        <row r="7275">
          <cell r="C7275">
            <v>8972799730</v>
          </cell>
          <cell r="D7275" t="str">
            <v>I3JCA94</v>
          </cell>
          <cell r="E7275"/>
          <cell r="F7275" t="str">
            <v>VK00 NMR</v>
          </cell>
          <cell r="G7275" t="str">
            <v>2X 軽量</v>
          </cell>
          <cell r="H7275" t="str">
            <v>【I3JCA94】VK00 B1-Gr 輸出　2X NMR FRAME ASM 新規出図</v>
          </cell>
          <cell r="I7275" t="str">
            <v>未</v>
          </cell>
          <cell r="J7275" t="str">
            <v>D</v>
          </cell>
          <cell r="K7275" t="str">
            <v/>
          </cell>
          <cell r="L7275" t="str">
            <v>未</v>
          </cell>
          <cell r="M7275" t="str">
            <v>-</v>
          </cell>
          <cell r="N7275" t="str">
            <v>-</v>
          </cell>
        </row>
        <row r="7276">
          <cell r="C7276">
            <v>8972799740</v>
          </cell>
          <cell r="D7276" t="str">
            <v>I3JCA94</v>
          </cell>
          <cell r="E7276"/>
          <cell r="F7276" t="str">
            <v>VK00 NMR</v>
          </cell>
          <cell r="G7276" t="str">
            <v>2X 軽量</v>
          </cell>
          <cell r="H7276" t="str">
            <v>【I3JCA94】VK00 B1-Gr 輸出　2X NMR FRAME ASM 新規出図</v>
          </cell>
          <cell r="I7276" t="str">
            <v>未</v>
          </cell>
          <cell r="J7276" t="str">
            <v>D</v>
          </cell>
          <cell r="K7276" t="str">
            <v/>
          </cell>
          <cell r="L7276" t="str">
            <v>○</v>
          </cell>
          <cell r="M7276" t="str">
            <v>-</v>
          </cell>
          <cell r="N7276" t="str">
            <v>-</v>
          </cell>
        </row>
        <row r="7277">
          <cell r="C7277">
            <v>8972799750</v>
          </cell>
          <cell r="D7277" t="str">
            <v>I3JCA94</v>
          </cell>
          <cell r="E7277"/>
          <cell r="F7277" t="str">
            <v>VK00 NMR</v>
          </cell>
          <cell r="G7277" t="str">
            <v>2X 軽量</v>
          </cell>
          <cell r="H7277" t="str">
            <v>【I3JCA94】VK00 B1-Gr 輸出　2X NMR FRAME ASM 新規出図</v>
          </cell>
          <cell r="I7277" t="str">
            <v>未</v>
          </cell>
          <cell r="J7277" t="str">
            <v>D</v>
          </cell>
          <cell r="K7277" t="str">
            <v/>
          </cell>
          <cell r="L7277" t="str">
            <v>未</v>
          </cell>
          <cell r="M7277" t="str">
            <v>-</v>
          </cell>
          <cell r="N7277" t="str">
            <v>-</v>
          </cell>
        </row>
        <row r="7278">
          <cell r="C7278">
            <v>8972799760</v>
          </cell>
          <cell r="D7278" t="str">
            <v>I3JCA94</v>
          </cell>
          <cell r="E7278"/>
          <cell r="F7278" t="str">
            <v>VK00 NMR</v>
          </cell>
          <cell r="G7278" t="str">
            <v>2X 軽量</v>
          </cell>
          <cell r="H7278" t="str">
            <v>【I3JCA94】VK00 B1-Gr 輸出　2X NMR FRAME ASM 新規出図</v>
          </cell>
          <cell r="I7278" t="str">
            <v>未</v>
          </cell>
          <cell r="J7278" t="str">
            <v>D</v>
          </cell>
          <cell r="K7278" t="str">
            <v/>
          </cell>
          <cell r="L7278" t="str">
            <v>未</v>
          </cell>
          <cell r="M7278" t="str">
            <v>-</v>
          </cell>
          <cell r="N7278" t="str">
            <v>-</v>
          </cell>
        </row>
        <row r="7279">
          <cell r="C7279">
            <v>8972799770</v>
          </cell>
          <cell r="D7279" t="str">
            <v>I3JCA94</v>
          </cell>
          <cell r="E7279"/>
          <cell r="F7279" t="str">
            <v>VK00 NMR</v>
          </cell>
          <cell r="G7279" t="str">
            <v>2X 軽量</v>
          </cell>
          <cell r="H7279" t="str">
            <v>【I3JCA94】VK00 B1-Gr 輸出　2X NMR FRAME ASM 新規出図</v>
          </cell>
          <cell r="I7279" t="str">
            <v>未</v>
          </cell>
          <cell r="J7279" t="str">
            <v>D</v>
          </cell>
          <cell r="K7279" t="str">
            <v/>
          </cell>
          <cell r="L7279" t="str">
            <v>未</v>
          </cell>
          <cell r="M7279" t="str">
            <v>-</v>
          </cell>
          <cell r="N7279" t="str">
            <v>-</v>
          </cell>
        </row>
        <row r="7280">
          <cell r="C7280">
            <v>8972799780</v>
          </cell>
          <cell r="D7280" t="str">
            <v>I3JCA94</v>
          </cell>
          <cell r="E7280"/>
          <cell r="F7280" t="str">
            <v>VK00 NMR</v>
          </cell>
          <cell r="G7280" t="str">
            <v>2X 軽量</v>
          </cell>
          <cell r="H7280" t="str">
            <v>【I3JCA94】VK00 B1-Gr 輸出　2X NMR FRAME ASM 新規出図</v>
          </cell>
          <cell r="I7280" t="str">
            <v>未</v>
          </cell>
          <cell r="J7280" t="str">
            <v>D</v>
          </cell>
          <cell r="K7280" t="str">
            <v/>
          </cell>
          <cell r="L7280" t="str">
            <v>未</v>
          </cell>
          <cell r="M7280" t="str">
            <v>-</v>
          </cell>
          <cell r="N7280" t="str">
            <v>-</v>
          </cell>
        </row>
        <row r="7281">
          <cell r="C7281">
            <v>8972799790</v>
          </cell>
          <cell r="D7281" t="str">
            <v>I3JCA94</v>
          </cell>
          <cell r="E7281"/>
          <cell r="F7281" t="str">
            <v>VK00 NMR</v>
          </cell>
          <cell r="G7281" t="str">
            <v>2X 軽量</v>
          </cell>
          <cell r="H7281" t="str">
            <v>【I3JCA94】VK00 B1-Gr 輸出　2X NMR FRAME ASM 新規出図</v>
          </cell>
          <cell r="I7281" t="str">
            <v>PA1-3179</v>
          </cell>
          <cell r="J7281" t="str">
            <v>D</v>
          </cell>
          <cell r="K7281" t="str">
            <v>DBN</v>
          </cell>
          <cell r="L7281" t="str">
            <v>○</v>
          </cell>
          <cell r="M7281" t="str">
            <v>-</v>
          </cell>
          <cell r="N7281" t="str">
            <v>-</v>
          </cell>
        </row>
        <row r="7282">
          <cell r="C7282">
            <v>8972799800</v>
          </cell>
          <cell r="D7282" t="str">
            <v>I3JCA94</v>
          </cell>
          <cell r="E7282"/>
          <cell r="F7282" t="str">
            <v>VK00 NMR</v>
          </cell>
          <cell r="G7282" t="str">
            <v>2X 軽量</v>
          </cell>
          <cell r="H7282" t="str">
            <v>【I3JCA94】VK00 B1-Gr 輸出　2X NMR FRAME ASM 新規出図</v>
          </cell>
          <cell r="I7282" t="str">
            <v>未</v>
          </cell>
          <cell r="J7282" t="str">
            <v>D</v>
          </cell>
          <cell r="K7282" t="str">
            <v/>
          </cell>
          <cell r="L7282" t="str">
            <v>未</v>
          </cell>
          <cell r="M7282" t="str">
            <v>-</v>
          </cell>
          <cell r="N7282" t="str">
            <v>-</v>
          </cell>
        </row>
        <row r="7283">
          <cell r="C7283">
            <v>8972799810</v>
          </cell>
          <cell r="D7283" t="str">
            <v>I3JCA94</v>
          </cell>
          <cell r="E7283"/>
          <cell r="F7283" t="str">
            <v>VK00 NMR</v>
          </cell>
          <cell r="G7283" t="str">
            <v>2X 軽量</v>
          </cell>
          <cell r="H7283" t="str">
            <v>【I3JCA94】VK00 B1-Gr 輸出　2X NMR FRAME ASM 新規出図</v>
          </cell>
          <cell r="I7283" t="str">
            <v>未</v>
          </cell>
          <cell r="J7283" t="str">
            <v>D</v>
          </cell>
          <cell r="K7283" t="str">
            <v/>
          </cell>
          <cell r="L7283" t="str">
            <v>未</v>
          </cell>
          <cell r="M7283" t="str">
            <v>-</v>
          </cell>
          <cell r="N7283" t="str">
            <v>-</v>
          </cell>
        </row>
        <row r="7284">
          <cell r="C7284">
            <v>8972799820</v>
          </cell>
          <cell r="D7284" t="str">
            <v>I3JCA94</v>
          </cell>
          <cell r="E7284"/>
          <cell r="F7284" t="str">
            <v>VK00 NMR</v>
          </cell>
          <cell r="G7284" t="str">
            <v>2X 軽量</v>
          </cell>
          <cell r="H7284" t="str">
            <v>【I3JCA94】VK00 B1-Gr 輸出　2X NMR FRAME ASM 新規出図</v>
          </cell>
          <cell r="I7284" t="str">
            <v>PA1-3179</v>
          </cell>
          <cell r="J7284" t="str">
            <v>D</v>
          </cell>
          <cell r="K7284" t="str">
            <v>FAV</v>
          </cell>
          <cell r="L7284" t="str">
            <v>○</v>
          </cell>
          <cell r="M7284" t="str">
            <v>-</v>
          </cell>
          <cell r="N7284" t="str">
            <v>-</v>
          </cell>
        </row>
        <row r="7285">
          <cell r="C7285">
            <v>8972799830</v>
          </cell>
          <cell r="D7285" t="str">
            <v>I3JCA94</v>
          </cell>
          <cell r="E7285"/>
          <cell r="F7285" t="str">
            <v>VK00 NMR</v>
          </cell>
          <cell r="G7285" t="str">
            <v>2X 軽量</v>
          </cell>
          <cell r="H7285" t="str">
            <v>【I3JCA94】VK00 B1-Gr 輸出　2X NMR FRAME ASM 新規出図</v>
          </cell>
          <cell r="I7285" t="str">
            <v>未</v>
          </cell>
          <cell r="J7285" t="str">
            <v>D</v>
          </cell>
          <cell r="K7285" t="str">
            <v/>
          </cell>
          <cell r="L7285" t="str">
            <v>未</v>
          </cell>
          <cell r="M7285" t="str">
            <v>-</v>
          </cell>
          <cell r="N7285" t="str">
            <v>-</v>
          </cell>
        </row>
        <row r="7286">
          <cell r="C7286">
            <v>8972799840</v>
          </cell>
          <cell r="D7286" t="str">
            <v>I3JCA94</v>
          </cell>
          <cell r="E7286"/>
          <cell r="F7286" t="str">
            <v>VK00 NMR</v>
          </cell>
          <cell r="G7286" t="str">
            <v>2X 軽量</v>
          </cell>
          <cell r="H7286" t="str">
            <v>【I3JCA94】VK00 B1-Gr 輸出　2X NMR FRAME ASM 新規出図</v>
          </cell>
          <cell r="I7286" t="str">
            <v>未</v>
          </cell>
          <cell r="J7286" t="str">
            <v>D</v>
          </cell>
          <cell r="K7286" t="str">
            <v/>
          </cell>
          <cell r="L7286" t="str">
            <v>未</v>
          </cell>
          <cell r="M7286" t="str">
            <v>-</v>
          </cell>
          <cell r="N7286" t="str">
            <v>-</v>
          </cell>
        </row>
        <row r="7287">
          <cell r="C7287">
            <v>8976762563</v>
          </cell>
          <cell r="D7287" t="str">
            <v>I4JKM77</v>
          </cell>
          <cell r="E7287"/>
          <cell r="F7287" t="str">
            <v>VL27 NPR</v>
          </cell>
          <cell r="G7287" t="str">
            <v xml:space="preserve"> 3X 750幅</v>
          </cell>
          <cell r="H7287" t="str">
            <v>【I4JKM77】VL27 A1-Gr NPR 750幅FRAME ASM量産設変(サ変、S/MBR溶接NUT追加)</v>
          </cell>
          <cell r="I7287" t="str">
            <v>未</v>
          </cell>
          <cell r="J7287" t="str">
            <v>A</v>
          </cell>
          <cell r="K7287" t="str">
            <v/>
          </cell>
          <cell r="L7287" t="str">
            <v>○</v>
          </cell>
          <cell r="M7287" t="str">
            <v>未</v>
          </cell>
          <cell r="N7287" t="str">
            <v>未</v>
          </cell>
        </row>
        <row r="7288">
          <cell r="C7288">
            <v>8976762573</v>
          </cell>
          <cell r="D7288" t="str">
            <v>I4JKM77</v>
          </cell>
          <cell r="E7288"/>
          <cell r="F7288" t="str">
            <v>VL27 NPR</v>
          </cell>
          <cell r="G7288" t="str">
            <v xml:space="preserve"> 3X 750幅</v>
          </cell>
          <cell r="H7288" t="str">
            <v>【I4JKM77】VL27 A1-Gr NPR 750幅FRAME ASM量産設変(サ変、S/MBR溶接NUT追加)</v>
          </cell>
          <cell r="I7288" t="str">
            <v>PA1-3158</v>
          </cell>
          <cell r="J7288" t="str">
            <v>A</v>
          </cell>
          <cell r="K7288" t="str">
            <v>2RKP</v>
          </cell>
          <cell r="L7288" t="str">
            <v>○</v>
          </cell>
          <cell r="M7288">
            <v>20230811</v>
          </cell>
          <cell r="N7288">
            <v>20230811</v>
          </cell>
        </row>
        <row r="7289">
          <cell r="C7289">
            <v>8976762583</v>
          </cell>
          <cell r="D7289" t="str">
            <v>I4JKM77</v>
          </cell>
          <cell r="E7289"/>
          <cell r="F7289" t="str">
            <v>VL27 NPR</v>
          </cell>
          <cell r="G7289" t="str">
            <v xml:space="preserve"> 3X 750幅</v>
          </cell>
          <cell r="H7289" t="str">
            <v>【I4JKM77】VL27 A1-Gr NPR 750幅FRAME ASM量産設変(サ変、S/MBR溶接NUT追加)</v>
          </cell>
          <cell r="I7289" t="str">
            <v>未</v>
          </cell>
          <cell r="J7289" t="str">
            <v>A</v>
          </cell>
          <cell r="K7289" t="str">
            <v/>
          </cell>
          <cell r="L7289" t="str">
            <v>○</v>
          </cell>
          <cell r="M7289" t="str">
            <v>未</v>
          </cell>
          <cell r="N7289" t="str">
            <v>未</v>
          </cell>
        </row>
        <row r="7290">
          <cell r="C7290">
            <v>8976762593</v>
          </cell>
          <cell r="D7290" t="str">
            <v>I4JKM77</v>
          </cell>
          <cell r="E7290"/>
          <cell r="F7290" t="str">
            <v>VL27 NPR</v>
          </cell>
          <cell r="G7290" t="str">
            <v xml:space="preserve"> 3X 750幅</v>
          </cell>
          <cell r="H7290" t="str">
            <v>【I4JKM77】VL27 A1-Gr NPR 750幅FRAME ASM量産設変(サ変、S/MBR溶接NUT追加)</v>
          </cell>
          <cell r="I7290" t="str">
            <v>未</v>
          </cell>
          <cell r="J7290" t="str">
            <v>A</v>
          </cell>
          <cell r="K7290" t="str">
            <v/>
          </cell>
          <cell r="L7290" t="str">
            <v>○</v>
          </cell>
          <cell r="M7290" t="str">
            <v>未</v>
          </cell>
          <cell r="N7290" t="str">
            <v>未</v>
          </cell>
        </row>
        <row r="7291">
          <cell r="C7291">
            <v>8976762603</v>
          </cell>
          <cell r="D7291" t="str">
            <v>I4JKM77</v>
          </cell>
          <cell r="E7291"/>
          <cell r="F7291" t="str">
            <v>VL27 NPR</v>
          </cell>
          <cell r="G7291" t="str">
            <v xml:space="preserve"> 3X 750幅</v>
          </cell>
          <cell r="H7291" t="str">
            <v>【I4JKM77】VL27 A1-Gr NPR 750幅FRAME ASM量産設変(サ変、S/MBR溶接NUT追加)</v>
          </cell>
          <cell r="I7291" t="str">
            <v>未</v>
          </cell>
          <cell r="J7291" t="str">
            <v>A</v>
          </cell>
          <cell r="K7291" t="str">
            <v/>
          </cell>
          <cell r="L7291" t="str">
            <v>○</v>
          </cell>
          <cell r="M7291" t="str">
            <v>未</v>
          </cell>
          <cell r="N7291" t="str">
            <v>未</v>
          </cell>
        </row>
        <row r="7292">
          <cell r="C7292">
            <v>8976762613</v>
          </cell>
          <cell r="D7292" t="str">
            <v>I4JKM77</v>
          </cell>
          <cell r="E7292"/>
          <cell r="F7292" t="str">
            <v>VL27 NPR</v>
          </cell>
          <cell r="G7292" t="str">
            <v xml:space="preserve"> 3X 750幅</v>
          </cell>
          <cell r="H7292" t="str">
            <v>【I4JKM77】VL27 A1-Gr NPR 750幅FRAME ASM量産設変(サ変、S/MBR溶接NUT追加)</v>
          </cell>
          <cell r="I7292" t="str">
            <v>PA1-3153</v>
          </cell>
          <cell r="J7292" t="str">
            <v>A</v>
          </cell>
          <cell r="K7292" t="str">
            <v>2RKQ</v>
          </cell>
          <cell r="L7292" t="str">
            <v>○</v>
          </cell>
          <cell r="M7292">
            <v>20230720</v>
          </cell>
          <cell r="N7292">
            <v>20230720</v>
          </cell>
        </row>
        <row r="7293">
          <cell r="C7293">
            <v>8976762623</v>
          </cell>
          <cell r="D7293" t="str">
            <v>I4JKM77</v>
          </cell>
          <cell r="E7293"/>
          <cell r="F7293" t="str">
            <v>VL27 NPR</v>
          </cell>
          <cell r="G7293" t="str">
            <v xml:space="preserve"> 3X 750幅</v>
          </cell>
          <cell r="H7293" t="str">
            <v>【I4JKM77】VL27 A1-Gr NPR 750幅FRAME ASM量産設変(サ変、S/MBR溶接NUT追加)</v>
          </cell>
          <cell r="I7293" t="str">
            <v>未</v>
          </cell>
          <cell r="J7293" t="str">
            <v>A</v>
          </cell>
          <cell r="K7293" t="str">
            <v/>
          </cell>
          <cell r="L7293" t="str">
            <v>○</v>
          </cell>
          <cell r="M7293" t="str">
            <v>未</v>
          </cell>
          <cell r="N7293" t="str">
            <v>未</v>
          </cell>
        </row>
        <row r="7294">
          <cell r="C7294">
            <v>8976762633</v>
          </cell>
          <cell r="D7294" t="str">
            <v>I4JKM77</v>
          </cell>
          <cell r="E7294"/>
          <cell r="F7294" t="str">
            <v>VL27 NPR</v>
          </cell>
          <cell r="G7294" t="str">
            <v xml:space="preserve"> 3X 750幅</v>
          </cell>
          <cell r="H7294" t="str">
            <v>【I4JKM77】VL27 A1-Gr NPR 750幅FRAME ASM量産設変(サ変、S/MBR溶接NUT追加)</v>
          </cell>
          <cell r="I7294" t="str">
            <v>PA1-3154</v>
          </cell>
          <cell r="J7294" t="str">
            <v>A</v>
          </cell>
          <cell r="K7294" t="str">
            <v>1RKR</v>
          </cell>
          <cell r="L7294" t="str">
            <v>○</v>
          </cell>
          <cell r="M7294">
            <v>20230731</v>
          </cell>
          <cell r="N7294">
            <v>20230731</v>
          </cell>
        </row>
        <row r="7295">
          <cell r="C7295">
            <v>8976762643</v>
          </cell>
          <cell r="D7295" t="str">
            <v>I4JKM77</v>
          </cell>
          <cell r="E7295"/>
          <cell r="F7295" t="str">
            <v>VL27 NPR</v>
          </cell>
          <cell r="G7295" t="str">
            <v xml:space="preserve"> 3X 750幅</v>
          </cell>
          <cell r="H7295" t="str">
            <v>【I4JKM77】VL27 A1-Gr NPR 750幅FRAME ASM量産設変(サ変、S/MBR溶接NUT追加)</v>
          </cell>
          <cell r="I7295" t="str">
            <v>未</v>
          </cell>
          <cell r="J7295" t="str">
            <v>A</v>
          </cell>
          <cell r="K7295" t="str">
            <v/>
          </cell>
          <cell r="L7295" t="str">
            <v>○</v>
          </cell>
          <cell r="M7295" t="str">
            <v>未</v>
          </cell>
          <cell r="N7295" t="str">
            <v>未</v>
          </cell>
        </row>
        <row r="7296">
          <cell r="C7296">
            <v>8976762651</v>
          </cell>
          <cell r="D7296" t="str">
            <v>I4JKM77</v>
          </cell>
          <cell r="E7296"/>
          <cell r="F7296" t="str">
            <v>VL27 NPR</v>
          </cell>
          <cell r="G7296" t="str">
            <v xml:space="preserve"> 3X 750幅</v>
          </cell>
          <cell r="H7296" t="str">
            <v>【I4JKM77】VL27 A1-Gr NPR 750幅FRAME ASM量産設変(サ変、S/MBR溶接NUT追加)</v>
          </cell>
          <cell r="I7296" t="str">
            <v>未</v>
          </cell>
          <cell r="J7296" t="str">
            <v>A</v>
          </cell>
          <cell r="K7296" t="str">
            <v/>
          </cell>
          <cell r="L7296" t="str">
            <v>○</v>
          </cell>
          <cell r="M7296" t="str">
            <v>未</v>
          </cell>
          <cell r="N7296" t="str">
            <v>未</v>
          </cell>
        </row>
        <row r="7297">
          <cell r="C7297">
            <v>8976762661</v>
          </cell>
          <cell r="D7297" t="str">
            <v>I4JKM77</v>
          </cell>
          <cell r="E7297"/>
          <cell r="F7297" t="str">
            <v>VL27 NPR</v>
          </cell>
          <cell r="G7297" t="str">
            <v xml:space="preserve"> 3X 750幅</v>
          </cell>
          <cell r="H7297" t="str">
            <v>【I4JKM77】VL27 A1-Gr NPR 750幅FRAME ASM量産設変(サ変、S/MBR溶接NUT追加)</v>
          </cell>
          <cell r="I7297" t="str">
            <v>未</v>
          </cell>
          <cell r="J7297" t="str">
            <v>A</v>
          </cell>
          <cell r="K7297" t="str">
            <v/>
          </cell>
          <cell r="L7297" t="str">
            <v>○</v>
          </cell>
          <cell r="M7297" t="str">
            <v>未</v>
          </cell>
          <cell r="N7297" t="str">
            <v>未</v>
          </cell>
        </row>
        <row r="7298">
          <cell r="C7298">
            <v>8976762671</v>
          </cell>
          <cell r="D7298" t="str">
            <v>I4JKM77</v>
          </cell>
          <cell r="E7298"/>
          <cell r="F7298" t="str">
            <v>VL27 NPR</v>
          </cell>
          <cell r="G7298" t="str">
            <v xml:space="preserve"> 3X 750幅</v>
          </cell>
          <cell r="H7298" t="str">
            <v>【I4JKM77】VL27 A1-Gr NPR 750幅FRAME ASM量産設変(サ変、S/MBR溶接NUT追加)</v>
          </cell>
          <cell r="I7298" t="str">
            <v>未</v>
          </cell>
          <cell r="J7298" t="str">
            <v>A</v>
          </cell>
          <cell r="K7298" t="str">
            <v/>
          </cell>
          <cell r="L7298" t="str">
            <v>○</v>
          </cell>
          <cell r="M7298" t="str">
            <v>未</v>
          </cell>
          <cell r="N7298" t="str">
            <v>未</v>
          </cell>
        </row>
        <row r="7299">
          <cell r="C7299">
            <v>8976762681</v>
          </cell>
          <cell r="D7299" t="str">
            <v>I4JKM77</v>
          </cell>
          <cell r="E7299"/>
          <cell r="F7299" t="str">
            <v>VL27 NPR</v>
          </cell>
          <cell r="G7299" t="str">
            <v xml:space="preserve"> 3X 750幅</v>
          </cell>
          <cell r="H7299" t="str">
            <v>【I4JKM77】VL27 A1-Gr NPR 750幅FRAME ASM量産設変(サ変、S/MBR溶接NUT追加)</v>
          </cell>
          <cell r="I7299" t="str">
            <v>未</v>
          </cell>
          <cell r="J7299" t="str">
            <v>A</v>
          </cell>
          <cell r="K7299" t="str">
            <v/>
          </cell>
          <cell r="L7299" t="str">
            <v>○</v>
          </cell>
          <cell r="M7299" t="str">
            <v>未</v>
          </cell>
          <cell r="N7299" t="str">
            <v>未</v>
          </cell>
        </row>
        <row r="7300">
          <cell r="C7300">
            <v>8976762691</v>
          </cell>
          <cell r="D7300" t="str">
            <v>I4JKM77</v>
          </cell>
          <cell r="E7300"/>
          <cell r="F7300" t="str">
            <v>VL27 NPR</v>
          </cell>
          <cell r="G7300" t="str">
            <v xml:space="preserve"> 3X 750幅</v>
          </cell>
          <cell r="H7300" t="str">
            <v>【I4JKM77】VL27 A1-Gr NPR 750幅FRAME ASM量産設変(サ変、S/MBR溶接NUT追加)</v>
          </cell>
          <cell r="I7300" t="str">
            <v>未</v>
          </cell>
          <cell r="J7300" t="str">
            <v>A</v>
          </cell>
          <cell r="K7300" t="str">
            <v/>
          </cell>
          <cell r="L7300" t="str">
            <v>○</v>
          </cell>
          <cell r="M7300" t="str">
            <v>未</v>
          </cell>
          <cell r="N7300" t="str">
            <v>未</v>
          </cell>
        </row>
        <row r="7301">
          <cell r="C7301">
            <v>8976762701</v>
          </cell>
          <cell r="D7301" t="str">
            <v>I4JKM77</v>
          </cell>
          <cell r="E7301"/>
          <cell r="F7301" t="str">
            <v>VL27 NPR</v>
          </cell>
          <cell r="G7301" t="str">
            <v xml:space="preserve"> 3X 750幅</v>
          </cell>
          <cell r="H7301" t="str">
            <v>【I4JKM77】VL27 A1-Gr NPR 750幅FRAME ASM量産設変(サ変、S/MBR溶接NUT追加)</v>
          </cell>
          <cell r="I7301" t="str">
            <v>未</v>
          </cell>
          <cell r="J7301" t="str">
            <v>A</v>
          </cell>
          <cell r="K7301" t="str">
            <v/>
          </cell>
          <cell r="L7301" t="str">
            <v>○</v>
          </cell>
          <cell r="M7301" t="str">
            <v>未</v>
          </cell>
          <cell r="N7301" t="str">
            <v>未</v>
          </cell>
        </row>
        <row r="7302">
          <cell r="C7302">
            <v>8976762712</v>
          </cell>
          <cell r="D7302" t="str">
            <v>I4JKM77</v>
          </cell>
          <cell r="E7302"/>
          <cell r="F7302" t="str">
            <v>VL27 NPR</v>
          </cell>
          <cell r="G7302" t="str">
            <v xml:space="preserve"> 3X 750幅</v>
          </cell>
          <cell r="H7302" t="str">
            <v>【I4JKM77】VL27 A1-Gr NPR 750幅FRAME ASM量産設変(サ変、S/MBR溶接NUT追加)</v>
          </cell>
          <cell r="I7302" t="str">
            <v>未</v>
          </cell>
          <cell r="J7302" t="str">
            <v>A</v>
          </cell>
          <cell r="K7302" t="str">
            <v/>
          </cell>
          <cell r="L7302" t="str">
            <v>○</v>
          </cell>
          <cell r="M7302" t="str">
            <v>未</v>
          </cell>
          <cell r="N7302" t="str">
            <v>未</v>
          </cell>
        </row>
        <row r="7303">
          <cell r="C7303">
            <v>8976762721</v>
          </cell>
          <cell r="D7303" t="str">
            <v>I4JKM77</v>
          </cell>
          <cell r="E7303"/>
          <cell r="F7303" t="str">
            <v>VL27 NPR</v>
          </cell>
          <cell r="G7303" t="str">
            <v xml:space="preserve"> 3X 750幅</v>
          </cell>
          <cell r="H7303" t="str">
            <v>【I4JKM77】VL27 A1-Gr NPR 750幅FRAME ASM量産設変(サ変、S/MBR溶接NUT追加)</v>
          </cell>
          <cell r="I7303" t="str">
            <v>未</v>
          </cell>
          <cell r="J7303" t="str">
            <v>A</v>
          </cell>
          <cell r="K7303" t="str">
            <v/>
          </cell>
          <cell r="L7303" t="str">
            <v>○</v>
          </cell>
          <cell r="M7303" t="str">
            <v>未</v>
          </cell>
          <cell r="N7303" t="str">
            <v>未</v>
          </cell>
        </row>
        <row r="7304">
          <cell r="C7304">
            <v>8978482522</v>
          </cell>
          <cell r="D7304" t="str">
            <v>I4JKM77</v>
          </cell>
          <cell r="E7304"/>
          <cell r="F7304" t="str">
            <v>VL27 NPR</v>
          </cell>
          <cell r="G7304" t="str">
            <v xml:space="preserve"> 3X 750幅</v>
          </cell>
          <cell r="H7304" t="str">
            <v>【I4JKM77】VL27 A1-Gr NPR 750幅FRAME ASM量産設変(サ変、S/MBR溶接NUT追加)</v>
          </cell>
          <cell r="I7304" t="str">
            <v>未</v>
          </cell>
          <cell r="J7304" t="str">
            <v>A</v>
          </cell>
          <cell r="K7304" t="str">
            <v/>
          </cell>
          <cell r="L7304" t="str">
            <v>○</v>
          </cell>
          <cell r="M7304" t="str">
            <v>未</v>
          </cell>
          <cell r="N7304" t="str">
            <v>未</v>
          </cell>
        </row>
        <row r="7305">
          <cell r="C7305">
            <v>8978820123</v>
          </cell>
          <cell r="D7305" t="str">
            <v>I4JKQ35</v>
          </cell>
          <cell r="E7305"/>
          <cell r="F7305" t="str">
            <v>VL26 NPR</v>
          </cell>
          <cell r="G7305" t="str">
            <v xml:space="preserve"> 3X 750幅</v>
          </cell>
          <cell r="H7305" t="str">
            <v>【I4JKQ35】VL26 A1-Gr 3X 750幅FRAME ASM SOP向け設変出図(AAS-LD-11906の恒久設変)</v>
          </cell>
          <cell r="I7305" t="str">
            <v>PA1-3175</v>
          </cell>
          <cell r="J7305" t="str">
            <v>A</v>
          </cell>
          <cell r="K7305" t="str">
            <v>SGL</v>
          </cell>
          <cell r="L7305" t="str">
            <v>○</v>
          </cell>
          <cell r="M7305">
            <v>20230925</v>
          </cell>
          <cell r="N7305">
            <v>20230926</v>
          </cell>
        </row>
        <row r="7306">
          <cell r="C7306">
            <v>8978820133</v>
          </cell>
          <cell r="D7306" t="str">
            <v>I4JKQ35</v>
          </cell>
          <cell r="E7306"/>
          <cell r="F7306" t="str">
            <v>VL26 NPR</v>
          </cell>
          <cell r="G7306" t="str">
            <v xml:space="preserve"> 3X 750幅</v>
          </cell>
          <cell r="H7306" t="str">
            <v>【I4JKQ35】VL26 A1-Gr 3X 750幅FRAME ASM SOP向け設変出図(AAS-LD-11906の恒久設変)</v>
          </cell>
          <cell r="I7306" t="str">
            <v>PA1-3175</v>
          </cell>
          <cell r="J7306" t="str">
            <v>A</v>
          </cell>
          <cell r="K7306" t="str">
            <v>SGM</v>
          </cell>
          <cell r="L7306" t="str">
            <v>未</v>
          </cell>
          <cell r="M7306">
            <v>20230914</v>
          </cell>
          <cell r="N7306">
            <v>20230914</v>
          </cell>
        </row>
        <row r="7307">
          <cell r="C7307">
            <v>7551946191</v>
          </cell>
          <cell r="D7307" t="str">
            <v>I4JKM06</v>
          </cell>
          <cell r="E7307"/>
          <cell r="F7307" t="str">
            <v>VK00 NMR</v>
          </cell>
          <cell r="G7307" t="str">
            <v>2X 標準</v>
          </cell>
          <cell r="H7307" t="str">
            <v>【I4JKM06】VK00 B1-Gr NMR 700幅 FRAME ASM設変出図(サ変、初回イベント:’23/7月 K研)</v>
          </cell>
          <cell r="I7307" t="str">
            <v>PA1-3173</v>
          </cell>
          <cell r="J7307" t="str">
            <v>A</v>
          </cell>
          <cell r="K7307" t="str">
            <v>GAA</v>
          </cell>
          <cell r="L7307" t="str">
            <v>○</v>
          </cell>
          <cell r="M7307">
            <v>20230630</v>
          </cell>
          <cell r="N7307">
            <v>20230630</v>
          </cell>
        </row>
        <row r="7308">
          <cell r="C7308">
            <v>8978312922</v>
          </cell>
          <cell r="D7308" t="str">
            <v>I4JKC38</v>
          </cell>
          <cell r="E7308"/>
          <cell r="F7308" t="str">
            <v>VK00 NPR</v>
          </cell>
          <cell r="G7308" t="str">
            <v>3X750幅</v>
          </cell>
          <cell r="H7308" t="str">
            <v>【I4JKC38】VL20 H3-GR PP向け設変出図(対象イベント:’23/8月)</v>
          </cell>
          <cell r="I7308" t="str">
            <v>PA1-4149</v>
          </cell>
          <cell r="J7308" t="str">
            <v>A</v>
          </cell>
          <cell r="K7308" t="str">
            <v>NM3</v>
          </cell>
          <cell r="L7308" t="str">
            <v>○</v>
          </cell>
          <cell r="M7308" t="str">
            <v>未</v>
          </cell>
          <cell r="N7308" t="str">
            <v>未</v>
          </cell>
        </row>
        <row r="7309">
          <cell r="C7309">
            <v>8978312942</v>
          </cell>
          <cell r="D7309" t="str">
            <v>I4JKC38</v>
          </cell>
          <cell r="E7309"/>
          <cell r="F7309" t="str">
            <v>VK00 NPR</v>
          </cell>
          <cell r="G7309" t="str">
            <v>3X750幅</v>
          </cell>
          <cell r="H7309" t="str">
            <v>【I4JKC38】VL20 H3-GR PP向け設変出図(対象イベント:’23/8月)</v>
          </cell>
          <cell r="I7309" t="str">
            <v>PA1-4149</v>
          </cell>
          <cell r="J7309" t="str">
            <v>A</v>
          </cell>
          <cell r="K7309" t="str">
            <v>NM2</v>
          </cell>
          <cell r="L7309" t="str">
            <v>○</v>
          </cell>
          <cell r="M7309">
            <v>20240822</v>
          </cell>
          <cell r="N7309">
            <v>20240822</v>
          </cell>
        </row>
        <row r="7310">
          <cell r="C7310">
            <v>8978312962</v>
          </cell>
          <cell r="D7310" t="str">
            <v>I4JKC38</v>
          </cell>
          <cell r="E7310"/>
          <cell r="F7310" t="str">
            <v>VK00 NPR</v>
          </cell>
          <cell r="G7310" t="str">
            <v>3X750幅</v>
          </cell>
          <cell r="H7310" t="str">
            <v>【I4JKC38】VL20 H3-GR PP向け設変出図(対象イベント:’23/8月)</v>
          </cell>
          <cell r="I7310" t="str">
            <v>PA1-4149</v>
          </cell>
          <cell r="J7310" t="str">
            <v>A</v>
          </cell>
          <cell r="K7310" t="str">
            <v>MG1</v>
          </cell>
          <cell r="L7310" t="str">
            <v>○</v>
          </cell>
          <cell r="M7310">
            <v>20240822</v>
          </cell>
          <cell r="N7310">
            <v>20240822</v>
          </cell>
        </row>
        <row r="7311">
          <cell r="C7311">
            <v>8976762383</v>
          </cell>
          <cell r="D7311" t="str">
            <v>I4JJG15</v>
          </cell>
          <cell r="E7311"/>
          <cell r="F7311" t="str">
            <v>VL27 NNR</v>
          </cell>
          <cell r="G7311" t="str">
            <v>3X750幅</v>
          </cell>
          <cell r="H7311" t="str">
            <v>【I4JJG15】VL27 750幅 FRAME ASM　量産設変(サ変、I/REINF 溶接NUT変更　M8→M10)</v>
          </cell>
          <cell r="I7311" t="str">
            <v>未</v>
          </cell>
          <cell r="J7311" t="str">
            <v>A</v>
          </cell>
          <cell r="K7311" t="str">
            <v/>
          </cell>
          <cell r="L7311" t="str">
            <v>○</v>
          </cell>
          <cell r="M7311" t="str">
            <v>未</v>
          </cell>
          <cell r="N7311" t="str">
            <v>未</v>
          </cell>
        </row>
        <row r="7312">
          <cell r="C7312">
            <v>8976762393</v>
          </cell>
          <cell r="D7312" t="str">
            <v>I4JJG15</v>
          </cell>
          <cell r="E7312"/>
          <cell r="F7312" t="str">
            <v>VL27 NNR</v>
          </cell>
          <cell r="G7312" t="str">
            <v>3X750幅</v>
          </cell>
          <cell r="H7312" t="str">
            <v>【I4JJG15】VL27 750幅 FRAME ASM　量産設変(サ変、I/REINF 溶接NUT変更　M8→M10)</v>
          </cell>
          <cell r="I7312" t="str">
            <v>未</v>
          </cell>
          <cell r="J7312" t="str">
            <v>A</v>
          </cell>
          <cell r="K7312" t="str">
            <v/>
          </cell>
          <cell r="L7312" t="str">
            <v>○</v>
          </cell>
          <cell r="M7312" t="str">
            <v>未</v>
          </cell>
          <cell r="N7312" t="str">
            <v>未</v>
          </cell>
        </row>
        <row r="7313">
          <cell r="C7313">
            <v>8976762403</v>
          </cell>
          <cell r="D7313" t="str">
            <v>I4JJG15</v>
          </cell>
          <cell r="E7313"/>
          <cell r="F7313" t="str">
            <v>VL27 NNR</v>
          </cell>
          <cell r="G7313" t="str">
            <v>3X750幅</v>
          </cell>
          <cell r="H7313" t="str">
            <v>【I4JJG15】VL27 750幅 FRAME ASM　量産設変(サ変、I/REINF 溶接NUT変更　M8→M10)</v>
          </cell>
          <cell r="I7313" t="str">
            <v>PA1-3188</v>
          </cell>
          <cell r="J7313" t="str">
            <v>A</v>
          </cell>
          <cell r="K7313" t="str">
            <v>1RR6</v>
          </cell>
          <cell r="L7313" t="str">
            <v>○</v>
          </cell>
          <cell r="M7313">
            <v>20230926</v>
          </cell>
          <cell r="N7313">
            <v>20230926</v>
          </cell>
        </row>
        <row r="7314">
          <cell r="C7314">
            <v>8976762413</v>
          </cell>
          <cell r="D7314" t="str">
            <v>I4JJG15</v>
          </cell>
          <cell r="E7314"/>
          <cell r="F7314" t="str">
            <v>VL27 NNR</v>
          </cell>
          <cell r="G7314" t="str">
            <v>3X750幅</v>
          </cell>
          <cell r="H7314" t="str">
            <v>【I4JJG15】VL27 750幅 FRAME ASM　量産設変(サ変、I/REINF 溶接NUT変更　M8→M10)</v>
          </cell>
          <cell r="I7314" t="str">
            <v>未</v>
          </cell>
          <cell r="J7314" t="str">
            <v>A</v>
          </cell>
          <cell r="K7314" t="str">
            <v/>
          </cell>
          <cell r="L7314" t="str">
            <v>○</v>
          </cell>
          <cell r="M7314" t="str">
            <v>未</v>
          </cell>
          <cell r="N7314" t="str">
            <v>未</v>
          </cell>
        </row>
        <row r="7315">
          <cell r="C7315">
            <v>8976762423</v>
          </cell>
          <cell r="D7315" t="str">
            <v>I4JJG15</v>
          </cell>
          <cell r="E7315"/>
          <cell r="F7315" t="str">
            <v>VL27 NNR</v>
          </cell>
          <cell r="G7315" t="str">
            <v>3X750幅</v>
          </cell>
          <cell r="H7315" t="str">
            <v>【I4JJG15】VL27 750幅 FRAME ASM　量産設変(サ変、I/REINF 溶接NUT変更　M8→M10)</v>
          </cell>
          <cell r="I7315" t="str">
            <v>未</v>
          </cell>
          <cell r="J7315" t="str">
            <v>A</v>
          </cell>
          <cell r="K7315" t="str">
            <v/>
          </cell>
          <cell r="L7315" t="str">
            <v>○</v>
          </cell>
          <cell r="M7315" t="str">
            <v>未</v>
          </cell>
          <cell r="N7315" t="str">
            <v>未</v>
          </cell>
        </row>
        <row r="7316">
          <cell r="C7316">
            <v>8976762433</v>
          </cell>
          <cell r="D7316" t="str">
            <v>I4JJG15</v>
          </cell>
          <cell r="E7316"/>
          <cell r="F7316" t="str">
            <v>VL27 NNR</v>
          </cell>
          <cell r="G7316" t="str">
            <v>3X750幅</v>
          </cell>
          <cell r="H7316" t="str">
            <v>【I4JJG15】VL27 750幅 FRAME ASM　量産設変(サ変、I/REINF 溶接NUT変更　M8→M10)</v>
          </cell>
          <cell r="I7316" t="str">
            <v>未</v>
          </cell>
          <cell r="J7316" t="str">
            <v>A</v>
          </cell>
          <cell r="K7316" t="str">
            <v/>
          </cell>
          <cell r="L7316" t="str">
            <v>○</v>
          </cell>
          <cell r="M7316" t="str">
            <v>未</v>
          </cell>
          <cell r="N7316" t="str">
            <v>未</v>
          </cell>
        </row>
        <row r="7317">
          <cell r="C7317">
            <v>8976762443</v>
          </cell>
          <cell r="D7317" t="str">
            <v>I4JJG15</v>
          </cell>
          <cell r="E7317"/>
          <cell r="F7317" t="str">
            <v>VL27 NNR</v>
          </cell>
          <cell r="G7317" t="str">
            <v>3X750幅</v>
          </cell>
          <cell r="H7317" t="str">
            <v>【I4JJG15】VL27 750幅 FRAME ASM　量産設変(サ変、I/REINF 溶接NUT変更　M8→M10)</v>
          </cell>
          <cell r="I7317" t="str">
            <v>未</v>
          </cell>
          <cell r="J7317" t="str">
            <v>A</v>
          </cell>
          <cell r="K7317" t="str">
            <v/>
          </cell>
          <cell r="L7317" t="str">
            <v>○</v>
          </cell>
          <cell r="M7317" t="str">
            <v>未</v>
          </cell>
          <cell r="N7317" t="str">
            <v>未</v>
          </cell>
        </row>
        <row r="7318">
          <cell r="C7318">
            <v>8976762453</v>
          </cell>
          <cell r="D7318" t="str">
            <v>I4JJG15</v>
          </cell>
          <cell r="E7318"/>
          <cell r="F7318" t="str">
            <v>VL27 NNR</v>
          </cell>
          <cell r="G7318" t="str">
            <v>3X750幅</v>
          </cell>
          <cell r="H7318" t="str">
            <v>【I4JJG15】VL27 750幅 FRAME ASM　量産設変(サ変、I/REINF 溶接NUT変更　M8→M10)</v>
          </cell>
          <cell r="I7318" t="str">
            <v>未</v>
          </cell>
          <cell r="J7318" t="str">
            <v>A</v>
          </cell>
          <cell r="K7318" t="str">
            <v/>
          </cell>
          <cell r="L7318" t="str">
            <v>○</v>
          </cell>
          <cell r="M7318" t="str">
            <v>未</v>
          </cell>
          <cell r="N7318" t="str">
            <v>未</v>
          </cell>
        </row>
        <row r="7319">
          <cell r="C7319">
            <v>8976762464</v>
          </cell>
          <cell r="D7319" t="str">
            <v>I4JJG15</v>
          </cell>
          <cell r="E7319"/>
          <cell r="F7319" t="str">
            <v>VL27 NNR</v>
          </cell>
          <cell r="G7319" t="str">
            <v>3X750幅</v>
          </cell>
          <cell r="H7319" t="str">
            <v>【I4JJG15】VL27 750幅 FRAME ASM　量産設変(サ変、I/REINF 溶接NUT変更　M8→M10)</v>
          </cell>
          <cell r="I7319" t="str">
            <v>未</v>
          </cell>
          <cell r="J7319" t="str">
            <v>A</v>
          </cell>
          <cell r="K7319" t="str">
            <v/>
          </cell>
          <cell r="L7319" t="str">
            <v>○</v>
          </cell>
          <cell r="M7319" t="str">
            <v>未</v>
          </cell>
          <cell r="N7319" t="str">
            <v>未</v>
          </cell>
        </row>
        <row r="7320">
          <cell r="C7320">
            <v>8976762473</v>
          </cell>
          <cell r="D7320" t="str">
            <v>I4JJG15</v>
          </cell>
          <cell r="E7320"/>
          <cell r="F7320" t="str">
            <v>VL27 NNR</v>
          </cell>
          <cell r="G7320" t="str">
            <v>3X750幅</v>
          </cell>
          <cell r="H7320" t="str">
            <v>【I4JJG15】VL27 750幅 FRAME ASM　量産設変(サ変、I/REINF 溶接NUT変更　M8→M10)</v>
          </cell>
          <cell r="I7320" t="str">
            <v>未</v>
          </cell>
          <cell r="J7320" t="str">
            <v>A</v>
          </cell>
          <cell r="K7320" t="str">
            <v/>
          </cell>
          <cell r="L7320" t="str">
            <v>○</v>
          </cell>
          <cell r="M7320" t="str">
            <v>未</v>
          </cell>
          <cell r="N7320" t="str">
            <v>未</v>
          </cell>
        </row>
        <row r="7321">
          <cell r="C7321">
            <v>8976762483</v>
          </cell>
          <cell r="D7321" t="str">
            <v>I4JJG15</v>
          </cell>
          <cell r="E7321"/>
          <cell r="F7321" t="str">
            <v>VL27 NNR</v>
          </cell>
          <cell r="G7321" t="str">
            <v>3X750幅</v>
          </cell>
          <cell r="H7321" t="str">
            <v>【I4JJG15】VL27 750幅 FRAME ASM　量産設変(サ変、I/REINF 溶接NUT変更　M8→M10)</v>
          </cell>
          <cell r="I7321" t="str">
            <v>未</v>
          </cell>
          <cell r="J7321" t="str">
            <v>A</v>
          </cell>
          <cell r="K7321" t="str">
            <v/>
          </cell>
          <cell r="L7321" t="str">
            <v>○</v>
          </cell>
          <cell r="M7321" t="str">
            <v>未</v>
          </cell>
          <cell r="N7321" t="str">
            <v>未</v>
          </cell>
        </row>
        <row r="7322">
          <cell r="C7322">
            <v>8976762493</v>
          </cell>
          <cell r="D7322" t="str">
            <v>I4JJG15</v>
          </cell>
          <cell r="E7322"/>
          <cell r="F7322" t="str">
            <v>VL27 NNR</v>
          </cell>
          <cell r="G7322" t="str">
            <v>3X750幅</v>
          </cell>
          <cell r="H7322" t="str">
            <v>【I4JJG15】VL27 750幅 FRAME ASM　量産設変(サ変、I/REINF 溶接NUT変更　M8→M10)</v>
          </cell>
          <cell r="I7322" t="str">
            <v>PA1-3122</v>
          </cell>
          <cell r="J7322" t="str">
            <v>A</v>
          </cell>
          <cell r="K7322" t="str">
            <v>1RR5</v>
          </cell>
          <cell r="L7322" t="str">
            <v>○</v>
          </cell>
          <cell r="M7322">
            <v>20230612</v>
          </cell>
          <cell r="N7322">
            <v>20230612</v>
          </cell>
        </row>
        <row r="7323">
          <cell r="C7323">
            <v>8976762504</v>
          </cell>
          <cell r="D7323" t="str">
            <v>I4JJG15</v>
          </cell>
          <cell r="E7323"/>
          <cell r="F7323" t="str">
            <v>VL27 NNR</v>
          </cell>
          <cell r="G7323" t="str">
            <v>3X750幅</v>
          </cell>
          <cell r="H7323" t="str">
            <v>【I4JJG15】VL27 750幅 FRAME ASM　量産設変(サ変、I/REINF 溶接NUT変更　M8→M10)</v>
          </cell>
          <cell r="I7323" t="str">
            <v>未</v>
          </cell>
          <cell r="J7323" t="str">
            <v>A</v>
          </cell>
          <cell r="K7323" t="str">
            <v/>
          </cell>
          <cell r="L7323" t="str">
            <v>○</v>
          </cell>
          <cell r="M7323" t="str">
            <v>未</v>
          </cell>
          <cell r="N7323" t="str">
            <v>未</v>
          </cell>
        </row>
        <row r="7324">
          <cell r="C7324">
            <v>8976762513</v>
          </cell>
          <cell r="D7324" t="str">
            <v>I4JJG15</v>
          </cell>
          <cell r="E7324"/>
          <cell r="F7324" t="str">
            <v>VL27 NNR</v>
          </cell>
          <cell r="G7324" t="str">
            <v>3X750幅</v>
          </cell>
          <cell r="H7324" t="str">
            <v>【I4JJG15】VL27 750幅 FRAME ASM　量産設変(サ変、I/REINF 溶接NUT変更　M8→M10)</v>
          </cell>
          <cell r="I7324" t="str">
            <v>未</v>
          </cell>
          <cell r="J7324" t="str">
            <v>A</v>
          </cell>
          <cell r="K7324" t="str">
            <v/>
          </cell>
          <cell r="L7324" t="str">
            <v>○</v>
          </cell>
          <cell r="M7324" t="str">
            <v>未</v>
          </cell>
          <cell r="N7324" t="str">
            <v>未</v>
          </cell>
        </row>
        <row r="7325">
          <cell r="C7325">
            <v>8976762523</v>
          </cell>
          <cell r="D7325" t="str">
            <v>I4JJG15</v>
          </cell>
          <cell r="E7325"/>
          <cell r="F7325" t="str">
            <v>VL27 NNR</v>
          </cell>
          <cell r="G7325" t="str">
            <v>3X750幅</v>
          </cell>
          <cell r="H7325" t="str">
            <v>【I4JJG15】VL27 750幅 FRAME ASM　量産設変(サ変、I/REINF 溶接NUT変更　M8→M10)</v>
          </cell>
          <cell r="I7325" t="str">
            <v>未</v>
          </cell>
          <cell r="J7325" t="str">
            <v>A</v>
          </cell>
          <cell r="K7325" t="str">
            <v/>
          </cell>
          <cell r="L7325" t="str">
            <v>○</v>
          </cell>
          <cell r="M7325" t="str">
            <v>未</v>
          </cell>
          <cell r="N7325" t="str">
            <v>未</v>
          </cell>
        </row>
        <row r="7326">
          <cell r="C7326">
            <v>8976762533</v>
          </cell>
          <cell r="D7326" t="str">
            <v>I4JJG15</v>
          </cell>
          <cell r="E7326"/>
          <cell r="F7326" t="str">
            <v>VL27 NNR</v>
          </cell>
          <cell r="G7326" t="str">
            <v>3X750幅</v>
          </cell>
          <cell r="H7326" t="str">
            <v>【I4JJG15】VL27 750幅 FRAME ASM　量産設変(サ変、I/REINF 溶接NUT変更　M8→M10)</v>
          </cell>
          <cell r="I7326" t="str">
            <v>未</v>
          </cell>
          <cell r="J7326" t="str">
            <v>A</v>
          </cell>
          <cell r="K7326" t="str">
            <v/>
          </cell>
          <cell r="L7326" t="str">
            <v>○</v>
          </cell>
          <cell r="M7326" t="str">
            <v>未</v>
          </cell>
          <cell r="N7326" t="str">
            <v>未</v>
          </cell>
        </row>
        <row r="7327">
          <cell r="C7327">
            <v>8976762543</v>
          </cell>
          <cell r="D7327" t="str">
            <v>I4JJG15</v>
          </cell>
          <cell r="E7327"/>
          <cell r="F7327" t="str">
            <v>VL27 NNR</v>
          </cell>
          <cell r="G7327" t="str">
            <v>3X750幅</v>
          </cell>
          <cell r="H7327" t="str">
            <v>【I4JJG15】VL27 750幅 FRAME ASM　量産設変(サ変、I/REINF 溶接NUT変更　M8→M10)</v>
          </cell>
          <cell r="I7327" t="str">
            <v>未</v>
          </cell>
          <cell r="J7327" t="str">
            <v>A</v>
          </cell>
          <cell r="K7327" t="str">
            <v/>
          </cell>
          <cell r="L7327" t="str">
            <v>○</v>
          </cell>
          <cell r="M7327" t="str">
            <v>未</v>
          </cell>
          <cell r="N7327" t="str">
            <v>未</v>
          </cell>
        </row>
        <row r="7328">
          <cell r="C7328">
            <v>8976762553</v>
          </cell>
          <cell r="D7328" t="str">
            <v>I4JJG15</v>
          </cell>
          <cell r="E7328"/>
          <cell r="F7328" t="str">
            <v>VL27 NNR</v>
          </cell>
          <cell r="G7328" t="str">
            <v>3X750幅</v>
          </cell>
          <cell r="H7328" t="str">
            <v>【I4JJG15】VL27 750幅 FRAME ASM　量産設変(サ変、I/REINF 溶接NUT変更　M8→M10)</v>
          </cell>
          <cell r="I7328" t="str">
            <v>未</v>
          </cell>
          <cell r="J7328" t="str">
            <v>A</v>
          </cell>
          <cell r="K7328" t="str">
            <v/>
          </cell>
          <cell r="L7328" t="str">
            <v>○</v>
          </cell>
          <cell r="M7328" t="str">
            <v>未</v>
          </cell>
          <cell r="N7328" t="str">
            <v>未</v>
          </cell>
        </row>
        <row r="7329">
          <cell r="C7329">
            <v>8976762562</v>
          </cell>
          <cell r="D7329" t="str">
            <v>I4JJG15</v>
          </cell>
          <cell r="E7329"/>
          <cell r="F7329" t="str">
            <v>VL27 NNR</v>
          </cell>
          <cell r="G7329" t="str">
            <v>3X750幅</v>
          </cell>
          <cell r="H7329" t="str">
            <v>【I4JJG15】VL27 750幅 FRAME ASM　量産設変(サ変、I/REINF 溶接NUT変更　M8→M10)</v>
          </cell>
          <cell r="I7329" t="str">
            <v>未</v>
          </cell>
          <cell r="J7329" t="str">
            <v>A</v>
          </cell>
          <cell r="K7329" t="str">
            <v/>
          </cell>
          <cell r="L7329" t="str">
            <v>○</v>
          </cell>
          <cell r="M7329" t="str">
            <v>未</v>
          </cell>
          <cell r="N7329" t="str">
            <v>未</v>
          </cell>
        </row>
        <row r="7330">
          <cell r="C7330">
            <v>8976762572</v>
          </cell>
          <cell r="D7330" t="str">
            <v>I4JJG15</v>
          </cell>
          <cell r="E7330"/>
          <cell r="F7330" t="str">
            <v>VL27 NNR</v>
          </cell>
          <cell r="G7330" t="str">
            <v>3X750幅</v>
          </cell>
          <cell r="H7330" t="str">
            <v>【I4JJG15】VL27 750幅 FRAME ASM　量産設変(サ変、I/REINF 溶接NUT変更　M8→M10)</v>
          </cell>
          <cell r="I7330" t="str">
            <v>PA1-3140</v>
          </cell>
          <cell r="J7330" t="str">
            <v>A</v>
          </cell>
          <cell r="K7330" t="str">
            <v>1RKP</v>
          </cell>
          <cell r="L7330" t="str">
            <v>○</v>
          </cell>
          <cell r="M7330">
            <v>20230629</v>
          </cell>
          <cell r="N7330">
            <v>20230629</v>
          </cell>
        </row>
        <row r="7331">
          <cell r="C7331">
            <v>8976762582</v>
          </cell>
          <cell r="D7331" t="str">
            <v>I4JJG15</v>
          </cell>
          <cell r="E7331"/>
          <cell r="F7331" t="str">
            <v>VL27 NNR</v>
          </cell>
          <cell r="G7331" t="str">
            <v>3X750幅</v>
          </cell>
          <cell r="H7331" t="str">
            <v>【I4JJG15】VL27 750幅 FRAME ASM　量産設変(サ変、I/REINF 溶接NUT変更　M8→M10)</v>
          </cell>
          <cell r="I7331" t="str">
            <v>未</v>
          </cell>
          <cell r="J7331" t="str">
            <v>A</v>
          </cell>
          <cell r="K7331" t="str">
            <v/>
          </cell>
          <cell r="L7331" t="str">
            <v>○</v>
          </cell>
          <cell r="M7331" t="str">
            <v>未</v>
          </cell>
          <cell r="N7331" t="str">
            <v>未</v>
          </cell>
        </row>
        <row r="7332">
          <cell r="C7332">
            <v>8976762592</v>
          </cell>
          <cell r="D7332" t="str">
            <v>I4JJG15</v>
          </cell>
          <cell r="E7332"/>
          <cell r="F7332" t="str">
            <v>VL27 NNR</v>
          </cell>
          <cell r="G7332" t="str">
            <v>3X750幅</v>
          </cell>
          <cell r="H7332" t="str">
            <v>【I4JJG15】VL27 750幅 FRAME ASM　量産設変(サ変、I/REINF 溶接NUT変更　M8→M10)</v>
          </cell>
          <cell r="I7332" t="str">
            <v>未</v>
          </cell>
          <cell r="J7332" t="str">
            <v>A</v>
          </cell>
          <cell r="K7332" t="str">
            <v/>
          </cell>
          <cell r="L7332" t="str">
            <v>○</v>
          </cell>
          <cell r="M7332" t="str">
            <v>未</v>
          </cell>
          <cell r="N7332" t="str">
            <v>未</v>
          </cell>
        </row>
        <row r="7333">
          <cell r="C7333">
            <v>8976762602</v>
          </cell>
          <cell r="D7333" t="str">
            <v>I4JJG15</v>
          </cell>
          <cell r="E7333"/>
          <cell r="F7333" t="str">
            <v>VL27 NNR</v>
          </cell>
          <cell r="G7333" t="str">
            <v>3X750幅</v>
          </cell>
          <cell r="H7333" t="str">
            <v>【I4JJG15】VL27 750幅 FRAME ASM　量産設変(サ変、I/REINF 溶接NUT変更　M8→M10)</v>
          </cell>
          <cell r="I7333" t="str">
            <v>未</v>
          </cell>
          <cell r="J7333" t="str">
            <v>A</v>
          </cell>
          <cell r="K7333" t="str">
            <v/>
          </cell>
          <cell r="L7333" t="str">
            <v>○</v>
          </cell>
          <cell r="M7333" t="str">
            <v>未</v>
          </cell>
          <cell r="N7333" t="str">
            <v>未</v>
          </cell>
        </row>
        <row r="7334">
          <cell r="C7334">
            <v>8976762612</v>
          </cell>
          <cell r="D7334" t="str">
            <v>I4JJG15</v>
          </cell>
          <cell r="E7334"/>
          <cell r="F7334" t="str">
            <v>VL27 NNR</v>
          </cell>
          <cell r="G7334" t="str">
            <v>3X750幅</v>
          </cell>
          <cell r="H7334" t="str">
            <v>【I4JJG15】VL27 750幅 FRAME ASM　量産設変(サ変、I/REINF 溶接NUT変更　M8→M10)</v>
          </cell>
          <cell r="I7334" t="str">
            <v>PA1-3140</v>
          </cell>
          <cell r="J7334" t="str">
            <v>A</v>
          </cell>
          <cell r="K7334" t="str">
            <v>1RKQ</v>
          </cell>
          <cell r="L7334" t="str">
            <v>○</v>
          </cell>
          <cell r="M7334">
            <v>20230629</v>
          </cell>
          <cell r="N7334">
            <v>20230629</v>
          </cell>
        </row>
        <row r="7335">
          <cell r="C7335">
            <v>8976762622</v>
          </cell>
          <cell r="D7335" t="str">
            <v>I4JJG15</v>
          </cell>
          <cell r="E7335"/>
          <cell r="F7335" t="str">
            <v>VL27 NNR</v>
          </cell>
          <cell r="G7335" t="str">
            <v>3X750幅</v>
          </cell>
          <cell r="H7335" t="str">
            <v>【I4JJG15】VL27 750幅 FRAME ASM　量産設変(サ変、I/REINF 溶接NUT変更　M8→M10)</v>
          </cell>
          <cell r="I7335" t="str">
            <v>未</v>
          </cell>
          <cell r="J7335" t="str">
            <v>A</v>
          </cell>
          <cell r="K7335" t="str">
            <v/>
          </cell>
          <cell r="L7335" t="str">
            <v>○</v>
          </cell>
          <cell r="M7335" t="str">
            <v>未</v>
          </cell>
          <cell r="N7335" t="str">
            <v>未</v>
          </cell>
        </row>
        <row r="7336">
          <cell r="C7336">
            <v>8976762632</v>
          </cell>
          <cell r="D7336" t="str">
            <v>I4JJG15</v>
          </cell>
          <cell r="E7336"/>
          <cell r="F7336" t="str">
            <v>VL27 NNR</v>
          </cell>
          <cell r="G7336" t="str">
            <v>3X750幅</v>
          </cell>
          <cell r="H7336" t="str">
            <v>【I4JJG15】VL27 750幅 FRAME ASM　量産設変(サ変、I/REINF 溶接NUT変更　M8→M10)</v>
          </cell>
          <cell r="I7336" t="str">
            <v>未</v>
          </cell>
          <cell r="J7336" t="str">
            <v>A</v>
          </cell>
          <cell r="K7336" t="str">
            <v/>
          </cell>
          <cell r="L7336" t="str">
            <v>○</v>
          </cell>
          <cell r="M7336" t="str">
            <v>未</v>
          </cell>
          <cell r="N7336" t="str">
            <v>未</v>
          </cell>
        </row>
        <row r="7337">
          <cell r="C7337">
            <v>8976762642</v>
          </cell>
          <cell r="D7337" t="str">
            <v>I4JJG15</v>
          </cell>
          <cell r="E7337"/>
          <cell r="F7337" t="str">
            <v>VL27 NNR</v>
          </cell>
          <cell r="G7337" t="str">
            <v>3X750幅</v>
          </cell>
          <cell r="H7337" t="str">
            <v>【I4JJG15】VL27 750幅 FRAME ASM　量産設変(サ変、I/REINF 溶接NUT変更　M8→M10)</v>
          </cell>
          <cell r="I7337" t="str">
            <v>未</v>
          </cell>
          <cell r="J7337" t="str">
            <v>A</v>
          </cell>
          <cell r="K7337" t="str">
            <v/>
          </cell>
          <cell r="L7337" t="str">
            <v>○</v>
          </cell>
          <cell r="M7337" t="str">
            <v>未</v>
          </cell>
          <cell r="N7337" t="str">
            <v>未</v>
          </cell>
        </row>
        <row r="7338">
          <cell r="C7338">
            <v>8978482501</v>
          </cell>
          <cell r="D7338" t="str">
            <v>I4JJG15</v>
          </cell>
          <cell r="E7338"/>
          <cell r="F7338" t="str">
            <v>VL27 NNR</v>
          </cell>
          <cell r="G7338" t="str">
            <v>3X750幅</v>
          </cell>
          <cell r="H7338" t="str">
            <v>【I4JJG15】VL27 750幅 FRAME ASM　量産設変(サ変、I/REINF 溶接NUT変更　M8→M10)</v>
          </cell>
          <cell r="I7338" t="str">
            <v>未</v>
          </cell>
          <cell r="J7338" t="str">
            <v>A</v>
          </cell>
          <cell r="K7338" t="str">
            <v/>
          </cell>
          <cell r="L7338" t="str">
            <v>○</v>
          </cell>
          <cell r="M7338" t="str">
            <v>未</v>
          </cell>
          <cell r="N7338" t="str">
            <v>未</v>
          </cell>
        </row>
        <row r="7339">
          <cell r="C7339">
            <v>8978482511</v>
          </cell>
          <cell r="D7339" t="str">
            <v>I4JJG15</v>
          </cell>
          <cell r="E7339"/>
          <cell r="F7339" t="str">
            <v>VL27 NNR</v>
          </cell>
          <cell r="G7339" t="str">
            <v>3X750幅</v>
          </cell>
          <cell r="H7339" t="str">
            <v>【I4JJG15】VL27 750幅 FRAME ASM　量産設変(サ変、I/REINF 溶接NUT変更　M8→M10)</v>
          </cell>
          <cell r="I7339" t="str">
            <v>未</v>
          </cell>
          <cell r="J7339" t="str">
            <v>A</v>
          </cell>
          <cell r="K7339" t="str">
            <v/>
          </cell>
          <cell r="L7339" t="str">
            <v>○</v>
          </cell>
          <cell r="M7339" t="str">
            <v>未</v>
          </cell>
          <cell r="N7339" t="str">
            <v>未</v>
          </cell>
        </row>
        <row r="7340">
          <cell r="C7340">
            <v>8978482521</v>
          </cell>
          <cell r="D7340" t="str">
            <v>I4JJG15</v>
          </cell>
          <cell r="E7340"/>
          <cell r="F7340" t="str">
            <v>VL27 NNR</v>
          </cell>
          <cell r="G7340" t="str">
            <v>3X750幅</v>
          </cell>
          <cell r="H7340" t="str">
            <v>【I4JJG15】VL27 750幅 FRAME ASM　量産設変(サ変、I/REINF 溶接NUT変更　M8→M10)</v>
          </cell>
          <cell r="I7340" t="str">
            <v>未</v>
          </cell>
          <cell r="J7340" t="str">
            <v>A</v>
          </cell>
          <cell r="K7340" t="str">
            <v/>
          </cell>
          <cell r="L7340" t="str">
            <v>○</v>
          </cell>
          <cell r="M7340" t="str">
            <v>未</v>
          </cell>
          <cell r="N7340" t="str">
            <v>未</v>
          </cell>
        </row>
        <row r="7341">
          <cell r="C7341">
            <v>8978767212</v>
          </cell>
          <cell r="D7341" t="str">
            <v>I4JJZ45</v>
          </cell>
          <cell r="E7341"/>
          <cell r="F7341" t="str">
            <v>VK00 1X 標準</v>
          </cell>
          <cell r="G7341" t="str">
            <v>1X 標準</v>
          </cell>
          <cell r="H7341" t="str">
            <v>【I4JJZ45】VK00 1X ’22/2月末　1生-2向けFRAME ASM 設変出図(サ変)</v>
          </cell>
          <cell r="I7341" t="str">
            <v>PA1-3108</v>
          </cell>
          <cell r="J7341" t="str">
            <v>A</v>
          </cell>
          <cell r="K7341" t="str">
            <v>ND3</v>
          </cell>
          <cell r="L7341" t="str">
            <v>○</v>
          </cell>
          <cell r="M7341">
            <v>20230718</v>
          </cell>
          <cell r="N7341">
            <v>20230718</v>
          </cell>
        </row>
        <row r="7342">
          <cell r="C7342">
            <v>7551945830</v>
          </cell>
          <cell r="D7342" t="str">
            <v>I3JCB35</v>
          </cell>
          <cell r="E7342"/>
          <cell r="F7342" t="str">
            <v>VK00 1X 標準</v>
          </cell>
          <cell r="G7342" t="str">
            <v>1X 標準</v>
          </cell>
          <cell r="H7342" t="str">
            <v>【I3JCB35】VK00 B1-Gr 輸出700幅FRAME 新規出図(初回イベント:’23/7月 K研)</v>
          </cell>
          <cell r="I7342" t="str">
            <v>未</v>
          </cell>
          <cell r="J7342" t="str">
            <v>A</v>
          </cell>
          <cell r="K7342" t="str">
            <v>GD1</v>
          </cell>
          <cell r="L7342" t="str">
            <v>未</v>
          </cell>
          <cell r="M7342" t="str">
            <v>未</v>
          </cell>
          <cell r="N7342" t="str">
            <v>未</v>
          </cell>
        </row>
        <row r="7343">
          <cell r="C7343">
            <v>7551945860</v>
          </cell>
          <cell r="D7343" t="str">
            <v>I3JCB35</v>
          </cell>
          <cell r="E7343"/>
          <cell r="F7343" t="str">
            <v>VK00 1X 標準</v>
          </cell>
          <cell r="G7343" t="str">
            <v>1X 標準</v>
          </cell>
          <cell r="H7343" t="str">
            <v>【I3JCB35】VK00 B1-Gr 輸出700幅FRAME 新規出図(初回イベント:’23/7月 K研)</v>
          </cell>
          <cell r="I7343" t="str">
            <v>未</v>
          </cell>
          <cell r="J7343" t="str">
            <v>A</v>
          </cell>
          <cell r="K7343" t="str">
            <v>GA1</v>
          </cell>
          <cell r="L7343" t="str">
            <v>未</v>
          </cell>
          <cell r="M7343" t="str">
            <v>未</v>
          </cell>
          <cell r="N7343" t="str">
            <v>未</v>
          </cell>
        </row>
        <row r="7344">
          <cell r="C7344">
            <v>7551945870</v>
          </cell>
          <cell r="D7344" t="str">
            <v>I3JCB35</v>
          </cell>
          <cell r="E7344"/>
          <cell r="F7344" t="str">
            <v>VK00 1X 標準</v>
          </cell>
          <cell r="G7344" t="str">
            <v>1X 標準</v>
          </cell>
          <cell r="H7344" t="str">
            <v>【I3JCB35】VK00 B1-Gr 輸出700幅FRAME 新規出図(初回イベント:’23/7月 K研)</v>
          </cell>
          <cell r="I7344" t="str">
            <v>未</v>
          </cell>
          <cell r="J7344" t="str">
            <v>A</v>
          </cell>
          <cell r="K7344" t="str">
            <v>BV1</v>
          </cell>
          <cell r="L7344" t="str">
            <v>未</v>
          </cell>
          <cell r="M7344" t="str">
            <v>未</v>
          </cell>
          <cell r="N7344" t="str">
            <v>未</v>
          </cell>
        </row>
        <row r="7345">
          <cell r="C7345">
            <v>7551945900</v>
          </cell>
          <cell r="D7345" t="str">
            <v>I3JCB35</v>
          </cell>
          <cell r="E7345"/>
          <cell r="F7345" t="str">
            <v>VK00 1X 標準</v>
          </cell>
          <cell r="G7345" t="str">
            <v>1X 標準</v>
          </cell>
          <cell r="H7345" t="str">
            <v>【I3JCB35】VK00 B1-Gr 輸出700幅FRAME 新規出図(初回イベント:’23/7月 K研)</v>
          </cell>
          <cell r="I7345" t="str">
            <v>PA1-3173</v>
          </cell>
          <cell r="J7345" t="str">
            <v>A</v>
          </cell>
          <cell r="K7345" t="str">
            <v>CPA</v>
          </cell>
          <cell r="L7345" t="str">
            <v>○</v>
          </cell>
          <cell r="M7345">
            <v>20230810</v>
          </cell>
          <cell r="N7345">
            <v>20230810</v>
          </cell>
        </row>
        <row r="7346">
          <cell r="C7346">
            <v>7551945910</v>
          </cell>
          <cell r="D7346" t="str">
            <v>I3JCB35</v>
          </cell>
          <cell r="E7346"/>
          <cell r="F7346" t="str">
            <v>VK00 1X 標準</v>
          </cell>
          <cell r="G7346" t="str">
            <v>1X 標準</v>
          </cell>
          <cell r="H7346" t="str">
            <v>【I3JCB35】VK00 B1-Gr 輸出700幅FRAME 新規出図(初回イベント:’23/7月 K研)</v>
          </cell>
          <cell r="I7346" t="str">
            <v>未</v>
          </cell>
          <cell r="J7346" t="str">
            <v>A</v>
          </cell>
          <cell r="K7346" t="str">
            <v>GA2</v>
          </cell>
          <cell r="L7346" t="str">
            <v>未</v>
          </cell>
          <cell r="M7346" t="str">
            <v>未</v>
          </cell>
          <cell r="N7346" t="str">
            <v>未</v>
          </cell>
        </row>
        <row r="7347">
          <cell r="C7347">
            <v>7551945920</v>
          </cell>
          <cell r="D7347" t="str">
            <v>I3JCB35</v>
          </cell>
          <cell r="E7347"/>
          <cell r="F7347" t="str">
            <v>VK00 1X 標準</v>
          </cell>
          <cell r="G7347" t="str">
            <v>1X 標準</v>
          </cell>
          <cell r="H7347" t="str">
            <v>【I3JCB35】VK00 B1-Gr 輸出700幅FRAME 新規出図(初回イベント:’23/7月 K研)</v>
          </cell>
          <cell r="I7347" t="str">
            <v>未</v>
          </cell>
          <cell r="J7347" t="str">
            <v>A</v>
          </cell>
          <cell r="K7347" t="str">
            <v>BV2</v>
          </cell>
          <cell r="L7347" t="str">
            <v>未</v>
          </cell>
          <cell r="M7347" t="str">
            <v>未</v>
          </cell>
          <cell r="N7347" t="str">
            <v>未</v>
          </cell>
        </row>
        <row r="7348">
          <cell r="C7348">
            <v>7551946040</v>
          </cell>
          <cell r="D7348" t="str">
            <v>I3JCB35</v>
          </cell>
          <cell r="E7348"/>
          <cell r="F7348" t="str">
            <v>VK00 1X 標準</v>
          </cell>
          <cell r="G7348" t="str">
            <v>1X 標準</v>
          </cell>
          <cell r="H7348" t="str">
            <v>【I3JCB35】VK00 B1-Gr 輸出700幅FRAME 新規出図(初回イベント:’23/7月 K研)</v>
          </cell>
          <cell r="I7348" t="str">
            <v>未</v>
          </cell>
          <cell r="J7348" t="str">
            <v>A</v>
          </cell>
          <cell r="K7348" t="str">
            <v>GD3</v>
          </cell>
          <cell r="L7348" t="str">
            <v>未</v>
          </cell>
          <cell r="M7348" t="str">
            <v>未</v>
          </cell>
          <cell r="N7348" t="str">
            <v>未</v>
          </cell>
        </row>
        <row r="7349">
          <cell r="C7349">
            <v>7551946050</v>
          </cell>
          <cell r="D7349" t="str">
            <v>I3JCB35</v>
          </cell>
          <cell r="E7349"/>
          <cell r="F7349" t="str">
            <v>VK00 1X 標準</v>
          </cell>
          <cell r="G7349" t="str">
            <v>1X 標準</v>
          </cell>
          <cell r="H7349" t="str">
            <v>【I3JCB35】VK00 B1-Gr 輸出700幅FRAME 新規出図(初回イベント:’23/7月 K研)</v>
          </cell>
          <cell r="I7349" t="str">
            <v>未</v>
          </cell>
          <cell r="J7349" t="str">
            <v>A</v>
          </cell>
          <cell r="K7349" t="str">
            <v>GA3</v>
          </cell>
          <cell r="L7349" t="str">
            <v>未</v>
          </cell>
          <cell r="M7349" t="str">
            <v>未</v>
          </cell>
          <cell r="N7349" t="str">
            <v>未</v>
          </cell>
        </row>
        <row r="7350">
          <cell r="C7350">
            <v>7551946060</v>
          </cell>
          <cell r="D7350" t="str">
            <v>I3JCB35</v>
          </cell>
          <cell r="E7350"/>
          <cell r="F7350" t="str">
            <v>VK00 1X 標準</v>
          </cell>
          <cell r="G7350" t="str">
            <v>1X 標準</v>
          </cell>
          <cell r="H7350" t="str">
            <v>【I3JCB35】VK00 B1-Gr 輸出700幅FRAME 新規出図(初回イベント:’23/7月 K研)</v>
          </cell>
          <cell r="I7350" t="str">
            <v>未</v>
          </cell>
          <cell r="J7350" t="str">
            <v>A</v>
          </cell>
          <cell r="K7350" t="str">
            <v>BV3</v>
          </cell>
          <cell r="L7350" t="str">
            <v>未</v>
          </cell>
          <cell r="M7350" t="str">
            <v>未</v>
          </cell>
          <cell r="N7350" t="str">
            <v>未</v>
          </cell>
        </row>
        <row r="7351">
          <cell r="C7351">
            <v>7551946081</v>
          </cell>
          <cell r="D7351" t="str">
            <v>I4JKX66</v>
          </cell>
          <cell r="E7351"/>
          <cell r="F7351" t="str">
            <v>VK00 1X 標準</v>
          </cell>
          <cell r="G7351" t="str">
            <v>1X 標準</v>
          </cell>
          <cell r="H7351" t="str">
            <v>【I4JKX66】VK00  B1-Gr 700幅 FRAME ASM　設変出図(サ変、S/MBR　穴追加、NUT削除、CRUSH BOX 左右勝手違い)</v>
          </cell>
          <cell r="I7351" t="str">
            <v>未</v>
          </cell>
          <cell r="J7351" t="str">
            <v>A</v>
          </cell>
          <cell r="K7351" t="str">
            <v/>
          </cell>
          <cell r="L7351" t="str">
            <v>未</v>
          </cell>
          <cell r="M7351" t="str">
            <v>未</v>
          </cell>
          <cell r="N7351" t="str">
            <v>未</v>
          </cell>
        </row>
        <row r="7352">
          <cell r="C7352">
            <v>7551946070</v>
          </cell>
          <cell r="D7352" t="str">
            <v>I3JCB35</v>
          </cell>
          <cell r="E7352"/>
          <cell r="F7352" t="str">
            <v>VK00 1X 標準</v>
          </cell>
          <cell r="G7352" t="str">
            <v>1X 標準</v>
          </cell>
          <cell r="H7352" t="str">
            <v>【I3JCB35】VK00 B1-Gr 輸出700幅FRAME 新規出図(初回イベント:’23/7月 K研)</v>
          </cell>
          <cell r="I7352" t="str">
            <v>未</v>
          </cell>
          <cell r="J7352" t="str">
            <v>A</v>
          </cell>
          <cell r="K7352" t="str">
            <v>GD4</v>
          </cell>
          <cell r="L7352" t="str">
            <v>未</v>
          </cell>
          <cell r="M7352" t="str">
            <v>未</v>
          </cell>
          <cell r="N7352" t="str">
            <v>未</v>
          </cell>
        </row>
        <row r="7353">
          <cell r="C7353">
            <v>7551946091</v>
          </cell>
          <cell r="D7353" t="str">
            <v>I4JKX66</v>
          </cell>
          <cell r="E7353"/>
          <cell r="F7353" t="str">
            <v>VK00 1X 標準</v>
          </cell>
          <cell r="G7353" t="str">
            <v>1X 標準</v>
          </cell>
          <cell r="H7353" t="str">
            <v>【I4JKX66】VK00  B1-Gr 700幅 FRAME ASM　設変出図(サ変、S/MBR　穴追加、NUT削除、CRUSH BOX 左右勝手違い)</v>
          </cell>
          <cell r="I7353" t="str">
            <v>未</v>
          </cell>
          <cell r="J7353" t="str">
            <v>A</v>
          </cell>
          <cell r="K7353" t="str">
            <v/>
          </cell>
          <cell r="L7353" t="str">
            <v>未</v>
          </cell>
          <cell r="M7353" t="str">
            <v>未</v>
          </cell>
          <cell r="N7353" t="str">
            <v>未</v>
          </cell>
        </row>
        <row r="7354">
          <cell r="C7354">
            <v>7551946351</v>
          </cell>
          <cell r="D7354" t="str">
            <v>I4JKX66</v>
          </cell>
          <cell r="E7354"/>
          <cell r="F7354" t="str">
            <v>VK00 1X 標準</v>
          </cell>
          <cell r="G7354" t="str">
            <v>1X 標準</v>
          </cell>
          <cell r="H7354" t="str">
            <v>【I4JKX66】VK00  B1-Gr 700幅 FRAME ASM　設変出図(サ変、S/MBR　穴追加、NUT削除、CRUSH BOX 左右勝手違い)</v>
          </cell>
          <cell r="I7354" t="str">
            <v>未</v>
          </cell>
          <cell r="J7354" t="str">
            <v>A</v>
          </cell>
          <cell r="K7354" t="str">
            <v>GD6</v>
          </cell>
          <cell r="L7354" t="str">
            <v>○</v>
          </cell>
          <cell r="M7354">
            <v>20231019</v>
          </cell>
          <cell r="N7354">
            <v>20231019</v>
          </cell>
        </row>
        <row r="7355">
          <cell r="C7355">
            <v>7551946080</v>
          </cell>
          <cell r="D7355" t="str">
            <v>I3JCB35</v>
          </cell>
          <cell r="E7355"/>
          <cell r="F7355" t="str">
            <v>VK00 1X 標準</v>
          </cell>
          <cell r="G7355" t="str">
            <v>1X 標準</v>
          </cell>
          <cell r="H7355" t="str">
            <v>【I3JCB35】VK00 B1-Gr 輸出700幅FRAME 新規出図(初回イベント:’23/7月 K研)</v>
          </cell>
          <cell r="I7355" t="str">
            <v>未</v>
          </cell>
          <cell r="J7355" t="str">
            <v>A</v>
          </cell>
          <cell r="K7355" t="str">
            <v>GA4</v>
          </cell>
          <cell r="L7355" t="str">
            <v>未</v>
          </cell>
          <cell r="M7355" t="str">
            <v>未</v>
          </cell>
          <cell r="N7355" t="str">
            <v>未</v>
          </cell>
        </row>
        <row r="7356">
          <cell r="C7356">
            <v>7551946090</v>
          </cell>
          <cell r="D7356" t="str">
            <v>I3JCB35</v>
          </cell>
          <cell r="E7356"/>
          <cell r="F7356" t="str">
            <v>VK00 1X 標準</v>
          </cell>
          <cell r="G7356" t="str">
            <v>1X 標準</v>
          </cell>
          <cell r="H7356" t="str">
            <v>【I3JCB35】VK00 B1-Gr 輸出700幅FRAME 新規出図(初回イベント:’23/7月 K研)</v>
          </cell>
          <cell r="I7356" t="str">
            <v>未</v>
          </cell>
          <cell r="J7356" t="str">
            <v>A</v>
          </cell>
          <cell r="K7356" t="str">
            <v>BV4</v>
          </cell>
          <cell r="L7356" t="str">
            <v>未</v>
          </cell>
          <cell r="M7356" t="str">
            <v>未</v>
          </cell>
          <cell r="N7356" t="str">
            <v>未</v>
          </cell>
        </row>
        <row r="7357">
          <cell r="C7357">
            <v>7551946361</v>
          </cell>
          <cell r="D7357" t="str">
            <v>I4JKX66</v>
          </cell>
          <cell r="E7357"/>
          <cell r="F7357" t="str">
            <v>VK00 1X 標準</v>
          </cell>
          <cell r="G7357" t="str">
            <v>1X 標準</v>
          </cell>
          <cell r="H7357" t="str">
            <v>【I4JKX66】VK00  B1-Gr 700幅 FRAME ASM　設変出図(サ変、S/MBR　穴追加、NUT削除、CRUSH BOX 左右勝手違い)</v>
          </cell>
          <cell r="I7357" t="str">
            <v>未</v>
          </cell>
          <cell r="J7357" t="str">
            <v>A</v>
          </cell>
          <cell r="K7357" t="str">
            <v/>
          </cell>
          <cell r="L7357" t="str">
            <v>○</v>
          </cell>
          <cell r="M7357" t="str">
            <v>未</v>
          </cell>
          <cell r="N7357" t="str">
            <v>未</v>
          </cell>
        </row>
        <row r="7358">
          <cell r="C7358">
            <v>7551946280</v>
          </cell>
          <cell r="D7358" t="str">
            <v>I3JCB35</v>
          </cell>
          <cell r="E7358"/>
          <cell r="F7358" t="str">
            <v>VK00 1X 標準</v>
          </cell>
          <cell r="G7358" t="str">
            <v>1X 標準</v>
          </cell>
          <cell r="H7358" t="str">
            <v>【I3JCB35】VK00 B1-Gr 輸出700幅FRAME 新規出図(初回イベント:’23/7月 K研)</v>
          </cell>
          <cell r="I7358" t="str">
            <v>未</v>
          </cell>
          <cell r="J7358" t="str">
            <v>A</v>
          </cell>
          <cell r="K7358" t="str">
            <v>GD5</v>
          </cell>
          <cell r="L7358" t="str">
            <v>未</v>
          </cell>
          <cell r="M7358" t="str">
            <v>未</v>
          </cell>
          <cell r="N7358" t="str">
            <v>未</v>
          </cell>
        </row>
        <row r="7359">
          <cell r="C7359">
            <v>7551946371</v>
          </cell>
          <cell r="D7359" t="str">
            <v>I4JKX66</v>
          </cell>
          <cell r="E7359"/>
          <cell r="F7359" t="str">
            <v>VK00 1X 標準</v>
          </cell>
          <cell r="G7359" t="str">
            <v>1X 標準</v>
          </cell>
          <cell r="H7359" t="str">
            <v>【I4JKX66】VK00  B1-Gr 700幅 FRAME ASM　設変出図(サ変、S/MBR　穴追加、NUT削除、CRUSH BOX 左右勝手違い)</v>
          </cell>
          <cell r="I7359" t="str">
            <v>未</v>
          </cell>
          <cell r="J7359" t="str">
            <v>A</v>
          </cell>
          <cell r="K7359" t="str">
            <v/>
          </cell>
          <cell r="L7359" t="str">
            <v>未</v>
          </cell>
          <cell r="M7359" t="str">
            <v>未</v>
          </cell>
          <cell r="N7359" t="str">
            <v>未</v>
          </cell>
        </row>
        <row r="7360">
          <cell r="C7360">
            <v>7551946310</v>
          </cell>
          <cell r="D7360" t="str">
            <v>I3JCB35</v>
          </cell>
          <cell r="E7360"/>
          <cell r="F7360" t="str">
            <v>VK00 1X 標準</v>
          </cell>
          <cell r="G7360" t="str">
            <v>1X 標準</v>
          </cell>
          <cell r="H7360" t="str">
            <v>【I3JCB35】VK00 B1-Gr 輸出700幅FRAME 新規出図(初回イベント:’23/7月 K研)</v>
          </cell>
          <cell r="I7360" t="str">
            <v>未</v>
          </cell>
          <cell r="J7360" t="str">
            <v>A</v>
          </cell>
          <cell r="K7360" t="str">
            <v>GA5</v>
          </cell>
          <cell r="L7360" t="str">
            <v>未</v>
          </cell>
          <cell r="M7360" t="str">
            <v>未</v>
          </cell>
          <cell r="N7360" t="str">
            <v>未</v>
          </cell>
        </row>
        <row r="7361">
          <cell r="C7361">
            <v>7551946521</v>
          </cell>
          <cell r="D7361" t="str">
            <v>I4JKX66</v>
          </cell>
          <cell r="E7361"/>
          <cell r="F7361" t="str">
            <v>VK00 1X 標準</v>
          </cell>
          <cell r="G7361" t="str">
            <v>1X 標準</v>
          </cell>
          <cell r="H7361" t="str">
            <v>【I4JKX66】VK00  B1-Gr 700幅 FRAME ASM　設変出図(サ変、S/MBR　穴追加、NUT削除、CRUSH BOX 左右勝手違い)</v>
          </cell>
          <cell r="I7361" t="str">
            <v>未</v>
          </cell>
          <cell r="J7361" t="str">
            <v>A</v>
          </cell>
          <cell r="K7361" t="str">
            <v/>
          </cell>
          <cell r="L7361" t="str">
            <v>未</v>
          </cell>
          <cell r="M7361" t="str">
            <v>未</v>
          </cell>
          <cell r="N7361" t="str">
            <v>未</v>
          </cell>
        </row>
        <row r="7362">
          <cell r="C7362">
            <v>7551946320</v>
          </cell>
          <cell r="D7362" t="str">
            <v>I3JCB35</v>
          </cell>
          <cell r="E7362"/>
          <cell r="F7362" t="str">
            <v>VK00 1X 標準</v>
          </cell>
          <cell r="G7362" t="str">
            <v>1X 標準</v>
          </cell>
          <cell r="H7362" t="str">
            <v>【I3JCB35】VK00 B1-Gr 輸出700幅FRAME 新規出図(初回イベント:’23/7月 K研)</v>
          </cell>
          <cell r="I7362" t="str">
            <v>未</v>
          </cell>
          <cell r="J7362" t="str">
            <v>A</v>
          </cell>
          <cell r="K7362" t="str">
            <v>BV5</v>
          </cell>
          <cell r="L7362" t="str">
            <v>未</v>
          </cell>
          <cell r="M7362" t="str">
            <v>未</v>
          </cell>
          <cell r="N7362" t="str">
            <v>未</v>
          </cell>
        </row>
        <row r="7363">
          <cell r="C7363">
            <v>7551951041</v>
          </cell>
          <cell r="D7363" t="str">
            <v>I4JKX66</v>
          </cell>
          <cell r="E7363"/>
          <cell r="F7363" t="str">
            <v>VK00 1X 標準</v>
          </cell>
          <cell r="G7363" t="str">
            <v>1X 標準</v>
          </cell>
          <cell r="H7363" t="str">
            <v>【I4JKX66】VK00  B1-Gr 700幅 FRAME ASM　設変出図(サ変、S/MBR　穴追加、NUT削除、CRUSH BOX 左右勝手違い)</v>
          </cell>
          <cell r="I7363" t="str">
            <v>未</v>
          </cell>
          <cell r="J7363" t="str">
            <v>A</v>
          </cell>
          <cell r="K7363" t="str">
            <v/>
          </cell>
          <cell r="L7363" t="str">
            <v>未</v>
          </cell>
          <cell r="M7363" t="str">
            <v>未</v>
          </cell>
          <cell r="N7363" t="str">
            <v>未</v>
          </cell>
        </row>
        <row r="7364">
          <cell r="C7364">
            <v>7551946350</v>
          </cell>
          <cell r="D7364" t="str">
            <v>I3JCB35</v>
          </cell>
          <cell r="E7364"/>
          <cell r="F7364" t="str">
            <v>VK00 1X 標準</v>
          </cell>
          <cell r="G7364" t="str">
            <v>1X 標準</v>
          </cell>
          <cell r="H7364" t="str">
            <v>【I3JCB35】VK00 B1-Gr 輸出700幅FRAME 新規出図(初回イベント:’23/7月 K研)</v>
          </cell>
          <cell r="I7364" t="str">
            <v>未</v>
          </cell>
          <cell r="J7364" t="str">
            <v>A</v>
          </cell>
          <cell r="K7364" t="str">
            <v>GD6</v>
          </cell>
          <cell r="L7364" t="str">
            <v>未</v>
          </cell>
          <cell r="M7364" t="str">
            <v>未</v>
          </cell>
          <cell r="N7364" t="str">
            <v>未</v>
          </cell>
        </row>
        <row r="7365">
          <cell r="C7365">
            <v>7551951051</v>
          </cell>
          <cell r="D7365" t="str">
            <v>I4JKX66</v>
          </cell>
          <cell r="E7365"/>
          <cell r="F7365" t="str">
            <v>VK00 1X 標準</v>
          </cell>
          <cell r="G7365" t="str">
            <v>1X 標準</v>
          </cell>
          <cell r="H7365" t="str">
            <v>【I4JKX66】VK00  B1-Gr 700幅 FRAME ASM　設変出図(サ変、S/MBR　穴追加、NUT削除、CRUSH BOX 左右勝手違い)</v>
          </cell>
          <cell r="I7365" t="str">
            <v>未</v>
          </cell>
          <cell r="J7365" t="str">
            <v>A</v>
          </cell>
          <cell r="K7365" t="str">
            <v/>
          </cell>
          <cell r="L7365" t="str">
            <v>未</v>
          </cell>
          <cell r="M7365" t="str">
            <v>未</v>
          </cell>
          <cell r="N7365" t="str">
            <v>未</v>
          </cell>
        </row>
        <row r="7366">
          <cell r="C7366">
            <v>7551945901</v>
          </cell>
          <cell r="D7366" t="str">
            <v>I4JKX66</v>
          </cell>
          <cell r="E7366"/>
          <cell r="F7366" t="str">
            <v>VK00 1X 標準</v>
          </cell>
          <cell r="G7366" t="str">
            <v>1X 標準</v>
          </cell>
          <cell r="H7366" t="str">
            <v>【I4JKX66】VK00  B1-Gr 700幅 FRAME ASM　設変出図(サ変、S/MBR　穴追加、NUT削除、CRUSH BOX 左右勝手違い)</v>
          </cell>
          <cell r="I7366" t="str">
            <v>未</v>
          </cell>
          <cell r="J7366" t="str">
            <v>A</v>
          </cell>
          <cell r="K7366" t="str">
            <v/>
          </cell>
          <cell r="L7366" t="str">
            <v>未</v>
          </cell>
          <cell r="M7366" t="str">
            <v>未</v>
          </cell>
          <cell r="N7366" t="str">
            <v>未</v>
          </cell>
        </row>
        <row r="7367">
          <cell r="C7367">
            <v>7551946360</v>
          </cell>
          <cell r="D7367" t="str">
            <v>I3JCB35</v>
          </cell>
          <cell r="E7367"/>
          <cell r="F7367" t="str">
            <v>VK00 1X 標準</v>
          </cell>
          <cell r="G7367" t="str">
            <v>1X 標準</v>
          </cell>
          <cell r="H7367" t="str">
            <v>【I3JCB35】VK00 B1-Gr 輸出700幅FRAME 新規出図(初回イベント:’23/7月 K研)</v>
          </cell>
          <cell r="I7367" t="str">
            <v>未</v>
          </cell>
          <cell r="J7367" t="str">
            <v>A</v>
          </cell>
          <cell r="K7367" t="str">
            <v>GA6</v>
          </cell>
          <cell r="L7367" t="str">
            <v>未</v>
          </cell>
          <cell r="M7367" t="str">
            <v>未</v>
          </cell>
          <cell r="N7367" t="str">
            <v>未</v>
          </cell>
        </row>
        <row r="7368">
          <cell r="C7368">
            <v>7551946370</v>
          </cell>
          <cell r="D7368" t="str">
            <v>I3JCB35</v>
          </cell>
          <cell r="E7368"/>
          <cell r="F7368" t="str">
            <v>VK00 1X 標準</v>
          </cell>
          <cell r="G7368" t="str">
            <v>1X 標準</v>
          </cell>
          <cell r="H7368" t="str">
            <v>【I3JCB35】VK00 B1-Gr 輸出700幅FRAME 新規出図(初回イベント:’23/7月 K研)</v>
          </cell>
          <cell r="I7368" t="str">
            <v>PA1-3173</v>
          </cell>
          <cell r="J7368" t="str">
            <v>A</v>
          </cell>
          <cell r="K7368" t="str">
            <v>BV9</v>
          </cell>
          <cell r="L7368" t="str">
            <v>○</v>
          </cell>
          <cell r="M7368">
            <v>20230810</v>
          </cell>
          <cell r="N7368">
            <v>20230810</v>
          </cell>
        </row>
        <row r="7369">
          <cell r="C7369">
            <v>7551945911</v>
          </cell>
          <cell r="D7369" t="str">
            <v>I4JKX66</v>
          </cell>
          <cell r="E7369"/>
          <cell r="F7369" t="str">
            <v>VK00 1X 標準</v>
          </cell>
          <cell r="G7369" t="str">
            <v>1X 標準</v>
          </cell>
          <cell r="H7369" t="str">
            <v>【I4JKX66】VK00  B1-Gr 700幅 FRAME ASM　設変出図(サ変、S/MBR　穴追加、NUT削除、CRUSH BOX 左右勝手違い)</v>
          </cell>
          <cell r="I7369" t="str">
            <v>未</v>
          </cell>
          <cell r="J7369" t="str">
            <v>A</v>
          </cell>
          <cell r="K7369" t="str">
            <v>GA2</v>
          </cell>
          <cell r="L7369" t="str">
            <v>○</v>
          </cell>
          <cell r="M7369">
            <v>20231011</v>
          </cell>
          <cell r="N7369">
            <v>20231011</v>
          </cell>
        </row>
        <row r="7370">
          <cell r="C7370">
            <v>7551945921</v>
          </cell>
          <cell r="D7370" t="str">
            <v>I4JKX66</v>
          </cell>
          <cell r="E7370"/>
          <cell r="F7370" t="str">
            <v>VK00 1X 標準</v>
          </cell>
          <cell r="G7370" t="str">
            <v>1X 標準</v>
          </cell>
          <cell r="H7370" t="str">
            <v>【I4JKX66】VK00  B1-Gr 700幅 FRAME ASM　設変出図(サ変、S/MBR　穴追加、NUT削除、CRUSH BOX 左右勝手違い)</v>
          </cell>
          <cell r="I7370" t="str">
            <v>未</v>
          </cell>
          <cell r="J7370" t="str">
            <v>A</v>
          </cell>
          <cell r="K7370" t="str">
            <v>BV2</v>
          </cell>
          <cell r="L7370" t="str">
            <v>○</v>
          </cell>
          <cell r="M7370">
            <v>20231011</v>
          </cell>
          <cell r="N7370">
            <v>20231011</v>
          </cell>
        </row>
        <row r="7371">
          <cell r="C7371">
            <v>7551946490</v>
          </cell>
          <cell r="D7371" t="str">
            <v>I3JCB35</v>
          </cell>
          <cell r="E7371"/>
          <cell r="F7371" t="str">
            <v>VK00 1X 標準</v>
          </cell>
          <cell r="G7371" t="str">
            <v>1X 標準</v>
          </cell>
          <cell r="H7371" t="str">
            <v>【I3JCB35】VK00 B1-Gr 輸出700幅FRAME 新規出図(初回イベント:’23/7月 K研)</v>
          </cell>
          <cell r="I7371" t="str">
            <v>未</v>
          </cell>
          <cell r="J7371" t="str">
            <v>A</v>
          </cell>
          <cell r="K7371" t="str">
            <v>GD7</v>
          </cell>
          <cell r="L7371" t="str">
            <v>未</v>
          </cell>
          <cell r="M7371" t="str">
            <v>未</v>
          </cell>
          <cell r="N7371" t="str">
            <v>未</v>
          </cell>
        </row>
        <row r="7372">
          <cell r="C7372">
            <v>7551946071</v>
          </cell>
          <cell r="D7372" t="str">
            <v>I4JKX66</v>
          </cell>
          <cell r="E7372"/>
          <cell r="F7372" t="str">
            <v>VK00 1X 標準</v>
          </cell>
          <cell r="G7372" t="str">
            <v>1X 標準</v>
          </cell>
          <cell r="H7372" t="str">
            <v>【I4JKX66】VK00  B1-Gr 700幅 FRAME ASM　設変出図(サ変、S/MBR　穴追加、NUT削除、CRUSH BOX 左右勝手違い)</v>
          </cell>
          <cell r="I7372" t="str">
            <v>未</v>
          </cell>
          <cell r="J7372" t="str">
            <v>A</v>
          </cell>
          <cell r="K7372" t="str">
            <v/>
          </cell>
          <cell r="L7372" t="str">
            <v>未</v>
          </cell>
          <cell r="M7372" t="str">
            <v>未</v>
          </cell>
          <cell r="N7372" t="str">
            <v>未</v>
          </cell>
        </row>
        <row r="7373">
          <cell r="C7373">
            <v>7551946500</v>
          </cell>
          <cell r="D7373" t="str">
            <v>I3JCB35</v>
          </cell>
          <cell r="E7373"/>
          <cell r="F7373" t="str">
            <v>VK00 1X 標準</v>
          </cell>
          <cell r="G7373" t="str">
            <v>1X 標準</v>
          </cell>
          <cell r="H7373" t="str">
            <v>【I3JCB35】VK00 B1-Gr 輸出700幅FRAME 新規出図(初回イベント:’23/7月 K研)</v>
          </cell>
          <cell r="I7373" t="str">
            <v>未</v>
          </cell>
          <cell r="J7373" t="str">
            <v>A</v>
          </cell>
          <cell r="K7373" t="str">
            <v>GA7</v>
          </cell>
          <cell r="L7373" t="str">
            <v>未</v>
          </cell>
          <cell r="M7373" t="str">
            <v>未</v>
          </cell>
          <cell r="N7373" t="str">
            <v>未</v>
          </cell>
        </row>
        <row r="7374">
          <cell r="C7374">
            <v>7551946510</v>
          </cell>
          <cell r="D7374" t="str">
            <v>I3JCB35</v>
          </cell>
          <cell r="E7374"/>
          <cell r="F7374" t="str">
            <v>VK00 1X 標準</v>
          </cell>
          <cell r="G7374" t="str">
            <v>1X 標準</v>
          </cell>
          <cell r="H7374" t="str">
            <v>【I3JCB35】VK00 B1-Gr 輸出700幅FRAME 新規出図(初回イベント:’23/7月 K研)</v>
          </cell>
          <cell r="I7374" t="str">
            <v>未</v>
          </cell>
          <cell r="J7374" t="str">
            <v>A</v>
          </cell>
          <cell r="K7374" t="str">
            <v>BV7</v>
          </cell>
          <cell r="L7374" t="str">
            <v>未</v>
          </cell>
          <cell r="M7374" t="str">
            <v>未</v>
          </cell>
          <cell r="N7374" t="str">
            <v>未</v>
          </cell>
        </row>
        <row r="7375">
          <cell r="C7375">
            <v>7551946520</v>
          </cell>
          <cell r="D7375" t="str">
            <v>I3JCB35</v>
          </cell>
          <cell r="E7375"/>
          <cell r="F7375" t="str">
            <v>VK00 1X 標準</v>
          </cell>
          <cell r="G7375" t="str">
            <v>1X 標準</v>
          </cell>
          <cell r="H7375" t="str">
            <v>【I3JCB35】VK00 B1-Gr 輸出700幅FRAME 新規出図(初回イベント:’23/7月 K研)</v>
          </cell>
          <cell r="I7375" t="str">
            <v>未</v>
          </cell>
          <cell r="J7375" t="str">
            <v>A</v>
          </cell>
          <cell r="K7375" t="str">
            <v>GD8</v>
          </cell>
          <cell r="L7375" t="str">
            <v>未</v>
          </cell>
          <cell r="M7375" t="str">
            <v>未</v>
          </cell>
          <cell r="N7375" t="str">
            <v>未</v>
          </cell>
        </row>
        <row r="7376">
          <cell r="C7376">
            <v>7551951040</v>
          </cell>
          <cell r="D7376" t="str">
            <v>I3JCB35</v>
          </cell>
          <cell r="E7376"/>
          <cell r="F7376" t="str">
            <v>VK00 1X 標準</v>
          </cell>
          <cell r="G7376" t="str">
            <v>1X 標準</v>
          </cell>
          <cell r="H7376" t="str">
            <v>【I3JCB35】VK00 B1-Gr 輸出700幅FRAME 新規出図(初回イベント:’23/7月 K研)</v>
          </cell>
          <cell r="I7376" t="str">
            <v>未</v>
          </cell>
          <cell r="J7376" t="str">
            <v>A</v>
          </cell>
          <cell r="K7376" t="str">
            <v>GA8</v>
          </cell>
          <cell r="L7376" t="str">
            <v>未</v>
          </cell>
          <cell r="M7376" t="str">
            <v>未</v>
          </cell>
          <cell r="N7376" t="str">
            <v>未</v>
          </cell>
        </row>
        <row r="7377">
          <cell r="C7377">
            <v>7551951050</v>
          </cell>
          <cell r="D7377" t="str">
            <v>I3JCB35</v>
          </cell>
          <cell r="E7377"/>
          <cell r="F7377" t="str">
            <v>VK00 1X 標準</v>
          </cell>
          <cell r="G7377" t="str">
            <v>1X 標準</v>
          </cell>
          <cell r="H7377" t="str">
            <v>【I3JCB35】VK00 B1-Gr 輸出700幅FRAME 新規出図(初回イベント:’23/7月 K研)</v>
          </cell>
          <cell r="I7377" t="str">
            <v>未</v>
          </cell>
          <cell r="J7377" t="str">
            <v>A</v>
          </cell>
          <cell r="K7377" t="str">
            <v>BV8</v>
          </cell>
          <cell r="L7377" t="str">
            <v>未</v>
          </cell>
          <cell r="M7377" t="str">
            <v>未</v>
          </cell>
          <cell r="N7377" t="str">
            <v>未</v>
          </cell>
        </row>
        <row r="7378">
          <cell r="C7378">
            <v>7552078190</v>
          </cell>
          <cell r="D7378" t="str">
            <v>I3JCB85</v>
          </cell>
          <cell r="E7378"/>
          <cell r="F7378" t="str">
            <v>VK00 1X 標準</v>
          </cell>
          <cell r="G7378" t="str">
            <v>1X 標準</v>
          </cell>
          <cell r="H7378" t="str">
            <v>【I3JCB85】VL35 700幅FRAME ASM　新規出図(初回イベント:’23/7月　一生)</v>
          </cell>
          <cell r="I7378" t="str">
            <v>PA1-4024</v>
          </cell>
          <cell r="J7378" t="str">
            <v>A</v>
          </cell>
          <cell r="K7378" t="str">
            <v>NNG</v>
          </cell>
          <cell r="L7378" t="str">
            <v>○</v>
          </cell>
          <cell r="M7378">
            <v>20231130</v>
          </cell>
          <cell r="N7378">
            <v>20231130</v>
          </cell>
        </row>
        <row r="7379">
          <cell r="C7379">
            <v>7552078210</v>
          </cell>
          <cell r="D7379" t="str">
            <v>I3JCB85</v>
          </cell>
          <cell r="E7379"/>
          <cell r="F7379" t="str">
            <v>VK00 1X 標準</v>
          </cell>
          <cell r="G7379" t="str">
            <v>1X 標準</v>
          </cell>
          <cell r="H7379" t="str">
            <v>【I3JCB85】VL35 700幅FRAME ASM　新規出図(初回イベント:’23/7月　一生)</v>
          </cell>
          <cell r="I7379" t="str">
            <v>PA1-4002</v>
          </cell>
          <cell r="J7379" t="str">
            <v>A</v>
          </cell>
          <cell r="K7379" t="str">
            <v>NJD</v>
          </cell>
          <cell r="L7379" t="str">
            <v>○</v>
          </cell>
          <cell r="M7379">
            <v>20231129</v>
          </cell>
          <cell r="N7379">
            <v>20231129</v>
          </cell>
        </row>
        <row r="7380">
          <cell r="C7380">
            <v>7552078220</v>
          </cell>
          <cell r="D7380" t="str">
            <v>I3JCB85</v>
          </cell>
          <cell r="E7380"/>
          <cell r="F7380" t="str">
            <v>VK00 1X 標準</v>
          </cell>
          <cell r="G7380" t="str">
            <v>1X 標準</v>
          </cell>
          <cell r="H7380" t="str">
            <v>【I3JCB85】VL35 700幅FRAME ASM　新規出図(初回イベント:’23/7月　一生)</v>
          </cell>
          <cell r="I7380" t="str">
            <v>PA1-3211</v>
          </cell>
          <cell r="J7380" t="str">
            <v>A</v>
          </cell>
          <cell r="K7380" t="str">
            <v>NJA</v>
          </cell>
          <cell r="L7380" t="str">
            <v>○</v>
          </cell>
          <cell r="M7380">
            <v>20231130</v>
          </cell>
          <cell r="N7380">
            <v>20231130</v>
          </cell>
        </row>
        <row r="7381">
          <cell r="C7381">
            <v>7552078230</v>
          </cell>
          <cell r="D7381" t="str">
            <v>I3JCB85</v>
          </cell>
          <cell r="E7381"/>
          <cell r="F7381" t="str">
            <v>VK00 1X 標準</v>
          </cell>
          <cell r="G7381" t="str">
            <v>1X 標準</v>
          </cell>
          <cell r="H7381" t="str">
            <v>【I3JCB85】VL35 700幅FRAME ASM　新規出図(初回イベント:’23/7月　一生)</v>
          </cell>
          <cell r="I7381" t="str">
            <v>PA1-4038</v>
          </cell>
          <cell r="J7381" t="str">
            <v>A</v>
          </cell>
          <cell r="K7381" t="str">
            <v>NJJ</v>
          </cell>
          <cell r="L7381" t="str">
            <v>○</v>
          </cell>
          <cell r="M7381">
            <v>20240514</v>
          </cell>
          <cell r="N7381">
            <v>20240514</v>
          </cell>
        </row>
        <row r="7382">
          <cell r="C7382">
            <v>7552078240</v>
          </cell>
          <cell r="D7382" t="str">
            <v>I3JCB85</v>
          </cell>
          <cell r="E7382"/>
          <cell r="F7382" t="str">
            <v>VK00 1X 標準</v>
          </cell>
          <cell r="G7382" t="str">
            <v>1X 標準</v>
          </cell>
          <cell r="H7382" t="str">
            <v>【I3JCB85】VL35 700幅FRAME ASM　新規出図(初回イベント:’23/7月　一生)</v>
          </cell>
          <cell r="I7382" t="str">
            <v>PA1-4013</v>
          </cell>
          <cell r="J7382" t="str">
            <v>A</v>
          </cell>
          <cell r="K7382" t="str">
            <v>NNH</v>
          </cell>
          <cell r="L7382" t="str">
            <v>○</v>
          </cell>
          <cell r="M7382">
            <v>20231130</v>
          </cell>
          <cell r="N7382">
            <v>20231130</v>
          </cell>
        </row>
        <row r="7383">
          <cell r="C7383">
            <v>7552078250</v>
          </cell>
          <cell r="D7383" t="str">
            <v>I3JCB85</v>
          </cell>
          <cell r="E7383"/>
          <cell r="F7383" t="str">
            <v>VK00 1X 標準</v>
          </cell>
          <cell r="G7383" t="str">
            <v>1X 標準</v>
          </cell>
          <cell r="H7383" t="str">
            <v>【I3JCB85】VL35 700幅FRAME ASM　新規出図(初回イベント:’23/7月　一生)</v>
          </cell>
          <cell r="I7383" t="str">
            <v>PA1-4014</v>
          </cell>
          <cell r="J7383" t="str">
            <v>A</v>
          </cell>
          <cell r="K7383" t="str">
            <v>1NLA</v>
          </cell>
          <cell r="L7383" t="str">
            <v>○</v>
          </cell>
          <cell r="M7383">
            <v>20231130</v>
          </cell>
          <cell r="N7383">
            <v>20231130</v>
          </cell>
        </row>
        <row r="7384">
          <cell r="C7384">
            <v>7552078260</v>
          </cell>
          <cell r="D7384" t="str">
            <v>I3JCB85</v>
          </cell>
          <cell r="E7384"/>
          <cell r="F7384" t="str">
            <v>VK00 1X 標準</v>
          </cell>
          <cell r="G7384" t="str">
            <v>1X 標準</v>
          </cell>
          <cell r="H7384" t="str">
            <v>【I3JCB85】VL35 700幅FRAME ASM　新規出図(初回イベント:’23/7月　一生)</v>
          </cell>
          <cell r="I7384" t="str">
            <v>PA1-4014
PA1-3203</v>
          </cell>
          <cell r="J7384" t="str">
            <v>A</v>
          </cell>
          <cell r="K7384" t="str">
            <v>1NL9</v>
          </cell>
          <cell r="L7384" t="str">
            <v>○</v>
          </cell>
          <cell r="M7384">
            <v>20231027</v>
          </cell>
          <cell r="N7384">
            <v>20231027</v>
          </cell>
        </row>
        <row r="7385">
          <cell r="C7385">
            <v>7552078270</v>
          </cell>
          <cell r="D7385" t="str">
            <v>I3JCB85</v>
          </cell>
          <cell r="E7385"/>
          <cell r="F7385" t="str">
            <v>VK00 1X 標準</v>
          </cell>
          <cell r="G7385" t="str">
            <v>1X 標準</v>
          </cell>
          <cell r="H7385" t="str">
            <v>【I3JCB85】VL35 700幅FRAME ASM　新規出図(初回イベント:’23/7月　一生)</v>
          </cell>
          <cell r="I7385" t="str">
            <v>PA1-3223</v>
          </cell>
          <cell r="J7385" t="str">
            <v>A</v>
          </cell>
          <cell r="K7385" t="str">
            <v>NJK</v>
          </cell>
          <cell r="L7385" t="str">
            <v>○</v>
          </cell>
          <cell r="M7385">
            <v>20231130</v>
          </cell>
          <cell r="N7385">
            <v>20231130</v>
          </cell>
        </row>
        <row r="7386">
          <cell r="C7386">
            <v>7552078280</v>
          </cell>
          <cell r="D7386" t="str">
            <v>I3JCB85</v>
          </cell>
          <cell r="E7386"/>
          <cell r="F7386" t="str">
            <v>VK00 1X 標準</v>
          </cell>
          <cell r="G7386" t="str">
            <v>1X 標準</v>
          </cell>
          <cell r="H7386" t="str">
            <v>【I3JCB85】VL35 700幅FRAME ASM　新規出図(初回イベント:’23/7月　一生)</v>
          </cell>
          <cell r="I7386" t="str">
            <v>PA1-3223</v>
          </cell>
          <cell r="J7386" t="str">
            <v>A</v>
          </cell>
          <cell r="K7386" t="str">
            <v>NJF</v>
          </cell>
          <cell r="L7386" t="str">
            <v>○</v>
          </cell>
          <cell r="M7386">
            <v>20231219</v>
          </cell>
          <cell r="N7386">
            <v>20231219</v>
          </cell>
        </row>
        <row r="7387">
          <cell r="C7387">
            <v>7552078290</v>
          </cell>
          <cell r="D7387" t="str">
            <v>I3JCB85</v>
          </cell>
          <cell r="E7387"/>
          <cell r="F7387" t="str">
            <v>VK00 1X 標準</v>
          </cell>
          <cell r="G7387" t="str">
            <v>1X 標準</v>
          </cell>
          <cell r="H7387" t="str">
            <v>【I3JCB85】VL35 700幅FRAME ASM　新規出図(初回イベント:’23/7月　一生)</v>
          </cell>
          <cell r="I7387" t="str">
            <v>PA1-4013</v>
          </cell>
          <cell r="J7387" t="str">
            <v>A</v>
          </cell>
          <cell r="K7387" t="str">
            <v>NJG</v>
          </cell>
          <cell r="L7387" t="str">
            <v>○</v>
          </cell>
          <cell r="M7387">
            <v>20240111</v>
          </cell>
          <cell r="N7387">
            <v>20240111</v>
          </cell>
        </row>
        <row r="7388">
          <cell r="C7388">
            <v>7552078300</v>
          </cell>
          <cell r="D7388" t="str">
            <v>I3JCB85</v>
          </cell>
          <cell r="E7388"/>
          <cell r="F7388" t="str">
            <v>VK00 1X 標準</v>
          </cell>
          <cell r="G7388" t="str">
            <v>1X 標準</v>
          </cell>
          <cell r="H7388" t="str">
            <v>【I3JCB85】VL35 700幅FRAME ASM　新規出図(初回イベント:’23/7月　一生)</v>
          </cell>
          <cell r="I7388" t="str">
            <v>PA1-3215</v>
          </cell>
          <cell r="J7388" t="str">
            <v>A</v>
          </cell>
          <cell r="K7388" t="str">
            <v>NJB</v>
          </cell>
          <cell r="L7388" t="str">
            <v>○</v>
          </cell>
          <cell r="M7388">
            <v>20231027</v>
          </cell>
          <cell r="N7388">
            <v>20231027</v>
          </cell>
        </row>
        <row r="7389">
          <cell r="C7389">
            <v>7552078310</v>
          </cell>
          <cell r="D7389" t="str">
            <v>I3JCB85</v>
          </cell>
          <cell r="E7389"/>
          <cell r="F7389" t="str">
            <v>VK00 1X 標準</v>
          </cell>
          <cell r="G7389" t="str">
            <v>1X 標準</v>
          </cell>
          <cell r="H7389" t="str">
            <v>【I3JCB85】VL35 700幅FRAME ASM　新規出図(初回イベント:’23/7月　一生)</v>
          </cell>
          <cell r="I7389" t="str">
            <v>PA1-3223</v>
          </cell>
          <cell r="J7389" t="str">
            <v>A</v>
          </cell>
          <cell r="K7389" t="str">
            <v>NJL</v>
          </cell>
          <cell r="L7389" t="str">
            <v>○</v>
          </cell>
          <cell r="M7389">
            <v>20231130</v>
          </cell>
          <cell r="N7389">
            <v>20231130</v>
          </cell>
        </row>
        <row r="7390">
          <cell r="C7390">
            <v>7552078330</v>
          </cell>
          <cell r="D7390" t="str">
            <v>I3JCB85</v>
          </cell>
          <cell r="E7390"/>
          <cell r="F7390" t="str">
            <v>VK00 1X 標準</v>
          </cell>
          <cell r="G7390" t="str">
            <v>1X 標準</v>
          </cell>
          <cell r="H7390" t="str">
            <v>【I3JCB85】VL35 700幅FRAME ASM　新規出図(初回イベント:’23/7月　一生)</v>
          </cell>
          <cell r="I7390" t="str">
            <v>PA1-5107</v>
          </cell>
          <cell r="J7390" t="str">
            <v>A</v>
          </cell>
          <cell r="K7390" t="str">
            <v>NJE</v>
          </cell>
          <cell r="L7390" t="str">
            <v>○</v>
          </cell>
          <cell r="M7390">
            <v>20250819</v>
          </cell>
          <cell r="N7390">
            <v>20250819</v>
          </cell>
        </row>
        <row r="7391">
          <cell r="C7391">
            <v>7552078340</v>
          </cell>
          <cell r="D7391" t="str">
            <v>I3JCB85</v>
          </cell>
          <cell r="E7391"/>
          <cell r="F7391" t="str">
            <v>VK00 1X 標準</v>
          </cell>
          <cell r="G7391" t="str">
            <v>1X 標準</v>
          </cell>
          <cell r="H7391" t="str">
            <v>【I3JCB85】VL35 700幅FRAME ASM　新規出図(初回イベント:’23/7月　一生)</v>
          </cell>
          <cell r="I7391" t="str">
            <v>PA1-3223</v>
          </cell>
          <cell r="J7391" t="str">
            <v>A</v>
          </cell>
          <cell r="K7391" t="str">
            <v>MBB</v>
          </cell>
          <cell r="L7391" t="str">
            <v>○</v>
          </cell>
          <cell r="M7391">
            <v>20231027</v>
          </cell>
          <cell r="N7391">
            <v>20231027</v>
          </cell>
        </row>
        <row r="7392">
          <cell r="C7392">
            <v>7552078350</v>
          </cell>
          <cell r="D7392" t="str">
            <v>I3JCB85</v>
          </cell>
          <cell r="E7392"/>
          <cell r="F7392" t="str">
            <v>VK00 1X 標準</v>
          </cell>
          <cell r="G7392" t="str">
            <v>1X 標準</v>
          </cell>
          <cell r="H7392" t="str">
            <v>【I3JCB85】VL35 700幅FRAME ASM　新規出図(初回イベント:’23/7月　一生)</v>
          </cell>
          <cell r="I7392" t="str">
            <v>PA1^4007</v>
          </cell>
          <cell r="J7392" t="str">
            <v>A</v>
          </cell>
          <cell r="K7392" t="str">
            <v>NJH</v>
          </cell>
          <cell r="L7392" t="str">
            <v>○</v>
          </cell>
          <cell r="M7392">
            <v>20231130</v>
          </cell>
          <cell r="N7392">
            <v>20231130</v>
          </cell>
        </row>
        <row r="7393">
          <cell r="C7393">
            <v>7552078360</v>
          </cell>
          <cell r="D7393" t="str">
            <v>I3JCB85</v>
          </cell>
          <cell r="E7393"/>
          <cell r="F7393" t="str">
            <v>VK00 1X 標準</v>
          </cell>
          <cell r="G7393" t="str">
            <v>1X 標準</v>
          </cell>
          <cell r="H7393" t="str">
            <v>【I3JCB85】VL35 700幅FRAME ASM　新規出図(初回イベント:’23/7月　一生)</v>
          </cell>
          <cell r="I7393" t="str">
            <v>PA1-4007
PA1-3216</v>
          </cell>
          <cell r="J7393" t="str">
            <v>A</v>
          </cell>
          <cell r="K7393" t="str">
            <v>PJS</v>
          </cell>
          <cell r="L7393" t="str">
            <v>○</v>
          </cell>
          <cell r="M7393">
            <v>20231219</v>
          </cell>
          <cell r="N7393">
            <v>20231219</v>
          </cell>
        </row>
        <row r="7394">
          <cell r="C7394">
            <v>7552078390</v>
          </cell>
          <cell r="D7394" t="str">
            <v>I3JCB85</v>
          </cell>
          <cell r="E7394"/>
          <cell r="F7394" t="str">
            <v>VK00 1X 標準</v>
          </cell>
          <cell r="G7394" t="str">
            <v>1X 標準</v>
          </cell>
          <cell r="H7394" t="str">
            <v>【I3JCB85】VL35 700幅FRAME ASM　新規出図(初回イベント:’23/7月　一生)</v>
          </cell>
          <cell r="I7394" t="str">
            <v>PA1-4025</v>
          </cell>
          <cell r="J7394" t="str">
            <v>A</v>
          </cell>
          <cell r="K7394" t="str">
            <v>PBL</v>
          </cell>
          <cell r="L7394" t="str">
            <v>○</v>
          </cell>
          <cell r="M7394">
            <v>20231130</v>
          </cell>
          <cell r="N7394">
            <v>20231130</v>
          </cell>
        </row>
        <row r="7395">
          <cell r="C7395">
            <v>7552078400</v>
          </cell>
          <cell r="D7395" t="str">
            <v>I3JCB85</v>
          </cell>
          <cell r="E7395"/>
          <cell r="F7395" t="str">
            <v>VK00 1X 標準</v>
          </cell>
          <cell r="G7395" t="str">
            <v>1X 標準</v>
          </cell>
          <cell r="H7395" t="str">
            <v>【I3JCB85】VL35 700幅FRAME ASM　新規出図(初回イベント:’23/7月　一生)</v>
          </cell>
          <cell r="I7395" t="str">
            <v>PA1-4024</v>
          </cell>
          <cell r="J7395" t="str">
            <v>A</v>
          </cell>
          <cell r="K7395" t="str">
            <v>PBK</v>
          </cell>
          <cell r="L7395" t="str">
            <v>○</v>
          </cell>
          <cell r="M7395">
            <v>20231130</v>
          </cell>
          <cell r="N7395">
            <v>20231130</v>
          </cell>
        </row>
        <row r="7396">
          <cell r="C7396">
            <v>7552078410</v>
          </cell>
          <cell r="D7396" t="str">
            <v>I3JCB85</v>
          </cell>
          <cell r="E7396"/>
          <cell r="F7396" t="str">
            <v>VK00 1X 標準</v>
          </cell>
          <cell r="G7396" t="str">
            <v>1X 標準</v>
          </cell>
          <cell r="H7396" t="str">
            <v>【I3JCB85】VL35 700幅FRAME ASM　新規出図(初回イベント:’23/7月　一生)</v>
          </cell>
          <cell r="I7396" t="str">
            <v>PA1-3189</v>
          </cell>
          <cell r="J7396" t="str">
            <v>A</v>
          </cell>
          <cell r="K7396" t="str">
            <v>PC9</v>
          </cell>
          <cell r="L7396" t="str">
            <v>○</v>
          </cell>
          <cell r="M7396">
            <v>20231020</v>
          </cell>
          <cell r="N7396">
            <v>20231020</v>
          </cell>
        </row>
        <row r="7397">
          <cell r="C7397">
            <v>7552078430</v>
          </cell>
          <cell r="D7397" t="str">
            <v>I3JCB85</v>
          </cell>
          <cell r="E7397"/>
          <cell r="F7397" t="str">
            <v>VK00 1X 標準</v>
          </cell>
          <cell r="G7397" t="str">
            <v>1X 標準</v>
          </cell>
          <cell r="H7397" t="str">
            <v>【I3JCB85】VL35 700幅FRAME ASM　新規出図(初回イベント:’23/7月　一生)</v>
          </cell>
          <cell r="I7397" t="str">
            <v>未</v>
          </cell>
          <cell r="J7397" t="str">
            <v>A</v>
          </cell>
          <cell r="K7397" t="str">
            <v/>
          </cell>
          <cell r="L7397" t="str">
            <v>未</v>
          </cell>
          <cell r="M7397" t="str">
            <v>未</v>
          </cell>
          <cell r="N7397" t="str">
            <v>未</v>
          </cell>
        </row>
        <row r="7398">
          <cell r="C7398">
            <v>7552078440</v>
          </cell>
          <cell r="D7398" t="str">
            <v>I3JCB85</v>
          </cell>
          <cell r="E7398"/>
          <cell r="F7398" t="str">
            <v>VK00 1X 標準</v>
          </cell>
          <cell r="G7398" t="str">
            <v>1X 標準</v>
          </cell>
          <cell r="H7398" t="str">
            <v>【I3JCB85】VL35 700幅FRAME ASM　新規出図(初回イベント:’23/7月　一生)</v>
          </cell>
          <cell r="I7398" t="str">
            <v>未</v>
          </cell>
          <cell r="J7398" t="str">
            <v>A</v>
          </cell>
          <cell r="K7398" t="str">
            <v/>
          </cell>
          <cell r="L7398" t="str">
            <v>未</v>
          </cell>
          <cell r="M7398" t="str">
            <v>未</v>
          </cell>
          <cell r="N7398" t="str">
            <v>未</v>
          </cell>
        </row>
        <row r="7399">
          <cell r="C7399">
            <v>7552078450</v>
          </cell>
          <cell r="D7399" t="str">
            <v>I3JCB85</v>
          </cell>
          <cell r="E7399"/>
          <cell r="F7399" t="str">
            <v>VK00 1X 標準</v>
          </cell>
          <cell r="G7399" t="str">
            <v>1X 標準</v>
          </cell>
          <cell r="H7399" t="str">
            <v>【I3JCB85】VL35 700幅FRAME ASM　新規出図(初回イベント:’23/7月　一生)</v>
          </cell>
          <cell r="I7399" t="str">
            <v>PA1-4038</v>
          </cell>
          <cell r="J7399" t="str">
            <v>A</v>
          </cell>
          <cell r="K7399" t="str">
            <v>PBN</v>
          </cell>
          <cell r="L7399" t="str">
            <v>○</v>
          </cell>
          <cell r="M7399">
            <v>20240411</v>
          </cell>
          <cell r="N7399">
            <v>20240411</v>
          </cell>
        </row>
        <row r="7400">
          <cell r="C7400">
            <v>7552078460</v>
          </cell>
          <cell r="D7400" t="str">
            <v>I3JCB85</v>
          </cell>
          <cell r="E7400"/>
          <cell r="F7400" t="str">
            <v>VK00 1X 標準</v>
          </cell>
          <cell r="G7400" t="str">
            <v>1X 標準</v>
          </cell>
          <cell r="H7400" t="str">
            <v>【I3JCB85】VL35 700幅FRAME ASM　新規出図(初回イベント:’23/7月　一生)</v>
          </cell>
          <cell r="I7400" t="str">
            <v>PA1-4025</v>
          </cell>
          <cell r="J7400" t="str">
            <v>A</v>
          </cell>
          <cell r="K7400" t="str">
            <v>PBM</v>
          </cell>
          <cell r="L7400" t="str">
            <v>○</v>
          </cell>
          <cell r="M7400">
            <v>20240131</v>
          </cell>
          <cell r="N7400">
            <v>20240131</v>
          </cell>
        </row>
        <row r="7401">
          <cell r="C7401">
            <v>7552078470</v>
          </cell>
          <cell r="D7401" t="str">
            <v>I3JCB85</v>
          </cell>
          <cell r="E7401"/>
          <cell r="F7401" t="str">
            <v>VK00 1X 標準</v>
          </cell>
          <cell r="G7401" t="str">
            <v>1X 標準</v>
          </cell>
          <cell r="H7401" t="str">
            <v>【I3JCB85】VL35 700幅FRAME ASM　新規出図(初回イベント:’23/7月　一生)</v>
          </cell>
          <cell r="I7401" t="str">
            <v>PA1-4024</v>
          </cell>
          <cell r="J7401" t="str">
            <v>A</v>
          </cell>
          <cell r="K7401" t="str">
            <v>PCA</v>
          </cell>
          <cell r="L7401" t="str">
            <v>○</v>
          </cell>
          <cell r="M7401">
            <v>20240129</v>
          </cell>
          <cell r="N7401">
            <v>20240129</v>
          </cell>
        </row>
        <row r="7402">
          <cell r="C7402">
            <v>7552078490</v>
          </cell>
          <cell r="D7402" t="str">
            <v>I3JCB85</v>
          </cell>
          <cell r="E7402"/>
          <cell r="F7402" t="str">
            <v>VK00 1X 標準</v>
          </cell>
          <cell r="G7402" t="str">
            <v>1X 標準</v>
          </cell>
          <cell r="H7402" t="str">
            <v>【I3JCB85】VL35 700幅FRAME ASM　新規出図(初回イベント:’23/7月　一生)</v>
          </cell>
          <cell r="I7402" t="str">
            <v>PA1-3192</v>
          </cell>
          <cell r="J7402" t="str">
            <v>A</v>
          </cell>
          <cell r="K7402" t="str">
            <v>PJM</v>
          </cell>
          <cell r="L7402" t="str">
            <v>○</v>
          </cell>
          <cell r="M7402">
            <v>20231011</v>
          </cell>
          <cell r="N7402">
            <v>20231011</v>
          </cell>
        </row>
        <row r="7403">
          <cell r="C7403">
            <v>7552078500</v>
          </cell>
          <cell r="D7403" t="str">
            <v>I3JCB85</v>
          </cell>
          <cell r="E7403"/>
          <cell r="F7403" t="str">
            <v>VK00 1X 標準</v>
          </cell>
          <cell r="G7403" t="str">
            <v>1X 標準</v>
          </cell>
          <cell r="H7403" t="str">
            <v>【I3JCB85】VL35 700幅FRAME ASM　新規出図(初回イベント:’23/7月　一生)</v>
          </cell>
          <cell r="I7403" t="str">
            <v>PA1-3192</v>
          </cell>
          <cell r="J7403" t="str">
            <v>A</v>
          </cell>
          <cell r="K7403" t="str">
            <v>PJN</v>
          </cell>
          <cell r="L7403" t="str">
            <v>○</v>
          </cell>
          <cell r="M7403">
            <v>20231019</v>
          </cell>
          <cell r="N7403">
            <v>20231019</v>
          </cell>
        </row>
        <row r="7404">
          <cell r="C7404">
            <v>7552078510</v>
          </cell>
          <cell r="D7404" t="str">
            <v>I3JCB85</v>
          </cell>
          <cell r="E7404"/>
          <cell r="F7404" t="str">
            <v>VK00 1X 標準</v>
          </cell>
          <cell r="G7404" t="str">
            <v>1X 標準</v>
          </cell>
          <cell r="H7404" t="str">
            <v>【I3JCB85】VL35 700幅FRAME ASM　新規出図(初回イベント:’23/7月　一生)</v>
          </cell>
          <cell r="I7404" t="str">
            <v>未</v>
          </cell>
          <cell r="J7404" t="str">
            <v>A</v>
          </cell>
          <cell r="K7404" t="str">
            <v/>
          </cell>
          <cell r="L7404" t="str">
            <v>未</v>
          </cell>
          <cell r="M7404" t="str">
            <v>未</v>
          </cell>
          <cell r="N7404" t="str">
            <v>未</v>
          </cell>
        </row>
        <row r="7405">
          <cell r="C7405">
            <v>7552078520</v>
          </cell>
          <cell r="D7405" t="str">
            <v>I3JCB85</v>
          </cell>
          <cell r="E7405"/>
          <cell r="F7405" t="str">
            <v>VK00 1X 標準</v>
          </cell>
          <cell r="G7405" t="str">
            <v>1X 標準</v>
          </cell>
          <cell r="H7405" t="str">
            <v>【I3JCB85】VL35 700幅FRAME ASM　新規出図(初回イベント:’23/7月　一生)</v>
          </cell>
          <cell r="I7405" t="str">
            <v>未</v>
          </cell>
          <cell r="J7405" t="str">
            <v>A</v>
          </cell>
          <cell r="K7405" t="str">
            <v/>
          </cell>
          <cell r="L7405" t="str">
            <v>未</v>
          </cell>
          <cell r="M7405" t="str">
            <v>未</v>
          </cell>
          <cell r="N7405" t="str">
            <v>未</v>
          </cell>
        </row>
        <row r="7406">
          <cell r="C7406">
            <v>7552078530</v>
          </cell>
          <cell r="D7406" t="str">
            <v>I3JCB85</v>
          </cell>
          <cell r="E7406"/>
          <cell r="F7406" t="str">
            <v>VK00 1X 標準</v>
          </cell>
          <cell r="G7406" t="str">
            <v>1X 標準</v>
          </cell>
          <cell r="H7406" t="str">
            <v>【I3JCB85】VL35 700幅FRAME ASM　新規出図(初回イベント:’23/7月　一生)</v>
          </cell>
          <cell r="I7406" t="str">
            <v>PA1-4013</v>
          </cell>
          <cell r="J7406" t="str">
            <v>A</v>
          </cell>
          <cell r="K7406" t="str">
            <v>PJV</v>
          </cell>
          <cell r="L7406" t="str">
            <v>○</v>
          </cell>
          <cell r="M7406">
            <v>20231130</v>
          </cell>
          <cell r="N7406">
            <v>20231130</v>
          </cell>
        </row>
        <row r="7407">
          <cell r="C7407">
            <v>7552078540</v>
          </cell>
          <cell r="D7407" t="str">
            <v>I3JCB85</v>
          </cell>
          <cell r="E7407"/>
          <cell r="F7407" t="str">
            <v>VK00 1X 標準</v>
          </cell>
          <cell r="G7407" t="str">
            <v>1X 標準</v>
          </cell>
          <cell r="H7407" t="str">
            <v>【I3JCB85】VL35 700幅FRAME ASM　新規出図(初回イベント:’23/7月　一生)</v>
          </cell>
          <cell r="I7407" t="str">
            <v>未</v>
          </cell>
          <cell r="J7407" t="str">
            <v>A</v>
          </cell>
          <cell r="K7407" t="str">
            <v/>
          </cell>
          <cell r="L7407" t="str">
            <v>未</v>
          </cell>
          <cell r="M7407" t="str">
            <v>未</v>
          </cell>
          <cell r="N7407" t="str">
            <v>未</v>
          </cell>
        </row>
        <row r="7408">
          <cell r="C7408">
            <v>7552078550</v>
          </cell>
          <cell r="D7408" t="str">
            <v>I3JCB85</v>
          </cell>
          <cell r="E7408"/>
          <cell r="F7408" t="str">
            <v>VK00 1X 標準</v>
          </cell>
          <cell r="G7408" t="str">
            <v>1X 標準</v>
          </cell>
          <cell r="H7408" t="str">
            <v>【I3JCB85】VL35 700幅FRAME ASM　新規出図(初回イベント:’23/7月　一生)</v>
          </cell>
          <cell r="I7408" t="str">
            <v>未</v>
          </cell>
          <cell r="J7408" t="str">
            <v>A</v>
          </cell>
          <cell r="K7408" t="str">
            <v/>
          </cell>
          <cell r="L7408" t="str">
            <v>未</v>
          </cell>
          <cell r="M7408" t="str">
            <v>未</v>
          </cell>
          <cell r="N7408" t="str">
            <v>未</v>
          </cell>
        </row>
        <row r="7409">
          <cell r="C7409">
            <v>7552078560</v>
          </cell>
          <cell r="D7409" t="str">
            <v>I3JCB85</v>
          </cell>
          <cell r="E7409"/>
          <cell r="F7409" t="str">
            <v>VK00 1X 標準</v>
          </cell>
          <cell r="G7409" t="str">
            <v>1X 標準</v>
          </cell>
          <cell r="H7409" t="str">
            <v>【I3JCB85】VL35 700幅FRAME ASM　新規出図(初回イベント:’23/7月　一生)</v>
          </cell>
          <cell r="I7409" t="str">
            <v>未</v>
          </cell>
          <cell r="J7409" t="str">
            <v>A</v>
          </cell>
          <cell r="K7409" t="str">
            <v/>
          </cell>
          <cell r="L7409" t="str">
            <v>○</v>
          </cell>
          <cell r="M7409">
            <v>20231227</v>
          </cell>
          <cell r="N7409">
            <v>20231227</v>
          </cell>
        </row>
        <row r="7410">
          <cell r="C7410">
            <v>7552078570</v>
          </cell>
          <cell r="D7410" t="str">
            <v>I3JCB85</v>
          </cell>
          <cell r="E7410"/>
          <cell r="F7410" t="str">
            <v>VK00 1X 標準</v>
          </cell>
          <cell r="G7410" t="str">
            <v>1X 標準</v>
          </cell>
          <cell r="H7410" t="str">
            <v>【I3JCB85】VL35 700幅FRAME ASM　新規出図(初回イベント:’23/7月　一生)</v>
          </cell>
          <cell r="I7410" t="str">
            <v>PA1-4025</v>
          </cell>
          <cell r="J7410" t="str">
            <v>A</v>
          </cell>
          <cell r="K7410" t="str">
            <v>PJT</v>
          </cell>
          <cell r="L7410" t="str">
            <v>○</v>
          </cell>
          <cell r="M7410">
            <v>20231204</v>
          </cell>
          <cell r="N7410">
            <v>20231204</v>
          </cell>
        </row>
        <row r="7411">
          <cell r="C7411">
            <v>7552078580</v>
          </cell>
          <cell r="D7411" t="str">
            <v>I3JCB85</v>
          </cell>
          <cell r="E7411"/>
          <cell r="F7411" t="str">
            <v>VK00 1X 標準</v>
          </cell>
          <cell r="G7411" t="str">
            <v>1X 標準</v>
          </cell>
          <cell r="H7411" t="str">
            <v>【I3JCB85】VL35 700幅FRAME ASM　新規出図(初回イベント:’23/7月　一生)</v>
          </cell>
          <cell r="I7411" t="str">
            <v>PA1-4024</v>
          </cell>
          <cell r="J7411" t="str">
            <v>A</v>
          </cell>
          <cell r="K7411" t="str">
            <v>PJR</v>
          </cell>
          <cell r="L7411" t="str">
            <v>○</v>
          </cell>
          <cell r="M7411">
            <v>20231019</v>
          </cell>
          <cell r="N7411">
            <v>20231019</v>
          </cell>
        </row>
        <row r="7412">
          <cell r="C7412">
            <v>7552078590</v>
          </cell>
          <cell r="D7412" t="str">
            <v>I3JCB85</v>
          </cell>
          <cell r="E7412"/>
          <cell r="F7412" t="str">
            <v>VK00 1X 標準</v>
          </cell>
          <cell r="G7412" t="str">
            <v>1X 標準</v>
          </cell>
          <cell r="H7412" t="str">
            <v>【I3JCB85】VL35 700幅FRAME ASM　新規出図(初回イベント:’23/7月　一生)</v>
          </cell>
          <cell r="I7412" t="str">
            <v>未</v>
          </cell>
          <cell r="J7412" t="str">
            <v>A</v>
          </cell>
          <cell r="K7412" t="str">
            <v/>
          </cell>
          <cell r="L7412" t="str">
            <v>未</v>
          </cell>
          <cell r="M7412" t="str">
            <v>未</v>
          </cell>
          <cell r="N7412" t="str">
            <v>未</v>
          </cell>
        </row>
        <row r="7413">
          <cell r="C7413">
            <v>7552078600</v>
          </cell>
          <cell r="D7413" t="str">
            <v>I3JCB85</v>
          </cell>
          <cell r="E7413"/>
          <cell r="F7413" t="str">
            <v>VK00 1X 標準</v>
          </cell>
          <cell r="G7413" t="str">
            <v>1X 標準</v>
          </cell>
          <cell r="H7413" t="str">
            <v>【I3JCB85】VL35 700幅FRAME ASM　新規出図(初回イベント:’23/7月　一生)</v>
          </cell>
          <cell r="I7413" t="str">
            <v>未</v>
          </cell>
          <cell r="J7413" t="str">
            <v>A</v>
          </cell>
          <cell r="K7413" t="str">
            <v/>
          </cell>
          <cell r="L7413" t="str">
            <v>未</v>
          </cell>
          <cell r="M7413" t="str">
            <v>未</v>
          </cell>
          <cell r="N7413" t="str">
            <v>未</v>
          </cell>
        </row>
        <row r="7414">
          <cell r="C7414">
            <v>7552078610</v>
          </cell>
          <cell r="D7414" t="str">
            <v>I3JCB85</v>
          </cell>
          <cell r="E7414"/>
          <cell r="F7414" t="str">
            <v>VK00 1X 標準</v>
          </cell>
          <cell r="G7414" t="str">
            <v>1X 標準</v>
          </cell>
          <cell r="H7414" t="str">
            <v>【I3JCB85】VL35 700幅FRAME ASM　新規出図(初回イベント:’23/7月　一生)</v>
          </cell>
          <cell r="I7414" t="str">
            <v>PA1-4007</v>
          </cell>
          <cell r="J7414" t="str">
            <v>A</v>
          </cell>
          <cell r="K7414" t="str">
            <v>PJQ</v>
          </cell>
          <cell r="L7414" t="str">
            <v>○</v>
          </cell>
          <cell r="M7414">
            <v>20231204</v>
          </cell>
          <cell r="N7414">
            <v>20231204</v>
          </cell>
        </row>
        <row r="7415">
          <cell r="C7415">
            <v>7552078660</v>
          </cell>
          <cell r="D7415" t="str">
            <v>I3JCB86</v>
          </cell>
          <cell r="E7415">
            <v>45090</v>
          </cell>
          <cell r="F7415" t="str">
            <v>VK00 3X 750幅</v>
          </cell>
          <cell r="G7415" t="str">
            <v>3X 750幅</v>
          </cell>
          <cell r="H7415" t="str">
            <v>【I3JCB86】VL35 750幅FRAME ASM　新規出図(初回イベント:’23/7月　一生)</v>
          </cell>
          <cell r="I7415" t="str">
            <v>未</v>
          </cell>
          <cell r="J7415" t="str">
            <v>A</v>
          </cell>
          <cell r="K7415" t="str">
            <v/>
          </cell>
          <cell r="L7415" t="str">
            <v>未</v>
          </cell>
          <cell r="M7415" t="str">
            <v>未</v>
          </cell>
          <cell r="N7415" t="str">
            <v>未</v>
          </cell>
        </row>
        <row r="7416">
          <cell r="C7416">
            <v>7552078670</v>
          </cell>
          <cell r="D7416" t="str">
            <v>I3JCB86</v>
          </cell>
          <cell r="E7416">
            <v>45090</v>
          </cell>
          <cell r="F7416" t="str">
            <v>VK00 3X 750幅</v>
          </cell>
          <cell r="G7416" t="str">
            <v>3X 750幅</v>
          </cell>
          <cell r="H7416" t="str">
            <v>【I3JCB86】VL35 750幅FRAME ASM　新規出図(初回イベント:’23/7月　一生)</v>
          </cell>
          <cell r="I7416" t="str">
            <v>PA1-3224</v>
          </cell>
          <cell r="J7416" t="str">
            <v>A</v>
          </cell>
          <cell r="K7416" t="str">
            <v>TF2</v>
          </cell>
          <cell r="L7416" t="str">
            <v>○</v>
          </cell>
          <cell r="M7416">
            <v>20231219</v>
          </cell>
          <cell r="N7416">
            <v>20231219</v>
          </cell>
        </row>
        <row r="7417">
          <cell r="C7417">
            <v>7552078680</v>
          </cell>
          <cell r="D7417" t="str">
            <v>I3JCB86</v>
          </cell>
          <cell r="E7417">
            <v>45090</v>
          </cell>
          <cell r="F7417" t="str">
            <v>VK00 3X 750幅</v>
          </cell>
          <cell r="G7417" t="str">
            <v>3X 750幅</v>
          </cell>
          <cell r="H7417" t="str">
            <v>【I3JCB86】VL35 750幅FRAME ASM　新規出図(初回イベント:’23/7月　一生)</v>
          </cell>
          <cell r="I7417" t="str">
            <v>PA1-4031</v>
          </cell>
          <cell r="J7417" t="str">
            <v>A</v>
          </cell>
          <cell r="K7417" t="str">
            <v>TLK</v>
          </cell>
          <cell r="L7417" t="str">
            <v>○</v>
          </cell>
          <cell r="M7417">
            <v>20240116</v>
          </cell>
          <cell r="N7417">
            <v>20240116</v>
          </cell>
        </row>
        <row r="7418">
          <cell r="C7418">
            <v>7552078690</v>
          </cell>
          <cell r="D7418" t="str">
            <v>I3JCB86</v>
          </cell>
          <cell r="E7418">
            <v>45090</v>
          </cell>
          <cell r="F7418" t="str">
            <v>VK00 3X 750幅</v>
          </cell>
          <cell r="G7418" t="str">
            <v>3X 750幅</v>
          </cell>
          <cell r="H7418" t="str">
            <v>【I3JCB86】VL35 750幅FRAME ASM　新規出図(初回イベント:’23/7月　一生)</v>
          </cell>
          <cell r="I7418" t="str">
            <v>PA1-4003</v>
          </cell>
          <cell r="J7418" t="str">
            <v>A</v>
          </cell>
          <cell r="K7418" t="str">
            <v>TF1</v>
          </cell>
          <cell r="L7418" t="str">
            <v>○</v>
          </cell>
          <cell r="M7418">
            <v>20231204</v>
          </cell>
          <cell r="N7418">
            <v>20231204</v>
          </cell>
        </row>
        <row r="7419">
          <cell r="C7419">
            <v>7552078700</v>
          </cell>
          <cell r="D7419" t="str">
            <v>I3JCB86</v>
          </cell>
          <cell r="E7419">
            <v>45090</v>
          </cell>
          <cell r="F7419" t="str">
            <v>VK00 3X 750幅</v>
          </cell>
          <cell r="G7419" t="str">
            <v>3X 750幅</v>
          </cell>
          <cell r="H7419" t="str">
            <v>【I3JCB86】VL35 750幅FRAME ASM　新規出図(初回イベント:’23/7月　一生)</v>
          </cell>
          <cell r="I7419" t="str">
            <v>未</v>
          </cell>
          <cell r="J7419" t="str">
            <v>A</v>
          </cell>
          <cell r="K7419" t="str">
            <v/>
          </cell>
          <cell r="L7419" t="str">
            <v>未</v>
          </cell>
          <cell r="M7419" t="str">
            <v>未</v>
          </cell>
          <cell r="N7419" t="str">
            <v>未</v>
          </cell>
        </row>
        <row r="7420">
          <cell r="C7420">
            <v>7552078710</v>
          </cell>
          <cell r="D7420" t="str">
            <v>I3JCB86</v>
          </cell>
          <cell r="E7420">
            <v>45090</v>
          </cell>
          <cell r="F7420" t="str">
            <v>VK00 3X 750幅</v>
          </cell>
          <cell r="G7420" t="str">
            <v>3X 750幅</v>
          </cell>
          <cell r="H7420" t="str">
            <v>【I3JCB86】VL35 750幅FRAME ASM　新規出図(初回イベント:’23/7月　一生)</v>
          </cell>
          <cell r="I7420" t="str">
            <v>PA1-4031</v>
          </cell>
          <cell r="J7420" t="str">
            <v>A</v>
          </cell>
          <cell r="K7420" t="str">
            <v>TF5</v>
          </cell>
          <cell r="L7420" t="str">
            <v>○</v>
          </cell>
          <cell r="M7420">
            <v>20240514</v>
          </cell>
          <cell r="N7420">
            <v>20240514</v>
          </cell>
        </row>
        <row r="7421">
          <cell r="C7421">
            <v>7552078720</v>
          </cell>
          <cell r="D7421" t="str">
            <v>I3JCB86</v>
          </cell>
          <cell r="E7421">
            <v>45090</v>
          </cell>
          <cell r="F7421" t="str">
            <v>VK00 3X 750幅</v>
          </cell>
          <cell r="G7421" t="str">
            <v>3X 750幅</v>
          </cell>
          <cell r="H7421" t="str">
            <v>【I3JCB86】VL35 750幅FRAME ASM　新規出図(初回イベント:’23/7月　一生)</v>
          </cell>
          <cell r="I7421" t="str">
            <v>PA1-4008</v>
          </cell>
          <cell r="J7421" t="str">
            <v>A</v>
          </cell>
          <cell r="K7421" t="str">
            <v>TKF</v>
          </cell>
          <cell r="L7421" t="str">
            <v>○</v>
          </cell>
          <cell r="M7421">
            <v>20231204</v>
          </cell>
          <cell r="N7421">
            <v>20231204</v>
          </cell>
        </row>
        <row r="7422">
          <cell r="C7422">
            <v>7552078730</v>
          </cell>
          <cell r="D7422" t="str">
            <v>I3JCB86</v>
          </cell>
          <cell r="E7422">
            <v>45090</v>
          </cell>
          <cell r="F7422" t="str">
            <v>VK00 3X 750幅</v>
          </cell>
          <cell r="G7422" t="str">
            <v>3X 750幅</v>
          </cell>
          <cell r="H7422" t="str">
            <v>【I3JCB86】VL35 750幅FRAME ASM　新規出図(初回イベント:’23/7月　一生)</v>
          </cell>
          <cell r="I7422" t="str">
            <v>PA1-4008</v>
          </cell>
          <cell r="J7422" t="str">
            <v>A</v>
          </cell>
          <cell r="K7422" t="str">
            <v>TLM</v>
          </cell>
          <cell r="L7422" t="str">
            <v>○</v>
          </cell>
          <cell r="M7422">
            <v>20231227</v>
          </cell>
          <cell r="N7422">
            <v>20231227</v>
          </cell>
        </row>
        <row r="7423">
          <cell r="C7423">
            <v>7552078740</v>
          </cell>
          <cell r="D7423" t="str">
            <v>I3JCB86</v>
          </cell>
          <cell r="E7423">
            <v>45090</v>
          </cell>
          <cell r="F7423" t="str">
            <v>VK00 3X 750幅</v>
          </cell>
          <cell r="G7423" t="str">
            <v>3X 750幅</v>
          </cell>
          <cell r="H7423" t="str">
            <v>【I3JCB86】VL35 750幅FRAME ASM　新規出図(初回イベント:’23/7月　一生)</v>
          </cell>
          <cell r="I7423" t="str">
            <v>未</v>
          </cell>
          <cell r="J7423" t="str">
            <v>A</v>
          </cell>
          <cell r="K7423" t="str">
            <v/>
          </cell>
          <cell r="L7423" t="str">
            <v>未</v>
          </cell>
          <cell r="M7423" t="str">
            <v>未</v>
          </cell>
          <cell r="N7423" t="str">
            <v>未</v>
          </cell>
        </row>
        <row r="7424">
          <cell r="C7424">
            <v>7552078750</v>
          </cell>
          <cell r="D7424" t="str">
            <v>I3JCB86</v>
          </cell>
          <cell r="E7424">
            <v>45090</v>
          </cell>
          <cell r="F7424" t="str">
            <v>VK00 3X 750幅</v>
          </cell>
          <cell r="G7424" t="str">
            <v>3X 750幅</v>
          </cell>
          <cell r="H7424" t="str">
            <v>【I3JCB86】VL35 750幅FRAME ASM　新規出図(初回イベント:’23/7月　一生)</v>
          </cell>
          <cell r="I7424" t="str">
            <v>未</v>
          </cell>
          <cell r="J7424" t="str">
            <v>A</v>
          </cell>
          <cell r="K7424" t="str">
            <v/>
          </cell>
          <cell r="L7424" t="str">
            <v>未</v>
          </cell>
          <cell r="M7424" t="str">
            <v>未</v>
          </cell>
          <cell r="N7424" t="str">
            <v>未</v>
          </cell>
        </row>
        <row r="7425">
          <cell r="C7425">
            <v>7552078760</v>
          </cell>
          <cell r="D7425" t="str">
            <v>I3JCB86</v>
          </cell>
          <cell r="E7425">
            <v>45090</v>
          </cell>
          <cell r="F7425" t="str">
            <v>VK00 3X 750幅</v>
          </cell>
          <cell r="G7425" t="str">
            <v>3X 750幅</v>
          </cell>
          <cell r="H7425" t="str">
            <v>【I3JCB86】VL35 750幅FRAME ASM　新規出図(初回イベント:’23/7月　一生)</v>
          </cell>
          <cell r="I7425" t="str">
            <v>PA1-4031</v>
          </cell>
          <cell r="J7425" t="str">
            <v>A</v>
          </cell>
          <cell r="K7425" t="str">
            <v>TF3</v>
          </cell>
          <cell r="L7425" t="str">
            <v>○</v>
          </cell>
          <cell r="M7425">
            <v>20230507</v>
          </cell>
          <cell r="N7425">
            <v>20230507</v>
          </cell>
        </row>
        <row r="7426">
          <cell r="C7426">
            <v>7552078770</v>
          </cell>
          <cell r="D7426" t="str">
            <v>I3JCB86</v>
          </cell>
          <cell r="E7426">
            <v>45090</v>
          </cell>
          <cell r="F7426" t="str">
            <v>VK00 3X 750幅</v>
          </cell>
          <cell r="G7426" t="str">
            <v>3X 750幅</v>
          </cell>
          <cell r="H7426" t="str">
            <v>【I3JCB86】VL35 750幅FRAME ASM　新規出図(初回イベント:’23/7月　一生)</v>
          </cell>
          <cell r="I7426" t="str">
            <v>PA1-5074</v>
          </cell>
          <cell r="J7426" t="str">
            <v>A</v>
          </cell>
          <cell r="K7426" t="str">
            <v>TF6</v>
          </cell>
          <cell r="L7426" t="str">
            <v>○</v>
          </cell>
          <cell r="M7426">
            <v>20250416</v>
          </cell>
          <cell r="N7426">
            <v>20250416</v>
          </cell>
        </row>
        <row r="7427">
          <cell r="C7427">
            <v>7552078780</v>
          </cell>
          <cell r="D7427" t="str">
            <v>I3JCB86</v>
          </cell>
          <cell r="E7427">
            <v>45090</v>
          </cell>
          <cell r="F7427" t="str">
            <v>VK00 3X 750幅</v>
          </cell>
          <cell r="G7427" t="str">
            <v>3X 750幅</v>
          </cell>
          <cell r="H7427" t="str">
            <v>【I3JCB86】VL35 750幅FRAME ASM　新規出図(初回イベント:’23/7月　一生)</v>
          </cell>
          <cell r="I7427" t="str">
            <v>PA1-3190</v>
          </cell>
          <cell r="J7427" t="str">
            <v>A</v>
          </cell>
          <cell r="K7427" t="str">
            <v>TLG</v>
          </cell>
          <cell r="L7427" t="str">
            <v>○</v>
          </cell>
          <cell r="M7427">
            <v>20231020</v>
          </cell>
          <cell r="N7427">
            <v>20231020</v>
          </cell>
        </row>
        <row r="7428">
          <cell r="C7428">
            <v>7552078800</v>
          </cell>
          <cell r="D7428" t="str">
            <v>I3JCB86</v>
          </cell>
          <cell r="E7428">
            <v>45090</v>
          </cell>
          <cell r="F7428" t="str">
            <v>VK00 3X 750幅</v>
          </cell>
          <cell r="G7428" t="str">
            <v>3X 750幅</v>
          </cell>
          <cell r="H7428" t="str">
            <v>【I3JCB86】VL35 750幅FRAME ASM　新規出図(初回イベント:’23/7月　一生)</v>
          </cell>
          <cell r="I7428" t="str">
            <v>PA1-3224</v>
          </cell>
          <cell r="J7428" t="str">
            <v>A</v>
          </cell>
          <cell r="K7428" t="str">
            <v>TEY</v>
          </cell>
          <cell r="L7428" t="str">
            <v>○</v>
          </cell>
          <cell r="M7428">
            <v>20231204</v>
          </cell>
          <cell r="N7428">
            <v>20231204</v>
          </cell>
        </row>
        <row r="7429">
          <cell r="C7429">
            <v>7552078810</v>
          </cell>
          <cell r="D7429" t="str">
            <v>I3JCB86</v>
          </cell>
          <cell r="E7429">
            <v>45090</v>
          </cell>
          <cell r="F7429" t="str">
            <v>VK00 3X 750幅</v>
          </cell>
          <cell r="G7429" t="str">
            <v>3X 750幅</v>
          </cell>
          <cell r="H7429" t="str">
            <v>【I3JCB86】VL35 750幅FRAME ASM　新規出図(初回イベント:’23/7月　一生)</v>
          </cell>
          <cell r="I7429" t="str">
            <v>PA1-4003</v>
          </cell>
          <cell r="J7429" t="str">
            <v>A</v>
          </cell>
          <cell r="K7429" t="str">
            <v>TEZ</v>
          </cell>
          <cell r="L7429" t="str">
            <v>○</v>
          </cell>
          <cell r="M7429">
            <v>20231204</v>
          </cell>
          <cell r="N7429">
            <v>20231204</v>
          </cell>
        </row>
        <row r="7430">
          <cell r="C7430">
            <v>7552078820</v>
          </cell>
          <cell r="D7430" t="str">
            <v>I3JCB86</v>
          </cell>
          <cell r="E7430">
            <v>45090</v>
          </cell>
          <cell r="F7430" t="str">
            <v>VK00 3X 750幅</v>
          </cell>
          <cell r="G7430" t="str">
            <v>3X 750幅</v>
          </cell>
          <cell r="H7430" t="str">
            <v>【I3JCB86】VL35 750幅FRAME ASM　新規出図(初回イベント:’23/7月　一生)</v>
          </cell>
          <cell r="I7430" t="str">
            <v>PA1-3224</v>
          </cell>
          <cell r="J7430" t="str">
            <v>A</v>
          </cell>
          <cell r="K7430" t="str">
            <v>TEV</v>
          </cell>
          <cell r="L7430" t="str">
            <v>○</v>
          </cell>
          <cell r="M7430">
            <v>20231204</v>
          </cell>
          <cell r="N7430">
            <v>20231204</v>
          </cell>
        </row>
        <row r="7431">
          <cell r="C7431">
            <v>7552078830</v>
          </cell>
          <cell r="D7431" t="str">
            <v>I3JCB86</v>
          </cell>
          <cell r="E7431">
            <v>45090</v>
          </cell>
          <cell r="F7431" t="str">
            <v>VK00 3X 750幅</v>
          </cell>
          <cell r="G7431" t="str">
            <v>3X 750幅</v>
          </cell>
          <cell r="H7431" t="str">
            <v>【I3JCB86】VL35 750幅FRAME ASM　新規出図(初回イベント:’23/7月　一生)</v>
          </cell>
          <cell r="I7431" t="str">
            <v>PA1-4003</v>
          </cell>
          <cell r="J7431" t="str">
            <v>A</v>
          </cell>
          <cell r="K7431" t="str">
            <v>TLL</v>
          </cell>
          <cell r="L7431" t="str">
            <v>○</v>
          </cell>
          <cell r="M7431">
            <v>20231030</v>
          </cell>
          <cell r="N7431">
            <v>20231030</v>
          </cell>
        </row>
        <row r="7432">
          <cell r="C7432">
            <v>7552078840</v>
          </cell>
          <cell r="D7432" t="str">
            <v>I3JCB86</v>
          </cell>
          <cell r="E7432">
            <v>45090</v>
          </cell>
          <cell r="F7432" t="str">
            <v>VK00 3X 750幅</v>
          </cell>
          <cell r="G7432" t="str">
            <v>3X 750幅</v>
          </cell>
          <cell r="H7432" t="str">
            <v>【I3JCB86】VL35 750幅FRAME ASM　新規出図(初回イベント:’23/7月　一生)</v>
          </cell>
          <cell r="I7432" t="str">
            <v>PA1-4092</v>
          </cell>
          <cell r="J7432" t="str">
            <v>A</v>
          </cell>
          <cell r="K7432" t="str">
            <v>TKG</v>
          </cell>
          <cell r="L7432" t="str">
            <v>○</v>
          </cell>
          <cell r="M7432">
            <v>20240722</v>
          </cell>
          <cell r="N7432">
            <v>20240722</v>
          </cell>
        </row>
        <row r="7433">
          <cell r="C7433">
            <v>7552078850</v>
          </cell>
          <cell r="D7433" t="str">
            <v>I3JCB86</v>
          </cell>
          <cell r="E7433">
            <v>45090</v>
          </cell>
          <cell r="F7433" t="str">
            <v>VK00 3X 750幅</v>
          </cell>
          <cell r="G7433" t="str">
            <v>3X 750幅</v>
          </cell>
          <cell r="H7433" t="str">
            <v>【I3JCB86】VL35 750幅FRAME ASM　新規出図(初回イベント:’23/7月　一生)</v>
          </cell>
          <cell r="I7433" t="str">
            <v>未</v>
          </cell>
          <cell r="J7433" t="str">
            <v>A</v>
          </cell>
          <cell r="K7433" t="str">
            <v/>
          </cell>
          <cell r="L7433" t="str">
            <v>未</v>
          </cell>
          <cell r="M7433" t="str">
            <v>未</v>
          </cell>
          <cell r="N7433" t="str">
            <v>未</v>
          </cell>
        </row>
        <row r="7434">
          <cell r="C7434">
            <v>7552078860</v>
          </cell>
          <cell r="D7434" t="str">
            <v>I3JCB86</v>
          </cell>
          <cell r="E7434">
            <v>45090</v>
          </cell>
          <cell r="F7434" t="str">
            <v>VK00 3X 750幅</v>
          </cell>
          <cell r="G7434" t="str">
            <v>3X 750幅</v>
          </cell>
          <cell r="H7434" t="str">
            <v>【I3JCB86】VL35 750幅FRAME ASM　新規出図(初回イベント:’23/7月　一生)</v>
          </cell>
          <cell r="I7434" t="str">
            <v>PA1-3212</v>
          </cell>
          <cell r="J7434" t="str">
            <v>A</v>
          </cell>
          <cell r="K7434" t="str">
            <v>TET</v>
          </cell>
          <cell r="L7434" t="str">
            <v>○</v>
          </cell>
          <cell r="M7434">
            <v>20231130</v>
          </cell>
          <cell r="N7434">
            <v>20231130</v>
          </cell>
        </row>
        <row r="7435">
          <cell r="C7435">
            <v>7552078870</v>
          </cell>
          <cell r="D7435" t="str">
            <v>I3JCB86</v>
          </cell>
          <cell r="E7435">
            <v>45090</v>
          </cell>
          <cell r="F7435" t="str">
            <v>VK00 3X 750幅</v>
          </cell>
          <cell r="G7435" t="str">
            <v>3X 750幅</v>
          </cell>
          <cell r="H7435" t="str">
            <v>【I3JCB86】VL35 750幅FRAME ASM　新規出図(初回イベント:’23/7月　一生)</v>
          </cell>
          <cell r="I7435" t="str">
            <v>PA1-3217</v>
          </cell>
          <cell r="J7435" t="str">
            <v>A</v>
          </cell>
          <cell r="K7435" t="str">
            <v xml:space="preserve"> TEU</v>
          </cell>
          <cell r="L7435" t="str">
            <v>○</v>
          </cell>
          <cell r="M7435">
            <v>20231205</v>
          </cell>
          <cell r="N7435">
            <v>20231205</v>
          </cell>
        </row>
        <row r="7436">
          <cell r="C7436">
            <v>7552078880</v>
          </cell>
          <cell r="D7436" t="str">
            <v>I3JCB86</v>
          </cell>
          <cell r="E7436">
            <v>45090</v>
          </cell>
          <cell r="F7436" t="str">
            <v>VK00 3X 750幅</v>
          </cell>
          <cell r="G7436" t="str">
            <v>3X 750幅</v>
          </cell>
          <cell r="H7436" t="str">
            <v>【I3JCB86】VL35 750幅FRAME ASM　新規出図(初回イベント:’23/7月　一生)</v>
          </cell>
          <cell r="I7436" t="str">
            <v>PA1-3193</v>
          </cell>
          <cell r="J7436" t="str">
            <v>A</v>
          </cell>
          <cell r="K7436" t="str">
            <v xml:space="preserve"> TLH</v>
          </cell>
          <cell r="L7436" t="str">
            <v>○</v>
          </cell>
          <cell r="M7436">
            <v>20231012</v>
          </cell>
          <cell r="N7436">
            <v>20231012</v>
          </cell>
        </row>
        <row r="7437">
          <cell r="C7437">
            <v>7552078890</v>
          </cell>
          <cell r="D7437" t="str">
            <v>I3JCB86</v>
          </cell>
          <cell r="E7437">
            <v>45090</v>
          </cell>
          <cell r="F7437" t="str">
            <v>VK00 3X 750幅</v>
          </cell>
          <cell r="G7437" t="str">
            <v>3X 750幅</v>
          </cell>
          <cell r="H7437" t="str">
            <v>【I3JCB86】VL35 750幅FRAME ASM　新規出図(初回イベント:’23/7月　一生)</v>
          </cell>
          <cell r="I7437" t="str">
            <v>PA1-4003</v>
          </cell>
          <cell r="J7437" t="str">
            <v>A</v>
          </cell>
          <cell r="K7437" t="str">
            <v>TJL</v>
          </cell>
          <cell r="L7437" t="str">
            <v>○</v>
          </cell>
          <cell r="M7437">
            <v>20231102</v>
          </cell>
          <cell r="N7437">
            <v>20231102</v>
          </cell>
        </row>
        <row r="7438">
          <cell r="C7438">
            <v>7552127010</v>
          </cell>
          <cell r="D7438" t="str">
            <v>I3JCD98</v>
          </cell>
          <cell r="E7438"/>
          <cell r="F7438" t="str">
            <v>VK00 3X 750幅</v>
          </cell>
          <cell r="G7438" t="str">
            <v>3X 750幅</v>
          </cell>
          <cell r="H7438" t="str">
            <v>【I3JCD98】VK00 B1-Gr 輸出750幅FRAME 新規出図(初回イベント:’23/7月 K研)</v>
          </cell>
          <cell r="I7438" t="str">
            <v>未</v>
          </cell>
          <cell r="J7438" t="str">
            <v>A</v>
          </cell>
          <cell r="K7438"/>
          <cell r="L7438" t="str">
            <v>未</v>
          </cell>
          <cell r="M7438" t="str">
            <v>未</v>
          </cell>
          <cell r="N7438" t="str">
            <v>未</v>
          </cell>
        </row>
        <row r="7439">
          <cell r="C7439">
            <v>7552127020</v>
          </cell>
          <cell r="D7439" t="str">
            <v>I3JCD98</v>
          </cell>
          <cell r="E7439"/>
          <cell r="F7439" t="str">
            <v>VK00 3X 750幅</v>
          </cell>
          <cell r="G7439" t="str">
            <v>3X 750幅</v>
          </cell>
          <cell r="H7439" t="str">
            <v>【I3JCD98】VK00 B1-Gr 輸出750幅FRAME 新規出図(初回イベント:’23/7月 K研)</v>
          </cell>
          <cell r="I7439" t="str">
            <v>未</v>
          </cell>
          <cell r="J7439" t="str">
            <v>A</v>
          </cell>
          <cell r="K7439"/>
          <cell r="L7439" t="str">
            <v>未</v>
          </cell>
          <cell r="M7439" t="str">
            <v>未</v>
          </cell>
          <cell r="N7439" t="str">
            <v>未</v>
          </cell>
        </row>
        <row r="7440">
          <cell r="C7440">
            <v>7552127030</v>
          </cell>
          <cell r="D7440" t="str">
            <v>I3JCD98</v>
          </cell>
          <cell r="E7440"/>
          <cell r="F7440" t="str">
            <v>VK00 3X 750幅</v>
          </cell>
          <cell r="G7440" t="str">
            <v>3X 750幅</v>
          </cell>
          <cell r="H7440" t="str">
            <v>【I3JCD98】VK00 B1-Gr 輸出750幅FRAME 新規出図(初回イベント:’23/7月 K研)</v>
          </cell>
          <cell r="I7440" t="str">
            <v>未</v>
          </cell>
          <cell r="J7440" t="str">
            <v>A</v>
          </cell>
          <cell r="K7440"/>
          <cell r="L7440" t="str">
            <v>未</v>
          </cell>
          <cell r="M7440" t="str">
            <v>未</v>
          </cell>
          <cell r="N7440" t="str">
            <v>未</v>
          </cell>
        </row>
        <row r="7441">
          <cell r="C7441">
            <v>7552127040</v>
          </cell>
          <cell r="D7441" t="str">
            <v>I3JCD98</v>
          </cell>
          <cell r="E7441"/>
          <cell r="F7441" t="str">
            <v>VK00 3X 750幅</v>
          </cell>
          <cell r="G7441" t="str">
            <v>3X 750幅</v>
          </cell>
          <cell r="H7441" t="str">
            <v>【I3JCD98】VK00 B1-Gr 輸出750幅FRAME 新規出図(初回イベント:’23/7月 K研)</v>
          </cell>
          <cell r="I7441" t="str">
            <v>未</v>
          </cell>
          <cell r="J7441" t="str">
            <v>A</v>
          </cell>
          <cell r="K7441"/>
          <cell r="L7441" t="str">
            <v>未</v>
          </cell>
          <cell r="M7441" t="str">
            <v>未</v>
          </cell>
          <cell r="N7441" t="str">
            <v>未</v>
          </cell>
        </row>
        <row r="7442">
          <cell r="C7442">
            <v>7552127050</v>
          </cell>
          <cell r="D7442" t="str">
            <v>I3JCD98</v>
          </cell>
          <cell r="E7442"/>
          <cell r="F7442" t="str">
            <v>VK00 3X 750幅</v>
          </cell>
          <cell r="G7442" t="str">
            <v>3X 750幅</v>
          </cell>
          <cell r="H7442" t="str">
            <v>【I3JCD98】VK00 B1-Gr 輸出750幅FRAME 新規出図(初回イベント:’23/7月 K研)</v>
          </cell>
          <cell r="I7442" t="str">
            <v>未</v>
          </cell>
          <cell r="J7442" t="str">
            <v>A</v>
          </cell>
          <cell r="K7442"/>
          <cell r="L7442" t="str">
            <v>未</v>
          </cell>
          <cell r="M7442" t="str">
            <v>未</v>
          </cell>
          <cell r="N7442" t="str">
            <v>未</v>
          </cell>
        </row>
        <row r="7443">
          <cell r="C7443">
            <v>7552127060</v>
          </cell>
          <cell r="D7443" t="str">
            <v>I3JCD98</v>
          </cell>
          <cell r="E7443"/>
          <cell r="F7443" t="str">
            <v>VK00 3X 750幅</v>
          </cell>
          <cell r="G7443" t="str">
            <v>3X 750幅</v>
          </cell>
          <cell r="H7443" t="str">
            <v>【I3JCD98】VK00 B1-Gr 輸出750幅FRAME 新規出図(初回イベント:’23/7月 K研)</v>
          </cell>
          <cell r="I7443" t="str">
            <v>未</v>
          </cell>
          <cell r="J7443" t="str">
            <v>A</v>
          </cell>
          <cell r="K7443"/>
          <cell r="L7443" t="str">
            <v>未</v>
          </cell>
          <cell r="M7443" t="str">
            <v>未</v>
          </cell>
          <cell r="N7443" t="str">
            <v>未</v>
          </cell>
        </row>
        <row r="7444">
          <cell r="C7444">
            <v>7552127070</v>
          </cell>
          <cell r="D7444" t="str">
            <v>I3JCD98</v>
          </cell>
          <cell r="E7444"/>
          <cell r="F7444" t="str">
            <v>VK00 3X 750幅</v>
          </cell>
          <cell r="G7444" t="str">
            <v>3X 750幅</v>
          </cell>
          <cell r="H7444" t="str">
            <v>【I3JCD98】VK00 B1-Gr 輸出750幅FRAME 新規出図(初回イベント:’23/7月 K研)</v>
          </cell>
          <cell r="I7444" t="str">
            <v>未</v>
          </cell>
          <cell r="J7444" t="str">
            <v>A</v>
          </cell>
          <cell r="K7444"/>
          <cell r="L7444" t="str">
            <v>未</v>
          </cell>
          <cell r="M7444" t="str">
            <v>未</v>
          </cell>
          <cell r="N7444" t="str">
            <v>未</v>
          </cell>
        </row>
        <row r="7445">
          <cell r="C7445">
            <v>7552127080</v>
          </cell>
          <cell r="D7445" t="str">
            <v>I3JCD98</v>
          </cell>
          <cell r="E7445"/>
          <cell r="F7445" t="str">
            <v>VK00 3X 750幅</v>
          </cell>
          <cell r="G7445" t="str">
            <v>3X 750幅</v>
          </cell>
          <cell r="H7445" t="str">
            <v>【I3JCD98】VK00 B1-Gr 輸出750幅FRAME 新規出図(初回イベント:’23/7月 K研)</v>
          </cell>
          <cell r="I7445" t="str">
            <v>未</v>
          </cell>
          <cell r="J7445" t="str">
            <v>A</v>
          </cell>
          <cell r="K7445" t="str">
            <v/>
          </cell>
          <cell r="L7445" t="str">
            <v>未</v>
          </cell>
          <cell r="M7445" t="str">
            <v>未</v>
          </cell>
          <cell r="N7445" t="str">
            <v>未</v>
          </cell>
        </row>
        <row r="7446">
          <cell r="C7446">
            <v>7552127090</v>
          </cell>
          <cell r="D7446" t="str">
            <v>I3JCD98</v>
          </cell>
          <cell r="E7446"/>
          <cell r="F7446" t="str">
            <v>VK00 3X 750幅</v>
          </cell>
          <cell r="G7446" t="str">
            <v>3X 750幅</v>
          </cell>
          <cell r="H7446" t="str">
            <v>【I3JCD98】VK00 B1-Gr 輸出750幅FRAME 新規出図(初回イベント:’23/7月 K研)</v>
          </cell>
          <cell r="I7446" t="str">
            <v>未</v>
          </cell>
          <cell r="J7446" t="str">
            <v>A</v>
          </cell>
          <cell r="K7446" t="str">
            <v/>
          </cell>
          <cell r="L7446" t="str">
            <v>未</v>
          </cell>
          <cell r="M7446" t="str">
            <v>未</v>
          </cell>
          <cell r="N7446" t="str">
            <v>未</v>
          </cell>
        </row>
        <row r="7447">
          <cell r="C7447">
            <v>7552127100</v>
          </cell>
          <cell r="D7447" t="str">
            <v>I3JCD98</v>
          </cell>
          <cell r="E7447"/>
          <cell r="F7447" t="str">
            <v>VK00 3X 750幅</v>
          </cell>
          <cell r="G7447" t="str">
            <v>3X 750幅</v>
          </cell>
          <cell r="H7447" t="str">
            <v>【I3JCD98】VK00 B1-Gr 輸出750幅FRAME 新規出図(初回イベント:’23/7月 K研)</v>
          </cell>
          <cell r="I7447" t="str">
            <v>未</v>
          </cell>
          <cell r="J7447" t="str">
            <v>A</v>
          </cell>
          <cell r="K7447" t="str">
            <v/>
          </cell>
          <cell r="L7447" t="str">
            <v>未</v>
          </cell>
          <cell r="M7447" t="str">
            <v>未</v>
          </cell>
          <cell r="N7447" t="str">
            <v>未</v>
          </cell>
        </row>
        <row r="7448">
          <cell r="C7448">
            <v>7552127110</v>
          </cell>
          <cell r="D7448" t="str">
            <v>I3JCD98</v>
          </cell>
          <cell r="E7448"/>
          <cell r="F7448" t="str">
            <v>VK00 3X 750幅</v>
          </cell>
          <cell r="G7448" t="str">
            <v>3X 750幅</v>
          </cell>
          <cell r="H7448" t="str">
            <v>【I3JCD98】VK00 B1-Gr 輸出750幅FRAME 新規出図(初回イベント:’23/7月 K研)</v>
          </cell>
          <cell r="I7448" t="str">
            <v>未</v>
          </cell>
          <cell r="J7448" t="str">
            <v>A</v>
          </cell>
          <cell r="K7448" t="str">
            <v/>
          </cell>
          <cell r="L7448" t="str">
            <v>未</v>
          </cell>
          <cell r="M7448" t="str">
            <v>未</v>
          </cell>
          <cell r="N7448" t="str">
            <v>未</v>
          </cell>
        </row>
        <row r="7449">
          <cell r="C7449">
            <v>7552127120</v>
          </cell>
          <cell r="D7449" t="str">
            <v>I3JCD98</v>
          </cell>
          <cell r="E7449"/>
          <cell r="F7449" t="str">
            <v>VK00 3X 750幅</v>
          </cell>
          <cell r="G7449" t="str">
            <v>3X 750幅</v>
          </cell>
          <cell r="H7449" t="str">
            <v>【I3JCD98】VK00 B1-Gr 輸出750幅FRAME 新規出図(初回イベント:’23/7月 K研)</v>
          </cell>
          <cell r="I7449" t="str">
            <v>未</v>
          </cell>
          <cell r="J7449" t="str">
            <v>A</v>
          </cell>
          <cell r="K7449" t="str">
            <v/>
          </cell>
          <cell r="L7449" t="str">
            <v>未</v>
          </cell>
          <cell r="M7449" t="str">
            <v>未</v>
          </cell>
          <cell r="N7449" t="str">
            <v>未</v>
          </cell>
        </row>
        <row r="7450">
          <cell r="C7450">
            <v>7552127130</v>
          </cell>
          <cell r="D7450" t="str">
            <v>I3JCD98</v>
          </cell>
          <cell r="E7450"/>
          <cell r="F7450" t="str">
            <v>VK00 3X 750幅</v>
          </cell>
          <cell r="G7450" t="str">
            <v>3X 750幅</v>
          </cell>
          <cell r="H7450" t="str">
            <v>【I3JCD98】VK00 B1-Gr 輸出750幅FRAME 新規出図(初回イベント:’23/7月 K研)</v>
          </cell>
          <cell r="I7450" t="str">
            <v>未</v>
          </cell>
          <cell r="J7450" t="str">
            <v>A</v>
          </cell>
          <cell r="K7450" t="str">
            <v/>
          </cell>
          <cell r="L7450" t="str">
            <v>未</v>
          </cell>
          <cell r="M7450" t="str">
            <v>未</v>
          </cell>
          <cell r="N7450" t="str">
            <v>未</v>
          </cell>
        </row>
        <row r="7451">
          <cell r="C7451">
            <v>7552127140</v>
          </cell>
          <cell r="D7451" t="str">
            <v>I3JCD98</v>
          </cell>
          <cell r="E7451"/>
          <cell r="F7451" t="str">
            <v>VK00 3X 750幅</v>
          </cell>
          <cell r="G7451" t="str">
            <v>3X 750幅</v>
          </cell>
          <cell r="H7451" t="str">
            <v>【I3JCD98】VK00 B1-Gr 輸出750幅FRAME 新規出図(初回イベント:’23/7月 K研)</v>
          </cell>
          <cell r="I7451" t="str">
            <v>未</v>
          </cell>
          <cell r="J7451" t="str">
            <v>A</v>
          </cell>
          <cell r="K7451" t="str">
            <v/>
          </cell>
          <cell r="L7451" t="str">
            <v>未</v>
          </cell>
          <cell r="M7451" t="str">
            <v>未</v>
          </cell>
          <cell r="N7451" t="str">
            <v>未</v>
          </cell>
        </row>
        <row r="7452">
          <cell r="C7452">
            <v>7552127150</v>
          </cell>
          <cell r="D7452" t="str">
            <v>I3JCD98</v>
          </cell>
          <cell r="E7452"/>
          <cell r="F7452" t="str">
            <v>VK00 3X 750幅</v>
          </cell>
          <cell r="G7452" t="str">
            <v>3X 750幅</v>
          </cell>
          <cell r="H7452" t="str">
            <v>【I3JCD98】VK00 B1-Gr 輸出750幅FRAME 新規出図(初回イベント:’23/7月 K研)</v>
          </cell>
          <cell r="I7452" t="str">
            <v>未</v>
          </cell>
          <cell r="J7452" t="str">
            <v>A</v>
          </cell>
          <cell r="K7452" t="str">
            <v/>
          </cell>
          <cell r="L7452" t="str">
            <v>未</v>
          </cell>
          <cell r="M7452" t="str">
            <v>未</v>
          </cell>
          <cell r="N7452" t="str">
            <v>未</v>
          </cell>
        </row>
        <row r="7453">
          <cell r="C7453">
            <v>7552127160</v>
          </cell>
          <cell r="D7453" t="str">
            <v>I3JCD98</v>
          </cell>
          <cell r="E7453"/>
          <cell r="F7453" t="str">
            <v>VK00 3X 750幅</v>
          </cell>
          <cell r="G7453" t="str">
            <v>3X 750幅</v>
          </cell>
          <cell r="H7453" t="str">
            <v>【I3JCD98】VK00 B1-Gr 輸出750幅FRAME 新規出図(初回イベント:’23/7月 K研)</v>
          </cell>
          <cell r="I7453" t="str">
            <v>PA1-3195</v>
          </cell>
          <cell r="J7453" t="str">
            <v>A</v>
          </cell>
          <cell r="K7453" t="str">
            <v>RHG</v>
          </cell>
          <cell r="L7453" t="str">
            <v>○</v>
          </cell>
          <cell r="M7453">
            <v>20230922</v>
          </cell>
          <cell r="N7453">
            <v>20230922</v>
          </cell>
        </row>
        <row r="7454">
          <cell r="C7454">
            <v>7552127170</v>
          </cell>
          <cell r="D7454" t="str">
            <v>I3JCD98</v>
          </cell>
          <cell r="E7454"/>
          <cell r="F7454" t="str">
            <v>VK00 3X 750幅</v>
          </cell>
          <cell r="G7454" t="str">
            <v>3X 750幅</v>
          </cell>
          <cell r="H7454" t="str">
            <v>【I3JCD98】VK00 B1-Gr 輸出750幅FRAME 新規出図(初回イベント:’23/7月 K研)</v>
          </cell>
          <cell r="I7454" t="str">
            <v>PA1-3195</v>
          </cell>
          <cell r="J7454" t="str">
            <v>A</v>
          </cell>
          <cell r="K7454" t="str">
            <v>RHH</v>
          </cell>
          <cell r="L7454" t="str">
            <v>○</v>
          </cell>
          <cell r="M7454">
            <v>20230928</v>
          </cell>
          <cell r="N7454">
            <v>20230928</v>
          </cell>
        </row>
        <row r="7455">
          <cell r="C7455">
            <v>7552127180</v>
          </cell>
          <cell r="D7455" t="str">
            <v>I3JCD98</v>
          </cell>
          <cell r="E7455"/>
          <cell r="F7455" t="str">
            <v>VK00 3X 750幅</v>
          </cell>
          <cell r="G7455" t="str">
            <v>3X 750幅</v>
          </cell>
          <cell r="H7455" t="str">
            <v>【I3JCD98】VK00 B1-Gr 輸出750幅FRAME 新規出図(初回イベント:’23/7月 K研)</v>
          </cell>
          <cell r="I7455" t="str">
            <v>未</v>
          </cell>
          <cell r="J7455" t="str">
            <v>A</v>
          </cell>
          <cell r="K7455" t="str">
            <v/>
          </cell>
          <cell r="L7455" t="str">
            <v>未</v>
          </cell>
          <cell r="M7455" t="str">
            <v>未</v>
          </cell>
          <cell r="N7455" t="str">
            <v>未</v>
          </cell>
        </row>
        <row r="7456">
          <cell r="C7456">
            <v>7552127190</v>
          </cell>
          <cell r="D7456" t="str">
            <v>I3JCD98</v>
          </cell>
          <cell r="E7456"/>
          <cell r="F7456" t="str">
            <v>VK00 3X 750幅</v>
          </cell>
          <cell r="G7456" t="str">
            <v>3X 750幅</v>
          </cell>
          <cell r="H7456" t="str">
            <v>【I3JCD98】VK00 B1-Gr 輸出750幅FRAME 新規出図(初回イベント:’23/7月 K研)</v>
          </cell>
          <cell r="I7456" t="str">
            <v>未</v>
          </cell>
          <cell r="J7456" t="str">
            <v>A</v>
          </cell>
          <cell r="K7456" t="str">
            <v/>
          </cell>
          <cell r="L7456" t="str">
            <v>未</v>
          </cell>
          <cell r="M7456" t="str">
            <v>未</v>
          </cell>
          <cell r="N7456" t="str">
            <v>未</v>
          </cell>
        </row>
        <row r="7457">
          <cell r="C7457">
            <v>7552127200</v>
          </cell>
          <cell r="D7457" t="str">
            <v>I3JCD98</v>
          </cell>
          <cell r="E7457"/>
          <cell r="F7457" t="str">
            <v>VK00 3X 750幅</v>
          </cell>
          <cell r="G7457" t="str">
            <v>3X 750幅</v>
          </cell>
          <cell r="H7457" t="str">
            <v>【I3JCD98】VK00 B1-Gr 輸出750幅FRAME 新規出図(初回イベント:’23/7月 K研)</v>
          </cell>
          <cell r="I7457" t="str">
            <v>未</v>
          </cell>
          <cell r="J7457" t="str">
            <v>A</v>
          </cell>
          <cell r="K7457" t="str">
            <v/>
          </cell>
          <cell r="L7457" t="str">
            <v>未</v>
          </cell>
          <cell r="M7457" t="str">
            <v>未</v>
          </cell>
          <cell r="N7457" t="str">
            <v>未</v>
          </cell>
        </row>
        <row r="7458">
          <cell r="C7458">
            <v>7552127210</v>
          </cell>
          <cell r="D7458" t="str">
            <v>I3JCD98</v>
          </cell>
          <cell r="E7458"/>
          <cell r="F7458" t="str">
            <v>VK00 3X 750幅</v>
          </cell>
          <cell r="G7458" t="str">
            <v>3X 750幅</v>
          </cell>
          <cell r="H7458" t="str">
            <v>【I3JCD98】VK00 B1-Gr 輸出750幅FRAME 新規出図(初回イベント:’23/7月 K研)</v>
          </cell>
          <cell r="I7458" t="str">
            <v>未</v>
          </cell>
          <cell r="J7458" t="str">
            <v>A</v>
          </cell>
          <cell r="K7458" t="str">
            <v/>
          </cell>
          <cell r="L7458" t="str">
            <v>未</v>
          </cell>
          <cell r="M7458" t="str">
            <v>未</v>
          </cell>
          <cell r="N7458" t="str">
            <v>未</v>
          </cell>
        </row>
        <row r="7459">
          <cell r="C7459">
            <v>7552127220</v>
          </cell>
          <cell r="D7459" t="str">
            <v>I3JCD98</v>
          </cell>
          <cell r="E7459"/>
          <cell r="F7459" t="str">
            <v>VK00 3X 750幅</v>
          </cell>
          <cell r="G7459" t="str">
            <v>3X 750幅</v>
          </cell>
          <cell r="H7459" t="str">
            <v>【I3JCD98】VK00 B1-Gr 輸出750幅FRAME 新規出図(初回イベント:’23/7月 K研)</v>
          </cell>
          <cell r="I7459" t="str">
            <v>未</v>
          </cell>
          <cell r="J7459" t="str">
            <v>A</v>
          </cell>
          <cell r="K7459" t="str">
            <v/>
          </cell>
          <cell r="L7459" t="str">
            <v>未</v>
          </cell>
          <cell r="M7459" t="str">
            <v>未</v>
          </cell>
          <cell r="N7459" t="str">
            <v>未</v>
          </cell>
        </row>
        <row r="7460">
          <cell r="C7460">
            <v>8972416583</v>
          </cell>
          <cell r="D7460" t="str">
            <v>I4JKW77</v>
          </cell>
          <cell r="E7460"/>
          <cell r="F7460" t="str">
            <v>VK00 NPR</v>
          </cell>
          <cell r="G7460" t="str">
            <v>3X 850幅</v>
          </cell>
          <cell r="H7460" t="str">
            <v>【I4JKW77】VK00 D-Gr US向け850幅FRAME ASM 設変出図(S/MBR溶接NUT変更、誤記訂正。同番変更。)</v>
          </cell>
          <cell r="I7460" t="str">
            <v>PA1-3165</v>
          </cell>
          <cell r="J7460" t="str">
            <v>C</v>
          </cell>
          <cell r="K7460" t="str">
            <v>ZTK</v>
          </cell>
          <cell r="L7460" t="str">
            <v>○</v>
          </cell>
          <cell r="M7460" t="str">
            <v>-</v>
          </cell>
          <cell r="N7460" t="str">
            <v>未</v>
          </cell>
        </row>
        <row r="7461">
          <cell r="C7461">
            <v>7551954830</v>
          </cell>
          <cell r="D7461" t="str">
            <v>I3JCG95</v>
          </cell>
          <cell r="E7461"/>
          <cell r="F7461" t="str">
            <v>VL26 NPR</v>
          </cell>
          <cell r="G7461" t="str">
            <v>3X 850幅</v>
          </cell>
          <cell r="H7461" t="str">
            <v>【I3JCG95】VL26 B-Gr US向け850幅　FRAME ASM　新規出図</v>
          </cell>
          <cell r="I7461" t="str">
            <v>未</v>
          </cell>
          <cell r="J7461" t="str">
            <v>C</v>
          </cell>
          <cell r="K7461" t="str">
            <v>YR1</v>
          </cell>
          <cell r="L7461" t="str">
            <v>○</v>
          </cell>
          <cell r="M7461" t="str">
            <v>-</v>
          </cell>
          <cell r="N7461" t="str">
            <v>未</v>
          </cell>
        </row>
        <row r="7462">
          <cell r="C7462">
            <v>7551954860</v>
          </cell>
          <cell r="D7462" t="str">
            <v>I4JKZ12</v>
          </cell>
          <cell r="E7462"/>
          <cell r="F7462" t="str">
            <v>VL26 NPR</v>
          </cell>
          <cell r="G7462" t="str">
            <v>3X 850幅</v>
          </cell>
          <cell r="H7462" t="str">
            <v>【I4JKZ12】VL26 B-Gr US向け850幅FRAME ASM　設変出図(同番変更、S/MBR穴径変更、’24/1月SOPからの反映)</v>
          </cell>
          <cell r="I7462" t="str">
            <v>未</v>
          </cell>
          <cell r="J7462" t="str">
            <v>C</v>
          </cell>
          <cell r="K7462" t="str">
            <v>YM1</v>
          </cell>
          <cell r="L7462" t="str">
            <v>○</v>
          </cell>
          <cell r="M7462" t="str">
            <v>-</v>
          </cell>
          <cell r="N7462" t="str">
            <v>未</v>
          </cell>
        </row>
        <row r="7463">
          <cell r="C7463">
            <v>7551954870</v>
          </cell>
          <cell r="D7463" t="str">
            <v>I4JKZ12</v>
          </cell>
          <cell r="E7463"/>
          <cell r="F7463" t="str">
            <v>VL26 NPR</v>
          </cell>
          <cell r="G7463" t="str">
            <v>3X 850幅</v>
          </cell>
          <cell r="H7463" t="str">
            <v>【I4JKZ12】VL26 B-Gr US向け850幅FRAME ASM　設変出図(同番変更、S/MBR穴径変更、’24/1月SOPからの反映)</v>
          </cell>
          <cell r="I7463" t="str">
            <v>未</v>
          </cell>
          <cell r="J7463" t="str">
            <v>C</v>
          </cell>
          <cell r="K7463" t="str">
            <v>YM2</v>
          </cell>
          <cell r="L7463" t="str">
            <v>○</v>
          </cell>
          <cell r="M7463" t="str">
            <v>-</v>
          </cell>
          <cell r="N7463" t="str">
            <v>未</v>
          </cell>
        </row>
        <row r="7464">
          <cell r="C7464">
            <v>8978362073</v>
          </cell>
          <cell r="D7464" t="str">
            <v>I4JKK59</v>
          </cell>
          <cell r="E7464"/>
          <cell r="F7464" t="str">
            <v>VK00 NKR</v>
          </cell>
          <cell r="G7464" t="str">
            <v>1X 軽量</v>
          </cell>
          <cell r="H7464" t="str">
            <v>【I4JKK59】VK00 1X A1-Gr 軽量FRAME　設変出図(サ変、遍歴飛ばしでサフィックス4図面を受領済の為、追加受領)</v>
          </cell>
          <cell r="I7464" t="str">
            <v>未</v>
          </cell>
          <cell r="J7464" t="str">
            <v>D</v>
          </cell>
          <cell r="K7464" t="str">
            <v>DAD</v>
          </cell>
          <cell r="L7464" t="str">
            <v>未</v>
          </cell>
          <cell r="M7464" t="str">
            <v>-</v>
          </cell>
          <cell r="N7464" t="str">
            <v>-</v>
          </cell>
        </row>
        <row r="7465">
          <cell r="C7465">
            <v>8978362133</v>
          </cell>
          <cell r="D7465" t="str">
            <v>I4JKK59</v>
          </cell>
          <cell r="E7465"/>
          <cell r="F7465" t="str">
            <v>VK00 NKR</v>
          </cell>
          <cell r="G7465" t="str">
            <v>1X 軽量</v>
          </cell>
          <cell r="H7465" t="str">
            <v>【I4JKK59】VK00 1X A1-Gr 軽量FRAME　設変出図(サ変、遍歴飛ばしでサフィックス4図面を受領済の為、追加受領)</v>
          </cell>
          <cell r="I7465" t="str">
            <v>未</v>
          </cell>
          <cell r="J7465" t="str">
            <v>D</v>
          </cell>
          <cell r="K7465" t="str">
            <v>1DAM</v>
          </cell>
          <cell r="L7465" t="str">
            <v>○</v>
          </cell>
          <cell r="M7465" t="str">
            <v>-</v>
          </cell>
          <cell r="N7465" t="str">
            <v>-</v>
          </cell>
        </row>
        <row r="7466">
          <cell r="C7466">
            <v>8972416542</v>
          </cell>
          <cell r="D7466" t="str">
            <v>I4JKW77</v>
          </cell>
          <cell r="E7466"/>
          <cell r="F7466" t="str">
            <v>VK00 NPR</v>
          </cell>
          <cell r="G7466" t="str">
            <v>3X 850幅</v>
          </cell>
          <cell r="H7466" t="str">
            <v>【I4JKY70】VK00 D-Gr US向け850幅FRAME ASM 設変出図(4JKT69の設変に伴う同番⇒サ変への設変)</v>
          </cell>
          <cell r="I7466" t="str">
            <v>未</v>
          </cell>
          <cell r="J7466" t="str">
            <v>C</v>
          </cell>
          <cell r="K7466" t="str">
            <v/>
          </cell>
          <cell r="L7466" t="str">
            <v>未</v>
          </cell>
          <cell r="M7466" t="str">
            <v>-</v>
          </cell>
          <cell r="N7466" t="str">
            <v>未</v>
          </cell>
        </row>
        <row r="7467">
          <cell r="C7467">
            <v>8972416552</v>
          </cell>
          <cell r="D7467" t="str">
            <v>I4JKW77</v>
          </cell>
          <cell r="E7467"/>
          <cell r="F7467" t="str">
            <v>VK00 NPR</v>
          </cell>
          <cell r="G7467" t="str">
            <v>3X 850幅</v>
          </cell>
          <cell r="H7467" t="str">
            <v>【I4JKY70】VK00 D-Gr US向け850幅FRAME ASM 設変出図(4JKT69の設変に伴う同番⇒サ変への設変)</v>
          </cell>
          <cell r="I7467" t="str">
            <v>未</v>
          </cell>
          <cell r="J7467" t="str">
            <v>C</v>
          </cell>
          <cell r="K7467" t="str">
            <v/>
          </cell>
          <cell r="L7467" t="str">
            <v>未</v>
          </cell>
          <cell r="M7467" t="str">
            <v>-</v>
          </cell>
          <cell r="N7467" t="str">
            <v>未</v>
          </cell>
        </row>
        <row r="7468">
          <cell r="C7468">
            <v>8972416561</v>
          </cell>
          <cell r="D7468" t="str">
            <v>I4JKW77</v>
          </cell>
          <cell r="E7468"/>
          <cell r="F7468" t="str">
            <v>VK00 NPR</v>
          </cell>
          <cell r="G7468" t="str">
            <v>3X 850幅</v>
          </cell>
          <cell r="H7468" t="str">
            <v>【I4JKY70】VK00 D-Gr US向け850幅FRAME ASM 設変出図(4JKT69の設変に伴う同番⇒サ変への設変)</v>
          </cell>
          <cell r="I7468" t="str">
            <v>PA1-3164</v>
          </cell>
          <cell r="J7468" t="str">
            <v>C</v>
          </cell>
          <cell r="K7468" t="str">
            <v>WY3</v>
          </cell>
          <cell r="L7468" t="str">
            <v>○</v>
          </cell>
          <cell r="M7468" t="str">
            <v>-</v>
          </cell>
          <cell r="N7468" t="str">
            <v>未</v>
          </cell>
        </row>
        <row r="7469">
          <cell r="C7469">
            <v>8972416571</v>
          </cell>
          <cell r="D7469" t="str">
            <v>I4JKW77</v>
          </cell>
          <cell r="E7469"/>
          <cell r="F7469" t="str">
            <v>VK00 NPR</v>
          </cell>
          <cell r="G7469" t="str">
            <v>3X 850幅</v>
          </cell>
          <cell r="H7469" t="str">
            <v>【I4JKY70】VK00 D-Gr US向け850幅FRAME ASM 設変出図(4JKT69の設変に伴う同番⇒サ変への設変)</v>
          </cell>
          <cell r="I7469" t="str">
            <v>未</v>
          </cell>
          <cell r="J7469" t="str">
            <v>C</v>
          </cell>
          <cell r="K7469" t="str">
            <v/>
          </cell>
          <cell r="L7469" t="str">
            <v>未</v>
          </cell>
          <cell r="M7469" t="str">
            <v>-</v>
          </cell>
          <cell r="N7469" t="str">
            <v>未</v>
          </cell>
        </row>
        <row r="7470">
          <cell r="C7470">
            <v>8972416591</v>
          </cell>
          <cell r="D7470" t="str">
            <v>I4JKW77</v>
          </cell>
          <cell r="E7470"/>
          <cell r="F7470" t="str">
            <v>VK00 NPR</v>
          </cell>
          <cell r="G7470" t="str">
            <v>3X 850幅</v>
          </cell>
          <cell r="H7470" t="str">
            <v>【I4JKY70】VK00 D-Gr US向け850幅FRAME ASM 設変出図(4JKT69の設変に伴う同番⇒サ変への設変)</v>
          </cell>
          <cell r="I7470" t="str">
            <v>未</v>
          </cell>
          <cell r="J7470" t="str">
            <v>C</v>
          </cell>
          <cell r="K7470" t="str">
            <v/>
          </cell>
          <cell r="L7470" t="str">
            <v>未</v>
          </cell>
          <cell r="M7470" t="str">
            <v>-</v>
          </cell>
          <cell r="N7470" t="str">
            <v>未</v>
          </cell>
        </row>
        <row r="7471">
          <cell r="C7471">
            <v>8972416602</v>
          </cell>
          <cell r="D7471" t="str">
            <v>I4JKW77</v>
          </cell>
          <cell r="E7471"/>
          <cell r="F7471" t="str">
            <v>VK00 NPR</v>
          </cell>
          <cell r="G7471" t="str">
            <v>3X 850幅</v>
          </cell>
          <cell r="H7471" t="str">
            <v>【I4JKY70】VK00 D-Gr US向け850幅FRAME ASM 設変出図(4JKT69の設変に伴う同番⇒サ変への設変)</v>
          </cell>
          <cell r="I7471" t="str">
            <v>未</v>
          </cell>
          <cell r="J7471" t="str">
            <v>C</v>
          </cell>
          <cell r="K7471" t="str">
            <v/>
          </cell>
          <cell r="L7471" t="str">
            <v>未</v>
          </cell>
          <cell r="M7471" t="str">
            <v>-</v>
          </cell>
          <cell r="N7471" t="str">
            <v>未</v>
          </cell>
        </row>
        <row r="7472">
          <cell r="C7472">
            <v>8972416611</v>
          </cell>
          <cell r="D7472" t="str">
            <v>I4JKW77</v>
          </cell>
          <cell r="E7472"/>
          <cell r="F7472" t="str">
            <v>VK00 NPR</v>
          </cell>
          <cell r="G7472" t="str">
            <v>3X 850幅</v>
          </cell>
          <cell r="H7472" t="str">
            <v>【I4JKY70】VK00 D-Gr US向け850幅FRAME ASM 設変出図(4JKT69の設変に伴う同番⇒サ変への設変)</v>
          </cell>
          <cell r="I7472" t="str">
            <v>未</v>
          </cell>
          <cell r="J7472" t="str">
            <v>C</v>
          </cell>
          <cell r="K7472" t="str">
            <v/>
          </cell>
          <cell r="L7472" t="str">
            <v>未</v>
          </cell>
          <cell r="M7472" t="str">
            <v>-</v>
          </cell>
          <cell r="N7472" t="str">
            <v>未</v>
          </cell>
        </row>
        <row r="7473">
          <cell r="C7473">
            <v>8972416622</v>
          </cell>
          <cell r="D7473" t="str">
            <v>I4JKW77</v>
          </cell>
          <cell r="E7473"/>
          <cell r="F7473" t="str">
            <v>VK00 NPR</v>
          </cell>
          <cell r="G7473" t="str">
            <v>3X 850幅</v>
          </cell>
          <cell r="H7473" t="str">
            <v>【I4JKY70】VK00 D-Gr US向け850幅FRAME ASM 設変出図(4JKT69の設変に伴う同番⇒サ変への設変)</v>
          </cell>
          <cell r="I7473" t="str">
            <v>未</v>
          </cell>
          <cell r="J7473" t="str">
            <v>C</v>
          </cell>
          <cell r="K7473" t="str">
            <v/>
          </cell>
          <cell r="L7473" t="str">
            <v>未</v>
          </cell>
          <cell r="M7473" t="str">
            <v>-</v>
          </cell>
          <cell r="N7473" t="str">
            <v>未</v>
          </cell>
        </row>
        <row r="7474">
          <cell r="C7474">
            <v>8972416631</v>
          </cell>
          <cell r="D7474" t="str">
            <v>I4JKW77</v>
          </cell>
          <cell r="E7474"/>
          <cell r="F7474" t="str">
            <v>VK00 NPR</v>
          </cell>
          <cell r="G7474" t="str">
            <v>3X 850幅</v>
          </cell>
          <cell r="H7474" t="str">
            <v>【I4JKY70】VK00 D-Gr US向け850幅FRAME ASM 設変出図(4JKT69の設変に伴う同番⇒サ変への設変)</v>
          </cell>
          <cell r="I7474" t="str">
            <v>未</v>
          </cell>
          <cell r="J7474" t="str">
            <v>C</v>
          </cell>
          <cell r="K7474" t="str">
            <v/>
          </cell>
          <cell r="L7474" t="str">
            <v>未</v>
          </cell>
          <cell r="M7474" t="str">
            <v>-</v>
          </cell>
          <cell r="N7474" t="str">
            <v>未</v>
          </cell>
        </row>
        <row r="7475">
          <cell r="C7475">
            <v>7551945720</v>
          </cell>
          <cell r="D7475" t="str">
            <v>I3JCE59</v>
          </cell>
          <cell r="E7475"/>
          <cell r="F7475" t="str">
            <v>VK00 NMR</v>
          </cell>
          <cell r="G7475" t="str">
            <v>1X 標準</v>
          </cell>
          <cell r="H7475" t="str">
            <v>【I3JCE59】VK00 E2-GR 700幅FRAME ASM　新規出図(対象イベント:’23/10月、K研2)</v>
          </cell>
          <cell r="I7475" t="str">
            <v>未</v>
          </cell>
          <cell r="J7475" t="str">
            <v>A</v>
          </cell>
          <cell r="K7475" t="str">
            <v>BVP</v>
          </cell>
          <cell r="L7475" t="str">
            <v>未</v>
          </cell>
          <cell r="M7475" t="str">
            <v>未</v>
          </cell>
          <cell r="N7475" t="str">
            <v>未</v>
          </cell>
        </row>
        <row r="7476">
          <cell r="C7476">
            <v>7551945730</v>
          </cell>
          <cell r="D7476" t="str">
            <v>I3JCE59</v>
          </cell>
          <cell r="E7476"/>
          <cell r="F7476" t="str">
            <v>VK00 NMR</v>
          </cell>
          <cell r="G7476" t="str">
            <v>1X 標準</v>
          </cell>
          <cell r="H7476" t="str">
            <v>【I3JCE59】VK00 E2-GR 700幅FRAME ASM　新規出図(対象イベント:’23/10月、K研2)</v>
          </cell>
          <cell r="I7476" t="str">
            <v>未</v>
          </cell>
          <cell r="J7476" t="str">
            <v>A</v>
          </cell>
          <cell r="K7476" t="str">
            <v/>
          </cell>
          <cell r="L7476" t="str">
            <v>未</v>
          </cell>
          <cell r="M7476" t="str">
            <v>未</v>
          </cell>
          <cell r="N7476" t="str">
            <v>未</v>
          </cell>
        </row>
        <row r="7477">
          <cell r="C7477">
            <v>7551945740</v>
          </cell>
          <cell r="D7477" t="str">
            <v>I3JCE59</v>
          </cell>
          <cell r="E7477"/>
          <cell r="F7477" t="str">
            <v>VK00 NMR</v>
          </cell>
          <cell r="G7477" t="str">
            <v>1X 標準</v>
          </cell>
          <cell r="H7477" t="str">
            <v>【I3JCE59】VK00 E2-GR 700幅FRAME ASM　新規出図(対象イベント:’23/10月、K研2)</v>
          </cell>
          <cell r="I7477" t="str">
            <v>未</v>
          </cell>
          <cell r="J7477" t="str">
            <v>A</v>
          </cell>
          <cell r="K7477" t="str">
            <v>CPD</v>
          </cell>
          <cell r="L7477" t="str">
            <v>未</v>
          </cell>
          <cell r="M7477" t="str">
            <v>未</v>
          </cell>
          <cell r="N7477" t="str">
            <v>未</v>
          </cell>
        </row>
        <row r="7478">
          <cell r="C7478">
            <v>7551945750</v>
          </cell>
          <cell r="D7478" t="str">
            <v>I3JCE59</v>
          </cell>
          <cell r="E7478"/>
          <cell r="F7478" t="str">
            <v>VK00 NMR</v>
          </cell>
          <cell r="G7478" t="str">
            <v>1X 標準</v>
          </cell>
          <cell r="H7478" t="str">
            <v>【I3JCE59】VK00 E2-GR 700幅FRAME ASM　新規出図(対象イベント:’23/10月、K研2)</v>
          </cell>
          <cell r="I7478" t="str">
            <v>未</v>
          </cell>
          <cell r="J7478" t="str">
            <v>A</v>
          </cell>
          <cell r="K7478" t="str">
            <v/>
          </cell>
          <cell r="L7478" t="str">
            <v>未</v>
          </cell>
          <cell r="M7478" t="str">
            <v>未</v>
          </cell>
          <cell r="N7478" t="str">
            <v>未</v>
          </cell>
        </row>
        <row r="7479">
          <cell r="C7479">
            <v>7551945760</v>
          </cell>
          <cell r="D7479" t="str">
            <v>I3JCE59</v>
          </cell>
          <cell r="E7479"/>
          <cell r="F7479" t="str">
            <v>VK00 NMR</v>
          </cell>
          <cell r="G7479" t="str">
            <v>1X 標準</v>
          </cell>
          <cell r="H7479" t="str">
            <v>【I3JCE59】VK00 E2-GR 700幅FRAME ASM　新規出図(対象イベント:’23/10月、K研2)</v>
          </cell>
          <cell r="I7479" t="str">
            <v>未</v>
          </cell>
          <cell r="J7479" t="str">
            <v>A</v>
          </cell>
          <cell r="K7479" t="str">
            <v>CCA</v>
          </cell>
          <cell r="L7479" t="str">
            <v>未</v>
          </cell>
          <cell r="M7479" t="str">
            <v>未</v>
          </cell>
          <cell r="N7479" t="str">
            <v>未</v>
          </cell>
        </row>
        <row r="7480">
          <cell r="C7480">
            <v>7551945770</v>
          </cell>
          <cell r="D7480" t="str">
            <v>I3JCE59</v>
          </cell>
          <cell r="E7480"/>
          <cell r="F7480" t="str">
            <v>VK00 NMR</v>
          </cell>
          <cell r="G7480" t="str">
            <v>1X 標準</v>
          </cell>
          <cell r="H7480" t="str">
            <v>【I3JCE59】VK00 E2-GR 700幅FRAME ASM　新規出図(対象イベント:’23/10月、K研2)</v>
          </cell>
          <cell r="I7480" t="str">
            <v>未</v>
          </cell>
          <cell r="J7480" t="str">
            <v>A</v>
          </cell>
          <cell r="K7480" t="str">
            <v/>
          </cell>
          <cell r="L7480" t="str">
            <v>未</v>
          </cell>
          <cell r="M7480" t="str">
            <v>未</v>
          </cell>
          <cell r="N7480" t="str">
            <v>未</v>
          </cell>
        </row>
        <row r="7481">
          <cell r="C7481">
            <v>7551945800</v>
          </cell>
          <cell r="D7481" t="str">
            <v>I3JCE59</v>
          </cell>
          <cell r="E7481"/>
          <cell r="F7481" t="str">
            <v>VK00 NMR</v>
          </cell>
          <cell r="G7481" t="str">
            <v>1X 標準</v>
          </cell>
          <cell r="H7481" t="str">
            <v>【I3JCE59】VK00 E2-GR 700幅FRAME ASM　新規出図(対象イベント:’23/10月、K研2)</v>
          </cell>
          <cell r="I7481" t="str">
            <v>未</v>
          </cell>
          <cell r="J7481" t="str">
            <v>A</v>
          </cell>
          <cell r="K7481" t="str">
            <v/>
          </cell>
          <cell r="L7481" t="str">
            <v>未</v>
          </cell>
          <cell r="M7481" t="str">
            <v>未</v>
          </cell>
          <cell r="N7481" t="str">
            <v>未</v>
          </cell>
        </row>
        <row r="7482">
          <cell r="C7482">
            <v>7551945810</v>
          </cell>
          <cell r="D7482" t="str">
            <v>I3JCE59</v>
          </cell>
          <cell r="E7482"/>
          <cell r="F7482" t="str">
            <v>VK00 NMR</v>
          </cell>
          <cell r="G7482" t="str">
            <v>1X 標準</v>
          </cell>
          <cell r="H7482" t="str">
            <v>【I3JCE59】VK00 E2-GR 700幅FRAME ASM　新規出図(対象イベント:’23/10月、K研2)</v>
          </cell>
          <cell r="I7482" t="str">
            <v>未</v>
          </cell>
          <cell r="J7482" t="str">
            <v>A</v>
          </cell>
          <cell r="K7482" t="str">
            <v/>
          </cell>
          <cell r="L7482" t="str">
            <v>未</v>
          </cell>
          <cell r="M7482" t="str">
            <v>未</v>
          </cell>
          <cell r="N7482" t="str">
            <v>未</v>
          </cell>
        </row>
        <row r="7483">
          <cell r="C7483">
            <v>7551945820</v>
          </cell>
          <cell r="D7483" t="str">
            <v>I3JCE59</v>
          </cell>
          <cell r="E7483"/>
          <cell r="F7483" t="str">
            <v>VK00 NMR</v>
          </cell>
          <cell r="G7483" t="str">
            <v>1X 標準</v>
          </cell>
          <cell r="H7483" t="str">
            <v>【I3JCE59】VK00 E2-GR 700幅FRAME ASM　新規出図(対象イベント:’23/10月、K研2)</v>
          </cell>
          <cell r="I7483" t="str">
            <v>未</v>
          </cell>
          <cell r="J7483" t="str">
            <v>A</v>
          </cell>
          <cell r="K7483" t="str">
            <v/>
          </cell>
          <cell r="L7483" t="str">
            <v>未</v>
          </cell>
          <cell r="M7483" t="str">
            <v>未</v>
          </cell>
          <cell r="N7483" t="str">
            <v>未</v>
          </cell>
        </row>
        <row r="7484">
          <cell r="C7484">
            <v>7551945840</v>
          </cell>
          <cell r="D7484" t="str">
            <v>I3JCE59</v>
          </cell>
          <cell r="E7484"/>
          <cell r="F7484" t="str">
            <v>VK00 NMR</v>
          </cell>
          <cell r="G7484" t="str">
            <v>1X 標準</v>
          </cell>
          <cell r="H7484" t="str">
            <v>【I3JCE59】VK00 E2-GR 700幅FRAME ASM　新規出図(対象イベント:’23/10月、K研2)</v>
          </cell>
          <cell r="I7484" t="str">
            <v>未</v>
          </cell>
          <cell r="J7484" t="str">
            <v>A</v>
          </cell>
          <cell r="K7484" t="str">
            <v/>
          </cell>
          <cell r="L7484" t="str">
            <v>未</v>
          </cell>
          <cell r="M7484" t="str">
            <v>未</v>
          </cell>
          <cell r="N7484" t="str">
            <v>未</v>
          </cell>
        </row>
        <row r="7485">
          <cell r="C7485">
            <v>7551945850</v>
          </cell>
          <cell r="D7485" t="str">
            <v>I3JCE59</v>
          </cell>
          <cell r="E7485"/>
          <cell r="F7485" t="str">
            <v>VK00 NMR</v>
          </cell>
          <cell r="G7485" t="str">
            <v>1X 標準</v>
          </cell>
          <cell r="H7485" t="str">
            <v>【I3JCE59】VK00 E2-GR 700幅FRAME ASM　新規出図(対象イベント:’23/10月、K研2)</v>
          </cell>
          <cell r="I7485" t="str">
            <v>未</v>
          </cell>
          <cell r="J7485" t="str">
            <v>A</v>
          </cell>
          <cell r="K7485" t="str">
            <v/>
          </cell>
          <cell r="L7485" t="str">
            <v>未</v>
          </cell>
          <cell r="M7485" t="str">
            <v>未</v>
          </cell>
          <cell r="N7485" t="str">
            <v>未</v>
          </cell>
        </row>
        <row r="7486">
          <cell r="C7486">
            <v>7551945880</v>
          </cell>
          <cell r="D7486" t="str">
            <v>I3JCE59</v>
          </cell>
          <cell r="E7486"/>
          <cell r="F7486" t="str">
            <v>VK00 NMR</v>
          </cell>
          <cell r="G7486" t="str">
            <v>1X 標準</v>
          </cell>
          <cell r="H7486" t="str">
            <v>【I3JCE59】VK00 E2-GR 700幅FRAME ASM　新規出図(対象イベント:’23/10月、K研2)</v>
          </cell>
          <cell r="I7486" t="str">
            <v>未</v>
          </cell>
          <cell r="J7486" t="str">
            <v>A</v>
          </cell>
          <cell r="K7486" t="str">
            <v/>
          </cell>
          <cell r="L7486" t="str">
            <v>未</v>
          </cell>
          <cell r="M7486" t="str">
            <v>未</v>
          </cell>
          <cell r="N7486" t="str">
            <v>未</v>
          </cell>
        </row>
        <row r="7487">
          <cell r="C7487">
            <v>7551945890</v>
          </cell>
          <cell r="D7487" t="str">
            <v>I3JCE59</v>
          </cell>
          <cell r="E7487"/>
          <cell r="F7487" t="str">
            <v>VK00 NMR</v>
          </cell>
          <cell r="G7487" t="str">
            <v>1X 標準</v>
          </cell>
          <cell r="H7487" t="str">
            <v>【I3JCE59】VK00 E2-GR 700幅FRAME ASM　新規出図(対象イベント:’23/10月、K研2)</v>
          </cell>
          <cell r="I7487" t="str">
            <v>未</v>
          </cell>
          <cell r="J7487" t="str">
            <v>A</v>
          </cell>
          <cell r="K7487" t="str">
            <v/>
          </cell>
          <cell r="L7487" t="str">
            <v>未</v>
          </cell>
          <cell r="M7487" t="str">
            <v>未</v>
          </cell>
          <cell r="N7487" t="str">
            <v>未</v>
          </cell>
        </row>
        <row r="7488">
          <cell r="C7488">
            <v>7551945930</v>
          </cell>
          <cell r="D7488" t="str">
            <v>I3JCE59</v>
          </cell>
          <cell r="E7488"/>
          <cell r="F7488" t="str">
            <v>VK00 NMR</v>
          </cell>
          <cell r="G7488" t="str">
            <v>1X 標準</v>
          </cell>
          <cell r="H7488" t="str">
            <v>【I3JCE59】VK00 E2-GR 700幅FRAME ASM　新規出図(対象イベント:’23/10月、K研2)</v>
          </cell>
          <cell r="I7488" t="str">
            <v>未</v>
          </cell>
          <cell r="J7488" t="str">
            <v>A</v>
          </cell>
          <cell r="K7488" t="str">
            <v>CPJ</v>
          </cell>
          <cell r="L7488" t="str">
            <v>未</v>
          </cell>
          <cell r="M7488" t="str">
            <v>未</v>
          </cell>
          <cell r="N7488" t="str">
            <v>未</v>
          </cell>
        </row>
        <row r="7489">
          <cell r="C7489">
            <v>7551945940</v>
          </cell>
          <cell r="D7489" t="str">
            <v>I3JCE59</v>
          </cell>
          <cell r="E7489"/>
          <cell r="F7489" t="str">
            <v>VK00 NMR</v>
          </cell>
          <cell r="G7489" t="str">
            <v>1X 標準</v>
          </cell>
          <cell r="H7489" t="str">
            <v>【I3JCE59】VK00 E2-GR 700幅FRAME ASM　新規出図(対象イベント:’23/10月、K研2)</v>
          </cell>
          <cell r="I7489" t="str">
            <v>未</v>
          </cell>
          <cell r="J7489" t="str">
            <v>A</v>
          </cell>
          <cell r="K7489" t="str">
            <v>CCD</v>
          </cell>
          <cell r="L7489" t="str">
            <v>未</v>
          </cell>
          <cell r="M7489" t="str">
            <v>未</v>
          </cell>
          <cell r="N7489" t="str">
            <v>未</v>
          </cell>
        </row>
        <row r="7490">
          <cell r="C7490">
            <v>7551945950</v>
          </cell>
          <cell r="D7490" t="str">
            <v>I3JCE59</v>
          </cell>
          <cell r="E7490"/>
          <cell r="F7490" t="str">
            <v>VK00 NMR</v>
          </cell>
          <cell r="G7490" t="str">
            <v>1X 標準</v>
          </cell>
          <cell r="H7490" t="str">
            <v>【I3JCE59】VK00 E2-GR 700幅FRAME ASM　新規出図(対象イベント:’23/10月、K研2)</v>
          </cell>
          <cell r="I7490" t="str">
            <v>未</v>
          </cell>
          <cell r="J7490" t="str">
            <v>A</v>
          </cell>
          <cell r="K7490" t="str">
            <v>CPK</v>
          </cell>
          <cell r="L7490" t="str">
            <v>未</v>
          </cell>
          <cell r="M7490" t="str">
            <v>未</v>
          </cell>
          <cell r="N7490" t="str">
            <v>未</v>
          </cell>
        </row>
        <row r="7491">
          <cell r="C7491">
            <v>7551945970</v>
          </cell>
          <cell r="D7491" t="str">
            <v>I3JCE59</v>
          </cell>
          <cell r="E7491"/>
          <cell r="F7491" t="str">
            <v>VK00 NMR</v>
          </cell>
          <cell r="G7491" t="str">
            <v>1X 標準</v>
          </cell>
          <cell r="H7491" t="str">
            <v>【I3JCE59】VK00 E2-GR 700幅FRAME ASM　新規出図(対象イベント:’23/10月、K研2)</v>
          </cell>
          <cell r="I7491" t="str">
            <v>未</v>
          </cell>
          <cell r="J7491" t="str">
            <v>A</v>
          </cell>
          <cell r="K7491" t="str">
            <v>CPL</v>
          </cell>
          <cell r="L7491" t="str">
            <v>未</v>
          </cell>
          <cell r="M7491" t="str">
            <v>未</v>
          </cell>
          <cell r="N7491" t="str">
            <v>未</v>
          </cell>
        </row>
        <row r="7492">
          <cell r="C7492">
            <v>7551945980</v>
          </cell>
          <cell r="D7492" t="str">
            <v>I3JCE59</v>
          </cell>
          <cell r="E7492"/>
          <cell r="F7492" t="str">
            <v>VK00 NMR</v>
          </cell>
          <cell r="G7492" t="str">
            <v>1X 標準</v>
          </cell>
          <cell r="H7492" t="str">
            <v>【I3JCE59】VK00 E2-GR 700幅FRAME ASM　新規出図(対象イベント:’23/10月、K研2)</v>
          </cell>
          <cell r="I7492" t="str">
            <v>未</v>
          </cell>
          <cell r="J7492" t="str">
            <v>A</v>
          </cell>
          <cell r="K7492" t="str">
            <v>BVC</v>
          </cell>
          <cell r="L7492" t="str">
            <v>未</v>
          </cell>
          <cell r="M7492" t="str">
            <v>未</v>
          </cell>
          <cell r="N7492" t="str">
            <v>未</v>
          </cell>
        </row>
        <row r="7493">
          <cell r="C7493">
            <v>7551945990</v>
          </cell>
          <cell r="D7493" t="str">
            <v>I3JCE59</v>
          </cell>
          <cell r="E7493"/>
          <cell r="F7493" t="str">
            <v>VK00 NMR</v>
          </cell>
          <cell r="G7493" t="str">
            <v>1X 標準</v>
          </cell>
          <cell r="H7493" t="str">
            <v>【I3JCE59】VK00 E2-GR 700幅FRAME ASM　新規出図(対象イベント:’23/10月、K研2)</v>
          </cell>
          <cell r="I7493" t="str">
            <v>未</v>
          </cell>
          <cell r="J7493" t="str">
            <v>A</v>
          </cell>
          <cell r="K7493" t="str">
            <v>CPM</v>
          </cell>
          <cell r="L7493" t="str">
            <v>未</v>
          </cell>
          <cell r="M7493" t="str">
            <v>未</v>
          </cell>
          <cell r="N7493" t="str">
            <v>未</v>
          </cell>
        </row>
        <row r="7494">
          <cell r="C7494">
            <v>7551946000</v>
          </cell>
          <cell r="D7494" t="str">
            <v>I3JCE59</v>
          </cell>
          <cell r="E7494"/>
          <cell r="F7494" t="str">
            <v>VK00 NMR</v>
          </cell>
          <cell r="G7494" t="str">
            <v>1X 標準</v>
          </cell>
          <cell r="H7494" t="str">
            <v>【I3JCE59】VK00 E2-GR 700幅FRAME ASM　新規出図(対象イベント:’23/10月、K研2)</v>
          </cell>
          <cell r="I7494" t="str">
            <v>未</v>
          </cell>
          <cell r="J7494" t="str">
            <v>A</v>
          </cell>
          <cell r="K7494" t="str">
            <v>BVD</v>
          </cell>
          <cell r="L7494" t="str">
            <v>未</v>
          </cell>
          <cell r="M7494" t="str">
            <v>未</v>
          </cell>
          <cell r="N7494" t="str">
            <v>未</v>
          </cell>
        </row>
        <row r="7495">
          <cell r="C7495">
            <v>7551946010</v>
          </cell>
          <cell r="D7495" t="str">
            <v>I3JCE59</v>
          </cell>
          <cell r="E7495"/>
          <cell r="F7495" t="str">
            <v>VK00 NMR</v>
          </cell>
          <cell r="G7495" t="str">
            <v>1X 標準</v>
          </cell>
          <cell r="H7495" t="str">
            <v>【I3JCE59】VK00 E2-GR 700幅FRAME ASM　新規出図(対象イベント:’23/10月、K研2)</v>
          </cell>
          <cell r="I7495" t="str">
            <v>未</v>
          </cell>
          <cell r="J7495" t="str">
            <v>A</v>
          </cell>
          <cell r="K7495" t="str">
            <v>CPN</v>
          </cell>
          <cell r="L7495" t="str">
            <v>未</v>
          </cell>
          <cell r="M7495" t="str">
            <v>未</v>
          </cell>
          <cell r="N7495" t="str">
            <v>未</v>
          </cell>
        </row>
        <row r="7496">
          <cell r="C7496">
            <v>7551946020</v>
          </cell>
          <cell r="D7496" t="str">
            <v>I3JCE59</v>
          </cell>
          <cell r="E7496"/>
          <cell r="F7496" t="str">
            <v>VK00 NMR</v>
          </cell>
          <cell r="G7496" t="str">
            <v>1X 標準</v>
          </cell>
          <cell r="H7496" t="str">
            <v>【I3JCE59】VK00 E2-GR 700幅FRAME ASM　新規出図(対象イベント:’23/10月、K研2)</v>
          </cell>
          <cell r="I7496" t="str">
            <v>未</v>
          </cell>
          <cell r="J7496" t="str">
            <v>A</v>
          </cell>
          <cell r="K7496" t="str">
            <v>CCF</v>
          </cell>
          <cell r="L7496" t="str">
            <v>未</v>
          </cell>
          <cell r="M7496" t="str">
            <v>未</v>
          </cell>
          <cell r="N7496" t="str">
            <v>未</v>
          </cell>
        </row>
        <row r="7497">
          <cell r="C7497">
            <v>7551946030</v>
          </cell>
          <cell r="D7497" t="str">
            <v>I3JCE59</v>
          </cell>
          <cell r="E7497"/>
          <cell r="F7497" t="str">
            <v>VK00 NMR</v>
          </cell>
          <cell r="G7497" t="str">
            <v>1X 標準</v>
          </cell>
          <cell r="H7497" t="str">
            <v>【I3JCE59】VK00 E2-GR 700幅FRAME ASM　新規出図(対象イベント:’23/10月、K研2)</v>
          </cell>
          <cell r="I7497" t="str">
            <v>未</v>
          </cell>
          <cell r="J7497" t="str">
            <v>A</v>
          </cell>
          <cell r="K7497" t="str">
            <v>BVE</v>
          </cell>
          <cell r="L7497" t="str">
            <v>未</v>
          </cell>
          <cell r="M7497" t="str">
            <v>未</v>
          </cell>
          <cell r="N7497" t="str">
            <v>未</v>
          </cell>
        </row>
        <row r="7498">
          <cell r="C7498">
            <v>7551946120</v>
          </cell>
          <cell r="D7498" t="str">
            <v>I3JCE59</v>
          </cell>
          <cell r="E7498"/>
          <cell r="F7498" t="str">
            <v>VK00 NMR</v>
          </cell>
          <cell r="G7498" t="str">
            <v>1X 標準</v>
          </cell>
          <cell r="H7498" t="str">
            <v>【I3JCE59】VK00 E2-GR 700幅FRAME ASM　新規出図(対象イベント:’23/10月、K研2)</v>
          </cell>
          <cell r="I7498" t="str">
            <v>未</v>
          </cell>
          <cell r="J7498" t="str">
            <v>A</v>
          </cell>
          <cell r="K7498" t="str">
            <v>BVQ</v>
          </cell>
          <cell r="L7498" t="str">
            <v>未</v>
          </cell>
          <cell r="M7498" t="str">
            <v>未</v>
          </cell>
          <cell r="N7498" t="str">
            <v>未</v>
          </cell>
        </row>
        <row r="7499">
          <cell r="C7499">
            <v>7551946130</v>
          </cell>
          <cell r="D7499" t="str">
            <v>I3JCE59</v>
          </cell>
          <cell r="E7499"/>
          <cell r="F7499" t="str">
            <v>VK00 NMR</v>
          </cell>
          <cell r="G7499" t="str">
            <v>1X 標準</v>
          </cell>
          <cell r="H7499" t="str">
            <v>【I3JCE59】VK00 E2-GR 700幅FRAME ASM　新規出図(対象イベント:’23/10月、K研2)</v>
          </cell>
          <cell r="I7499" t="str">
            <v>未</v>
          </cell>
          <cell r="J7499" t="str">
            <v>A</v>
          </cell>
          <cell r="K7499" t="str">
            <v/>
          </cell>
          <cell r="L7499" t="str">
            <v>未</v>
          </cell>
          <cell r="M7499" t="str">
            <v>未</v>
          </cell>
          <cell r="N7499" t="str">
            <v>未</v>
          </cell>
        </row>
        <row r="7500">
          <cell r="C7500">
            <v>7551946140</v>
          </cell>
          <cell r="D7500" t="str">
            <v>I3JCE59</v>
          </cell>
          <cell r="E7500"/>
          <cell r="F7500" t="str">
            <v>VK00 NMR</v>
          </cell>
          <cell r="G7500" t="str">
            <v>1X 標準</v>
          </cell>
          <cell r="H7500" t="str">
            <v>【I3JCE59】VK00 E2-GR 700幅FRAME ASM　新規出図(対象イベント:’23/10月、K研2)</v>
          </cell>
          <cell r="I7500" t="str">
            <v>未</v>
          </cell>
          <cell r="J7500" t="str">
            <v>A</v>
          </cell>
          <cell r="K7500" t="str">
            <v>CPQ</v>
          </cell>
          <cell r="L7500" t="str">
            <v>未</v>
          </cell>
          <cell r="M7500" t="str">
            <v>未</v>
          </cell>
          <cell r="N7500" t="str">
            <v>未</v>
          </cell>
        </row>
        <row r="7501">
          <cell r="C7501">
            <v>7551946150</v>
          </cell>
          <cell r="D7501" t="str">
            <v>I3JCE59</v>
          </cell>
          <cell r="E7501"/>
          <cell r="F7501" t="str">
            <v>VK00 NMR</v>
          </cell>
          <cell r="G7501" t="str">
            <v>1X 標準</v>
          </cell>
          <cell r="H7501" t="str">
            <v>【I3JCE59】VK00 E2-GR 700幅FRAME ASM　新規出図(対象イベント:’23/10月、K研2)</v>
          </cell>
          <cell r="I7501" t="str">
            <v>未</v>
          </cell>
          <cell r="J7501" t="str">
            <v>A</v>
          </cell>
          <cell r="K7501" t="str">
            <v/>
          </cell>
          <cell r="L7501" t="str">
            <v>未</v>
          </cell>
          <cell r="M7501" t="str">
            <v>未</v>
          </cell>
          <cell r="N7501" t="str">
            <v>未</v>
          </cell>
        </row>
        <row r="7502">
          <cell r="C7502">
            <v>7551946160</v>
          </cell>
          <cell r="D7502" t="str">
            <v>I3JCE59</v>
          </cell>
          <cell r="E7502"/>
          <cell r="F7502" t="str">
            <v>VK00 NMR</v>
          </cell>
          <cell r="G7502" t="str">
            <v>1X 標準</v>
          </cell>
          <cell r="H7502" t="str">
            <v>【I3JCE59】VK00 E2-GR 700幅FRAME ASM　新規出図(対象イベント:’23/10月、K研2)</v>
          </cell>
          <cell r="I7502" t="str">
            <v>未</v>
          </cell>
          <cell r="J7502" t="str">
            <v>A</v>
          </cell>
          <cell r="K7502" t="str">
            <v>CCG</v>
          </cell>
          <cell r="L7502" t="str">
            <v>未</v>
          </cell>
          <cell r="M7502" t="str">
            <v>未</v>
          </cell>
          <cell r="N7502" t="str">
            <v>未</v>
          </cell>
        </row>
        <row r="7503">
          <cell r="C7503">
            <v>7551946170</v>
          </cell>
          <cell r="D7503" t="str">
            <v>I3JCE59</v>
          </cell>
          <cell r="E7503"/>
          <cell r="F7503" t="str">
            <v>VK00 NMR</v>
          </cell>
          <cell r="G7503" t="str">
            <v>1X 標準</v>
          </cell>
          <cell r="H7503" t="str">
            <v>【I3JCE59】VK00 E2-GR 700幅FRAME ASM　新規出図(対象イベント:’23/10月、K研2)</v>
          </cell>
          <cell r="I7503" t="str">
            <v>未</v>
          </cell>
          <cell r="J7503" t="str">
            <v>A</v>
          </cell>
          <cell r="K7503" t="str">
            <v/>
          </cell>
          <cell r="L7503" t="str">
            <v>未</v>
          </cell>
          <cell r="M7503" t="str">
            <v>未</v>
          </cell>
          <cell r="N7503" t="str">
            <v>未</v>
          </cell>
        </row>
        <row r="7504">
          <cell r="C7504">
            <v>7551946180</v>
          </cell>
          <cell r="D7504" t="str">
            <v>I3JCE59</v>
          </cell>
          <cell r="E7504"/>
          <cell r="F7504" t="str">
            <v>VK00 NMR</v>
          </cell>
          <cell r="G7504" t="str">
            <v>1X 標準</v>
          </cell>
          <cell r="H7504" t="str">
            <v>【I3JCE59】VK00 E2-GR 700幅FRAME ASM　新規出図(対象イベント:’23/10月、K研2)</v>
          </cell>
          <cell r="I7504" t="str">
            <v>未</v>
          </cell>
          <cell r="J7504" t="str">
            <v>A</v>
          </cell>
          <cell r="K7504" t="str">
            <v/>
          </cell>
          <cell r="L7504" t="str">
            <v>未</v>
          </cell>
          <cell r="M7504" t="str">
            <v>未</v>
          </cell>
          <cell r="N7504" t="str">
            <v>未</v>
          </cell>
        </row>
        <row r="7505">
          <cell r="C7505">
            <v>7551946210</v>
          </cell>
          <cell r="D7505" t="str">
            <v>I3JCE59</v>
          </cell>
          <cell r="E7505"/>
          <cell r="F7505" t="str">
            <v>VK00 NMR</v>
          </cell>
          <cell r="G7505" t="str">
            <v>1X 標準</v>
          </cell>
          <cell r="H7505" t="str">
            <v>【I3JCE59】VK00 E2-GR 700幅FRAME ASM　新規出図(対象イベント:’23/10月、K研2)</v>
          </cell>
          <cell r="I7505" t="str">
            <v>未</v>
          </cell>
          <cell r="J7505" t="str">
            <v>A</v>
          </cell>
          <cell r="K7505" t="str">
            <v/>
          </cell>
          <cell r="L7505" t="str">
            <v>未</v>
          </cell>
          <cell r="M7505" t="str">
            <v>未</v>
          </cell>
          <cell r="N7505" t="str">
            <v>未</v>
          </cell>
        </row>
        <row r="7506">
          <cell r="C7506">
            <v>7551946220</v>
          </cell>
          <cell r="D7506" t="str">
            <v>I3JCE59</v>
          </cell>
          <cell r="E7506"/>
          <cell r="F7506" t="str">
            <v>VK00 NMR</v>
          </cell>
          <cell r="G7506" t="str">
            <v>1X 標準</v>
          </cell>
          <cell r="H7506" t="str">
            <v>【I3JCE59】VK00 E2-GR 700幅FRAME ASM　新規出図(対象イベント:’23/10月、K研2)</v>
          </cell>
          <cell r="I7506" t="str">
            <v>未</v>
          </cell>
          <cell r="J7506" t="str">
            <v>A</v>
          </cell>
          <cell r="K7506" t="str">
            <v/>
          </cell>
          <cell r="L7506" t="str">
            <v>未</v>
          </cell>
          <cell r="M7506" t="str">
            <v>未</v>
          </cell>
          <cell r="N7506" t="str">
            <v>未</v>
          </cell>
        </row>
        <row r="7507">
          <cell r="C7507">
            <v>7551946230</v>
          </cell>
          <cell r="D7507" t="str">
            <v>I3JCE59</v>
          </cell>
          <cell r="E7507"/>
          <cell r="F7507" t="str">
            <v>VK00 NMR</v>
          </cell>
          <cell r="G7507" t="str">
            <v>1X 標準</v>
          </cell>
          <cell r="H7507" t="str">
            <v>【I3JCE59】VK00 E2-GR 700幅FRAME ASM　新規出図(対象イベント:’23/10月、K研2)</v>
          </cell>
          <cell r="I7507" t="str">
            <v>未</v>
          </cell>
          <cell r="J7507" t="str">
            <v>A</v>
          </cell>
          <cell r="K7507" t="str">
            <v/>
          </cell>
          <cell r="L7507" t="str">
            <v>未</v>
          </cell>
          <cell r="M7507" t="str">
            <v>未</v>
          </cell>
          <cell r="N7507" t="str">
            <v>未</v>
          </cell>
        </row>
        <row r="7508">
          <cell r="C7508">
            <v>7551946240</v>
          </cell>
          <cell r="D7508" t="str">
            <v>I3JCE59</v>
          </cell>
          <cell r="E7508"/>
          <cell r="F7508" t="str">
            <v>VK00 NMR</v>
          </cell>
          <cell r="G7508" t="str">
            <v>1X 標準</v>
          </cell>
          <cell r="H7508" t="str">
            <v>【I3JCE59】VK00 E2-GR 700幅FRAME ASM　新規出図(対象イベント:’23/10月、K研2)</v>
          </cell>
          <cell r="I7508" t="str">
            <v>未</v>
          </cell>
          <cell r="J7508" t="str">
            <v>A</v>
          </cell>
          <cell r="K7508" t="str">
            <v/>
          </cell>
          <cell r="L7508" t="str">
            <v>未</v>
          </cell>
          <cell r="M7508" t="str">
            <v>未</v>
          </cell>
          <cell r="N7508" t="str">
            <v>未</v>
          </cell>
        </row>
        <row r="7509">
          <cell r="C7509">
            <v>7551946250</v>
          </cell>
          <cell r="D7509" t="str">
            <v>I3JCE59</v>
          </cell>
          <cell r="E7509"/>
          <cell r="F7509" t="str">
            <v>VK00 NMR</v>
          </cell>
          <cell r="G7509" t="str">
            <v>1X 標準</v>
          </cell>
          <cell r="H7509" t="str">
            <v>【I3JCE59】VK00 E2-GR 700幅FRAME ASM　新規出図(対象イベント:’23/10月、K研2)</v>
          </cell>
          <cell r="I7509" t="str">
            <v>未</v>
          </cell>
          <cell r="J7509" t="str">
            <v>A</v>
          </cell>
          <cell r="K7509" t="str">
            <v/>
          </cell>
          <cell r="L7509" t="str">
            <v>未</v>
          </cell>
          <cell r="M7509" t="str">
            <v>未</v>
          </cell>
          <cell r="N7509" t="str">
            <v>未</v>
          </cell>
        </row>
        <row r="7510">
          <cell r="C7510">
            <v>7551946260</v>
          </cell>
          <cell r="D7510" t="str">
            <v>I3JCE59</v>
          </cell>
          <cell r="E7510"/>
          <cell r="F7510" t="str">
            <v>VK00 NMR</v>
          </cell>
          <cell r="G7510" t="str">
            <v>1X 標準</v>
          </cell>
          <cell r="H7510" t="str">
            <v>【I3JCE59】VK00 E2-GR 700幅FRAME ASM　新規出図(対象イベント:’23/10月、K研2)</v>
          </cell>
          <cell r="I7510" t="str">
            <v>未</v>
          </cell>
          <cell r="J7510" t="str">
            <v>A</v>
          </cell>
          <cell r="K7510" t="str">
            <v/>
          </cell>
          <cell r="L7510" t="str">
            <v>未</v>
          </cell>
          <cell r="M7510" t="str">
            <v>未</v>
          </cell>
          <cell r="N7510" t="str">
            <v>未</v>
          </cell>
        </row>
        <row r="7511">
          <cell r="C7511">
            <v>7551946270</v>
          </cell>
          <cell r="D7511" t="str">
            <v>I3JCE59</v>
          </cell>
          <cell r="E7511"/>
          <cell r="F7511" t="str">
            <v>VK00 NMR</v>
          </cell>
          <cell r="G7511" t="str">
            <v>1X 標準</v>
          </cell>
          <cell r="H7511" t="str">
            <v>【I3JCE59】VK00 E2-GR 700幅FRAME ASM　新規出図(対象イベント:’23/10月、K研2)</v>
          </cell>
          <cell r="I7511" t="str">
            <v>未</v>
          </cell>
          <cell r="J7511" t="str">
            <v>A</v>
          </cell>
          <cell r="K7511" t="str">
            <v/>
          </cell>
          <cell r="L7511" t="str">
            <v>未</v>
          </cell>
          <cell r="M7511" t="str">
            <v>未</v>
          </cell>
          <cell r="N7511" t="str">
            <v>未</v>
          </cell>
        </row>
        <row r="7512">
          <cell r="C7512">
            <v>7551946290</v>
          </cell>
          <cell r="D7512" t="str">
            <v>I3JCE59</v>
          </cell>
          <cell r="E7512"/>
          <cell r="F7512" t="str">
            <v>VK00 NMR</v>
          </cell>
          <cell r="G7512" t="str">
            <v>1X 標準</v>
          </cell>
          <cell r="H7512" t="str">
            <v>【I3JCE59】VK00 E2-GR 700幅FRAME ASM　新規出図(対象イベント:’23/10月、K研2)</v>
          </cell>
          <cell r="I7512" t="str">
            <v>未</v>
          </cell>
          <cell r="J7512" t="str">
            <v>A</v>
          </cell>
          <cell r="K7512" t="str">
            <v/>
          </cell>
          <cell r="L7512" t="str">
            <v>未</v>
          </cell>
          <cell r="M7512" t="str">
            <v>未</v>
          </cell>
          <cell r="N7512" t="str">
            <v>未</v>
          </cell>
        </row>
        <row r="7513">
          <cell r="C7513">
            <v>7551946300</v>
          </cell>
          <cell r="D7513" t="str">
            <v>I3JCE59</v>
          </cell>
          <cell r="E7513"/>
          <cell r="F7513" t="str">
            <v>VK00 NMR</v>
          </cell>
          <cell r="G7513" t="str">
            <v>1X 標準</v>
          </cell>
          <cell r="H7513" t="str">
            <v>【I3JCE59】VK00 E2-GR 700幅FRAME ASM　新規出図(対象イベント:’23/10月、K研2)</v>
          </cell>
          <cell r="I7513" t="str">
            <v>未</v>
          </cell>
          <cell r="J7513" t="str">
            <v>A</v>
          </cell>
          <cell r="K7513" t="str">
            <v/>
          </cell>
          <cell r="L7513" t="str">
            <v>未</v>
          </cell>
          <cell r="M7513" t="str">
            <v>未</v>
          </cell>
          <cell r="N7513" t="str">
            <v>未</v>
          </cell>
        </row>
        <row r="7514">
          <cell r="C7514">
            <v>7551946330</v>
          </cell>
          <cell r="D7514" t="str">
            <v>I3JCE59</v>
          </cell>
          <cell r="E7514"/>
          <cell r="F7514" t="str">
            <v>VK00 NMR</v>
          </cell>
          <cell r="G7514" t="str">
            <v>1X 標準</v>
          </cell>
          <cell r="H7514" t="str">
            <v>【I3JCE59】VK00 E2-GR 700幅FRAME ASM　新規出図(対象イベント:’23/10月、K研2)</v>
          </cell>
          <cell r="I7514" t="str">
            <v>未</v>
          </cell>
          <cell r="J7514" t="str">
            <v>A</v>
          </cell>
          <cell r="K7514" t="str">
            <v/>
          </cell>
          <cell r="L7514" t="str">
            <v>未</v>
          </cell>
          <cell r="M7514" t="str">
            <v>未</v>
          </cell>
          <cell r="N7514" t="str">
            <v>未</v>
          </cell>
        </row>
        <row r="7515">
          <cell r="C7515">
            <v>7551946340</v>
          </cell>
          <cell r="D7515" t="str">
            <v>I3JCE59</v>
          </cell>
          <cell r="E7515"/>
          <cell r="F7515" t="str">
            <v>VK00 NMR</v>
          </cell>
          <cell r="G7515" t="str">
            <v>1X 標準</v>
          </cell>
          <cell r="H7515" t="str">
            <v>【I3JCE59】VK00 E2-GR 700幅FRAME ASM　新規出図(対象イベント:’23/10月、K研2)</v>
          </cell>
          <cell r="I7515" t="str">
            <v>未</v>
          </cell>
          <cell r="J7515" t="str">
            <v>A</v>
          </cell>
          <cell r="K7515" t="str">
            <v/>
          </cell>
          <cell r="L7515" t="str">
            <v>未</v>
          </cell>
          <cell r="M7515" t="str">
            <v>未</v>
          </cell>
          <cell r="N7515" t="str">
            <v>未</v>
          </cell>
        </row>
        <row r="7516">
          <cell r="C7516">
            <v>7551946380</v>
          </cell>
          <cell r="D7516" t="str">
            <v>I3JCE59</v>
          </cell>
          <cell r="E7516"/>
          <cell r="F7516" t="str">
            <v>VK00 NMR</v>
          </cell>
          <cell r="G7516" t="str">
            <v>1X 標準</v>
          </cell>
          <cell r="H7516" t="str">
            <v>【I3JCE59】VK00 E2-GR 700幅FRAME ASM　新規出図(対象イベント:’23/10月、K研2)</v>
          </cell>
          <cell r="I7516" t="str">
            <v>未</v>
          </cell>
          <cell r="J7516" t="str">
            <v>A</v>
          </cell>
          <cell r="K7516" t="str">
            <v>CPZ</v>
          </cell>
          <cell r="L7516" t="str">
            <v>未</v>
          </cell>
          <cell r="M7516" t="str">
            <v>未</v>
          </cell>
          <cell r="N7516" t="str">
            <v>未</v>
          </cell>
        </row>
        <row r="7517">
          <cell r="C7517">
            <v>7551946390</v>
          </cell>
          <cell r="D7517" t="str">
            <v>I3JCE59</v>
          </cell>
          <cell r="E7517"/>
          <cell r="F7517" t="str">
            <v>VK00 NMR</v>
          </cell>
          <cell r="G7517" t="str">
            <v>1X 標準</v>
          </cell>
          <cell r="H7517" t="str">
            <v>【I3JCE59】VK00 E2-GR 700幅FRAME ASM　新規出図(対象イベント:’23/10月、K研2)</v>
          </cell>
          <cell r="I7517" t="str">
            <v>未</v>
          </cell>
          <cell r="J7517" t="str">
            <v>A</v>
          </cell>
          <cell r="K7517" t="str">
            <v>CCK</v>
          </cell>
          <cell r="L7517" t="str">
            <v>未</v>
          </cell>
          <cell r="M7517" t="str">
            <v>未</v>
          </cell>
          <cell r="N7517" t="str">
            <v>未</v>
          </cell>
        </row>
        <row r="7518">
          <cell r="C7518">
            <v>7551946400</v>
          </cell>
          <cell r="D7518" t="str">
            <v>I3JCE59</v>
          </cell>
          <cell r="E7518"/>
          <cell r="F7518" t="str">
            <v>VK00 NMR</v>
          </cell>
          <cell r="G7518" t="str">
            <v>1X 標準</v>
          </cell>
          <cell r="H7518" t="str">
            <v>【I3JCE59】VK00 E2-GR 700幅FRAME ASM　新規出図(対象イベント:’23/10月、K研2)</v>
          </cell>
          <cell r="I7518" t="str">
            <v>未</v>
          </cell>
          <cell r="J7518" t="str">
            <v>A</v>
          </cell>
          <cell r="K7518" t="str">
            <v>CQ1</v>
          </cell>
          <cell r="L7518" t="str">
            <v>未</v>
          </cell>
          <cell r="M7518" t="str">
            <v>未</v>
          </cell>
          <cell r="N7518" t="str">
            <v>未</v>
          </cell>
        </row>
        <row r="7519">
          <cell r="C7519">
            <v>7551946410</v>
          </cell>
          <cell r="D7519" t="str">
            <v>I3JCE59</v>
          </cell>
          <cell r="E7519"/>
          <cell r="F7519" t="str">
            <v>VK00 NMR</v>
          </cell>
          <cell r="G7519" t="str">
            <v>1X 標準</v>
          </cell>
          <cell r="H7519" t="str">
            <v>【I3JCE59】VK00 E2-GR 700幅FRAME ASM　新規出図(対象イベント:’23/10月、K研2)</v>
          </cell>
          <cell r="I7519" t="str">
            <v>未</v>
          </cell>
          <cell r="J7519" t="str">
            <v>A</v>
          </cell>
          <cell r="K7519" t="str">
            <v>CCL</v>
          </cell>
          <cell r="L7519" t="str">
            <v>未</v>
          </cell>
          <cell r="M7519" t="str">
            <v>未</v>
          </cell>
          <cell r="N7519" t="str">
            <v>未</v>
          </cell>
        </row>
        <row r="7520">
          <cell r="C7520">
            <v>7551946420</v>
          </cell>
          <cell r="D7520" t="str">
            <v>I3JCE59</v>
          </cell>
          <cell r="E7520"/>
          <cell r="F7520" t="str">
            <v>VK00 NMR</v>
          </cell>
          <cell r="G7520" t="str">
            <v>1X 標準</v>
          </cell>
          <cell r="H7520" t="str">
            <v>【I3JCE59】VK00 E2-GR 700幅FRAME ASM　新規出図(対象イベント:’23/10月、K研2)</v>
          </cell>
          <cell r="I7520" t="str">
            <v>未</v>
          </cell>
          <cell r="J7520" t="str">
            <v>A</v>
          </cell>
          <cell r="K7520" t="str">
            <v>CQ2</v>
          </cell>
          <cell r="L7520" t="str">
            <v>未</v>
          </cell>
          <cell r="M7520" t="str">
            <v>未</v>
          </cell>
          <cell r="N7520" t="str">
            <v>未</v>
          </cell>
        </row>
        <row r="7521">
          <cell r="C7521">
            <v>7551946430</v>
          </cell>
          <cell r="D7521" t="str">
            <v>I3JCE59</v>
          </cell>
          <cell r="E7521"/>
          <cell r="F7521" t="str">
            <v>VK00 NMR</v>
          </cell>
          <cell r="G7521" t="str">
            <v>1X 標準</v>
          </cell>
          <cell r="H7521" t="str">
            <v>【I3JCE59】VK00 E2-GR 700幅FRAME ASM　新規出図(対象イベント:’23/10月、K研2)</v>
          </cell>
          <cell r="I7521" t="str">
            <v>未</v>
          </cell>
          <cell r="J7521" t="str">
            <v>A</v>
          </cell>
          <cell r="K7521" t="str">
            <v>BVL</v>
          </cell>
          <cell r="L7521" t="str">
            <v>未</v>
          </cell>
          <cell r="M7521" t="str">
            <v>未</v>
          </cell>
          <cell r="N7521" t="str">
            <v>未</v>
          </cell>
        </row>
        <row r="7522">
          <cell r="C7522">
            <v>7551946440</v>
          </cell>
          <cell r="D7522" t="str">
            <v>I3JCE59</v>
          </cell>
          <cell r="E7522"/>
          <cell r="F7522" t="str">
            <v>VK00 NMR</v>
          </cell>
          <cell r="G7522" t="str">
            <v>1X 標準</v>
          </cell>
          <cell r="H7522" t="str">
            <v>【I3JCE59】VK00 E2-GR 700幅FRAME ASM　新規出図(対象イベント:’23/10月、K研2)</v>
          </cell>
          <cell r="I7522" t="str">
            <v>未</v>
          </cell>
          <cell r="J7522" t="str">
            <v>A</v>
          </cell>
          <cell r="K7522" t="str">
            <v>CQ3</v>
          </cell>
          <cell r="L7522" t="str">
            <v>未</v>
          </cell>
          <cell r="M7522" t="str">
            <v>未</v>
          </cell>
          <cell r="N7522" t="str">
            <v>未</v>
          </cell>
        </row>
        <row r="7523">
          <cell r="C7523">
            <v>7551946450</v>
          </cell>
          <cell r="D7523" t="str">
            <v>I3JCE59</v>
          </cell>
          <cell r="E7523"/>
          <cell r="F7523" t="str">
            <v>VK00 NMR</v>
          </cell>
          <cell r="G7523" t="str">
            <v>1X 標準</v>
          </cell>
          <cell r="H7523" t="str">
            <v>【I3JCE59】VK00 E2-GR 700幅FRAME ASM　新規出図(対象イベント:’23/10月、K研2)</v>
          </cell>
          <cell r="I7523" t="str">
            <v>未</v>
          </cell>
          <cell r="J7523" t="str">
            <v>A</v>
          </cell>
          <cell r="K7523" t="str">
            <v>BVM</v>
          </cell>
          <cell r="L7523" t="str">
            <v>未</v>
          </cell>
          <cell r="M7523" t="str">
            <v>未</v>
          </cell>
          <cell r="N7523" t="str">
            <v>未</v>
          </cell>
        </row>
        <row r="7524">
          <cell r="C7524">
            <v>7551946460</v>
          </cell>
          <cell r="D7524" t="str">
            <v>I3JCE59</v>
          </cell>
          <cell r="E7524"/>
          <cell r="F7524" t="str">
            <v>VK00 NMR</v>
          </cell>
          <cell r="G7524" t="str">
            <v>1X 標準</v>
          </cell>
          <cell r="H7524" t="str">
            <v>【I3JCE59】VK00 E2-GR 700幅FRAME ASM　新規出図(対象イベント:’23/10月、K研2)</v>
          </cell>
          <cell r="I7524" t="str">
            <v>未</v>
          </cell>
          <cell r="J7524" t="str">
            <v>A</v>
          </cell>
          <cell r="K7524" t="str">
            <v>CQ4</v>
          </cell>
          <cell r="L7524" t="str">
            <v>未</v>
          </cell>
          <cell r="M7524" t="str">
            <v>未</v>
          </cell>
          <cell r="N7524" t="str">
            <v>未</v>
          </cell>
        </row>
        <row r="7525">
          <cell r="C7525">
            <v>7551946470</v>
          </cell>
          <cell r="D7525" t="str">
            <v>I3JCE59</v>
          </cell>
          <cell r="E7525"/>
          <cell r="F7525" t="str">
            <v>VK00 NMR</v>
          </cell>
          <cell r="G7525" t="str">
            <v>1X 標準</v>
          </cell>
          <cell r="H7525" t="str">
            <v>【I3JCE59】VK00 E2-GR 700幅FRAME ASM　新規出図(対象イベント:’23/10月、K研2)</v>
          </cell>
          <cell r="I7525" t="str">
            <v>未</v>
          </cell>
          <cell r="J7525" t="str">
            <v>A</v>
          </cell>
          <cell r="K7525" t="str">
            <v>CCM</v>
          </cell>
          <cell r="L7525" t="str">
            <v>未</v>
          </cell>
          <cell r="M7525" t="str">
            <v>未</v>
          </cell>
          <cell r="N7525" t="str">
            <v>未</v>
          </cell>
        </row>
        <row r="7526">
          <cell r="C7526">
            <v>7551946480</v>
          </cell>
          <cell r="D7526" t="str">
            <v>I3JCE59</v>
          </cell>
          <cell r="E7526"/>
          <cell r="F7526" t="str">
            <v>VK00 NMR</v>
          </cell>
          <cell r="G7526" t="str">
            <v>1X 標準</v>
          </cell>
          <cell r="H7526" t="str">
            <v>【I3JCE59】VK00 E2-GR 700幅FRAME ASM　新規出図(対象イベント:’23/10月、K研2)</v>
          </cell>
          <cell r="I7526" t="str">
            <v>未</v>
          </cell>
          <cell r="J7526" t="str">
            <v>A</v>
          </cell>
          <cell r="K7526" t="str">
            <v>BVN</v>
          </cell>
          <cell r="L7526" t="str">
            <v>未</v>
          </cell>
          <cell r="M7526" t="str">
            <v>未</v>
          </cell>
          <cell r="N7526" t="str">
            <v>未</v>
          </cell>
        </row>
        <row r="7527">
          <cell r="C7527">
            <v>7551945731</v>
          </cell>
          <cell r="D7527" t="str">
            <v>I4JKT44</v>
          </cell>
          <cell r="E7527"/>
          <cell r="F7527" t="str">
            <v>VK00 NMR</v>
          </cell>
          <cell r="G7527" t="str">
            <v>1X 標準</v>
          </cell>
          <cell r="H7527" t="str">
            <v>【I4JKT44】VK00 700幅FRAME 設変出図(サ変、S/MBR穴追加、NUT削除、C/MBR 2nd形状変更、C/BOX品番追加)</v>
          </cell>
          <cell r="I7527" t="str">
            <v>未</v>
          </cell>
          <cell r="J7527" t="str">
            <v>A</v>
          </cell>
          <cell r="K7527" t="str">
            <v>CPC</v>
          </cell>
          <cell r="L7527" t="str">
            <v>未</v>
          </cell>
          <cell r="M7527" t="str">
            <v>未</v>
          </cell>
          <cell r="N7527" t="str">
            <v>未</v>
          </cell>
        </row>
        <row r="7528">
          <cell r="C7528">
            <v>7551945751</v>
          </cell>
          <cell r="D7528" t="str">
            <v>I4JKT44</v>
          </cell>
          <cell r="E7528"/>
          <cell r="F7528" t="str">
            <v>VK00 NMR</v>
          </cell>
          <cell r="G7528" t="str">
            <v>1X 標準</v>
          </cell>
          <cell r="H7528" t="str">
            <v>【I4JKT44】VK00 700幅FRAME 設変出図(サ変、S/MBR穴追加、NUT削除、C/MBR 2nd形状変更、C/BOX品番追加)</v>
          </cell>
          <cell r="I7528" t="str">
            <v>未</v>
          </cell>
          <cell r="J7528" t="str">
            <v>A</v>
          </cell>
          <cell r="K7528" t="str">
            <v>CPE</v>
          </cell>
          <cell r="L7528" t="str">
            <v>未</v>
          </cell>
          <cell r="M7528" t="str">
            <v>未</v>
          </cell>
          <cell r="N7528" t="str">
            <v>未</v>
          </cell>
        </row>
        <row r="7529">
          <cell r="C7529">
            <v>7551945771</v>
          </cell>
          <cell r="D7529" t="str">
            <v>I4JKT44</v>
          </cell>
          <cell r="E7529"/>
          <cell r="F7529" t="str">
            <v>VK00 NMR</v>
          </cell>
          <cell r="G7529" t="str">
            <v>1X 標準</v>
          </cell>
          <cell r="H7529" t="str">
            <v>【I4JKT44】VK00 700幅FRAME 設変出図(サ変、S/MBR穴追加、NUT削除、C/MBR 2nd形状変更、C/BOX品番追加)</v>
          </cell>
          <cell r="I7529" t="str">
            <v>未</v>
          </cell>
          <cell r="J7529" t="str">
            <v>A</v>
          </cell>
          <cell r="K7529" t="str">
            <v>CCB</v>
          </cell>
          <cell r="L7529" t="str">
            <v>未</v>
          </cell>
          <cell r="M7529" t="str">
            <v>未</v>
          </cell>
          <cell r="N7529" t="str">
            <v>未</v>
          </cell>
        </row>
        <row r="7530">
          <cell r="C7530">
            <v>7551945783</v>
          </cell>
          <cell r="D7530" t="str">
            <v>I4JKT44</v>
          </cell>
          <cell r="E7530"/>
          <cell r="F7530" t="str">
            <v>VK00 NMR</v>
          </cell>
          <cell r="G7530" t="str">
            <v>1X 標準</v>
          </cell>
          <cell r="H7530" t="str">
            <v>【I4JKT44】VK00 700幅FRAME 設変出図(サ変、S/MBR穴追加、NUT削除、C/MBR 2nd形状変更、C/BOX品番追加)</v>
          </cell>
          <cell r="I7530" t="str">
            <v>未</v>
          </cell>
          <cell r="J7530" t="str">
            <v>A</v>
          </cell>
          <cell r="K7530" t="str">
            <v/>
          </cell>
          <cell r="L7530" t="str">
            <v>未</v>
          </cell>
          <cell r="M7530" t="str">
            <v>未</v>
          </cell>
          <cell r="N7530" t="str">
            <v>未</v>
          </cell>
        </row>
        <row r="7531">
          <cell r="C7531">
            <v>7551945792</v>
          </cell>
          <cell r="D7531" t="str">
            <v>I4JKT44</v>
          </cell>
          <cell r="E7531"/>
          <cell r="F7531" t="str">
            <v>VK00 NMR</v>
          </cell>
          <cell r="G7531" t="str">
            <v>1X 標準</v>
          </cell>
          <cell r="H7531" t="str">
            <v>【I4JKT44】VK00 700幅FRAME 設変出図(サ変、S/MBR穴追加、NUT削除、C/MBR 2nd形状変更、C/BOX品番追加)</v>
          </cell>
          <cell r="I7531" t="str">
            <v>未</v>
          </cell>
          <cell r="J7531" t="str">
            <v>A</v>
          </cell>
          <cell r="K7531" t="str">
            <v/>
          </cell>
          <cell r="L7531" t="str">
            <v>○</v>
          </cell>
          <cell r="M7531">
            <v>20231127</v>
          </cell>
          <cell r="N7531">
            <v>20231127</v>
          </cell>
        </row>
        <row r="7532">
          <cell r="C7532">
            <v>7551945801</v>
          </cell>
          <cell r="D7532" t="str">
            <v>I4JKT44</v>
          </cell>
          <cell r="E7532"/>
          <cell r="F7532" t="str">
            <v>VK00 NMR</v>
          </cell>
          <cell r="G7532" t="str">
            <v>1X 標準</v>
          </cell>
          <cell r="H7532" t="str">
            <v>【I4JKT44】VK00 700幅FRAME 設変出図(サ変、S/MBR穴追加、NUT削除、C/MBR 2nd形状変更、C/BOX品番追加)</v>
          </cell>
          <cell r="I7532" t="str">
            <v>未</v>
          </cell>
          <cell r="J7532" t="str">
            <v>A</v>
          </cell>
          <cell r="K7532" t="str">
            <v>BV9</v>
          </cell>
          <cell r="L7532" t="str">
            <v>未</v>
          </cell>
          <cell r="M7532" t="str">
            <v>未</v>
          </cell>
          <cell r="N7532" t="str">
            <v>未</v>
          </cell>
        </row>
        <row r="7533">
          <cell r="C7533">
            <v>7551945811</v>
          </cell>
          <cell r="D7533" t="str">
            <v>I4JKT44</v>
          </cell>
          <cell r="E7533"/>
          <cell r="F7533" t="str">
            <v>VK00 NMR</v>
          </cell>
          <cell r="G7533" t="str">
            <v>1X 標準</v>
          </cell>
          <cell r="H7533" t="str">
            <v>【I4JKT44】VK00 700幅FRAME 設変出図(サ変、S/MBR穴追加、NUT削除、C/MBR 2nd形状変更、C/BOX品番追加)</v>
          </cell>
          <cell r="I7533" t="str">
            <v>未</v>
          </cell>
          <cell r="J7533" t="str">
            <v>A</v>
          </cell>
          <cell r="K7533" t="str">
            <v>CPF</v>
          </cell>
          <cell r="L7533" t="str">
            <v>未</v>
          </cell>
          <cell r="M7533" t="str">
            <v>未</v>
          </cell>
          <cell r="N7533" t="str">
            <v>未</v>
          </cell>
        </row>
        <row r="7534">
          <cell r="C7534">
            <v>7551945821</v>
          </cell>
          <cell r="D7534" t="str">
            <v>I4JKT44</v>
          </cell>
          <cell r="E7534"/>
          <cell r="F7534" t="str">
            <v>VK00 NMR</v>
          </cell>
          <cell r="G7534" t="str">
            <v>1X 標準</v>
          </cell>
          <cell r="H7534" t="str">
            <v>【I4JKT44】VK00 700幅FRAME 設変出図(サ変、S/MBR穴追加、NUT削除、C/MBR 2nd形状変更、C/BOX品番追加)</v>
          </cell>
          <cell r="I7534" t="str">
            <v>未</v>
          </cell>
          <cell r="J7534" t="str">
            <v>A</v>
          </cell>
          <cell r="K7534" t="str">
            <v>BVA</v>
          </cell>
          <cell r="L7534" t="str">
            <v>未</v>
          </cell>
          <cell r="M7534" t="str">
            <v>未</v>
          </cell>
          <cell r="N7534" t="str">
            <v>未</v>
          </cell>
        </row>
        <row r="7535">
          <cell r="C7535">
            <v>7551945841</v>
          </cell>
          <cell r="D7535" t="str">
            <v>I4JKT44</v>
          </cell>
          <cell r="E7535"/>
          <cell r="F7535" t="str">
            <v>VK00 NMR</v>
          </cell>
          <cell r="G7535" t="str">
            <v>1X 標準</v>
          </cell>
          <cell r="H7535" t="str">
            <v>【I4JKT44】VK00 700幅FRAME 設変出図(サ変、S/MBR穴追加、NUT削除、C/MBR 2nd形状変更、C/BOX品番追加)</v>
          </cell>
          <cell r="I7535" t="str">
            <v>未</v>
          </cell>
          <cell r="J7535" t="str">
            <v>A</v>
          </cell>
          <cell r="K7535" t="str">
            <v>CPG</v>
          </cell>
          <cell r="L7535" t="str">
            <v>未</v>
          </cell>
          <cell r="M7535" t="str">
            <v>未</v>
          </cell>
          <cell r="N7535" t="str">
            <v>未</v>
          </cell>
        </row>
        <row r="7536">
          <cell r="C7536">
            <v>7551945851</v>
          </cell>
          <cell r="D7536" t="str">
            <v>I4JKT44</v>
          </cell>
          <cell r="E7536"/>
          <cell r="F7536" t="str">
            <v>VK00 NMR</v>
          </cell>
          <cell r="G7536" t="str">
            <v>1X 標準</v>
          </cell>
          <cell r="H7536" t="str">
            <v>【I4JKT44】VK00 700幅FRAME 設変出図(サ変、S/MBR穴追加、NUT削除、C/MBR 2nd形状変更、C/BOX品番追加)</v>
          </cell>
          <cell r="I7536" t="str">
            <v>未</v>
          </cell>
          <cell r="J7536" t="str">
            <v>A</v>
          </cell>
          <cell r="K7536" t="str">
            <v>BVB</v>
          </cell>
          <cell r="L7536" t="str">
            <v>未</v>
          </cell>
          <cell r="M7536" t="str">
            <v>未</v>
          </cell>
          <cell r="N7536" t="str">
            <v>未</v>
          </cell>
        </row>
        <row r="7537">
          <cell r="C7537">
            <v>7551945881</v>
          </cell>
          <cell r="D7537" t="str">
            <v>I4JKT44</v>
          </cell>
          <cell r="E7537"/>
          <cell r="F7537" t="str">
            <v>VK00 NMR</v>
          </cell>
          <cell r="G7537" t="str">
            <v>1X 標準</v>
          </cell>
          <cell r="H7537" t="str">
            <v>【I4JKT44】VK00 700幅FRAME 設変出図(サ変、S/MBR穴追加、NUT削除、C/MBR 2nd形状変更、C/BOX品番追加)</v>
          </cell>
          <cell r="I7537" t="str">
            <v>未</v>
          </cell>
          <cell r="J7537" t="str">
            <v>A</v>
          </cell>
          <cell r="K7537" t="str">
            <v>CPH</v>
          </cell>
          <cell r="L7537" t="str">
            <v>未</v>
          </cell>
          <cell r="M7537" t="str">
            <v>未</v>
          </cell>
          <cell r="N7537" t="str">
            <v>未</v>
          </cell>
        </row>
        <row r="7538">
          <cell r="C7538">
            <v>7551945891</v>
          </cell>
          <cell r="D7538" t="str">
            <v>I4JKT44</v>
          </cell>
          <cell r="E7538"/>
          <cell r="F7538" t="str">
            <v>VK00 NMR</v>
          </cell>
          <cell r="G7538" t="str">
            <v>1X 標準</v>
          </cell>
          <cell r="H7538" t="str">
            <v>【I4JKT44】VK00 700幅FRAME 設変出図(サ変、S/MBR穴追加、NUT削除、C/MBR 2nd形状変更、C/BOX品番追加)</v>
          </cell>
          <cell r="I7538" t="str">
            <v>未</v>
          </cell>
          <cell r="J7538" t="str">
            <v>A</v>
          </cell>
          <cell r="K7538" t="str">
            <v>CCC</v>
          </cell>
          <cell r="L7538" t="str">
            <v>未</v>
          </cell>
          <cell r="M7538" t="str">
            <v>未</v>
          </cell>
          <cell r="N7538" t="str">
            <v>未</v>
          </cell>
        </row>
        <row r="7539">
          <cell r="C7539">
            <v>7551946131</v>
          </cell>
          <cell r="D7539" t="str">
            <v>I4JKT44</v>
          </cell>
          <cell r="E7539"/>
          <cell r="F7539" t="str">
            <v>VK00 NMR</v>
          </cell>
          <cell r="G7539" t="str">
            <v>1X 標準</v>
          </cell>
          <cell r="H7539" t="str">
            <v>【I4JKT44】VK00 700幅FRAME 設変出図(サ変、S/MBR穴追加、NUT削除、C/MBR 2nd形状変更、C/BOX品番追加)</v>
          </cell>
          <cell r="I7539" t="str">
            <v>未</v>
          </cell>
          <cell r="J7539" t="str">
            <v>A</v>
          </cell>
          <cell r="K7539" t="str">
            <v>CPP</v>
          </cell>
          <cell r="L7539" t="str">
            <v>未</v>
          </cell>
          <cell r="M7539" t="str">
            <v>未</v>
          </cell>
          <cell r="N7539" t="str">
            <v>未</v>
          </cell>
        </row>
        <row r="7540">
          <cell r="C7540">
            <v>7551946151</v>
          </cell>
          <cell r="D7540" t="str">
            <v>I4JKT44</v>
          </cell>
          <cell r="E7540"/>
          <cell r="F7540" t="str">
            <v>VK00 NMR</v>
          </cell>
          <cell r="G7540" t="str">
            <v>1X 標準</v>
          </cell>
          <cell r="H7540" t="str">
            <v>【I4JKT44】VK00 700幅FRAME 設変出図(サ変、S/MBR穴追加、NUT削除、C/MBR 2nd形状変更、C/BOX品番追加)</v>
          </cell>
          <cell r="I7540" t="str">
            <v>未</v>
          </cell>
          <cell r="J7540" t="str">
            <v>A</v>
          </cell>
          <cell r="K7540" t="str">
            <v>CPR</v>
          </cell>
          <cell r="L7540" t="str">
            <v>未</v>
          </cell>
          <cell r="M7540" t="str">
            <v>未</v>
          </cell>
          <cell r="N7540" t="str">
            <v>未</v>
          </cell>
        </row>
        <row r="7541">
          <cell r="C7541">
            <v>7551946171</v>
          </cell>
          <cell r="D7541" t="str">
            <v>I4JKT44</v>
          </cell>
          <cell r="E7541"/>
          <cell r="F7541" t="str">
            <v>VK00 NMR</v>
          </cell>
          <cell r="G7541" t="str">
            <v>1X 標準</v>
          </cell>
          <cell r="H7541" t="str">
            <v>【I4JKT44】VK00 700幅FRAME 設変出図(サ変、S/MBR穴追加、NUT削除、C/MBR 2nd形状変更、C/BOX品番追加)</v>
          </cell>
          <cell r="I7541" t="str">
            <v>未</v>
          </cell>
          <cell r="J7541" t="str">
            <v>A</v>
          </cell>
          <cell r="K7541" t="str">
            <v>CCH</v>
          </cell>
          <cell r="L7541" t="str">
            <v>未</v>
          </cell>
          <cell r="M7541" t="str">
            <v>未</v>
          </cell>
          <cell r="N7541" t="str">
            <v>未</v>
          </cell>
        </row>
        <row r="7542">
          <cell r="C7542">
            <v>7551946181</v>
          </cell>
          <cell r="D7542" t="str">
            <v>I4JKT44</v>
          </cell>
          <cell r="E7542"/>
          <cell r="F7542" t="str">
            <v>VK00 NMR</v>
          </cell>
          <cell r="G7542" t="str">
            <v>1X 標準</v>
          </cell>
          <cell r="H7542" t="str">
            <v>【I4JKT44】VK00 700幅FRAME 設変出図(サ変、S/MBR穴追加、NUT削除、C/MBR 2nd形状変更、C/BOX品番追加)</v>
          </cell>
          <cell r="I7542" t="str">
            <v>未</v>
          </cell>
          <cell r="J7542" t="str">
            <v>A</v>
          </cell>
          <cell r="K7542" t="str">
            <v>CPS</v>
          </cell>
          <cell r="L7542" t="str">
            <v>未</v>
          </cell>
          <cell r="M7542" t="str">
            <v>未</v>
          </cell>
          <cell r="N7542" t="str">
            <v>未</v>
          </cell>
        </row>
        <row r="7543">
          <cell r="C7543">
            <v>7551946193</v>
          </cell>
          <cell r="D7543" t="str">
            <v>I4JKT44</v>
          </cell>
          <cell r="E7543"/>
          <cell r="F7543" t="str">
            <v>VK00 NMR</v>
          </cell>
          <cell r="G7543" t="str">
            <v>1X 標準</v>
          </cell>
          <cell r="H7543" t="str">
            <v>【I4JKT44】VK00 700幅FRAME 設変出図(サ変、S/MBR穴追加、NUT削除、C/MBR 2nd形状変更、C/BOX品番追加)</v>
          </cell>
          <cell r="I7543" t="str">
            <v>未</v>
          </cell>
          <cell r="J7543" t="str">
            <v>A</v>
          </cell>
          <cell r="K7543" t="str">
            <v/>
          </cell>
          <cell r="L7543" t="str">
            <v>未</v>
          </cell>
          <cell r="M7543" t="str">
            <v>未</v>
          </cell>
          <cell r="N7543" t="str">
            <v>未</v>
          </cell>
        </row>
        <row r="7544">
          <cell r="C7544">
            <v>7551946211</v>
          </cell>
          <cell r="D7544" t="str">
            <v>I4JKT44</v>
          </cell>
          <cell r="E7544"/>
          <cell r="F7544" t="str">
            <v>VK00 NMR</v>
          </cell>
          <cell r="G7544" t="str">
            <v>1X 標準</v>
          </cell>
          <cell r="H7544" t="str">
            <v>【I4JKT44】VK00 700幅FRAME 設変出図(サ変、S/MBR穴追加、NUT削除、C/MBR 2nd形状変更、C/BOX品番追加)</v>
          </cell>
          <cell r="I7544" t="str">
            <v>未</v>
          </cell>
          <cell r="J7544" t="str">
            <v>A</v>
          </cell>
          <cell r="K7544" t="str">
            <v>BVF</v>
          </cell>
          <cell r="L7544" t="str">
            <v>未</v>
          </cell>
          <cell r="M7544" t="str">
            <v>未</v>
          </cell>
          <cell r="N7544" t="str">
            <v>未</v>
          </cell>
        </row>
        <row r="7545">
          <cell r="C7545">
            <v>7551946221</v>
          </cell>
          <cell r="D7545" t="str">
            <v>I4JKT44</v>
          </cell>
          <cell r="E7545"/>
          <cell r="F7545" t="str">
            <v>VK00 NMR</v>
          </cell>
          <cell r="G7545" t="str">
            <v>1X 標準</v>
          </cell>
          <cell r="H7545" t="str">
            <v>【I4JKT44】VK00 700幅FRAME 設変出図(サ変、S/MBR穴追加、NUT削除、C/MBR 2nd形状変更、C/BOX品番追加)</v>
          </cell>
          <cell r="I7545" t="str">
            <v>未</v>
          </cell>
          <cell r="J7545" t="str">
            <v>A</v>
          </cell>
          <cell r="K7545" t="str">
            <v>BVG</v>
          </cell>
          <cell r="L7545" t="str">
            <v>未</v>
          </cell>
          <cell r="M7545" t="str">
            <v>未</v>
          </cell>
          <cell r="N7545" t="str">
            <v>未</v>
          </cell>
        </row>
        <row r="7546">
          <cell r="C7546">
            <v>7551946231</v>
          </cell>
          <cell r="D7546" t="str">
            <v>I4JKT44</v>
          </cell>
          <cell r="E7546"/>
          <cell r="F7546" t="str">
            <v>VK00 NMR</v>
          </cell>
          <cell r="G7546" t="str">
            <v>1X 標準</v>
          </cell>
          <cell r="H7546" t="str">
            <v>【I4JKT44】VK00 700幅FRAME 設変出図(サ変、S/MBR穴追加、NUT削除、C/MBR 2nd形状変更、C/BOX品番追加)</v>
          </cell>
          <cell r="I7546" t="str">
            <v>未</v>
          </cell>
          <cell r="J7546" t="str">
            <v>A</v>
          </cell>
          <cell r="K7546" t="str">
            <v>CPU</v>
          </cell>
          <cell r="L7546" t="str">
            <v>未</v>
          </cell>
          <cell r="M7546" t="str">
            <v>未</v>
          </cell>
          <cell r="N7546" t="str">
            <v>未</v>
          </cell>
        </row>
        <row r="7547">
          <cell r="C7547">
            <v>7551946241</v>
          </cell>
          <cell r="D7547" t="str">
            <v>I4JKT44</v>
          </cell>
          <cell r="E7547"/>
          <cell r="F7547" t="str">
            <v>VK00 NMR</v>
          </cell>
          <cell r="G7547" t="str">
            <v>1X 標準</v>
          </cell>
          <cell r="H7547" t="str">
            <v>【I4JKT44】VK00 700幅FRAME 設変出図(サ変、S/MBR穴追加、NUT削除、C/MBR 2nd形状変更、C/BOX品番追加)</v>
          </cell>
          <cell r="I7547" t="str">
            <v>未</v>
          </cell>
          <cell r="J7547" t="str">
            <v>A</v>
          </cell>
          <cell r="K7547" t="str">
            <v>CPV</v>
          </cell>
          <cell r="L7547" t="str">
            <v>○</v>
          </cell>
          <cell r="M7547" t="str">
            <v>未</v>
          </cell>
          <cell r="N7547" t="str">
            <v>未</v>
          </cell>
        </row>
        <row r="7548">
          <cell r="C7548">
            <v>7551946251</v>
          </cell>
          <cell r="D7548" t="str">
            <v>I4JKT44</v>
          </cell>
          <cell r="E7548"/>
          <cell r="F7548" t="str">
            <v>VK00 NMR</v>
          </cell>
          <cell r="G7548" t="str">
            <v>1X 標準</v>
          </cell>
          <cell r="H7548" t="str">
            <v>【I4JKT44】VK00 700幅FRAME 設変出図(サ変、S/MBR穴追加、NUT削除、C/MBR 2nd形状変更、C/BOX品番追加)</v>
          </cell>
          <cell r="I7548" t="str">
            <v>未</v>
          </cell>
          <cell r="J7548" t="str">
            <v>A</v>
          </cell>
          <cell r="K7548" t="str">
            <v>BVH</v>
          </cell>
          <cell r="L7548" t="str">
            <v>未</v>
          </cell>
          <cell r="M7548" t="str">
            <v>未</v>
          </cell>
          <cell r="N7548" t="str">
            <v>未</v>
          </cell>
        </row>
        <row r="7549">
          <cell r="C7549">
            <v>7551946261</v>
          </cell>
          <cell r="D7549" t="str">
            <v>I4JKT44</v>
          </cell>
          <cell r="E7549"/>
          <cell r="F7549" t="str">
            <v>VK00 NMR</v>
          </cell>
          <cell r="G7549" t="str">
            <v>1X 標準</v>
          </cell>
          <cell r="H7549" t="str">
            <v>【I4JKT44】VK00 700幅FRAME 設変出図(サ変、S/MBR穴追加、NUT削除、C/MBR 2nd形状変更、C/BOX品番追加)</v>
          </cell>
          <cell r="I7549" t="str">
            <v>PA1-3210</v>
          </cell>
          <cell r="J7549" t="str">
            <v>A</v>
          </cell>
          <cell r="K7549" t="str">
            <v>BVJ</v>
          </cell>
          <cell r="L7549" t="str">
            <v>○</v>
          </cell>
          <cell r="M7549">
            <v>20231020</v>
          </cell>
          <cell r="N7549">
            <v>20231020</v>
          </cell>
        </row>
        <row r="7550">
          <cell r="C7550">
            <v>7551946271</v>
          </cell>
          <cell r="D7550" t="str">
            <v>I4JKT44</v>
          </cell>
          <cell r="E7550"/>
          <cell r="F7550" t="str">
            <v>VK00 NMR</v>
          </cell>
          <cell r="G7550" t="str">
            <v>1X 標準</v>
          </cell>
          <cell r="H7550" t="str">
            <v>【I4JKT44】VK00 700幅FRAME 設変出図(サ変、S/MBR穴追加、NUT削除、C/MBR 2nd形状変更、C/BOX品番追加)</v>
          </cell>
          <cell r="I7550" t="str">
            <v>未</v>
          </cell>
          <cell r="J7550" t="str">
            <v>A</v>
          </cell>
          <cell r="K7550" t="str">
            <v>CPW</v>
          </cell>
          <cell r="L7550" t="str">
            <v>未</v>
          </cell>
          <cell r="M7550" t="str">
            <v>未</v>
          </cell>
          <cell r="N7550" t="str">
            <v>未</v>
          </cell>
        </row>
        <row r="7551">
          <cell r="C7551">
            <v>7551946291</v>
          </cell>
          <cell r="D7551" t="str">
            <v>I4JKT44</v>
          </cell>
          <cell r="E7551"/>
          <cell r="F7551" t="str">
            <v>VK00 NMR</v>
          </cell>
          <cell r="G7551" t="str">
            <v>1X 標準</v>
          </cell>
          <cell r="H7551" t="str">
            <v>【I4JKT44】VK00 700幅FRAME 設変出図(サ変、S/MBR穴追加、NUT削除、C/MBR 2nd形状変更、C/BOX品番追加)</v>
          </cell>
          <cell r="I7551" t="str">
            <v>未</v>
          </cell>
          <cell r="J7551" t="str">
            <v>A</v>
          </cell>
          <cell r="K7551" t="str">
            <v>CPX</v>
          </cell>
          <cell r="L7551" t="str">
            <v>未</v>
          </cell>
          <cell r="M7551" t="str">
            <v>未</v>
          </cell>
          <cell r="N7551" t="str">
            <v>未</v>
          </cell>
        </row>
        <row r="7552">
          <cell r="C7552">
            <v>7551946301</v>
          </cell>
          <cell r="D7552" t="str">
            <v>I4JKT44</v>
          </cell>
          <cell r="E7552"/>
          <cell r="F7552" t="str">
            <v>VK00 NMR</v>
          </cell>
          <cell r="G7552" t="str">
            <v>1X 標準</v>
          </cell>
          <cell r="H7552" t="str">
            <v>【I4JKT44】VK00 700幅FRAME 設変出図(サ変、S/MBR穴追加、NUT削除、C/MBR 2nd形状変更、C/BOX品番追加)</v>
          </cell>
          <cell r="I7552" t="str">
            <v>未</v>
          </cell>
          <cell r="J7552" t="str">
            <v>A</v>
          </cell>
          <cell r="K7552" t="str">
            <v>BVK</v>
          </cell>
          <cell r="L7552" t="str">
            <v>未</v>
          </cell>
          <cell r="M7552" t="str">
            <v>未</v>
          </cell>
          <cell r="N7552" t="str">
            <v>未</v>
          </cell>
        </row>
        <row r="7553">
          <cell r="C7553">
            <v>7551946331</v>
          </cell>
          <cell r="D7553" t="str">
            <v>I4JKT44</v>
          </cell>
          <cell r="E7553"/>
          <cell r="F7553" t="str">
            <v>VK00 NMR</v>
          </cell>
          <cell r="G7553" t="str">
            <v>1X 標準</v>
          </cell>
          <cell r="H7553" t="str">
            <v>【I4JKT44】VK00 700幅FRAME 設変出図(サ変、S/MBR穴追加、NUT削除、C/MBR 2nd形状変更、C/BOX品番追加)</v>
          </cell>
          <cell r="I7553" t="str">
            <v>未</v>
          </cell>
          <cell r="J7553" t="str">
            <v>A</v>
          </cell>
          <cell r="K7553" t="str">
            <v>CPY</v>
          </cell>
          <cell r="L7553" t="str">
            <v>未</v>
          </cell>
          <cell r="M7553" t="str">
            <v>未</v>
          </cell>
          <cell r="N7553" t="str">
            <v>未</v>
          </cell>
        </row>
        <row r="7554">
          <cell r="C7554">
            <v>7551946341</v>
          </cell>
          <cell r="D7554" t="str">
            <v>I4JKT44</v>
          </cell>
          <cell r="E7554"/>
          <cell r="F7554" t="str">
            <v>VK00 NMR</v>
          </cell>
          <cell r="G7554" t="str">
            <v>1X 標準</v>
          </cell>
          <cell r="H7554" t="str">
            <v>【I4JKT44】VK00 700幅FRAME 設変出図(サ変、S/MBR穴追加、NUT削除、C/MBR 2nd形状変更、C/BOX品番追加)</v>
          </cell>
          <cell r="I7554" t="str">
            <v>未</v>
          </cell>
          <cell r="J7554" t="str">
            <v>A</v>
          </cell>
          <cell r="K7554" t="str">
            <v>CCJ</v>
          </cell>
          <cell r="L7554" t="str">
            <v>未</v>
          </cell>
          <cell r="M7554" t="str">
            <v>未</v>
          </cell>
          <cell r="N7554" t="str">
            <v>未</v>
          </cell>
        </row>
        <row r="7555">
          <cell r="C7555">
            <v>7552132020</v>
          </cell>
          <cell r="D7555" t="str">
            <v>I3JBX93</v>
          </cell>
          <cell r="E7555"/>
          <cell r="F7555" t="str">
            <v>VK00 NPR</v>
          </cell>
          <cell r="G7555" t="str">
            <v>3X 850幅</v>
          </cell>
          <cell r="H7555" t="str">
            <v>【I3JBX93】VK00 B1/C-Gr EXP 850幅 FRAME ASM,、EXTENSION RR　K研向け新規出図</v>
          </cell>
          <cell r="I7555" t="str">
            <v>未</v>
          </cell>
          <cell r="J7555" t="str">
            <v>C</v>
          </cell>
          <cell r="K7555" t="str">
            <v/>
          </cell>
          <cell r="L7555" t="str">
            <v>未</v>
          </cell>
          <cell r="M7555" t="str">
            <v>-</v>
          </cell>
          <cell r="N7555" t="str">
            <v>未</v>
          </cell>
        </row>
        <row r="7556">
          <cell r="C7556">
            <v>7552132030</v>
          </cell>
          <cell r="D7556" t="str">
            <v>I3JBX93</v>
          </cell>
          <cell r="E7556"/>
          <cell r="F7556" t="str">
            <v>VK00 NPR</v>
          </cell>
          <cell r="G7556" t="str">
            <v>3X 850幅</v>
          </cell>
          <cell r="H7556" t="str">
            <v>【I3JBX93】VK00 B1/C-Gr EXP 850幅 FRAME ASM,、EXTENSION RR　K研向け新規出図</v>
          </cell>
          <cell r="I7556" t="str">
            <v>未</v>
          </cell>
          <cell r="J7556" t="str">
            <v>C</v>
          </cell>
          <cell r="K7556" t="str">
            <v/>
          </cell>
          <cell r="L7556" t="str">
            <v>未</v>
          </cell>
          <cell r="M7556" t="str">
            <v>-</v>
          </cell>
          <cell r="N7556" t="str">
            <v>未</v>
          </cell>
        </row>
        <row r="7557">
          <cell r="C7557">
            <v>8978845004</v>
          </cell>
          <cell r="D7557" t="str">
            <v>I4JLB37</v>
          </cell>
          <cell r="E7557"/>
          <cell r="F7557" t="str">
            <v>VK00 NMR</v>
          </cell>
          <cell r="G7557" t="str">
            <v>1X 標準</v>
          </cell>
          <cell r="H7557" t="str">
            <v>【I4JLB37】VK00 A1-Gr　700幅  HEV PP FRAME ASM　設変出図(内容::S/MBR穴位置変更)</v>
          </cell>
          <cell r="I7557" t="str">
            <v>未</v>
          </cell>
          <cell r="J7557" t="str">
            <v>A</v>
          </cell>
          <cell r="K7557" t="str">
            <v/>
          </cell>
          <cell r="L7557" t="str">
            <v>未</v>
          </cell>
          <cell r="M7557" t="str">
            <v>未</v>
          </cell>
          <cell r="N7557" t="str">
            <v>未</v>
          </cell>
        </row>
        <row r="7558">
          <cell r="C7558">
            <v>7552132040</v>
          </cell>
          <cell r="D7558" t="str">
            <v>I3JBX93</v>
          </cell>
          <cell r="E7558"/>
          <cell r="F7558" t="str">
            <v>VK00 NPR</v>
          </cell>
          <cell r="G7558" t="str">
            <v>3X 850幅</v>
          </cell>
          <cell r="H7558" t="str">
            <v>【I3JBX93】VK00 B1/C-Gr EXP 850幅 FRAME ASM,、EXTENSION RR　K研向け新規出図</v>
          </cell>
          <cell r="I7558" t="str">
            <v>未</v>
          </cell>
          <cell r="J7558" t="str">
            <v>C</v>
          </cell>
          <cell r="K7558" t="str">
            <v>WAJ</v>
          </cell>
          <cell r="L7558" t="str">
            <v>○</v>
          </cell>
          <cell r="M7558" t="str">
            <v>-</v>
          </cell>
          <cell r="N7558">
            <v>20230928</v>
          </cell>
        </row>
        <row r="7559">
          <cell r="C7559">
            <v>8978845014</v>
          </cell>
          <cell r="D7559" t="str">
            <v>I4JLB37</v>
          </cell>
          <cell r="E7559"/>
          <cell r="F7559" t="str">
            <v>VK00 NMR</v>
          </cell>
          <cell r="G7559" t="str">
            <v>1X 標準</v>
          </cell>
          <cell r="H7559" t="str">
            <v>【I4JLB37】VK00 A1-Gr　700幅  HEV PP FRAME ASM　設変出図(内容::S/MBR穴位置変更)</v>
          </cell>
          <cell r="I7559" t="str">
            <v>未</v>
          </cell>
          <cell r="J7559" t="str">
            <v>A</v>
          </cell>
          <cell r="K7559" t="str">
            <v/>
          </cell>
          <cell r="L7559" t="str">
            <v>未</v>
          </cell>
          <cell r="M7559" t="str">
            <v>未</v>
          </cell>
          <cell r="N7559" t="str">
            <v>未</v>
          </cell>
        </row>
        <row r="7560">
          <cell r="C7560">
            <v>7552132050</v>
          </cell>
          <cell r="D7560" t="str">
            <v>I3JBX93</v>
          </cell>
          <cell r="E7560"/>
          <cell r="F7560" t="str">
            <v>VK00 NPR</v>
          </cell>
          <cell r="G7560" t="str">
            <v>3X 850幅</v>
          </cell>
          <cell r="H7560" t="str">
            <v>【I3JBX93】VK00 B1/C-Gr EXP 850幅 FRAME ASM,、EXTENSION RR　K研向け新規出図</v>
          </cell>
          <cell r="I7560" t="str">
            <v>未</v>
          </cell>
          <cell r="J7560" t="str">
            <v>C</v>
          </cell>
          <cell r="K7560" t="str">
            <v>WAG</v>
          </cell>
          <cell r="L7560" t="str">
            <v>○</v>
          </cell>
          <cell r="M7560" t="str">
            <v>-</v>
          </cell>
          <cell r="N7560">
            <v>20231019</v>
          </cell>
        </row>
        <row r="7561">
          <cell r="C7561">
            <v>8978845024</v>
          </cell>
          <cell r="D7561" t="str">
            <v>I4JLB37</v>
          </cell>
          <cell r="E7561"/>
          <cell r="F7561" t="str">
            <v>VK00 NMR</v>
          </cell>
          <cell r="G7561" t="str">
            <v>1X 標準</v>
          </cell>
          <cell r="H7561" t="str">
            <v>【I4JLB37】VK00 A1-Gr　700幅  HEV PP FRAME ASM　設変出図(内容::S/MBR穴位置変更)</v>
          </cell>
          <cell r="I7561" t="str">
            <v>未</v>
          </cell>
          <cell r="J7561" t="str">
            <v>A</v>
          </cell>
          <cell r="K7561" t="str">
            <v/>
          </cell>
          <cell r="L7561" t="str">
            <v>○</v>
          </cell>
          <cell r="M7561">
            <v>20231012</v>
          </cell>
          <cell r="N7561">
            <v>20231012</v>
          </cell>
        </row>
        <row r="7562">
          <cell r="C7562">
            <v>7552132060</v>
          </cell>
          <cell r="D7562" t="str">
            <v>I3JBX93</v>
          </cell>
          <cell r="E7562"/>
          <cell r="F7562" t="str">
            <v>VK00 NPR</v>
          </cell>
          <cell r="G7562" t="str">
            <v>3X 850幅</v>
          </cell>
          <cell r="H7562" t="str">
            <v>【I3JBX93】VK00 B1/C-Gr EXP 850幅 FRAME ASM,、EXTENSION RR　K研向け新規出図</v>
          </cell>
          <cell r="I7562" t="str">
            <v>未</v>
          </cell>
          <cell r="J7562" t="str">
            <v>C</v>
          </cell>
          <cell r="K7562" t="str">
            <v/>
          </cell>
          <cell r="L7562" t="str">
            <v>未</v>
          </cell>
          <cell r="M7562" t="str">
            <v>-</v>
          </cell>
          <cell r="N7562" t="str">
            <v>未</v>
          </cell>
        </row>
        <row r="7563">
          <cell r="C7563">
            <v>7552132070</v>
          </cell>
          <cell r="D7563" t="str">
            <v>I3JBX93</v>
          </cell>
          <cell r="E7563"/>
          <cell r="F7563" t="str">
            <v>VK00 NPR</v>
          </cell>
          <cell r="G7563" t="str">
            <v>3X 850幅</v>
          </cell>
          <cell r="H7563" t="str">
            <v>【I3JBX93】VK00 B1/C-Gr EXP 850幅 FRAME ASM,、EXTENSION RR　K研向け新規出図</v>
          </cell>
          <cell r="I7563" t="str">
            <v>未</v>
          </cell>
          <cell r="J7563" t="str">
            <v>C</v>
          </cell>
          <cell r="K7563" t="str">
            <v>WVF</v>
          </cell>
          <cell r="L7563" t="str">
            <v>○</v>
          </cell>
          <cell r="M7563" t="str">
            <v>-</v>
          </cell>
          <cell r="N7563">
            <v>20231020</v>
          </cell>
        </row>
        <row r="7564">
          <cell r="C7564">
            <v>8972416543</v>
          </cell>
          <cell r="D7564" t="str">
            <v>I4JLA44</v>
          </cell>
          <cell r="E7564"/>
          <cell r="F7564" t="str">
            <v>VK00 NPR</v>
          </cell>
          <cell r="G7564" t="str">
            <v>3X 850幅</v>
          </cell>
          <cell r="H7564" t="str">
            <v>VK00 D-Gr(US) FRAME ASM 設変出図(内容:ECR内容の反映、対象イベント:’23/11月 一生)</v>
          </cell>
          <cell r="I7564" t="str">
            <v>PA1-4129</v>
          </cell>
          <cell r="J7564" t="str">
            <v>C</v>
          </cell>
          <cell r="K7564" t="str">
            <v/>
          </cell>
          <cell r="L7564" t="str">
            <v>○</v>
          </cell>
          <cell r="M7564" t="str">
            <v>-</v>
          </cell>
          <cell r="N7564">
            <v>20231229</v>
          </cell>
        </row>
        <row r="7565">
          <cell r="C7565">
            <v>7552138830</v>
          </cell>
          <cell r="D7565" t="str">
            <v>I3JBX93</v>
          </cell>
          <cell r="E7565"/>
          <cell r="F7565" t="str">
            <v>VK00 NPR</v>
          </cell>
          <cell r="G7565" t="str">
            <v>3X 850幅</v>
          </cell>
          <cell r="H7565" t="str">
            <v>【I3JBX93】VK00 B1/C-Gr EXP 850幅 FRAME ASM,、EXTENSION RR　K研向け新規出図</v>
          </cell>
          <cell r="I7565" t="str">
            <v>未</v>
          </cell>
          <cell r="J7565" t="str">
            <v>C</v>
          </cell>
          <cell r="K7565" t="str">
            <v/>
          </cell>
          <cell r="L7565" t="str">
            <v>未</v>
          </cell>
          <cell r="M7565" t="str">
            <v>-</v>
          </cell>
          <cell r="N7565" t="str">
            <v>未</v>
          </cell>
        </row>
        <row r="7566">
          <cell r="C7566">
            <v>8972416553</v>
          </cell>
          <cell r="D7566" t="str">
            <v>I4JLA44</v>
          </cell>
          <cell r="E7566"/>
          <cell r="F7566" t="str">
            <v>VK00 NPR</v>
          </cell>
          <cell r="G7566" t="str">
            <v>3X 850幅</v>
          </cell>
          <cell r="H7566" t="str">
            <v>VK00 D-Gr(US) FRAME ASM 設変出図(内容:ECR内容の反映、対象イベント:’23/11月 一生)</v>
          </cell>
          <cell r="I7566" t="str">
            <v>PA1-4129</v>
          </cell>
          <cell r="J7566" t="str">
            <v>C</v>
          </cell>
          <cell r="K7566" t="str">
            <v>ZFJ</v>
          </cell>
          <cell r="L7566" t="str">
            <v>○</v>
          </cell>
          <cell r="M7566" t="str">
            <v>-</v>
          </cell>
          <cell r="N7566">
            <v>20231102</v>
          </cell>
        </row>
        <row r="7567">
          <cell r="C7567">
            <v>7552138840</v>
          </cell>
          <cell r="D7567" t="str">
            <v>I3JBX93</v>
          </cell>
          <cell r="E7567"/>
          <cell r="F7567" t="str">
            <v>VK00 NPR</v>
          </cell>
          <cell r="G7567" t="str">
            <v>3X 850幅</v>
          </cell>
          <cell r="H7567" t="str">
            <v>【I3JBX93】VK00 B1/C-Gr EXP 850幅 FRAME ASM,、EXTENSION RR　K研向け新規出図</v>
          </cell>
          <cell r="I7567" t="str">
            <v>未</v>
          </cell>
          <cell r="J7567" t="str">
            <v>C</v>
          </cell>
          <cell r="K7567" t="str">
            <v/>
          </cell>
          <cell r="L7567" t="str">
            <v>○</v>
          </cell>
          <cell r="M7567" t="str">
            <v>-</v>
          </cell>
          <cell r="N7567" t="str">
            <v>未</v>
          </cell>
        </row>
        <row r="7568">
          <cell r="C7568">
            <v>8972416562</v>
          </cell>
          <cell r="D7568" t="str">
            <v>I4JLA44</v>
          </cell>
          <cell r="E7568"/>
          <cell r="F7568" t="str">
            <v>VK00 NPR</v>
          </cell>
          <cell r="G7568" t="str">
            <v>3X 850幅</v>
          </cell>
          <cell r="H7568" t="str">
            <v>VK00 D-Gr(US) FRAME ASM 設変出図(内容:ECR内容の反映、対象イベント:’23/11月 一生)</v>
          </cell>
          <cell r="I7568" t="str">
            <v>PA1-4129</v>
          </cell>
          <cell r="J7568" t="str">
            <v>C</v>
          </cell>
          <cell r="K7568" t="str">
            <v/>
          </cell>
          <cell r="L7568" t="str">
            <v>○</v>
          </cell>
          <cell r="M7568" t="str">
            <v>-</v>
          </cell>
          <cell r="N7568">
            <v>20231228</v>
          </cell>
        </row>
        <row r="7569">
          <cell r="C7569">
            <v>7552138850</v>
          </cell>
          <cell r="D7569" t="str">
            <v>I3JBX93</v>
          </cell>
          <cell r="E7569"/>
          <cell r="F7569" t="str">
            <v>VK00 NPR</v>
          </cell>
          <cell r="G7569" t="str">
            <v>3X 850幅</v>
          </cell>
          <cell r="H7569" t="str">
            <v>【I3JBX93】VK00 B1/C-Gr EXP 850幅 FRAME ASM,、EXTENSION RR　K研向け新規出図</v>
          </cell>
          <cell r="I7569" t="str">
            <v>未</v>
          </cell>
          <cell r="J7569" t="str">
            <v>C</v>
          </cell>
          <cell r="K7569" t="str">
            <v/>
          </cell>
          <cell r="L7569" t="str">
            <v>未</v>
          </cell>
          <cell r="M7569" t="str">
            <v>-</v>
          </cell>
          <cell r="N7569" t="str">
            <v>未</v>
          </cell>
        </row>
        <row r="7570">
          <cell r="C7570">
            <v>8972416572</v>
          </cell>
          <cell r="D7570" t="str">
            <v>I4JLA44</v>
          </cell>
          <cell r="E7570"/>
          <cell r="F7570" t="str">
            <v>VK00 NPR</v>
          </cell>
          <cell r="G7570" t="str">
            <v>3X 850幅</v>
          </cell>
          <cell r="H7570" t="str">
            <v>VK00 D-Gr(US) FRAME ASM 設変出図(内容:ECR内容の反映、対象イベント:’23/11月 一生)</v>
          </cell>
          <cell r="I7570" t="str">
            <v>PA1-4129</v>
          </cell>
          <cell r="J7570" t="str">
            <v>C</v>
          </cell>
          <cell r="K7570" t="str">
            <v/>
          </cell>
          <cell r="L7570" t="str">
            <v>○</v>
          </cell>
          <cell r="M7570" t="str">
            <v>-</v>
          </cell>
          <cell r="N7570">
            <v>20240111</v>
          </cell>
        </row>
        <row r="7571">
          <cell r="C7571">
            <v>7552138860</v>
          </cell>
          <cell r="D7571" t="str">
            <v>I3JBX93</v>
          </cell>
          <cell r="E7571"/>
          <cell r="F7571" t="str">
            <v>VK00 NPR</v>
          </cell>
          <cell r="G7571" t="str">
            <v>3X 850幅</v>
          </cell>
          <cell r="H7571" t="str">
            <v>【I3JBX93】VK00 B1/C-Gr EXP 850幅 FRAME ASM,、EXTENSION RR　K研向け新規出図</v>
          </cell>
          <cell r="I7571" t="str">
            <v>PA1-3213</v>
          </cell>
          <cell r="J7571" t="str">
            <v>C</v>
          </cell>
          <cell r="K7571" t="str">
            <v>WHT</v>
          </cell>
          <cell r="L7571" t="str">
            <v>○</v>
          </cell>
          <cell r="M7571" t="str">
            <v>-</v>
          </cell>
          <cell r="N7571">
            <v>20230929</v>
          </cell>
        </row>
        <row r="7572">
          <cell r="C7572">
            <v>8972416584</v>
          </cell>
          <cell r="D7572" t="str">
            <v>I4JLA44</v>
          </cell>
          <cell r="E7572"/>
          <cell r="F7572" t="str">
            <v>VK00 NPR</v>
          </cell>
          <cell r="G7572" t="str">
            <v>3X 850幅</v>
          </cell>
          <cell r="H7572" t="str">
            <v>VK00 D-Gr(US) FRAME ASM 設変出図(内容:ECR内容の反映、対象イベント:’23/11月 一生)</v>
          </cell>
          <cell r="I7572" t="str">
            <v>PA1-4129</v>
          </cell>
          <cell r="J7572" t="str">
            <v>C</v>
          </cell>
          <cell r="K7572" t="str">
            <v>ZTK</v>
          </cell>
          <cell r="L7572" t="str">
            <v>○</v>
          </cell>
          <cell r="M7572" t="str">
            <v>-</v>
          </cell>
          <cell r="N7572">
            <v>20231106</v>
          </cell>
        </row>
        <row r="7573">
          <cell r="C7573">
            <v>7552138870</v>
          </cell>
          <cell r="D7573" t="str">
            <v>I3JBX93</v>
          </cell>
          <cell r="E7573"/>
          <cell r="F7573" t="str">
            <v>VK00 NPR</v>
          </cell>
          <cell r="G7573" t="str">
            <v>3X 850幅</v>
          </cell>
          <cell r="H7573" t="str">
            <v>【I3JBX93】VK00 B1/C-Gr EXP 850幅 FRAME ASM,、EXTENSION RR　K研向け新規出図</v>
          </cell>
          <cell r="I7573" t="str">
            <v>未</v>
          </cell>
          <cell r="J7573" t="str">
            <v>C</v>
          </cell>
          <cell r="K7573" t="str">
            <v/>
          </cell>
          <cell r="L7573" t="str">
            <v>未</v>
          </cell>
          <cell r="M7573" t="str">
            <v>-</v>
          </cell>
          <cell r="N7573" t="str">
            <v>未</v>
          </cell>
        </row>
        <row r="7574">
          <cell r="C7574">
            <v>8972416592</v>
          </cell>
          <cell r="D7574" t="str">
            <v>I4JLA44</v>
          </cell>
          <cell r="E7574"/>
          <cell r="F7574" t="str">
            <v>VK00 NPR</v>
          </cell>
          <cell r="G7574" t="str">
            <v>3X 850幅</v>
          </cell>
          <cell r="H7574" t="str">
            <v>VK00 D-Gr(US) FRAME ASM 設変出図(内容:ECR内容の反映、対象イベント:’23/11月 一生)</v>
          </cell>
          <cell r="I7574" t="str">
            <v>PA1-4129</v>
          </cell>
          <cell r="J7574" t="str">
            <v>C</v>
          </cell>
          <cell r="K7574" t="str">
            <v/>
          </cell>
          <cell r="L7574" t="str">
            <v>○</v>
          </cell>
          <cell r="M7574" t="str">
            <v>-</v>
          </cell>
          <cell r="N7574">
            <v>20240220</v>
          </cell>
        </row>
        <row r="7575">
          <cell r="C7575">
            <v>7552138880</v>
          </cell>
          <cell r="D7575" t="str">
            <v>I3JBX93</v>
          </cell>
          <cell r="E7575"/>
          <cell r="F7575" t="str">
            <v>VK00 NPR</v>
          </cell>
          <cell r="G7575" t="str">
            <v>3X 850幅</v>
          </cell>
          <cell r="H7575" t="str">
            <v>【I3JBX93】VK00 B1/C-Gr EXP 850幅 FRAME ASM,、EXTENSION RR　K研向け新規出図</v>
          </cell>
          <cell r="I7575" t="str">
            <v>未</v>
          </cell>
          <cell r="J7575" t="str">
            <v>C</v>
          </cell>
          <cell r="K7575" t="str">
            <v/>
          </cell>
          <cell r="L7575" t="str">
            <v>未</v>
          </cell>
          <cell r="M7575" t="str">
            <v>-</v>
          </cell>
          <cell r="N7575" t="str">
            <v>未</v>
          </cell>
        </row>
        <row r="7576">
          <cell r="C7576">
            <v>8972416603</v>
          </cell>
          <cell r="D7576" t="str">
            <v>I4JLA44</v>
          </cell>
          <cell r="E7576"/>
          <cell r="F7576" t="str">
            <v>VK00 NPR</v>
          </cell>
          <cell r="G7576" t="str">
            <v>3X 850幅</v>
          </cell>
          <cell r="H7576" t="str">
            <v>VK00 D-Gr(US) FRAME ASM 設変出図(内容:ECR内容の反映、対象イベント:’23/11月 一生)</v>
          </cell>
          <cell r="I7576" t="str">
            <v>PA1-4129</v>
          </cell>
          <cell r="J7576" t="str">
            <v>C</v>
          </cell>
          <cell r="K7576" t="str">
            <v/>
          </cell>
          <cell r="L7576" t="str">
            <v>○</v>
          </cell>
          <cell r="M7576" t="str">
            <v>-</v>
          </cell>
          <cell r="N7576">
            <v>20240131</v>
          </cell>
        </row>
        <row r="7577">
          <cell r="C7577">
            <v>7552138890</v>
          </cell>
          <cell r="D7577" t="str">
            <v>I3JBX93</v>
          </cell>
          <cell r="E7577"/>
          <cell r="F7577" t="str">
            <v>VK00 NPR</v>
          </cell>
          <cell r="G7577" t="str">
            <v>3X 850幅</v>
          </cell>
          <cell r="H7577" t="str">
            <v>【I3JBX93】VK00 B1/C-Gr EXP 850幅 FRAME ASM,、EXTENSION RR　K研向け新規出図</v>
          </cell>
          <cell r="I7577" t="str">
            <v>未</v>
          </cell>
          <cell r="J7577" t="str">
            <v>C</v>
          </cell>
          <cell r="K7577" t="str">
            <v/>
          </cell>
          <cell r="L7577" t="str">
            <v>未</v>
          </cell>
          <cell r="M7577" t="str">
            <v>-</v>
          </cell>
          <cell r="N7577" t="str">
            <v>未</v>
          </cell>
        </row>
        <row r="7578">
          <cell r="C7578">
            <v>8972416612</v>
          </cell>
          <cell r="D7578" t="str">
            <v>I4JLA44</v>
          </cell>
          <cell r="E7578"/>
          <cell r="F7578" t="str">
            <v>VK00 NPR</v>
          </cell>
          <cell r="G7578" t="str">
            <v>3X 850幅</v>
          </cell>
          <cell r="H7578" t="str">
            <v>VK00 D-Gr(US) FRAME ASM 設変出図(内容:ECR内容の反映、対象イベント:’23/11月 一生)</v>
          </cell>
          <cell r="I7578" t="str">
            <v>PA1-4129</v>
          </cell>
          <cell r="J7578" t="str">
            <v>C</v>
          </cell>
          <cell r="K7578" t="str">
            <v/>
          </cell>
          <cell r="L7578" t="str">
            <v>未</v>
          </cell>
          <cell r="M7578" t="str">
            <v>-</v>
          </cell>
          <cell r="N7578" t="str">
            <v>未</v>
          </cell>
        </row>
        <row r="7579">
          <cell r="C7579">
            <v>7552138900</v>
          </cell>
          <cell r="D7579" t="str">
            <v>I3JBX93</v>
          </cell>
          <cell r="E7579"/>
          <cell r="F7579" t="str">
            <v>VK00 NPR</v>
          </cell>
          <cell r="G7579" t="str">
            <v>3X 850幅</v>
          </cell>
          <cell r="H7579" t="str">
            <v>【I3JBX93】VK00 B1/C-Gr EXP 850幅 FRAME ASM,、EXTENSION RR　K研向け新規出図</v>
          </cell>
          <cell r="I7579" t="str">
            <v>未</v>
          </cell>
          <cell r="J7579" t="str">
            <v>C</v>
          </cell>
          <cell r="K7579" t="str">
            <v/>
          </cell>
          <cell r="L7579" t="str">
            <v>未</v>
          </cell>
          <cell r="M7579" t="str">
            <v>-</v>
          </cell>
          <cell r="N7579" t="str">
            <v>未</v>
          </cell>
        </row>
        <row r="7580">
          <cell r="C7580">
            <v>8972416623</v>
          </cell>
          <cell r="D7580" t="str">
            <v>I4JLA44</v>
          </cell>
          <cell r="E7580"/>
          <cell r="F7580" t="str">
            <v>VK00 NPR</v>
          </cell>
          <cell r="G7580" t="str">
            <v>3X 850幅</v>
          </cell>
          <cell r="H7580" t="str">
            <v>VK00 D-Gr(US) FRAME ASM 設変出図(内容:ECR内容の反映、対象イベント:’23/11月 一生)</v>
          </cell>
          <cell r="I7580" t="str">
            <v>PA1-4129</v>
          </cell>
          <cell r="J7580" t="str">
            <v>C</v>
          </cell>
          <cell r="K7580" t="str">
            <v/>
          </cell>
          <cell r="L7580" t="str">
            <v>○</v>
          </cell>
          <cell r="M7580" t="str">
            <v>-</v>
          </cell>
          <cell r="N7580">
            <v>20231228</v>
          </cell>
        </row>
        <row r="7581">
          <cell r="C7581">
            <v>7552164960</v>
          </cell>
          <cell r="D7581" t="str">
            <v>I3JBX93</v>
          </cell>
          <cell r="E7581"/>
          <cell r="F7581" t="str">
            <v>VK00 NPR</v>
          </cell>
          <cell r="G7581" t="str">
            <v>3X 850幅</v>
          </cell>
          <cell r="H7581" t="str">
            <v>【I3JBX93】VK00 B1/C-Gr EXP 850幅 FRAME ASM,、EXTENSION RR　K研向け新規出図</v>
          </cell>
          <cell r="I7581" t="str">
            <v>未</v>
          </cell>
          <cell r="J7581" t="str">
            <v>C</v>
          </cell>
          <cell r="K7581" t="str">
            <v/>
          </cell>
          <cell r="L7581" t="str">
            <v>未</v>
          </cell>
          <cell r="M7581" t="str">
            <v>-</v>
          </cell>
          <cell r="N7581" t="str">
            <v>未</v>
          </cell>
        </row>
        <row r="7582">
          <cell r="C7582">
            <v>8972416632</v>
          </cell>
          <cell r="D7582" t="str">
            <v>I4JLA44</v>
          </cell>
          <cell r="E7582"/>
          <cell r="F7582" t="str">
            <v>VK00 NPR</v>
          </cell>
          <cell r="G7582" t="str">
            <v>3X 850幅</v>
          </cell>
          <cell r="H7582" t="str">
            <v>VK00 D-Gr(US) FRAME ASM 設変出図(内容:ECR内容の反映、対象イベント:’23/11月 一生)</v>
          </cell>
          <cell r="I7582" t="str">
            <v>未</v>
          </cell>
          <cell r="J7582" t="str">
            <v>C</v>
          </cell>
          <cell r="K7582" t="str">
            <v/>
          </cell>
          <cell r="L7582" t="str">
            <v>○</v>
          </cell>
          <cell r="M7582" t="str">
            <v>-</v>
          </cell>
          <cell r="N7582">
            <v>20240606</v>
          </cell>
        </row>
        <row r="7583">
          <cell r="C7583">
            <v>7551954800</v>
          </cell>
          <cell r="D7583" t="str">
            <v>I3JCH49</v>
          </cell>
          <cell r="E7583"/>
          <cell r="F7583" t="str">
            <v>VL26 NPR</v>
          </cell>
          <cell r="G7583" t="str">
            <v>3X 850幅</v>
          </cell>
          <cell r="H7583" t="str">
            <v>【I3JCH49】VL26 B-Gr 3X 850幅　北米向け　FRAME ASM　新規出図(H-W/B)</v>
          </cell>
          <cell r="I7583" t="str">
            <v>未</v>
          </cell>
          <cell r="J7583" t="str">
            <v>C</v>
          </cell>
          <cell r="K7583" t="str">
            <v/>
          </cell>
          <cell r="L7583" t="str">
            <v>未</v>
          </cell>
          <cell r="M7583" t="str">
            <v>-</v>
          </cell>
          <cell r="N7583" t="str">
            <v>未</v>
          </cell>
        </row>
        <row r="7584">
          <cell r="C7584">
            <v>7552164970</v>
          </cell>
          <cell r="D7584" t="str">
            <v>I3JBX93</v>
          </cell>
          <cell r="E7584"/>
          <cell r="F7584" t="str">
            <v>VK00 NPR</v>
          </cell>
          <cell r="G7584" t="str">
            <v>3X 850幅</v>
          </cell>
          <cell r="H7584" t="str">
            <v>【I3JBX93】VK00 B1/C-Gr EXP 850幅 FRAME ASM,、EXTENSION RR　K研向け新規出図</v>
          </cell>
          <cell r="I7584" t="str">
            <v>未</v>
          </cell>
          <cell r="J7584" t="str">
            <v>C</v>
          </cell>
          <cell r="K7584" t="str">
            <v/>
          </cell>
          <cell r="L7584" t="str">
            <v>○</v>
          </cell>
          <cell r="M7584" t="str">
            <v>-</v>
          </cell>
          <cell r="N7584" t="str">
            <v>未</v>
          </cell>
        </row>
        <row r="7585">
          <cell r="C7585">
            <v>7551954810</v>
          </cell>
          <cell r="D7585" t="str">
            <v>I3JCH49</v>
          </cell>
          <cell r="E7585"/>
          <cell r="F7585" t="str">
            <v>VL26 NPR</v>
          </cell>
          <cell r="G7585" t="str">
            <v>3X 850幅</v>
          </cell>
          <cell r="H7585" t="str">
            <v>【I3JCH49】VL26 B-Gr 3X 850幅　北米向け　FRAME ASM　新規出図(H-W/B)</v>
          </cell>
          <cell r="I7585" t="str">
            <v>未</v>
          </cell>
          <cell r="J7585" t="str">
            <v>C</v>
          </cell>
          <cell r="K7585" t="str">
            <v/>
          </cell>
          <cell r="L7585" t="str">
            <v>未</v>
          </cell>
          <cell r="M7585" t="str">
            <v>-</v>
          </cell>
          <cell r="N7585" t="str">
            <v>未</v>
          </cell>
        </row>
        <row r="7586">
          <cell r="C7586">
            <v>7552166020</v>
          </cell>
          <cell r="D7586" t="str">
            <v>I3JBX93</v>
          </cell>
          <cell r="E7586"/>
          <cell r="F7586" t="str">
            <v>VK00 NPR</v>
          </cell>
          <cell r="G7586" t="str">
            <v>3X 850幅</v>
          </cell>
          <cell r="H7586" t="str">
            <v>【I3JBX93】VK00 B1/C-Gr EXP 850幅 FRAME ASM,、EXTENSION RR　K研向け新規出図</v>
          </cell>
          <cell r="I7586" t="str">
            <v>未</v>
          </cell>
          <cell r="J7586" t="str">
            <v>C</v>
          </cell>
          <cell r="K7586" t="str">
            <v/>
          </cell>
          <cell r="L7586" t="str">
            <v>○</v>
          </cell>
          <cell r="M7586" t="str">
            <v>-</v>
          </cell>
          <cell r="N7586" t="str">
            <v>未</v>
          </cell>
        </row>
        <row r="7587">
          <cell r="C7587">
            <v>7551954820</v>
          </cell>
          <cell r="D7587" t="str">
            <v>I3JCH49</v>
          </cell>
          <cell r="E7587"/>
          <cell r="F7587" t="str">
            <v>VL26 NPR</v>
          </cell>
          <cell r="G7587" t="str">
            <v>3X 850幅</v>
          </cell>
          <cell r="H7587" t="str">
            <v>【I3JCH49】VL26 B-Gr 3X 850幅　北米向け　FRAME ASM　新規出図(H-W/B)</v>
          </cell>
          <cell r="I7587" t="str">
            <v>未</v>
          </cell>
          <cell r="J7587" t="str">
            <v>C</v>
          </cell>
          <cell r="K7587" t="str">
            <v/>
          </cell>
          <cell r="L7587" t="str">
            <v>未</v>
          </cell>
          <cell r="M7587" t="str">
            <v>-</v>
          </cell>
          <cell r="N7587" t="str">
            <v>未</v>
          </cell>
        </row>
        <row r="7588">
          <cell r="C7588">
            <v>7552166050</v>
          </cell>
          <cell r="D7588" t="str">
            <v>I3JBX93</v>
          </cell>
          <cell r="E7588"/>
          <cell r="F7588" t="str">
            <v>VK00 NPR</v>
          </cell>
          <cell r="G7588" t="str">
            <v>3X 850幅</v>
          </cell>
          <cell r="H7588" t="str">
            <v>【I3JBX93】VK00 B1/C-Gr EXP 850幅 FRAME ASM,、EXTENSION RR　K研向け新規出図</v>
          </cell>
          <cell r="I7588" t="str">
            <v>未</v>
          </cell>
          <cell r="J7588" t="str">
            <v>C</v>
          </cell>
          <cell r="K7588" t="str">
            <v>WVG</v>
          </cell>
          <cell r="L7588" t="str">
            <v>○</v>
          </cell>
          <cell r="M7588" t="str">
            <v>-</v>
          </cell>
          <cell r="N7588">
            <v>20230929</v>
          </cell>
        </row>
        <row r="7589">
          <cell r="C7589">
            <v>7551954840</v>
          </cell>
          <cell r="D7589" t="str">
            <v>I3JCH49</v>
          </cell>
          <cell r="E7589"/>
          <cell r="F7589" t="str">
            <v>VL26 NPR</v>
          </cell>
          <cell r="G7589" t="str">
            <v>3X 850幅</v>
          </cell>
          <cell r="H7589" t="str">
            <v>【I3JCH49】VL26 B-Gr 3X 850幅　北米向け　FRAME ASM　新規出図(H-W/B)</v>
          </cell>
          <cell r="I7589" t="str">
            <v>未</v>
          </cell>
          <cell r="J7589" t="str">
            <v>C</v>
          </cell>
          <cell r="K7589" t="str">
            <v/>
          </cell>
          <cell r="L7589" t="str">
            <v>未</v>
          </cell>
          <cell r="M7589" t="str">
            <v>-</v>
          </cell>
          <cell r="N7589" t="str">
            <v>未</v>
          </cell>
        </row>
        <row r="7590">
          <cell r="C7590">
            <v>7552166150</v>
          </cell>
          <cell r="D7590" t="str">
            <v>I3JBX93</v>
          </cell>
          <cell r="E7590"/>
          <cell r="F7590" t="str">
            <v>VK00 NPR</v>
          </cell>
          <cell r="G7590" t="str">
            <v>3X 850幅</v>
          </cell>
          <cell r="H7590" t="str">
            <v>【I3JBX93】VK00 B1/C-Gr EXP 850幅 FRAME ASM,、EXTENSION RR　K研向け新規出図</v>
          </cell>
          <cell r="I7590" t="str">
            <v>未</v>
          </cell>
          <cell r="J7590" t="str">
            <v>C</v>
          </cell>
          <cell r="K7590" t="str">
            <v>WVJ</v>
          </cell>
          <cell r="L7590" t="str">
            <v>○</v>
          </cell>
          <cell r="M7590" t="str">
            <v>-</v>
          </cell>
          <cell r="N7590">
            <v>20231020</v>
          </cell>
        </row>
        <row r="7591">
          <cell r="C7591">
            <v>7551954850</v>
          </cell>
          <cell r="D7591" t="str">
            <v>I3JCH49</v>
          </cell>
          <cell r="E7591"/>
          <cell r="F7591" t="str">
            <v>VL26 NPR</v>
          </cell>
          <cell r="G7591" t="str">
            <v>3X 850幅</v>
          </cell>
          <cell r="H7591" t="str">
            <v>【I3JCH49】VL26 B-Gr 3X 850幅　北米向け　FRAME ASM　新規出図(H-W/B)</v>
          </cell>
          <cell r="I7591" t="str">
            <v>未</v>
          </cell>
          <cell r="J7591" t="str">
            <v>C</v>
          </cell>
          <cell r="K7591" t="str">
            <v/>
          </cell>
          <cell r="L7591" t="str">
            <v>未</v>
          </cell>
          <cell r="M7591" t="str">
            <v>-</v>
          </cell>
          <cell r="N7591" t="str">
            <v>未</v>
          </cell>
        </row>
        <row r="7592">
          <cell r="C7592">
            <v>7552166200</v>
          </cell>
          <cell r="D7592" t="str">
            <v>I3JBX93</v>
          </cell>
          <cell r="E7592"/>
          <cell r="F7592" t="str">
            <v>VK00 NPR</v>
          </cell>
          <cell r="G7592" t="str">
            <v>3X 850幅</v>
          </cell>
          <cell r="H7592" t="str">
            <v>【I3JBX93】VK00 B1/C-Gr EXP 850幅 FRAME ASM,、EXTENSION RR　K研向け新規出図</v>
          </cell>
          <cell r="I7592" t="str">
            <v>未</v>
          </cell>
          <cell r="J7592" t="str">
            <v>C</v>
          </cell>
          <cell r="K7592" t="str">
            <v>WVH</v>
          </cell>
          <cell r="L7592" t="str">
            <v>○</v>
          </cell>
          <cell r="M7592" t="str">
            <v>-</v>
          </cell>
          <cell r="N7592">
            <v>20231020</v>
          </cell>
        </row>
        <row r="7593">
          <cell r="C7593">
            <v>7551879763</v>
          </cell>
          <cell r="D7593" t="str">
            <v>I4JKV99</v>
          </cell>
          <cell r="E7593">
            <v>45202</v>
          </cell>
          <cell r="F7593" t="str">
            <v>VK00 NPR</v>
          </cell>
          <cell r="G7593" t="str">
            <v>3X 750幅</v>
          </cell>
          <cell r="H7593" t="str">
            <v>【I4JKV99】VK00 3X 750幅 FRAME ASM　設変出図(サ変、NUT,RIVETの変更)　※AAS-LD-12565</v>
          </cell>
          <cell r="I7593" t="str">
            <v>PA1-3218</v>
          </cell>
          <cell r="J7593" t="str">
            <v>A</v>
          </cell>
          <cell r="K7593" t="str">
            <v>RRM</v>
          </cell>
          <cell r="L7593" t="str">
            <v>未</v>
          </cell>
          <cell r="M7593" t="str">
            <v>未</v>
          </cell>
          <cell r="N7593" t="str">
            <v>未</v>
          </cell>
        </row>
        <row r="7594">
          <cell r="C7594">
            <v>7552166230</v>
          </cell>
          <cell r="D7594" t="str">
            <v>I3JBX93</v>
          </cell>
          <cell r="E7594"/>
          <cell r="F7594" t="str">
            <v>VK00 NPR</v>
          </cell>
          <cell r="G7594" t="str">
            <v>3X 850幅</v>
          </cell>
          <cell r="H7594" t="str">
            <v>【I3JBX93】VK00 B1/C-Gr EXP 850幅 FRAME ASM,、EXTENSION RR　K研向け新規出図</v>
          </cell>
          <cell r="I7594" t="str">
            <v>未</v>
          </cell>
          <cell r="J7594" t="str">
            <v>C</v>
          </cell>
          <cell r="K7594" t="str">
            <v/>
          </cell>
          <cell r="L7594" t="str">
            <v>未</v>
          </cell>
          <cell r="M7594" t="str">
            <v>-</v>
          </cell>
          <cell r="N7594" t="str">
            <v>未</v>
          </cell>
        </row>
        <row r="7595">
          <cell r="C7595">
            <v>7551885163</v>
          </cell>
          <cell r="D7595" t="str">
            <v>I4JKV99</v>
          </cell>
          <cell r="E7595">
            <v>45202</v>
          </cell>
          <cell r="F7595" t="str">
            <v>VK00 NPR</v>
          </cell>
          <cell r="G7595" t="str">
            <v>3X 750幅</v>
          </cell>
          <cell r="H7595" t="str">
            <v>【I4JKV99】VK00 3X 750幅 FRAME ASM　設変出図(サ変、NUT,RIVETの変更)　※AAS-LD-12565</v>
          </cell>
          <cell r="I7595" t="str">
            <v>PA1-5163</v>
          </cell>
          <cell r="J7595" t="str">
            <v>A</v>
          </cell>
          <cell r="K7595" t="str">
            <v>SC8</v>
          </cell>
          <cell r="L7595" t="str">
            <v>○</v>
          </cell>
          <cell r="M7595">
            <v>20231114</v>
          </cell>
          <cell r="N7595">
            <v>20231114</v>
          </cell>
        </row>
        <row r="7596">
          <cell r="C7596">
            <v>8978836710</v>
          </cell>
          <cell r="D7596" t="str">
            <v>I3JBX93</v>
          </cell>
          <cell r="E7596"/>
          <cell r="F7596" t="str">
            <v>VK00 NPR</v>
          </cell>
          <cell r="G7596" t="str">
            <v>3X 850幅</v>
          </cell>
          <cell r="H7596" t="str">
            <v>【I3JBX93】VK00 B1/C-Gr EXP 850幅 FRAME ASM,、EXTENSION RR　K研向け新規出図</v>
          </cell>
          <cell r="I7596" t="str">
            <v>未</v>
          </cell>
          <cell r="J7596" t="str">
            <v>C</v>
          </cell>
          <cell r="K7596" t="str">
            <v>WAK</v>
          </cell>
          <cell r="L7596" t="str">
            <v>○</v>
          </cell>
          <cell r="M7596" t="str">
            <v>-</v>
          </cell>
          <cell r="N7596">
            <v>20231020</v>
          </cell>
        </row>
        <row r="7597">
          <cell r="C7597">
            <v>7551885173</v>
          </cell>
          <cell r="D7597" t="str">
            <v>I4JKV99</v>
          </cell>
          <cell r="E7597">
            <v>45202</v>
          </cell>
          <cell r="F7597" t="str">
            <v>VK00 NPR</v>
          </cell>
          <cell r="G7597" t="str">
            <v>3X 750幅</v>
          </cell>
          <cell r="H7597" t="str">
            <v>【I4JKV99】VK00 3X 750幅 FRAME ASM　設変出図(サ変、NUT,RIVETの変更)　※AAS-LD-12565</v>
          </cell>
          <cell r="I7597" t="str">
            <v>PA1-3218</v>
          </cell>
          <cell r="J7597" t="str">
            <v>A</v>
          </cell>
          <cell r="K7597" t="str">
            <v>SC9</v>
          </cell>
          <cell r="L7597" t="str">
            <v>未</v>
          </cell>
          <cell r="M7597" t="str">
            <v>未</v>
          </cell>
          <cell r="N7597" t="str">
            <v>未</v>
          </cell>
        </row>
        <row r="7598">
          <cell r="C7598">
            <v>8978836720</v>
          </cell>
          <cell r="D7598" t="str">
            <v>I3JBX93</v>
          </cell>
          <cell r="E7598"/>
          <cell r="F7598" t="str">
            <v>VK00 NPR</v>
          </cell>
          <cell r="G7598" t="str">
            <v>3X 850幅</v>
          </cell>
          <cell r="H7598" t="str">
            <v>【I3JBX93】VK00 B1/C-Gr EXP 850幅 FRAME ASM,、EXTENSION RR　K研向け新規出図</v>
          </cell>
          <cell r="I7598" t="str">
            <v>未</v>
          </cell>
          <cell r="J7598" t="str">
            <v>C</v>
          </cell>
          <cell r="K7598" t="str">
            <v>WAH</v>
          </cell>
          <cell r="L7598" t="str">
            <v>○</v>
          </cell>
          <cell r="M7598" t="str">
            <v>-</v>
          </cell>
          <cell r="N7598">
            <v>20231023</v>
          </cell>
        </row>
        <row r="7599">
          <cell r="C7599">
            <v>7551885183</v>
          </cell>
          <cell r="D7599" t="str">
            <v>I4JKV99</v>
          </cell>
          <cell r="E7599">
            <v>45202</v>
          </cell>
          <cell r="F7599" t="str">
            <v>VK00 NPR</v>
          </cell>
          <cell r="G7599" t="str">
            <v>3X 750幅</v>
          </cell>
          <cell r="H7599" t="str">
            <v>【I4JKV99】VK00 3X 750幅 FRAME ASM　設変出図(サ変、NUT,RIVETの変更)　※AAS-LD-12565</v>
          </cell>
          <cell r="I7599" t="str">
            <v>PA1-3218</v>
          </cell>
          <cell r="J7599" t="str">
            <v>A</v>
          </cell>
          <cell r="K7599" t="str">
            <v>1SCA</v>
          </cell>
          <cell r="L7599" t="str">
            <v>○</v>
          </cell>
          <cell r="M7599">
            <v>20231201</v>
          </cell>
          <cell r="N7599">
            <v>20231201</v>
          </cell>
        </row>
        <row r="7600">
          <cell r="C7600">
            <v>8972759832</v>
          </cell>
          <cell r="D7600" t="str">
            <v>I4JKU91</v>
          </cell>
          <cell r="E7600">
            <v>45093</v>
          </cell>
          <cell r="F7600" t="str">
            <v>VK00 NKR</v>
          </cell>
          <cell r="G7600" t="str">
            <v>VK00 1X軽量</v>
          </cell>
          <cell r="H7600" t="str">
            <v>【I4JKU91】VK00 700幅FRAME　設変出図(サ変：3JCE66 GUSSET亀裂対策反映に伴う)</v>
          </cell>
          <cell r="I7600" t="str">
            <v>未</v>
          </cell>
          <cell r="J7600" t="str">
            <v>D</v>
          </cell>
          <cell r="K7600" t="str">
            <v/>
          </cell>
          <cell r="L7600" t="str">
            <v>未</v>
          </cell>
          <cell r="M7600" t="str">
            <v>-</v>
          </cell>
          <cell r="N7600" t="str">
            <v>-</v>
          </cell>
        </row>
        <row r="7601">
          <cell r="C7601">
            <v>7551885193</v>
          </cell>
          <cell r="D7601" t="str">
            <v>I4JKV99</v>
          </cell>
          <cell r="E7601">
            <v>45202</v>
          </cell>
          <cell r="F7601" t="str">
            <v>VK00 NPR</v>
          </cell>
          <cell r="G7601" t="str">
            <v>3X 750幅</v>
          </cell>
          <cell r="H7601" t="str">
            <v>【I4JKV99】VK00 3X 750幅 FRAME ASM　設変出図(サ変、NUT,RIVETの変更)　※AAS-LD-12565</v>
          </cell>
          <cell r="I7601" t="str">
            <v>PA1-3218</v>
          </cell>
          <cell r="J7601" t="str">
            <v>A</v>
          </cell>
          <cell r="K7601" t="str">
            <v>1SCB</v>
          </cell>
          <cell r="L7601" t="str">
            <v>○</v>
          </cell>
          <cell r="M7601">
            <v>20240109</v>
          </cell>
          <cell r="N7601">
            <v>20240109</v>
          </cell>
        </row>
        <row r="7602">
          <cell r="C7602">
            <v>8972759842</v>
          </cell>
          <cell r="D7602" t="str">
            <v>I4JKU91</v>
          </cell>
          <cell r="E7602">
            <v>45093</v>
          </cell>
          <cell r="F7602" t="str">
            <v>VK00 NKR</v>
          </cell>
          <cell r="G7602" t="str">
            <v>VK00 1X軽量</v>
          </cell>
          <cell r="H7602" t="str">
            <v>【I4JKU91】VK00 700幅FRAME　設変出図(サ変：3JCE66 GUSSET亀裂対策反映に伴う)</v>
          </cell>
          <cell r="I7602" t="str">
            <v>未</v>
          </cell>
          <cell r="J7602" t="str">
            <v>D</v>
          </cell>
          <cell r="K7602" t="str">
            <v/>
          </cell>
          <cell r="L7602" t="str">
            <v>未</v>
          </cell>
          <cell r="M7602" t="str">
            <v>-</v>
          </cell>
          <cell r="N7602" t="str">
            <v>-</v>
          </cell>
        </row>
        <row r="7603">
          <cell r="C7603">
            <v>7551885203</v>
          </cell>
          <cell r="D7603" t="str">
            <v>I4JKV99</v>
          </cell>
          <cell r="E7603">
            <v>45202</v>
          </cell>
          <cell r="F7603" t="str">
            <v>VK00 NPR</v>
          </cell>
          <cell r="G7603" t="str">
            <v>3X 750幅</v>
          </cell>
          <cell r="H7603" t="str">
            <v>【I4JKV99】VK00 3X 750幅 FRAME ASM　設変出図(サ変、NUT,RIVETの変更)　※AAS-LD-12565</v>
          </cell>
          <cell r="I7603" t="str">
            <v>PA1-3218</v>
          </cell>
          <cell r="J7603" t="str">
            <v>A</v>
          </cell>
          <cell r="K7603" t="str">
            <v>1RRN</v>
          </cell>
          <cell r="L7603" t="str">
            <v>○</v>
          </cell>
          <cell r="M7603">
            <v>20231205</v>
          </cell>
          <cell r="N7603">
            <v>20231205</v>
          </cell>
        </row>
        <row r="7604">
          <cell r="C7604">
            <v>8972799551</v>
          </cell>
          <cell r="D7604" t="str">
            <v>I4JKU91</v>
          </cell>
          <cell r="E7604">
            <v>45093</v>
          </cell>
          <cell r="F7604" t="str">
            <v>VK00 NKR</v>
          </cell>
          <cell r="G7604" t="str">
            <v>VK00 1X軽量</v>
          </cell>
          <cell r="H7604" t="str">
            <v>【I4JKU91】VK00 700幅FRAME　設変出図(サ変：3JCE66 GUSSET亀裂対策反映に伴う)</v>
          </cell>
          <cell r="I7604" t="str">
            <v>未</v>
          </cell>
          <cell r="J7604" t="str">
            <v>D</v>
          </cell>
          <cell r="K7604" t="str">
            <v>2DFA</v>
          </cell>
          <cell r="L7604" t="str">
            <v>○</v>
          </cell>
          <cell r="M7604" t="str">
            <v>-</v>
          </cell>
          <cell r="N7604" t="str">
            <v>-</v>
          </cell>
        </row>
        <row r="7605">
          <cell r="C7605">
            <v>7551885213</v>
          </cell>
          <cell r="D7605" t="str">
            <v>I4JKV99</v>
          </cell>
          <cell r="E7605">
            <v>45202</v>
          </cell>
          <cell r="F7605" t="str">
            <v>VK00 NPR</v>
          </cell>
          <cell r="G7605" t="str">
            <v>3X 750幅</v>
          </cell>
          <cell r="H7605" t="str">
            <v>【I4JKV99】VK00 3X 750幅 FRAME ASM　設変出図(サ変、NUT,RIVETの変更)　※AAS-LD-12565</v>
          </cell>
          <cell r="I7605" t="str">
            <v>PA1-3218</v>
          </cell>
          <cell r="J7605" t="str">
            <v>A</v>
          </cell>
          <cell r="K7605" t="str">
            <v>1RRP</v>
          </cell>
          <cell r="L7605" t="str">
            <v>未</v>
          </cell>
          <cell r="M7605" t="str">
            <v>未</v>
          </cell>
          <cell r="N7605" t="str">
            <v>未</v>
          </cell>
        </row>
        <row r="7606">
          <cell r="C7606">
            <v>8972799561</v>
          </cell>
          <cell r="D7606" t="str">
            <v>I4JKU91</v>
          </cell>
          <cell r="E7606">
            <v>45093</v>
          </cell>
          <cell r="F7606" t="str">
            <v>VK00 NKR</v>
          </cell>
          <cell r="G7606" t="str">
            <v>VK00 1X軽量</v>
          </cell>
          <cell r="H7606" t="str">
            <v>【I4JKU91】VK00 700幅FRAME　設変出図(サ変：3JCE66 GUSSET亀裂対策反映に伴う)</v>
          </cell>
          <cell r="I7606" t="str">
            <v>未</v>
          </cell>
          <cell r="J7606" t="str">
            <v>D</v>
          </cell>
          <cell r="K7606" t="str">
            <v>2DBB</v>
          </cell>
          <cell r="L7606" t="str">
            <v>○</v>
          </cell>
          <cell r="M7606" t="str">
            <v>-</v>
          </cell>
          <cell r="N7606" t="str">
            <v>-</v>
          </cell>
        </row>
        <row r="7607">
          <cell r="C7607">
            <v>7551885223</v>
          </cell>
          <cell r="D7607" t="str">
            <v>I4JKV99</v>
          </cell>
          <cell r="E7607">
            <v>45202</v>
          </cell>
          <cell r="F7607" t="str">
            <v>VK00 NPR</v>
          </cell>
          <cell r="G7607" t="str">
            <v>3X 750幅</v>
          </cell>
          <cell r="H7607" t="str">
            <v>【I4JKV99】VK00 3X 750幅 FRAME ASM　設変出図(サ変、NUT,RIVETの変更)　※AAS-LD-12565</v>
          </cell>
          <cell r="I7607" t="str">
            <v>PA1-3218</v>
          </cell>
          <cell r="J7607" t="str">
            <v>A</v>
          </cell>
          <cell r="K7607" t="str">
            <v>1RRQ</v>
          </cell>
          <cell r="L7607" t="str">
            <v>○</v>
          </cell>
          <cell r="M7607">
            <v>20231219</v>
          </cell>
          <cell r="N7607">
            <v>20231219</v>
          </cell>
        </row>
        <row r="7608">
          <cell r="C7608">
            <v>8972799571</v>
          </cell>
          <cell r="D7608" t="str">
            <v>I4JKU91</v>
          </cell>
          <cell r="E7608">
            <v>45093</v>
          </cell>
          <cell r="F7608" t="str">
            <v>VK00 NKR</v>
          </cell>
          <cell r="G7608" t="str">
            <v>VK00 1X軽量</v>
          </cell>
          <cell r="H7608" t="str">
            <v>【I4JKU91】VK00 700幅FRAME　設変出図(サ変：3JCE66 GUSSET亀裂対策反映に伴う)</v>
          </cell>
          <cell r="I7608" t="str">
            <v>未</v>
          </cell>
          <cell r="J7608" t="str">
            <v>D</v>
          </cell>
          <cell r="K7608" t="str">
            <v/>
          </cell>
          <cell r="L7608" t="str">
            <v>未</v>
          </cell>
          <cell r="M7608" t="str">
            <v>-</v>
          </cell>
          <cell r="N7608" t="str">
            <v>-</v>
          </cell>
        </row>
        <row r="7609">
          <cell r="C7609">
            <v>7551885233</v>
          </cell>
          <cell r="D7609" t="str">
            <v>I4JKV99</v>
          </cell>
          <cell r="E7609">
            <v>45202</v>
          </cell>
          <cell r="F7609" t="str">
            <v>VK00 NPR</v>
          </cell>
          <cell r="G7609" t="str">
            <v>3X 750幅</v>
          </cell>
          <cell r="H7609" t="str">
            <v>【I4JKV99】VK00 3X 750幅 FRAME ASM　設変出図(サ変、NUT,RIVETの変更)　※AAS-LD-12565</v>
          </cell>
          <cell r="I7609" t="str">
            <v>PA1-3218</v>
          </cell>
          <cell r="J7609" t="str">
            <v>A</v>
          </cell>
          <cell r="K7609" t="str">
            <v>1RRR</v>
          </cell>
          <cell r="L7609" t="str">
            <v>○</v>
          </cell>
          <cell r="M7609">
            <v>20231219</v>
          </cell>
          <cell r="N7609">
            <v>20231219</v>
          </cell>
        </row>
        <row r="7610">
          <cell r="C7610">
            <v>8972799581</v>
          </cell>
          <cell r="D7610" t="str">
            <v>I4JKU91</v>
          </cell>
          <cell r="E7610">
            <v>45093</v>
          </cell>
          <cell r="F7610" t="str">
            <v>VK00 NKR</v>
          </cell>
          <cell r="G7610" t="str">
            <v>VK00 1X軽量</v>
          </cell>
          <cell r="H7610" t="str">
            <v>【I4JKU91】VK00 700幅FRAME　設変出図(サ変：3JCE66 GUSSET亀裂対策反映に伴う)</v>
          </cell>
          <cell r="I7610" t="str">
            <v>未</v>
          </cell>
          <cell r="J7610" t="str">
            <v>D</v>
          </cell>
          <cell r="K7610" t="str">
            <v>1DBF</v>
          </cell>
          <cell r="L7610" t="str">
            <v>○</v>
          </cell>
          <cell r="M7610" t="str">
            <v>-</v>
          </cell>
          <cell r="N7610" t="str">
            <v>-</v>
          </cell>
        </row>
        <row r="7611">
          <cell r="C7611">
            <v>7551885243</v>
          </cell>
          <cell r="D7611" t="str">
            <v>I4JKV99</v>
          </cell>
          <cell r="E7611">
            <v>45202</v>
          </cell>
          <cell r="F7611" t="str">
            <v>VK00 NPR</v>
          </cell>
          <cell r="G7611" t="str">
            <v>3X 750幅</v>
          </cell>
          <cell r="H7611" t="str">
            <v>【I4JKV99】VK00 3X 750幅 FRAME ASM　設変出図(サ変、NUT,RIVETの変更)　※AAS-LD-12565</v>
          </cell>
          <cell r="I7611" t="str">
            <v>PA1-3218</v>
          </cell>
          <cell r="J7611" t="str">
            <v>A</v>
          </cell>
          <cell r="K7611" t="str">
            <v>RRS</v>
          </cell>
          <cell r="L7611" t="str">
            <v>未</v>
          </cell>
          <cell r="M7611" t="str">
            <v>未</v>
          </cell>
          <cell r="N7611" t="str">
            <v>未</v>
          </cell>
        </row>
        <row r="7612">
          <cell r="C7612">
            <v>8972799591</v>
          </cell>
          <cell r="D7612" t="str">
            <v>I4JKU91</v>
          </cell>
          <cell r="E7612">
            <v>45093</v>
          </cell>
          <cell r="F7612" t="str">
            <v>VK00 NMR</v>
          </cell>
          <cell r="G7612" t="str">
            <v>VK00 2X軽量</v>
          </cell>
          <cell r="H7612" t="str">
            <v>【I4JKU91】VK00 700幅FRAME　設変出図(サ変：3JCE66 GUSSET亀裂対策反映に伴う)</v>
          </cell>
          <cell r="I7612" t="str">
            <v>未</v>
          </cell>
          <cell r="J7612" t="str">
            <v>D</v>
          </cell>
          <cell r="K7612" t="str">
            <v>2DBG</v>
          </cell>
          <cell r="L7612" t="str">
            <v>○</v>
          </cell>
          <cell r="M7612" t="str">
            <v>-</v>
          </cell>
          <cell r="N7612" t="str">
            <v>-</v>
          </cell>
        </row>
        <row r="7613">
          <cell r="C7613">
            <v>7551885252</v>
          </cell>
          <cell r="D7613" t="str">
            <v>I4JKV99</v>
          </cell>
          <cell r="E7613">
            <v>45202</v>
          </cell>
          <cell r="F7613" t="str">
            <v>VK00 NPR</v>
          </cell>
          <cell r="G7613" t="str">
            <v>3X 750幅</v>
          </cell>
          <cell r="H7613" t="str">
            <v>【I4JKV99】VK00 3X 750幅 FRAME ASM　設変出図(サ変、NUT,RIVETの変更)　※AAS-LD-12565</v>
          </cell>
          <cell r="I7613" t="str">
            <v>PA1-3218</v>
          </cell>
          <cell r="J7613" t="str">
            <v>A</v>
          </cell>
          <cell r="K7613" t="str">
            <v>1SCC</v>
          </cell>
          <cell r="L7613" t="str">
            <v>○</v>
          </cell>
          <cell r="M7613">
            <v>20231219</v>
          </cell>
          <cell r="N7613">
            <v>20231219</v>
          </cell>
        </row>
        <row r="7614">
          <cell r="C7614">
            <v>8972799601</v>
          </cell>
          <cell r="D7614" t="str">
            <v>I4JKU91</v>
          </cell>
          <cell r="E7614">
            <v>45093</v>
          </cell>
          <cell r="F7614" t="str">
            <v>VK00 NMR</v>
          </cell>
          <cell r="G7614" t="str">
            <v>VK00 2X軽量</v>
          </cell>
          <cell r="H7614" t="str">
            <v>【I4JKU91】VK00 700幅FRAME　設変出図(サ変：3JCE66 GUSSET亀裂対策反映に伴う)</v>
          </cell>
          <cell r="I7614" t="str">
            <v>未</v>
          </cell>
          <cell r="J7614" t="str">
            <v>D</v>
          </cell>
          <cell r="K7614" t="str">
            <v/>
          </cell>
          <cell r="L7614" t="str">
            <v>○</v>
          </cell>
          <cell r="M7614" t="str">
            <v>-</v>
          </cell>
          <cell r="N7614" t="str">
            <v>-</v>
          </cell>
        </row>
        <row r="7615">
          <cell r="C7615">
            <v>7551885262</v>
          </cell>
          <cell r="D7615" t="str">
            <v>I4JKV99</v>
          </cell>
          <cell r="E7615">
            <v>45202</v>
          </cell>
          <cell r="F7615" t="str">
            <v>VK00 NPR</v>
          </cell>
          <cell r="G7615" t="str">
            <v>3X 750幅</v>
          </cell>
          <cell r="H7615" t="str">
            <v>【I4JKV99】VK00 3X 750幅 FRAME ASM　設変出図(サ変、NUT,RIVETの変更)　※AAS-LD-12565</v>
          </cell>
          <cell r="I7615" t="str">
            <v>PA1-3218</v>
          </cell>
          <cell r="J7615" t="str">
            <v>A</v>
          </cell>
          <cell r="K7615" t="str">
            <v>SCD</v>
          </cell>
          <cell r="L7615" t="str">
            <v>○</v>
          </cell>
          <cell r="M7615">
            <v>20240220</v>
          </cell>
          <cell r="N7615">
            <v>20240220</v>
          </cell>
        </row>
        <row r="7616">
          <cell r="C7616">
            <v>8977940195</v>
          </cell>
          <cell r="D7616" t="str">
            <v>I4JKU91</v>
          </cell>
          <cell r="E7616">
            <v>45093</v>
          </cell>
          <cell r="F7616" t="str">
            <v>VK00 NKR</v>
          </cell>
          <cell r="G7616" t="str">
            <v>VK00 1X軽量</v>
          </cell>
          <cell r="H7616" t="str">
            <v>【I4JKU91】VK00 700幅FRAME　設変出図(サ変：3JCE66 GUSSET亀裂対策反映に伴う)</v>
          </cell>
          <cell r="I7616" t="str">
            <v>未</v>
          </cell>
          <cell r="J7616" t="str">
            <v>D</v>
          </cell>
          <cell r="K7616" t="str">
            <v>3DAA</v>
          </cell>
          <cell r="L7616" t="str">
            <v>○</v>
          </cell>
          <cell r="M7616" t="str">
            <v>-</v>
          </cell>
          <cell r="N7616" t="str">
            <v>-</v>
          </cell>
        </row>
        <row r="7617">
          <cell r="C7617">
            <v>7551885272</v>
          </cell>
          <cell r="D7617" t="str">
            <v>I4JKV99</v>
          </cell>
          <cell r="E7617">
            <v>45202</v>
          </cell>
          <cell r="F7617" t="str">
            <v>VK00 NPR</v>
          </cell>
          <cell r="G7617" t="str">
            <v>3X 750幅</v>
          </cell>
          <cell r="H7617" t="str">
            <v>【I4JKV99】VK00 3X 750幅 FRAME ASM　設変出図(サ変、NUT,RIVETの変更)　※AAS-LD-12565</v>
          </cell>
          <cell r="I7617" t="str">
            <v>PA1-3218</v>
          </cell>
          <cell r="J7617" t="str">
            <v>A</v>
          </cell>
          <cell r="K7617" t="str">
            <v>SCE</v>
          </cell>
          <cell r="L7617" t="str">
            <v>未</v>
          </cell>
          <cell r="M7617" t="str">
            <v>未</v>
          </cell>
          <cell r="N7617" t="str">
            <v>未</v>
          </cell>
        </row>
        <row r="7618">
          <cell r="C7618">
            <v>8977940205</v>
          </cell>
          <cell r="D7618" t="str">
            <v>I4JKU91</v>
          </cell>
          <cell r="E7618">
            <v>45093</v>
          </cell>
          <cell r="F7618" t="str">
            <v>VK00 NKR</v>
          </cell>
          <cell r="G7618" t="str">
            <v>VK00 1X軽量</v>
          </cell>
          <cell r="H7618" t="str">
            <v>【I4JKU91】VK00 700幅FRAME　設変出図(サ変：3JCE66 GUSSET亀裂対策反映に伴う)</v>
          </cell>
          <cell r="I7618" t="str">
            <v>未</v>
          </cell>
          <cell r="J7618" t="str">
            <v>D</v>
          </cell>
          <cell r="K7618" t="str">
            <v>2DAB</v>
          </cell>
          <cell r="L7618" t="str">
            <v>○</v>
          </cell>
          <cell r="M7618" t="str">
            <v>-</v>
          </cell>
          <cell r="N7618" t="str">
            <v>-</v>
          </cell>
        </row>
        <row r="7619">
          <cell r="C7619">
            <v>7551885282</v>
          </cell>
          <cell r="D7619" t="str">
            <v>I4JKV99</v>
          </cell>
          <cell r="E7619">
            <v>45202</v>
          </cell>
          <cell r="F7619" t="str">
            <v>VK00 NPR</v>
          </cell>
          <cell r="G7619" t="str">
            <v>3X 750幅</v>
          </cell>
          <cell r="H7619" t="str">
            <v>【I4JKV99】VK00 3X 750幅 FRAME ASM　設変出図(サ変、NUT,RIVETの変更)　※AAS-LD-12565</v>
          </cell>
          <cell r="I7619" t="str">
            <v>PA1-3218</v>
          </cell>
          <cell r="J7619" t="str">
            <v>A</v>
          </cell>
          <cell r="K7619" t="str">
            <v>SCF</v>
          </cell>
          <cell r="L7619" t="str">
            <v>未</v>
          </cell>
          <cell r="M7619" t="str">
            <v>未</v>
          </cell>
          <cell r="N7619" t="str">
            <v>未</v>
          </cell>
        </row>
        <row r="7620">
          <cell r="C7620">
            <v>8977940214</v>
          </cell>
          <cell r="D7620" t="str">
            <v>I4JKU91</v>
          </cell>
          <cell r="E7620">
            <v>45093</v>
          </cell>
          <cell r="F7620" t="str">
            <v>VK00 NKR</v>
          </cell>
          <cell r="G7620" t="str">
            <v>VK00 1X軽量</v>
          </cell>
          <cell r="H7620" t="str">
            <v>【I4JKU91】VK00 700幅FRAME　設変出図(サ変：3JCE66 GUSSET亀裂対策反映に伴う)</v>
          </cell>
          <cell r="I7620" t="str">
            <v>未</v>
          </cell>
          <cell r="J7620" t="str">
            <v>D</v>
          </cell>
          <cell r="K7620" t="str">
            <v/>
          </cell>
          <cell r="L7620" t="str">
            <v>未</v>
          </cell>
          <cell r="M7620" t="str">
            <v>-</v>
          </cell>
          <cell r="N7620" t="str">
            <v>-</v>
          </cell>
        </row>
        <row r="7621">
          <cell r="C7621">
            <v>7551885292</v>
          </cell>
          <cell r="D7621" t="str">
            <v>I4JKV99</v>
          </cell>
          <cell r="E7621">
            <v>45202</v>
          </cell>
          <cell r="F7621" t="str">
            <v>VK00 NPR</v>
          </cell>
          <cell r="G7621" t="str">
            <v>3X 750幅</v>
          </cell>
          <cell r="H7621" t="str">
            <v>【I4JKV99】VK00 3X 750幅 FRAME ASM　設変出図(サ変、NUT,RIVETの変更)　※AAS-LD-12565</v>
          </cell>
          <cell r="I7621" t="str">
            <v>PA1-3218</v>
          </cell>
          <cell r="J7621" t="str">
            <v>A</v>
          </cell>
          <cell r="K7621" t="str">
            <v>1SCG</v>
          </cell>
          <cell r="L7621" t="str">
            <v>○</v>
          </cell>
          <cell r="M7621">
            <v>20240117</v>
          </cell>
          <cell r="N7621">
            <v>20240117</v>
          </cell>
        </row>
        <row r="7622">
          <cell r="C7622">
            <v>8977940224</v>
          </cell>
          <cell r="D7622" t="str">
            <v>I4JKU91</v>
          </cell>
          <cell r="E7622">
            <v>45093</v>
          </cell>
          <cell r="F7622" t="str">
            <v>VK00 NMR</v>
          </cell>
          <cell r="G7622" t="str">
            <v>VK00 2X軽量</v>
          </cell>
          <cell r="H7622" t="str">
            <v>【I4JKU91】VK00 700幅FRAME　設変出図(サ変：3JCE66 GUSSET亀裂対策反映に伴う)</v>
          </cell>
          <cell r="I7622" t="str">
            <v>未</v>
          </cell>
          <cell r="J7622" t="str">
            <v>D</v>
          </cell>
          <cell r="K7622" t="str">
            <v>2DAJ</v>
          </cell>
          <cell r="L7622" t="str">
            <v>○</v>
          </cell>
          <cell r="M7622" t="str">
            <v>-</v>
          </cell>
          <cell r="N7622" t="str">
            <v>-</v>
          </cell>
        </row>
        <row r="7623">
          <cell r="C7623">
            <v>7551885302</v>
          </cell>
          <cell r="D7623" t="str">
            <v>I4JKV99</v>
          </cell>
          <cell r="E7623">
            <v>45202</v>
          </cell>
          <cell r="F7623" t="str">
            <v>VK00 NPR</v>
          </cell>
          <cell r="G7623" t="str">
            <v>3X 750幅</v>
          </cell>
          <cell r="H7623" t="str">
            <v>【I4JKV99】VK00 3X 750幅 FRAME ASM　設変出図(サ変、NUT,RIVETの変更)　※AAS-LD-12565</v>
          </cell>
          <cell r="I7623" t="str">
            <v>PA1-3218</v>
          </cell>
          <cell r="J7623" t="str">
            <v>A</v>
          </cell>
          <cell r="K7623" t="str">
            <v>SCH</v>
          </cell>
          <cell r="L7623" t="str">
            <v>○</v>
          </cell>
          <cell r="M7623">
            <v>20240220</v>
          </cell>
          <cell r="N7623">
            <v>20240220</v>
          </cell>
        </row>
        <row r="7624">
          <cell r="C7624">
            <v>8977940233</v>
          </cell>
          <cell r="D7624" t="str">
            <v>I4JKU91</v>
          </cell>
          <cell r="E7624">
            <v>45093</v>
          </cell>
          <cell r="F7624" t="str">
            <v>VK00 NMR</v>
          </cell>
          <cell r="G7624" t="str">
            <v>VK00 2X軽量</v>
          </cell>
          <cell r="H7624" t="str">
            <v>【I4JKU91】VK00 700幅FRAME　設変出図(サ変：3JCE66 GUSSET亀裂対策反映に伴う)</v>
          </cell>
          <cell r="I7624" t="str">
            <v>未</v>
          </cell>
          <cell r="J7624" t="str">
            <v>D</v>
          </cell>
          <cell r="K7624" t="str">
            <v>2DBH</v>
          </cell>
          <cell r="L7624" t="str">
            <v>○</v>
          </cell>
          <cell r="M7624" t="str">
            <v>-</v>
          </cell>
          <cell r="N7624" t="str">
            <v>-</v>
          </cell>
        </row>
        <row r="7625">
          <cell r="C7625">
            <v>7551885312</v>
          </cell>
          <cell r="D7625" t="str">
            <v>I4JKV99</v>
          </cell>
          <cell r="E7625">
            <v>45202</v>
          </cell>
          <cell r="F7625" t="str">
            <v>VK00 NPR</v>
          </cell>
          <cell r="G7625" t="str">
            <v>3X 750幅</v>
          </cell>
          <cell r="H7625" t="str">
            <v>【I4JKV99】VK00 3X 750幅 FRAME ASM　設変出図(サ変、NUT,RIVETの変更)　※AAS-LD-12565</v>
          </cell>
          <cell r="I7625" t="str">
            <v>PA1-3218</v>
          </cell>
          <cell r="J7625" t="str">
            <v>A</v>
          </cell>
          <cell r="K7625" t="str">
            <v>1SCJ</v>
          </cell>
          <cell r="L7625" t="str">
            <v>○</v>
          </cell>
          <cell r="M7625">
            <v>20231226</v>
          </cell>
          <cell r="N7625">
            <v>20231226</v>
          </cell>
        </row>
        <row r="7626">
          <cell r="C7626">
            <v>8978362134</v>
          </cell>
          <cell r="D7626" t="str">
            <v>I4JKU91</v>
          </cell>
          <cell r="E7626">
            <v>45093</v>
          </cell>
          <cell r="F7626" t="str">
            <v>VK00 NKR</v>
          </cell>
          <cell r="G7626" t="str">
            <v>VK00 1X軽量</v>
          </cell>
          <cell r="H7626" t="str">
            <v>【I4JKU91】VK00 700幅FRAME　設変出図(サ変：3JCE66 GUSSET亀裂対策反映に伴う)</v>
          </cell>
          <cell r="I7626" t="str">
            <v>未</v>
          </cell>
          <cell r="J7626" t="str">
            <v>D</v>
          </cell>
          <cell r="K7626" t="str">
            <v/>
          </cell>
          <cell r="L7626" t="str">
            <v>○</v>
          </cell>
          <cell r="M7626" t="str">
            <v>-</v>
          </cell>
          <cell r="N7626" t="str">
            <v>-</v>
          </cell>
        </row>
        <row r="7627">
          <cell r="C7627">
            <v>7551885322</v>
          </cell>
          <cell r="D7627" t="str">
            <v>I4JKV99</v>
          </cell>
          <cell r="E7627">
            <v>45202</v>
          </cell>
          <cell r="F7627" t="str">
            <v>VK00 NPR</v>
          </cell>
          <cell r="G7627" t="str">
            <v>3X 750幅</v>
          </cell>
          <cell r="H7627" t="str">
            <v>【I4JKV99】VK00 3X 750幅 FRAME ASM　設変出図(サ変、NUT,RIVETの変更)　※AAS-LD-12565</v>
          </cell>
          <cell r="I7627" t="str">
            <v>PA1-3218</v>
          </cell>
          <cell r="J7627" t="str">
            <v>A</v>
          </cell>
          <cell r="K7627" t="str">
            <v>SCK</v>
          </cell>
          <cell r="L7627" t="str">
            <v>未</v>
          </cell>
          <cell r="M7627" t="str">
            <v>未</v>
          </cell>
          <cell r="N7627" t="str">
            <v>未</v>
          </cell>
        </row>
        <row r="7628">
          <cell r="C7628">
            <v>8978362143</v>
          </cell>
          <cell r="D7628" t="str">
            <v>I4JKU91</v>
          </cell>
          <cell r="E7628">
            <v>45093</v>
          </cell>
          <cell r="F7628" t="str">
            <v>VK00 NKR</v>
          </cell>
          <cell r="G7628" t="str">
            <v>VK00 1X軽量</v>
          </cell>
          <cell r="H7628" t="str">
            <v>【I4JKU91】VK00 700幅FRAME　設変出図(サ変：3JCE66 GUSSET亀裂対策反映に伴う)</v>
          </cell>
          <cell r="I7628" t="str">
            <v>未</v>
          </cell>
          <cell r="J7628" t="str">
            <v>D</v>
          </cell>
          <cell r="K7628" t="str">
            <v/>
          </cell>
          <cell r="L7628" t="str">
            <v>未</v>
          </cell>
          <cell r="M7628" t="str">
            <v>-</v>
          </cell>
          <cell r="N7628" t="str">
            <v>-</v>
          </cell>
        </row>
        <row r="7629">
          <cell r="C7629">
            <v>7551885342</v>
          </cell>
          <cell r="D7629" t="str">
            <v>I4JKV99</v>
          </cell>
          <cell r="E7629">
            <v>45202</v>
          </cell>
          <cell r="F7629" t="str">
            <v>VK00 NPR</v>
          </cell>
          <cell r="G7629" t="str">
            <v>3X 750幅</v>
          </cell>
          <cell r="H7629" t="str">
            <v>【I4JKV99】VK00 3X 750幅 FRAME ASM　設変出図(サ変、NUT,RIVETの変更)　※AAS-LD-12565</v>
          </cell>
          <cell r="I7629" t="str">
            <v>PA1-3218</v>
          </cell>
          <cell r="J7629" t="str">
            <v>A</v>
          </cell>
          <cell r="K7629" t="str">
            <v>RRT</v>
          </cell>
          <cell r="L7629" t="str">
            <v>未</v>
          </cell>
          <cell r="M7629" t="str">
            <v>未</v>
          </cell>
          <cell r="N7629" t="str">
            <v>未</v>
          </cell>
        </row>
        <row r="7630">
          <cell r="C7630">
            <v>8978362183</v>
          </cell>
          <cell r="D7630" t="str">
            <v>I4JKU91</v>
          </cell>
          <cell r="E7630">
            <v>45093</v>
          </cell>
          <cell r="F7630" t="str">
            <v>VK00 NKR</v>
          </cell>
          <cell r="G7630" t="str">
            <v>VK00 1X軽量</v>
          </cell>
          <cell r="H7630" t="str">
            <v>【I4JKU91】VK00 700幅FRAME　設変出図(サ変：3JCE66 GUSSET亀裂対策反映に伴う)</v>
          </cell>
          <cell r="I7630" t="str">
            <v>未</v>
          </cell>
          <cell r="J7630" t="str">
            <v>D</v>
          </cell>
          <cell r="K7630" t="str">
            <v/>
          </cell>
          <cell r="L7630" t="str">
            <v>○</v>
          </cell>
          <cell r="M7630" t="str">
            <v>-</v>
          </cell>
          <cell r="N7630" t="str">
            <v>-</v>
          </cell>
        </row>
        <row r="7631">
          <cell r="C7631">
            <v>7551885352</v>
          </cell>
          <cell r="D7631" t="str">
            <v>I4JKV99</v>
          </cell>
          <cell r="E7631">
            <v>45202</v>
          </cell>
          <cell r="F7631" t="str">
            <v>VK00 NPR</v>
          </cell>
          <cell r="G7631" t="str">
            <v>3X 750幅</v>
          </cell>
          <cell r="H7631" t="str">
            <v>【I4JKV99】VK00 3X 750幅 FRAME ASM　設変出図(サ変、NUT,RIVETの変更)　※AAS-LD-12565</v>
          </cell>
          <cell r="I7631" t="str">
            <v>PA1-3218</v>
          </cell>
          <cell r="J7631" t="str">
            <v>A</v>
          </cell>
          <cell r="K7631" t="str">
            <v>1RRU</v>
          </cell>
          <cell r="L7631" t="str">
            <v>○</v>
          </cell>
          <cell r="M7631">
            <v>20240213</v>
          </cell>
          <cell r="N7631">
            <v>20240213</v>
          </cell>
        </row>
        <row r="7632">
          <cell r="C7632">
            <v>8978835143</v>
          </cell>
          <cell r="D7632" t="str">
            <v>I4JKU91</v>
          </cell>
          <cell r="E7632">
            <v>45093</v>
          </cell>
          <cell r="F7632" t="str">
            <v>VK00 NKR</v>
          </cell>
          <cell r="G7632" t="str">
            <v>VK00 1X軽量</v>
          </cell>
          <cell r="H7632" t="str">
            <v>【I4JKU91】VK00 700幅FRAME　設変出図(サ変：3JCE66 GUSSET亀裂対策反映に伴う)</v>
          </cell>
          <cell r="I7632" t="str">
            <v>未</v>
          </cell>
          <cell r="J7632" t="str">
            <v>D</v>
          </cell>
          <cell r="K7632" t="str">
            <v/>
          </cell>
          <cell r="L7632" t="str">
            <v>未</v>
          </cell>
          <cell r="M7632" t="str">
            <v>-</v>
          </cell>
          <cell r="N7632" t="str">
            <v>-</v>
          </cell>
        </row>
        <row r="7633">
          <cell r="C7633">
            <v>7551885362</v>
          </cell>
          <cell r="D7633" t="str">
            <v>I4JKV99</v>
          </cell>
          <cell r="E7633">
            <v>45202</v>
          </cell>
          <cell r="F7633" t="str">
            <v>VK00 NPR</v>
          </cell>
          <cell r="G7633" t="str">
            <v>3X 750幅</v>
          </cell>
          <cell r="H7633" t="str">
            <v>【I4JKV99】VK00 3X 750幅 FRAME ASM　設変出図(サ変、NUT,RIVETの変更)　※AAS-LD-12565</v>
          </cell>
          <cell r="I7633" t="str">
            <v>PA1-3218</v>
          </cell>
          <cell r="J7633" t="str">
            <v>A</v>
          </cell>
          <cell r="K7633" t="str">
            <v>RRV</v>
          </cell>
          <cell r="L7633" t="str">
            <v>未</v>
          </cell>
          <cell r="M7633" t="str">
            <v>未</v>
          </cell>
          <cell r="N7633" t="str">
            <v>未</v>
          </cell>
        </row>
        <row r="7634">
          <cell r="C7634">
            <v>8972799721</v>
          </cell>
          <cell r="D7634" t="str">
            <v>I4JKY95</v>
          </cell>
          <cell r="E7634">
            <v>45198</v>
          </cell>
          <cell r="F7634" t="str">
            <v>VK00 NMR</v>
          </cell>
          <cell r="G7634" t="str">
            <v>VK00 1X軽量</v>
          </cell>
          <cell r="H7634" t="str">
            <v>【I4JKY95】VK00  E2-Gr 700幅 FRAME ASM　K研2 設変出図(CRASH BOX RR PLATE、2ND C/MBRの設変反映)</v>
          </cell>
          <cell r="I7634" t="str">
            <v>未</v>
          </cell>
          <cell r="J7634" t="str">
            <v>D</v>
          </cell>
          <cell r="K7634" t="str">
            <v/>
          </cell>
          <cell r="L7634" t="str">
            <v>○</v>
          </cell>
          <cell r="M7634" t="str">
            <v>-</v>
          </cell>
          <cell r="N7634" t="str">
            <v>-</v>
          </cell>
        </row>
        <row r="7635">
          <cell r="C7635">
            <v>7551885372</v>
          </cell>
          <cell r="D7635" t="str">
            <v>I4JKV99</v>
          </cell>
          <cell r="E7635">
            <v>45202</v>
          </cell>
          <cell r="F7635" t="str">
            <v>VK00 NPR</v>
          </cell>
          <cell r="G7635" t="str">
            <v>3X 750幅</v>
          </cell>
          <cell r="H7635" t="str">
            <v>【I4JKV99】VK00 3X 750幅 FRAME ASM　設変出図(サ変、NUT,RIVETの変更)　※AAS-LD-12565</v>
          </cell>
          <cell r="I7635" t="str">
            <v>PA1-3218</v>
          </cell>
          <cell r="J7635" t="str">
            <v>A</v>
          </cell>
          <cell r="K7635" t="str">
            <v>RRW</v>
          </cell>
          <cell r="L7635" t="str">
            <v>未</v>
          </cell>
          <cell r="M7635" t="str">
            <v>未</v>
          </cell>
          <cell r="N7635" t="str">
            <v>未</v>
          </cell>
        </row>
        <row r="7636">
          <cell r="C7636">
            <v>8972799731</v>
          </cell>
          <cell r="D7636" t="str">
            <v>I4JKY95</v>
          </cell>
          <cell r="E7636">
            <v>45198</v>
          </cell>
          <cell r="F7636" t="str">
            <v>VK00 NMR</v>
          </cell>
          <cell r="G7636" t="str">
            <v>VK00 1X軽量</v>
          </cell>
          <cell r="H7636" t="str">
            <v>【I4JKY95】VK00  E2-Gr 700幅 FRAME ASM　K研2 設変出図(CRASH BOX RR PLATE、2ND C/MBRの設変反映)</v>
          </cell>
          <cell r="I7636" t="str">
            <v>未</v>
          </cell>
          <cell r="J7636" t="str">
            <v>D</v>
          </cell>
          <cell r="K7636" t="str">
            <v/>
          </cell>
          <cell r="L7636" t="str">
            <v>○</v>
          </cell>
          <cell r="M7636" t="str">
            <v>-</v>
          </cell>
          <cell r="N7636" t="str">
            <v>-</v>
          </cell>
        </row>
        <row r="7637">
          <cell r="C7637">
            <v>7551885382</v>
          </cell>
          <cell r="D7637" t="str">
            <v>I4JKV99</v>
          </cell>
          <cell r="E7637">
            <v>45202</v>
          </cell>
          <cell r="F7637" t="str">
            <v>VK00 NPR</v>
          </cell>
          <cell r="G7637" t="str">
            <v>3X 750幅</v>
          </cell>
          <cell r="H7637" t="str">
            <v>【I4JKV99】VK00 3X 750幅 FRAME ASM　設変出図(サ変、NUT,RIVETの変更)　※AAS-LD-12565</v>
          </cell>
          <cell r="I7637" t="str">
            <v>PA1-3218</v>
          </cell>
          <cell r="J7637" t="str">
            <v>A</v>
          </cell>
          <cell r="K7637" t="str">
            <v>RRX</v>
          </cell>
          <cell r="L7637" t="str">
            <v>未</v>
          </cell>
          <cell r="M7637" t="str">
            <v>未</v>
          </cell>
          <cell r="N7637" t="str">
            <v>未</v>
          </cell>
        </row>
        <row r="7638">
          <cell r="C7638">
            <v>8972799741</v>
          </cell>
          <cell r="D7638" t="str">
            <v>I4JKY95</v>
          </cell>
          <cell r="E7638">
            <v>45198</v>
          </cell>
          <cell r="F7638" t="str">
            <v>VK00 NMR</v>
          </cell>
          <cell r="G7638" t="str">
            <v>VK00 1X軽量</v>
          </cell>
          <cell r="H7638" t="str">
            <v>【I4JKY95】VK00  E2-Gr 700幅 FRAME ASM　K研2 設変出図(CRASH BOX RR PLATE、2ND C/MBRの設変反映)</v>
          </cell>
          <cell r="I7638" t="str">
            <v>未</v>
          </cell>
          <cell r="J7638" t="str">
            <v>D</v>
          </cell>
          <cell r="K7638" t="str">
            <v>FAQ</v>
          </cell>
          <cell r="L7638" t="str">
            <v>○</v>
          </cell>
          <cell r="M7638" t="str">
            <v>-</v>
          </cell>
          <cell r="N7638" t="str">
            <v>-</v>
          </cell>
        </row>
        <row r="7639">
          <cell r="C7639">
            <v>7552209060</v>
          </cell>
          <cell r="D7639" t="str">
            <v>I3JCJ75</v>
          </cell>
          <cell r="E7639"/>
          <cell r="F7639" t="str">
            <v>VK04 NKR</v>
          </cell>
          <cell r="G7639" t="str">
            <v>1X 標準</v>
          </cell>
          <cell r="H7639" t="str">
            <v>【I3JCJ75】VK04 1X 700幅 FRAME ASM K研向け新規出図</v>
          </cell>
          <cell r="I7639" t="str">
            <v>PA1-4023</v>
          </cell>
          <cell r="J7639" t="str">
            <v>A</v>
          </cell>
          <cell r="K7639" t="str">
            <v>NF1</v>
          </cell>
          <cell r="L7639" t="str">
            <v>○</v>
          </cell>
          <cell r="M7639">
            <v>20231017</v>
          </cell>
          <cell r="N7639">
            <v>20231017</v>
          </cell>
        </row>
        <row r="7640">
          <cell r="C7640">
            <v>7551885392</v>
          </cell>
          <cell r="D7640" t="str">
            <v>I4JKV99</v>
          </cell>
          <cell r="E7640">
            <v>45202</v>
          </cell>
          <cell r="F7640" t="str">
            <v>VK00 NPR</v>
          </cell>
          <cell r="G7640" t="str">
            <v>3X 750幅</v>
          </cell>
          <cell r="H7640" t="str">
            <v>【I4JKV99】VK00 3X 750幅 FRAME ASM　設変出図(サ変、NUT,RIVETの変更)　※AAS-LD-12565</v>
          </cell>
          <cell r="I7640" t="str">
            <v>PA1-3218</v>
          </cell>
          <cell r="J7640" t="str">
            <v>A</v>
          </cell>
          <cell r="K7640" t="str">
            <v>1RRZ</v>
          </cell>
          <cell r="L7640" t="str">
            <v>○</v>
          </cell>
          <cell r="M7640">
            <v>20240109</v>
          </cell>
          <cell r="N7640">
            <v>20240109</v>
          </cell>
        </row>
        <row r="7641">
          <cell r="C7641">
            <v>7552208080</v>
          </cell>
          <cell r="D7641" t="str">
            <v>I3JCJ75</v>
          </cell>
          <cell r="E7641"/>
          <cell r="F7641" t="str">
            <v>VK04 NKR</v>
          </cell>
          <cell r="G7641" t="str">
            <v>1X 標準</v>
          </cell>
          <cell r="H7641" t="str">
            <v>【I3JCJ75】VK04 1X 700幅 FRAME ASM K研向け新規出図</v>
          </cell>
          <cell r="I7641" t="str">
            <v>未</v>
          </cell>
          <cell r="J7641" t="str">
            <v>A</v>
          </cell>
          <cell r="K7641" t="str">
            <v/>
          </cell>
          <cell r="L7641" t="str">
            <v>未</v>
          </cell>
          <cell r="M7641" t="str">
            <v>未</v>
          </cell>
          <cell r="N7641" t="str">
            <v>未</v>
          </cell>
        </row>
        <row r="7642">
          <cell r="C7642">
            <v>8978844994</v>
          </cell>
          <cell r="D7642" t="str">
            <v>I4JLB37</v>
          </cell>
          <cell r="E7642"/>
          <cell r="F7642" t="str">
            <v>VK00 NMR</v>
          </cell>
          <cell r="G7642" t="str">
            <v>1X 標準</v>
          </cell>
          <cell r="H7642" t="str">
            <v>【I4JLB37】VK00 A1-Gr　700幅  HEV PP FRAME ASM　設変出図(内容::S/MBR穴位置変更)</v>
          </cell>
          <cell r="I7642" t="str">
            <v>未</v>
          </cell>
          <cell r="J7642" t="str">
            <v>A</v>
          </cell>
          <cell r="K7642" t="str">
            <v/>
          </cell>
          <cell r="L7642" t="str">
            <v>未</v>
          </cell>
          <cell r="M7642" t="str">
            <v>未</v>
          </cell>
          <cell r="N7642" t="str">
            <v>未</v>
          </cell>
        </row>
        <row r="7643">
          <cell r="C7643">
            <v>8972799751</v>
          </cell>
          <cell r="D7643" t="str">
            <v>I4JKY95</v>
          </cell>
          <cell r="E7643">
            <v>45198</v>
          </cell>
          <cell r="F7643" t="str">
            <v>VK00 NMR</v>
          </cell>
          <cell r="G7643" t="str">
            <v>VK00 1X軽量</v>
          </cell>
          <cell r="H7643" t="str">
            <v>【I4JKY95】VK00  E2-Gr 700幅 FRAME ASM　K研2 設変出図(CRASH BOX RR PLATE、2ND C/MBRの設変反映)</v>
          </cell>
          <cell r="I7643" t="str">
            <v>未</v>
          </cell>
          <cell r="J7643" t="str">
            <v>D</v>
          </cell>
          <cell r="K7643" t="str">
            <v/>
          </cell>
          <cell r="L7643" t="str">
            <v>未</v>
          </cell>
          <cell r="M7643" t="str">
            <v>-</v>
          </cell>
          <cell r="N7643" t="str">
            <v>-</v>
          </cell>
        </row>
        <row r="7644">
          <cell r="C7644">
            <v>8972799761</v>
          </cell>
          <cell r="D7644" t="str">
            <v>I4JKY95</v>
          </cell>
          <cell r="E7644">
            <v>45198</v>
          </cell>
          <cell r="F7644" t="str">
            <v>VK00 NMR</v>
          </cell>
          <cell r="G7644" t="str">
            <v>VK00 1X軽量</v>
          </cell>
          <cell r="H7644" t="str">
            <v>【I4JKY95】VK00  E2-Gr 700幅 FRAME ASM　K研2 設変出図(CRASH BOX RR PLATE、2ND C/MBRの設変反映)</v>
          </cell>
          <cell r="I7644" t="str">
            <v>未</v>
          </cell>
          <cell r="J7644" t="str">
            <v>D</v>
          </cell>
          <cell r="K7644" t="str">
            <v/>
          </cell>
          <cell r="L7644" t="str">
            <v>○</v>
          </cell>
          <cell r="M7644" t="str">
            <v>-</v>
          </cell>
          <cell r="N7644" t="str">
            <v>-</v>
          </cell>
        </row>
        <row r="7645">
          <cell r="C7645">
            <v>8972799771</v>
          </cell>
          <cell r="D7645" t="str">
            <v>I4JKY95</v>
          </cell>
          <cell r="E7645">
            <v>45198</v>
          </cell>
          <cell r="F7645" t="str">
            <v>VK00 NMR</v>
          </cell>
          <cell r="G7645" t="str">
            <v>VK00 1X軽量</v>
          </cell>
          <cell r="H7645" t="str">
            <v>【I4JKY95】VK00  E2-Gr 700幅 FRAME ASM　K研2 設変出図(CRASH BOX RR PLATE、2ND C/MBRの設変反映)</v>
          </cell>
          <cell r="I7645" t="str">
            <v>未</v>
          </cell>
          <cell r="J7645" t="str">
            <v>D</v>
          </cell>
          <cell r="K7645" t="str">
            <v/>
          </cell>
          <cell r="L7645" t="str">
            <v>○</v>
          </cell>
          <cell r="M7645" t="str">
            <v>-</v>
          </cell>
          <cell r="N7645" t="str">
            <v>-</v>
          </cell>
        </row>
        <row r="7646">
          <cell r="C7646">
            <v>8972799781</v>
          </cell>
          <cell r="D7646" t="str">
            <v>I4JKY95</v>
          </cell>
          <cell r="E7646">
            <v>45198</v>
          </cell>
          <cell r="F7646" t="str">
            <v>VK00 NMR</v>
          </cell>
          <cell r="G7646" t="str">
            <v>VK00 1X軽量</v>
          </cell>
          <cell r="H7646" t="str">
            <v>【I4JKY95】VK00  E2-Gr 700幅 FRAME ASM　K研2 設変出図(CRASH BOX RR PLATE、2ND C/MBRの設変反映)</v>
          </cell>
          <cell r="I7646" t="str">
            <v>未</v>
          </cell>
          <cell r="J7646" t="str">
            <v>D</v>
          </cell>
          <cell r="K7646" t="str">
            <v>DBM</v>
          </cell>
          <cell r="L7646" t="str">
            <v>○</v>
          </cell>
          <cell r="M7646" t="str">
            <v>-</v>
          </cell>
          <cell r="N7646" t="str">
            <v>-</v>
          </cell>
        </row>
        <row r="7647">
          <cell r="C7647">
            <v>8972799791</v>
          </cell>
          <cell r="D7647" t="str">
            <v>I4JKY95</v>
          </cell>
          <cell r="E7647">
            <v>45198</v>
          </cell>
          <cell r="F7647" t="str">
            <v>VK00 NMR</v>
          </cell>
          <cell r="G7647" t="str">
            <v>VK00 1X軽量</v>
          </cell>
          <cell r="H7647" t="str">
            <v>【I4JKY95】VK00  E2-Gr 700幅 FRAME ASM　K研2 設変出図(CRASH BOX RR PLATE、2ND C/MBRの設変反映)</v>
          </cell>
          <cell r="I7647" t="str">
            <v>未</v>
          </cell>
          <cell r="J7647" t="str">
            <v>D</v>
          </cell>
          <cell r="K7647" t="str">
            <v>1DBN</v>
          </cell>
          <cell r="L7647" t="str">
            <v>○</v>
          </cell>
          <cell r="M7647" t="str">
            <v>-</v>
          </cell>
          <cell r="N7647" t="str">
            <v>-</v>
          </cell>
        </row>
        <row r="7648">
          <cell r="C7648">
            <v>8972799801</v>
          </cell>
          <cell r="D7648" t="str">
            <v>I4JKY95</v>
          </cell>
          <cell r="E7648">
            <v>45198</v>
          </cell>
          <cell r="F7648" t="str">
            <v>VK00 NMR</v>
          </cell>
          <cell r="G7648" t="str">
            <v>VK00 1X軽量</v>
          </cell>
          <cell r="H7648" t="str">
            <v>【I4JKY95】VK00  E2-Gr 700幅 FRAME ASM　K研2 設変出図(CRASH BOX RR PLATE、2ND C/MBRの設変反映)</v>
          </cell>
          <cell r="I7648" t="str">
            <v>未</v>
          </cell>
          <cell r="J7648" t="str">
            <v>D</v>
          </cell>
          <cell r="K7648" t="str">
            <v/>
          </cell>
          <cell r="L7648" t="str">
            <v>未</v>
          </cell>
          <cell r="M7648" t="str">
            <v>-</v>
          </cell>
          <cell r="N7648" t="str">
            <v>-</v>
          </cell>
        </row>
        <row r="7649">
          <cell r="C7649">
            <v>8972799811</v>
          </cell>
          <cell r="D7649" t="str">
            <v>I4JKY95</v>
          </cell>
          <cell r="E7649">
            <v>45198</v>
          </cell>
          <cell r="F7649" t="str">
            <v>VK00 NMR</v>
          </cell>
          <cell r="G7649" t="str">
            <v>VK00 1X軽量</v>
          </cell>
          <cell r="H7649" t="str">
            <v>【I4JKY95】VK00  E2-Gr 700幅 FRAME ASM　K研2 設変出図(CRASH BOX RR PLATE、2ND C/MBRの設変反映)</v>
          </cell>
          <cell r="I7649" t="str">
            <v>未</v>
          </cell>
          <cell r="J7649" t="str">
            <v>D</v>
          </cell>
          <cell r="K7649" t="str">
            <v/>
          </cell>
          <cell r="L7649" t="str">
            <v>未</v>
          </cell>
          <cell r="M7649" t="str">
            <v>-</v>
          </cell>
          <cell r="N7649" t="str">
            <v>-</v>
          </cell>
        </row>
        <row r="7650">
          <cell r="C7650">
            <v>8972799821</v>
          </cell>
          <cell r="D7650" t="str">
            <v>I4JKY95</v>
          </cell>
          <cell r="E7650">
            <v>45198</v>
          </cell>
          <cell r="F7650" t="str">
            <v>VK00 NMR</v>
          </cell>
          <cell r="G7650" t="str">
            <v>VK00 1X軽量</v>
          </cell>
          <cell r="H7650" t="str">
            <v>【I4JKY95】VK00  E2-Gr 700幅 FRAME ASM　K研2 設変出図(CRASH BOX RR PLATE、2ND C/MBRの設変反映)</v>
          </cell>
          <cell r="I7650" t="str">
            <v>未</v>
          </cell>
          <cell r="J7650" t="str">
            <v>D</v>
          </cell>
          <cell r="K7650" t="str">
            <v/>
          </cell>
          <cell r="L7650" t="str">
            <v>未</v>
          </cell>
          <cell r="M7650" t="str">
            <v>-</v>
          </cell>
          <cell r="N7650" t="str">
            <v>-</v>
          </cell>
        </row>
        <row r="7651">
          <cell r="C7651">
            <v>8972799831</v>
          </cell>
          <cell r="D7651" t="str">
            <v>I4JKY95</v>
          </cell>
          <cell r="E7651">
            <v>45198</v>
          </cell>
          <cell r="F7651" t="str">
            <v>VK00 NMR</v>
          </cell>
          <cell r="G7651" t="str">
            <v>VK00 1X軽量</v>
          </cell>
          <cell r="H7651" t="str">
            <v>【I4JKY95】VK00  E2-Gr 700幅 FRAME ASM　K研2 設変出図(CRASH BOX RR PLATE、2ND C/MBRの設変反映)</v>
          </cell>
          <cell r="I7651" t="str">
            <v>未</v>
          </cell>
          <cell r="J7651" t="str">
            <v>D</v>
          </cell>
          <cell r="K7651" t="str">
            <v/>
          </cell>
          <cell r="L7651" t="str">
            <v>○</v>
          </cell>
          <cell r="M7651" t="str">
            <v>-</v>
          </cell>
          <cell r="N7651" t="str">
            <v>-</v>
          </cell>
        </row>
        <row r="7652">
          <cell r="C7652">
            <v>8972799841</v>
          </cell>
          <cell r="D7652" t="str">
            <v>I4JKY95</v>
          </cell>
          <cell r="E7652">
            <v>45198</v>
          </cell>
          <cell r="F7652" t="str">
            <v>VK00 NMR</v>
          </cell>
          <cell r="G7652" t="str">
            <v>VK00 1X軽量</v>
          </cell>
          <cell r="H7652" t="str">
            <v>【I4JKY95】VK00  E2-Gr 700幅 FRAME ASM　K研2 設変出図(CRASH BOX RR PLATE、2ND C/MBRの設変反映)</v>
          </cell>
          <cell r="I7652" t="str">
            <v>未</v>
          </cell>
          <cell r="J7652" t="str">
            <v>D</v>
          </cell>
          <cell r="K7652" t="str">
            <v>FAX</v>
          </cell>
          <cell r="L7652" t="str">
            <v>○</v>
          </cell>
          <cell r="M7652" t="str">
            <v>-</v>
          </cell>
          <cell r="N7652" t="str">
            <v>-</v>
          </cell>
        </row>
        <row r="7653">
          <cell r="C7653">
            <v>8978748640</v>
          </cell>
          <cell r="D7653" t="str">
            <v>I3JCJ28</v>
          </cell>
          <cell r="E7653"/>
          <cell r="F7653" t="str">
            <v>VL26 NKR</v>
          </cell>
          <cell r="G7653" t="str">
            <v>VL26　軽量</v>
          </cell>
          <cell r="H7653" t="str">
            <v>【I3JCJ28】VL26 A3-Gr 国内　ｳｫｰｸｽﾙｰﾊﾞﾝ   FRAME ASMSE 　 新規出図</v>
          </cell>
          <cell r="I7653" t="str">
            <v>PA1-4005</v>
          </cell>
          <cell r="J7653" t="str">
            <v>D</v>
          </cell>
          <cell r="K7653" t="str">
            <v>DVE</v>
          </cell>
          <cell r="L7653" t="str">
            <v>○</v>
          </cell>
          <cell r="M7653" t="str">
            <v>-</v>
          </cell>
          <cell r="N7653" t="str">
            <v>-</v>
          </cell>
        </row>
        <row r="7654">
          <cell r="C7654">
            <v>7551885402</v>
          </cell>
          <cell r="D7654" t="str">
            <v>I4JKV99</v>
          </cell>
          <cell r="E7654">
            <v>45202</v>
          </cell>
          <cell r="F7654" t="str">
            <v>VK00 NPR</v>
          </cell>
          <cell r="G7654" t="str">
            <v>3X 750幅</v>
          </cell>
          <cell r="H7654" t="str">
            <v>【I4JKV99】VK00 3X 750幅 FRAME ASM　設変出図(サ変、NUT,RIVETの変更)　※AAS-LD-12565</v>
          </cell>
          <cell r="I7654" t="str">
            <v>PA1-3218</v>
          </cell>
          <cell r="J7654" t="str">
            <v>A</v>
          </cell>
          <cell r="K7654" t="str">
            <v>1RS1</v>
          </cell>
          <cell r="L7654" t="str">
            <v>未</v>
          </cell>
          <cell r="M7654">
            <v>20231218</v>
          </cell>
          <cell r="N7654">
            <v>20231218</v>
          </cell>
        </row>
        <row r="7655">
          <cell r="C7655">
            <v>7551885412</v>
          </cell>
          <cell r="D7655" t="str">
            <v>I4JKV99</v>
          </cell>
          <cell r="E7655">
            <v>45202</v>
          </cell>
          <cell r="F7655" t="str">
            <v>VK00 NPR</v>
          </cell>
          <cell r="G7655" t="str">
            <v>3X 750幅</v>
          </cell>
          <cell r="H7655" t="str">
            <v>【I4JKV99】VK00 3X 750幅 FRAME ASM　設変出図(サ変、NUT,RIVETの変更)　※AAS-LD-12565</v>
          </cell>
          <cell r="I7655" t="str">
            <v>PA1-3218</v>
          </cell>
          <cell r="J7655" t="str">
            <v>A</v>
          </cell>
          <cell r="K7655" t="str">
            <v>1RS2</v>
          </cell>
          <cell r="L7655" t="str">
            <v>○</v>
          </cell>
          <cell r="M7655">
            <v>20240613</v>
          </cell>
          <cell r="N7655">
            <v>20240613</v>
          </cell>
        </row>
        <row r="7656">
          <cell r="C7656">
            <v>7551885422</v>
          </cell>
          <cell r="D7656" t="str">
            <v>I4JKV99</v>
          </cell>
          <cell r="E7656">
            <v>45202</v>
          </cell>
          <cell r="F7656" t="str">
            <v>VK00 NPR</v>
          </cell>
          <cell r="G7656" t="str">
            <v>3X 750幅</v>
          </cell>
          <cell r="H7656" t="str">
            <v>【I4JKV99】VK00 3X 750幅 FRAME ASM　設変出図(サ変、NUT,RIVETの変更)　※AAS-LD-12565</v>
          </cell>
          <cell r="I7656" t="str">
            <v>PA1-3218</v>
          </cell>
          <cell r="J7656" t="str">
            <v>A</v>
          </cell>
          <cell r="K7656" t="str">
            <v>1RS3</v>
          </cell>
          <cell r="L7656" t="str">
            <v>○</v>
          </cell>
          <cell r="M7656">
            <v>20231218</v>
          </cell>
          <cell r="N7656">
            <v>20231218</v>
          </cell>
        </row>
        <row r="7657">
          <cell r="C7657">
            <v>7551885432</v>
          </cell>
          <cell r="D7657" t="str">
            <v>I4JKV99</v>
          </cell>
          <cell r="E7657">
            <v>45202</v>
          </cell>
          <cell r="F7657" t="str">
            <v>VK00 NPR</v>
          </cell>
          <cell r="G7657" t="str">
            <v>3X 750幅</v>
          </cell>
          <cell r="H7657" t="str">
            <v>【I4JKV99】VK00 3X 750幅 FRAME ASM　設変出図(サ変、NUT,RIVETの変更)　※AAS-LD-12565</v>
          </cell>
          <cell r="I7657" t="str">
            <v>PA1-3218</v>
          </cell>
          <cell r="J7657" t="str">
            <v>A</v>
          </cell>
          <cell r="K7657" t="str">
            <v>RS4</v>
          </cell>
          <cell r="L7657" t="str">
            <v>○</v>
          </cell>
          <cell r="M7657">
            <v>20240109</v>
          </cell>
          <cell r="N7657">
            <v>20240109</v>
          </cell>
        </row>
        <row r="7658">
          <cell r="C7658">
            <v>7551885442</v>
          </cell>
          <cell r="D7658" t="str">
            <v>I4JKV99</v>
          </cell>
          <cell r="E7658">
            <v>45202</v>
          </cell>
          <cell r="F7658" t="str">
            <v>VK00 NPR</v>
          </cell>
          <cell r="G7658" t="str">
            <v>3X 750幅</v>
          </cell>
          <cell r="H7658" t="str">
            <v>【I4JKV99】VK00 3X 750幅 FRAME ASM　設変出図(サ変、NUT,RIVETの変更)　※AAS-LD-12565</v>
          </cell>
          <cell r="I7658" t="str">
            <v>PA1-3218</v>
          </cell>
          <cell r="J7658" t="str">
            <v>A</v>
          </cell>
          <cell r="K7658" t="str">
            <v>1RS5</v>
          </cell>
          <cell r="L7658" t="str">
            <v>○</v>
          </cell>
          <cell r="M7658">
            <v>20231219</v>
          </cell>
          <cell r="N7658">
            <v>20231219</v>
          </cell>
        </row>
        <row r="7659">
          <cell r="C7659">
            <v>7551885452</v>
          </cell>
          <cell r="D7659" t="str">
            <v>I4JKV99</v>
          </cell>
          <cell r="E7659">
            <v>45202</v>
          </cell>
          <cell r="F7659" t="str">
            <v>VK00 NPR</v>
          </cell>
          <cell r="G7659" t="str">
            <v>3X 750幅</v>
          </cell>
          <cell r="H7659" t="str">
            <v>【I4JKV99】VK00 3X 750幅 FRAME ASM　設変出図(サ変、NUT,RIVETの変更)　※AAS-LD-12565</v>
          </cell>
          <cell r="I7659" t="str">
            <v>PA1-3218</v>
          </cell>
          <cell r="J7659" t="str">
            <v>A</v>
          </cell>
          <cell r="K7659" t="str">
            <v>RS6</v>
          </cell>
          <cell r="L7659" t="str">
            <v>未</v>
          </cell>
          <cell r="M7659" t="str">
            <v>未</v>
          </cell>
          <cell r="N7659" t="str">
            <v>未</v>
          </cell>
        </row>
        <row r="7660">
          <cell r="C7660">
            <v>7551885462</v>
          </cell>
          <cell r="D7660" t="str">
            <v>I4JKV99</v>
          </cell>
          <cell r="E7660">
            <v>45202</v>
          </cell>
          <cell r="F7660" t="str">
            <v>VK00 NPR</v>
          </cell>
          <cell r="G7660" t="str">
            <v>3X 750幅</v>
          </cell>
          <cell r="H7660" t="str">
            <v>【I4JKV99】VK00 3X 750幅 FRAME ASM　設変出図(サ変、NUT,RIVETの変更)　※AAS-LD-12565</v>
          </cell>
          <cell r="I7660" t="str">
            <v>PA1-3218</v>
          </cell>
          <cell r="J7660" t="str">
            <v>A</v>
          </cell>
          <cell r="K7660" t="str">
            <v>RS7</v>
          </cell>
          <cell r="L7660" t="str">
            <v>未</v>
          </cell>
          <cell r="M7660" t="str">
            <v>未</v>
          </cell>
          <cell r="N7660" t="str">
            <v>未</v>
          </cell>
        </row>
        <row r="7661">
          <cell r="C7661">
            <v>7551885472</v>
          </cell>
          <cell r="D7661" t="str">
            <v>I4JKV99</v>
          </cell>
          <cell r="E7661">
            <v>45202</v>
          </cell>
          <cell r="F7661" t="str">
            <v>VK00 NPR</v>
          </cell>
          <cell r="G7661" t="str">
            <v>3X 750幅</v>
          </cell>
          <cell r="H7661" t="str">
            <v>【I4JKV99】VK00 3X 750幅 FRAME ASM　設変出図(サ変、NUT,RIVETの変更)　※AAS-LD-12565</v>
          </cell>
          <cell r="I7661" t="str">
            <v>PA1-3218</v>
          </cell>
          <cell r="J7661" t="str">
            <v>A</v>
          </cell>
          <cell r="K7661" t="str">
            <v>RS8</v>
          </cell>
          <cell r="L7661" t="str">
            <v>未</v>
          </cell>
          <cell r="M7661" t="str">
            <v>未</v>
          </cell>
          <cell r="N7661" t="str">
            <v>未</v>
          </cell>
        </row>
        <row r="7662">
          <cell r="C7662">
            <v>7551885482</v>
          </cell>
          <cell r="D7662" t="str">
            <v>I4JKV99</v>
          </cell>
          <cell r="E7662">
            <v>45202</v>
          </cell>
          <cell r="F7662" t="str">
            <v>VK00 NPR</v>
          </cell>
          <cell r="G7662" t="str">
            <v>3X 750幅</v>
          </cell>
          <cell r="H7662" t="str">
            <v>【I4JKV99】VK00 3X 750幅 FRAME ASM　設変出図(サ変、NUT,RIVETの変更)　※AAS-LD-12565</v>
          </cell>
          <cell r="I7662" t="str">
            <v>PA1-3218</v>
          </cell>
          <cell r="J7662" t="str">
            <v>A</v>
          </cell>
          <cell r="K7662" t="str">
            <v>1RS9</v>
          </cell>
          <cell r="L7662" t="str">
            <v>未</v>
          </cell>
          <cell r="M7662" t="str">
            <v>未</v>
          </cell>
          <cell r="N7662" t="str">
            <v>未</v>
          </cell>
        </row>
        <row r="7663">
          <cell r="C7663">
            <v>7551885492</v>
          </cell>
          <cell r="D7663" t="str">
            <v>I4JKV99</v>
          </cell>
          <cell r="E7663">
            <v>45202</v>
          </cell>
          <cell r="F7663" t="str">
            <v>VK00 NPR</v>
          </cell>
          <cell r="G7663" t="str">
            <v>3X 750幅</v>
          </cell>
          <cell r="H7663" t="str">
            <v>【I4JKV99】VK00 3X 750幅 FRAME ASM　設変出図(サ変、NUT,RIVETの変更)　※AAS-LD-12565</v>
          </cell>
          <cell r="I7663" t="str">
            <v>PA1-3218</v>
          </cell>
          <cell r="J7663" t="str">
            <v>A</v>
          </cell>
          <cell r="K7663" t="str">
            <v>1RSA</v>
          </cell>
          <cell r="L7663" t="str">
            <v>○</v>
          </cell>
          <cell r="M7663">
            <v>20231219</v>
          </cell>
          <cell r="N7663">
            <v>20231219</v>
          </cell>
        </row>
        <row r="7664">
          <cell r="C7664">
            <v>7551885502</v>
          </cell>
          <cell r="D7664" t="str">
            <v>I4JKV99</v>
          </cell>
          <cell r="E7664">
            <v>45202</v>
          </cell>
          <cell r="F7664" t="str">
            <v>VK00 NPR</v>
          </cell>
          <cell r="G7664" t="str">
            <v>3X 750幅</v>
          </cell>
          <cell r="H7664" t="str">
            <v>【I4JKV99】VK00 3X 750幅 FRAME ASM　設変出図(サ変、NUT,RIVETの変更)　※AAS-LD-12565</v>
          </cell>
          <cell r="I7664" t="str">
            <v>PA1-3218</v>
          </cell>
          <cell r="J7664" t="str">
            <v>A</v>
          </cell>
          <cell r="K7664" t="str">
            <v>1RSB</v>
          </cell>
          <cell r="L7664" t="str">
            <v>○</v>
          </cell>
          <cell r="M7664">
            <v>20240903</v>
          </cell>
          <cell r="N7664">
            <v>20240903</v>
          </cell>
        </row>
        <row r="7665">
          <cell r="C7665">
            <v>7551885513</v>
          </cell>
          <cell r="D7665" t="str">
            <v>I4JKV99</v>
          </cell>
          <cell r="E7665">
            <v>45202</v>
          </cell>
          <cell r="F7665" t="str">
            <v>VK00 NPR</v>
          </cell>
          <cell r="G7665" t="str">
            <v>3X 750幅</v>
          </cell>
          <cell r="H7665" t="str">
            <v>【I4JKV99】VK00 3X 750幅 FRAME ASM　設変出図(サ変、NUT,RIVETの変更)　※AAS-LD-12565</v>
          </cell>
          <cell r="I7665" t="str">
            <v>PA1-3218</v>
          </cell>
          <cell r="J7665" t="str">
            <v>A</v>
          </cell>
          <cell r="K7665" t="str">
            <v>1SFU</v>
          </cell>
          <cell r="L7665" t="str">
            <v>○</v>
          </cell>
          <cell r="M7665">
            <v>20231201</v>
          </cell>
          <cell r="N7665">
            <v>20231201</v>
          </cell>
        </row>
        <row r="7666">
          <cell r="C7666">
            <v>7551885522</v>
          </cell>
          <cell r="D7666" t="str">
            <v>I4JKV99</v>
          </cell>
          <cell r="E7666">
            <v>45202</v>
          </cell>
          <cell r="F7666" t="str">
            <v>VK00 NPR</v>
          </cell>
          <cell r="G7666" t="str">
            <v>3X 750幅</v>
          </cell>
          <cell r="H7666" t="str">
            <v>【I4JKV99】VK00 3X 750幅 FRAME ASM　設変出図(サ変、NUT,RIVETの変更)　※AAS-LD-12565</v>
          </cell>
          <cell r="I7666" t="str">
            <v>PA1-3218</v>
          </cell>
          <cell r="J7666" t="str">
            <v>A</v>
          </cell>
          <cell r="K7666" t="str">
            <v>1SFV</v>
          </cell>
          <cell r="L7666" t="str">
            <v>○</v>
          </cell>
          <cell r="M7666">
            <v>20231218</v>
          </cell>
          <cell r="N7666">
            <v>20231218</v>
          </cell>
        </row>
        <row r="7667">
          <cell r="C7667">
            <v>7551885532</v>
          </cell>
          <cell r="D7667" t="str">
            <v>I4JKV99</v>
          </cell>
          <cell r="E7667">
            <v>45202</v>
          </cell>
          <cell r="F7667" t="str">
            <v>VK00 NPR</v>
          </cell>
          <cell r="G7667" t="str">
            <v>3X 750幅</v>
          </cell>
          <cell r="H7667" t="str">
            <v>【I4JKV99】VK00 3X 750幅 FRAME ASM　設変出図(サ変、NUT,RIVETの変更)　※AAS-LD-12565</v>
          </cell>
          <cell r="I7667" t="str">
            <v>PA1-3218</v>
          </cell>
          <cell r="J7667" t="str">
            <v>A</v>
          </cell>
          <cell r="K7667" t="str">
            <v>1SFW</v>
          </cell>
          <cell r="L7667" t="str">
            <v>○</v>
          </cell>
          <cell r="M7667">
            <v>20231219</v>
          </cell>
          <cell r="N7667">
            <v>20231219</v>
          </cell>
        </row>
        <row r="7668">
          <cell r="C7668">
            <v>7551885542</v>
          </cell>
          <cell r="D7668" t="str">
            <v>I4JKV99</v>
          </cell>
          <cell r="E7668">
            <v>45202</v>
          </cell>
          <cell r="F7668" t="str">
            <v>VK00 NPR</v>
          </cell>
          <cell r="G7668" t="str">
            <v>3X 750幅</v>
          </cell>
          <cell r="H7668" t="str">
            <v>【I4JKV99】VK00 3X 750幅 FRAME ASM　設変出図(サ変、NUT,RIVETの変更)　※AAS-LD-12565</v>
          </cell>
          <cell r="I7668" t="str">
            <v>PA1-3218</v>
          </cell>
          <cell r="J7668" t="str">
            <v>A</v>
          </cell>
          <cell r="K7668" t="str">
            <v>SFX</v>
          </cell>
          <cell r="L7668" t="str">
            <v>未</v>
          </cell>
          <cell r="M7668" t="str">
            <v>未</v>
          </cell>
          <cell r="N7668" t="str">
            <v>未</v>
          </cell>
        </row>
        <row r="7669">
          <cell r="C7669">
            <v>7551885552</v>
          </cell>
          <cell r="D7669" t="str">
            <v>I4JKV99</v>
          </cell>
          <cell r="E7669">
            <v>45202</v>
          </cell>
          <cell r="F7669" t="str">
            <v>VK00 NPR</v>
          </cell>
          <cell r="G7669" t="str">
            <v>3X 750幅</v>
          </cell>
          <cell r="H7669" t="str">
            <v>【I4JKV99】VK00 3X 750幅 FRAME ASM　設変出図(サ変、NUT,RIVETの変更)　※AAS-LD-12565</v>
          </cell>
          <cell r="I7669" t="str">
            <v>PA1-3218</v>
          </cell>
          <cell r="J7669" t="str">
            <v>A</v>
          </cell>
          <cell r="K7669" t="str">
            <v>SFY</v>
          </cell>
          <cell r="L7669" t="str">
            <v>○</v>
          </cell>
          <cell r="M7669">
            <v>20241022</v>
          </cell>
          <cell r="N7669">
            <v>20241022</v>
          </cell>
        </row>
        <row r="7670">
          <cell r="C7670">
            <v>7551885562</v>
          </cell>
          <cell r="D7670" t="str">
            <v>I4JKV99</v>
          </cell>
          <cell r="E7670">
            <v>45202</v>
          </cell>
          <cell r="F7670" t="str">
            <v>VK00 NPR</v>
          </cell>
          <cell r="G7670" t="str">
            <v>3X 750幅</v>
          </cell>
          <cell r="H7670" t="str">
            <v>【I4JKV99】VK00 3X 750幅 FRAME ASM　設変出図(サ変、NUT,RIVETの変更)　※AAS-LD-12565</v>
          </cell>
          <cell r="I7670" t="str">
            <v>PA1-3218</v>
          </cell>
          <cell r="J7670" t="str">
            <v>A</v>
          </cell>
          <cell r="K7670" t="str">
            <v>SFZ</v>
          </cell>
          <cell r="L7670" t="str">
            <v>未</v>
          </cell>
          <cell r="M7670" t="str">
            <v>未</v>
          </cell>
          <cell r="N7670" t="str">
            <v>未</v>
          </cell>
        </row>
        <row r="7671">
          <cell r="C7671">
            <v>7551885572</v>
          </cell>
          <cell r="D7671" t="str">
            <v>I4JKV99</v>
          </cell>
          <cell r="E7671">
            <v>45202</v>
          </cell>
          <cell r="F7671" t="str">
            <v>VK00 NPR</v>
          </cell>
          <cell r="G7671" t="str">
            <v>3X 750幅</v>
          </cell>
          <cell r="H7671" t="str">
            <v>【I4JKV99】VK00 3X 750幅 FRAME ASM　設変出図(サ変、NUT,RIVETの変更)　※AAS-LD-12565</v>
          </cell>
          <cell r="I7671" t="str">
            <v>PA1-3218</v>
          </cell>
          <cell r="J7671" t="str">
            <v>A</v>
          </cell>
          <cell r="K7671" t="str">
            <v>SGA</v>
          </cell>
          <cell r="L7671" t="str">
            <v>未</v>
          </cell>
          <cell r="M7671" t="str">
            <v>未</v>
          </cell>
          <cell r="N7671" t="str">
            <v>未</v>
          </cell>
        </row>
        <row r="7672">
          <cell r="C7672">
            <v>7551885582</v>
          </cell>
          <cell r="D7672" t="str">
            <v>I4JKV99</v>
          </cell>
          <cell r="E7672">
            <v>45202</v>
          </cell>
          <cell r="F7672" t="str">
            <v>VK00 NPR</v>
          </cell>
          <cell r="G7672" t="str">
            <v>3X 750幅</v>
          </cell>
          <cell r="H7672" t="str">
            <v>【I4JKV99】VK00 3X 750幅 FRAME ASM　設変出図(サ変、NUT,RIVETの変更)　※AAS-LD-12565</v>
          </cell>
          <cell r="I7672" t="str">
            <v>PA1-3218</v>
          </cell>
          <cell r="J7672" t="str">
            <v>A</v>
          </cell>
          <cell r="K7672" t="str">
            <v>SGB</v>
          </cell>
          <cell r="L7672" t="str">
            <v>未</v>
          </cell>
          <cell r="M7672" t="str">
            <v>未</v>
          </cell>
          <cell r="N7672" t="str">
            <v>未</v>
          </cell>
        </row>
        <row r="7673">
          <cell r="C7673">
            <v>7551885592</v>
          </cell>
          <cell r="D7673" t="str">
            <v>I4JKV99</v>
          </cell>
          <cell r="E7673">
            <v>45202</v>
          </cell>
          <cell r="F7673" t="str">
            <v>VK00 NPR</v>
          </cell>
          <cell r="G7673" t="str">
            <v>3X 750幅</v>
          </cell>
          <cell r="H7673" t="str">
            <v>【I4JKV99】VK00 3X 750幅 FRAME ASM　設変出図(サ変、NUT,RIVETの変更)　※AAS-LD-12565</v>
          </cell>
          <cell r="I7673" t="str">
            <v>PA1-3218</v>
          </cell>
          <cell r="J7673" t="str">
            <v>A</v>
          </cell>
          <cell r="K7673" t="str">
            <v>1SGC</v>
          </cell>
          <cell r="L7673" t="str">
            <v>○</v>
          </cell>
          <cell r="M7673">
            <v>20231219</v>
          </cell>
          <cell r="N7673">
            <v>20231219</v>
          </cell>
        </row>
        <row r="7674">
          <cell r="C7674">
            <v>7551885602</v>
          </cell>
          <cell r="D7674" t="str">
            <v>I4JKV99</v>
          </cell>
          <cell r="E7674">
            <v>45202</v>
          </cell>
          <cell r="F7674" t="str">
            <v>VK00 NPR</v>
          </cell>
          <cell r="G7674" t="str">
            <v>3X 750幅</v>
          </cell>
          <cell r="H7674" t="str">
            <v>【I4JKV99】VK00 3X 750幅 FRAME ASM　設変出図(サ変、NUT,RIVETの変更)　※AAS-LD-12565</v>
          </cell>
          <cell r="I7674" t="str">
            <v>PA1-3218</v>
          </cell>
          <cell r="J7674" t="str">
            <v>A</v>
          </cell>
          <cell r="K7674" t="str">
            <v>1SGD</v>
          </cell>
          <cell r="L7674" t="str">
            <v>○</v>
          </cell>
          <cell r="M7674">
            <v>20231219</v>
          </cell>
          <cell r="N7674">
            <v>20231219</v>
          </cell>
        </row>
        <row r="7675">
          <cell r="C7675">
            <v>7551885612</v>
          </cell>
          <cell r="D7675" t="str">
            <v>I4JKV99</v>
          </cell>
          <cell r="E7675">
            <v>45202</v>
          </cell>
          <cell r="F7675" t="str">
            <v>VK00 NPR</v>
          </cell>
          <cell r="G7675" t="str">
            <v>3X 750幅</v>
          </cell>
          <cell r="H7675" t="str">
            <v>【I4JKV99】VK00 3X 750幅 FRAME ASM　設変出図(サ変、NUT,RIVETの変更)　※AAS-LD-12565</v>
          </cell>
          <cell r="I7675" t="str">
            <v>PA1-3218</v>
          </cell>
          <cell r="J7675" t="str">
            <v>A</v>
          </cell>
          <cell r="K7675" t="str">
            <v>1SGE</v>
          </cell>
          <cell r="L7675" t="str">
            <v>○</v>
          </cell>
          <cell r="M7675">
            <v>20231201</v>
          </cell>
          <cell r="N7675">
            <v>20231201</v>
          </cell>
        </row>
        <row r="7676">
          <cell r="C7676">
            <v>7551885622</v>
          </cell>
          <cell r="D7676" t="str">
            <v>I4JKV99</v>
          </cell>
          <cell r="E7676">
            <v>45202</v>
          </cell>
          <cell r="F7676" t="str">
            <v>VK00 NPR</v>
          </cell>
          <cell r="G7676" t="str">
            <v>3X 750幅</v>
          </cell>
          <cell r="H7676" t="str">
            <v>【I4JKV99】VK00 3X 750幅 FRAME ASM　設変出図(サ変、NUT,RIVETの変更)　※AAS-LD-12565</v>
          </cell>
          <cell r="I7676" t="str">
            <v>PA1-3218</v>
          </cell>
          <cell r="J7676" t="str">
            <v>A</v>
          </cell>
          <cell r="K7676" t="str">
            <v>1SGF</v>
          </cell>
          <cell r="L7676" t="str">
            <v>○</v>
          </cell>
          <cell r="M7676">
            <v>20231219</v>
          </cell>
          <cell r="N7676">
            <v>20231219</v>
          </cell>
        </row>
        <row r="7677">
          <cell r="C7677">
            <v>7551885632</v>
          </cell>
          <cell r="D7677" t="str">
            <v>I4JKV99</v>
          </cell>
          <cell r="E7677">
            <v>45202</v>
          </cell>
          <cell r="F7677" t="str">
            <v>VK00 NPR</v>
          </cell>
          <cell r="G7677" t="str">
            <v>3X 750幅</v>
          </cell>
          <cell r="H7677" t="str">
            <v>【I4JKV99】VK00 3X 750幅 FRAME ASM　設変出図(サ変、NUT,RIVETの変更)　※AAS-LD-12565</v>
          </cell>
          <cell r="I7677" t="str">
            <v>PA1-3218</v>
          </cell>
          <cell r="J7677" t="str">
            <v>A</v>
          </cell>
          <cell r="K7677" t="str">
            <v>1SGG</v>
          </cell>
          <cell r="L7677" t="str">
            <v>○</v>
          </cell>
          <cell r="M7677">
            <v>20231219</v>
          </cell>
          <cell r="N7677">
            <v>20231219</v>
          </cell>
        </row>
        <row r="7678">
          <cell r="C7678">
            <v>7551885642</v>
          </cell>
          <cell r="D7678" t="str">
            <v>I4JKV99</v>
          </cell>
          <cell r="E7678">
            <v>45202</v>
          </cell>
          <cell r="F7678" t="str">
            <v>VK00 NPR</v>
          </cell>
          <cell r="G7678" t="str">
            <v>3X 750幅</v>
          </cell>
          <cell r="H7678" t="str">
            <v>【I4JKV99】VK00 3X 750幅 FRAME ASM　設変出図(サ変、NUT,RIVETの変更)　※AAS-LD-12565</v>
          </cell>
          <cell r="I7678" t="str">
            <v>PA1-3218</v>
          </cell>
          <cell r="J7678" t="str">
            <v>A</v>
          </cell>
          <cell r="K7678" t="str">
            <v>SGH</v>
          </cell>
          <cell r="L7678" t="str">
            <v>未</v>
          </cell>
          <cell r="M7678" t="str">
            <v>未</v>
          </cell>
          <cell r="N7678" t="str">
            <v>未</v>
          </cell>
        </row>
        <row r="7679">
          <cell r="C7679">
            <v>7551885652</v>
          </cell>
          <cell r="D7679" t="str">
            <v>I4JKV99</v>
          </cell>
          <cell r="E7679">
            <v>45202</v>
          </cell>
          <cell r="F7679" t="str">
            <v>VK00 NPR</v>
          </cell>
          <cell r="G7679" t="str">
            <v>3X 750幅</v>
          </cell>
          <cell r="H7679" t="str">
            <v>【I4JKV99】VK00 3X 750幅 FRAME ASM　設変出図(サ変、NUT,RIVETの変更)　※AAS-LD-12565</v>
          </cell>
          <cell r="I7679" t="str">
            <v>PA1-3218</v>
          </cell>
          <cell r="J7679" t="str">
            <v>A</v>
          </cell>
          <cell r="K7679" t="str">
            <v>SGJ</v>
          </cell>
          <cell r="L7679" t="str">
            <v>未</v>
          </cell>
          <cell r="M7679" t="str">
            <v>未</v>
          </cell>
          <cell r="N7679" t="str">
            <v>未</v>
          </cell>
        </row>
        <row r="7680">
          <cell r="C7680">
            <v>7551885662</v>
          </cell>
          <cell r="D7680" t="str">
            <v>I4JKV99</v>
          </cell>
          <cell r="E7680">
            <v>45202</v>
          </cell>
          <cell r="F7680" t="str">
            <v>VK00 NPR</v>
          </cell>
          <cell r="G7680" t="str">
            <v>3X 750幅</v>
          </cell>
          <cell r="H7680" t="str">
            <v>【I4JKV99】VK00 3X 750幅 FRAME ASM　設変出図(サ変、NUT,RIVETの変更)　※AAS-LD-12565</v>
          </cell>
          <cell r="I7680" t="str">
            <v>PA1-3218</v>
          </cell>
          <cell r="J7680" t="str">
            <v>A</v>
          </cell>
          <cell r="K7680" t="str">
            <v>1RGM</v>
          </cell>
          <cell r="L7680" t="str">
            <v>○</v>
          </cell>
          <cell r="M7680">
            <v>20231218</v>
          </cell>
          <cell r="N7680">
            <v>20231218</v>
          </cell>
        </row>
        <row r="7681">
          <cell r="C7681">
            <v>7551885672</v>
          </cell>
          <cell r="D7681" t="str">
            <v>I4JKV99</v>
          </cell>
          <cell r="E7681">
            <v>45202</v>
          </cell>
          <cell r="F7681" t="str">
            <v>VK00 NPR</v>
          </cell>
          <cell r="G7681" t="str">
            <v>3X 750幅</v>
          </cell>
          <cell r="H7681" t="str">
            <v>【I4JKV99】VK00 3X 750幅 FRAME ASM　設変出図(サ変、NUT,RIVETの変更)　※AAS-LD-12565</v>
          </cell>
          <cell r="I7681" t="str">
            <v>PA1-3218</v>
          </cell>
          <cell r="J7681" t="str">
            <v>A</v>
          </cell>
          <cell r="K7681" t="str">
            <v>1RGN</v>
          </cell>
          <cell r="L7681" t="str">
            <v>○</v>
          </cell>
          <cell r="M7681">
            <v>20240116</v>
          </cell>
          <cell r="N7681">
            <v>20240116</v>
          </cell>
        </row>
        <row r="7682">
          <cell r="C7682">
            <v>7551885682</v>
          </cell>
          <cell r="D7682" t="str">
            <v>I4JKV99</v>
          </cell>
          <cell r="E7682">
            <v>45202</v>
          </cell>
          <cell r="F7682" t="str">
            <v>VK00 NPR</v>
          </cell>
          <cell r="G7682" t="str">
            <v>3X 750幅</v>
          </cell>
          <cell r="H7682" t="str">
            <v>【I4JKV99】VK00 3X 750幅 FRAME ASM　設変出図(サ変、NUT,RIVETの変更)　※AAS-LD-12565</v>
          </cell>
          <cell r="I7682" t="str">
            <v>PA1-3218</v>
          </cell>
          <cell r="J7682" t="str">
            <v>A</v>
          </cell>
          <cell r="K7682" t="str">
            <v>1RGP</v>
          </cell>
          <cell r="L7682" t="str">
            <v>○</v>
          </cell>
          <cell r="M7682">
            <v>20240130</v>
          </cell>
          <cell r="N7682">
            <v>20240130</v>
          </cell>
        </row>
        <row r="7683">
          <cell r="C7683">
            <v>7551885692</v>
          </cell>
          <cell r="D7683" t="str">
            <v>I4JKV99</v>
          </cell>
          <cell r="E7683">
            <v>45202</v>
          </cell>
          <cell r="F7683" t="str">
            <v>VK00 NPR</v>
          </cell>
          <cell r="G7683" t="str">
            <v>3X 750幅</v>
          </cell>
          <cell r="H7683" t="str">
            <v>【I4JKV99】VK00 3X 750幅 FRAME ASM　設変出図(サ変、NUT,RIVETの変更)　※AAS-LD-12565</v>
          </cell>
          <cell r="I7683" t="str">
            <v>PA1-3218</v>
          </cell>
          <cell r="J7683" t="str">
            <v>A</v>
          </cell>
          <cell r="K7683" t="str">
            <v>RGQ</v>
          </cell>
          <cell r="L7683" t="str">
            <v>未</v>
          </cell>
          <cell r="M7683" t="str">
            <v>未</v>
          </cell>
          <cell r="N7683" t="str">
            <v>未</v>
          </cell>
        </row>
        <row r="7684">
          <cell r="C7684">
            <v>7551885702</v>
          </cell>
          <cell r="D7684" t="str">
            <v>I4JKV99</v>
          </cell>
          <cell r="E7684">
            <v>45202</v>
          </cell>
          <cell r="F7684" t="str">
            <v>VK00 NPR</v>
          </cell>
          <cell r="G7684" t="str">
            <v>3X 750幅</v>
          </cell>
          <cell r="H7684" t="str">
            <v>【I4JKV99】VK00 3X 750幅 FRAME ASM　設変出図(サ変、NUT,RIVETの変更)　※AAS-LD-12565</v>
          </cell>
          <cell r="I7684" t="str">
            <v>PA1-3218</v>
          </cell>
          <cell r="J7684" t="str">
            <v>A</v>
          </cell>
          <cell r="K7684" t="str">
            <v>RGR</v>
          </cell>
          <cell r="L7684" t="str">
            <v>未</v>
          </cell>
          <cell r="M7684" t="str">
            <v>未</v>
          </cell>
          <cell r="N7684" t="str">
            <v>未</v>
          </cell>
        </row>
        <row r="7685">
          <cell r="C7685">
            <v>7551885712</v>
          </cell>
          <cell r="D7685" t="str">
            <v>I4JKV99</v>
          </cell>
          <cell r="E7685">
            <v>45202</v>
          </cell>
          <cell r="F7685" t="str">
            <v>VK00 NPR</v>
          </cell>
          <cell r="G7685" t="str">
            <v>3X 750幅</v>
          </cell>
          <cell r="H7685" t="str">
            <v>【I4JKV99】VK00 3X 750幅 FRAME ASM　設変出図(サ変、NUT,RIVETの変更)　※AAS-LD-12565</v>
          </cell>
          <cell r="I7685" t="str">
            <v>PA1-3218</v>
          </cell>
          <cell r="J7685" t="str">
            <v>A</v>
          </cell>
          <cell r="K7685" t="str">
            <v>1RGS</v>
          </cell>
          <cell r="L7685" t="str">
            <v>○</v>
          </cell>
          <cell r="M7685">
            <v>20231219</v>
          </cell>
          <cell r="N7685">
            <v>20231219</v>
          </cell>
        </row>
        <row r="7686">
          <cell r="C7686">
            <v>7551885723</v>
          </cell>
          <cell r="D7686" t="str">
            <v>I4JKV99</v>
          </cell>
          <cell r="E7686">
            <v>45202</v>
          </cell>
          <cell r="F7686" t="str">
            <v>VK00 NPR</v>
          </cell>
          <cell r="G7686" t="str">
            <v>3X 750幅</v>
          </cell>
          <cell r="H7686" t="str">
            <v>【I4JKV99】VK00 3X 750幅 FRAME ASM　設変出図(サ変、NUT,RIVETの変更)　※AAS-LD-12565</v>
          </cell>
          <cell r="I7686" t="str">
            <v>PA1-3218</v>
          </cell>
          <cell r="J7686" t="str">
            <v>A</v>
          </cell>
          <cell r="K7686" t="str">
            <v>1RGL</v>
          </cell>
          <cell r="L7686" t="str">
            <v>○</v>
          </cell>
          <cell r="M7686">
            <v>20231201</v>
          </cell>
          <cell r="N7686">
            <v>20231201</v>
          </cell>
        </row>
        <row r="7687">
          <cell r="C7687">
            <v>7551885732</v>
          </cell>
          <cell r="D7687" t="str">
            <v>I4JKV99</v>
          </cell>
          <cell r="E7687">
            <v>45202</v>
          </cell>
          <cell r="F7687" t="str">
            <v>VK00 NPR</v>
          </cell>
          <cell r="G7687" t="str">
            <v>3X 750幅</v>
          </cell>
          <cell r="H7687" t="str">
            <v>【I4JKV99】VK00 3X 750幅 FRAME ASM　設変出図(サ変、NUT,RIVETの変更)　※AAS-LD-12565</v>
          </cell>
          <cell r="I7687" t="str">
            <v>PA1-3218</v>
          </cell>
          <cell r="J7687" t="str">
            <v>A</v>
          </cell>
          <cell r="K7687" t="str">
            <v>1RGT</v>
          </cell>
          <cell r="L7687" t="str">
            <v>○</v>
          </cell>
          <cell r="M7687">
            <v>20231218</v>
          </cell>
          <cell r="N7687">
            <v>20231218</v>
          </cell>
        </row>
        <row r="7688">
          <cell r="C7688">
            <v>7551885742</v>
          </cell>
          <cell r="D7688" t="str">
            <v>I4JKV99</v>
          </cell>
          <cell r="E7688">
            <v>45202</v>
          </cell>
          <cell r="F7688" t="str">
            <v>VK00 NPR</v>
          </cell>
          <cell r="G7688" t="str">
            <v>3X 750幅</v>
          </cell>
          <cell r="H7688" t="str">
            <v>【I4JKV99】VK00 3X 750幅 FRAME ASM　設変出図(サ変、NUT,RIVETの変更)　※AAS-LD-12565</v>
          </cell>
          <cell r="I7688" t="str">
            <v>PA1-3218</v>
          </cell>
          <cell r="J7688" t="str">
            <v>A</v>
          </cell>
          <cell r="K7688" t="str">
            <v>RGU</v>
          </cell>
          <cell r="L7688" t="str">
            <v>未</v>
          </cell>
          <cell r="M7688" t="str">
            <v>未</v>
          </cell>
          <cell r="N7688" t="str">
            <v>未</v>
          </cell>
        </row>
        <row r="7689">
          <cell r="C7689">
            <v>7551885752</v>
          </cell>
          <cell r="D7689" t="str">
            <v>I4JKV99</v>
          </cell>
          <cell r="E7689">
            <v>45202</v>
          </cell>
          <cell r="F7689" t="str">
            <v>VK00 NPR</v>
          </cell>
          <cell r="G7689" t="str">
            <v>3X 750幅</v>
          </cell>
          <cell r="H7689" t="str">
            <v>【I4JKV99】VK00 3X 750幅 FRAME ASM　設変出図(サ変、NUT,RIVETの変更)　※AAS-LD-12565</v>
          </cell>
          <cell r="I7689" t="str">
            <v>PA1-3218</v>
          </cell>
          <cell r="J7689" t="str">
            <v>A</v>
          </cell>
          <cell r="K7689" t="str">
            <v>RGV</v>
          </cell>
          <cell r="L7689" t="str">
            <v>未</v>
          </cell>
          <cell r="M7689" t="str">
            <v>未</v>
          </cell>
          <cell r="N7689" t="str">
            <v>未</v>
          </cell>
        </row>
        <row r="7690">
          <cell r="C7690">
            <v>7551885762</v>
          </cell>
          <cell r="D7690" t="str">
            <v>I4JKV99</v>
          </cell>
          <cell r="E7690">
            <v>45202</v>
          </cell>
          <cell r="F7690" t="str">
            <v>VK00 NPR</v>
          </cell>
          <cell r="G7690" t="str">
            <v>3X 750幅</v>
          </cell>
          <cell r="H7690" t="str">
            <v>【I4JKV99】VK00 3X 750幅 FRAME ASM　設変出図(サ変、NUT,RIVETの変更)　※AAS-LD-12565</v>
          </cell>
          <cell r="I7690" t="str">
            <v>PA1-3218</v>
          </cell>
          <cell r="J7690" t="str">
            <v>A</v>
          </cell>
          <cell r="K7690" t="str">
            <v>1SGK</v>
          </cell>
          <cell r="L7690" t="str">
            <v>○</v>
          </cell>
          <cell r="M7690">
            <v>20231219</v>
          </cell>
          <cell r="N7690">
            <v>20231219</v>
          </cell>
        </row>
        <row r="7691">
          <cell r="C7691">
            <v>7551885772</v>
          </cell>
          <cell r="D7691" t="str">
            <v>I4JKV99</v>
          </cell>
          <cell r="E7691">
            <v>45202</v>
          </cell>
          <cell r="F7691" t="str">
            <v>VK00 NPR</v>
          </cell>
          <cell r="G7691" t="str">
            <v>3X 750幅</v>
          </cell>
          <cell r="H7691" t="str">
            <v>【I4JKV99】VK00 3X 750幅 FRAME ASM　設変出図(サ変、NUT,RIVETの変更)　※AAS-LD-12565</v>
          </cell>
          <cell r="I7691" t="str">
            <v>PA1-3218</v>
          </cell>
          <cell r="J7691" t="str">
            <v>A</v>
          </cell>
          <cell r="K7691" t="str">
            <v>1SLM</v>
          </cell>
          <cell r="L7691" t="str">
            <v>○</v>
          </cell>
          <cell r="M7691">
            <v>20231201</v>
          </cell>
          <cell r="N7691">
            <v>20231201</v>
          </cell>
        </row>
        <row r="7692">
          <cell r="C7692">
            <v>7551885782</v>
          </cell>
          <cell r="D7692" t="str">
            <v>I4JKV99</v>
          </cell>
          <cell r="E7692">
            <v>45202</v>
          </cell>
          <cell r="F7692" t="str">
            <v>VK00 NPR</v>
          </cell>
          <cell r="G7692" t="str">
            <v>3X 750幅</v>
          </cell>
          <cell r="H7692" t="str">
            <v>【I4JKV99】VK00 3X 750幅 FRAME ASM　設変出図(サ変、NUT,RIVETの変更)　※AAS-LD-12565</v>
          </cell>
          <cell r="I7692" t="str">
            <v>PA1-3218</v>
          </cell>
          <cell r="J7692" t="str">
            <v>A</v>
          </cell>
          <cell r="K7692" t="str">
            <v>1SLN</v>
          </cell>
          <cell r="L7692" t="str">
            <v>○</v>
          </cell>
          <cell r="M7692">
            <v>20231201</v>
          </cell>
          <cell r="N7692">
            <v>20231201</v>
          </cell>
        </row>
        <row r="7693">
          <cell r="C7693">
            <v>7551885792</v>
          </cell>
          <cell r="D7693" t="str">
            <v>I4JKV99</v>
          </cell>
          <cell r="E7693">
            <v>45202</v>
          </cell>
          <cell r="F7693" t="str">
            <v>VK00 NPR</v>
          </cell>
          <cell r="G7693" t="str">
            <v>3X 750幅</v>
          </cell>
          <cell r="H7693" t="str">
            <v>【I4JKV99】VK00 3X 750幅 FRAME ASM　設変出図(サ変、NUT,RIVETの変更)　※AAS-LD-12565</v>
          </cell>
          <cell r="I7693" t="str">
            <v>PA1-3218</v>
          </cell>
          <cell r="J7693" t="str">
            <v>A</v>
          </cell>
          <cell r="K7693" t="str">
            <v>1SLP</v>
          </cell>
          <cell r="L7693" t="str">
            <v>○</v>
          </cell>
          <cell r="M7693">
            <v>20231201</v>
          </cell>
          <cell r="N7693">
            <v>20231201</v>
          </cell>
        </row>
        <row r="7694">
          <cell r="C7694">
            <v>7551885802</v>
          </cell>
          <cell r="D7694" t="str">
            <v>I4JKV99</v>
          </cell>
          <cell r="E7694">
            <v>45202</v>
          </cell>
          <cell r="F7694" t="str">
            <v>VK00 NPR</v>
          </cell>
          <cell r="G7694" t="str">
            <v>3X 750幅</v>
          </cell>
          <cell r="H7694" t="str">
            <v>【I4JKV99】VK00 3X 750幅 FRAME ASM　設変出図(サ変、NUT,RIVETの変更)　※AAS-LD-12565</v>
          </cell>
          <cell r="I7694" t="str">
            <v>PA1-3218</v>
          </cell>
          <cell r="J7694" t="str">
            <v>A</v>
          </cell>
          <cell r="K7694" t="str">
            <v>1SLQ</v>
          </cell>
          <cell r="L7694" t="str">
            <v>○</v>
          </cell>
          <cell r="M7694">
            <v>20240108</v>
          </cell>
          <cell r="N7694">
            <v>20240108</v>
          </cell>
        </row>
        <row r="7695">
          <cell r="C7695">
            <v>7551885812</v>
          </cell>
          <cell r="D7695" t="str">
            <v>I4JKV99</v>
          </cell>
          <cell r="E7695">
            <v>45202</v>
          </cell>
          <cell r="F7695" t="str">
            <v>VK00 NPR</v>
          </cell>
          <cell r="G7695" t="str">
            <v>3X 750幅</v>
          </cell>
          <cell r="H7695" t="str">
            <v>【I4JKV99】VK00 3X 750幅 FRAME ASM　設変出図(サ変、NUT,RIVETの変更)　※AAS-LD-12565</v>
          </cell>
          <cell r="I7695" t="str">
            <v>PA1-3218</v>
          </cell>
          <cell r="J7695" t="str">
            <v>A</v>
          </cell>
          <cell r="K7695" t="str">
            <v>1SLR</v>
          </cell>
          <cell r="L7695" t="str">
            <v>○</v>
          </cell>
          <cell r="M7695">
            <v>20231219</v>
          </cell>
          <cell r="N7695">
            <v>20231219</v>
          </cell>
        </row>
        <row r="7696">
          <cell r="C7696">
            <v>7551885822</v>
          </cell>
          <cell r="D7696" t="str">
            <v>I4JKV99</v>
          </cell>
          <cell r="E7696">
            <v>45202</v>
          </cell>
          <cell r="F7696" t="str">
            <v>VK00 NPR</v>
          </cell>
          <cell r="G7696" t="str">
            <v>3X 750幅</v>
          </cell>
          <cell r="H7696" t="str">
            <v>【I4JKV99】VK00 3X 750幅 FRAME ASM　設変出図(サ変、NUT,RIVETの変更)　※AAS-LD-12565</v>
          </cell>
          <cell r="I7696" t="str">
            <v>PA1-3218</v>
          </cell>
          <cell r="J7696" t="str">
            <v>A</v>
          </cell>
          <cell r="K7696" t="str">
            <v>1SLS</v>
          </cell>
          <cell r="L7696" t="str">
            <v>○</v>
          </cell>
          <cell r="M7696">
            <v>20231219</v>
          </cell>
          <cell r="N7696">
            <v>20231219</v>
          </cell>
        </row>
        <row r="7697">
          <cell r="C7697">
            <v>7551885832</v>
          </cell>
          <cell r="D7697" t="str">
            <v>I4JKV99</v>
          </cell>
          <cell r="E7697">
            <v>45202</v>
          </cell>
          <cell r="F7697" t="str">
            <v>VK00 NPR</v>
          </cell>
          <cell r="G7697" t="str">
            <v>3X 750幅</v>
          </cell>
          <cell r="H7697" t="str">
            <v>【I4JKV99】VK00 3X 750幅 FRAME ASM　設変出図(サ変、NUT,RIVETの変更)　※AAS-LD-12565</v>
          </cell>
          <cell r="I7697" t="str">
            <v>PA1-3218</v>
          </cell>
          <cell r="J7697" t="str">
            <v>A</v>
          </cell>
          <cell r="K7697" t="str">
            <v>1SLT</v>
          </cell>
          <cell r="L7697" t="str">
            <v>○</v>
          </cell>
          <cell r="M7697">
            <v>20231219</v>
          </cell>
          <cell r="N7697">
            <v>20231219</v>
          </cell>
        </row>
        <row r="7698">
          <cell r="C7698">
            <v>7551885842</v>
          </cell>
          <cell r="D7698" t="str">
            <v>I4JKV99</v>
          </cell>
          <cell r="E7698">
            <v>45202</v>
          </cell>
          <cell r="F7698" t="str">
            <v>VK00 NPR</v>
          </cell>
          <cell r="G7698" t="str">
            <v>3X 750幅</v>
          </cell>
          <cell r="H7698" t="str">
            <v>【I4JKV99】VK00 3X 750幅 FRAME ASM　設変出図(サ変、NUT,RIVETの変更)　※AAS-LD-12565</v>
          </cell>
          <cell r="I7698" t="str">
            <v>PA1-3218</v>
          </cell>
          <cell r="J7698" t="str">
            <v>A</v>
          </cell>
          <cell r="K7698" t="str">
            <v>1RW7</v>
          </cell>
          <cell r="L7698" t="str">
            <v>○</v>
          </cell>
          <cell r="M7698">
            <v>20240117</v>
          </cell>
          <cell r="N7698">
            <v>20240117</v>
          </cell>
        </row>
        <row r="7699">
          <cell r="C7699">
            <v>7551885852</v>
          </cell>
          <cell r="D7699" t="str">
            <v>I4JKV99</v>
          </cell>
          <cell r="E7699">
            <v>45202</v>
          </cell>
          <cell r="F7699" t="str">
            <v>VK00 NPR</v>
          </cell>
          <cell r="G7699" t="str">
            <v>3X 750幅</v>
          </cell>
          <cell r="H7699" t="str">
            <v>【I4JKV99】VK00 3X 750幅 FRAME ASM　設変出図(サ変、NUT,RIVETの変更)　※AAS-LD-12565</v>
          </cell>
          <cell r="I7699" t="str">
            <v>PA1-3218</v>
          </cell>
          <cell r="J7699" t="str">
            <v>A</v>
          </cell>
          <cell r="K7699" t="str">
            <v>1RW8</v>
          </cell>
          <cell r="L7699" t="str">
            <v>○</v>
          </cell>
          <cell r="M7699">
            <v>20241206</v>
          </cell>
          <cell r="N7699">
            <v>20241206</v>
          </cell>
        </row>
        <row r="7700">
          <cell r="C7700">
            <v>7551885862</v>
          </cell>
          <cell r="D7700" t="str">
            <v>I4JKV99</v>
          </cell>
          <cell r="E7700">
            <v>45202</v>
          </cell>
          <cell r="F7700" t="str">
            <v>VK00 NPR</v>
          </cell>
          <cell r="G7700" t="str">
            <v>3X 750幅</v>
          </cell>
          <cell r="H7700" t="str">
            <v>【I4JKV99】VK00 3X 750幅 FRAME ASM　設変出図(サ変、NUT,RIVETの変更)　※AAS-LD-12565</v>
          </cell>
          <cell r="I7700" t="str">
            <v>PA1-3218</v>
          </cell>
          <cell r="J7700" t="str">
            <v>A</v>
          </cell>
          <cell r="K7700" t="str">
            <v>RW9</v>
          </cell>
          <cell r="L7700" t="str">
            <v>未</v>
          </cell>
          <cell r="M7700" t="str">
            <v>未</v>
          </cell>
          <cell r="N7700" t="str">
            <v>未</v>
          </cell>
        </row>
        <row r="7701">
          <cell r="C7701">
            <v>7551885872</v>
          </cell>
          <cell r="D7701" t="str">
            <v>I4JKV99</v>
          </cell>
          <cell r="E7701">
            <v>45202</v>
          </cell>
          <cell r="F7701" t="str">
            <v>VK00 NPR</v>
          </cell>
          <cell r="G7701" t="str">
            <v>3X 750幅</v>
          </cell>
          <cell r="H7701" t="str">
            <v>【I4JKV99】VK00 3X 750幅 FRAME ASM　設変出図(サ変、NUT,RIVETの変更)　※AAS-LD-12565</v>
          </cell>
          <cell r="I7701" t="str">
            <v>PA1-3218</v>
          </cell>
          <cell r="J7701" t="str">
            <v>A</v>
          </cell>
          <cell r="K7701" t="str">
            <v>1RWA</v>
          </cell>
          <cell r="L7701" t="str">
            <v>○</v>
          </cell>
          <cell r="M7701">
            <v>20231201</v>
          </cell>
          <cell r="N7701">
            <v>20231201</v>
          </cell>
        </row>
        <row r="7702">
          <cell r="C7702">
            <v>7551885882</v>
          </cell>
          <cell r="D7702" t="str">
            <v>I4JKV99</v>
          </cell>
          <cell r="E7702">
            <v>45202</v>
          </cell>
          <cell r="F7702" t="str">
            <v>VK00 NPR</v>
          </cell>
          <cell r="G7702" t="str">
            <v>3X 750幅</v>
          </cell>
          <cell r="H7702" t="str">
            <v>【I4JKV99】VK00 3X 750幅 FRAME ASM　設変出図(サ変、NUT,RIVETの変更)　※AAS-LD-12565</v>
          </cell>
          <cell r="I7702" t="str">
            <v>PA1-3218</v>
          </cell>
          <cell r="J7702" t="str">
            <v>A</v>
          </cell>
          <cell r="K7702" t="str">
            <v>1RWB</v>
          </cell>
          <cell r="L7702" t="str">
            <v>○</v>
          </cell>
          <cell r="M7702">
            <v>20231219</v>
          </cell>
          <cell r="N7702">
            <v>20231219</v>
          </cell>
        </row>
        <row r="7703">
          <cell r="C7703">
            <v>7551885892</v>
          </cell>
          <cell r="D7703" t="str">
            <v>I4JKV99</v>
          </cell>
          <cell r="E7703">
            <v>45202</v>
          </cell>
          <cell r="F7703" t="str">
            <v>VK00 NPR</v>
          </cell>
          <cell r="G7703" t="str">
            <v>3X 750幅</v>
          </cell>
          <cell r="H7703" t="str">
            <v>【I4JKV99】VK00 3X 750幅 FRAME ASM　設変出図(サ変、NUT,RIVETの変更)　※AAS-LD-12565</v>
          </cell>
          <cell r="I7703" t="str">
            <v>PA1-3218</v>
          </cell>
          <cell r="J7703" t="str">
            <v>A</v>
          </cell>
          <cell r="K7703" t="str">
            <v>1RWC</v>
          </cell>
          <cell r="L7703" t="str">
            <v>○</v>
          </cell>
          <cell r="M7703">
            <v>20231219</v>
          </cell>
          <cell r="N7703">
            <v>20231219</v>
          </cell>
        </row>
        <row r="7704">
          <cell r="C7704">
            <v>7551885902</v>
          </cell>
          <cell r="D7704" t="str">
            <v>I4JKV99</v>
          </cell>
          <cell r="E7704">
            <v>45202</v>
          </cell>
          <cell r="F7704" t="str">
            <v>VK00 NPR</v>
          </cell>
          <cell r="G7704" t="str">
            <v>3X 750幅</v>
          </cell>
          <cell r="H7704" t="str">
            <v>【I4JKV99】VK00 3X 750幅 FRAME ASM　設変出図(サ変、NUT,RIVETの変更)　※AAS-LD-12565</v>
          </cell>
          <cell r="I7704" t="str">
            <v>PA1-3218</v>
          </cell>
          <cell r="J7704" t="str">
            <v>A</v>
          </cell>
          <cell r="K7704" t="str">
            <v>SLU</v>
          </cell>
          <cell r="L7704" t="str">
            <v>○</v>
          </cell>
          <cell r="M7704">
            <v>20231219</v>
          </cell>
          <cell r="N7704">
            <v>20231219</v>
          </cell>
        </row>
        <row r="7705">
          <cell r="C7705">
            <v>7551885942</v>
          </cell>
          <cell r="D7705" t="str">
            <v>I4JKV99</v>
          </cell>
          <cell r="E7705">
            <v>45202</v>
          </cell>
          <cell r="F7705" t="str">
            <v>VK00 NPR</v>
          </cell>
          <cell r="G7705" t="str">
            <v>3X 750幅</v>
          </cell>
          <cell r="H7705" t="str">
            <v>【I4JKV99】VK00 3X 750幅 FRAME ASM　設変出図(サ変、NUT,RIVETの変更)　※AAS-LD-12565</v>
          </cell>
          <cell r="I7705" t="str">
            <v>PA1-3218</v>
          </cell>
          <cell r="J7705" t="str">
            <v>A</v>
          </cell>
          <cell r="K7705" t="str">
            <v>1RZ3</v>
          </cell>
          <cell r="L7705" t="str">
            <v>○</v>
          </cell>
          <cell r="M7705">
            <v>20240108</v>
          </cell>
          <cell r="N7705">
            <v>20240108</v>
          </cell>
        </row>
        <row r="7706">
          <cell r="C7706">
            <v>7551885952</v>
          </cell>
          <cell r="D7706" t="str">
            <v>I4JKV99</v>
          </cell>
          <cell r="E7706">
            <v>45202</v>
          </cell>
          <cell r="F7706" t="str">
            <v>VK00 NPR</v>
          </cell>
          <cell r="G7706" t="str">
            <v>3X 750幅</v>
          </cell>
          <cell r="H7706" t="str">
            <v>【I4JKV99】VK00 3X 750幅 FRAME ASM　設変出図(サ変、NUT,RIVETの変更)　※AAS-LD-12565</v>
          </cell>
          <cell r="I7706" t="str">
            <v>PA1-3218</v>
          </cell>
          <cell r="J7706" t="str">
            <v>A</v>
          </cell>
          <cell r="K7706" t="str">
            <v>1RZ4</v>
          </cell>
          <cell r="L7706" t="str">
            <v>○</v>
          </cell>
          <cell r="M7706">
            <v>20240224</v>
          </cell>
          <cell r="N7706">
            <v>20240224</v>
          </cell>
        </row>
        <row r="7707">
          <cell r="C7707">
            <v>7552043202</v>
          </cell>
          <cell r="D7707" t="str">
            <v>I4JKV99</v>
          </cell>
          <cell r="E7707">
            <v>45202</v>
          </cell>
          <cell r="F7707" t="str">
            <v>VK00 NPR</v>
          </cell>
          <cell r="G7707" t="str">
            <v>3X 750幅</v>
          </cell>
          <cell r="H7707" t="str">
            <v>【I4JKV99】VK00 3X 750幅 FRAME ASM　設変出図(サ変、NUT,RIVETの変更)　※AAS-LD-12565</v>
          </cell>
          <cell r="I7707" t="str">
            <v>PA1-3218</v>
          </cell>
          <cell r="J7707" t="str">
            <v>A</v>
          </cell>
          <cell r="K7707" t="str">
            <v>SCM</v>
          </cell>
          <cell r="L7707" t="str">
            <v>○</v>
          </cell>
          <cell r="M7707">
            <v>20250224</v>
          </cell>
          <cell r="N7707">
            <v>20250224</v>
          </cell>
        </row>
        <row r="7708">
          <cell r="C7708">
            <v>7552043212</v>
          </cell>
          <cell r="D7708" t="str">
            <v>I4JKV99</v>
          </cell>
          <cell r="E7708">
            <v>45202</v>
          </cell>
          <cell r="F7708" t="str">
            <v>VK00 NPR</v>
          </cell>
          <cell r="G7708" t="str">
            <v>3X 750幅</v>
          </cell>
          <cell r="H7708" t="str">
            <v>【I4JKV99】VK00 3X 750幅 FRAME ASM　設変出図(サ変、NUT,RIVETの変更)　※AAS-LD-12565</v>
          </cell>
          <cell r="I7708" t="str">
            <v>PA1-3218</v>
          </cell>
          <cell r="J7708" t="str">
            <v>A</v>
          </cell>
          <cell r="K7708" t="str">
            <v>1RSC</v>
          </cell>
          <cell r="L7708" t="str">
            <v>○</v>
          </cell>
          <cell r="M7708">
            <v>20231219</v>
          </cell>
          <cell r="N7708">
            <v>20231219</v>
          </cell>
        </row>
        <row r="7709">
          <cell r="C7709">
            <v>7552043222</v>
          </cell>
          <cell r="D7709" t="str">
            <v>I4JKV99</v>
          </cell>
          <cell r="E7709">
            <v>45202</v>
          </cell>
          <cell r="F7709" t="str">
            <v>VK00 NPR</v>
          </cell>
          <cell r="G7709" t="str">
            <v>3X 750幅</v>
          </cell>
          <cell r="H7709" t="str">
            <v>【I4JKV99】VK00 3X 750幅 FRAME ASM　設変出図(サ変、NUT,RIVETの変更)　※AAS-LD-12565</v>
          </cell>
          <cell r="I7709" t="str">
            <v>PA1-3218</v>
          </cell>
          <cell r="J7709" t="str">
            <v>A</v>
          </cell>
          <cell r="K7709" t="str">
            <v>1RSD</v>
          </cell>
          <cell r="L7709" t="str">
            <v>○</v>
          </cell>
          <cell r="M7709">
            <v>20231205</v>
          </cell>
          <cell r="N7709">
            <v>20231205</v>
          </cell>
        </row>
        <row r="7710">
          <cell r="C7710">
            <v>7552043232</v>
          </cell>
          <cell r="D7710" t="str">
            <v>I4JKV99</v>
          </cell>
          <cell r="E7710">
            <v>45202</v>
          </cell>
          <cell r="F7710" t="str">
            <v>VK00 NPR</v>
          </cell>
          <cell r="G7710" t="str">
            <v>3X 750幅</v>
          </cell>
          <cell r="H7710" t="str">
            <v>【I4JKV99】VK00 3X 750幅 FRAME ASM　設変出図(サ変、NUT,RIVETの変更)　※AAS-LD-12565</v>
          </cell>
          <cell r="I7710" t="str">
            <v>PA1-3218</v>
          </cell>
          <cell r="J7710" t="str">
            <v>A</v>
          </cell>
          <cell r="K7710" t="str">
            <v>1RSE</v>
          </cell>
          <cell r="L7710" t="str">
            <v>○</v>
          </cell>
          <cell r="M7710">
            <v>20240606</v>
          </cell>
          <cell r="N7710">
            <v>20240606</v>
          </cell>
        </row>
        <row r="7711">
          <cell r="C7711">
            <v>7552043242</v>
          </cell>
          <cell r="D7711" t="str">
            <v>I4JKV99</v>
          </cell>
          <cell r="E7711">
            <v>45202</v>
          </cell>
          <cell r="F7711" t="str">
            <v>VK00 NPR</v>
          </cell>
          <cell r="G7711" t="str">
            <v>3X 750幅</v>
          </cell>
          <cell r="H7711" t="str">
            <v>【I4JKV99】VK00 3X 750幅 FRAME ASM　設変出図(サ変、NUT,RIVETの変更)　※AAS-LD-12565</v>
          </cell>
          <cell r="I7711" t="str">
            <v>PA1-3218</v>
          </cell>
          <cell r="J7711" t="str">
            <v>A</v>
          </cell>
          <cell r="K7711" t="str">
            <v>1SCN</v>
          </cell>
          <cell r="L7711" t="str">
            <v>○</v>
          </cell>
          <cell r="M7711">
            <v>20231226</v>
          </cell>
          <cell r="N7711">
            <v>20231226</v>
          </cell>
        </row>
        <row r="7712">
          <cell r="C7712">
            <v>7552043252</v>
          </cell>
          <cell r="D7712" t="str">
            <v>I4JKV99</v>
          </cell>
          <cell r="E7712">
            <v>45202</v>
          </cell>
          <cell r="F7712" t="str">
            <v>VK00 NPR</v>
          </cell>
          <cell r="G7712" t="str">
            <v>3X 750幅</v>
          </cell>
          <cell r="H7712" t="str">
            <v>【I4JKV99】VK00 3X 750幅 FRAME ASM　設変出図(サ変、NUT,RIVETの変更)　※AAS-LD-12565</v>
          </cell>
          <cell r="I7712" t="str">
            <v>PA1-3218</v>
          </cell>
          <cell r="J7712" t="str">
            <v>A</v>
          </cell>
          <cell r="K7712" t="str">
            <v>1RSF</v>
          </cell>
          <cell r="L7712" t="str">
            <v>○</v>
          </cell>
          <cell r="M7712">
            <v>20231219</v>
          </cell>
          <cell r="N7712">
            <v>20231219</v>
          </cell>
        </row>
        <row r="7713">
          <cell r="C7713">
            <v>7552043262</v>
          </cell>
          <cell r="D7713" t="str">
            <v>I4JKV99</v>
          </cell>
          <cell r="E7713">
            <v>45202</v>
          </cell>
          <cell r="F7713" t="str">
            <v>VK00 NPR</v>
          </cell>
          <cell r="G7713" t="str">
            <v>3X 750幅</v>
          </cell>
          <cell r="H7713" t="str">
            <v>【I4JKV99】VK00 3X 750幅 FRAME ASM　設変出図(サ変、NUT,RIVETの変更)　※AAS-LD-12565</v>
          </cell>
          <cell r="I7713" t="str">
            <v>PA1-3218</v>
          </cell>
          <cell r="J7713" t="str">
            <v>A</v>
          </cell>
          <cell r="K7713" t="str">
            <v>1RSG</v>
          </cell>
          <cell r="L7713" t="str">
            <v>○</v>
          </cell>
          <cell r="M7713">
            <v>20231219</v>
          </cell>
          <cell r="N7713">
            <v>20231219</v>
          </cell>
        </row>
        <row r="7714">
          <cell r="C7714">
            <v>7552043272</v>
          </cell>
          <cell r="D7714" t="str">
            <v>I4JKV99</v>
          </cell>
          <cell r="E7714">
            <v>45202</v>
          </cell>
          <cell r="F7714" t="str">
            <v>VK00 NPR</v>
          </cell>
          <cell r="G7714" t="str">
            <v>3X 750幅</v>
          </cell>
          <cell r="H7714" t="str">
            <v>【I4JKV99】VK00 3X 750幅 FRAME ASM　設変出図(サ変、NUT,RIVETの変更)　※AAS-LD-12565</v>
          </cell>
          <cell r="I7714" t="str">
            <v>PA1-3218</v>
          </cell>
          <cell r="J7714" t="str">
            <v>A</v>
          </cell>
          <cell r="K7714" t="str">
            <v>1RSH</v>
          </cell>
          <cell r="L7714" t="str">
            <v>○</v>
          </cell>
          <cell r="M7714">
            <v>20231226</v>
          </cell>
          <cell r="N7714">
            <v>20231226</v>
          </cell>
        </row>
        <row r="7715">
          <cell r="C7715">
            <v>7552127011</v>
          </cell>
          <cell r="D7715" t="str">
            <v>I4JKV99</v>
          </cell>
          <cell r="E7715">
            <v>45202</v>
          </cell>
          <cell r="F7715" t="str">
            <v>VK00 NPR</v>
          </cell>
          <cell r="G7715" t="str">
            <v>3X 750幅</v>
          </cell>
          <cell r="H7715" t="str">
            <v>【I4JKV99】VK00 3X 750幅 FRAME ASM　設変出図(サ変、NUT,RIVETの変更)　※AAS-LD-12565</v>
          </cell>
          <cell r="I7715" t="str">
            <v>PA1-3218</v>
          </cell>
          <cell r="J7715" t="str">
            <v>A</v>
          </cell>
          <cell r="K7715" t="str">
            <v/>
          </cell>
          <cell r="L7715" t="str">
            <v>未</v>
          </cell>
          <cell r="M7715" t="str">
            <v>未</v>
          </cell>
          <cell r="N7715" t="str">
            <v>未</v>
          </cell>
        </row>
        <row r="7716">
          <cell r="C7716">
            <v>7552127021</v>
          </cell>
          <cell r="D7716" t="str">
            <v>I4JKV99</v>
          </cell>
          <cell r="E7716">
            <v>45202</v>
          </cell>
          <cell r="F7716" t="str">
            <v>VK00 NPR</v>
          </cell>
          <cell r="G7716" t="str">
            <v>3X 750幅</v>
          </cell>
          <cell r="H7716" t="str">
            <v>【I4JKV99】VK00 3X 750幅 FRAME ASM　設変出図(サ変、NUT,RIVETの変更)　※AAS-LD-12565</v>
          </cell>
          <cell r="I7716" t="str">
            <v>PA1-3218</v>
          </cell>
          <cell r="J7716" t="str">
            <v>A</v>
          </cell>
          <cell r="K7716" t="str">
            <v/>
          </cell>
          <cell r="L7716" t="str">
            <v>未</v>
          </cell>
          <cell r="M7716" t="str">
            <v>未</v>
          </cell>
          <cell r="N7716" t="str">
            <v>未</v>
          </cell>
        </row>
        <row r="7717">
          <cell r="C7717">
            <v>7552127031</v>
          </cell>
          <cell r="D7717" t="str">
            <v>I4JKV99</v>
          </cell>
          <cell r="E7717">
            <v>45202</v>
          </cell>
          <cell r="F7717" t="str">
            <v>VK00 NPR</v>
          </cell>
          <cell r="G7717" t="str">
            <v>3X 750幅</v>
          </cell>
          <cell r="H7717" t="str">
            <v>【I4JKV99】VK00 3X 750幅 FRAME ASM　設変出図(サ変、NUT,RIVETの変更)　※AAS-LD-12565</v>
          </cell>
          <cell r="I7717" t="str">
            <v>PA1-3218</v>
          </cell>
          <cell r="J7717" t="str">
            <v>A</v>
          </cell>
          <cell r="K7717" t="str">
            <v/>
          </cell>
          <cell r="L7717" t="str">
            <v>未</v>
          </cell>
          <cell r="M7717" t="str">
            <v>未</v>
          </cell>
          <cell r="N7717" t="str">
            <v>未</v>
          </cell>
        </row>
        <row r="7718">
          <cell r="C7718">
            <v>7552127041</v>
          </cell>
          <cell r="D7718" t="str">
            <v>I4JKV99</v>
          </cell>
          <cell r="E7718">
            <v>45202</v>
          </cell>
          <cell r="F7718" t="str">
            <v>VK00 NPR</v>
          </cell>
          <cell r="G7718" t="str">
            <v>3X 750幅</v>
          </cell>
          <cell r="H7718" t="str">
            <v>【I4JKV99】VK00 3X 750幅 FRAME ASM　設変出図(サ変、NUT,RIVETの変更)　※AAS-LD-12565</v>
          </cell>
          <cell r="I7718" t="str">
            <v>PA1-3218</v>
          </cell>
          <cell r="J7718" t="str">
            <v>A</v>
          </cell>
          <cell r="K7718" t="str">
            <v/>
          </cell>
          <cell r="L7718" t="str">
            <v>未</v>
          </cell>
          <cell r="M7718" t="str">
            <v>未</v>
          </cell>
          <cell r="N7718" t="str">
            <v>未</v>
          </cell>
        </row>
        <row r="7719">
          <cell r="C7719">
            <v>7552127051</v>
          </cell>
          <cell r="D7719" t="str">
            <v>I4JKV99</v>
          </cell>
          <cell r="E7719">
            <v>45202</v>
          </cell>
          <cell r="F7719" t="str">
            <v>VK00 NPR</v>
          </cell>
          <cell r="G7719" t="str">
            <v>3X 750幅</v>
          </cell>
          <cell r="H7719" t="str">
            <v>【I4JKV99】VK00 3X 750幅 FRAME ASM　設変出図(サ変、NUT,RIVETの変更)　※AAS-LD-12565</v>
          </cell>
          <cell r="I7719" t="str">
            <v>PA1-3218</v>
          </cell>
          <cell r="J7719" t="str">
            <v>A</v>
          </cell>
          <cell r="K7719" t="str">
            <v/>
          </cell>
          <cell r="L7719" t="str">
            <v>未</v>
          </cell>
          <cell r="M7719" t="str">
            <v>未</v>
          </cell>
          <cell r="N7719" t="str">
            <v>未</v>
          </cell>
        </row>
        <row r="7720">
          <cell r="C7720">
            <v>7552127061</v>
          </cell>
          <cell r="D7720" t="str">
            <v>I4JKV99</v>
          </cell>
          <cell r="E7720">
            <v>45202</v>
          </cell>
          <cell r="F7720" t="str">
            <v>VK00 NPR</v>
          </cell>
          <cell r="G7720" t="str">
            <v>3X 750幅</v>
          </cell>
          <cell r="H7720" t="str">
            <v>【I4JKV99】VK00 3X 750幅 FRAME ASM　設変出図(サ変、NUT,RIVETの変更)　※AAS-LD-12565</v>
          </cell>
          <cell r="I7720" t="str">
            <v>PA1-3218</v>
          </cell>
          <cell r="J7720" t="str">
            <v>A</v>
          </cell>
          <cell r="K7720" t="str">
            <v/>
          </cell>
          <cell r="L7720" t="str">
            <v>未</v>
          </cell>
          <cell r="M7720" t="str">
            <v>未</v>
          </cell>
          <cell r="N7720" t="str">
            <v>未</v>
          </cell>
        </row>
        <row r="7721">
          <cell r="C7721">
            <v>7552127071</v>
          </cell>
          <cell r="D7721" t="str">
            <v>I4JKV99</v>
          </cell>
          <cell r="E7721">
            <v>45202</v>
          </cell>
          <cell r="F7721" t="str">
            <v>VK00 NPR</v>
          </cell>
          <cell r="G7721" t="str">
            <v>3X 750幅</v>
          </cell>
          <cell r="H7721" t="str">
            <v>【I4JKV99】VK00 3X 750幅 FRAME ASM　設変出図(サ変、NUT,RIVETの変更)　※AAS-LD-12565</v>
          </cell>
          <cell r="I7721" t="str">
            <v>PA1-3218</v>
          </cell>
          <cell r="J7721" t="str">
            <v>A</v>
          </cell>
          <cell r="K7721" t="str">
            <v/>
          </cell>
          <cell r="L7721" t="str">
            <v>未</v>
          </cell>
          <cell r="M7721" t="str">
            <v>未</v>
          </cell>
          <cell r="N7721" t="str">
            <v>未</v>
          </cell>
        </row>
        <row r="7722">
          <cell r="C7722">
            <v>7552127081</v>
          </cell>
          <cell r="D7722" t="str">
            <v>I4JKV99</v>
          </cell>
          <cell r="E7722">
            <v>45202</v>
          </cell>
          <cell r="F7722" t="str">
            <v>VK00 NPR</v>
          </cell>
          <cell r="G7722" t="str">
            <v>3X 750幅</v>
          </cell>
          <cell r="H7722" t="str">
            <v>【I4JKV99】VK00 3X 750幅 FRAME ASM　設変出図(サ変、NUT,RIVETの変更)　※AAS-LD-12565</v>
          </cell>
          <cell r="I7722" t="str">
            <v>PA1-3218</v>
          </cell>
          <cell r="J7722" t="str">
            <v>A</v>
          </cell>
          <cell r="K7722" t="str">
            <v/>
          </cell>
          <cell r="L7722" t="str">
            <v>未</v>
          </cell>
          <cell r="M7722" t="str">
            <v>未</v>
          </cell>
          <cell r="N7722" t="str">
            <v>未</v>
          </cell>
        </row>
        <row r="7723">
          <cell r="C7723">
            <v>7552127091</v>
          </cell>
          <cell r="D7723" t="str">
            <v>I4JKV99</v>
          </cell>
          <cell r="E7723">
            <v>45202</v>
          </cell>
          <cell r="F7723" t="str">
            <v>VK00 NPR</v>
          </cell>
          <cell r="G7723" t="str">
            <v>3X 750幅</v>
          </cell>
          <cell r="H7723" t="str">
            <v>【I4JKV99】VK00 3X 750幅 FRAME ASM　設変出図(サ変、NUT,RIVETの変更)　※AAS-LD-12565</v>
          </cell>
          <cell r="I7723" t="str">
            <v>PA1-3218</v>
          </cell>
          <cell r="J7723" t="str">
            <v>A</v>
          </cell>
          <cell r="K7723" t="str">
            <v/>
          </cell>
          <cell r="L7723" t="str">
            <v>未</v>
          </cell>
          <cell r="M7723" t="str">
            <v>未</v>
          </cell>
          <cell r="N7723" t="str">
            <v>未</v>
          </cell>
        </row>
        <row r="7724">
          <cell r="C7724">
            <v>7552127101</v>
          </cell>
          <cell r="D7724" t="str">
            <v>I4JKV99</v>
          </cell>
          <cell r="E7724">
            <v>45202</v>
          </cell>
          <cell r="F7724" t="str">
            <v>VK00 NPR</v>
          </cell>
          <cell r="G7724" t="str">
            <v>3X 750幅</v>
          </cell>
          <cell r="H7724" t="str">
            <v>【I4JKV99】VK00 3X 750幅 FRAME ASM　設変出図(サ変、NUT,RIVETの変更)　※AAS-LD-12565</v>
          </cell>
          <cell r="I7724" t="str">
            <v>PA1-3218</v>
          </cell>
          <cell r="J7724" t="str">
            <v>A</v>
          </cell>
          <cell r="K7724" t="str">
            <v/>
          </cell>
          <cell r="L7724" t="str">
            <v>未</v>
          </cell>
          <cell r="M7724" t="str">
            <v>未</v>
          </cell>
          <cell r="N7724" t="str">
            <v>未</v>
          </cell>
        </row>
        <row r="7725">
          <cell r="C7725">
            <v>7552127111</v>
          </cell>
          <cell r="D7725" t="str">
            <v>I4JKV99</v>
          </cell>
          <cell r="E7725">
            <v>45202</v>
          </cell>
          <cell r="F7725" t="str">
            <v>VK00 NPR</v>
          </cell>
          <cell r="G7725" t="str">
            <v>3X 750幅</v>
          </cell>
          <cell r="H7725" t="str">
            <v>【I4JKV99】VK00 3X 750幅 FRAME ASM　設変出図(サ変、NUT,RIVETの変更)　※AAS-LD-12565</v>
          </cell>
          <cell r="I7725" t="str">
            <v>PA1-3218</v>
          </cell>
          <cell r="J7725" t="str">
            <v>A</v>
          </cell>
          <cell r="K7725" t="str">
            <v/>
          </cell>
          <cell r="L7725" t="str">
            <v>未</v>
          </cell>
          <cell r="M7725" t="str">
            <v>未</v>
          </cell>
          <cell r="N7725" t="str">
            <v>未</v>
          </cell>
        </row>
        <row r="7726">
          <cell r="C7726">
            <v>7552127121</v>
          </cell>
          <cell r="D7726" t="str">
            <v>I4JKV99</v>
          </cell>
          <cell r="E7726">
            <v>45202</v>
          </cell>
          <cell r="F7726" t="str">
            <v>VK00 NPR</v>
          </cell>
          <cell r="G7726" t="str">
            <v>3X 750幅</v>
          </cell>
          <cell r="H7726" t="str">
            <v>【I4JKV99】VK00 3X 750幅 FRAME ASM　設変出図(サ変、NUT,RIVETの変更)　※AAS-LD-12565</v>
          </cell>
          <cell r="I7726" t="str">
            <v>PA1-3218</v>
          </cell>
          <cell r="J7726" t="str">
            <v>A</v>
          </cell>
          <cell r="K7726" t="str">
            <v/>
          </cell>
          <cell r="L7726" t="str">
            <v>未</v>
          </cell>
          <cell r="M7726" t="str">
            <v>未</v>
          </cell>
          <cell r="N7726" t="str">
            <v>未</v>
          </cell>
        </row>
        <row r="7727">
          <cell r="C7727">
            <v>7552127131</v>
          </cell>
          <cell r="D7727" t="str">
            <v>I4JKV99</v>
          </cell>
          <cell r="E7727">
            <v>45202</v>
          </cell>
          <cell r="F7727" t="str">
            <v>VK00 NPR</v>
          </cell>
          <cell r="G7727" t="str">
            <v>3X 750幅</v>
          </cell>
          <cell r="H7727" t="str">
            <v>【I4JKV99】VK00 3X 750幅 FRAME ASM　設変出図(サ変、NUT,RIVETの変更)　※AAS-LD-12565</v>
          </cell>
          <cell r="I7727" t="str">
            <v>PA1-3218</v>
          </cell>
          <cell r="J7727" t="str">
            <v>A</v>
          </cell>
          <cell r="K7727" t="str">
            <v/>
          </cell>
          <cell r="L7727" t="str">
            <v>未</v>
          </cell>
          <cell r="M7727" t="str">
            <v>未</v>
          </cell>
          <cell r="N7727" t="str">
            <v>未</v>
          </cell>
        </row>
        <row r="7728">
          <cell r="C7728">
            <v>7552127141</v>
          </cell>
          <cell r="D7728" t="str">
            <v>I4JKV99</v>
          </cell>
          <cell r="E7728">
            <v>45202</v>
          </cell>
          <cell r="F7728" t="str">
            <v>VK00 NPR</v>
          </cell>
          <cell r="G7728" t="str">
            <v>3X 750幅</v>
          </cell>
          <cell r="H7728" t="str">
            <v>【I4JKV99】VK00 3X 750幅 FRAME ASM　設変出図(サ変、NUT,RIVETの変更)　※AAS-LD-12565</v>
          </cell>
          <cell r="I7728" t="str">
            <v>PA1-3218</v>
          </cell>
          <cell r="J7728" t="str">
            <v>A</v>
          </cell>
          <cell r="K7728" t="str">
            <v/>
          </cell>
          <cell r="L7728" t="str">
            <v>未</v>
          </cell>
          <cell r="M7728" t="str">
            <v>未</v>
          </cell>
          <cell r="N7728" t="str">
            <v>未</v>
          </cell>
        </row>
        <row r="7729">
          <cell r="C7729">
            <v>7552127151</v>
          </cell>
          <cell r="D7729" t="str">
            <v>I4JKV99</v>
          </cell>
          <cell r="E7729">
            <v>45202</v>
          </cell>
          <cell r="F7729" t="str">
            <v>VK00 NPR</v>
          </cell>
          <cell r="G7729" t="str">
            <v>3X 750幅</v>
          </cell>
          <cell r="H7729" t="str">
            <v>【I4JKV99】VK00 3X 750幅 FRAME ASM　設変出図(サ変、NUT,RIVETの変更)　※AAS-LD-12565</v>
          </cell>
          <cell r="I7729" t="str">
            <v>PA1-3218</v>
          </cell>
          <cell r="J7729" t="str">
            <v>A</v>
          </cell>
          <cell r="K7729" t="str">
            <v/>
          </cell>
          <cell r="L7729" t="str">
            <v>未</v>
          </cell>
          <cell r="M7729" t="str">
            <v>未</v>
          </cell>
          <cell r="N7729" t="str">
            <v>未</v>
          </cell>
        </row>
        <row r="7730">
          <cell r="C7730">
            <v>7552127161</v>
          </cell>
          <cell r="D7730" t="str">
            <v>I4JKV99</v>
          </cell>
          <cell r="E7730">
            <v>45202</v>
          </cell>
          <cell r="F7730" t="str">
            <v>VK00 NPR</v>
          </cell>
          <cell r="G7730" t="str">
            <v>3X 750幅</v>
          </cell>
          <cell r="H7730" t="str">
            <v>【I4JKV99】VK00 3X 750幅 FRAME ASM　設変出図(サ変、NUT,RIVETの変更)　※AAS-LD-12565</v>
          </cell>
          <cell r="I7730" t="str">
            <v>PA1-3218</v>
          </cell>
          <cell r="J7730" t="str">
            <v>A</v>
          </cell>
          <cell r="K7730" t="str">
            <v/>
          </cell>
          <cell r="L7730" t="str">
            <v>未</v>
          </cell>
          <cell r="M7730">
            <v>20240221</v>
          </cell>
          <cell r="N7730">
            <v>20240221</v>
          </cell>
        </row>
        <row r="7731">
          <cell r="C7731">
            <v>7552127171</v>
          </cell>
          <cell r="D7731" t="str">
            <v>I4JKV99</v>
          </cell>
          <cell r="E7731">
            <v>45202</v>
          </cell>
          <cell r="F7731" t="str">
            <v>VK00 NPR</v>
          </cell>
          <cell r="G7731" t="str">
            <v>3X 750幅</v>
          </cell>
          <cell r="H7731" t="str">
            <v>【I4JKV99】VK00 3X 750幅 FRAME ASM　設変出図(サ変、NUT,RIVETの変更)　※AAS-LD-12565</v>
          </cell>
          <cell r="I7731" t="str">
            <v>PA1-3218</v>
          </cell>
          <cell r="J7731" t="str">
            <v>A</v>
          </cell>
          <cell r="K7731" t="str">
            <v/>
          </cell>
          <cell r="L7731" t="str">
            <v>未</v>
          </cell>
          <cell r="M7731" t="str">
            <v>未</v>
          </cell>
          <cell r="N7731" t="str">
            <v>未</v>
          </cell>
        </row>
        <row r="7732">
          <cell r="C7732">
            <v>7552127181</v>
          </cell>
          <cell r="D7732" t="str">
            <v>I4JKV99</v>
          </cell>
          <cell r="E7732">
            <v>45202</v>
          </cell>
          <cell r="F7732" t="str">
            <v>VK00 NPR</v>
          </cell>
          <cell r="G7732" t="str">
            <v>3X 750幅</v>
          </cell>
          <cell r="H7732" t="str">
            <v>【I4JKV99】VK00 3X 750幅 FRAME ASM　設変出図(サ変、NUT,RIVETの変更)　※AAS-LD-12565</v>
          </cell>
          <cell r="I7732" t="str">
            <v>PA1-3218</v>
          </cell>
          <cell r="J7732" t="str">
            <v>A</v>
          </cell>
          <cell r="K7732" t="str">
            <v/>
          </cell>
          <cell r="L7732" t="str">
            <v>未</v>
          </cell>
          <cell r="M7732" t="str">
            <v>未</v>
          </cell>
          <cell r="N7732" t="str">
            <v>未</v>
          </cell>
        </row>
        <row r="7733">
          <cell r="C7733">
            <v>7552127191</v>
          </cell>
          <cell r="D7733" t="str">
            <v>I4JKV99</v>
          </cell>
          <cell r="E7733">
            <v>45202</v>
          </cell>
          <cell r="F7733" t="str">
            <v>VK00 NPR</v>
          </cell>
          <cell r="G7733" t="str">
            <v>3X 750幅</v>
          </cell>
          <cell r="H7733" t="str">
            <v>【I4JKV99】VK00 3X 750幅 FRAME ASM　設変出図(サ変、NUT,RIVETの変更)　※AAS-LD-12565</v>
          </cell>
          <cell r="I7733" t="str">
            <v>PA1-3218</v>
          </cell>
          <cell r="J7733" t="str">
            <v>A</v>
          </cell>
          <cell r="K7733" t="str">
            <v/>
          </cell>
          <cell r="L7733" t="str">
            <v>未</v>
          </cell>
          <cell r="M7733" t="str">
            <v>未</v>
          </cell>
          <cell r="N7733" t="str">
            <v>未</v>
          </cell>
        </row>
        <row r="7734">
          <cell r="C7734">
            <v>7552127201</v>
          </cell>
          <cell r="D7734" t="str">
            <v>I4JKV99</v>
          </cell>
          <cell r="E7734">
            <v>45202</v>
          </cell>
          <cell r="F7734" t="str">
            <v>VK00 NPR</v>
          </cell>
          <cell r="G7734" t="str">
            <v>3X 750幅</v>
          </cell>
          <cell r="H7734" t="str">
            <v>【I4JKV99】VK00 3X 750幅 FRAME ASM　設変出図(サ変、NUT,RIVETの変更)　※AAS-LD-12565</v>
          </cell>
          <cell r="I7734" t="str">
            <v>PA1-3218</v>
          </cell>
          <cell r="J7734" t="str">
            <v>A</v>
          </cell>
          <cell r="K7734" t="str">
            <v/>
          </cell>
          <cell r="L7734" t="str">
            <v>未</v>
          </cell>
          <cell r="M7734" t="str">
            <v>未</v>
          </cell>
          <cell r="N7734" t="str">
            <v>未</v>
          </cell>
        </row>
        <row r="7735">
          <cell r="C7735">
            <v>7552127211</v>
          </cell>
          <cell r="D7735" t="str">
            <v>I4JKV99</v>
          </cell>
          <cell r="E7735">
            <v>45202</v>
          </cell>
          <cell r="F7735" t="str">
            <v>VK00 NPR</v>
          </cell>
          <cell r="G7735" t="str">
            <v>3X 750幅</v>
          </cell>
          <cell r="H7735" t="str">
            <v>【I4JKV99】VK00 3X 750幅 FRAME ASM　設変出図(サ変、NUT,RIVETの変更)　※AAS-LD-12565</v>
          </cell>
          <cell r="I7735" t="str">
            <v>PA1-3218</v>
          </cell>
          <cell r="J7735" t="str">
            <v>A</v>
          </cell>
          <cell r="K7735" t="str">
            <v/>
          </cell>
          <cell r="L7735" t="str">
            <v>未</v>
          </cell>
          <cell r="M7735" t="str">
            <v>未</v>
          </cell>
          <cell r="N7735" t="str">
            <v>未</v>
          </cell>
        </row>
        <row r="7736">
          <cell r="C7736">
            <v>7552127221</v>
          </cell>
          <cell r="D7736" t="str">
            <v>I4JKV99</v>
          </cell>
          <cell r="E7736">
            <v>45202</v>
          </cell>
          <cell r="F7736" t="str">
            <v>VK00 NPR</v>
          </cell>
          <cell r="G7736" t="str">
            <v>3X 750幅</v>
          </cell>
          <cell r="H7736" t="str">
            <v>【I4JKV99】VK00 3X 750幅 FRAME ASM　設変出図(サ変、NUT,RIVETの変更)　※AAS-LD-12565</v>
          </cell>
          <cell r="I7736" t="str">
            <v>PA1-3218</v>
          </cell>
          <cell r="J7736" t="str">
            <v>A</v>
          </cell>
          <cell r="K7736" t="str">
            <v/>
          </cell>
          <cell r="L7736" t="str">
            <v>未</v>
          </cell>
          <cell r="M7736" t="str">
            <v>未</v>
          </cell>
          <cell r="N7736" t="str">
            <v>未</v>
          </cell>
        </row>
        <row r="7737">
          <cell r="C7737">
            <v>8978794274</v>
          </cell>
          <cell r="D7737" t="str">
            <v>I4JKV99</v>
          </cell>
          <cell r="E7737">
            <v>45202</v>
          </cell>
          <cell r="F7737" t="str">
            <v>VK00 NPR</v>
          </cell>
          <cell r="G7737" t="str">
            <v>3X 750幅</v>
          </cell>
          <cell r="H7737" t="str">
            <v>【I4JKV99】VK00 3X 750幅 FRAME ASM　設変出図(サ変、NUT,RIVETの変更)　※AAS-LD-12565</v>
          </cell>
          <cell r="I7737" t="str">
            <v>PA1-3218</v>
          </cell>
          <cell r="J7737" t="str">
            <v>A</v>
          </cell>
          <cell r="K7737" t="str">
            <v>SC1</v>
          </cell>
          <cell r="L7737" t="str">
            <v>○</v>
          </cell>
          <cell r="M7737">
            <v>20241017</v>
          </cell>
          <cell r="N7737">
            <v>20241017</v>
          </cell>
        </row>
        <row r="7738">
          <cell r="C7738">
            <v>8978794283</v>
          </cell>
          <cell r="D7738" t="str">
            <v>I4JKV99</v>
          </cell>
          <cell r="E7738">
            <v>45202</v>
          </cell>
          <cell r="F7738" t="str">
            <v>VK00 NPR</v>
          </cell>
          <cell r="G7738" t="str">
            <v>3X 750幅</v>
          </cell>
          <cell r="H7738" t="str">
            <v>【I4JKV99】VK00 3X 750幅 FRAME ASM　設変出図(サ変、NUT,RIVETの変更)　※AAS-LD-12565</v>
          </cell>
          <cell r="I7738" t="str">
            <v>PA1-3218</v>
          </cell>
          <cell r="J7738" t="str">
            <v>A</v>
          </cell>
          <cell r="K7738" t="str">
            <v>SC2</v>
          </cell>
          <cell r="L7738" t="str">
            <v>未</v>
          </cell>
          <cell r="M7738" t="str">
            <v>未</v>
          </cell>
          <cell r="N7738" t="str">
            <v>未</v>
          </cell>
        </row>
        <row r="7739">
          <cell r="C7739">
            <v>8978794313</v>
          </cell>
          <cell r="D7739" t="str">
            <v>I4JKV99</v>
          </cell>
          <cell r="E7739">
            <v>45202</v>
          </cell>
          <cell r="F7739" t="str">
            <v>VK00 NPR</v>
          </cell>
          <cell r="G7739" t="str">
            <v>3X 750幅</v>
          </cell>
          <cell r="H7739" t="str">
            <v>【I4JKV99】VK00 3X 750幅 FRAME ASM　設変出図(サ変、NUT,RIVETの変更)　※AAS-LD-12565</v>
          </cell>
          <cell r="I7739" t="str">
            <v>PA1-3218</v>
          </cell>
          <cell r="J7739" t="str">
            <v>A</v>
          </cell>
          <cell r="K7739" t="str">
            <v>SC3</v>
          </cell>
          <cell r="L7739" t="str">
            <v>〇</v>
          </cell>
          <cell r="M7739">
            <v>20240923</v>
          </cell>
          <cell r="N7739">
            <v>20240923</v>
          </cell>
        </row>
        <row r="7740">
          <cell r="C7740">
            <v>8978794323</v>
          </cell>
          <cell r="D7740" t="str">
            <v>I4JKV99</v>
          </cell>
          <cell r="E7740">
            <v>45202</v>
          </cell>
          <cell r="F7740" t="str">
            <v>VK00 NPR</v>
          </cell>
          <cell r="G7740" t="str">
            <v>3X 750幅</v>
          </cell>
          <cell r="H7740" t="str">
            <v>【I4JKV99】VK00 3X 750幅 FRAME ASM　設変出図(サ変、NUT,RIVETの変更)　※AAS-LD-12565</v>
          </cell>
          <cell r="I7740" t="str">
            <v>PA1-3218</v>
          </cell>
          <cell r="J7740" t="str">
            <v>A</v>
          </cell>
          <cell r="K7740" t="str">
            <v>1SC4</v>
          </cell>
          <cell r="L7740" t="str">
            <v>○</v>
          </cell>
          <cell r="M7740">
            <v>20231205</v>
          </cell>
          <cell r="N7740">
            <v>20231205</v>
          </cell>
        </row>
        <row r="7741">
          <cell r="C7741">
            <v>8978794333</v>
          </cell>
          <cell r="D7741" t="str">
            <v>I4JKV99</v>
          </cell>
          <cell r="E7741">
            <v>45202</v>
          </cell>
          <cell r="F7741" t="str">
            <v>VK00 NPR</v>
          </cell>
          <cell r="G7741" t="str">
            <v>3X 750幅</v>
          </cell>
          <cell r="H7741" t="str">
            <v>【I4JKV99】VK00 3X 750幅 FRAME ASM　設変出図(サ変、NUT,RIVETの変更)　※AAS-LD-12565</v>
          </cell>
          <cell r="I7741" t="str">
            <v>PA1-3218</v>
          </cell>
          <cell r="J7741" t="str">
            <v>A</v>
          </cell>
          <cell r="K7741" t="str">
            <v>SC5</v>
          </cell>
          <cell r="L7741" t="str">
            <v>未</v>
          </cell>
          <cell r="M7741" t="str">
            <v>未</v>
          </cell>
          <cell r="N7741" t="str">
            <v>未</v>
          </cell>
        </row>
        <row r="7742">
          <cell r="C7742">
            <v>8978794343</v>
          </cell>
          <cell r="D7742" t="str">
            <v>I4JKV99</v>
          </cell>
          <cell r="E7742">
            <v>45202</v>
          </cell>
          <cell r="F7742" t="str">
            <v>VK00 NPR</v>
          </cell>
          <cell r="G7742" t="str">
            <v>3X 750幅</v>
          </cell>
          <cell r="H7742" t="str">
            <v>【I4JKV99】VK00 3X 750幅 FRAME ASM　設変出図(サ変、NUT,RIVETの変更)　※AAS-LD-12565</v>
          </cell>
          <cell r="I7742" t="str">
            <v>PA1-3218</v>
          </cell>
          <cell r="J7742" t="str">
            <v>A</v>
          </cell>
          <cell r="K7742" t="str">
            <v>RRA</v>
          </cell>
          <cell r="L7742" t="str">
            <v>未</v>
          </cell>
          <cell r="M7742" t="str">
            <v>未</v>
          </cell>
          <cell r="N7742" t="str">
            <v>未</v>
          </cell>
        </row>
        <row r="7743">
          <cell r="C7743">
            <v>8978794353</v>
          </cell>
          <cell r="D7743" t="str">
            <v>I4JKV99</v>
          </cell>
          <cell r="E7743">
            <v>45202</v>
          </cell>
          <cell r="F7743" t="str">
            <v>VK00 NPR</v>
          </cell>
          <cell r="G7743" t="str">
            <v>3X 750幅</v>
          </cell>
          <cell r="H7743" t="str">
            <v>【I4JKV99】VK00 3X 750幅 FRAME ASM　設変出図(サ変、NUT,RIVETの変更)　※AAS-LD-12565</v>
          </cell>
          <cell r="I7743" t="str">
            <v>PA1-3218</v>
          </cell>
          <cell r="J7743" t="str">
            <v>A</v>
          </cell>
          <cell r="K7743" t="str">
            <v>RRB</v>
          </cell>
          <cell r="L7743" t="str">
            <v>○</v>
          </cell>
          <cell r="M7743">
            <v>20231227</v>
          </cell>
          <cell r="N7743">
            <v>20231227</v>
          </cell>
        </row>
        <row r="7744">
          <cell r="C7744">
            <v>8978794363</v>
          </cell>
          <cell r="D7744" t="str">
            <v>I4JKV99</v>
          </cell>
          <cell r="E7744">
            <v>45202</v>
          </cell>
          <cell r="F7744" t="str">
            <v>VK00 NPR</v>
          </cell>
          <cell r="G7744" t="str">
            <v>3X 750幅</v>
          </cell>
          <cell r="H7744" t="str">
            <v>【I4JKV99】VK00 3X 750幅 FRAME ASM　設変出図(サ変、NUT,RIVETの変更)　※AAS-LD-12565</v>
          </cell>
          <cell r="I7744" t="str">
            <v>PA1-3218</v>
          </cell>
          <cell r="J7744" t="str">
            <v>A</v>
          </cell>
          <cell r="K7744" t="str">
            <v>RRC</v>
          </cell>
          <cell r="L7744" t="str">
            <v>未</v>
          </cell>
          <cell r="M7744" t="str">
            <v>未</v>
          </cell>
          <cell r="N7744" t="str">
            <v>未</v>
          </cell>
        </row>
        <row r="7745">
          <cell r="C7745">
            <v>8978794373</v>
          </cell>
          <cell r="D7745" t="str">
            <v>I4JKV99</v>
          </cell>
          <cell r="E7745">
            <v>45202</v>
          </cell>
          <cell r="F7745" t="str">
            <v>VK00 NPR</v>
          </cell>
          <cell r="G7745" t="str">
            <v>3X 750幅</v>
          </cell>
          <cell r="H7745" t="str">
            <v>【I4JKV99】VK00 3X 750幅 FRAME ASM　設変出図(サ変、NUT,RIVETの変更)　※AAS-LD-12565</v>
          </cell>
          <cell r="I7745" t="str">
            <v>PA1-3218</v>
          </cell>
          <cell r="J7745" t="str">
            <v>A</v>
          </cell>
          <cell r="K7745" t="str">
            <v>RRD</v>
          </cell>
          <cell r="L7745" t="str">
            <v>○</v>
          </cell>
          <cell r="M7745">
            <v>20240613</v>
          </cell>
          <cell r="N7745">
            <v>20240613</v>
          </cell>
        </row>
        <row r="7746">
          <cell r="C7746">
            <v>8978794383</v>
          </cell>
          <cell r="D7746" t="str">
            <v>I4JKV99</v>
          </cell>
          <cell r="E7746">
            <v>45202</v>
          </cell>
          <cell r="F7746" t="str">
            <v>VK00 NPR</v>
          </cell>
          <cell r="G7746" t="str">
            <v>3X 750幅</v>
          </cell>
          <cell r="H7746" t="str">
            <v>【I4JKV99】VK00 3X 750幅 FRAME ASM　設変出図(サ変、NUT,RIVETの変更)　※AAS-LD-12565</v>
          </cell>
          <cell r="I7746" t="str">
            <v>PA1-3218</v>
          </cell>
          <cell r="J7746" t="str">
            <v>A</v>
          </cell>
          <cell r="K7746" t="str">
            <v>RRE</v>
          </cell>
          <cell r="L7746" t="str">
            <v>○</v>
          </cell>
          <cell r="M7746">
            <v>20240903</v>
          </cell>
          <cell r="N7746">
            <v>20240903</v>
          </cell>
        </row>
        <row r="7747">
          <cell r="C7747">
            <v>8978794393</v>
          </cell>
          <cell r="D7747" t="str">
            <v>I4JKV99</v>
          </cell>
          <cell r="E7747">
            <v>45202</v>
          </cell>
          <cell r="F7747" t="str">
            <v>VK00 NPR</v>
          </cell>
          <cell r="G7747" t="str">
            <v>3X 750幅</v>
          </cell>
          <cell r="H7747" t="str">
            <v>【I4JKV99】VK00 3X 750幅 FRAME ASM　設変出図(サ変、NUT,RIVETの変更)　※AAS-LD-12565</v>
          </cell>
          <cell r="I7747" t="str">
            <v>PA1-3218</v>
          </cell>
          <cell r="J7747" t="str">
            <v>A</v>
          </cell>
          <cell r="K7747" t="str">
            <v>1RRF</v>
          </cell>
          <cell r="L7747" t="str">
            <v>○</v>
          </cell>
          <cell r="M7747">
            <v>20231219</v>
          </cell>
          <cell r="N7747">
            <v>20231219</v>
          </cell>
        </row>
        <row r="7748">
          <cell r="C7748">
            <v>8978794404</v>
          </cell>
          <cell r="D7748" t="str">
            <v>I4JKV99</v>
          </cell>
          <cell r="E7748">
            <v>45202</v>
          </cell>
          <cell r="F7748" t="str">
            <v>VK00 NPR</v>
          </cell>
          <cell r="G7748" t="str">
            <v>3X 750幅</v>
          </cell>
          <cell r="H7748" t="str">
            <v>【I4JKV99】VK00 3X 750幅 FRAME ASM　設変出図(サ変、NUT,RIVETの変更)　※AAS-LD-12565</v>
          </cell>
          <cell r="I7748" t="str">
            <v>PA1-3218</v>
          </cell>
          <cell r="J7748" t="str">
            <v>A</v>
          </cell>
          <cell r="K7748" t="str">
            <v>1SFA</v>
          </cell>
          <cell r="L7748" t="str">
            <v>○</v>
          </cell>
          <cell r="M7748">
            <v>20231201</v>
          </cell>
          <cell r="N7748">
            <v>20231201</v>
          </cell>
        </row>
        <row r="7749">
          <cell r="C7749">
            <v>8978794413</v>
          </cell>
          <cell r="D7749" t="str">
            <v>I4JKV99</v>
          </cell>
          <cell r="E7749">
            <v>45202</v>
          </cell>
          <cell r="F7749" t="str">
            <v>VK00 NPR</v>
          </cell>
          <cell r="G7749" t="str">
            <v>3X 750幅</v>
          </cell>
          <cell r="H7749" t="str">
            <v>【I4JKV99】VK00 3X 750幅 FRAME ASM　設変出図(サ変、NUT,RIVETの変更)　※AAS-LD-12565</v>
          </cell>
          <cell r="I7749" t="str">
            <v>PA1-3218</v>
          </cell>
          <cell r="J7749" t="str">
            <v>A</v>
          </cell>
          <cell r="K7749" t="str">
            <v>1SFB</v>
          </cell>
          <cell r="L7749" t="str">
            <v>○</v>
          </cell>
          <cell r="M7749">
            <v>20240131</v>
          </cell>
          <cell r="N7749">
            <v>20240131</v>
          </cell>
        </row>
        <row r="7750">
          <cell r="C7750">
            <v>8978794423</v>
          </cell>
          <cell r="D7750" t="str">
            <v>I4JKV99</v>
          </cell>
          <cell r="E7750">
            <v>45202</v>
          </cell>
          <cell r="F7750" t="str">
            <v>VK00 NPR</v>
          </cell>
          <cell r="G7750" t="str">
            <v>3X 750幅</v>
          </cell>
          <cell r="H7750" t="str">
            <v>【I4JKV99】VK00 3X 750幅 FRAME ASM　設変出図(サ変、NUT,RIVETの変更)　※AAS-LD-12565</v>
          </cell>
          <cell r="I7750" t="str">
            <v>PA1-3218</v>
          </cell>
          <cell r="J7750" t="str">
            <v>A</v>
          </cell>
          <cell r="K7750" t="str">
            <v>1SFC</v>
          </cell>
          <cell r="L7750" t="str">
            <v>○</v>
          </cell>
          <cell r="M7750">
            <v>20231219</v>
          </cell>
          <cell r="N7750">
            <v>20231219</v>
          </cell>
        </row>
        <row r="7751">
          <cell r="C7751">
            <v>8978794433</v>
          </cell>
          <cell r="D7751" t="str">
            <v>I4JKV99</v>
          </cell>
          <cell r="E7751">
            <v>45202</v>
          </cell>
          <cell r="F7751" t="str">
            <v>VK00 NPR</v>
          </cell>
          <cell r="G7751" t="str">
            <v>3X 750幅</v>
          </cell>
          <cell r="H7751" t="str">
            <v>【I4JKV99】VK00 3X 750幅 FRAME ASM　設変出図(サ変、NUT,RIVETの変更)　※AAS-LD-12565</v>
          </cell>
          <cell r="I7751" t="str">
            <v>PA1-3218</v>
          </cell>
          <cell r="J7751" t="str">
            <v>A</v>
          </cell>
          <cell r="K7751" t="str">
            <v>SFD</v>
          </cell>
          <cell r="L7751" t="str">
            <v>未</v>
          </cell>
          <cell r="M7751" t="str">
            <v>未</v>
          </cell>
          <cell r="N7751" t="str">
            <v>未</v>
          </cell>
        </row>
        <row r="7752">
          <cell r="C7752">
            <v>8978794443</v>
          </cell>
          <cell r="D7752" t="str">
            <v>I4JKV99</v>
          </cell>
          <cell r="E7752">
            <v>45202</v>
          </cell>
          <cell r="F7752" t="str">
            <v>VK00 NPR</v>
          </cell>
          <cell r="G7752" t="str">
            <v>3X 750幅</v>
          </cell>
          <cell r="H7752" t="str">
            <v>【I4JKV99】VK00 3X 750幅 FRAME ASM　設変出図(サ変、NUT,RIVETの変更)　※AAS-LD-12565</v>
          </cell>
          <cell r="I7752" t="str">
            <v>PA1-3218</v>
          </cell>
          <cell r="J7752" t="str">
            <v>A</v>
          </cell>
          <cell r="K7752" t="str">
            <v>1SFE</v>
          </cell>
          <cell r="L7752" t="str">
            <v>○</v>
          </cell>
          <cell r="M7752">
            <v>20231226</v>
          </cell>
          <cell r="N7752">
            <v>20231226</v>
          </cell>
        </row>
        <row r="7753">
          <cell r="C7753">
            <v>8978794453</v>
          </cell>
          <cell r="D7753" t="str">
            <v>I4JKV99</v>
          </cell>
          <cell r="E7753">
            <v>45202</v>
          </cell>
          <cell r="F7753" t="str">
            <v>VK00 NPR</v>
          </cell>
          <cell r="G7753" t="str">
            <v>3X 750幅</v>
          </cell>
          <cell r="H7753" t="str">
            <v>【I4JKV99】VK00 3X 750幅 FRAME ASM　設変出図(サ変、NUT,RIVETの変更)　※AAS-LD-12565</v>
          </cell>
          <cell r="I7753" t="str">
            <v>PA1-3218</v>
          </cell>
          <cell r="J7753" t="str">
            <v>A</v>
          </cell>
          <cell r="K7753" t="str">
            <v>1SFF</v>
          </cell>
          <cell r="L7753" t="str">
            <v>○</v>
          </cell>
          <cell r="M7753">
            <v>20231205</v>
          </cell>
          <cell r="N7753">
            <v>20231205</v>
          </cell>
        </row>
        <row r="7754">
          <cell r="C7754">
            <v>8978794463</v>
          </cell>
          <cell r="D7754" t="str">
            <v>I4JKV99</v>
          </cell>
          <cell r="E7754">
            <v>45202</v>
          </cell>
          <cell r="F7754" t="str">
            <v>VK00 NPR</v>
          </cell>
          <cell r="G7754" t="str">
            <v>3X 750幅</v>
          </cell>
          <cell r="H7754" t="str">
            <v>【I4JKV99】VK00 3X 750幅 FRAME ASM　設変出図(サ変、NUT,RIVETの変更)　※AAS-LD-12565</v>
          </cell>
          <cell r="I7754" t="str">
            <v>PA1-3218</v>
          </cell>
          <cell r="J7754" t="str">
            <v>A</v>
          </cell>
          <cell r="K7754" t="str">
            <v>1SFG</v>
          </cell>
          <cell r="L7754" t="str">
            <v>○</v>
          </cell>
          <cell r="M7754">
            <v>20231205</v>
          </cell>
          <cell r="N7754">
            <v>20231205</v>
          </cell>
        </row>
        <row r="7755">
          <cell r="C7755">
            <v>8978794473</v>
          </cell>
          <cell r="D7755" t="str">
            <v>I4JKV99</v>
          </cell>
          <cell r="E7755">
            <v>45202</v>
          </cell>
          <cell r="F7755" t="str">
            <v>VK00 NPR</v>
          </cell>
          <cell r="G7755" t="str">
            <v>3X 750幅</v>
          </cell>
          <cell r="H7755" t="str">
            <v>【I4JKV99】VK00 3X 750幅 FRAME ASM　設変出図(サ変、NUT,RIVETの変更)　※AAS-LD-12565</v>
          </cell>
          <cell r="I7755" t="str">
            <v>PA1-3218</v>
          </cell>
          <cell r="J7755" t="str">
            <v>A</v>
          </cell>
          <cell r="K7755" t="str">
            <v>1SFH</v>
          </cell>
          <cell r="L7755" t="str">
            <v>○</v>
          </cell>
          <cell r="M7755">
            <v>20231219</v>
          </cell>
          <cell r="N7755">
            <v>20231219</v>
          </cell>
        </row>
        <row r="7756">
          <cell r="C7756">
            <v>8978794483</v>
          </cell>
          <cell r="D7756" t="str">
            <v>I4JKV99</v>
          </cell>
          <cell r="E7756">
            <v>45202</v>
          </cell>
          <cell r="F7756" t="str">
            <v>VK00 NPR</v>
          </cell>
          <cell r="G7756" t="str">
            <v>3X 750幅</v>
          </cell>
          <cell r="H7756" t="str">
            <v>【I4JKV99】VK00 3X 750幅 FRAME ASM　設変出図(サ変、NUT,RIVETの変更)　※AAS-LD-12565</v>
          </cell>
          <cell r="I7756" t="str">
            <v>PA1-3218</v>
          </cell>
          <cell r="J7756" t="str">
            <v>A</v>
          </cell>
          <cell r="K7756" t="str">
            <v>SFJ</v>
          </cell>
          <cell r="L7756" t="str">
            <v>未</v>
          </cell>
          <cell r="M7756" t="str">
            <v>未</v>
          </cell>
          <cell r="N7756" t="str">
            <v>未</v>
          </cell>
        </row>
        <row r="7757">
          <cell r="C7757">
            <v>8978794493</v>
          </cell>
          <cell r="D7757" t="str">
            <v>I4JKV99</v>
          </cell>
          <cell r="E7757">
            <v>45202</v>
          </cell>
          <cell r="F7757" t="str">
            <v>VK00 NPR</v>
          </cell>
          <cell r="G7757" t="str">
            <v>3X 750幅</v>
          </cell>
          <cell r="H7757" t="str">
            <v>【I4JKV99】VK00 3X 750幅 FRAME ASM　設変出図(サ変、NUT,RIVETの変更)　※AAS-LD-12565</v>
          </cell>
          <cell r="I7757" t="str">
            <v>PA1-3218</v>
          </cell>
          <cell r="J7757" t="str">
            <v>A</v>
          </cell>
          <cell r="K7757" t="str">
            <v>SFK</v>
          </cell>
          <cell r="L7757" t="str">
            <v>未</v>
          </cell>
          <cell r="M7757" t="str">
            <v>未</v>
          </cell>
          <cell r="N7757" t="str">
            <v>未</v>
          </cell>
        </row>
        <row r="7758">
          <cell r="C7758">
            <v>8978794503</v>
          </cell>
          <cell r="D7758" t="str">
            <v>I4JKV99</v>
          </cell>
          <cell r="E7758">
            <v>45202</v>
          </cell>
          <cell r="F7758" t="str">
            <v>VK00 NPR</v>
          </cell>
          <cell r="G7758" t="str">
            <v>3X 750幅</v>
          </cell>
          <cell r="H7758" t="str">
            <v>【I4JKV99】VK00 3X 750幅 FRAME ASM　設変出図(サ変、NUT,RIVETの変更)　※AAS-LD-12565</v>
          </cell>
          <cell r="I7758" t="str">
            <v>PA1-3218</v>
          </cell>
          <cell r="J7758" t="str">
            <v>A</v>
          </cell>
          <cell r="K7758" t="str">
            <v>SFL</v>
          </cell>
          <cell r="L7758" t="str">
            <v>未</v>
          </cell>
          <cell r="M7758" t="str">
            <v>未</v>
          </cell>
          <cell r="N7758" t="str">
            <v>未</v>
          </cell>
        </row>
        <row r="7759">
          <cell r="C7759">
            <v>8978794513</v>
          </cell>
          <cell r="D7759" t="str">
            <v>I4JKV99</v>
          </cell>
          <cell r="E7759">
            <v>45202</v>
          </cell>
          <cell r="F7759" t="str">
            <v>VK00 NPR</v>
          </cell>
          <cell r="G7759" t="str">
            <v>3X 750幅</v>
          </cell>
          <cell r="H7759" t="str">
            <v>【I4JKV99】VK00 3X 750幅 FRAME ASM　設変出図(サ変、NUT,RIVETの変更)　※AAS-LD-12565</v>
          </cell>
          <cell r="I7759" t="str">
            <v>PA1-3218</v>
          </cell>
          <cell r="J7759" t="str">
            <v>A</v>
          </cell>
          <cell r="K7759" t="str">
            <v>SFM</v>
          </cell>
          <cell r="L7759" t="str">
            <v>未</v>
          </cell>
          <cell r="M7759" t="str">
            <v>未</v>
          </cell>
          <cell r="N7759" t="str">
            <v>未</v>
          </cell>
        </row>
        <row r="7760">
          <cell r="C7760">
            <v>8978794523</v>
          </cell>
          <cell r="D7760" t="str">
            <v>I4JKV99</v>
          </cell>
          <cell r="E7760">
            <v>45202</v>
          </cell>
          <cell r="F7760" t="str">
            <v>VK00 NPR</v>
          </cell>
          <cell r="G7760" t="str">
            <v>3X 750幅</v>
          </cell>
          <cell r="H7760" t="str">
            <v>【I4JKV99】VK00 3X 750幅 FRAME ASM　設変出図(サ変、NUT,RIVETの変更)　※AAS-LD-12565</v>
          </cell>
          <cell r="I7760" t="str">
            <v>PA1-3218</v>
          </cell>
          <cell r="J7760" t="str">
            <v>A</v>
          </cell>
          <cell r="K7760" t="str">
            <v>SFN</v>
          </cell>
          <cell r="L7760" t="str">
            <v>未</v>
          </cell>
          <cell r="M7760" t="str">
            <v>未</v>
          </cell>
          <cell r="N7760" t="str">
            <v>未</v>
          </cell>
        </row>
        <row r="7761">
          <cell r="C7761">
            <v>8978794533</v>
          </cell>
          <cell r="D7761" t="str">
            <v>I4JKV99</v>
          </cell>
          <cell r="E7761">
            <v>45202</v>
          </cell>
          <cell r="F7761" t="str">
            <v>VK00 NPR</v>
          </cell>
          <cell r="G7761" t="str">
            <v>3X 750幅</v>
          </cell>
          <cell r="H7761" t="str">
            <v>【I4JKV99】VK00 3X 750幅 FRAME ASM　設変出図(サ変、NUT,RIVETの変更)　※AAS-LD-12565</v>
          </cell>
          <cell r="I7761" t="str">
            <v>PA1-3218</v>
          </cell>
          <cell r="J7761" t="str">
            <v>A</v>
          </cell>
          <cell r="K7761" t="str">
            <v>1SFP</v>
          </cell>
          <cell r="L7761" t="str">
            <v>○</v>
          </cell>
          <cell r="M7761">
            <v>20231227</v>
          </cell>
          <cell r="N7761">
            <v>20231227</v>
          </cell>
        </row>
        <row r="7762">
          <cell r="C7762">
            <v>8978794544</v>
          </cell>
          <cell r="D7762" t="str">
            <v>I4JKV99</v>
          </cell>
          <cell r="E7762">
            <v>45202</v>
          </cell>
          <cell r="F7762" t="str">
            <v>VK00 NPR</v>
          </cell>
          <cell r="G7762" t="str">
            <v>3X 750幅</v>
          </cell>
          <cell r="H7762" t="str">
            <v>【I4JKV99】VK00 3X 750幅 FRAME ASM　設変出図(サ変、NUT,RIVETの変更)　※AAS-LD-12565</v>
          </cell>
          <cell r="I7762" t="str">
            <v>PA1-3218</v>
          </cell>
          <cell r="J7762" t="str">
            <v>A</v>
          </cell>
          <cell r="K7762" t="str">
            <v>1SFQ</v>
          </cell>
          <cell r="L7762" t="str">
            <v>○</v>
          </cell>
          <cell r="M7762">
            <v>20231219</v>
          </cell>
          <cell r="N7762">
            <v>20231219</v>
          </cell>
        </row>
        <row r="7763">
          <cell r="C7763">
            <v>8978794554</v>
          </cell>
          <cell r="D7763" t="str">
            <v>I4JKV99</v>
          </cell>
          <cell r="E7763">
            <v>45202</v>
          </cell>
          <cell r="F7763" t="str">
            <v>VK00 NPR</v>
          </cell>
          <cell r="G7763" t="str">
            <v>3X 750幅</v>
          </cell>
          <cell r="H7763" t="str">
            <v>【I4JKV99】VK00 3X 750幅 FRAME ASM　設変出図(サ変、NUT,RIVETの変更)　※AAS-LD-12565</v>
          </cell>
          <cell r="I7763" t="str">
            <v>PA1-3218</v>
          </cell>
          <cell r="J7763" t="str">
            <v>A</v>
          </cell>
          <cell r="K7763" t="str">
            <v>1RGK</v>
          </cell>
          <cell r="L7763" t="str">
            <v>○</v>
          </cell>
          <cell r="M7763">
            <v>20231227</v>
          </cell>
          <cell r="N7763">
            <v>20231227</v>
          </cell>
        </row>
        <row r="7764">
          <cell r="C7764">
            <v>8978794573</v>
          </cell>
          <cell r="D7764" t="str">
            <v>I4JKV99</v>
          </cell>
          <cell r="E7764">
            <v>45202</v>
          </cell>
          <cell r="F7764" t="str">
            <v>VK00 NPR</v>
          </cell>
          <cell r="G7764" t="str">
            <v>3X 750幅</v>
          </cell>
          <cell r="H7764" t="str">
            <v>【I4JKV99】VK00 3X 750幅 FRAME ASM　設変出図(サ変、NUT,RIVETの変更)　※AAS-LD-12565</v>
          </cell>
          <cell r="I7764" t="str">
            <v>PA1-3218</v>
          </cell>
          <cell r="J7764" t="str">
            <v>A</v>
          </cell>
          <cell r="K7764" t="str">
            <v>1RGA</v>
          </cell>
          <cell r="L7764" t="str">
            <v>○</v>
          </cell>
          <cell r="M7764">
            <v>20240522</v>
          </cell>
          <cell r="N7764">
            <v>20240522</v>
          </cell>
        </row>
        <row r="7765">
          <cell r="C7765">
            <v>8978794583</v>
          </cell>
          <cell r="D7765" t="str">
            <v>I4JKV99</v>
          </cell>
          <cell r="E7765">
            <v>45202</v>
          </cell>
          <cell r="F7765" t="str">
            <v>VK00 NPR</v>
          </cell>
          <cell r="G7765" t="str">
            <v>3X 750幅</v>
          </cell>
          <cell r="H7765" t="str">
            <v>【I4JKV99】VK00 3X 750幅 FRAME ASM　設変出図(サ変、NUT,RIVETの変更)　※AAS-LD-12565</v>
          </cell>
          <cell r="I7765" t="str">
            <v>PA1-3218</v>
          </cell>
          <cell r="J7765" t="str">
            <v>A</v>
          </cell>
          <cell r="K7765" t="str">
            <v>1RGB</v>
          </cell>
          <cell r="L7765" t="str">
            <v>○</v>
          </cell>
          <cell r="M7765">
            <v>20231219</v>
          </cell>
          <cell r="N7765">
            <v>20231219</v>
          </cell>
        </row>
        <row r="7766">
          <cell r="C7766">
            <v>8978794594</v>
          </cell>
          <cell r="D7766" t="str">
            <v>I4JKV99</v>
          </cell>
          <cell r="E7766">
            <v>45202</v>
          </cell>
          <cell r="F7766" t="str">
            <v>VK00 NPR</v>
          </cell>
          <cell r="G7766" t="str">
            <v>3X 750幅</v>
          </cell>
          <cell r="H7766" t="str">
            <v>【I4JKV99】VK00 3X 750幅 FRAME ASM　設変出図(サ変、NUT,RIVETの変更)　※AAS-LD-12565</v>
          </cell>
          <cell r="I7766" t="str">
            <v>PA1-3218</v>
          </cell>
          <cell r="J7766" t="str">
            <v>A</v>
          </cell>
          <cell r="K7766" t="str">
            <v>1RGC</v>
          </cell>
          <cell r="L7766" t="str">
            <v>○</v>
          </cell>
          <cell r="M7766">
            <v>20231205</v>
          </cell>
          <cell r="N7766">
            <v>20231205</v>
          </cell>
        </row>
        <row r="7767">
          <cell r="C7767">
            <v>8978794604</v>
          </cell>
          <cell r="D7767" t="str">
            <v>I4JKV99</v>
          </cell>
          <cell r="E7767">
            <v>45202</v>
          </cell>
          <cell r="F7767" t="str">
            <v>VK00 NPR</v>
          </cell>
          <cell r="G7767" t="str">
            <v>3X 750幅</v>
          </cell>
          <cell r="H7767" t="str">
            <v>【I4JKV99】VK00 3X 750幅 FRAME ASM　設変出図(サ変、NUT,RIVETの変更)　※AAS-LD-12565</v>
          </cell>
          <cell r="I7767" t="str">
            <v>PA1-3218</v>
          </cell>
          <cell r="J7767" t="str">
            <v>A</v>
          </cell>
          <cell r="K7767" t="str">
            <v>1RGD</v>
          </cell>
          <cell r="L7767" t="str">
            <v>○</v>
          </cell>
          <cell r="M7767">
            <v>20231205</v>
          </cell>
          <cell r="N7767">
            <v>20231205</v>
          </cell>
        </row>
        <row r="7768">
          <cell r="C7768">
            <v>8978794613</v>
          </cell>
          <cell r="D7768" t="str">
            <v>I4JKV99</v>
          </cell>
          <cell r="E7768">
            <v>45202</v>
          </cell>
          <cell r="F7768" t="str">
            <v>VK00 NPR</v>
          </cell>
          <cell r="G7768" t="str">
            <v>3X 750幅</v>
          </cell>
          <cell r="H7768" t="str">
            <v>【I4JKV99】VK00 3X 750幅 FRAME ASM　設変出図(サ変、NUT,RIVETの変更)　※AAS-LD-12565</v>
          </cell>
          <cell r="I7768" t="str">
            <v>PA1-3218</v>
          </cell>
          <cell r="J7768" t="str">
            <v>A</v>
          </cell>
          <cell r="K7768" t="str">
            <v>1RGE</v>
          </cell>
          <cell r="L7768" t="str">
            <v>○</v>
          </cell>
          <cell r="M7768">
            <v>20231205</v>
          </cell>
          <cell r="N7768">
            <v>20231205</v>
          </cell>
        </row>
        <row r="7769">
          <cell r="C7769">
            <v>8978794623</v>
          </cell>
          <cell r="D7769" t="str">
            <v>I4JKV99</v>
          </cell>
          <cell r="E7769">
            <v>45202</v>
          </cell>
          <cell r="F7769" t="str">
            <v>VK00 NPR</v>
          </cell>
          <cell r="G7769" t="str">
            <v>3X 750幅</v>
          </cell>
          <cell r="H7769" t="str">
            <v>【I4JKV99】VK00 3X 750幅 FRAME ASM　設変出図(サ変、NUT,RIVETの変更)　※AAS-LD-12565</v>
          </cell>
          <cell r="I7769" t="str">
            <v>PA1-3218</v>
          </cell>
          <cell r="J7769" t="str">
            <v>A</v>
          </cell>
          <cell r="K7769" t="str">
            <v>RGF</v>
          </cell>
          <cell r="L7769" t="str">
            <v>未</v>
          </cell>
          <cell r="M7769" t="str">
            <v>未</v>
          </cell>
          <cell r="N7769" t="str">
            <v>未</v>
          </cell>
        </row>
        <row r="7770">
          <cell r="C7770">
            <v>8978794633</v>
          </cell>
          <cell r="D7770" t="str">
            <v>I4JKV99</v>
          </cell>
          <cell r="E7770">
            <v>45202</v>
          </cell>
          <cell r="F7770" t="str">
            <v>VK00 NPR</v>
          </cell>
          <cell r="G7770" t="str">
            <v>3X 750幅</v>
          </cell>
          <cell r="H7770" t="str">
            <v>【I4JKV99】VK00 3X 750幅 FRAME ASM　設変出図(サ変、NUT,RIVETの変更)　※AAS-LD-12565</v>
          </cell>
          <cell r="I7770" t="str">
            <v>PA1-3218</v>
          </cell>
          <cell r="J7770" t="str">
            <v>A</v>
          </cell>
          <cell r="K7770" t="str">
            <v>RGG</v>
          </cell>
          <cell r="L7770" t="str">
            <v>未</v>
          </cell>
          <cell r="M7770" t="str">
            <v>未</v>
          </cell>
          <cell r="N7770" t="str">
            <v>未</v>
          </cell>
        </row>
        <row r="7771">
          <cell r="C7771">
            <v>8978794643</v>
          </cell>
          <cell r="D7771" t="str">
            <v>I4JKV99</v>
          </cell>
          <cell r="E7771">
            <v>45202</v>
          </cell>
          <cell r="F7771" t="str">
            <v>VK00 NPR</v>
          </cell>
          <cell r="G7771" t="str">
            <v>3X 750幅</v>
          </cell>
          <cell r="H7771" t="str">
            <v>【I4JKV99】VK00 3X 750幅 FRAME ASM　設変出図(サ変、NUT,RIVETの変更)　※AAS-LD-12565</v>
          </cell>
          <cell r="I7771" t="str">
            <v>PA1-3218</v>
          </cell>
          <cell r="J7771" t="str">
            <v>A</v>
          </cell>
          <cell r="K7771" t="str">
            <v>RGH</v>
          </cell>
          <cell r="L7771" t="str">
            <v>未</v>
          </cell>
          <cell r="M7771" t="str">
            <v>未</v>
          </cell>
          <cell r="N7771" t="str">
            <v>未</v>
          </cell>
        </row>
        <row r="7772">
          <cell r="C7772">
            <v>8978794653</v>
          </cell>
          <cell r="D7772" t="str">
            <v>I4JKV99</v>
          </cell>
          <cell r="E7772">
            <v>45202</v>
          </cell>
          <cell r="F7772" t="str">
            <v>VK00 NPR</v>
          </cell>
          <cell r="G7772" t="str">
            <v>3X 750幅</v>
          </cell>
          <cell r="H7772" t="str">
            <v>【I4JKV99】VK00 3X 750幅 FRAME ASM　設変出図(サ変、NUT,RIVETの変更)　※AAS-LD-12565</v>
          </cell>
          <cell r="I7772" t="str">
            <v>PA1-3218</v>
          </cell>
          <cell r="J7772" t="str">
            <v>A</v>
          </cell>
          <cell r="K7772" t="str">
            <v>RGJ</v>
          </cell>
          <cell r="L7772" t="str">
            <v>未</v>
          </cell>
          <cell r="M7772" t="str">
            <v>未</v>
          </cell>
          <cell r="N7772" t="str">
            <v>未</v>
          </cell>
        </row>
        <row r="7773">
          <cell r="C7773">
            <v>8978794664</v>
          </cell>
          <cell r="D7773" t="str">
            <v>I4JKV99</v>
          </cell>
          <cell r="E7773">
            <v>45202</v>
          </cell>
          <cell r="F7773" t="str">
            <v>VK00 NPR</v>
          </cell>
          <cell r="G7773" t="str">
            <v>3X 750幅</v>
          </cell>
          <cell r="H7773" t="str">
            <v>【I4JKV99】VK00 3X 750幅 FRAME ASM　設変出図(サ変、NUT,RIVETの変更)　※AAS-LD-12565</v>
          </cell>
          <cell r="I7773" t="str">
            <v>PA1-3218</v>
          </cell>
          <cell r="J7773" t="str">
            <v>A</v>
          </cell>
          <cell r="K7773" t="str">
            <v>1SLA</v>
          </cell>
          <cell r="L7773" t="str">
            <v>○</v>
          </cell>
          <cell r="M7773">
            <v>20231205</v>
          </cell>
          <cell r="N7773">
            <v>20231205</v>
          </cell>
        </row>
        <row r="7774">
          <cell r="C7774">
            <v>8978794673</v>
          </cell>
          <cell r="D7774" t="str">
            <v>I4JKV99</v>
          </cell>
          <cell r="E7774">
            <v>45202</v>
          </cell>
          <cell r="F7774" t="str">
            <v>VK00 NPR</v>
          </cell>
          <cell r="G7774" t="str">
            <v>3X 750幅</v>
          </cell>
          <cell r="H7774" t="str">
            <v>【I4JKV99】VK00 3X 750幅 FRAME ASM　設変出図(サ変、NUT,RIVETの変更)　※AAS-LD-12565</v>
          </cell>
          <cell r="I7774" t="str">
            <v>PA1-3218</v>
          </cell>
          <cell r="J7774" t="str">
            <v>A</v>
          </cell>
          <cell r="K7774" t="str">
            <v>1SLB</v>
          </cell>
          <cell r="L7774" t="str">
            <v>○</v>
          </cell>
          <cell r="M7774">
            <v>20231205</v>
          </cell>
          <cell r="N7774">
            <v>20231205</v>
          </cell>
        </row>
        <row r="7775">
          <cell r="C7775">
            <v>8978794683</v>
          </cell>
          <cell r="D7775" t="str">
            <v>I4JKV99</v>
          </cell>
          <cell r="E7775">
            <v>45202</v>
          </cell>
          <cell r="F7775" t="str">
            <v>VK00 NPR</v>
          </cell>
          <cell r="G7775" t="str">
            <v>3X 750幅</v>
          </cell>
          <cell r="H7775" t="str">
            <v>【I4JKV99】VK00 3X 750幅 FRAME ASM　設変出図(サ変、NUT,RIVETの変更)　※AAS-LD-12565</v>
          </cell>
          <cell r="I7775" t="str">
            <v>PA1-3218</v>
          </cell>
          <cell r="J7775" t="str">
            <v>A</v>
          </cell>
          <cell r="K7775" t="str">
            <v>1SLC</v>
          </cell>
          <cell r="L7775" t="str">
            <v>○</v>
          </cell>
          <cell r="M7775">
            <v>20231205</v>
          </cell>
          <cell r="N7775">
            <v>20231205</v>
          </cell>
        </row>
        <row r="7776">
          <cell r="C7776">
            <v>8978794694</v>
          </cell>
          <cell r="D7776" t="str">
            <v>I4JKV99</v>
          </cell>
          <cell r="E7776">
            <v>45202</v>
          </cell>
          <cell r="F7776" t="str">
            <v>VK00 NPR</v>
          </cell>
          <cell r="G7776" t="str">
            <v>3X 750幅</v>
          </cell>
          <cell r="H7776" t="str">
            <v>【I4JKV99】VK00 3X 750幅 FRAME ASM　設変出図(サ変、NUT,RIVETの変更)　※AAS-LD-12565</v>
          </cell>
          <cell r="I7776" t="str">
            <v>PA1-3218</v>
          </cell>
          <cell r="J7776" t="str">
            <v>A</v>
          </cell>
          <cell r="K7776" t="str">
            <v>1SLD</v>
          </cell>
          <cell r="L7776" t="str">
            <v>○</v>
          </cell>
          <cell r="M7776">
            <v>20231207</v>
          </cell>
          <cell r="N7776">
            <v>20231207</v>
          </cell>
        </row>
        <row r="7777">
          <cell r="C7777">
            <v>8978794703</v>
          </cell>
          <cell r="D7777" t="str">
            <v>I4JKV99</v>
          </cell>
          <cell r="E7777">
            <v>45202</v>
          </cell>
          <cell r="F7777" t="str">
            <v>VK00 NPR</v>
          </cell>
          <cell r="G7777" t="str">
            <v>3X 750幅</v>
          </cell>
          <cell r="H7777" t="str">
            <v>【I4JKV99】VK00 3X 750幅 FRAME ASM　設変出図(サ変、NUT,RIVETの変更)　※AAS-LD-12565</v>
          </cell>
          <cell r="I7777" t="str">
            <v>PA1-3218</v>
          </cell>
          <cell r="J7777" t="str">
            <v>A</v>
          </cell>
          <cell r="K7777" t="str">
            <v>1SLE</v>
          </cell>
          <cell r="L7777" t="str">
            <v>○</v>
          </cell>
          <cell r="M7777">
            <v>20231207</v>
          </cell>
          <cell r="N7777">
            <v>20231207</v>
          </cell>
        </row>
        <row r="7778">
          <cell r="C7778">
            <v>8978794713</v>
          </cell>
          <cell r="D7778" t="str">
            <v>I4JKV99</v>
          </cell>
          <cell r="E7778">
            <v>45202</v>
          </cell>
          <cell r="F7778" t="str">
            <v>VK00 NPR</v>
          </cell>
          <cell r="G7778" t="str">
            <v>3X 750幅</v>
          </cell>
          <cell r="H7778" t="str">
            <v>【I4JKV99】VK00 3X 750幅 FRAME ASM　設変出図(サ変、NUT,RIVETの変更)　※AAS-LD-12565</v>
          </cell>
          <cell r="I7778" t="str">
            <v>PA1-3218</v>
          </cell>
          <cell r="J7778" t="str">
            <v>A</v>
          </cell>
          <cell r="K7778" t="str">
            <v>1SLF</v>
          </cell>
          <cell r="L7778" t="str">
            <v>○</v>
          </cell>
          <cell r="M7778">
            <v>20231207</v>
          </cell>
          <cell r="N7778">
            <v>20231207</v>
          </cell>
        </row>
        <row r="7779">
          <cell r="C7779">
            <v>8978794733</v>
          </cell>
          <cell r="D7779" t="str">
            <v>I4JKV99</v>
          </cell>
          <cell r="E7779">
            <v>45202</v>
          </cell>
          <cell r="F7779" t="str">
            <v>VK00 NPR</v>
          </cell>
          <cell r="G7779" t="str">
            <v>3X 750幅</v>
          </cell>
          <cell r="H7779" t="str">
            <v>【I4JKV99】VK00 3X 750幅 FRAME ASM　設変出図(サ変、NUT,RIVETの変更)　※AAS-LD-12565</v>
          </cell>
          <cell r="I7779" t="str">
            <v>PA1-3218</v>
          </cell>
          <cell r="J7779" t="str">
            <v>A</v>
          </cell>
          <cell r="K7779" t="str">
            <v>1RW1</v>
          </cell>
          <cell r="L7779" t="str">
            <v>○</v>
          </cell>
          <cell r="M7779">
            <v>20231227</v>
          </cell>
          <cell r="N7779">
            <v>20231227</v>
          </cell>
        </row>
        <row r="7780">
          <cell r="C7780">
            <v>8978794743</v>
          </cell>
          <cell r="D7780" t="str">
            <v>I4JKV99</v>
          </cell>
          <cell r="E7780">
            <v>45202</v>
          </cell>
          <cell r="F7780" t="str">
            <v>VK00 NPR</v>
          </cell>
          <cell r="G7780" t="str">
            <v>3X 750幅</v>
          </cell>
          <cell r="H7780" t="str">
            <v>【I4JKV99】VK00 3X 750幅 FRAME ASM　設変出図(サ変、NUT,RIVETの変更)　※AAS-LD-12565</v>
          </cell>
          <cell r="I7780" t="str">
            <v>PA1-3218</v>
          </cell>
          <cell r="J7780" t="str">
            <v>A</v>
          </cell>
          <cell r="K7780" t="str">
            <v>RW2</v>
          </cell>
          <cell r="L7780" t="str">
            <v>○</v>
          </cell>
          <cell r="M7780">
            <v>20240207</v>
          </cell>
          <cell r="N7780">
            <v>20240207</v>
          </cell>
        </row>
        <row r="7781">
          <cell r="C7781">
            <v>8978794753</v>
          </cell>
          <cell r="D7781" t="str">
            <v>I4JKV99</v>
          </cell>
          <cell r="E7781">
            <v>45202</v>
          </cell>
          <cell r="F7781" t="str">
            <v>VK00 NPR</v>
          </cell>
          <cell r="G7781" t="str">
            <v>3X 750幅</v>
          </cell>
          <cell r="H7781" t="str">
            <v>【I4JKV99】VK00 3X 750幅 FRAME ASM　設変出図(サ変、NUT,RIVETの変更)　※AAS-LD-12565</v>
          </cell>
          <cell r="I7781" t="str">
            <v>PA1-3218</v>
          </cell>
          <cell r="J7781" t="str">
            <v>A</v>
          </cell>
          <cell r="K7781" t="str">
            <v>RW3</v>
          </cell>
          <cell r="L7781" t="str">
            <v>未</v>
          </cell>
          <cell r="M7781" t="str">
            <v>未</v>
          </cell>
          <cell r="N7781" t="str">
            <v>未</v>
          </cell>
        </row>
        <row r="7782">
          <cell r="C7782">
            <v>8978794763</v>
          </cell>
          <cell r="D7782" t="str">
            <v>I4JKV99</v>
          </cell>
          <cell r="E7782">
            <v>45202</v>
          </cell>
          <cell r="F7782" t="str">
            <v>VK00 NPR</v>
          </cell>
          <cell r="G7782" t="str">
            <v>3X 750幅</v>
          </cell>
          <cell r="H7782" t="str">
            <v>【I4JKV99】VK00 3X 750幅 FRAME ASM　設変出図(サ変、NUT,RIVETの変更)　※AAS-LD-12565</v>
          </cell>
          <cell r="I7782" t="str">
            <v>PA1-3218</v>
          </cell>
          <cell r="J7782" t="str">
            <v>A</v>
          </cell>
          <cell r="K7782" t="str">
            <v>1RW4</v>
          </cell>
          <cell r="L7782" t="str">
            <v>○</v>
          </cell>
          <cell r="M7782">
            <v>20231207</v>
          </cell>
          <cell r="N7782">
            <v>20231207</v>
          </cell>
        </row>
        <row r="7783">
          <cell r="C7783">
            <v>8978794773</v>
          </cell>
          <cell r="D7783" t="str">
            <v>I4JKV99</v>
          </cell>
          <cell r="E7783">
            <v>45202</v>
          </cell>
          <cell r="F7783" t="str">
            <v>VK00 NPR</v>
          </cell>
          <cell r="G7783" t="str">
            <v>3X 750幅</v>
          </cell>
          <cell r="H7783" t="str">
            <v>【I4JKV99】VK00 3X 750幅 FRAME ASM　設変出図(サ変、NUT,RIVETの変更)　※AAS-LD-12565</v>
          </cell>
          <cell r="I7783" t="str">
            <v>PA1-3218</v>
          </cell>
          <cell r="J7783" t="str">
            <v>A</v>
          </cell>
          <cell r="K7783" t="str">
            <v>1RW5</v>
          </cell>
          <cell r="L7783" t="str">
            <v>○</v>
          </cell>
          <cell r="M7783">
            <v>20231207</v>
          </cell>
          <cell r="N7783">
            <v>20231207</v>
          </cell>
        </row>
        <row r="7784">
          <cell r="C7784">
            <v>8978794783</v>
          </cell>
          <cell r="D7784" t="str">
            <v>I4JKV99</v>
          </cell>
          <cell r="E7784">
            <v>45202</v>
          </cell>
          <cell r="F7784" t="str">
            <v>VK00 NPR</v>
          </cell>
          <cell r="G7784" t="str">
            <v>3X 750幅</v>
          </cell>
          <cell r="H7784" t="str">
            <v>【I4JKV99】VK00 3X 750幅 FRAME ASM　設変出図(サ変、NUT,RIVETの変更)　※AAS-LD-12565</v>
          </cell>
          <cell r="I7784" t="str">
            <v>PA1-3218</v>
          </cell>
          <cell r="J7784" t="str">
            <v>A</v>
          </cell>
          <cell r="K7784" t="str">
            <v>1RW6</v>
          </cell>
          <cell r="L7784" t="str">
            <v>○</v>
          </cell>
          <cell r="M7784">
            <v>20231207</v>
          </cell>
          <cell r="N7784">
            <v>20231207</v>
          </cell>
        </row>
        <row r="7785">
          <cell r="C7785">
            <v>8978794814</v>
          </cell>
          <cell r="D7785" t="str">
            <v>I4JKV99</v>
          </cell>
          <cell r="E7785">
            <v>45202</v>
          </cell>
          <cell r="F7785" t="str">
            <v>VK00 NPR</v>
          </cell>
          <cell r="G7785" t="str">
            <v>3X 750幅</v>
          </cell>
          <cell r="H7785" t="str">
            <v>【I4JKV99】VK00 3X 750幅 FRAME ASM　設変出図(サ変、NUT,RIVETの変更)　※AAS-LD-12565</v>
          </cell>
          <cell r="I7785" t="str">
            <v>PA1-3218</v>
          </cell>
          <cell r="J7785" t="str">
            <v>A</v>
          </cell>
          <cell r="K7785" t="str">
            <v>1RZ1</v>
          </cell>
          <cell r="L7785" t="str">
            <v>○</v>
          </cell>
          <cell r="M7785">
            <v>20231226</v>
          </cell>
          <cell r="N7785">
            <v>20231226</v>
          </cell>
        </row>
        <row r="7786">
          <cell r="C7786">
            <v>8978794824</v>
          </cell>
          <cell r="D7786" t="str">
            <v>I4JKV99</v>
          </cell>
          <cell r="E7786">
            <v>45202</v>
          </cell>
          <cell r="F7786" t="str">
            <v>VK00 NPR</v>
          </cell>
          <cell r="G7786" t="str">
            <v>3X 750幅</v>
          </cell>
          <cell r="H7786" t="str">
            <v>【I4JKV99】VK00 3X 750幅 FRAME ASM　設変出図(サ変、NUT,RIVETの変更)　※AAS-LD-12565</v>
          </cell>
          <cell r="I7786" t="str">
            <v>PA1-3218</v>
          </cell>
          <cell r="J7786" t="str">
            <v>A</v>
          </cell>
          <cell r="K7786" t="str">
            <v>1RZ2</v>
          </cell>
          <cell r="L7786" t="str">
            <v>○</v>
          </cell>
          <cell r="M7786">
            <v>20240411</v>
          </cell>
          <cell r="N7786">
            <v>20240411</v>
          </cell>
        </row>
        <row r="7787">
          <cell r="C7787">
            <v>8978794833</v>
          </cell>
          <cell r="D7787" t="str">
            <v>I4JKV99</v>
          </cell>
          <cell r="E7787">
            <v>45202</v>
          </cell>
          <cell r="F7787" t="str">
            <v>VK00 NPR</v>
          </cell>
          <cell r="G7787" t="str">
            <v>3X 750幅</v>
          </cell>
          <cell r="H7787" t="str">
            <v>【I4JKV99】VK00 3X 750幅 FRAME ASM　設変出図(サ変、NUT,RIVETの変更)　※AAS-LD-12565</v>
          </cell>
          <cell r="I7787" t="str">
            <v>PA1-3218</v>
          </cell>
          <cell r="J7787" t="str">
            <v>A</v>
          </cell>
          <cell r="K7787" t="str">
            <v>RRG</v>
          </cell>
          <cell r="L7787" t="str">
            <v>未</v>
          </cell>
          <cell r="M7787" t="str">
            <v>未</v>
          </cell>
          <cell r="N7787" t="str">
            <v>未</v>
          </cell>
        </row>
        <row r="7788">
          <cell r="C7788">
            <v>8978794843</v>
          </cell>
          <cell r="D7788" t="str">
            <v>I4JKV99</v>
          </cell>
          <cell r="E7788">
            <v>45202</v>
          </cell>
          <cell r="F7788" t="str">
            <v>VK00 NPR</v>
          </cell>
          <cell r="G7788" t="str">
            <v>3X 750幅</v>
          </cell>
          <cell r="H7788" t="str">
            <v>【I4JKV99】VK00 3X 750幅 FRAME ASM　設変出図(サ変、NUT,RIVETの変更)　※AAS-LD-12565</v>
          </cell>
          <cell r="I7788" t="str">
            <v>PA1-3218</v>
          </cell>
          <cell r="J7788" t="str">
            <v>A</v>
          </cell>
          <cell r="K7788" t="str">
            <v>RRH</v>
          </cell>
          <cell r="L7788" t="str">
            <v>未</v>
          </cell>
          <cell r="M7788" t="str">
            <v>未</v>
          </cell>
          <cell r="N7788" t="str">
            <v>未</v>
          </cell>
        </row>
        <row r="7789">
          <cell r="C7789">
            <v>8978794893</v>
          </cell>
          <cell r="D7789" t="str">
            <v>I4JKV99</v>
          </cell>
          <cell r="E7789">
            <v>45202</v>
          </cell>
          <cell r="F7789" t="str">
            <v>VK00 NPR</v>
          </cell>
          <cell r="G7789" t="str">
            <v>3X 750幅</v>
          </cell>
          <cell r="H7789" t="str">
            <v>【I4JKV99】VK00 3X 750幅 FRAME ASM　設変出図(サ変、NUT,RIVETの変更)　※AAS-LD-12565</v>
          </cell>
          <cell r="I7789" t="str">
            <v>PA1-3218</v>
          </cell>
          <cell r="J7789" t="str">
            <v>A</v>
          </cell>
          <cell r="K7789" t="str">
            <v>SC6</v>
          </cell>
          <cell r="L7789" t="str">
            <v>未</v>
          </cell>
          <cell r="M7789" t="str">
            <v>未</v>
          </cell>
          <cell r="N7789" t="str">
            <v>未</v>
          </cell>
        </row>
        <row r="7790">
          <cell r="C7790">
            <v>8978794913</v>
          </cell>
          <cell r="D7790" t="str">
            <v>I4JKV99</v>
          </cell>
          <cell r="E7790">
            <v>45202</v>
          </cell>
          <cell r="F7790" t="str">
            <v>VK00 NPR</v>
          </cell>
          <cell r="G7790" t="str">
            <v>3X 750幅</v>
          </cell>
          <cell r="H7790" t="str">
            <v>【I4JKV99】VK00 3X 750幅 FRAME ASM　設変出図(サ変、NUT,RIVETの変更)　※AAS-LD-12565</v>
          </cell>
          <cell r="I7790" t="str">
            <v>PA1-3218</v>
          </cell>
          <cell r="J7790" t="str">
            <v>A</v>
          </cell>
          <cell r="K7790" t="str">
            <v>1RRJ</v>
          </cell>
          <cell r="L7790" t="str">
            <v>○</v>
          </cell>
          <cell r="M7790">
            <v>20240213</v>
          </cell>
          <cell r="N7790">
            <v>20240213</v>
          </cell>
        </row>
        <row r="7791">
          <cell r="C7791">
            <v>8978794923</v>
          </cell>
          <cell r="D7791" t="str">
            <v>I4JKV99</v>
          </cell>
          <cell r="E7791">
            <v>45202</v>
          </cell>
          <cell r="F7791" t="str">
            <v>VK00 NPR</v>
          </cell>
          <cell r="G7791" t="str">
            <v>3X 750幅</v>
          </cell>
          <cell r="H7791" t="str">
            <v>【I4JKV99】VK00 3X 750幅 FRAME ASM　設変出図(サ変、NUT,RIVETの変更)　※AAS-LD-12565</v>
          </cell>
          <cell r="I7791" t="str">
            <v>PA1-3218</v>
          </cell>
          <cell r="J7791" t="str">
            <v>A</v>
          </cell>
          <cell r="K7791" t="str">
            <v>1RRK</v>
          </cell>
          <cell r="L7791" t="str">
            <v>○</v>
          </cell>
          <cell r="M7791">
            <v>20231207</v>
          </cell>
          <cell r="N7791">
            <v>20231207</v>
          </cell>
        </row>
        <row r="7792">
          <cell r="C7792">
            <v>8978794933</v>
          </cell>
          <cell r="D7792" t="str">
            <v>I4JKV99</v>
          </cell>
          <cell r="E7792">
            <v>45202</v>
          </cell>
          <cell r="F7792" t="str">
            <v>VK00 NPR</v>
          </cell>
          <cell r="G7792" t="str">
            <v>3X 750幅</v>
          </cell>
          <cell r="H7792" t="str">
            <v>【I4JKV99】VK00 3X 750幅 FRAME ASM　設変出図(サ変、NUT,RIVETの変更)　※AAS-LD-12565</v>
          </cell>
          <cell r="I7792" t="str">
            <v>PA1-3218</v>
          </cell>
          <cell r="J7792" t="str">
            <v>A</v>
          </cell>
          <cell r="K7792" t="str">
            <v>RRL</v>
          </cell>
          <cell r="L7792" t="str">
            <v>○</v>
          </cell>
          <cell r="M7792">
            <v>20240328</v>
          </cell>
          <cell r="N7792">
            <v>20240328</v>
          </cell>
        </row>
        <row r="7793">
          <cell r="C7793">
            <v>8978794944</v>
          </cell>
          <cell r="D7793" t="str">
            <v>I4JKV99</v>
          </cell>
          <cell r="E7793">
            <v>45202</v>
          </cell>
          <cell r="F7793" t="str">
            <v>VK00 NPR</v>
          </cell>
          <cell r="G7793" t="str">
            <v>3X 750幅</v>
          </cell>
          <cell r="H7793" t="str">
            <v>【I4JKV99】VK00 3X 750幅 FRAME ASM　設変出図(サ変、NUT,RIVETの変更)　※AAS-LD-12565</v>
          </cell>
          <cell r="I7793" t="str">
            <v>PA1-3218</v>
          </cell>
          <cell r="J7793" t="str">
            <v>A</v>
          </cell>
          <cell r="K7793" t="str">
            <v>1SFR</v>
          </cell>
          <cell r="L7793" t="str">
            <v>○</v>
          </cell>
          <cell r="M7793">
            <v>20231226</v>
          </cell>
          <cell r="N7793">
            <v>20231226</v>
          </cell>
        </row>
        <row r="7794">
          <cell r="C7794">
            <v>8978794954</v>
          </cell>
          <cell r="D7794" t="str">
            <v>I4JKV99</v>
          </cell>
          <cell r="E7794">
            <v>45202</v>
          </cell>
          <cell r="F7794" t="str">
            <v>VK00 NPR</v>
          </cell>
          <cell r="G7794" t="str">
            <v>3X 750幅</v>
          </cell>
          <cell r="H7794" t="str">
            <v>【I4JKV99】VK00 3X 750幅 FRAME ASM　設変出図(サ変、NUT,RIVETの変更)　※AAS-LD-12565</v>
          </cell>
          <cell r="I7794" t="str">
            <v>PA1-3218</v>
          </cell>
          <cell r="J7794" t="str">
            <v>A</v>
          </cell>
          <cell r="K7794" t="str">
            <v>SLK</v>
          </cell>
          <cell r="L7794" t="str">
            <v>○</v>
          </cell>
          <cell r="M7794">
            <v>20231207</v>
          </cell>
          <cell r="N7794">
            <v>20231207</v>
          </cell>
        </row>
        <row r="7795">
          <cell r="C7795">
            <v>7552241380</v>
          </cell>
          <cell r="D7795" t="str">
            <v>I3JCK57</v>
          </cell>
          <cell r="E7795"/>
          <cell r="F7795" t="str">
            <v>VK04 NPR</v>
          </cell>
          <cell r="G7795" t="str">
            <v>VK04 750幅</v>
          </cell>
          <cell r="H7795" t="str">
            <v>VK04 A GR 750幅 FRAME ASM K研向け 新規出図</v>
          </cell>
          <cell r="I7795" t="str">
            <v>PA1-4032</v>
          </cell>
          <cell r="J7795" t="str">
            <v>A</v>
          </cell>
          <cell r="K7795" t="str">
            <v>RGW</v>
          </cell>
          <cell r="L7795" t="str">
            <v>○</v>
          </cell>
          <cell r="M7795">
            <v>20231227</v>
          </cell>
          <cell r="N7795">
            <v>20231227</v>
          </cell>
        </row>
        <row r="7796">
          <cell r="C7796">
            <v>7552264310</v>
          </cell>
          <cell r="D7796" t="str">
            <v>I3JCK57</v>
          </cell>
          <cell r="E7796"/>
          <cell r="F7796" t="str">
            <v>VK04 NPR</v>
          </cell>
          <cell r="G7796" t="str">
            <v>VK04 750幅</v>
          </cell>
          <cell r="H7796" t="str">
            <v>VK04 A GR 750幅 FRAME ASM K研向け 新規出図</v>
          </cell>
          <cell r="I7796" t="str">
            <v>PA1-4032</v>
          </cell>
          <cell r="J7796" t="str">
            <v>A</v>
          </cell>
          <cell r="K7796" t="str">
            <v>SGQ</v>
          </cell>
          <cell r="L7796" t="str">
            <v>○</v>
          </cell>
          <cell r="M7796">
            <v>20231227</v>
          </cell>
          <cell r="N7796">
            <v>20231227</v>
          </cell>
        </row>
        <row r="7797">
          <cell r="C7797">
            <v>7552264350</v>
          </cell>
          <cell r="D7797" t="str">
            <v>I3JCK57</v>
          </cell>
          <cell r="E7797"/>
          <cell r="F7797" t="str">
            <v>VK04 NPR</v>
          </cell>
          <cell r="G7797" t="str">
            <v>VK04 750幅</v>
          </cell>
          <cell r="H7797" t="str">
            <v>VK04 A GR 750幅 FRAME ASM K研向け 新規出図</v>
          </cell>
          <cell r="I7797" t="str">
            <v>PA1-4032</v>
          </cell>
          <cell r="J7797" t="str">
            <v>A</v>
          </cell>
          <cell r="K7797" t="str">
            <v>SGN</v>
          </cell>
          <cell r="L7797" t="str">
            <v>○</v>
          </cell>
          <cell r="M7797">
            <v>20231227</v>
          </cell>
          <cell r="N7797">
            <v>20231227</v>
          </cell>
        </row>
        <row r="7798">
          <cell r="C7798">
            <v>7552264360</v>
          </cell>
          <cell r="D7798" t="str">
            <v>I3JCK57</v>
          </cell>
          <cell r="E7798"/>
          <cell r="F7798" t="str">
            <v>VK04 NPR</v>
          </cell>
          <cell r="G7798" t="str">
            <v>VK04 750幅</v>
          </cell>
          <cell r="H7798" t="str">
            <v>VK04 A GR 750幅 FRAME ASM K研向け 新規出図</v>
          </cell>
          <cell r="I7798" t="str">
            <v>PA1-4032</v>
          </cell>
          <cell r="J7798" t="str">
            <v>A</v>
          </cell>
          <cell r="K7798" t="str">
            <v>SGP</v>
          </cell>
          <cell r="L7798" t="str">
            <v>○</v>
          </cell>
          <cell r="M7798">
            <v>20231227</v>
          </cell>
          <cell r="N7798">
            <v>20231227</v>
          </cell>
        </row>
        <row r="7799">
          <cell r="C7799">
            <v>7552264660</v>
          </cell>
          <cell r="D7799" t="str">
            <v>I3JCK57</v>
          </cell>
          <cell r="E7799"/>
          <cell r="F7799" t="str">
            <v>VK04 NPR</v>
          </cell>
          <cell r="G7799" t="str">
            <v>VK04 750幅</v>
          </cell>
          <cell r="H7799" t="str">
            <v>VK04 A GR 750幅 FRAME ASM K研向け 新規出図</v>
          </cell>
          <cell r="I7799" t="str">
            <v>PA1-4032</v>
          </cell>
          <cell r="J7799" t="str">
            <v>A</v>
          </cell>
          <cell r="K7799" t="str">
            <v>RGX</v>
          </cell>
          <cell r="L7799" t="str">
            <v>○</v>
          </cell>
          <cell r="M7799">
            <v>20231227</v>
          </cell>
          <cell r="N7799">
            <v>20231227</v>
          </cell>
        </row>
        <row r="7800">
          <cell r="C7800">
            <v>8978771271</v>
          </cell>
          <cell r="D7800" t="str">
            <v>I4JLD12</v>
          </cell>
          <cell r="E7800"/>
          <cell r="F7800" t="str">
            <v>VK04 NPS</v>
          </cell>
          <cell r="G7800" t="str">
            <v>VK04 850幅</v>
          </cell>
          <cell r="H7800" t="str">
            <v>VK04 A GR 3X 850幅 K研1 FRAME ASM 設変出図(内容:FRAME ASM の設計変更)</v>
          </cell>
          <cell r="I7800" t="str">
            <v>未</v>
          </cell>
          <cell r="J7800" t="str">
            <v>C</v>
          </cell>
          <cell r="K7800" t="str">
            <v/>
          </cell>
          <cell r="L7800" t="str">
            <v>○</v>
          </cell>
          <cell r="M7800" t="str">
            <v>-</v>
          </cell>
          <cell r="N7800">
            <v>20231228</v>
          </cell>
        </row>
        <row r="7801">
          <cell r="C7801">
            <v>8978845051</v>
          </cell>
          <cell r="D7801" t="str">
            <v>I4JLC88</v>
          </cell>
          <cell r="E7801"/>
          <cell r="F7801" t="str">
            <v>VK04</v>
          </cell>
          <cell r="G7801" t="str">
            <v>VK04 700幅</v>
          </cell>
          <cell r="H7801" t="str">
            <v>VK04 A GR 700幅 FRAME ASM K研向け 設変出図(内容:構内品番更新、RIVET移動、穴/NUT変更、NUT追加)</v>
          </cell>
          <cell r="I7801" t="str">
            <v>PA1-4023</v>
          </cell>
          <cell r="J7801" t="str">
            <v>A</v>
          </cell>
          <cell r="K7801" t="str">
            <v>PHA</v>
          </cell>
          <cell r="L7801" t="str">
            <v>○</v>
          </cell>
          <cell r="M7801">
            <v>20231226</v>
          </cell>
          <cell r="N7801">
            <v>20231226</v>
          </cell>
        </row>
        <row r="7802">
          <cell r="C7802">
            <v>8972681152</v>
          </cell>
          <cell r="D7802" t="str">
            <v>I4JKD70</v>
          </cell>
          <cell r="E7802"/>
          <cell r="F7802" t="str">
            <v>VK04 NPS</v>
          </cell>
          <cell r="G7802" t="str">
            <v>VK04 750幅</v>
          </cell>
          <cell r="H7802" t="str">
            <v>VK04 A GR 750幅 K研1 FRAME ASM 設変出図(内容:FRAME ASM の設計変更)</v>
          </cell>
          <cell r="I7802" t="str">
            <v>PA1-4032</v>
          </cell>
          <cell r="J7802" t="str">
            <v>A</v>
          </cell>
          <cell r="K7802" t="str">
            <v>THA</v>
          </cell>
          <cell r="L7802" t="str">
            <v>○</v>
          </cell>
          <cell r="M7802">
            <v>20231227</v>
          </cell>
          <cell r="N7802">
            <v>20231227</v>
          </cell>
        </row>
        <row r="7803">
          <cell r="C7803">
            <v>8983666814</v>
          </cell>
          <cell r="D7803" t="str">
            <v>I4JKU05</v>
          </cell>
          <cell r="E7803"/>
          <cell r="F7803" t="str">
            <v>NKR</v>
          </cell>
          <cell r="G7803" t="str">
            <v>現行 700幅</v>
          </cell>
          <cell r="H7803" t="str">
            <v>現行700幅FRAME 設変出図(サ変：3JCE66 GUSSET亀裂対策反映に伴う)</v>
          </cell>
          <cell r="I7803" t="str">
            <v>未</v>
          </cell>
          <cell r="J7803" t="str">
            <v>D</v>
          </cell>
          <cell r="K7803" t="str">
            <v/>
          </cell>
          <cell r="L7803" t="str">
            <v>○</v>
          </cell>
          <cell r="M7803" t="str">
            <v>-</v>
          </cell>
          <cell r="N7803" t="str">
            <v>-</v>
          </cell>
        </row>
        <row r="7804">
          <cell r="C7804">
            <v>8977917720</v>
          </cell>
          <cell r="D7804" t="str">
            <v>I3JAY08-1</v>
          </cell>
          <cell r="E7804"/>
          <cell r="F7804" t="str">
            <v>VL20</v>
          </cell>
          <cell r="G7804" t="str">
            <v>VL20 ﾍﾞﾄﾅﾑ</v>
          </cell>
          <cell r="H7804" t="str">
            <v>VL20 E-GR ベトナム向けFRAME ASM 新規出図　I3JAY08は取消済み（営業ミス）</v>
          </cell>
          <cell r="I7804" t="str">
            <v>PA1-3221</v>
          </cell>
          <cell r="J7804" t="str">
            <v>C</v>
          </cell>
          <cell r="K7804" t="str">
            <v>WGR</v>
          </cell>
          <cell r="L7804" t="str">
            <v>○</v>
          </cell>
          <cell r="M7804" t="str">
            <v>-</v>
          </cell>
          <cell r="N7804">
            <v>20231204</v>
          </cell>
        </row>
        <row r="7805">
          <cell r="C7805">
            <v>8976880440</v>
          </cell>
          <cell r="D7805" t="str">
            <v>I3JAU16</v>
          </cell>
          <cell r="E7805"/>
          <cell r="F7805" t="str">
            <v>VL20 NQR</v>
          </cell>
          <cell r="G7805" t="str">
            <v>VL20 ﾍﾞﾄﾅﾑ</v>
          </cell>
          <cell r="H7805" t="str">
            <v>VL20 E-GR　ベトナム・GCC向け　FRAME ASM　SOP向け新規出図</v>
          </cell>
          <cell r="I7805" t="str">
            <v>PA1-4081</v>
          </cell>
          <cell r="J7805" t="str">
            <v>C</v>
          </cell>
          <cell r="K7805" t="str">
            <v>W6C</v>
          </cell>
          <cell r="L7805" t="str">
            <v>○</v>
          </cell>
          <cell r="M7805" t="str">
            <v>-</v>
          </cell>
          <cell r="N7805">
            <v>20240606</v>
          </cell>
        </row>
        <row r="7806">
          <cell r="C7806">
            <v>7552208750</v>
          </cell>
          <cell r="D7806" t="str">
            <v>I3JCK85</v>
          </cell>
          <cell r="E7806"/>
          <cell r="F7806" t="str">
            <v>VK04 NMR</v>
          </cell>
          <cell r="G7806" t="str">
            <v>VK04 700幅</v>
          </cell>
          <cell r="H7806" t="str">
            <v>VK04 A GR  700幅 FRAME ASM K研向け 新規出図</v>
          </cell>
          <cell r="I7806" t="str">
            <v>PA1-4023</v>
          </cell>
          <cell r="J7806" t="str">
            <v>A</v>
          </cell>
          <cell r="K7806" t="str">
            <v>JE1</v>
          </cell>
          <cell r="L7806" t="str">
            <v>○</v>
          </cell>
          <cell r="M7806">
            <v>20231226</v>
          </cell>
          <cell r="N7806">
            <v>20231226</v>
          </cell>
        </row>
        <row r="7807">
          <cell r="C7807">
            <v>7552224480</v>
          </cell>
          <cell r="D7807" t="str">
            <v>I3JCK85</v>
          </cell>
          <cell r="E7807"/>
          <cell r="F7807" t="str">
            <v>VK04 NMR</v>
          </cell>
          <cell r="G7807" t="str">
            <v>VK04 700幅</v>
          </cell>
          <cell r="H7807" t="str">
            <v>VK04 A GR  700幅 FRAME ASM K研向け 新規出図</v>
          </cell>
          <cell r="I7807" t="str">
            <v>未</v>
          </cell>
          <cell r="J7807" t="str">
            <v>A</v>
          </cell>
          <cell r="K7807" t="str">
            <v/>
          </cell>
          <cell r="L7807" t="str">
            <v>未</v>
          </cell>
          <cell r="M7807" t="str">
            <v>未</v>
          </cell>
          <cell r="N7807" t="str">
            <v>未</v>
          </cell>
        </row>
        <row r="7808">
          <cell r="C7808">
            <v>8972759843</v>
          </cell>
          <cell r="D7808" t="str">
            <v>I4JLF98</v>
          </cell>
          <cell r="E7808">
            <v>45239</v>
          </cell>
          <cell r="F7808" t="str">
            <v>VK04 NKR</v>
          </cell>
          <cell r="G7808" t="str">
            <v>VK04 700幅</v>
          </cell>
          <cell r="H7808" t="str">
            <v>VK04  A GR 1X　700幅 K研向け　軽量FRAME  BRKTCREW CAB MTG　最新化設変出図(内容:BRKT W-CAB MTG RH/LH変更,他内容部品の最新化)</v>
          </cell>
          <cell r="I7808" t="str">
            <v>未</v>
          </cell>
          <cell r="J7808" t="str">
            <v>D</v>
          </cell>
          <cell r="K7808" t="str">
            <v/>
          </cell>
          <cell r="L7808" t="str">
            <v>未</v>
          </cell>
          <cell r="M7808" t="str">
            <v>-</v>
          </cell>
          <cell r="N7808" t="str">
            <v>-</v>
          </cell>
        </row>
        <row r="7809">
          <cell r="C7809">
            <v>8972799531</v>
          </cell>
          <cell r="D7809" t="str">
            <v>I4JLF98</v>
          </cell>
          <cell r="E7809">
            <v>45239</v>
          </cell>
          <cell r="F7809" t="str">
            <v>VK04 NKR</v>
          </cell>
          <cell r="G7809" t="str">
            <v>VK04 700幅</v>
          </cell>
          <cell r="H7809" t="str">
            <v>VK04  A GR 1X　700幅 K研向け　軽量FRAME  BRKTCREW CAB MTG　最新化設変出図(内容:BRKT W-CAB MTG RH/LH変更,他内容部品の最新化)</v>
          </cell>
          <cell r="I7809" t="str">
            <v>未</v>
          </cell>
          <cell r="J7809" t="str">
            <v>D</v>
          </cell>
          <cell r="K7809" t="str">
            <v/>
          </cell>
          <cell r="L7809" t="str">
            <v>○</v>
          </cell>
          <cell r="M7809" t="str">
            <v>-</v>
          </cell>
          <cell r="N7809" t="str">
            <v>-</v>
          </cell>
        </row>
        <row r="7810">
          <cell r="C7810">
            <v>8972799541</v>
          </cell>
          <cell r="D7810" t="str">
            <v>I4JLF98</v>
          </cell>
          <cell r="E7810">
            <v>45239</v>
          </cell>
          <cell r="F7810" t="str">
            <v>VK04 NKR</v>
          </cell>
          <cell r="G7810" t="str">
            <v>VK04 700幅</v>
          </cell>
          <cell r="H7810" t="str">
            <v>VK04  A GR 1X　700幅 K研向け　軽量FRAME  BRKTCREW CAB MTG　最新化設変出図(内容:BRKT W-CAB MTG RH/LH変更,他内容部品の最新化)</v>
          </cell>
          <cell r="I7810" t="str">
            <v>未</v>
          </cell>
          <cell r="J7810" t="str">
            <v>D</v>
          </cell>
          <cell r="K7810" t="str">
            <v/>
          </cell>
          <cell r="L7810" t="str">
            <v>○</v>
          </cell>
          <cell r="M7810" t="str">
            <v>-</v>
          </cell>
          <cell r="N7810" t="str">
            <v>-</v>
          </cell>
        </row>
        <row r="7811">
          <cell r="C7811">
            <v>8972799582</v>
          </cell>
          <cell r="D7811" t="str">
            <v>I4JLF98</v>
          </cell>
          <cell r="E7811">
            <v>45239</v>
          </cell>
          <cell r="F7811" t="str">
            <v>VK04 NKR</v>
          </cell>
          <cell r="G7811" t="str">
            <v>VK04 700幅</v>
          </cell>
          <cell r="H7811" t="str">
            <v>VK04  A GR 1X　700幅 K研向け　軽量FRAME  BRKTCREW CAB MTG　最新化設変出図(内容:BRKT W-CAB MTG RH/LH変更,他内容部品の最新化)</v>
          </cell>
          <cell r="I7811" t="str">
            <v>未</v>
          </cell>
          <cell r="J7811" t="str">
            <v>D</v>
          </cell>
          <cell r="K7811" t="str">
            <v/>
          </cell>
          <cell r="L7811" t="str">
            <v>○</v>
          </cell>
          <cell r="M7811" t="str">
            <v>-</v>
          </cell>
          <cell r="N7811" t="str">
            <v>-</v>
          </cell>
        </row>
        <row r="7812">
          <cell r="C7812">
            <v>8977940173</v>
          </cell>
          <cell r="D7812" t="str">
            <v>I4JLF98</v>
          </cell>
          <cell r="E7812">
            <v>45239</v>
          </cell>
          <cell r="F7812" t="str">
            <v>VK04 NKR</v>
          </cell>
          <cell r="G7812" t="str">
            <v>VK04 700幅</v>
          </cell>
          <cell r="H7812" t="str">
            <v>VK04  A GR 1X　700幅 K研向け　軽量FRAME  BRKTCREW CAB MTG　最新化設変出図(内容:BRKT W-CAB MTG RH/LH変更,他内容部品の最新化)</v>
          </cell>
          <cell r="I7812" t="str">
            <v>未</v>
          </cell>
          <cell r="J7812" t="str">
            <v>D</v>
          </cell>
          <cell r="K7812" t="str">
            <v/>
          </cell>
          <cell r="L7812" t="str">
            <v>○</v>
          </cell>
          <cell r="M7812" t="str">
            <v>-</v>
          </cell>
          <cell r="N7812" t="str">
            <v>-</v>
          </cell>
        </row>
        <row r="7813">
          <cell r="C7813">
            <v>8977940183</v>
          </cell>
          <cell r="D7813" t="str">
            <v>I4JLF98</v>
          </cell>
          <cell r="E7813">
            <v>45239</v>
          </cell>
          <cell r="F7813" t="str">
            <v>VK04 NKR</v>
          </cell>
          <cell r="G7813" t="str">
            <v>VK04 700幅</v>
          </cell>
          <cell r="H7813" t="str">
            <v>VK04  A GR 1X　700幅 K研向け　軽量FRAME  BRKTCREW CAB MTG　最新化設変出図(内容:BRKT W-CAB MTG RH/LH変更,他内容部品の最新化)</v>
          </cell>
          <cell r="I7813" t="str">
            <v>未</v>
          </cell>
          <cell r="J7813" t="str">
            <v>D</v>
          </cell>
          <cell r="K7813" t="str">
            <v/>
          </cell>
          <cell r="L7813" t="str">
            <v>○</v>
          </cell>
          <cell r="M7813" t="str">
            <v>-</v>
          </cell>
          <cell r="N7813" t="str">
            <v>-</v>
          </cell>
        </row>
        <row r="7814">
          <cell r="C7814">
            <v>8978362074</v>
          </cell>
          <cell r="D7814" t="str">
            <v>I4JLF98</v>
          </cell>
          <cell r="E7814">
            <v>45239</v>
          </cell>
          <cell r="F7814" t="str">
            <v>VK04 NKR</v>
          </cell>
          <cell r="G7814" t="str">
            <v>VK04 700幅</v>
          </cell>
          <cell r="H7814" t="str">
            <v>VK04  A GR 1X　700幅 K研向け　軽量FRAME  BRKTCREW CAB MTG　最新化設変出図(内容:BRKT W-CAB MTG RH/LH変更,他内容部品の最新化)</v>
          </cell>
          <cell r="I7814" t="str">
            <v>PA1-5025</v>
          </cell>
          <cell r="J7814" t="str">
            <v>D</v>
          </cell>
          <cell r="K7814" t="str">
            <v>DAD</v>
          </cell>
          <cell r="L7814" t="str">
            <v>未</v>
          </cell>
          <cell r="M7814" t="str">
            <v>-</v>
          </cell>
          <cell r="N7814" t="str">
            <v>-</v>
          </cell>
        </row>
        <row r="7815">
          <cell r="C7815">
            <v>8978362103</v>
          </cell>
          <cell r="D7815" t="str">
            <v>I4JLF98</v>
          </cell>
          <cell r="E7815">
            <v>45239</v>
          </cell>
          <cell r="F7815" t="str">
            <v>VK04 NKR</v>
          </cell>
          <cell r="G7815" t="str">
            <v>VK04 700幅</v>
          </cell>
          <cell r="H7815" t="str">
            <v>VK04  A GR 1X　700幅 K研向け　軽量FRAME  BRKTCREW CAB MTG　最新化設変出図(内容:BRKT W-CAB MTG RH/LH変更,他内容部品の最新化)</v>
          </cell>
          <cell r="I7815" t="str">
            <v>PA1-4140</v>
          </cell>
          <cell r="J7815" t="str">
            <v>D</v>
          </cell>
          <cell r="K7815" t="str">
            <v>DAF</v>
          </cell>
          <cell r="L7815" t="str">
            <v>未</v>
          </cell>
          <cell r="M7815" t="str">
            <v>-</v>
          </cell>
          <cell r="N7815" t="str">
            <v>-</v>
          </cell>
        </row>
        <row r="7816">
          <cell r="C7816">
            <v>8978362113</v>
          </cell>
          <cell r="D7816" t="str">
            <v>I4JLF98</v>
          </cell>
          <cell r="E7816">
            <v>45239</v>
          </cell>
          <cell r="F7816" t="str">
            <v>VK04 NKR</v>
          </cell>
          <cell r="G7816" t="str">
            <v>VK04 700幅</v>
          </cell>
          <cell r="H7816" t="str">
            <v>VK04  A GR 1X　700幅 K研向け　軽量FRAME  BRKTCREW CAB MTG　最新化設変出図(内容:BRKT W-CAB MTG RH/LH変更,他内容部品の最新化)</v>
          </cell>
          <cell r="I7816" t="str">
            <v>PA1-5048</v>
          </cell>
          <cell r="J7816" t="str">
            <v>D</v>
          </cell>
          <cell r="K7816" t="str">
            <v>DAK</v>
          </cell>
          <cell r="L7816" t="str">
            <v>未</v>
          </cell>
          <cell r="M7816" t="str">
            <v>-</v>
          </cell>
          <cell r="N7816" t="str">
            <v>-</v>
          </cell>
        </row>
        <row r="7817">
          <cell r="C7817">
            <v>8978362144</v>
          </cell>
          <cell r="D7817" t="str">
            <v>I4JLF98</v>
          </cell>
          <cell r="E7817">
            <v>45239</v>
          </cell>
          <cell r="F7817" t="str">
            <v>VK04 NKR</v>
          </cell>
          <cell r="G7817" t="str">
            <v>VK04 700幅</v>
          </cell>
          <cell r="H7817" t="str">
            <v>VK04  A GR 1X　700幅 K研向け　軽量FRAME  BRKTCREW CAB MTG　最新化設変出図(内容:BRKT W-CAB MTG RH/LH変更,他内容部品の最新化)</v>
          </cell>
          <cell r="I7817" t="str">
            <v>未</v>
          </cell>
          <cell r="J7817" t="str">
            <v>D</v>
          </cell>
          <cell r="K7817" t="str">
            <v/>
          </cell>
          <cell r="L7817" t="str">
            <v>未</v>
          </cell>
          <cell r="M7817" t="str">
            <v>-</v>
          </cell>
          <cell r="N7817" t="str">
            <v>-</v>
          </cell>
        </row>
        <row r="7818">
          <cell r="C7818">
            <v>8978362184</v>
          </cell>
          <cell r="D7818" t="str">
            <v>I4JLF98</v>
          </cell>
          <cell r="E7818">
            <v>45239</v>
          </cell>
          <cell r="F7818" t="str">
            <v>VK04 NKR</v>
          </cell>
          <cell r="G7818" t="str">
            <v>VK04 700幅</v>
          </cell>
          <cell r="H7818" t="str">
            <v>VK04  A GR 1X　700幅 K研向け　軽量FRAME  BRKTCREW CAB MTG　最新化設変出図(内容:BRKT W-CAB MTG RH/LH変更,他内容部品の最新化)</v>
          </cell>
          <cell r="I7818" t="str">
            <v>未</v>
          </cell>
          <cell r="J7818" t="str">
            <v>D</v>
          </cell>
          <cell r="K7818" t="str">
            <v/>
          </cell>
          <cell r="L7818" t="str">
            <v>○</v>
          </cell>
          <cell r="M7818" t="str">
            <v>-</v>
          </cell>
          <cell r="N7818" t="str">
            <v>-</v>
          </cell>
        </row>
        <row r="7819">
          <cell r="C7819">
            <v>8978748626</v>
          </cell>
          <cell r="D7819" t="str">
            <v>I4JLF77</v>
          </cell>
          <cell r="E7819">
            <v>45247</v>
          </cell>
          <cell r="F7819" t="str">
            <v>VL26 NMR</v>
          </cell>
          <cell r="G7819" t="str">
            <v>VL26 700幅</v>
          </cell>
          <cell r="H7819" t="str">
            <v>VL26 A-GR 700幅 RR C/MBR EVﾌﾚｰﾑ分 亀裂対応設変出図(変更内容:6TH C/MBR穴追加によるｻﾌｨｯｸｽ変更、GUSSET 6TH C/MBR LWRの形状変更による新規品番反映)</v>
          </cell>
          <cell r="I7819" t="str">
            <v>未</v>
          </cell>
          <cell r="J7819" t="str">
            <v>D</v>
          </cell>
          <cell r="K7819"/>
          <cell r="L7819" t="str">
            <v>○</v>
          </cell>
          <cell r="M7819" t="str">
            <v>-</v>
          </cell>
          <cell r="N7819" t="str">
            <v>-</v>
          </cell>
        </row>
        <row r="7820">
          <cell r="C7820">
            <v>8978748636</v>
          </cell>
          <cell r="D7820" t="str">
            <v>I4JLF77</v>
          </cell>
          <cell r="E7820">
            <v>45247</v>
          </cell>
          <cell r="F7820" t="str">
            <v>VL26 NMR</v>
          </cell>
          <cell r="G7820" t="str">
            <v>VL26 700幅</v>
          </cell>
          <cell r="H7820" t="str">
            <v>VL26 A-GR 700幅 RR C/MBR EVﾌﾚｰﾑ分 亀裂対応設変出図(変更内容:6TH C/MBR穴追加によるｻﾌｨｯｸｽ変更、GUSSET 6TH C/MBR LWRの形状変更による新規品番反映)</v>
          </cell>
          <cell r="I7820" t="str">
            <v>未</v>
          </cell>
          <cell r="J7820" t="str">
            <v>D</v>
          </cell>
          <cell r="K7820"/>
          <cell r="L7820" t="str">
            <v>○</v>
          </cell>
          <cell r="M7820" t="str">
            <v>-</v>
          </cell>
          <cell r="N7820" t="str">
            <v>-</v>
          </cell>
        </row>
        <row r="7821">
          <cell r="C7821">
            <v>8978748736</v>
          </cell>
          <cell r="D7821" t="str">
            <v>I4JLF77</v>
          </cell>
          <cell r="E7821">
            <v>45247</v>
          </cell>
          <cell r="F7821" t="str">
            <v>VL26 NMR</v>
          </cell>
          <cell r="G7821" t="str">
            <v>VL26 700幅</v>
          </cell>
          <cell r="H7821" t="str">
            <v>VL26 A-GR 700幅 RR C/MBR EVﾌﾚｰﾑ分 亀裂対応設変出図(変更内容:6TH C/MBR穴追加によるｻﾌｨｯｸｽ変更、GUSSET 6TH C/MBR LWRの形状変更による新規品番反映)</v>
          </cell>
          <cell r="I7821" t="str">
            <v>未</v>
          </cell>
          <cell r="J7821" t="str">
            <v>D</v>
          </cell>
          <cell r="K7821"/>
          <cell r="L7821" t="str">
            <v>○</v>
          </cell>
          <cell r="M7821" t="str">
            <v>-</v>
          </cell>
          <cell r="N7821" t="str">
            <v>-</v>
          </cell>
        </row>
        <row r="7822">
          <cell r="C7822">
            <v>7551909081</v>
          </cell>
          <cell r="D7822" t="str">
            <v>I4JLF57</v>
          </cell>
          <cell r="E7822">
            <v>45254</v>
          </cell>
          <cell r="F7822" t="str">
            <v>VK00 NKR</v>
          </cell>
          <cell r="G7822" t="str">
            <v>VK00 WCAB</v>
          </cell>
          <cell r="H7822" t="str">
            <v>VK00 1X CREW-CAB　700幅　反映設変出図 (内容:CAB MTG部 BOLT変更対応の設変出図)</v>
          </cell>
          <cell r="I7822" t="str">
            <v>未</v>
          </cell>
          <cell r="J7822" t="str">
            <v>D</v>
          </cell>
          <cell r="K7822"/>
          <cell r="L7822" t="str">
            <v>○</v>
          </cell>
          <cell r="M7822" t="str">
            <v>-</v>
          </cell>
          <cell r="N7822" t="str">
            <v>-</v>
          </cell>
        </row>
        <row r="7823">
          <cell r="C7823">
            <v>7551909161</v>
          </cell>
          <cell r="D7823" t="str">
            <v>I4JLF57</v>
          </cell>
          <cell r="E7823">
            <v>45254</v>
          </cell>
          <cell r="F7823" t="str">
            <v>VK00 NKR</v>
          </cell>
          <cell r="G7823" t="str">
            <v>VK00 WCAB</v>
          </cell>
          <cell r="H7823" t="str">
            <v>VK00 1X CREW-CAB　700幅　反映設変出図 (内容:CAB MTG部 BOLT変更対応の設変出図)</v>
          </cell>
          <cell r="I7823" t="str">
            <v>未</v>
          </cell>
          <cell r="J7823" t="str">
            <v>D</v>
          </cell>
          <cell r="K7823"/>
          <cell r="L7823" t="str">
            <v>○</v>
          </cell>
          <cell r="M7823">
            <v>20241017</v>
          </cell>
          <cell r="N7823">
            <v>20241017</v>
          </cell>
        </row>
        <row r="7824">
          <cell r="C7824">
            <v>7551909172</v>
          </cell>
          <cell r="D7824" t="str">
            <v>I4JLF57</v>
          </cell>
          <cell r="E7824">
            <v>45254</v>
          </cell>
          <cell r="F7824" t="str">
            <v>VK00 NKR</v>
          </cell>
          <cell r="G7824" t="str">
            <v>VK00 WCAB</v>
          </cell>
          <cell r="H7824" t="str">
            <v>VK00 1X CREW-CAB　700幅　反映設変出図 (内容:CAB MTG部 BOLT変更対応の設変出図)</v>
          </cell>
          <cell r="I7824" t="str">
            <v>未</v>
          </cell>
          <cell r="J7824" t="str">
            <v>A</v>
          </cell>
          <cell r="K7824"/>
          <cell r="L7824" t="str">
            <v>○</v>
          </cell>
          <cell r="M7824">
            <v>20240220</v>
          </cell>
          <cell r="N7824">
            <v>20240220</v>
          </cell>
        </row>
        <row r="7825">
          <cell r="C7825">
            <v>8977943123</v>
          </cell>
          <cell r="D7825" t="str">
            <v>I4JLF57</v>
          </cell>
          <cell r="E7825">
            <v>45254</v>
          </cell>
          <cell r="F7825" t="str">
            <v>VK00 NKR</v>
          </cell>
          <cell r="G7825" t="str">
            <v>VK00 WCAB</v>
          </cell>
          <cell r="H7825" t="str">
            <v>VK00 1X CREW-CAB　700幅　反映設変出図 (内容:CAB MTG部 BOLT変更対応の設変出図)</v>
          </cell>
          <cell r="I7825" t="str">
            <v>未</v>
          </cell>
          <cell r="J7825" t="str">
            <v>D</v>
          </cell>
          <cell r="K7825"/>
          <cell r="L7825" t="str">
            <v>○</v>
          </cell>
          <cell r="M7825" t="str">
            <v>-</v>
          </cell>
          <cell r="N7825" t="str">
            <v>-</v>
          </cell>
        </row>
        <row r="7826">
          <cell r="C7826">
            <v>8977943223</v>
          </cell>
          <cell r="D7826" t="str">
            <v>I4JLF57</v>
          </cell>
          <cell r="E7826">
            <v>45254</v>
          </cell>
          <cell r="F7826" t="str">
            <v>VK00 NKR</v>
          </cell>
          <cell r="G7826" t="str">
            <v>VK00 WCAB</v>
          </cell>
          <cell r="H7826" t="str">
            <v>VK00 1X CREW-CAB　700幅　反映設変出図 (内容:CAB MTG部 BOLT変更対応の設変出図)</v>
          </cell>
          <cell r="I7826" t="str">
            <v>未</v>
          </cell>
          <cell r="J7826" t="str">
            <v>D</v>
          </cell>
          <cell r="K7826"/>
          <cell r="L7826" t="str">
            <v>-</v>
          </cell>
          <cell r="M7826" t="str">
            <v>-</v>
          </cell>
          <cell r="N7826" t="str">
            <v>-</v>
          </cell>
        </row>
        <row r="7827">
          <cell r="C7827">
            <v>8977943233</v>
          </cell>
          <cell r="D7827" t="str">
            <v>I4JLF57</v>
          </cell>
          <cell r="E7827">
            <v>45254</v>
          </cell>
          <cell r="F7827" t="str">
            <v>VK00 NKR</v>
          </cell>
          <cell r="G7827" t="str">
            <v>VK00 WCAB</v>
          </cell>
          <cell r="H7827" t="str">
            <v>VK00 1X CREW-CAB　700幅　反映設変出図 (内容:CAB MTG部 BOLT変更対応の設変出図)</v>
          </cell>
          <cell r="I7827" t="str">
            <v>未</v>
          </cell>
          <cell r="J7827" t="str">
            <v>A</v>
          </cell>
          <cell r="K7827"/>
          <cell r="L7827" t="str">
            <v>-</v>
          </cell>
          <cell r="M7827" t="str">
            <v>-</v>
          </cell>
          <cell r="N7827" t="str">
            <v>-</v>
          </cell>
        </row>
        <row r="7828">
          <cell r="C7828">
            <v>8977943244</v>
          </cell>
          <cell r="D7828" t="str">
            <v>I4JLF57</v>
          </cell>
          <cell r="E7828">
            <v>45254</v>
          </cell>
          <cell r="F7828" t="str">
            <v>VK00 NKR</v>
          </cell>
          <cell r="G7828" t="str">
            <v>VK00 WCAB</v>
          </cell>
          <cell r="H7828" t="str">
            <v>VK00 1X CREW-CAB　700幅　反映設変出図 (内容:CAB MTG部 BOLT変更対応の設変出図)</v>
          </cell>
          <cell r="I7828" t="str">
            <v>未</v>
          </cell>
          <cell r="J7828" t="str">
            <v>A</v>
          </cell>
          <cell r="K7828"/>
          <cell r="L7828" t="str">
            <v>○</v>
          </cell>
          <cell r="M7828">
            <v>20240207</v>
          </cell>
          <cell r="N7828">
            <v>20240207</v>
          </cell>
        </row>
        <row r="7829">
          <cell r="C7829">
            <v>8977943273</v>
          </cell>
          <cell r="D7829" t="str">
            <v>I4JLF57</v>
          </cell>
          <cell r="E7829">
            <v>45254</v>
          </cell>
          <cell r="F7829" t="str">
            <v>VK00 NKR</v>
          </cell>
          <cell r="G7829" t="str">
            <v>VK00 WCAB</v>
          </cell>
          <cell r="H7829" t="str">
            <v>VK00 1X CREW-CAB　700幅　反映設変出図 (内容:CAB MTG部 BOLT変更対応の設変出図)</v>
          </cell>
          <cell r="I7829" t="str">
            <v>未</v>
          </cell>
          <cell r="J7829" t="str">
            <v>A</v>
          </cell>
          <cell r="K7829"/>
          <cell r="L7829" t="str">
            <v>○</v>
          </cell>
          <cell r="M7829">
            <v>20240712</v>
          </cell>
          <cell r="N7829">
            <v>20240712</v>
          </cell>
        </row>
        <row r="7830">
          <cell r="C7830">
            <v>7551954801</v>
          </cell>
          <cell r="D7830" t="str">
            <v>I4JLC09</v>
          </cell>
          <cell r="E7830"/>
          <cell r="F7830" t="str">
            <v>VL26 NPR</v>
          </cell>
          <cell r="G7830" t="str">
            <v>VL26 850幅</v>
          </cell>
          <cell r="H7830" t="str">
            <v>VL26 B-GR 850幅 SOP FRAME ASM  設変出図　(内容:F/ASM構成部品の最新化、図面記載内容の設変変更 )</v>
          </cell>
          <cell r="I7830" t="str">
            <v>未</v>
          </cell>
          <cell r="J7830" t="str">
            <v>C</v>
          </cell>
          <cell r="K7830"/>
          <cell r="L7830" t="str">
            <v>未</v>
          </cell>
          <cell r="M7830" t="str">
            <v>-</v>
          </cell>
          <cell r="N7830" t="str">
            <v>未</v>
          </cell>
        </row>
        <row r="7831">
          <cell r="C7831">
            <v>7551954811</v>
          </cell>
          <cell r="D7831" t="str">
            <v>I4JLC09</v>
          </cell>
          <cell r="E7831"/>
          <cell r="F7831" t="str">
            <v>VL26 NPR</v>
          </cell>
          <cell r="G7831" t="str">
            <v>VL26 850幅</v>
          </cell>
          <cell r="H7831" t="str">
            <v>VL26 B-GR 850幅 SOP FRAME ASM  設変出図　(内容:F/ASM構成部品の最新化、図面記載内容の設変変更 )</v>
          </cell>
          <cell r="I7831" t="str">
            <v>未</v>
          </cell>
          <cell r="J7831" t="str">
            <v>C</v>
          </cell>
          <cell r="K7831"/>
          <cell r="L7831" t="str">
            <v>未</v>
          </cell>
          <cell r="M7831" t="str">
            <v>-</v>
          </cell>
          <cell r="N7831" t="str">
            <v>未</v>
          </cell>
        </row>
        <row r="7832">
          <cell r="C7832">
            <v>7551954821</v>
          </cell>
          <cell r="D7832" t="str">
            <v>I4JLC09</v>
          </cell>
          <cell r="E7832"/>
          <cell r="F7832" t="str">
            <v>VL26 NPR</v>
          </cell>
          <cell r="G7832" t="str">
            <v>VL26 850幅</v>
          </cell>
          <cell r="H7832" t="str">
            <v>VL26 B-GR 850幅 SOP FRAME ASM  設変出図　(内容:F/ASM構成部品の最新化、図面記載内容の設変変更 )</v>
          </cell>
          <cell r="I7832" t="str">
            <v>未</v>
          </cell>
          <cell r="J7832" t="str">
            <v>C</v>
          </cell>
          <cell r="K7832"/>
          <cell r="L7832" t="str">
            <v>未</v>
          </cell>
          <cell r="M7832" t="str">
            <v>-</v>
          </cell>
          <cell r="N7832" t="str">
            <v>未</v>
          </cell>
        </row>
        <row r="7833">
          <cell r="C7833">
            <v>7551954831</v>
          </cell>
          <cell r="D7833" t="str">
            <v>I4JLC09</v>
          </cell>
          <cell r="E7833"/>
          <cell r="F7833" t="str">
            <v>VL26 NPR</v>
          </cell>
          <cell r="G7833" t="str">
            <v>VL26 850幅</v>
          </cell>
          <cell r="H7833" t="str">
            <v>VL26 B-GR 850幅 SOP FRAME ASM  設変出図　(内容:F/ASM構成部品の最新化、図面記載内容の設変変更 )</v>
          </cell>
          <cell r="I7833" t="str">
            <v>未</v>
          </cell>
          <cell r="J7833" t="str">
            <v>C</v>
          </cell>
          <cell r="K7833"/>
          <cell r="L7833" t="str">
            <v>未</v>
          </cell>
          <cell r="M7833" t="str">
            <v>-</v>
          </cell>
          <cell r="N7833" t="str">
            <v>未</v>
          </cell>
        </row>
        <row r="7834">
          <cell r="C7834">
            <v>7551954841</v>
          </cell>
          <cell r="D7834" t="str">
            <v>I4JLC09</v>
          </cell>
          <cell r="E7834"/>
          <cell r="F7834" t="str">
            <v>VL26 NPR</v>
          </cell>
          <cell r="G7834" t="str">
            <v>VL26 850幅</v>
          </cell>
          <cell r="H7834" t="str">
            <v>VL26 B-GR 850幅 SOP FRAME ASM  設変出図　(内容:F/ASM構成部品の最新化、図面記載内容の設変変更 )</v>
          </cell>
          <cell r="I7834" t="str">
            <v>未</v>
          </cell>
          <cell r="J7834" t="str">
            <v>C</v>
          </cell>
          <cell r="K7834"/>
          <cell r="L7834" t="str">
            <v>未</v>
          </cell>
          <cell r="M7834" t="str">
            <v>-</v>
          </cell>
          <cell r="N7834" t="str">
            <v>未</v>
          </cell>
        </row>
        <row r="7835">
          <cell r="C7835">
            <v>7551954851</v>
          </cell>
          <cell r="D7835" t="str">
            <v>I4JLC09</v>
          </cell>
          <cell r="E7835"/>
          <cell r="F7835" t="str">
            <v>VL26 NPR</v>
          </cell>
          <cell r="G7835" t="str">
            <v>VL26 850幅</v>
          </cell>
          <cell r="H7835" t="str">
            <v>VL26 B-GR 850幅 SOP FRAME ASM  設変出図　(内容:F/ASM構成部品の最新化、図面記載内容の設変変更 )</v>
          </cell>
          <cell r="I7835" t="str">
            <v>未</v>
          </cell>
          <cell r="J7835" t="str">
            <v>C</v>
          </cell>
          <cell r="K7835"/>
          <cell r="L7835" t="str">
            <v>未</v>
          </cell>
          <cell r="M7835" t="str">
            <v>-</v>
          </cell>
          <cell r="N7835" t="str">
            <v>未</v>
          </cell>
        </row>
        <row r="7836">
          <cell r="C7836">
            <v>7551954861</v>
          </cell>
          <cell r="D7836" t="str">
            <v>I4JLC09</v>
          </cell>
          <cell r="E7836"/>
          <cell r="F7836" t="str">
            <v>VL26 NPR</v>
          </cell>
          <cell r="G7836" t="str">
            <v>VL26 850幅</v>
          </cell>
          <cell r="H7836" t="str">
            <v>VL26 B-GR 850幅 SOP FRAME ASM  設変出図　(内容:F/ASM構成部品の最新化、図面記載内容の設変変更 )</v>
          </cell>
          <cell r="I7836" t="str">
            <v>未</v>
          </cell>
          <cell r="J7836" t="str">
            <v>C</v>
          </cell>
          <cell r="K7836"/>
          <cell r="L7836" t="str">
            <v>未</v>
          </cell>
          <cell r="M7836" t="str">
            <v>-</v>
          </cell>
          <cell r="N7836" t="str">
            <v>未</v>
          </cell>
        </row>
        <row r="7837">
          <cell r="C7837">
            <v>7551954871</v>
          </cell>
          <cell r="D7837" t="str">
            <v>I4JLC09</v>
          </cell>
          <cell r="E7837"/>
          <cell r="F7837" t="str">
            <v>VL26 NPR</v>
          </cell>
          <cell r="G7837" t="str">
            <v>VL26 850幅</v>
          </cell>
          <cell r="H7837" t="str">
            <v>VL26 B-GR 850幅 SOP FRAME ASM  設変出図　(内容:F/ASM構成部品の最新化、図面記載内容の設変変更 )</v>
          </cell>
          <cell r="I7837" t="str">
            <v>未</v>
          </cell>
          <cell r="J7837" t="str">
            <v>C</v>
          </cell>
          <cell r="K7837"/>
          <cell r="L7837" t="str">
            <v>未</v>
          </cell>
          <cell r="M7837" t="str">
            <v>-</v>
          </cell>
          <cell r="N7837" t="str">
            <v>未</v>
          </cell>
        </row>
        <row r="7838">
          <cell r="C7838">
            <v>8978408253</v>
          </cell>
          <cell r="D7838" t="str">
            <v>I4JLC28</v>
          </cell>
          <cell r="E7838"/>
          <cell r="F7838" t="str">
            <v>VL20 NPS</v>
          </cell>
          <cell r="G7838" t="str">
            <v>VL20 850幅</v>
          </cell>
          <cell r="H7838" t="str">
            <v>VL20 H5-GR 高型NPS 850幅 一生 FRAME ASM  設変出図　(内容:溶接ﾅｯﾄ位置移動の設変変更 )</v>
          </cell>
          <cell r="I7838" t="str">
            <v>未</v>
          </cell>
          <cell r="J7838" t="str">
            <v>C</v>
          </cell>
          <cell r="K7838"/>
          <cell r="L7838" t="str">
            <v>○</v>
          </cell>
          <cell r="M7838" t="str">
            <v>-</v>
          </cell>
          <cell r="N7838" t="str">
            <v>未</v>
          </cell>
        </row>
        <row r="7839">
          <cell r="C7839">
            <v>8978408263</v>
          </cell>
          <cell r="D7839" t="str">
            <v>I4JLC28</v>
          </cell>
          <cell r="E7839"/>
          <cell r="F7839" t="str">
            <v>VL20 NPS</v>
          </cell>
          <cell r="G7839" t="str">
            <v>VL20 850幅</v>
          </cell>
          <cell r="H7839" t="str">
            <v>VL20 H5-GR 高型NPS 850幅 一生 FRAME ASM  設変出図　(内容:溶接ﾅｯﾄ位置移動の設変変更 )</v>
          </cell>
          <cell r="I7839" t="str">
            <v>未</v>
          </cell>
          <cell r="J7839" t="str">
            <v>C</v>
          </cell>
          <cell r="K7839"/>
          <cell r="L7839" t="str">
            <v>未</v>
          </cell>
          <cell r="M7839" t="str">
            <v>-</v>
          </cell>
          <cell r="N7839" t="str">
            <v>未</v>
          </cell>
        </row>
        <row r="7840">
          <cell r="C7840">
            <v>8978408273</v>
          </cell>
          <cell r="D7840" t="str">
            <v>I4JLC28</v>
          </cell>
          <cell r="E7840"/>
          <cell r="F7840" t="str">
            <v>VL20 NPS</v>
          </cell>
          <cell r="G7840" t="str">
            <v>VL20 850幅</v>
          </cell>
          <cell r="H7840" t="str">
            <v>VL20 H5-GR 高型NPS 850幅 一生 FRAME ASM  設変出図　(内容:溶接ﾅｯﾄ位置移動の設変変更 )</v>
          </cell>
          <cell r="I7840" t="str">
            <v>未</v>
          </cell>
          <cell r="J7840" t="str">
            <v>C</v>
          </cell>
          <cell r="K7840"/>
          <cell r="L7840" t="str">
            <v>未</v>
          </cell>
          <cell r="M7840" t="str">
            <v>-</v>
          </cell>
          <cell r="N7840" t="str">
            <v>未</v>
          </cell>
        </row>
        <row r="7841">
          <cell r="C7841">
            <v>8978408283</v>
          </cell>
          <cell r="D7841" t="str">
            <v>I4JLC28</v>
          </cell>
          <cell r="E7841"/>
          <cell r="F7841" t="str">
            <v>VL20 NPS</v>
          </cell>
          <cell r="G7841" t="str">
            <v>VL20 850幅</v>
          </cell>
          <cell r="H7841" t="str">
            <v>VL20 H5-GR 高型NPS 850幅 一生 FRAME ASM  設変出図　(内容:溶接ﾅｯﾄ位置移動の設変変更 )</v>
          </cell>
          <cell r="I7841" t="str">
            <v>未</v>
          </cell>
          <cell r="J7841" t="str">
            <v>C</v>
          </cell>
          <cell r="K7841"/>
          <cell r="L7841" t="str">
            <v>未</v>
          </cell>
          <cell r="M7841" t="str">
            <v>-</v>
          </cell>
          <cell r="N7841" t="str">
            <v>未</v>
          </cell>
        </row>
        <row r="7842">
          <cell r="C7842">
            <v>7552187410</v>
          </cell>
          <cell r="D7842" t="str">
            <v>I3JCJ80</v>
          </cell>
          <cell r="E7842"/>
          <cell r="F7842" t="str">
            <v>VL32 NPR</v>
          </cell>
          <cell r="G7842" t="str">
            <v>VL32 850幅</v>
          </cell>
          <cell r="H7842" t="str">
            <v>VL32 D2-GR 850幅 FRAME ASM SOP 新規出図</v>
          </cell>
          <cell r="I7842" t="str">
            <v>未</v>
          </cell>
          <cell r="J7842" t="str">
            <v>C</v>
          </cell>
          <cell r="K7842"/>
          <cell r="L7842" t="str">
            <v>未</v>
          </cell>
          <cell r="M7842" t="str">
            <v>-</v>
          </cell>
          <cell r="N7842" t="str">
            <v>未</v>
          </cell>
        </row>
        <row r="7843">
          <cell r="C7843">
            <v>7552187420</v>
          </cell>
          <cell r="D7843" t="str">
            <v>I3JCJ80</v>
          </cell>
          <cell r="E7843"/>
          <cell r="F7843" t="str">
            <v>VL32 NPR</v>
          </cell>
          <cell r="G7843" t="str">
            <v>VL32 850幅</v>
          </cell>
          <cell r="H7843" t="str">
            <v>VL32 D2-GR 850幅 FRAME ASM SOP 新規出図</v>
          </cell>
          <cell r="I7843" t="str">
            <v>未</v>
          </cell>
          <cell r="J7843" t="str">
            <v>C</v>
          </cell>
          <cell r="K7843"/>
          <cell r="L7843" t="str">
            <v>未</v>
          </cell>
          <cell r="M7843" t="str">
            <v>-</v>
          </cell>
          <cell r="N7843" t="str">
            <v>未</v>
          </cell>
        </row>
        <row r="7844">
          <cell r="C7844">
            <v>7552187430</v>
          </cell>
          <cell r="D7844" t="str">
            <v>I3JCJ80</v>
          </cell>
          <cell r="E7844"/>
          <cell r="F7844" t="str">
            <v>VL32 NPR</v>
          </cell>
          <cell r="G7844" t="str">
            <v>VL32 850幅</v>
          </cell>
          <cell r="H7844" t="str">
            <v>VL32 D2-GR 850幅 FRAME ASM SOP 新規出図</v>
          </cell>
          <cell r="I7844" t="str">
            <v>PA1-4037</v>
          </cell>
          <cell r="J7844" t="str">
            <v>C</v>
          </cell>
          <cell r="K7844" t="str">
            <v>W3Z</v>
          </cell>
          <cell r="L7844" t="str">
            <v>○</v>
          </cell>
          <cell r="M7844" t="str">
            <v>-</v>
          </cell>
          <cell r="N7844">
            <v>20240320</v>
          </cell>
        </row>
        <row r="7845">
          <cell r="C7845">
            <v>7552187440</v>
          </cell>
          <cell r="D7845" t="str">
            <v>I3JCJ80</v>
          </cell>
          <cell r="E7845"/>
          <cell r="F7845" t="str">
            <v>VL32 NPR</v>
          </cell>
          <cell r="G7845" t="str">
            <v>VL32 850幅</v>
          </cell>
          <cell r="H7845" t="str">
            <v>VL32 D2-GR 850幅 FRAME ASM SOP 新規出図</v>
          </cell>
          <cell r="I7845" t="str">
            <v>未</v>
          </cell>
          <cell r="J7845" t="str">
            <v>C</v>
          </cell>
          <cell r="K7845"/>
          <cell r="L7845" t="str">
            <v>未</v>
          </cell>
          <cell r="M7845" t="str">
            <v>-</v>
          </cell>
          <cell r="N7845" t="str">
            <v>未</v>
          </cell>
        </row>
        <row r="7846">
          <cell r="C7846">
            <v>7552187450</v>
          </cell>
          <cell r="D7846" t="str">
            <v>I3JCJ80</v>
          </cell>
          <cell r="E7846"/>
          <cell r="F7846" t="str">
            <v>VL32 NPR</v>
          </cell>
          <cell r="G7846" t="str">
            <v>VL32 850幅</v>
          </cell>
          <cell r="H7846" t="str">
            <v>VL32 D2-GR 850幅 FRAME ASM SOP 新規出図</v>
          </cell>
          <cell r="I7846" t="str">
            <v>未</v>
          </cell>
          <cell r="J7846" t="str">
            <v>C</v>
          </cell>
          <cell r="K7846"/>
          <cell r="L7846" t="str">
            <v>未</v>
          </cell>
          <cell r="M7846" t="str">
            <v>-</v>
          </cell>
          <cell r="N7846" t="str">
            <v>未</v>
          </cell>
        </row>
        <row r="7847">
          <cell r="C7847">
            <v>7552187460</v>
          </cell>
          <cell r="D7847" t="str">
            <v>I3JCJ80</v>
          </cell>
          <cell r="E7847"/>
          <cell r="F7847" t="str">
            <v>VL32 NPR</v>
          </cell>
          <cell r="G7847" t="str">
            <v>VL32 850幅</v>
          </cell>
          <cell r="H7847" t="str">
            <v>VL32 D2-GR 850幅 FRAME ASM SOP 新規出図</v>
          </cell>
          <cell r="I7847" t="str">
            <v>未</v>
          </cell>
          <cell r="J7847" t="str">
            <v>C</v>
          </cell>
          <cell r="K7847"/>
          <cell r="L7847" t="str">
            <v>未</v>
          </cell>
          <cell r="M7847" t="str">
            <v>-</v>
          </cell>
          <cell r="N7847" t="str">
            <v>未</v>
          </cell>
        </row>
        <row r="7848">
          <cell r="C7848">
            <v>7552187470</v>
          </cell>
          <cell r="D7848" t="str">
            <v>I3JCJ80</v>
          </cell>
          <cell r="E7848"/>
          <cell r="F7848" t="str">
            <v>VL32 NPR</v>
          </cell>
          <cell r="G7848" t="str">
            <v>VL32 850幅</v>
          </cell>
          <cell r="H7848" t="str">
            <v>VL32 D2-GR 850幅 FRAME ASM SOP 新規出図</v>
          </cell>
          <cell r="I7848" t="str">
            <v>未</v>
          </cell>
          <cell r="J7848" t="str">
            <v>C</v>
          </cell>
          <cell r="K7848"/>
          <cell r="L7848" t="str">
            <v>未</v>
          </cell>
          <cell r="M7848" t="str">
            <v>-</v>
          </cell>
          <cell r="N7848" t="str">
            <v>未</v>
          </cell>
        </row>
        <row r="7849">
          <cell r="C7849">
            <v>7552187480</v>
          </cell>
          <cell r="D7849" t="str">
            <v>I3JCJ80</v>
          </cell>
          <cell r="E7849"/>
          <cell r="F7849" t="str">
            <v>VL32 NPR</v>
          </cell>
          <cell r="G7849" t="str">
            <v>VL32 850幅</v>
          </cell>
          <cell r="H7849" t="str">
            <v>VL32 D2-GR 850幅 FRAME ASM SOP 新規出図</v>
          </cell>
          <cell r="I7849" t="str">
            <v>PA1-4096</v>
          </cell>
          <cell r="J7849" t="str">
            <v>C</v>
          </cell>
          <cell r="K7849" t="str">
            <v>W6D</v>
          </cell>
          <cell r="L7849" t="str">
            <v>○</v>
          </cell>
          <cell r="M7849" t="str">
            <v>-</v>
          </cell>
          <cell r="N7849">
            <v>20240822</v>
          </cell>
        </row>
        <row r="7850">
          <cell r="C7850">
            <v>7552187490</v>
          </cell>
          <cell r="D7850" t="str">
            <v>I3JCJ80</v>
          </cell>
          <cell r="E7850"/>
          <cell r="F7850" t="str">
            <v>VL32 NPR</v>
          </cell>
          <cell r="G7850" t="str">
            <v>VL32 850幅</v>
          </cell>
          <cell r="H7850" t="str">
            <v>VL32 D2-GR 850幅 FRAME ASM SOP 新規出図</v>
          </cell>
          <cell r="I7850" t="str">
            <v>未</v>
          </cell>
          <cell r="J7850" t="str">
            <v>C</v>
          </cell>
          <cell r="K7850"/>
          <cell r="L7850" t="str">
            <v>未</v>
          </cell>
          <cell r="M7850" t="str">
            <v>-</v>
          </cell>
          <cell r="N7850" t="str">
            <v>未</v>
          </cell>
        </row>
        <row r="7851">
          <cell r="C7851">
            <v>7552187500</v>
          </cell>
          <cell r="D7851" t="str">
            <v>I3JCJ80</v>
          </cell>
          <cell r="E7851"/>
          <cell r="F7851" t="str">
            <v>VL32 NPR</v>
          </cell>
          <cell r="G7851" t="str">
            <v>VL32 850幅</v>
          </cell>
          <cell r="H7851" t="str">
            <v>VL32 D2-GR 850幅 FRAME ASM SOP 新規出図</v>
          </cell>
          <cell r="I7851" t="str">
            <v>未</v>
          </cell>
          <cell r="J7851" t="str">
            <v>C</v>
          </cell>
          <cell r="K7851"/>
          <cell r="L7851" t="str">
            <v>未</v>
          </cell>
          <cell r="M7851" t="str">
            <v>-</v>
          </cell>
          <cell r="N7851" t="str">
            <v>未</v>
          </cell>
        </row>
        <row r="7852">
          <cell r="C7852">
            <v>7552187510</v>
          </cell>
          <cell r="D7852" t="str">
            <v>I3JCJ80</v>
          </cell>
          <cell r="E7852"/>
          <cell r="F7852" t="str">
            <v>VL32 NPR</v>
          </cell>
          <cell r="G7852" t="str">
            <v>VL32 850幅</v>
          </cell>
          <cell r="H7852" t="str">
            <v>VL32 D2-GR 850幅 FRAME ASM SOP 新規出図</v>
          </cell>
          <cell r="I7852" t="str">
            <v>未</v>
          </cell>
          <cell r="J7852" t="str">
            <v>C</v>
          </cell>
          <cell r="K7852"/>
          <cell r="L7852" t="str">
            <v>未</v>
          </cell>
          <cell r="M7852" t="str">
            <v>-</v>
          </cell>
          <cell r="N7852" t="str">
            <v>未</v>
          </cell>
        </row>
        <row r="7853">
          <cell r="C7853">
            <v>7552187520</v>
          </cell>
          <cell r="D7853" t="str">
            <v>I3JCJ80</v>
          </cell>
          <cell r="E7853"/>
          <cell r="F7853" t="str">
            <v>VL32 NPR</v>
          </cell>
          <cell r="G7853" t="str">
            <v>VL32 850幅</v>
          </cell>
          <cell r="H7853" t="str">
            <v>VL32 D2-GR 850幅 FRAME ASM SOP 新規出図</v>
          </cell>
          <cell r="I7853" t="str">
            <v>未</v>
          </cell>
          <cell r="J7853" t="str">
            <v>C</v>
          </cell>
          <cell r="K7853"/>
          <cell r="L7853" t="str">
            <v>未</v>
          </cell>
          <cell r="M7853" t="str">
            <v>-</v>
          </cell>
          <cell r="N7853" t="str">
            <v>未</v>
          </cell>
        </row>
        <row r="7854">
          <cell r="C7854">
            <v>7552187530</v>
          </cell>
          <cell r="D7854" t="str">
            <v>I3JCJ80</v>
          </cell>
          <cell r="E7854"/>
          <cell r="F7854" t="str">
            <v>VL32 NPR</v>
          </cell>
          <cell r="G7854" t="str">
            <v>VL32 850幅</v>
          </cell>
          <cell r="H7854" t="str">
            <v>VL32 D2-GR 850幅 FRAME ASM SOP 新規出図</v>
          </cell>
          <cell r="I7854" t="str">
            <v>未</v>
          </cell>
          <cell r="J7854" t="str">
            <v>C</v>
          </cell>
          <cell r="K7854"/>
          <cell r="L7854" t="str">
            <v>未</v>
          </cell>
          <cell r="M7854" t="str">
            <v>-</v>
          </cell>
          <cell r="N7854" t="str">
            <v>未</v>
          </cell>
        </row>
        <row r="7855">
          <cell r="C7855">
            <v>7552187540</v>
          </cell>
          <cell r="D7855" t="str">
            <v>I3JCJ80</v>
          </cell>
          <cell r="E7855"/>
          <cell r="F7855" t="str">
            <v>VL32 NPR</v>
          </cell>
          <cell r="G7855" t="str">
            <v>VL32 850幅</v>
          </cell>
          <cell r="H7855" t="str">
            <v>VL32 D2-GR 850幅 FRAME ASM SOP 新規出図</v>
          </cell>
          <cell r="I7855" t="str">
            <v>未</v>
          </cell>
          <cell r="J7855" t="str">
            <v>C</v>
          </cell>
          <cell r="K7855"/>
          <cell r="L7855" t="str">
            <v>未</v>
          </cell>
          <cell r="M7855" t="str">
            <v>-</v>
          </cell>
          <cell r="N7855" t="str">
            <v>未</v>
          </cell>
        </row>
        <row r="7856">
          <cell r="C7856">
            <v>7552187550</v>
          </cell>
          <cell r="D7856" t="str">
            <v>I3JCJ80</v>
          </cell>
          <cell r="E7856"/>
          <cell r="F7856" t="str">
            <v>VL32 NPR</v>
          </cell>
          <cell r="G7856" t="str">
            <v>VL32 850幅</v>
          </cell>
          <cell r="H7856" t="str">
            <v>VL32 D2-GR 850幅 FRAME ASM SOP 新規出図</v>
          </cell>
          <cell r="I7856" t="str">
            <v>未</v>
          </cell>
          <cell r="J7856" t="str">
            <v>C</v>
          </cell>
          <cell r="K7856"/>
          <cell r="L7856" t="str">
            <v>未</v>
          </cell>
          <cell r="M7856" t="str">
            <v>-</v>
          </cell>
          <cell r="N7856" t="str">
            <v>未</v>
          </cell>
        </row>
        <row r="7857">
          <cell r="C7857">
            <v>7552187560</v>
          </cell>
          <cell r="D7857" t="str">
            <v>I3JCJ80</v>
          </cell>
          <cell r="E7857"/>
          <cell r="F7857" t="str">
            <v>VL32 NPR</v>
          </cell>
          <cell r="G7857" t="str">
            <v>VL32 850幅</v>
          </cell>
          <cell r="H7857" t="str">
            <v>VL32 D2-GR 850幅 FRAME ASM SOP 新規出図</v>
          </cell>
          <cell r="I7857" t="str">
            <v>未</v>
          </cell>
          <cell r="J7857" t="str">
            <v>C</v>
          </cell>
          <cell r="K7857"/>
          <cell r="L7857" t="str">
            <v>未</v>
          </cell>
          <cell r="M7857" t="str">
            <v>-</v>
          </cell>
          <cell r="N7857" t="str">
            <v>未</v>
          </cell>
        </row>
        <row r="7858">
          <cell r="C7858">
            <v>7552187570</v>
          </cell>
          <cell r="D7858" t="str">
            <v>I3JCJ80</v>
          </cell>
          <cell r="E7858"/>
          <cell r="F7858" t="str">
            <v>VL32 NPR</v>
          </cell>
          <cell r="G7858" t="str">
            <v>VL32 850幅</v>
          </cell>
          <cell r="H7858" t="str">
            <v>VL32 D2-GR 850幅 FRAME ASM SOP 新規出図</v>
          </cell>
          <cell r="I7858" t="str">
            <v>未</v>
          </cell>
          <cell r="J7858" t="str">
            <v>C</v>
          </cell>
          <cell r="K7858"/>
          <cell r="L7858" t="str">
            <v>未</v>
          </cell>
          <cell r="M7858" t="str">
            <v>-</v>
          </cell>
          <cell r="N7858" t="str">
            <v>未</v>
          </cell>
        </row>
        <row r="7859">
          <cell r="C7859">
            <v>7552187580</v>
          </cell>
          <cell r="D7859" t="str">
            <v>I3JCJ80</v>
          </cell>
          <cell r="E7859"/>
          <cell r="F7859" t="str">
            <v>VL32 NPR</v>
          </cell>
          <cell r="G7859" t="str">
            <v>VL32 850幅</v>
          </cell>
          <cell r="H7859" t="str">
            <v>VL32 D2-GR 850幅 FRAME ASM SOP 新規出図</v>
          </cell>
          <cell r="I7859" t="str">
            <v>未</v>
          </cell>
          <cell r="J7859" t="str">
            <v>C</v>
          </cell>
          <cell r="K7859"/>
          <cell r="L7859" t="str">
            <v>未</v>
          </cell>
          <cell r="M7859" t="str">
            <v>-</v>
          </cell>
          <cell r="N7859" t="str">
            <v>未</v>
          </cell>
        </row>
        <row r="7860">
          <cell r="C7860">
            <v>7552187650</v>
          </cell>
          <cell r="D7860" t="str">
            <v>I3JCJ80</v>
          </cell>
          <cell r="E7860"/>
          <cell r="F7860" t="str">
            <v>VL32 NPR</v>
          </cell>
          <cell r="G7860" t="str">
            <v>VL32 850幅</v>
          </cell>
          <cell r="H7860" t="str">
            <v>VL32 D2-GR 850幅 FRAME ASM SOP 新規出図</v>
          </cell>
          <cell r="I7860" t="str">
            <v>未</v>
          </cell>
          <cell r="J7860" t="str">
            <v>C</v>
          </cell>
          <cell r="K7860"/>
          <cell r="L7860" t="str">
            <v>未</v>
          </cell>
          <cell r="M7860" t="str">
            <v>-</v>
          </cell>
          <cell r="N7860" t="str">
            <v>未</v>
          </cell>
        </row>
        <row r="7861">
          <cell r="C7861">
            <v>7552187660</v>
          </cell>
          <cell r="D7861" t="str">
            <v>I3JCJ80</v>
          </cell>
          <cell r="E7861"/>
          <cell r="F7861" t="str">
            <v>VL32 NPR</v>
          </cell>
          <cell r="G7861" t="str">
            <v>VL32 850幅</v>
          </cell>
          <cell r="H7861" t="str">
            <v>VL32 D2-GR 850幅 FRAME ASM SOP 新規出図</v>
          </cell>
          <cell r="I7861" t="str">
            <v>未</v>
          </cell>
          <cell r="J7861" t="str">
            <v>C</v>
          </cell>
          <cell r="K7861"/>
          <cell r="L7861" t="str">
            <v>未</v>
          </cell>
          <cell r="M7861" t="str">
            <v>-</v>
          </cell>
          <cell r="N7861" t="str">
            <v>未</v>
          </cell>
        </row>
        <row r="7862">
          <cell r="C7862">
            <v>7552187670</v>
          </cell>
          <cell r="D7862" t="str">
            <v>I3JCJ80</v>
          </cell>
          <cell r="E7862"/>
          <cell r="F7862" t="str">
            <v>VL32 NPR</v>
          </cell>
          <cell r="G7862" t="str">
            <v>VL32 850幅</v>
          </cell>
          <cell r="H7862" t="str">
            <v>VL32 D2-GR 850幅 FRAME ASM SOP 新規出図</v>
          </cell>
          <cell r="I7862" t="str">
            <v>未</v>
          </cell>
          <cell r="J7862" t="str">
            <v>C</v>
          </cell>
          <cell r="K7862"/>
          <cell r="L7862" t="str">
            <v>未</v>
          </cell>
          <cell r="M7862" t="str">
            <v>-</v>
          </cell>
          <cell r="N7862" t="str">
            <v>未</v>
          </cell>
        </row>
        <row r="7863">
          <cell r="C7863">
            <v>7552187760</v>
          </cell>
          <cell r="D7863" t="str">
            <v>I3JCJ80</v>
          </cell>
          <cell r="E7863"/>
          <cell r="F7863" t="str">
            <v>VL32 NPR</v>
          </cell>
          <cell r="G7863" t="str">
            <v>VL32 850幅</v>
          </cell>
          <cell r="H7863" t="str">
            <v>VL32 D2-GR 850幅 FRAME ASM SOP 新規出図</v>
          </cell>
          <cell r="I7863" t="str">
            <v>未</v>
          </cell>
          <cell r="J7863" t="str">
            <v>C</v>
          </cell>
          <cell r="K7863"/>
          <cell r="L7863" t="str">
            <v>未</v>
          </cell>
          <cell r="M7863" t="str">
            <v>-</v>
          </cell>
          <cell r="N7863" t="str">
            <v>未</v>
          </cell>
        </row>
        <row r="7864">
          <cell r="C7864">
            <v>7552187770</v>
          </cell>
          <cell r="D7864" t="str">
            <v>I3JCJ80</v>
          </cell>
          <cell r="E7864"/>
          <cell r="F7864" t="str">
            <v>VL32 NPR</v>
          </cell>
          <cell r="G7864" t="str">
            <v>VL32 850幅</v>
          </cell>
          <cell r="H7864" t="str">
            <v>VL32 D2-GR 850幅 FRAME ASM SOP 新規出図</v>
          </cell>
          <cell r="I7864" t="str">
            <v>未</v>
          </cell>
          <cell r="J7864" t="str">
            <v>C</v>
          </cell>
          <cell r="K7864"/>
          <cell r="L7864" t="str">
            <v>未</v>
          </cell>
          <cell r="M7864" t="str">
            <v>-</v>
          </cell>
          <cell r="N7864" t="str">
            <v>未</v>
          </cell>
        </row>
        <row r="7865">
          <cell r="C7865">
            <v>7552187780</v>
          </cell>
          <cell r="D7865" t="str">
            <v>I3JCJ80</v>
          </cell>
          <cell r="E7865"/>
          <cell r="F7865" t="str">
            <v>VL32 NPR</v>
          </cell>
          <cell r="G7865" t="str">
            <v>VL32 850幅</v>
          </cell>
          <cell r="H7865" t="str">
            <v>VL32 D2-GR 850幅 FRAME ASM SOP 新規出図</v>
          </cell>
          <cell r="I7865" t="str">
            <v>未</v>
          </cell>
          <cell r="J7865" t="str">
            <v>C</v>
          </cell>
          <cell r="K7865"/>
          <cell r="L7865" t="str">
            <v>未</v>
          </cell>
          <cell r="M7865" t="str">
            <v>-</v>
          </cell>
          <cell r="N7865" t="str">
            <v>未</v>
          </cell>
        </row>
        <row r="7866">
          <cell r="C7866">
            <v>8977917240</v>
          </cell>
          <cell r="D7866" t="str">
            <v>I3JCJ80</v>
          </cell>
          <cell r="E7866"/>
          <cell r="F7866" t="str">
            <v>VL32 NPR</v>
          </cell>
          <cell r="G7866" t="str">
            <v>VL32 850幅</v>
          </cell>
          <cell r="H7866" t="str">
            <v>VL32 D2-GR 850幅 FRAME ASM SOP 新規出図</v>
          </cell>
          <cell r="I7866" t="str">
            <v>未</v>
          </cell>
          <cell r="J7866" t="str">
            <v>C</v>
          </cell>
          <cell r="K7866"/>
          <cell r="L7866" t="str">
            <v>○</v>
          </cell>
          <cell r="M7866" t="str">
            <v>-</v>
          </cell>
          <cell r="N7866">
            <v>20231227</v>
          </cell>
        </row>
        <row r="7867">
          <cell r="C7867">
            <v>8977917300</v>
          </cell>
          <cell r="D7867" t="str">
            <v>I3JCJ80</v>
          </cell>
          <cell r="E7867"/>
          <cell r="F7867" t="str">
            <v>VL32 NPR</v>
          </cell>
          <cell r="G7867" t="str">
            <v>VL32 850幅</v>
          </cell>
          <cell r="H7867" t="str">
            <v>VL32 D2-GR 850幅 FRAME ASM SOP 新規出図</v>
          </cell>
          <cell r="I7867" t="str">
            <v>PA1-5028</v>
          </cell>
          <cell r="J7867" t="str">
            <v>C</v>
          </cell>
          <cell r="K7867" t="str">
            <v>W4A</v>
          </cell>
          <cell r="L7867" t="str">
            <v>○</v>
          </cell>
          <cell r="M7867" t="str">
            <v>-</v>
          </cell>
          <cell r="N7867">
            <v>20241017</v>
          </cell>
        </row>
        <row r="7868">
          <cell r="C7868">
            <v>8977917310</v>
          </cell>
          <cell r="D7868" t="str">
            <v>I3JCJ80</v>
          </cell>
          <cell r="E7868"/>
          <cell r="F7868" t="str">
            <v>VL32 NPR</v>
          </cell>
          <cell r="G7868" t="str">
            <v>VL32 850幅</v>
          </cell>
          <cell r="H7868" t="str">
            <v>VL32 D2-GR 850幅 FRAME ASM SOP 新規出図</v>
          </cell>
          <cell r="I7868" t="str">
            <v>未</v>
          </cell>
          <cell r="J7868" t="str">
            <v>C</v>
          </cell>
          <cell r="K7868"/>
          <cell r="L7868" t="str">
            <v>未</v>
          </cell>
          <cell r="M7868" t="str">
            <v>-</v>
          </cell>
          <cell r="N7868" t="str">
            <v>未</v>
          </cell>
        </row>
        <row r="7869">
          <cell r="C7869">
            <v>8977917320</v>
          </cell>
          <cell r="D7869" t="str">
            <v>I3JCJ80</v>
          </cell>
          <cell r="E7869"/>
          <cell r="F7869" t="str">
            <v>VL32 NPR</v>
          </cell>
          <cell r="G7869" t="str">
            <v>VL32 850幅</v>
          </cell>
          <cell r="H7869" t="str">
            <v>VL32 D2-GR 850幅 FRAME ASM SOP 新規出図</v>
          </cell>
          <cell r="I7869" t="str">
            <v>PA1-4004</v>
          </cell>
          <cell r="J7869" t="str">
            <v>C</v>
          </cell>
          <cell r="K7869" t="str">
            <v>W4B</v>
          </cell>
          <cell r="L7869" t="str">
            <v>○</v>
          </cell>
          <cell r="M7869" t="str">
            <v>-</v>
          </cell>
          <cell r="N7869">
            <v>20231226</v>
          </cell>
        </row>
        <row r="7870">
          <cell r="C7870">
            <v>8977917330</v>
          </cell>
          <cell r="D7870" t="str">
            <v>I3JCJ80</v>
          </cell>
          <cell r="E7870"/>
          <cell r="F7870" t="str">
            <v>VL32 NPR</v>
          </cell>
          <cell r="G7870" t="str">
            <v>VL32 850幅</v>
          </cell>
          <cell r="H7870" t="str">
            <v>VL32 D2-GR 850幅 FRAME ASM SOP 新規出図</v>
          </cell>
          <cell r="I7870" t="str">
            <v>未</v>
          </cell>
          <cell r="J7870" t="str">
            <v>C</v>
          </cell>
          <cell r="K7870"/>
          <cell r="L7870" t="str">
            <v>未</v>
          </cell>
          <cell r="M7870" t="str">
            <v>-</v>
          </cell>
          <cell r="N7870" t="str">
            <v>未</v>
          </cell>
        </row>
        <row r="7871">
          <cell r="C7871">
            <v>8977917340</v>
          </cell>
          <cell r="D7871" t="str">
            <v>I3JCJ80</v>
          </cell>
          <cell r="E7871"/>
          <cell r="F7871" t="str">
            <v>VL32 NPR</v>
          </cell>
          <cell r="G7871" t="str">
            <v>VL32 850幅</v>
          </cell>
          <cell r="H7871" t="str">
            <v>VL32 D2-GR 850幅 FRAME ASM SOP 新規出図</v>
          </cell>
          <cell r="I7871" t="str">
            <v>PA1-5067</v>
          </cell>
          <cell r="J7871" t="str">
            <v>C</v>
          </cell>
          <cell r="K7871" t="str">
            <v>W4H</v>
          </cell>
          <cell r="L7871" t="str">
            <v>○</v>
          </cell>
          <cell r="M7871" t="str">
            <v>-</v>
          </cell>
          <cell r="N7871">
            <v>20250522</v>
          </cell>
        </row>
        <row r="7872">
          <cell r="C7872">
            <v>8977917350</v>
          </cell>
          <cell r="D7872" t="str">
            <v>I3JCJ80</v>
          </cell>
          <cell r="E7872"/>
          <cell r="F7872" t="str">
            <v>VL32 NPR</v>
          </cell>
          <cell r="G7872" t="str">
            <v>VL32 850幅</v>
          </cell>
          <cell r="H7872" t="str">
            <v>VL32 D2-GR 850幅 FRAME ASM SOP 新規出図</v>
          </cell>
          <cell r="I7872" t="str">
            <v>未</v>
          </cell>
          <cell r="J7872" t="str">
            <v>C</v>
          </cell>
          <cell r="K7872"/>
          <cell r="L7872" t="str">
            <v>未</v>
          </cell>
          <cell r="M7872" t="str">
            <v>-</v>
          </cell>
          <cell r="N7872" t="str">
            <v>未</v>
          </cell>
        </row>
        <row r="7873">
          <cell r="C7873">
            <v>8977917360</v>
          </cell>
          <cell r="D7873" t="str">
            <v>I3JCJ80</v>
          </cell>
          <cell r="E7873"/>
          <cell r="F7873" t="str">
            <v>VL32 NPR</v>
          </cell>
          <cell r="G7873" t="str">
            <v>VL32 850幅</v>
          </cell>
          <cell r="H7873" t="str">
            <v>VL32 D2-GR 850幅 FRAME ASM SOP 新規出図</v>
          </cell>
          <cell r="I7873" t="str">
            <v>未</v>
          </cell>
          <cell r="J7873" t="str">
            <v>C</v>
          </cell>
          <cell r="K7873"/>
          <cell r="L7873" t="str">
            <v>未</v>
          </cell>
          <cell r="M7873" t="str">
            <v>-</v>
          </cell>
          <cell r="N7873" t="str">
            <v>未</v>
          </cell>
        </row>
        <row r="7874">
          <cell r="C7874">
            <v>8977917370</v>
          </cell>
          <cell r="D7874" t="str">
            <v>I3JCJ80</v>
          </cell>
          <cell r="E7874"/>
          <cell r="F7874" t="str">
            <v>VL32 NPR</v>
          </cell>
          <cell r="G7874" t="str">
            <v>VL32 850幅</v>
          </cell>
          <cell r="H7874" t="str">
            <v>VL32 D2-GR 850幅 FRAME ASM SOP 新規出図</v>
          </cell>
          <cell r="I7874" t="str">
            <v>PA1-4160</v>
          </cell>
          <cell r="J7874" t="str">
            <v>C</v>
          </cell>
          <cell r="K7874" t="str">
            <v>WYD</v>
          </cell>
          <cell r="L7874" t="str">
            <v>未</v>
          </cell>
          <cell r="M7874" t="str">
            <v>-</v>
          </cell>
          <cell r="N7874" t="str">
            <v>未</v>
          </cell>
        </row>
        <row r="7875">
          <cell r="C7875">
            <v>8977917380</v>
          </cell>
          <cell r="D7875" t="str">
            <v>I3JCJ80</v>
          </cell>
          <cell r="E7875"/>
          <cell r="F7875" t="str">
            <v>VL32 NPR</v>
          </cell>
          <cell r="G7875" t="str">
            <v>VL32 850幅</v>
          </cell>
          <cell r="H7875" t="str">
            <v>VL32 D2-GR 850幅 FRAME ASM SOP 新規出図</v>
          </cell>
          <cell r="I7875" t="str">
            <v>PA1-5067</v>
          </cell>
          <cell r="J7875" t="str">
            <v>C</v>
          </cell>
          <cell r="K7875" t="str">
            <v>W4J</v>
          </cell>
          <cell r="L7875" t="str">
            <v>○</v>
          </cell>
          <cell r="M7875" t="str">
            <v>-</v>
          </cell>
          <cell r="N7875">
            <v>20250522</v>
          </cell>
        </row>
        <row r="7876">
          <cell r="C7876">
            <v>8977917390</v>
          </cell>
          <cell r="D7876" t="str">
            <v>I3JCJ80</v>
          </cell>
          <cell r="E7876"/>
          <cell r="F7876" t="str">
            <v>VL32 NPR</v>
          </cell>
          <cell r="G7876" t="str">
            <v>VL32 850幅</v>
          </cell>
          <cell r="H7876" t="str">
            <v>VL32 D2-GR 850幅 FRAME ASM SOP 新規出図</v>
          </cell>
          <cell r="I7876" t="str">
            <v>未</v>
          </cell>
          <cell r="J7876" t="str">
            <v>C</v>
          </cell>
          <cell r="K7876"/>
          <cell r="L7876" t="str">
            <v>未</v>
          </cell>
          <cell r="M7876" t="str">
            <v>-</v>
          </cell>
          <cell r="N7876" t="str">
            <v>未</v>
          </cell>
        </row>
        <row r="7877">
          <cell r="C7877">
            <v>8977917400</v>
          </cell>
          <cell r="D7877" t="str">
            <v>I3JCJ80</v>
          </cell>
          <cell r="E7877"/>
          <cell r="F7877" t="str">
            <v>VL32 NPR</v>
          </cell>
          <cell r="G7877" t="str">
            <v>VL32 850幅</v>
          </cell>
          <cell r="H7877" t="str">
            <v>VL32 D2-GR 850幅 FRAME ASM SOP 新規出図</v>
          </cell>
          <cell r="I7877" t="str">
            <v>PA1-4052</v>
          </cell>
          <cell r="J7877" t="str">
            <v>C</v>
          </cell>
          <cell r="K7877" t="str">
            <v>WY7</v>
          </cell>
          <cell r="L7877" t="str">
            <v>○</v>
          </cell>
          <cell r="M7877" t="str">
            <v>-</v>
          </cell>
          <cell r="N7877">
            <v>20240313</v>
          </cell>
        </row>
        <row r="7878">
          <cell r="C7878">
            <v>8977917410</v>
          </cell>
          <cell r="D7878" t="str">
            <v>I3JCJ80</v>
          </cell>
          <cell r="E7878"/>
          <cell r="F7878" t="str">
            <v>VL32 NPR</v>
          </cell>
          <cell r="G7878" t="str">
            <v>VL32 850幅</v>
          </cell>
          <cell r="H7878" t="str">
            <v>VL32 D2-GR 850幅 FRAME ASM SOP 新規出図</v>
          </cell>
          <cell r="I7878" t="str">
            <v>未</v>
          </cell>
          <cell r="J7878" t="str">
            <v>C</v>
          </cell>
          <cell r="K7878"/>
          <cell r="L7878" t="str">
            <v>未</v>
          </cell>
          <cell r="M7878" t="str">
            <v>-</v>
          </cell>
          <cell r="N7878" t="str">
            <v>未</v>
          </cell>
        </row>
        <row r="7879">
          <cell r="C7879">
            <v>8977917420</v>
          </cell>
          <cell r="D7879" t="str">
            <v>I3JCJ80</v>
          </cell>
          <cell r="E7879"/>
          <cell r="F7879" t="str">
            <v>VL32 NPR</v>
          </cell>
          <cell r="G7879" t="str">
            <v>VL32 850幅</v>
          </cell>
          <cell r="H7879" t="str">
            <v>VL32 D2-GR 850幅 FRAME ASM SOP 新規出図</v>
          </cell>
          <cell r="I7879" t="str">
            <v>未</v>
          </cell>
          <cell r="J7879" t="str">
            <v>C</v>
          </cell>
          <cell r="K7879"/>
          <cell r="L7879" t="str">
            <v>未</v>
          </cell>
          <cell r="M7879" t="str">
            <v>-</v>
          </cell>
          <cell r="N7879" t="str">
            <v>未</v>
          </cell>
        </row>
        <row r="7880">
          <cell r="C7880">
            <v>8977917430</v>
          </cell>
          <cell r="D7880" t="str">
            <v>I3JCJ80</v>
          </cell>
          <cell r="E7880"/>
          <cell r="F7880" t="str">
            <v>VL32 NPR</v>
          </cell>
          <cell r="G7880" t="str">
            <v>VL32 850幅</v>
          </cell>
          <cell r="H7880" t="str">
            <v>VL32 D2-GR 850幅 FRAME ASM SOP 新規出図</v>
          </cell>
          <cell r="I7880" t="str">
            <v>未</v>
          </cell>
          <cell r="J7880" t="str">
            <v>C</v>
          </cell>
          <cell r="K7880"/>
          <cell r="L7880" t="str">
            <v>未</v>
          </cell>
          <cell r="M7880" t="str">
            <v>-</v>
          </cell>
          <cell r="N7880" t="str">
            <v>未</v>
          </cell>
        </row>
        <row r="7881">
          <cell r="C7881">
            <v>8977917440</v>
          </cell>
          <cell r="D7881" t="str">
            <v>I3JCJ80</v>
          </cell>
          <cell r="E7881"/>
          <cell r="F7881" t="str">
            <v>VL32 NPR</v>
          </cell>
          <cell r="G7881" t="str">
            <v>VL32 850幅</v>
          </cell>
          <cell r="H7881" t="str">
            <v>VL32 D2-GR 850幅 FRAME ASM SOP 新規出図</v>
          </cell>
          <cell r="I7881" t="str">
            <v>PA1-4061</v>
          </cell>
          <cell r="J7881" t="str">
            <v>C</v>
          </cell>
          <cell r="K7881" t="str">
            <v>WY4</v>
          </cell>
          <cell r="L7881" t="str">
            <v>○</v>
          </cell>
          <cell r="M7881" t="str">
            <v>-</v>
          </cell>
          <cell r="N7881">
            <v>20240606</v>
          </cell>
        </row>
        <row r="7882">
          <cell r="C7882">
            <v>8977917450</v>
          </cell>
          <cell r="D7882" t="str">
            <v>I3JCJ80</v>
          </cell>
          <cell r="E7882"/>
          <cell r="F7882" t="str">
            <v>VL32 NPR</v>
          </cell>
          <cell r="G7882" t="str">
            <v>VL32 850幅</v>
          </cell>
          <cell r="H7882" t="str">
            <v>VL32 D2-GR 850幅 FRAME ASM SOP 新規出図</v>
          </cell>
          <cell r="I7882" t="str">
            <v>未</v>
          </cell>
          <cell r="J7882" t="str">
            <v>C</v>
          </cell>
          <cell r="K7882"/>
          <cell r="L7882" t="str">
            <v>未</v>
          </cell>
          <cell r="M7882" t="str">
            <v>-</v>
          </cell>
          <cell r="N7882" t="str">
            <v>未</v>
          </cell>
        </row>
        <row r="7883">
          <cell r="C7883">
            <v>8977917460</v>
          </cell>
          <cell r="D7883" t="str">
            <v>I3JCJ80</v>
          </cell>
          <cell r="E7883"/>
          <cell r="F7883" t="str">
            <v>VL32 NPR</v>
          </cell>
          <cell r="G7883" t="str">
            <v>VL32 850幅</v>
          </cell>
          <cell r="H7883" t="str">
            <v>VL32 D2-GR 850幅 FRAME ASM SOP 新規出図</v>
          </cell>
          <cell r="I7883" t="str">
            <v>PA1-5055</v>
          </cell>
          <cell r="J7883" t="str">
            <v>C</v>
          </cell>
          <cell r="K7883" t="str">
            <v>W1Y</v>
          </cell>
          <cell r="L7883" t="str">
            <v>○</v>
          </cell>
          <cell r="M7883" t="str">
            <v>-</v>
          </cell>
          <cell r="N7883">
            <v>20241017</v>
          </cell>
        </row>
        <row r="7884">
          <cell r="C7884">
            <v>8977917470</v>
          </cell>
          <cell r="D7884" t="str">
            <v>I3JCJ80</v>
          </cell>
          <cell r="E7884"/>
          <cell r="F7884" t="str">
            <v>VL32 NPR</v>
          </cell>
          <cell r="G7884" t="str">
            <v>VL32 850幅</v>
          </cell>
          <cell r="H7884" t="str">
            <v>VL32 D2-GR 850幅 FRAME ASM SOP 新規出図</v>
          </cell>
          <cell r="I7884" t="str">
            <v>PA1-4009</v>
          </cell>
          <cell r="J7884" t="str">
            <v>C</v>
          </cell>
          <cell r="K7884" t="str">
            <v>W1Z</v>
          </cell>
          <cell r="L7884" t="str">
            <v>○</v>
          </cell>
          <cell r="M7884" t="str">
            <v>-</v>
          </cell>
          <cell r="N7884">
            <v>20231227</v>
          </cell>
        </row>
        <row r="7885">
          <cell r="C7885">
            <v>8977917770</v>
          </cell>
          <cell r="D7885" t="str">
            <v>I3JCJ80</v>
          </cell>
          <cell r="E7885"/>
          <cell r="F7885" t="str">
            <v>VL32 NPR</v>
          </cell>
          <cell r="G7885" t="str">
            <v>VL32 850幅</v>
          </cell>
          <cell r="H7885" t="str">
            <v>VL32 D2-GR 850幅 FRAME ASM SOP 新規出図</v>
          </cell>
          <cell r="I7885" t="str">
            <v>PA1-5055</v>
          </cell>
          <cell r="J7885" t="str">
            <v>C</v>
          </cell>
          <cell r="K7885" t="str">
            <v>UFL</v>
          </cell>
          <cell r="L7885" t="str">
            <v>○</v>
          </cell>
          <cell r="M7885" t="str">
            <v>-</v>
          </cell>
          <cell r="N7885">
            <v>20250508</v>
          </cell>
        </row>
        <row r="7886">
          <cell r="C7886">
            <v>8977917790</v>
          </cell>
          <cell r="D7886" t="str">
            <v>I3JCJ80</v>
          </cell>
          <cell r="E7886"/>
          <cell r="F7886" t="str">
            <v>VL32 NPR</v>
          </cell>
          <cell r="G7886" t="str">
            <v>VL32 850幅</v>
          </cell>
          <cell r="H7886" t="str">
            <v>VL32 D2-GR 850幅 FRAME ASM SOP 新規出図</v>
          </cell>
          <cell r="I7886" t="str">
            <v>未</v>
          </cell>
          <cell r="J7886" t="str">
            <v>C</v>
          </cell>
          <cell r="K7886"/>
          <cell r="L7886" t="str">
            <v>未</v>
          </cell>
          <cell r="M7886" t="str">
            <v>-</v>
          </cell>
          <cell r="N7886" t="str">
            <v>未</v>
          </cell>
        </row>
        <row r="7887">
          <cell r="C7887">
            <v>8977917800</v>
          </cell>
          <cell r="D7887" t="str">
            <v>I3JCJ80</v>
          </cell>
          <cell r="E7887"/>
          <cell r="F7887" t="str">
            <v>VL32 NPR</v>
          </cell>
          <cell r="G7887" t="str">
            <v>VL32 850幅</v>
          </cell>
          <cell r="H7887" t="str">
            <v>VL32 D2-GR 850幅 FRAME ASM SOP 新規出図</v>
          </cell>
          <cell r="I7887" t="str">
            <v>未</v>
          </cell>
          <cell r="J7887" t="str">
            <v>C</v>
          </cell>
          <cell r="K7887"/>
          <cell r="L7887" t="str">
            <v>未</v>
          </cell>
          <cell r="M7887" t="str">
            <v>-</v>
          </cell>
          <cell r="N7887" t="str">
            <v>未</v>
          </cell>
        </row>
        <row r="7888">
          <cell r="C7888">
            <v>8977917990</v>
          </cell>
          <cell r="D7888" t="str">
            <v>I3JCJ80</v>
          </cell>
          <cell r="E7888"/>
          <cell r="F7888" t="str">
            <v>VL32 NPR</v>
          </cell>
          <cell r="G7888" t="str">
            <v>VL32 850幅</v>
          </cell>
          <cell r="H7888" t="str">
            <v>VL32 D2-GR 850幅 FRAME ASM SOP 新規出図</v>
          </cell>
          <cell r="I7888" t="str">
            <v>未</v>
          </cell>
          <cell r="J7888" t="str">
            <v>C</v>
          </cell>
          <cell r="K7888"/>
          <cell r="L7888" t="str">
            <v>未</v>
          </cell>
          <cell r="M7888" t="str">
            <v>-</v>
          </cell>
          <cell r="N7888" t="str">
            <v>未</v>
          </cell>
        </row>
        <row r="7889">
          <cell r="C7889">
            <v>8977918000</v>
          </cell>
          <cell r="D7889" t="str">
            <v>I3JCJ80</v>
          </cell>
          <cell r="E7889"/>
          <cell r="F7889" t="str">
            <v>VL32 NPR</v>
          </cell>
          <cell r="G7889" t="str">
            <v>VL32 850幅</v>
          </cell>
          <cell r="H7889" t="str">
            <v>VL32 D2-GR 850幅 FRAME ASM SOP 新規出図</v>
          </cell>
          <cell r="I7889" t="str">
            <v>未</v>
          </cell>
          <cell r="J7889" t="str">
            <v>C</v>
          </cell>
          <cell r="K7889"/>
          <cell r="L7889" t="str">
            <v>未</v>
          </cell>
          <cell r="M7889" t="str">
            <v>-</v>
          </cell>
          <cell r="N7889" t="str">
            <v>未</v>
          </cell>
        </row>
        <row r="7890">
          <cell r="C7890">
            <v>7552078411</v>
          </cell>
          <cell r="D7890" t="str">
            <v>I4K4050</v>
          </cell>
          <cell r="E7890"/>
          <cell r="F7890" t="str">
            <v>VL35 NMS</v>
          </cell>
          <cell r="G7890" t="str">
            <v>VL35 A3GR</v>
          </cell>
          <cell r="H7890" t="str">
            <v>VL35 A3-GR SOP FRAME ASM 溶接NUT修正　設変出図 (内容:INNNER REINFの溶接NUT変更)　※AAS-LD-13426▲1の恒久設変</v>
          </cell>
          <cell r="I7890" t="str">
            <v>未</v>
          </cell>
          <cell r="J7890" t="str">
            <v>A</v>
          </cell>
          <cell r="K7890"/>
          <cell r="L7890" t="str">
            <v>○</v>
          </cell>
          <cell r="M7890">
            <v>20231219</v>
          </cell>
          <cell r="N7890">
            <v>20231219</v>
          </cell>
        </row>
        <row r="7891">
          <cell r="C7891">
            <v>7552078431</v>
          </cell>
          <cell r="D7891" t="str">
            <v>I4K4050</v>
          </cell>
          <cell r="E7891"/>
          <cell r="F7891" t="str">
            <v>VL35 NMS</v>
          </cell>
          <cell r="G7891" t="str">
            <v>VL35 A3GR</v>
          </cell>
          <cell r="H7891" t="str">
            <v>VL35 A3-GR SOP FRAME ASM 溶接NUT修正　設変出図 (内容:INNNER REINFの溶接NUT変更)　※AAS-LD-13426▲1の恒久設変</v>
          </cell>
          <cell r="I7891" t="str">
            <v>PA1-4048</v>
          </cell>
          <cell r="J7891" t="str">
            <v>A</v>
          </cell>
          <cell r="K7891" t="str">
            <v>PBJ</v>
          </cell>
          <cell r="L7891" t="str">
            <v>○</v>
          </cell>
          <cell r="M7891">
            <v>20240514</v>
          </cell>
          <cell r="N7891">
            <v>20240514</v>
          </cell>
        </row>
        <row r="7892">
          <cell r="C7892">
            <v>8972759833</v>
          </cell>
          <cell r="D7892" t="str">
            <v>I4JLG39</v>
          </cell>
          <cell r="E7892"/>
          <cell r="F7892" t="str">
            <v>VK00 NKR</v>
          </cell>
          <cell r="G7892" t="str">
            <v>VK00 700幅</v>
          </cell>
          <cell r="H7892" t="str">
            <v>VK00 A-GR 700幅　 FRAME ASM K研4 設変出図 (変更内容:RR SPG BRKT FRの異番化部品をF/ASMへ反映、S/MBR LHの共通化)</v>
          </cell>
          <cell r="I7892" t="str">
            <v>未</v>
          </cell>
          <cell r="J7892" t="str">
            <v>D</v>
          </cell>
          <cell r="K7892"/>
          <cell r="L7892" t="str">
            <v>○</v>
          </cell>
          <cell r="M7892" t="str">
            <v>-</v>
          </cell>
          <cell r="N7892" t="str">
            <v>-</v>
          </cell>
        </row>
        <row r="7893">
          <cell r="C7893">
            <v>8978835144</v>
          </cell>
          <cell r="D7893" t="str">
            <v>I4JLG39</v>
          </cell>
          <cell r="E7893"/>
          <cell r="F7893" t="str">
            <v>VK00 NKR</v>
          </cell>
          <cell r="G7893" t="str">
            <v>VK00 700幅</v>
          </cell>
          <cell r="H7893" t="str">
            <v>VK00 A-GR 700幅　 FRAME ASM K研4 設変出図 (変更内容:RR SPG BRKT FRの異番化部品をF/ASMへ反映、S/MBR LHの共通化)</v>
          </cell>
          <cell r="I7893" t="str">
            <v>未</v>
          </cell>
          <cell r="J7893" t="str">
            <v>D</v>
          </cell>
          <cell r="K7893"/>
          <cell r="L7893" t="str">
            <v>未</v>
          </cell>
          <cell r="M7893" t="str">
            <v>-</v>
          </cell>
          <cell r="N7893" t="str">
            <v>-</v>
          </cell>
        </row>
        <row r="7894">
          <cell r="C7894">
            <v>8977917251</v>
          </cell>
          <cell r="D7894" t="str">
            <v>I4JLA93A</v>
          </cell>
          <cell r="E7894"/>
          <cell r="F7894" t="str">
            <v>VL32 NPR</v>
          </cell>
          <cell r="G7894" t="str">
            <v>VL32 850幅</v>
          </cell>
          <cell r="H7894" t="str">
            <v>VL32 D2-GR 850幅 SOP   FRAME ASM 設変出図　(内容:F/ASM＆W /PAINT＆EXTENSIONの図面変更 )</v>
          </cell>
          <cell r="I7894" t="str">
            <v>PA1-4006</v>
          </cell>
          <cell r="J7894" t="str">
            <v>C</v>
          </cell>
          <cell r="K7894" t="str">
            <v>WAM</v>
          </cell>
          <cell r="L7894" t="str">
            <v>○</v>
          </cell>
          <cell r="M7894" t="str">
            <v>-</v>
          </cell>
          <cell r="N7894">
            <v>20231226</v>
          </cell>
        </row>
        <row r="7895">
          <cell r="C7895">
            <v>7552225920</v>
          </cell>
          <cell r="D7895" t="str">
            <v>I3JCM54</v>
          </cell>
          <cell r="E7895"/>
          <cell r="F7895" t="str">
            <v>VK00 NKR</v>
          </cell>
          <cell r="G7895" t="str">
            <v>VK00 700幅</v>
          </cell>
          <cell r="H7895" t="str">
            <v>VK00 E2-GR  700幅　 FRAME ASM K研3  新規出図</v>
          </cell>
          <cell r="I7895" t="str">
            <v>未</v>
          </cell>
          <cell r="J7895" t="str">
            <v>A</v>
          </cell>
          <cell r="K7895"/>
          <cell r="L7895" t="str">
            <v>○</v>
          </cell>
          <cell r="M7895" t="str">
            <v>未</v>
          </cell>
          <cell r="N7895" t="str">
            <v>未</v>
          </cell>
        </row>
        <row r="7896">
          <cell r="C7896">
            <v>7552224481</v>
          </cell>
          <cell r="D7896" t="str">
            <v>I4JLF43</v>
          </cell>
          <cell r="E7896"/>
          <cell r="F7896" t="str">
            <v>VK00 NMR</v>
          </cell>
          <cell r="G7896" t="str">
            <v>VK00 700幅</v>
          </cell>
          <cell r="H7896" t="str">
            <v>VK00 A1-GR 700幅　 FRAME ASM 先行量産 設変出図 (変更内容:K研3でのハーネス不具合対策)</v>
          </cell>
          <cell r="I7896" t="str">
            <v>PA1-4023</v>
          </cell>
          <cell r="J7896" t="str">
            <v>A</v>
          </cell>
          <cell r="K7896" t="str">
            <v>NPJ</v>
          </cell>
          <cell r="L7896" t="str">
            <v>○</v>
          </cell>
          <cell r="M7896">
            <v>20240214</v>
          </cell>
          <cell r="N7896">
            <v>20240214</v>
          </cell>
        </row>
        <row r="7897">
          <cell r="C7897">
            <v>8978748641</v>
          </cell>
          <cell r="D7897" t="str">
            <v>I4JLD82</v>
          </cell>
          <cell r="E7897"/>
          <cell r="F7897" t="str">
            <v>VL26 NKR</v>
          </cell>
          <cell r="G7897" t="str">
            <v>VL26 700幅</v>
          </cell>
          <cell r="H7897" t="str">
            <v>VL26 A3-GR 700幅 FRAME ASM K研2 設変出図(変更内容:ECR対応及びS/MBR ASM穴追加,5C/MBR軽量穴削除及び穴追加)</v>
          </cell>
          <cell r="I7897" t="str">
            <v>未</v>
          </cell>
          <cell r="J7897" t="str">
            <v>D</v>
          </cell>
          <cell r="K7897"/>
          <cell r="L7897" t="str">
            <v>未</v>
          </cell>
          <cell r="M7897" t="str">
            <v>-</v>
          </cell>
          <cell r="N7897" t="str">
            <v>-</v>
          </cell>
        </row>
        <row r="7898">
          <cell r="C7898">
            <v>8978363694</v>
          </cell>
          <cell r="D7898" t="str">
            <v>I4JLF43</v>
          </cell>
          <cell r="E7898"/>
          <cell r="F7898" t="str">
            <v>VK00 NMR</v>
          </cell>
          <cell r="G7898" t="str">
            <v>VK00 7001幅</v>
          </cell>
          <cell r="H7898" t="str">
            <v>VK00 A1-GR 700幅　 FRAME ASM 先行量産 設変出図 (変更内容:K研3でのハーネス不具合対策)</v>
          </cell>
          <cell r="I7898" t="str">
            <v>PA1-4109</v>
          </cell>
          <cell r="J7898" t="str">
            <v>A</v>
          </cell>
          <cell r="K7898" t="str">
            <v>NC8</v>
          </cell>
          <cell r="L7898" t="str">
            <v>○</v>
          </cell>
          <cell r="M7898">
            <v>20240109</v>
          </cell>
          <cell r="N7898">
            <v>20240109</v>
          </cell>
        </row>
        <row r="7899">
          <cell r="C7899">
            <v>8978363713</v>
          </cell>
          <cell r="D7899" t="str">
            <v>I4JLF43</v>
          </cell>
          <cell r="E7899"/>
          <cell r="F7899" t="str">
            <v>VK00 NKR</v>
          </cell>
          <cell r="G7899" t="str">
            <v>VK00 7001幅</v>
          </cell>
          <cell r="H7899" t="str">
            <v>VK00 A1-GR 700幅　 FRAME ASM 先行量産 設変出図 (変更内容:K研3でのハーネス不具合対策)</v>
          </cell>
          <cell r="I7899" t="str">
            <v>PA1-4109</v>
          </cell>
          <cell r="J7899" t="str">
            <v>A</v>
          </cell>
          <cell r="K7899" t="str">
            <v>ND1</v>
          </cell>
          <cell r="L7899" t="str">
            <v>○</v>
          </cell>
          <cell r="M7899">
            <v>20240328</v>
          </cell>
          <cell r="N7899">
            <v>20240328</v>
          </cell>
        </row>
        <row r="7900">
          <cell r="C7900">
            <v>8978844954</v>
          </cell>
          <cell r="D7900" t="str">
            <v>I4JLF43</v>
          </cell>
          <cell r="E7900"/>
          <cell r="F7900" t="str">
            <v>VK00 NKR</v>
          </cell>
          <cell r="G7900" t="str">
            <v>VK00 7001幅</v>
          </cell>
          <cell r="H7900" t="str">
            <v>VK00 A1-GR 700幅　 FRAME ASM 先行量産 設変出図 (変更内容:K研3でのハーネス不具合対策)</v>
          </cell>
          <cell r="I7900" t="str">
            <v>未</v>
          </cell>
          <cell r="J7900" t="str">
            <v>A</v>
          </cell>
          <cell r="K7900"/>
          <cell r="L7900" t="str">
            <v>○</v>
          </cell>
          <cell r="M7900">
            <v>20240111</v>
          </cell>
          <cell r="N7900">
            <v>20240111</v>
          </cell>
        </row>
        <row r="7901">
          <cell r="C7901">
            <v>8978844984</v>
          </cell>
          <cell r="D7901" t="str">
            <v>I4JLF43</v>
          </cell>
          <cell r="E7901"/>
          <cell r="F7901" t="str">
            <v>VK00 NKR</v>
          </cell>
          <cell r="G7901" t="str">
            <v>VK00 7001幅</v>
          </cell>
          <cell r="H7901" t="str">
            <v>VK00 A1-GR 700幅　 FRAME ASM 先行量産 設変出図 (変更内容:K研3でのハーネス不具合対策)</v>
          </cell>
          <cell r="I7901" t="str">
            <v>未</v>
          </cell>
          <cell r="J7901" t="str">
            <v>A</v>
          </cell>
          <cell r="K7901"/>
          <cell r="L7901" t="str">
            <v>○</v>
          </cell>
          <cell r="M7901">
            <v>20240109</v>
          </cell>
          <cell r="N7901">
            <v>20240109</v>
          </cell>
        </row>
        <row r="7902">
          <cell r="C7902">
            <v>8978845015</v>
          </cell>
          <cell r="D7902" t="str">
            <v>I4JLF43</v>
          </cell>
          <cell r="E7902"/>
          <cell r="F7902" t="str">
            <v>VK00 NKR</v>
          </cell>
          <cell r="G7902" t="str">
            <v>VK00 7001幅</v>
          </cell>
          <cell r="H7902" t="str">
            <v>VK00 A1-GR 700幅　 FRAME ASM 先行量産 設変出図 (変更内容:K研3でのハーネス不具合対策)</v>
          </cell>
          <cell r="I7902" t="str">
            <v>PA1-4104</v>
          </cell>
          <cell r="J7902" t="str">
            <v>A</v>
          </cell>
          <cell r="K7902" t="str">
            <v>PF3</v>
          </cell>
          <cell r="L7902" t="str">
            <v>○</v>
          </cell>
          <cell r="M7902">
            <v>20240109</v>
          </cell>
          <cell r="N7902">
            <v>20240109</v>
          </cell>
        </row>
        <row r="7903">
          <cell r="C7903">
            <v>8978845025</v>
          </cell>
          <cell r="D7903" t="str">
            <v>I4JLF43</v>
          </cell>
          <cell r="E7903"/>
          <cell r="F7903" t="str">
            <v>VK00 NKR</v>
          </cell>
          <cell r="G7903" t="str">
            <v>VK00 7001幅</v>
          </cell>
          <cell r="H7903" t="str">
            <v>VK00 A1-GR 700幅　 FRAME ASM 先行量産 設変出図 (変更内容:K研3でのハーネス不具合対策)</v>
          </cell>
          <cell r="I7903" t="str">
            <v>未</v>
          </cell>
          <cell r="J7903" t="str">
            <v>A</v>
          </cell>
          <cell r="K7903"/>
          <cell r="L7903" t="str">
            <v>○</v>
          </cell>
          <cell r="M7903">
            <v>20240109</v>
          </cell>
          <cell r="N7903">
            <v>20240109</v>
          </cell>
        </row>
        <row r="7904">
          <cell r="C7904">
            <v>7552078261</v>
          </cell>
          <cell r="D7904" t="str">
            <v>I4K4191</v>
          </cell>
          <cell r="E7904"/>
          <cell r="F7904" t="str">
            <v>VL35 NKS</v>
          </cell>
          <cell r="G7904" t="str">
            <v>VL35 700幅</v>
          </cell>
          <cell r="H7904" t="str">
            <v>VL35　1X 700幅　量産 HOLE未反映不具合 設変出図 (内容:量産FRAMEにて穴が無いことによりSCR BRKT締結出来ず。穴変更,溶接NUT追加)</v>
          </cell>
          <cell r="I7904" t="str">
            <v>PA1-4030</v>
          </cell>
          <cell r="J7904" t="str">
            <v>A</v>
          </cell>
          <cell r="K7904" t="str">
            <v>1NL9</v>
          </cell>
          <cell r="L7904" t="str">
            <v>○</v>
          </cell>
          <cell r="M7904">
            <v>20240220</v>
          </cell>
          <cell r="N7904">
            <v>20240220</v>
          </cell>
        </row>
        <row r="7905">
          <cell r="C7905">
            <v>7551954802</v>
          </cell>
          <cell r="D7905" t="str">
            <v>I4K4507</v>
          </cell>
          <cell r="E7905">
            <v>45362</v>
          </cell>
          <cell r="F7905" t="str">
            <v>VL26 NPR</v>
          </cell>
          <cell r="G7905" t="str">
            <v>VL26 850幅</v>
          </cell>
          <cell r="H7905" t="str">
            <v>VL26 B-GR US SOP向け 850幅 FRAME ASM 設変出図(内容:溶接ﾌﾗﾝｼﾞﾅｯﾄ→ﾌﾟﾛｼﾞｪｸｼｮﾝﾅｯﾄ化、3RD C/MBR及びS/MBR接触部の平面度の公差緩和)</v>
          </cell>
          <cell r="I7905" t="str">
            <v>PA1-4063</v>
          </cell>
          <cell r="J7905" t="str">
            <v>B</v>
          </cell>
          <cell r="K7905" t="str">
            <v>YH1</v>
          </cell>
          <cell r="L7905" t="str">
            <v>○</v>
          </cell>
          <cell r="M7905">
            <v>20240527</v>
          </cell>
          <cell r="N7905" t="str">
            <v>-</v>
          </cell>
        </row>
        <row r="7906">
          <cell r="C7906">
            <v>7551954812</v>
          </cell>
          <cell r="D7906" t="str">
            <v>I4K4507</v>
          </cell>
          <cell r="E7906">
            <v>45362</v>
          </cell>
          <cell r="F7906" t="str">
            <v>VL26 NPR</v>
          </cell>
          <cell r="G7906" t="str">
            <v>VL26 850幅</v>
          </cell>
          <cell r="H7906" t="str">
            <v>VL26 B-GR US SOP向け 850幅 FRAME ASM 設変出図(内容:溶接ﾌﾗﾝｼﾞﾅｯﾄ→ﾌﾟﾛｼﾞｪｸｼｮﾝﾅｯﾄ化、3RD C/MBR及びS/MBR接触部の平面度の公差緩和)</v>
          </cell>
          <cell r="I7906" t="str">
            <v>PA1-4063</v>
          </cell>
          <cell r="J7906" t="str">
            <v>B</v>
          </cell>
          <cell r="K7906" t="str">
            <v>YH2</v>
          </cell>
          <cell r="L7906" t="str">
            <v>○</v>
          </cell>
          <cell r="M7906">
            <v>20240326</v>
          </cell>
          <cell r="N7906">
            <v>20240413</v>
          </cell>
        </row>
        <row r="7907">
          <cell r="C7907">
            <v>7551954822</v>
          </cell>
          <cell r="D7907" t="str">
            <v>I4K4507</v>
          </cell>
          <cell r="E7907">
            <v>45362</v>
          </cell>
          <cell r="F7907" t="str">
            <v>VL26 NPR</v>
          </cell>
          <cell r="G7907" t="str">
            <v>VL26 850幅</v>
          </cell>
          <cell r="H7907" t="str">
            <v>VL26 B-GR US SOP向け 850幅 FRAME ASM 設変出図(内容:溶接ﾌﾗﾝｼﾞﾅｯﾄ→ﾌﾟﾛｼﾞｪｸｼｮﾝﾅｯﾄ化、3RD C/MBR及びS/MBR接触部の平面度の公差緩和)</v>
          </cell>
          <cell r="I7907" t="str">
            <v>PA1-4063</v>
          </cell>
          <cell r="J7907" t="str">
            <v>B</v>
          </cell>
          <cell r="K7907" t="str">
            <v>YR1</v>
          </cell>
          <cell r="L7907" t="str">
            <v>○</v>
          </cell>
          <cell r="M7907" t="str">
            <v>-</v>
          </cell>
          <cell r="N7907" t="str">
            <v>-</v>
          </cell>
        </row>
        <row r="7908">
          <cell r="C7908">
            <v>7551954832</v>
          </cell>
          <cell r="D7908" t="str">
            <v>I4K4507</v>
          </cell>
          <cell r="E7908">
            <v>45362</v>
          </cell>
          <cell r="F7908" t="str">
            <v>VL26 NPR</v>
          </cell>
          <cell r="G7908" t="str">
            <v>VL26 850幅</v>
          </cell>
          <cell r="H7908" t="str">
            <v>VL26 B-GR US SOP向け 850幅 FRAME ASM 設変出図(内容:溶接ﾌﾗﾝｼﾞﾅｯﾄ→ﾌﾟﾛｼﾞｪｸｼｮﾝﾅｯﾄ化、3RD C/MBR及びS/MBR接触部の平面度の公差緩和)</v>
          </cell>
          <cell r="I7908" t="str">
            <v>PA1-4063</v>
          </cell>
          <cell r="J7908" t="str">
            <v>B</v>
          </cell>
          <cell r="K7908" t="str">
            <v>YR2</v>
          </cell>
          <cell r="L7908" t="str">
            <v>○</v>
          </cell>
          <cell r="M7908" t="str">
            <v>-</v>
          </cell>
          <cell r="N7908" t="str">
            <v>-</v>
          </cell>
        </row>
        <row r="7909">
          <cell r="C7909">
            <v>7551954842</v>
          </cell>
          <cell r="D7909" t="str">
            <v>I4K4507</v>
          </cell>
          <cell r="E7909">
            <v>45362</v>
          </cell>
          <cell r="F7909" t="str">
            <v>VL26 NPR</v>
          </cell>
          <cell r="G7909" t="str">
            <v>VL26 850幅</v>
          </cell>
          <cell r="H7909" t="str">
            <v>VL26 B-GR US SOP向け 850幅 FRAME ASM 設変出図(内容:溶接ﾌﾗﾝｼﾞﾅｯﾄ→ﾌﾟﾛｼﾞｪｸｼｮﾝﾅｯﾄ化、3RD C/MBR及びS/MBR接触部の平面度の公差緩和)</v>
          </cell>
          <cell r="I7909" t="str">
            <v>PA1-4063</v>
          </cell>
          <cell r="J7909" t="str">
            <v>B</v>
          </cell>
          <cell r="K7909" t="str">
            <v>YM3</v>
          </cell>
          <cell r="L7909" t="str">
            <v>○</v>
          </cell>
          <cell r="M7909" t="str">
            <v>-</v>
          </cell>
          <cell r="N7909" t="str">
            <v>-</v>
          </cell>
        </row>
        <row r="7910">
          <cell r="C7910">
            <v>7551954852</v>
          </cell>
          <cell r="D7910" t="str">
            <v>I4K4507</v>
          </cell>
          <cell r="E7910">
            <v>45362</v>
          </cell>
          <cell r="F7910" t="str">
            <v>VL26 NPR</v>
          </cell>
          <cell r="G7910" t="str">
            <v>VL26 850幅</v>
          </cell>
          <cell r="H7910" t="str">
            <v>VL26 B-GR US SOP向け 850幅 FRAME ASM 設変出図(内容:溶接ﾌﾗﾝｼﾞﾅｯﾄ→ﾌﾟﾛｼﾞｪｸｼｮﾝﾅｯﾄ化、3RD C/MBR及びS/MBR接触部の平面度の公差緩和)</v>
          </cell>
          <cell r="I7910" t="str">
            <v>PA1-4063</v>
          </cell>
          <cell r="J7910" t="str">
            <v>B</v>
          </cell>
          <cell r="K7910" t="str">
            <v>YM4</v>
          </cell>
          <cell r="L7910" t="str">
            <v>○</v>
          </cell>
          <cell r="M7910" t="str">
            <v>-</v>
          </cell>
          <cell r="N7910" t="str">
            <v>-</v>
          </cell>
        </row>
        <row r="7911">
          <cell r="C7911">
            <v>7551954862</v>
          </cell>
          <cell r="D7911" t="str">
            <v>I4K4507</v>
          </cell>
          <cell r="E7911">
            <v>45362</v>
          </cell>
          <cell r="F7911" t="str">
            <v>VL26 NPR</v>
          </cell>
          <cell r="G7911" t="str">
            <v>VL26 850幅</v>
          </cell>
          <cell r="H7911" t="str">
            <v>VL26 B-GR US SOP向け 850幅 FRAME ASM 設変出図(内容:溶接ﾌﾗﾝｼﾞﾅｯﾄ→ﾌﾟﾛｼﾞｪｸｼｮﾝﾅｯﾄ化、3RD C/MBR及びS/MBR接触部の平面度の公差緩和)</v>
          </cell>
          <cell r="I7911" t="str">
            <v>PA1-4063</v>
          </cell>
          <cell r="J7911" t="str">
            <v>B</v>
          </cell>
          <cell r="K7911" t="str">
            <v>YM1</v>
          </cell>
          <cell r="L7911" t="str">
            <v>○</v>
          </cell>
          <cell r="M7911" t="str">
            <v>-</v>
          </cell>
          <cell r="N7911" t="str">
            <v>-</v>
          </cell>
        </row>
        <row r="7912">
          <cell r="C7912">
            <v>7551954872</v>
          </cell>
          <cell r="D7912" t="str">
            <v>I4K4507</v>
          </cell>
          <cell r="E7912">
            <v>45362</v>
          </cell>
          <cell r="F7912" t="str">
            <v>VL26 NPR</v>
          </cell>
          <cell r="G7912" t="str">
            <v>VL26 850幅</v>
          </cell>
          <cell r="H7912" t="str">
            <v>VL26 B-GR US SOP向け 850幅 FRAME ASM 設変出図(内容:溶接ﾌﾗﾝｼﾞﾅｯﾄ→ﾌﾟﾛｼﾞｪｸｼｮﾝﾅｯﾄ化、3RD C/MBR及びS/MBR接触部の平面度の公差緩和)</v>
          </cell>
          <cell r="I7912" t="str">
            <v>PA1-4063</v>
          </cell>
          <cell r="J7912" t="str">
            <v>B</v>
          </cell>
          <cell r="K7912" t="str">
            <v>YM2</v>
          </cell>
          <cell r="L7912" t="str">
            <v>○</v>
          </cell>
          <cell r="M7912" t="str">
            <v>-</v>
          </cell>
          <cell r="N7912" t="str">
            <v>-</v>
          </cell>
        </row>
        <row r="7913">
          <cell r="C7913">
            <v>8977917481</v>
          </cell>
          <cell r="D7913" t="str">
            <v>I4JLA93</v>
          </cell>
          <cell r="E7913"/>
          <cell r="F7913" t="str">
            <v>VL32 NPR</v>
          </cell>
          <cell r="G7913" t="str">
            <v>VL32 850幅</v>
          </cell>
          <cell r="H7913" t="str">
            <v>VL32 D2-GR 850幅 SOP   FRAME ASM 設変出図　(内容:F/ASM＆W /PAINT＆EXTENSIONの図面変更 )</v>
          </cell>
          <cell r="I7913"/>
          <cell r="J7913" t="str">
            <v>C</v>
          </cell>
          <cell r="K7913"/>
          <cell r="L7913" t="str">
            <v>○</v>
          </cell>
          <cell r="M7913" t="str">
            <v>-</v>
          </cell>
          <cell r="N7913">
            <v>20240129</v>
          </cell>
        </row>
        <row r="7914">
          <cell r="C7914">
            <v>7552222940</v>
          </cell>
          <cell r="D7914" t="str">
            <v>I3JCL64</v>
          </cell>
          <cell r="E7914">
            <v>45274</v>
          </cell>
          <cell r="F7914" t="str">
            <v>VK00 NKR</v>
          </cell>
          <cell r="G7914" t="str">
            <v>VK00 700幅</v>
          </cell>
          <cell r="H7914" t="str">
            <v>VK00 B1-GR 700幅　一生　FRAME ASM 新規出図</v>
          </cell>
          <cell r="I7914"/>
          <cell r="J7914" t="str">
            <v>A</v>
          </cell>
          <cell r="K7914"/>
          <cell r="L7914" t="str">
            <v>○</v>
          </cell>
          <cell r="M7914" t="str">
            <v>未</v>
          </cell>
          <cell r="N7914" t="str">
            <v>未</v>
          </cell>
        </row>
        <row r="7915">
          <cell r="C7915">
            <v>7552222970</v>
          </cell>
          <cell r="D7915" t="str">
            <v>I3JCL64</v>
          </cell>
          <cell r="E7915">
            <v>45274</v>
          </cell>
          <cell r="F7915" t="str">
            <v>VK00 NKR</v>
          </cell>
          <cell r="G7915" t="str">
            <v>VK00 700幅</v>
          </cell>
          <cell r="H7915" t="str">
            <v>VK00 B1-GR 700幅　一生　FRAME ASM 新規出図</v>
          </cell>
          <cell r="I7915"/>
          <cell r="J7915" t="str">
            <v>A</v>
          </cell>
          <cell r="K7915"/>
          <cell r="L7915" t="str">
            <v>○</v>
          </cell>
          <cell r="M7915" t="str">
            <v>未</v>
          </cell>
          <cell r="N7915" t="str">
            <v>未</v>
          </cell>
        </row>
        <row r="7916">
          <cell r="C7916">
            <v>7552222980</v>
          </cell>
          <cell r="D7916" t="str">
            <v>I3JCL64</v>
          </cell>
          <cell r="E7916">
            <v>45274</v>
          </cell>
          <cell r="F7916" t="str">
            <v>VK00 NKR</v>
          </cell>
          <cell r="G7916" t="str">
            <v>VK00 700幅</v>
          </cell>
          <cell r="H7916" t="str">
            <v>VK00 B1-GR 700幅　一生　FRAME ASM 新規出図</v>
          </cell>
          <cell r="I7916"/>
          <cell r="J7916" t="str">
            <v>A</v>
          </cell>
          <cell r="K7916"/>
          <cell r="L7916" t="str">
            <v>○</v>
          </cell>
          <cell r="M7916" t="str">
            <v>未</v>
          </cell>
          <cell r="N7916" t="str">
            <v>未</v>
          </cell>
        </row>
        <row r="7917">
          <cell r="C7917">
            <v>7552078251</v>
          </cell>
          <cell r="D7917" t="str">
            <v>I4K4191</v>
          </cell>
          <cell r="E7917"/>
          <cell r="F7917" t="str">
            <v>VL35 NKS</v>
          </cell>
          <cell r="G7917" t="str">
            <v>VL35 700幅</v>
          </cell>
          <cell r="H7917" t="str">
            <v>VL35　1X 700幅　量産 HOLE未反映不具合 設変出図 (内容:量産FRAMEにて穴が無いことによりSCR BRKT締結出来ず。穴変更,溶接NUT追加)</v>
          </cell>
          <cell r="I7917" t="str">
            <v>PA1-4030</v>
          </cell>
          <cell r="J7917" t="str">
            <v>A</v>
          </cell>
          <cell r="K7917" t="str">
            <v>1NLA</v>
          </cell>
          <cell r="L7917" t="str">
            <v>○</v>
          </cell>
          <cell r="M7917">
            <v>20240220</v>
          </cell>
          <cell r="N7917">
            <v>20240220</v>
          </cell>
        </row>
        <row r="7918">
          <cell r="C7918">
            <v>7552127052</v>
          </cell>
          <cell r="D7918" t="str">
            <v>I4K4126</v>
          </cell>
          <cell r="E7918"/>
          <cell r="F7918" t="str">
            <v>VK00 NPR</v>
          </cell>
          <cell r="G7918" t="str">
            <v>VK00 750幅</v>
          </cell>
          <cell r="H7918" t="str">
            <v>VK00 B1-GR 750幅 一生 140L燃ﾀﾝ用 FRAME ASM 設変出図(内容:内容品最新化、S/MBR RH ﾅｯﾄ配置変更 穴移設, LH 穴移設)</v>
          </cell>
          <cell r="I7918"/>
          <cell r="J7918" t="str">
            <v>A</v>
          </cell>
          <cell r="K7918"/>
          <cell r="L7918" t="str">
            <v>○</v>
          </cell>
          <cell r="M7918" t="str">
            <v>未</v>
          </cell>
          <cell r="N7918" t="str">
            <v>未</v>
          </cell>
        </row>
        <row r="7919">
          <cell r="C7919">
            <v>7552127062</v>
          </cell>
          <cell r="D7919" t="str">
            <v>I4K4126</v>
          </cell>
          <cell r="E7919"/>
          <cell r="F7919" t="str">
            <v>VK00 NPR</v>
          </cell>
          <cell r="G7919" t="str">
            <v>VK00 750幅</v>
          </cell>
          <cell r="H7919" t="str">
            <v>VK00 B1-GR 750幅 一生 140L燃ﾀﾝ用 FRAME ASM 設変出図(内容:内容品最新化、S/MBR RH ﾅｯﾄ配置変更 穴移設, LH 穴移設)</v>
          </cell>
          <cell r="I7919"/>
          <cell r="J7919" t="str">
            <v>A</v>
          </cell>
          <cell r="K7919"/>
          <cell r="L7919" t="str">
            <v>未</v>
          </cell>
          <cell r="M7919" t="str">
            <v>未</v>
          </cell>
          <cell r="N7919" t="str">
            <v>未</v>
          </cell>
        </row>
        <row r="7920">
          <cell r="C7920">
            <v>8978748642</v>
          </cell>
          <cell r="D7920" t="str">
            <v>I4K4132</v>
          </cell>
          <cell r="E7920"/>
          <cell r="F7920" t="str">
            <v>VL26 NKR</v>
          </cell>
          <cell r="G7920" t="str">
            <v>VL26 700幅</v>
          </cell>
          <cell r="H7920" t="str">
            <v>VL26 A3-GR 700幅　軽量 FRAME ASM 設変(内容:S/MBR ASM RHの溶接NUT追加)</v>
          </cell>
          <cell r="I7920"/>
          <cell r="J7920" t="str">
            <v>D</v>
          </cell>
          <cell r="K7920"/>
          <cell r="L7920" t="str">
            <v>○</v>
          </cell>
          <cell r="M7920" t="str">
            <v>-</v>
          </cell>
          <cell r="N7920" t="str">
            <v>-</v>
          </cell>
        </row>
        <row r="7921">
          <cell r="C7921">
            <v>7552165170</v>
          </cell>
          <cell r="D7921" t="str">
            <v>I3JCH84</v>
          </cell>
          <cell r="E7921"/>
          <cell r="F7921" t="str">
            <v>VK00  NP*</v>
          </cell>
          <cell r="G7921" t="str">
            <v>VK00 850幅</v>
          </cell>
          <cell r="H7921" t="str">
            <v>VK00 B-GR　850幅 一生 FRAME ASM 新規出図</v>
          </cell>
          <cell r="I7921"/>
          <cell r="J7921" t="str">
            <v>C</v>
          </cell>
          <cell r="K7921"/>
          <cell r="L7921" t="str">
            <v>○</v>
          </cell>
          <cell r="M7921" t="str">
            <v>-</v>
          </cell>
          <cell r="N7921" t="str">
            <v>未</v>
          </cell>
        </row>
        <row r="7922">
          <cell r="C7922">
            <v>7552164940</v>
          </cell>
          <cell r="D7922" t="str">
            <v>I3JCH84</v>
          </cell>
          <cell r="E7922"/>
          <cell r="F7922" t="str">
            <v>VK00  NP*</v>
          </cell>
          <cell r="G7922" t="str">
            <v>VK00 850幅</v>
          </cell>
          <cell r="H7922" t="str">
            <v>VK00 B-GR　850幅 一生 FRAME ASM 新規出図</v>
          </cell>
          <cell r="I7922"/>
          <cell r="J7922" t="str">
            <v>C</v>
          </cell>
          <cell r="K7922"/>
          <cell r="L7922" t="str">
            <v>未</v>
          </cell>
          <cell r="M7922" t="str">
            <v>-</v>
          </cell>
          <cell r="N7922" t="str">
            <v>未</v>
          </cell>
        </row>
        <row r="7923">
          <cell r="C7923">
            <v>7552164950</v>
          </cell>
          <cell r="D7923" t="str">
            <v>I3JCH84</v>
          </cell>
          <cell r="E7923"/>
          <cell r="F7923" t="str">
            <v>VK00  NP*</v>
          </cell>
          <cell r="G7923" t="str">
            <v>VK00 850幅</v>
          </cell>
          <cell r="H7923" t="str">
            <v>VK00 B-GR　850幅 一生 FRAME ASM 新規出図</v>
          </cell>
          <cell r="I7923"/>
          <cell r="J7923" t="str">
            <v>C</v>
          </cell>
          <cell r="K7923"/>
          <cell r="L7923" t="str">
            <v>未</v>
          </cell>
          <cell r="M7923" t="str">
            <v>-</v>
          </cell>
          <cell r="N7923" t="str">
            <v>未</v>
          </cell>
        </row>
        <row r="7924">
          <cell r="C7924">
            <v>7552164980</v>
          </cell>
          <cell r="D7924" t="str">
            <v>I3JCH84</v>
          </cell>
          <cell r="E7924"/>
          <cell r="F7924" t="str">
            <v>VK00  NP*</v>
          </cell>
          <cell r="G7924" t="str">
            <v>VK00 850幅</v>
          </cell>
          <cell r="H7924" t="str">
            <v>VK00 B-GR　850幅 一生 FRAME ASM 新規出図</v>
          </cell>
          <cell r="I7924"/>
          <cell r="J7924" t="str">
            <v>C</v>
          </cell>
          <cell r="K7924"/>
          <cell r="L7924" t="str">
            <v>未</v>
          </cell>
          <cell r="M7924" t="str">
            <v>-</v>
          </cell>
          <cell r="N7924" t="str">
            <v>未</v>
          </cell>
        </row>
        <row r="7925">
          <cell r="C7925">
            <v>7552164990</v>
          </cell>
          <cell r="D7925" t="str">
            <v>I3JCH84</v>
          </cell>
          <cell r="E7925"/>
          <cell r="F7925" t="str">
            <v>VK00  NP*</v>
          </cell>
          <cell r="G7925" t="str">
            <v>VK00 850幅</v>
          </cell>
          <cell r="H7925" t="str">
            <v>VK00 B-GR　850幅 一生 FRAME ASM 新規出図</v>
          </cell>
          <cell r="I7925"/>
          <cell r="J7925" t="str">
            <v>C</v>
          </cell>
          <cell r="K7925"/>
          <cell r="L7925" t="str">
            <v>未</v>
          </cell>
          <cell r="M7925" t="str">
            <v>-</v>
          </cell>
          <cell r="N7925" t="str">
            <v>未</v>
          </cell>
        </row>
        <row r="7926">
          <cell r="C7926">
            <v>7552165000</v>
          </cell>
          <cell r="D7926" t="str">
            <v>I3JCH84</v>
          </cell>
          <cell r="E7926"/>
          <cell r="F7926" t="str">
            <v>VK00  NP*</v>
          </cell>
          <cell r="G7926" t="str">
            <v>VK00 850幅</v>
          </cell>
          <cell r="H7926" t="str">
            <v>VK00 B-GR　850幅 一生 FRAME ASM 新規出図</v>
          </cell>
          <cell r="I7926"/>
          <cell r="J7926" t="str">
            <v>C</v>
          </cell>
          <cell r="K7926"/>
          <cell r="L7926" t="str">
            <v>未</v>
          </cell>
          <cell r="M7926" t="str">
            <v>-</v>
          </cell>
          <cell r="N7926" t="str">
            <v>未</v>
          </cell>
        </row>
        <row r="7927">
          <cell r="C7927">
            <v>7552165010</v>
          </cell>
          <cell r="D7927" t="str">
            <v>I3JCH84</v>
          </cell>
          <cell r="E7927"/>
          <cell r="F7927" t="str">
            <v>VK00  NP*</v>
          </cell>
          <cell r="G7927" t="str">
            <v>VK00 850幅</v>
          </cell>
          <cell r="H7927" t="str">
            <v>VK00 B-GR　850幅 一生 FRAME ASM 新規出図</v>
          </cell>
          <cell r="I7927"/>
          <cell r="J7927" t="str">
            <v>C</v>
          </cell>
          <cell r="K7927"/>
          <cell r="L7927" t="str">
            <v>未</v>
          </cell>
          <cell r="M7927" t="str">
            <v>-</v>
          </cell>
          <cell r="N7927" t="str">
            <v>未</v>
          </cell>
        </row>
        <row r="7928">
          <cell r="C7928">
            <v>7552165020</v>
          </cell>
          <cell r="D7928" t="str">
            <v>I3JCH84</v>
          </cell>
          <cell r="E7928"/>
          <cell r="F7928" t="str">
            <v>VK00  NP*</v>
          </cell>
          <cell r="G7928" t="str">
            <v>VK00 850幅</v>
          </cell>
          <cell r="H7928" t="str">
            <v>VK00 B-GR　850幅 一生 FRAME ASM 新規出図</v>
          </cell>
          <cell r="I7928"/>
          <cell r="J7928" t="str">
            <v>C</v>
          </cell>
          <cell r="K7928"/>
          <cell r="L7928" t="str">
            <v>未</v>
          </cell>
          <cell r="M7928" t="str">
            <v>-</v>
          </cell>
          <cell r="N7928" t="str">
            <v>未</v>
          </cell>
        </row>
        <row r="7929">
          <cell r="C7929">
            <v>7552165030</v>
          </cell>
          <cell r="D7929" t="str">
            <v>I3JCH84</v>
          </cell>
          <cell r="E7929"/>
          <cell r="F7929" t="str">
            <v>VK00  NP*</v>
          </cell>
          <cell r="G7929" t="str">
            <v>VK00 850幅</v>
          </cell>
          <cell r="H7929" t="str">
            <v>VK00 B-GR　850幅 一生 FRAME ASM 新規出図</v>
          </cell>
          <cell r="I7929"/>
          <cell r="J7929" t="str">
            <v>C</v>
          </cell>
          <cell r="K7929"/>
          <cell r="L7929" t="str">
            <v>未</v>
          </cell>
          <cell r="M7929" t="str">
            <v>-</v>
          </cell>
          <cell r="N7929" t="str">
            <v>未</v>
          </cell>
        </row>
        <row r="7930">
          <cell r="C7930">
            <v>7552165040</v>
          </cell>
          <cell r="D7930" t="str">
            <v>I3JCH84</v>
          </cell>
          <cell r="E7930"/>
          <cell r="F7930" t="str">
            <v>VK00  NP*</v>
          </cell>
          <cell r="G7930" t="str">
            <v>VK00 850幅</v>
          </cell>
          <cell r="H7930" t="str">
            <v>VK00 B-GR　850幅 一生 FRAME ASM 新規出図</v>
          </cell>
          <cell r="I7930"/>
          <cell r="J7930" t="str">
            <v>C</v>
          </cell>
          <cell r="K7930"/>
          <cell r="L7930" t="str">
            <v>未</v>
          </cell>
          <cell r="M7930" t="str">
            <v>-</v>
          </cell>
          <cell r="N7930" t="str">
            <v>未</v>
          </cell>
        </row>
        <row r="7931">
          <cell r="C7931">
            <v>7552165060</v>
          </cell>
          <cell r="D7931" t="str">
            <v>I3JCH84</v>
          </cell>
          <cell r="E7931"/>
          <cell r="F7931" t="str">
            <v>VK00  NP*</v>
          </cell>
          <cell r="G7931" t="str">
            <v>VK00 850幅</v>
          </cell>
          <cell r="H7931" t="str">
            <v>VK00 B-GR　850幅 一生 FRAME ASM 新規出図</v>
          </cell>
          <cell r="I7931"/>
          <cell r="J7931" t="str">
            <v>C</v>
          </cell>
          <cell r="K7931"/>
          <cell r="L7931" t="str">
            <v>未</v>
          </cell>
          <cell r="M7931" t="str">
            <v>-</v>
          </cell>
          <cell r="N7931" t="str">
            <v>未</v>
          </cell>
        </row>
        <row r="7932">
          <cell r="C7932">
            <v>7552165080</v>
          </cell>
          <cell r="D7932" t="str">
            <v>I3JCH84</v>
          </cell>
          <cell r="E7932"/>
          <cell r="F7932" t="str">
            <v>VK00  NP*</v>
          </cell>
          <cell r="G7932" t="str">
            <v>VK00 850幅</v>
          </cell>
          <cell r="H7932" t="str">
            <v>VK00 B-GR　850幅 一生 FRAME ASM 新規出図</v>
          </cell>
          <cell r="I7932"/>
          <cell r="J7932" t="str">
            <v>C</v>
          </cell>
          <cell r="K7932"/>
          <cell r="L7932" t="str">
            <v>未</v>
          </cell>
          <cell r="M7932" t="str">
            <v>-</v>
          </cell>
          <cell r="N7932" t="str">
            <v>未</v>
          </cell>
        </row>
        <row r="7933">
          <cell r="C7933">
            <v>7552165100</v>
          </cell>
          <cell r="D7933" t="str">
            <v>I3JCH84</v>
          </cell>
          <cell r="E7933"/>
          <cell r="F7933" t="str">
            <v>VK00  NP*</v>
          </cell>
          <cell r="G7933" t="str">
            <v>VK00 850幅</v>
          </cell>
          <cell r="H7933" t="str">
            <v>VK00 B-GR　850幅 一生 FRAME ASM 新規出図</v>
          </cell>
          <cell r="I7933"/>
          <cell r="J7933" t="str">
            <v>C</v>
          </cell>
          <cell r="K7933"/>
          <cell r="L7933" t="str">
            <v>未</v>
          </cell>
          <cell r="M7933" t="str">
            <v>-</v>
          </cell>
          <cell r="N7933" t="str">
            <v>未</v>
          </cell>
        </row>
        <row r="7934">
          <cell r="C7934">
            <v>7552165120</v>
          </cell>
          <cell r="D7934" t="str">
            <v>I3JCH84</v>
          </cell>
          <cell r="E7934"/>
          <cell r="F7934" t="str">
            <v>VK00  NP*</v>
          </cell>
          <cell r="G7934" t="str">
            <v>VK00 850幅</v>
          </cell>
          <cell r="H7934" t="str">
            <v>VK00 B-GR　850幅 一生 FRAME ASM 新規出図</v>
          </cell>
          <cell r="I7934"/>
          <cell r="J7934" t="str">
            <v>C</v>
          </cell>
          <cell r="K7934"/>
          <cell r="L7934" t="str">
            <v>未</v>
          </cell>
          <cell r="M7934" t="str">
            <v>-</v>
          </cell>
          <cell r="N7934" t="str">
            <v>未</v>
          </cell>
        </row>
        <row r="7935">
          <cell r="C7935">
            <v>7552165130</v>
          </cell>
          <cell r="D7935" t="str">
            <v>I3JCH84</v>
          </cell>
          <cell r="E7935"/>
          <cell r="F7935" t="str">
            <v>VK00  NP*</v>
          </cell>
          <cell r="G7935" t="str">
            <v>VK00 850幅</v>
          </cell>
          <cell r="H7935" t="str">
            <v>VK00 B-GR　850幅 一生 FRAME ASM 新規出図</v>
          </cell>
          <cell r="I7935"/>
          <cell r="J7935" t="str">
            <v>C</v>
          </cell>
          <cell r="K7935"/>
          <cell r="L7935" t="str">
            <v>未</v>
          </cell>
          <cell r="M7935" t="str">
            <v>-</v>
          </cell>
          <cell r="N7935" t="str">
            <v>未</v>
          </cell>
        </row>
        <row r="7936">
          <cell r="C7936">
            <v>7552165140</v>
          </cell>
          <cell r="D7936" t="str">
            <v>I3JCH84</v>
          </cell>
          <cell r="E7936"/>
          <cell r="F7936" t="str">
            <v>VK00  NP*</v>
          </cell>
          <cell r="G7936" t="str">
            <v>VK00 850幅</v>
          </cell>
          <cell r="H7936" t="str">
            <v>VK00 B-GR　850幅 一生 FRAME ASM 新規出図</v>
          </cell>
          <cell r="I7936"/>
          <cell r="J7936" t="str">
            <v>C</v>
          </cell>
          <cell r="K7936"/>
          <cell r="L7936" t="str">
            <v>未</v>
          </cell>
          <cell r="M7936" t="str">
            <v>-</v>
          </cell>
          <cell r="N7936" t="str">
            <v>未</v>
          </cell>
        </row>
        <row r="7937">
          <cell r="C7937">
            <v>7552165150</v>
          </cell>
          <cell r="D7937" t="str">
            <v>I3JCH84</v>
          </cell>
          <cell r="E7937"/>
          <cell r="F7937" t="str">
            <v>VK00  NP*</v>
          </cell>
          <cell r="G7937" t="str">
            <v>VK00 850幅</v>
          </cell>
          <cell r="H7937" t="str">
            <v>VK00 B-GR　850幅 一生 FRAME ASM 新規出図</v>
          </cell>
          <cell r="I7937"/>
          <cell r="J7937" t="str">
            <v>C</v>
          </cell>
          <cell r="K7937"/>
          <cell r="L7937" t="str">
            <v>未</v>
          </cell>
          <cell r="M7937" t="str">
            <v>-</v>
          </cell>
          <cell r="N7937" t="str">
            <v>未</v>
          </cell>
        </row>
        <row r="7938">
          <cell r="C7938">
            <v>7552165160</v>
          </cell>
          <cell r="D7938" t="str">
            <v>I3JCH84</v>
          </cell>
          <cell r="E7938"/>
          <cell r="F7938" t="str">
            <v>VK00  NP*</v>
          </cell>
          <cell r="G7938" t="str">
            <v>VK00 850幅</v>
          </cell>
          <cell r="H7938" t="str">
            <v>VK00 B-GR　850幅 一生 FRAME ASM 新規出図</v>
          </cell>
          <cell r="I7938"/>
          <cell r="J7938" t="str">
            <v>C</v>
          </cell>
          <cell r="K7938"/>
          <cell r="L7938" t="str">
            <v>未</v>
          </cell>
          <cell r="M7938" t="str">
            <v>-</v>
          </cell>
          <cell r="N7938" t="str">
            <v>未</v>
          </cell>
        </row>
        <row r="7939">
          <cell r="C7939">
            <v>7552165180</v>
          </cell>
          <cell r="D7939" t="str">
            <v>I3JCH84</v>
          </cell>
          <cell r="E7939"/>
          <cell r="F7939" t="str">
            <v>VK00  NP*</v>
          </cell>
          <cell r="G7939" t="str">
            <v>VK00 850幅</v>
          </cell>
          <cell r="H7939" t="str">
            <v>VK00 B-GR　850幅 一生 FRAME ASM 新規出図</v>
          </cell>
          <cell r="I7939"/>
          <cell r="J7939" t="str">
            <v>C</v>
          </cell>
          <cell r="K7939"/>
          <cell r="L7939" t="str">
            <v>未</v>
          </cell>
          <cell r="M7939" t="str">
            <v>-</v>
          </cell>
          <cell r="N7939" t="str">
            <v>未</v>
          </cell>
        </row>
        <row r="7940">
          <cell r="C7940">
            <v>7552165190</v>
          </cell>
          <cell r="D7940" t="str">
            <v>I3JCH84</v>
          </cell>
          <cell r="E7940"/>
          <cell r="F7940" t="str">
            <v>VK00  NP*</v>
          </cell>
          <cell r="G7940" t="str">
            <v>VK00 850幅</v>
          </cell>
          <cell r="H7940" t="str">
            <v>VK00 B-GR　850幅 一生 FRAME ASM 新規出図</v>
          </cell>
          <cell r="I7940"/>
          <cell r="J7940" t="str">
            <v>C</v>
          </cell>
          <cell r="K7940"/>
          <cell r="L7940" t="str">
            <v>未</v>
          </cell>
          <cell r="M7940" t="str">
            <v>-</v>
          </cell>
          <cell r="N7940" t="str">
            <v>未</v>
          </cell>
        </row>
        <row r="7941">
          <cell r="C7941">
            <v>7552165200</v>
          </cell>
          <cell r="D7941" t="str">
            <v>I3JCH84</v>
          </cell>
          <cell r="E7941"/>
          <cell r="F7941" t="str">
            <v>VK00  NP*</v>
          </cell>
          <cell r="G7941" t="str">
            <v>VK00 850幅</v>
          </cell>
          <cell r="H7941" t="str">
            <v>VK00 B-GR　850幅 一生 FRAME ASM 新規出図</v>
          </cell>
          <cell r="I7941"/>
          <cell r="J7941" t="str">
            <v>C</v>
          </cell>
          <cell r="K7941"/>
          <cell r="L7941" t="str">
            <v>未</v>
          </cell>
          <cell r="M7941" t="str">
            <v>-</v>
          </cell>
          <cell r="N7941" t="str">
            <v>未</v>
          </cell>
        </row>
        <row r="7942">
          <cell r="C7942">
            <v>7552165210</v>
          </cell>
          <cell r="D7942" t="str">
            <v>I3JCH84</v>
          </cell>
          <cell r="E7942"/>
          <cell r="F7942" t="str">
            <v>VK00  NP*</v>
          </cell>
          <cell r="G7942" t="str">
            <v>VK00 850幅</v>
          </cell>
          <cell r="H7942" t="str">
            <v>VK00 B-GR　850幅 一生 FRAME ASM 新規出図</v>
          </cell>
          <cell r="I7942"/>
          <cell r="J7942" t="str">
            <v>C</v>
          </cell>
          <cell r="K7942"/>
          <cell r="L7942" t="str">
            <v>未</v>
          </cell>
          <cell r="M7942" t="str">
            <v>-</v>
          </cell>
          <cell r="N7942" t="str">
            <v>未</v>
          </cell>
        </row>
        <row r="7943">
          <cell r="C7943">
            <v>7552165220</v>
          </cell>
          <cell r="D7943" t="str">
            <v>I3JCH84</v>
          </cell>
          <cell r="E7943"/>
          <cell r="F7943" t="str">
            <v>VK00  NP*</v>
          </cell>
          <cell r="G7943" t="str">
            <v>VK00 850幅</v>
          </cell>
          <cell r="H7943" t="str">
            <v>VK00 B-GR　850幅 一生 FRAME ASM 新規出図</v>
          </cell>
          <cell r="I7943"/>
          <cell r="J7943" t="str">
            <v>C</v>
          </cell>
          <cell r="K7943"/>
          <cell r="L7943" t="str">
            <v>未</v>
          </cell>
          <cell r="M7943" t="str">
            <v>-</v>
          </cell>
          <cell r="N7943" t="str">
            <v>未</v>
          </cell>
        </row>
        <row r="7944">
          <cell r="C7944">
            <v>7552165230</v>
          </cell>
          <cell r="D7944" t="str">
            <v>I3JCH84</v>
          </cell>
          <cell r="E7944"/>
          <cell r="F7944" t="str">
            <v>VK00  NP*</v>
          </cell>
          <cell r="G7944" t="str">
            <v>VK00 850幅</v>
          </cell>
          <cell r="H7944" t="str">
            <v>VK00 B-GR　850幅 一生 FRAME ASM 新規出図</v>
          </cell>
          <cell r="I7944"/>
          <cell r="J7944" t="str">
            <v>C</v>
          </cell>
          <cell r="K7944"/>
          <cell r="L7944" t="str">
            <v>未</v>
          </cell>
          <cell r="M7944" t="str">
            <v>-</v>
          </cell>
          <cell r="N7944" t="str">
            <v>未</v>
          </cell>
        </row>
        <row r="7945">
          <cell r="C7945">
            <v>7552165280</v>
          </cell>
          <cell r="D7945" t="str">
            <v>I3JCH84</v>
          </cell>
          <cell r="E7945"/>
          <cell r="F7945" t="str">
            <v>VK00  NP*</v>
          </cell>
          <cell r="G7945" t="str">
            <v>VK00 850幅</v>
          </cell>
          <cell r="H7945" t="str">
            <v>VK00 B-GR　850幅 一生 FRAME ASM 新規出図</v>
          </cell>
          <cell r="I7945"/>
          <cell r="J7945" t="str">
            <v>C</v>
          </cell>
          <cell r="K7945"/>
          <cell r="L7945" t="str">
            <v>○</v>
          </cell>
          <cell r="M7945" t="str">
            <v>-</v>
          </cell>
          <cell r="N7945" t="str">
            <v>未</v>
          </cell>
        </row>
        <row r="7946">
          <cell r="C7946">
            <v>7552165300</v>
          </cell>
          <cell r="D7946" t="str">
            <v>I3JCH84</v>
          </cell>
          <cell r="E7946"/>
          <cell r="F7946" t="str">
            <v>VK00  NP*</v>
          </cell>
          <cell r="G7946" t="str">
            <v>VK00 850幅</v>
          </cell>
          <cell r="H7946" t="str">
            <v>VK00 B-GR　850幅 一生 FRAME ASM 新規出図</v>
          </cell>
          <cell r="I7946"/>
          <cell r="J7946" t="str">
            <v>C</v>
          </cell>
          <cell r="K7946"/>
          <cell r="L7946" t="str">
            <v>未</v>
          </cell>
          <cell r="M7946" t="str">
            <v>-</v>
          </cell>
          <cell r="N7946" t="str">
            <v>未</v>
          </cell>
        </row>
        <row r="7947">
          <cell r="C7947">
            <v>7552165320</v>
          </cell>
          <cell r="D7947" t="str">
            <v>I3JCH84</v>
          </cell>
          <cell r="E7947"/>
          <cell r="F7947" t="str">
            <v>VK00  NP*</v>
          </cell>
          <cell r="G7947" t="str">
            <v>VK00 850幅</v>
          </cell>
          <cell r="H7947" t="str">
            <v>VK00 B-GR　850幅 一生 FRAME ASM 新規出図</v>
          </cell>
          <cell r="I7947"/>
          <cell r="J7947" t="str">
            <v>C</v>
          </cell>
          <cell r="K7947"/>
          <cell r="L7947" t="str">
            <v>未</v>
          </cell>
          <cell r="M7947" t="str">
            <v>-</v>
          </cell>
          <cell r="N7947" t="str">
            <v>未</v>
          </cell>
        </row>
        <row r="7948">
          <cell r="C7948">
            <v>7552165340</v>
          </cell>
          <cell r="D7948" t="str">
            <v>I3JCH84</v>
          </cell>
          <cell r="E7948"/>
          <cell r="F7948" t="str">
            <v>VK00  NP*</v>
          </cell>
          <cell r="G7948" t="str">
            <v>VK00 850幅</v>
          </cell>
          <cell r="H7948" t="str">
            <v>VK00 B-GR　850幅 一生 FRAME ASM 新規出図</v>
          </cell>
          <cell r="I7948"/>
          <cell r="J7948" t="str">
            <v>C</v>
          </cell>
          <cell r="K7948"/>
          <cell r="L7948" t="str">
            <v>未</v>
          </cell>
          <cell r="M7948" t="str">
            <v>-</v>
          </cell>
          <cell r="N7948" t="str">
            <v>未</v>
          </cell>
        </row>
        <row r="7949">
          <cell r="C7949">
            <v>7552165360</v>
          </cell>
          <cell r="D7949" t="str">
            <v>I3JCH84</v>
          </cell>
          <cell r="E7949"/>
          <cell r="F7949" t="str">
            <v>VK00  NP*</v>
          </cell>
          <cell r="G7949" t="str">
            <v>VK00 850幅</v>
          </cell>
          <cell r="H7949" t="str">
            <v>VK00 B-GR　850幅 一生 FRAME ASM 新規出図</v>
          </cell>
          <cell r="I7949"/>
          <cell r="J7949" t="str">
            <v>C</v>
          </cell>
          <cell r="K7949"/>
          <cell r="L7949" t="str">
            <v>未</v>
          </cell>
          <cell r="M7949" t="str">
            <v>-</v>
          </cell>
          <cell r="N7949" t="str">
            <v>未</v>
          </cell>
        </row>
        <row r="7950">
          <cell r="C7950">
            <v>7552165370</v>
          </cell>
          <cell r="D7950" t="str">
            <v>I3JCH84</v>
          </cell>
          <cell r="E7950"/>
          <cell r="F7950" t="str">
            <v>VK00  NP*</v>
          </cell>
          <cell r="G7950" t="str">
            <v>VK00 850幅</v>
          </cell>
          <cell r="H7950" t="str">
            <v>VK00 B-GR　850幅 一生 FRAME ASM 新規出図</v>
          </cell>
          <cell r="I7950"/>
          <cell r="J7950" t="str">
            <v>C</v>
          </cell>
          <cell r="K7950"/>
          <cell r="L7950" t="str">
            <v>未</v>
          </cell>
          <cell r="M7950" t="str">
            <v>-</v>
          </cell>
          <cell r="N7950" t="str">
            <v>未</v>
          </cell>
        </row>
        <row r="7951">
          <cell r="C7951">
            <v>7552165380</v>
          </cell>
          <cell r="D7951" t="str">
            <v>I3JCH84</v>
          </cell>
          <cell r="E7951"/>
          <cell r="F7951" t="str">
            <v>VK00  NP*</v>
          </cell>
          <cell r="G7951" t="str">
            <v>VK00 850幅</v>
          </cell>
          <cell r="H7951" t="str">
            <v>VK00 B-GR　850幅 一生 FRAME ASM 新規出図</v>
          </cell>
          <cell r="I7951"/>
          <cell r="J7951" t="str">
            <v>C</v>
          </cell>
          <cell r="K7951"/>
          <cell r="L7951" t="str">
            <v>未</v>
          </cell>
          <cell r="M7951" t="str">
            <v>-</v>
          </cell>
          <cell r="N7951" t="str">
            <v>未</v>
          </cell>
        </row>
        <row r="7952">
          <cell r="C7952">
            <v>7552165390</v>
          </cell>
          <cell r="D7952" t="str">
            <v>I3JCH84</v>
          </cell>
          <cell r="E7952"/>
          <cell r="F7952" t="str">
            <v>VK00  NP*</v>
          </cell>
          <cell r="G7952" t="str">
            <v>VK00 850幅</v>
          </cell>
          <cell r="H7952" t="str">
            <v>VK00 B-GR　850幅 一生 FRAME ASM 新規出図</v>
          </cell>
          <cell r="I7952"/>
          <cell r="J7952" t="str">
            <v>C</v>
          </cell>
          <cell r="K7952"/>
          <cell r="L7952" t="str">
            <v>未</v>
          </cell>
          <cell r="M7952" t="str">
            <v>-</v>
          </cell>
          <cell r="N7952" t="str">
            <v>未</v>
          </cell>
        </row>
        <row r="7953">
          <cell r="C7953">
            <v>7552165400</v>
          </cell>
          <cell r="D7953" t="str">
            <v>I3JCH84</v>
          </cell>
          <cell r="E7953"/>
          <cell r="F7953" t="str">
            <v>VK00  NP*</v>
          </cell>
          <cell r="G7953" t="str">
            <v>VK00 850幅</v>
          </cell>
          <cell r="H7953" t="str">
            <v>VK00 B-GR　850幅 一生 FRAME ASM 新規出図</v>
          </cell>
          <cell r="I7953"/>
          <cell r="J7953" t="str">
            <v>C</v>
          </cell>
          <cell r="K7953"/>
          <cell r="L7953" t="str">
            <v>未</v>
          </cell>
          <cell r="M7953" t="str">
            <v>-</v>
          </cell>
          <cell r="N7953" t="str">
            <v>未</v>
          </cell>
        </row>
        <row r="7954">
          <cell r="C7954">
            <v>7552165410</v>
          </cell>
          <cell r="D7954" t="str">
            <v>I3JCH84</v>
          </cell>
          <cell r="E7954"/>
          <cell r="F7954" t="str">
            <v>VK00  NP*</v>
          </cell>
          <cell r="G7954" t="str">
            <v>VK00 850幅</v>
          </cell>
          <cell r="H7954" t="str">
            <v>VK00 B-GR　850幅 一生 FRAME ASM 新規出図</v>
          </cell>
          <cell r="I7954"/>
          <cell r="J7954" t="str">
            <v>C</v>
          </cell>
          <cell r="K7954"/>
          <cell r="L7954" t="str">
            <v>未</v>
          </cell>
          <cell r="M7954" t="str">
            <v>-</v>
          </cell>
          <cell r="N7954" t="str">
            <v>未</v>
          </cell>
        </row>
        <row r="7955">
          <cell r="C7955">
            <v>7552165420</v>
          </cell>
          <cell r="D7955" t="str">
            <v>I3JCH84</v>
          </cell>
          <cell r="E7955"/>
          <cell r="F7955" t="str">
            <v>VK00  NP*</v>
          </cell>
          <cell r="G7955" t="str">
            <v>VK00 850幅</v>
          </cell>
          <cell r="H7955" t="str">
            <v>VK00 B-GR　850幅 一生 FRAME ASM 新規出図</v>
          </cell>
          <cell r="I7955"/>
          <cell r="J7955" t="str">
            <v>C</v>
          </cell>
          <cell r="K7955"/>
          <cell r="L7955" t="str">
            <v>未</v>
          </cell>
          <cell r="M7955" t="str">
            <v>-</v>
          </cell>
          <cell r="N7955" t="str">
            <v>未</v>
          </cell>
        </row>
        <row r="7956">
          <cell r="C7956">
            <v>7552165430</v>
          </cell>
          <cell r="D7956" t="str">
            <v>I3JCH84</v>
          </cell>
          <cell r="E7956"/>
          <cell r="F7956" t="str">
            <v>VK00  NP*</v>
          </cell>
          <cell r="G7956" t="str">
            <v>VK00 850幅</v>
          </cell>
          <cell r="H7956" t="str">
            <v>VK00 B-GR　850幅 一生 FRAME ASM 新規出図</v>
          </cell>
          <cell r="I7956"/>
          <cell r="J7956" t="str">
            <v>C</v>
          </cell>
          <cell r="K7956"/>
          <cell r="L7956" t="str">
            <v>未</v>
          </cell>
          <cell r="M7956" t="str">
            <v>-</v>
          </cell>
          <cell r="N7956" t="str">
            <v>未</v>
          </cell>
        </row>
        <row r="7957">
          <cell r="C7957">
            <v>7552165440</v>
          </cell>
          <cell r="D7957" t="str">
            <v>I3JCH84</v>
          </cell>
          <cell r="E7957"/>
          <cell r="F7957" t="str">
            <v>VK00  NP*</v>
          </cell>
          <cell r="G7957" t="str">
            <v>VK00 850幅</v>
          </cell>
          <cell r="H7957" t="str">
            <v>VK00 B-GR　850幅 一生 FRAME ASM 新規出図</v>
          </cell>
          <cell r="I7957"/>
          <cell r="J7957" t="str">
            <v>C</v>
          </cell>
          <cell r="K7957"/>
          <cell r="L7957" t="str">
            <v>未</v>
          </cell>
          <cell r="M7957" t="str">
            <v>-</v>
          </cell>
          <cell r="N7957" t="str">
            <v>未</v>
          </cell>
        </row>
        <row r="7958">
          <cell r="C7958">
            <v>7552165450</v>
          </cell>
          <cell r="D7958" t="str">
            <v>I3JCH84</v>
          </cell>
          <cell r="E7958"/>
          <cell r="F7958" t="str">
            <v>VK00  NP*</v>
          </cell>
          <cell r="G7958" t="str">
            <v>VK00 850幅</v>
          </cell>
          <cell r="H7958" t="str">
            <v>VK00 B-GR　850幅 一生 FRAME ASM 新規出図</v>
          </cell>
          <cell r="I7958"/>
          <cell r="J7958" t="str">
            <v>C</v>
          </cell>
          <cell r="K7958"/>
          <cell r="L7958" t="str">
            <v>未</v>
          </cell>
          <cell r="M7958" t="str">
            <v>-</v>
          </cell>
          <cell r="N7958" t="str">
            <v>未</v>
          </cell>
        </row>
        <row r="7959">
          <cell r="C7959">
            <v>7552165460</v>
          </cell>
          <cell r="D7959" t="str">
            <v>I3JCH84</v>
          </cell>
          <cell r="E7959"/>
          <cell r="F7959" t="str">
            <v>VK00  NP*</v>
          </cell>
          <cell r="G7959" t="str">
            <v>VK00 850幅</v>
          </cell>
          <cell r="H7959" t="str">
            <v>VK00 B-GR　850幅 一生 FRAME ASM 新規出図</v>
          </cell>
          <cell r="I7959"/>
          <cell r="J7959" t="str">
            <v>C</v>
          </cell>
          <cell r="K7959"/>
          <cell r="L7959" t="str">
            <v>未</v>
          </cell>
          <cell r="M7959" t="str">
            <v>-</v>
          </cell>
          <cell r="N7959" t="str">
            <v>未</v>
          </cell>
        </row>
        <row r="7960">
          <cell r="C7960">
            <v>7552165470</v>
          </cell>
          <cell r="D7960" t="str">
            <v>I3JCH84</v>
          </cell>
          <cell r="E7960"/>
          <cell r="F7960" t="str">
            <v>VK00  NP*</v>
          </cell>
          <cell r="G7960" t="str">
            <v>VK00 850幅</v>
          </cell>
          <cell r="H7960" t="str">
            <v>VK00 B-GR　850幅 一生 FRAME ASM 新規出図</v>
          </cell>
          <cell r="I7960"/>
          <cell r="J7960" t="str">
            <v>C</v>
          </cell>
          <cell r="K7960"/>
          <cell r="L7960" t="str">
            <v>○</v>
          </cell>
          <cell r="M7960" t="str">
            <v>-</v>
          </cell>
          <cell r="N7960" t="str">
            <v>未</v>
          </cell>
        </row>
        <row r="7961">
          <cell r="C7961">
            <v>7552165480</v>
          </cell>
          <cell r="D7961" t="str">
            <v>I3JCH84</v>
          </cell>
          <cell r="E7961"/>
          <cell r="F7961" t="str">
            <v>VK00  NP*</v>
          </cell>
          <cell r="G7961" t="str">
            <v>VK00 850幅</v>
          </cell>
          <cell r="H7961" t="str">
            <v>VK00 B-GR　850幅 一生 FRAME ASM 新規出図</v>
          </cell>
          <cell r="I7961"/>
          <cell r="J7961" t="str">
            <v>C</v>
          </cell>
          <cell r="K7961"/>
          <cell r="L7961" t="str">
            <v>未</v>
          </cell>
          <cell r="M7961" t="str">
            <v>-</v>
          </cell>
          <cell r="N7961" t="str">
            <v>未</v>
          </cell>
        </row>
        <row r="7962">
          <cell r="C7962">
            <v>7552165490</v>
          </cell>
          <cell r="D7962" t="str">
            <v>I3JCH84</v>
          </cell>
          <cell r="E7962"/>
          <cell r="F7962" t="str">
            <v>VK00  NP*</v>
          </cell>
          <cell r="G7962" t="str">
            <v>VK00 850幅</v>
          </cell>
          <cell r="H7962" t="str">
            <v>VK00 B-GR　850幅 一生 FRAME ASM 新規出図</v>
          </cell>
          <cell r="I7962"/>
          <cell r="J7962" t="str">
            <v>C</v>
          </cell>
          <cell r="K7962"/>
          <cell r="L7962" t="str">
            <v>未</v>
          </cell>
          <cell r="M7962" t="str">
            <v>-</v>
          </cell>
          <cell r="N7962" t="str">
            <v>未</v>
          </cell>
        </row>
        <row r="7963">
          <cell r="C7963">
            <v>7552165500</v>
          </cell>
          <cell r="D7963" t="str">
            <v>I3JCH84</v>
          </cell>
          <cell r="E7963"/>
          <cell r="F7963" t="str">
            <v>VK00  NP*</v>
          </cell>
          <cell r="G7963" t="str">
            <v>VK00 850幅</v>
          </cell>
          <cell r="H7963" t="str">
            <v>VK00 B-GR　850幅 一生 FRAME ASM 新規出図</v>
          </cell>
          <cell r="I7963"/>
          <cell r="J7963" t="str">
            <v>C</v>
          </cell>
          <cell r="K7963"/>
          <cell r="L7963" t="str">
            <v>未</v>
          </cell>
          <cell r="M7963" t="str">
            <v>-</v>
          </cell>
          <cell r="N7963" t="str">
            <v>未</v>
          </cell>
        </row>
        <row r="7964">
          <cell r="C7964">
            <v>7552165510</v>
          </cell>
          <cell r="D7964" t="str">
            <v>I3JCH84</v>
          </cell>
          <cell r="E7964"/>
          <cell r="F7964" t="str">
            <v>VK00  NP*</v>
          </cell>
          <cell r="G7964" t="str">
            <v>VK00 850幅</v>
          </cell>
          <cell r="H7964" t="str">
            <v>VK00 B-GR　850幅 一生 FRAME ASM 新規出図</v>
          </cell>
          <cell r="I7964"/>
          <cell r="J7964" t="str">
            <v>C</v>
          </cell>
          <cell r="K7964"/>
          <cell r="L7964" t="str">
            <v>未</v>
          </cell>
          <cell r="M7964" t="str">
            <v>-</v>
          </cell>
          <cell r="N7964" t="str">
            <v>未</v>
          </cell>
        </row>
        <row r="7965">
          <cell r="C7965">
            <v>7552165520</v>
          </cell>
          <cell r="D7965" t="str">
            <v>I3JCH84</v>
          </cell>
          <cell r="E7965"/>
          <cell r="F7965" t="str">
            <v>VK00  NP*</v>
          </cell>
          <cell r="G7965" t="str">
            <v>VK00 850幅</v>
          </cell>
          <cell r="H7965" t="str">
            <v>VK00 B-GR　850幅 一生 FRAME ASM 新規出図</v>
          </cell>
          <cell r="I7965"/>
          <cell r="J7965" t="str">
            <v>C</v>
          </cell>
          <cell r="K7965"/>
          <cell r="L7965" t="str">
            <v>未</v>
          </cell>
          <cell r="M7965" t="str">
            <v>-</v>
          </cell>
          <cell r="N7965" t="str">
            <v>未</v>
          </cell>
        </row>
        <row r="7966">
          <cell r="C7966">
            <v>7552165530</v>
          </cell>
          <cell r="D7966" t="str">
            <v>I3JCH84</v>
          </cell>
          <cell r="E7966"/>
          <cell r="F7966" t="str">
            <v>VK00  NP*</v>
          </cell>
          <cell r="G7966" t="str">
            <v>VK00 850幅</v>
          </cell>
          <cell r="H7966" t="str">
            <v>VK00 B-GR　850幅 一生 FRAME ASM 新規出図</v>
          </cell>
          <cell r="I7966"/>
          <cell r="J7966" t="str">
            <v>C</v>
          </cell>
          <cell r="K7966"/>
          <cell r="L7966" t="str">
            <v>未</v>
          </cell>
          <cell r="M7966" t="str">
            <v>-</v>
          </cell>
          <cell r="N7966" t="str">
            <v>未</v>
          </cell>
        </row>
        <row r="7967">
          <cell r="C7967">
            <v>7552165550</v>
          </cell>
          <cell r="D7967" t="str">
            <v>I3JCH84</v>
          </cell>
          <cell r="E7967"/>
          <cell r="F7967" t="str">
            <v>VK00  NP*</v>
          </cell>
          <cell r="G7967" t="str">
            <v>VK00 850幅</v>
          </cell>
          <cell r="H7967" t="str">
            <v>VK00 B-GR　850幅 一生 FRAME ASM 新規出図</v>
          </cell>
          <cell r="I7967"/>
          <cell r="J7967" t="str">
            <v>C</v>
          </cell>
          <cell r="K7967"/>
          <cell r="L7967" t="str">
            <v>未</v>
          </cell>
          <cell r="M7967" t="str">
            <v>-</v>
          </cell>
          <cell r="N7967" t="str">
            <v>未</v>
          </cell>
        </row>
        <row r="7968">
          <cell r="C7968">
            <v>7552165560</v>
          </cell>
          <cell r="D7968" t="str">
            <v>I3JCH84</v>
          </cell>
          <cell r="E7968"/>
          <cell r="F7968" t="str">
            <v>VK00  NP*</v>
          </cell>
          <cell r="G7968" t="str">
            <v>VK00 850幅</v>
          </cell>
          <cell r="H7968" t="str">
            <v>VK00 B-GR　850幅 一生 FRAME ASM 新規出図</v>
          </cell>
          <cell r="I7968"/>
          <cell r="J7968" t="str">
            <v>C</v>
          </cell>
          <cell r="K7968"/>
          <cell r="L7968" t="str">
            <v>未</v>
          </cell>
          <cell r="M7968" t="str">
            <v>-</v>
          </cell>
          <cell r="N7968" t="str">
            <v>未</v>
          </cell>
        </row>
        <row r="7969">
          <cell r="C7969">
            <v>7552165570</v>
          </cell>
          <cell r="D7969" t="str">
            <v>I3JCH84</v>
          </cell>
          <cell r="E7969"/>
          <cell r="F7969" t="str">
            <v>VK00  NP*</v>
          </cell>
          <cell r="G7969" t="str">
            <v>VK00 850幅</v>
          </cell>
          <cell r="H7969" t="str">
            <v>VK00 B-GR　850幅 一生 FRAME ASM 新規出図</v>
          </cell>
          <cell r="I7969"/>
          <cell r="J7969" t="str">
            <v>C</v>
          </cell>
          <cell r="K7969"/>
          <cell r="L7969" t="str">
            <v>未</v>
          </cell>
          <cell r="M7969" t="str">
            <v>-</v>
          </cell>
          <cell r="N7969" t="str">
            <v>未</v>
          </cell>
        </row>
        <row r="7970">
          <cell r="C7970">
            <v>7552165600</v>
          </cell>
          <cell r="D7970" t="str">
            <v>I3JCH84</v>
          </cell>
          <cell r="E7970"/>
          <cell r="F7970" t="str">
            <v>VK00  NP*</v>
          </cell>
          <cell r="G7970" t="str">
            <v>VK00 850幅</v>
          </cell>
          <cell r="H7970" t="str">
            <v>VK00 B-GR　850幅 一生 FRAME ASM 新規出図</v>
          </cell>
          <cell r="I7970"/>
          <cell r="J7970" t="str">
            <v>C</v>
          </cell>
          <cell r="K7970"/>
          <cell r="L7970" t="str">
            <v>未</v>
          </cell>
          <cell r="M7970" t="str">
            <v>-</v>
          </cell>
          <cell r="N7970" t="str">
            <v>未</v>
          </cell>
        </row>
        <row r="7971">
          <cell r="C7971">
            <v>7552165630</v>
          </cell>
          <cell r="D7971" t="str">
            <v>I3JCH84</v>
          </cell>
          <cell r="E7971"/>
          <cell r="F7971" t="str">
            <v>VK00  NP*</v>
          </cell>
          <cell r="G7971" t="str">
            <v>VK00 850幅</v>
          </cell>
          <cell r="H7971" t="str">
            <v>VK00 B-GR　850幅 一生 FRAME ASM 新規出図</v>
          </cell>
          <cell r="I7971"/>
          <cell r="J7971" t="str">
            <v>C</v>
          </cell>
          <cell r="K7971"/>
          <cell r="L7971" t="str">
            <v>未</v>
          </cell>
          <cell r="M7971" t="str">
            <v>-</v>
          </cell>
          <cell r="N7971" t="str">
            <v>未</v>
          </cell>
        </row>
        <row r="7972">
          <cell r="C7972">
            <v>7552165660</v>
          </cell>
          <cell r="D7972" t="str">
            <v>I3JCH84</v>
          </cell>
          <cell r="E7972"/>
          <cell r="F7972" t="str">
            <v>VK00  NP*</v>
          </cell>
          <cell r="G7972" t="str">
            <v>VK00 850幅</v>
          </cell>
          <cell r="H7972" t="str">
            <v>VK00 B-GR　850幅 一生 FRAME ASM 新規出図</v>
          </cell>
          <cell r="I7972"/>
          <cell r="J7972" t="str">
            <v>C</v>
          </cell>
          <cell r="K7972"/>
          <cell r="L7972" t="str">
            <v>未</v>
          </cell>
          <cell r="M7972" t="str">
            <v>-</v>
          </cell>
          <cell r="N7972" t="str">
            <v>未</v>
          </cell>
        </row>
        <row r="7973">
          <cell r="C7973">
            <v>7552165690</v>
          </cell>
          <cell r="D7973" t="str">
            <v>I3JCH84</v>
          </cell>
          <cell r="E7973"/>
          <cell r="F7973" t="str">
            <v>VK00  NP*</v>
          </cell>
          <cell r="G7973" t="str">
            <v>VK00 850幅</v>
          </cell>
          <cell r="H7973" t="str">
            <v>VK00 B-GR　850幅 一生 FRAME ASM 新規出図</v>
          </cell>
          <cell r="I7973"/>
          <cell r="J7973" t="str">
            <v>C</v>
          </cell>
          <cell r="K7973"/>
          <cell r="L7973" t="str">
            <v>未</v>
          </cell>
          <cell r="M7973" t="str">
            <v>-</v>
          </cell>
          <cell r="N7973" t="str">
            <v>未</v>
          </cell>
        </row>
        <row r="7974">
          <cell r="C7974">
            <v>7552165700</v>
          </cell>
          <cell r="D7974" t="str">
            <v>I3JCH84</v>
          </cell>
          <cell r="E7974"/>
          <cell r="F7974" t="str">
            <v>VK00  NP*</v>
          </cell>
          <cell r="G7974" t="str">
            <v>VK00 850幅</v>
          </cell>
          <cell r="H7974" t="str">
            <v>VK00 B-GR　850幅 一生 FRAME ASM 新規出図</v>
          </cell>
          <cell r="I7974"/>
          <cell r="J7974" t="str">
            <v>C</v>
          </cell>
          <cell r="K7974"/>
          <cell r="L7974" t="str">
            <v>未</v>
          </cell>
          <cell r="M7974" t="str">
            <v>-</v>
          </cell>
          <cell r="N7974" t="str">
            <v>未</v>
          </cell>
        </row>
        <row r="7975">
          <cell r="C7975">
            <v>7552165710</v>
          </cell>
          <cell r="D7975" t="str">
            <v>I3JCH84</v>
          </cell>
          <cell r="E7975"/>
          <cell r="F7975" t="str">
            <v>VK00  NP*</v>
          </cell>
          <cell r="G7975" t="str">
            <v>VK00 850幅</v>
          </cell>
          <cell r="H7975" t="str">
            <v>VK00 B-GR　850幅 一生 FRAME ASM 新規出図</v>
          </cell>
          <cell r="I7975"/>
          <cell r="J7975" t="str">
            <v>C</v>
          </cell>
          <cell r="K7975"/>
          <cell r="L7975" t="str">
            <v>未</v>
          </cell>
          <cell r="M7975" t="str">
            <v>-</v>
          </cell>
          <cell r="N7975" t="str">
            <v>未</v>
          </cell>
        </row>
        <row r="7976">
          <cell r="C7976">
            <v>7552165720</v>
          </cell>
          <cell r="D7976" t="str">
            <v>I3JCH84</v>
          </cell>
          <cell r="E7976"/>
          <cell r="F7976" t="str">
            <v>VK00  NP*</v>
          </cell>
          <cell r="G7976" t="str">
            <v>VK00 850幅</v>
          </cell>
          <cell r="H7976" t="str">
            <v>VK00 B-GR　850幅 一生 FRAME ASM 新規出図</v>
          </cell>
          <cell r="I7976"/>
          <cell r="J7976" t="str">
            <v>C</v>
          </cell>
          <cell r="K7976"/>
          <cell r="L7976" t="str">
            <v>未</v>
          </cell>
          <cell r="M7976" t="str">
            <v>-</v>
          </cell>
          <cell r="N7976" t="str">
            <v>未</v>
          </cell>
        </row>
        <row r="7977">
          <cell r="C7977">
            <v>7552165730</v>
          </cell>
          <cell r="D7977" t="str">
            <v>I3JCH84</v>
          </cell>
          <cell r="E7977"/>
          <cell r="F7977" t="str">
            <v>VK00  NP*</v>
          </cell>
          <cell r="G7977" t="str">
            <v>VK00 850幅</v>
          </cell>
          <cell r="H7977" t="str">
            <v>VK00 B-GR　850幅 一生 FRAME ASM 新規出図</v>
          </cell>
          <cell r="I7977"/>
          <cell r="J7977" t="str">
            <v>C</v>
          </cell>
          <cell r="K7977"/>
          <cell r="L7977" t="str">
            <v>未</v>
          </cell>
          <cell r="M7977" t="str">
            <v>-</v>
          </cell>
          <cell r="N7977" t="str">
            <v>未</v>
          </cell>
        </row>
        <row r="7978">
          <cell r="C7978">
            <v>7552165740</v>
          </cell>
          <cell r="D7978" t="str">
            <v>I3JCH84</v>
          </cell>
          <cell r="E7978"/>
          <cell r="F7978" t="str">
            <v>VK00  NP*</v>
          </cell>
          <cell r="G7978" t="str">
            <v>VK00 850幅</v>
          </cell>
          <cell r="H7978" t="str">
            <v>VK00 B-GR　850幅 一生 FRAME ASM 新規出図</v>
          </cell>
          <cell r="I7978"/>
          <cell r="J7978" t="str">
            <v>C</v>
          </cell>
          <cell r="K7978"/>
          <cell r="L7978" t="str">
            <v>未</v>
          </cell>
          <cell r="M7978" t="str">
            <v>-</v>
          </cell>
          <cell r="N7978" t="str">
            <v>未</v>
          </cell>
        </row>
        <row r="7979">
          <cell r="C7979">
            <v>7552165750</v>
          </cell>
          <cell r="D7979" t="str">
            <v>I3JCH84</v>
          </cell>
          <cell r="E7979"/>
          <cell r="F7979" t="str">
            <v>VK00  NP*</v>
          </cell>
          <cell r="G7979" t="str">
            <v>VK00 850幅</v>
          </cell>
          <cell r="H7979" t="str">
            <v>VK00 B-GR　850幅 一生 FRAME ASM 新規出図</v>
          </cell>
          <cell r="I7979"/>
          <cell r="J7979" t="str">
            <v>C</v>
          </cell>
          <cell r="K7979"/>
          <cell r="L7979" t="str">
            <v>未</v>
          </cell>
          <cell r="M7979" t="str">
            <v>-</v>
          </cell>
          <cell r="N7979" t="str">
            <v>未</v>
          </cell>
        </row>
        <row r="7980">
          <cell r="C7980">
            <v>7552165770</v>
          </cell>
          <cell r="D7980" t="str">
            <v>I3JCH84</v>
          </cell>
          <cell r="E7980"/>
          <cell r="F7980" t="str">
            <v>VK00  NP*</v>
          </cell>
          <cell r="G7980" t="str">
            <v>VK00 850幅</v>
          </cell>
          <cell r="H7980" t="str">
            <v>VK00 B-GR　850幅 一生 FRAME ASM 新規出図</v>
          </cell>
          <cell r="I7980"/>
          <cell r="J7980" t="str">
            <v>C</v>
          </cell>
          <cell r="K7980"/>
          <cell r="L7980" t="str">
            <v>未</v>
          </cell>
          <cell r="M7980" t="str">
            <v>-</v>
          </cell>
          <cell r="N7980" t="str">
            <v>未</v>
          </cell>
        </row>
        <row r="7981">
          <cell r="C7981">
            <v>7552165780</v>
          </cell>
          <cell r="D7981" t="str">
            <v>I3JCH84</v>
          </cell>
          <cell r="E7981"/>
          <cell r="F7981" t="str">
            <v>VK00  NP*</v>
          </cell>
          <cell r="G7981" t="str">
            <v>VK00 850幅</v>
          </cell>
          <cell r="H7981" t="str">
            <v>VK00 B-GR　850幅 一生 FRAME ASM 新規出図</v>
          </cell>
          <cell r="I7981"/>
          <cell r="J7981" t="str">
            <v>C</v>
          </cell>
          <cell r="K7981"/>
          <cell r="L7981" t="str">
            <v>未</v>
          </cell>
          <cell r="M7981" t="str">
            <v>-</v>
          </cell>
          <cell r="N7981" t="str">
            <v>未</v>
          </cell>
        </row>
        <row r="7982">
          <cell r="C7982">
            <v>7552165790</v>
          </cell>
          <cell r="D7982" t="str">
            <v>I3JCH84</v>
          </cell>
          <cell r="E7982"/>
          <cell r="F7982" t="str">
            <v>VK00  NP*</v>
          </cell>
          <cell r="G7982" t="str">
            <v>VK00 850幅</v>
          </cell>
          <cell r="H7982" t="str">
            <v>VK00 B-GR　850幅 一生 FRAME ASM 新規出図</v>
          </cell>
          <cell r="I7982"/>
          <cell r="J7982" t="str">
            <v>C</v>
          </cell>
          <cell r="K7982"/>
          <cell r="L7982" t="str">
            <v>未</v>
          </cell>
          <cell r="M7982" t="str">
            <v>-</v>
          </cell>
          <cell r="N7982" t="str">
            <v>未</v>
          </cell>
        </row>
        <row r="7983">
          <cell r="C7983">
            <v>7552165840</v>
          </cell>
          <cell r="D7983" t="str">
            <v>I3JCH84</v>
          </cell>
          <cell r="E7983"/>
          <cell r="F7983" t="str">
            <v>VK00  NP*</v>
          </cell>
          <cell r="G7983" t="str">
            <v>VK00 850幅</v>
          </cell>
          <cell r="H7983" t="str">
            <v>VK00 B-GR　850幅 一生 FRAME ASM 新規出図</v>
          </cell>
          <cell r="I7983"/>
          <cell r="J7983" t="str">
            <v>C</v>
          </cell>
          <cell r="K7983"/>
          <cell r="L7983" t="str">
            <v>未</v>
          </cell>
          <cell r="M7983" t="str">
            <v>-</v>
          </cell>
          <cell r="N7983" t="str">
            <v>未</v>
          </cell>
        </row>
        <row r="7984">
          <cell r="C7984">
            <v>7552165850</v>
          </cell>
          <cell r="D7984" t="str">
            <v>I3JCH84</v>
          </cell>
          <cell r="E7984"/>
          <cell r="F7984" t="str">
            <v>VK00  NP*</v>
          </cell>
          <cell r="G7984" t="str">
            <v>VK00 850幅</v>
          </cell>
          <cell r="H7984" t="str">
            <v>VK00 B-GR　850幅 一生 FRAME ASM 新規出図</v>
          </cell>
          <cell r="I7984"/>
          <cell r="J7984" t="str">
            <v>C</v>
          </cell>
          <cell r="K7984"/>
          <cell r="L7984" t="str">
            <v>未</v>
          </cell>
          <cell r="M7984" t="str">
            <v>-</v>
          </cell>
          <cell r="N7984" t="str">
            <v>未</v>
          </cell>
        </row>
        <row r="7985">
          <cell r="C7985">
            <v>7552165860</v>
          </cell>
          <cell r="D7985" t="str">
            <v>I3JCH84</v>
          </cell>
          <cell r="E7985"/>
          <cell r="F7985" t="str">
            <v>VK00  NP*</v>
          </cell>
          <cell r="G7985" t="str">
            <v>VK00 850幅</v>
          </cell>
          <cell r="H7985" t="str">
            <v>VK00 B-GR　850幅 一生 FRAME ASM 新規出図</v>
          </cell>
          <cell r="I7985"/>
          <cell r="J7985" t="str">
            <v>C</v>
          </cell>
          <cell r="K7985"/>
          <cell r="L7985" t="str">
            <v>未</v>
          </cell>
          <cell r="M7985" t="str">
            <v>-</v>
          </cell>
          <cell r="N7985" t="str">
            <v>未</v>
          </cell>
        </row>
        <row r="7986">
          <cell r="C7986">
            <v>7552165870</v>
          </cell>
          <cell r="D7986" t="str">
            <v>I3JCH84</v>
          </cell>
          <cell r="E7986"/>
          <cell r="F7986" t="str">
            <v>VK00  NP*</v>
          </cell>
          <cell r="G7986" t="str">
            <v>VK00 850幅</v>
          </cell>
          <cell r="H7986" t="str">
            <v>VK00 B-GR　850幅 一生 FRAME ASM 新規出図</v>
          </cell>
          <cell r="I7986"/>
          <cell r="J7986" t="str">
            <v>C</v>
          </cell>
          <cell r="K7986"/>
          <cell r="L7986" t="str">
            <v>未</v>
          </cell>
          <cell r="M7986" t="str">
            <v>-</v>
          </cell>
          <cell r="N7986" t="str">
            <v>未</v>
          </cell>
        </row>
        <row r="7987">
          <cell r="C7987">
            <v>7552165880</v>
          </cell>
          <cell r="D7987" t="str">
            <v>I3JCH84</v>
          </cell>
          <cell r="E7987"/>
          <cell r="F7987" t="str">
            <v>VK00  NP*</v>
          </cell>
          <cell r="G7987" t="str">
            <v>VK00 850幅</v>
          </cell>
          <cell r="H7987" t="str">
            <v>VK00 B-GR　850幅 一生 FRAME ASM 新規出図</v>
          </cell>
          <cell r="I7987"/>
          <cell r="J7987" t="str">
            <v>C</v>
          </cell>
          <cell r="K7987"/>
          <cell r="L7987" t="str">
            <v>未</v>
          </cell>
          <cell r="M7987" t="str">
            <v>-</v>
          </cell>
          <cell r="N7987" t="str">
            <v>未</v>
          </cell>
        </row>
        <row r="7988">
          <cell r="C7988">
            <v>7552165890</v>
          </cell>
          <cell r="D7988" t="str">
            <v>I3JCH84</v>
          </cell>
          <cell r="E7988"/>
          <cell r="F7988" t="str">
            <v>VK00  NP*</v>
          </cell>
          <cell r="G7988" t="str">
            <v>VK00 850幅</v>
          </cell>
          <cell r="H7988" t="str">
            <v>VK00 B-GR　850幅 一生 FRAME ASM 新規出図</v>
          </cell>
          <cell r="I7988"/>
          <cell r="J7988" t="str">
            <v>C</v>
          </cell>
          <cell r="K7988"/>
          <cell r="L7988" t="str">
            <v>未</v>
          </cell>
          <cell r="M7988" t="str">
            <v>-</v>
          </cell>
          <cell r="N7988" t="str">
            <v>未</v>
          </cell>
        </row>
        <row r="7989">
          <cell r="C7989">
            <v>7552165900</v>
          </cell>
          <cell r="D7989" t="str">
            <v>I3JCH84</v>
          </cell>
          <cell r="E7989"/>
          <cell r="F7989" t="str">
            <v>VK00  NP*</v>
          </cell>
          <cell r="G7989" t="str">
            <v>VK00 850幅</v>
          </cell>
          <cell r="H7989" t="str">
            <v>VK00 B-GR　850幅 一生 FRAME ASM 新規出図</v>
          </cell>
          <cell r="I7989"/>
          <cell r="J7989" t="str">
            <v>C</v>
          </cell>
          <cell r="K7989"/>
          <cell r="L7989" t="str">
            <v>未</v>
          </cell>
          <cell r="M7989" t="str">
            <v>-</v>
          </cell>
          <cell r="N7989" t="str">
            <v>未</v>
          </cell>
        </row>
        <row r="7990">
          <cell r="C7990">
            <v>7552165910</v>
          </cell>
          <cell r="D7990" t="str">
            <v>I3JCH84</v>
          </cell>
          <cell r="E7990"/>
          <cell r="F7990" t="str">
            <v>VK00  NP*</v>
          </cell>
          <cell r="G7990" t="str">
            <v>VK00 850幅</v>
          </cell>
          <cell r="H7990" t="str">
            <v>VK00 B-GR　850幅 一生 FRAME ASM 新規出図</v>
          </cell>
          <cell r="I7990"/>
          <cell r="J7990" t="str">
            <v>C</v>
          </cell>
          <cell r="K7990"/>
          <cell r="L7990" t="str">
            <v>未</v>
          </cell>
          <cell r="M7990" t="str">
            <v>-</v>
          </cell>
          <cell r="N7990" t="str">
            <v>未</v>
          </cell>
        </row>
        <row r="7991">
          <cell r="C7991">
            <v>7552165920</v>
          </cell>
          <cell r="D7991" t="str">
            <v>I3JCH84</v>
          </cell>
          <cell r="E7991"/>
          <cell r="F7991" t="str">
            <v>VK00  NP*</v>
          </cell>
          <cell r="G7991" t="str">
            <v>VK00 850幅</v>
          </cell>
          <cell r="H7991" t="str">
            <v>VK00 B-GR　850幅 一生 FRAME ASM 新規出図</v>
          </cell>
          <cell r="I7991"/>
          <cell r="J7991" t="str">
            <v>C</v>
          </cell>
          <cell r="K7991"/>
          <cell r="L7991" t="str">
            <v>未</v>
          </cell>
          <cell r="M7991" t="str">
            <v>-</v>
          </cell>
          <cell r="N7991" t="str">
            <v>未</v>
          </cell>
        </row>
        <row r="7992">
          <cell r="C7992">
            <v>7552165930</v>
          </cell>
          <cell r="D7992" t="str">
            <v>I3JCH84</v>
          </cell>
          <cell r="E7992"/>
          <cell r="F7992" t="str">
            <v>VK00  NP*</v>
          </cell>
          <cell r="G7992" t="str">
            <v>VK00 850幅</v>
          </cell>
          <cell r="H7992" t="str">
            <v>VK00 B-GR　850幅 一生 FRAME ASM 新規出図</v>
          </cell>
          <cell r="I7992"/>
          <cell r="J7992" t="str">
            <v>C</v>
          </cell>
          <cell r="K7992"/>
          <cell r="L7992" t="str">
            <v>未</v>
          </cell>
          <cell r="M7992" t="str">
            <v>-</v>
          </cell>
          <cell r="N7992" t="str">
            <v>未</v>
          </cell>
        </row>
        <row r="7993">
          <cell r="C7993">
            <v>7552165980</v>
          </cell>
          <cell r="D7993" t="str">
            <v>I3JCH84</v>
          </cell>
          <cell r="E7993"/>
          <cell r="F7993" t="str">
            <v>VK00  NP*</v>
          </cell>
          <cell r="G7993" t="str">
            <v>VK00 850幅</v>
          </cell>
          <cell r="H7993" t="str">
            <v>VK00 B-GR　850幅 一生 FRAME ASM 新規出図</v>
          </cell>
          <cell r="I7993"/>
          <cell r="J7993" t="str">
            <v>C</v>
          </cell>
          <cell r="K7993"/>
          <cell r="L7993" t="str">
            <v>未</v>
          </cell>
          <cell r="M7993" t="str">
            <v>-</v>
          </cell>
          <cell r="N7993" t="str">
            <v>未</v>
          </cell>
        </row>
        <row r="7994">
          <cell r="C7994">
            <v>7552165990</v>
          </cell>
          <cell r="D7994" t="str">
            <v>I3JCH84</v>
          </cell>
          <cell r="E7994"/>
          <cell r="F7994" t="str">
            <v>VK00  NP*</v>
          </cell>
          <cell r="G7994" t="str">
            <v>VK00 850幅</v>
          </cell>
          <cell r="H7994" t="str">
            <v>VK00 B-GR　850幅 一生 FRAME ASM 新規出図</v>
          </cell>
          <cell r="I7994"/>
          <cell r="J7994" t="str">
            <v>C</v>
          </cell>
          <cell r="K7994"/>
          <cell r="L7994" t="str">
            <v>未</v>
          </cell>
          <cell r="M7994" t="str">
            <v>-</v>
          </cell>
          <cell r="N7994" t="str">
            <v>未</v>
          </cell>
        </row>
        <row r="7995">
          <cell r="C7995">
            <v>7552166000</v>
          </cell>
          <cell r="D7995" t="str">
            <v>I3JCH84</v>
          </cell>
          <cell r="E7995"/>
          <cell r="F7995" t="str">
            <v>VK00  NP*</v>
          </cell>
          <cell r="G7995" t="str">
            <v>VK00 850幅</v>
          </cell>
          <cell r="H7995" t="str">
            <v>VK00 B-GR　850幅 一生 FRAME ASM 新規出図</v>
          </cell>
          <cell r="I7995"/>
          <cell r="J7995" t="str">
            <v>C</v>
          </cell>
          <cell r="K7995"/>
          <cell r="L7995" t="str">
            <v>未</v>
          </cell>
          <cell r="M7995" t="str">
            <v>-</v>
          </cell>
          <cell r="N7995" t="str">
            <v>未</v>
          </cell>
        </row>
        <row r="7996">
          <cell r="C7996">
            <v>7552166010</v>
          </cell>
          <cell r="D7996" t="str">
            <v>I3JCH84</v>
          </cell>
          <cell r="E7996"/>
          <cell r="F7996" t="str">
            <v>VK00  NP*</v>
          </cell>
          <cell r="G7996" t="str">
            <v>VK00 850幅</v>
          </cell>
          <cell r="H7996" t="str">
            <v>VK00 B-GR　850幅 一生 FRAME ASM 新規出図</v>
          </cell>
          <cell r="I7996"/>
          <cell r="J7996" t="str">
            <v>C</v>
          </cell>
          <cell r="K7996"/>
          <cell r="L7996" t="str">
            <v>未</v>
          </cell>
          <cell r="M7996" t="str">
            <v>-</v>
          </cell>
          <cell r="N7996" t="str">
            <v>未</v>
          </cell>
        </row>
        <row r="7997">
          <cell r="C7997">
            <v>7552166070</v>
          </cell>
          <cell r="D7997" t="str">
            <v>I3JCH84</v>
          </cell>
          <cell r="E7997"/>
          <cell r="F7997" t="str">
            <v>VK00  NP*</v>
          </cell>
          <cell r="G7997" t="str">
            <v>VK00 850幅</v>
          </cell>
          <cell r="H7997" t="str">
            <v>VK00 B-GR　850幅 一生 FRAME ASM 新規出図</v>
          </cell>
          <cell r="I7997"/>
          <cell r="J7997" t="str">
            <v>C</v>
          </cell>
          <cell r="K7997"/>
          <cell r="L7997" t="str">
            <v>未</v>
          </cell>
          <cell r="M7997" t="str">
            <v>-</v>
          </cell>
          <cell r="N7997" t="str">
            <v>未</v>
          </cell>
        </row>
        <row r="7998">
          <cell r="C7998">
            <v>7552166100</v>
          </cell>
          <cell r="D7998" t="str">
            <v>I3JCH84</v>
          </cell>
          <cell r="E7998"/>
          <cell r="F7998" t="str">
            <v>VK00  NP*</v>
          </cell>
          <cell r="G7998" t="str">
            <v>VK00 850幅</v>
          </cell>
          <cell r="H7998" t="str">
            <v>VK00 B-GR　850幅 一生 FRAME ASM 新規出図</v>
          </cell>
          <cell r="I7998"/>
          <cell r="J7998" t="str">
            <v>C</v>
          </cell>
          <cell r="K7998"/>
          <cell r="L7998" t="str">
            <v>未</v>
          </cell>
          <cell r="M7998" t="str">
            <v>-</v>
          </cell>
          <cell r="N7998" t="str">
            <v>未</v>
          </cell>
        </row>
        <row r="7999">
          <cell r="C7999">
            <v>7552166130</v>
          </cell>
          <cell r="D7999" t="str">
            <v>I3JCH84</v>
          </cell>
          <cell r="E7999"/>
          <cell r="F7999" t="str">
            <v>VK00  NP*</v>
          </cell>
          <cell r="G7999" t="str">
            <v>VK00 850幅</v>
          </cell>
          <cell r="H7999" t="str">
            <v>VK00 B-GR　850幅 一生 FRAME ASM 新規出図</v>
          </cell>
          <cell r="I7999"/>
          <cell r="J7999" t="str">
            <v>C</v>
          </cell>
          <cell r="K7999"/>
          <cell r="L7999" t="str">
            <v>未</v>
          </cell>
          <cell r="M7999" t="str">
            <v>-</v>
          </cell>
          <cell r="N7999" t="str">
            <v>未</v>
          </cell>
        </row>
        <row r="8000">
          <cell r="C8000">
            <v>7552166140</v>
          </cell>
          <cell r="D8000" t="str">
            <v>I3JCH84</v>
          </cell>
          <cell r="E8000"/>
          <cell r="F8000" t="str">
            <v>VK00  NP*</v>
          </cell>
          <cell r="G8000" t="str">
            <v>VK00 850幅</v>
          </cell>
          <cell r="H8000" t="str">
            <v>VK00 B-GR　850幅 一生 FRAME ASM 新規出図</v>
          </cell>
          <cell r="I8000"/>
          <cell r="J8000" t="str">
            <v>C</v>
          </cell>
          <cell r="K8000"/>
          <cell r="L8000" t="str">
            <v>未</v>
          </cell>
          <cell r="M8000" t="str">
            <v>-</v>
          </cell>
          <cell r="N8000" t="str">
            <v>未</v>
          </cell>
        </row>
        <row r="8001">
          <cell r="C8001">
            <v>7552166160</v>
          </cell>
          <cell r="D8001" t="str">
            <v>I3JCH84</v>
          </cell>
          <cell r="E8001"/>
          <cell r="F8001" t="str">
            <v>VK00  NP*</v>
          </cell>
          <cell r="G8001" t="str">
            <v>VK00 850幅</v>
          </cell>
          <cell r="H8001" t="str">
            <v>VK00 B-GR　850幅 一生 FRAME ASM 新規出図</v>
          </cell>
          <cell r="I8001"/>
          <cell r="J8001" t="str">
            <v>C</v>
          </cell>
          <cell r="K8001"/>
          <cell r="L8001" t="str">
            <v>未</v>
          </cell>
          <cell r="M8001" t="str">
            <v>-</v>
          </cell>
          <cell r="N8001" t="str">
            <v>未</v>
          </cell>
        </row>
        <row r="8002">
          <cell r="C8002">
            <v>7552166210</v>
          </cell>
          <cell r="D8002" t="str">
            <v>I3JCH84</v>
          </cell>
          <cell r="E8002"/>
          <cell r="F8002" t="str">
            <v>VK00  NP*</v>
          </cell>
          <cell r="G8002" t="str">
            <v>VK00 850幅</v>
          </cell>
          <cell r="H8002" t="str">
            <v>VK00 B-GR　850幅 一生 FRAME ASM 新規出図</v>
          </cell>
          <cell r="I8002"/>
          <cell r="J8002" t="str">
            <v>C</v>
          </cell>
          <cell r="K8002"/>
          <cell r="L8002" t="str">
            <v>未</v>
          </cell>
          <cell r="M8002" t="str">
            <v>-</v>
          </cell>
          <cell r="N8002" t="str">
            <v>未</v>
          </cell>
        </row>
        <row r="8003">
          <cell r="C8003">
            <v>7552166220</v>
          </cell>
          <cell r="D8003" t="str">
            <v>I3JCH84</v>
          </cell>
          <cell r="E8003"/>
          <cell r="F8003" t="str">
            <v>VK00  NP*</v>
          </cell>
          <cell r="G8003" t="str">
            <v>VK00 850幅</v>
          </cell>
          <cell r="H8003" t="str">
            <v>VK00 B-GR　850幅 一生 FRAME ASM 新規出図</v>
          </cell>
          <cell r="I8003"/>
          <cell r="J8003" t="str">
            <v>C</v>
          </cell>
          <cell r="K8003"/>
          <cell r="L8003" t="str">
            <v>未</v>
          </cell>
          <cell r="M8003" t="str">
            <v>-</v>
          </cell>
          <cell r="N8003" t="str">
            <v>未</v>
          </cell>
        </row>
        <row r="8004">
          <cell r="C8004">
            <v>7552227680</v>
          </cell>
          <cell r="D8004" t="str">
            <v>I3JCH84</v>
          </cell>
          <cell r="E8004"/>
          <cell r="F8004" t="str">
            <v>VK00  NP*</v>
          </cell>
          <cell r="G8004" t="str">
            <v>VK00 850幅</v>
          </cell>
          <cell r="H8004" t="str">
            <v>VK00 B-GR　850幅 一生 FRAME ASM 新規出図</v>
          </cell>
          <cell r="I8004"/>
          <cell r="J8004" t="str">
            <v>C</v>
          </cell>
          <cell r="K8004"/>
          <cell r="L8004" t="str">
            <v>未</v>
          </cell>
          <cell r="M8004" t="str">
            <v>-</v>
          </cell>
          <cell r="N8004" t="str">
            <v>未</v>
          </cell>
        </row>
        <row r="8005">
          <cell r="C8005">
            <v>7552282400</v>
          </cell>
          <cell r="D8005" t="str">
            <v>I3JCH84</v>
          </cell>
          <cell r="E8005"/>
          <cell r="F8005" t="str">
            <v>VK00  NP*</v>
          </cell>
          <cell r="G8005" t="str">
            <v>VK00 850幅</v>
          </cell>
          <cell r="H8005" t="str">
            <v>VK00 B-GR　850幅 一生 FRAME ASM 新規出図</v>
          </cell>
          <cell r="I8005"/>
          <cell r="J8005" t="str">
            <v>C</v>
          </cell>
          <cell r="K8005"/>
          <cell r="L8005" t="str">
            <v>未</v>
          </cell>
          <cell r="M8005" t="str">
            <v>-</v>
          </cell>
          <cell r="N8005" t="str">
            <v>未</v>
          </cell>
        </row>
        <row r="8006">
          <cell r="C8006">
            <v>7552282430</v>
          </cell>
          <cell r="D8006" t="str">
            <v>I3JCH84</v>
          </cell>
          <cell r="E8006"/>
          <cell r="F8006" t="str">
            <v>VK00  NP*</v>
          </cell>
          <cell r="G8006" t="str">
            <v>VK00 850幅</v>
          </cell>
          <cell r="H8006" t="str">
            <v>VK00 B-GR　850幅 一生 FRAME ASM 新規出図</v>
          </cell>
          <cell r="I8006"/>
          <cell r="J8006" t="str">
            <v>C</v>
          </cell>
          <cell r="K8006"/>
          <cell r="L8006" t="str">
            <v>未</v>
          </cell>
          <cell r="M8006" t="str">
            <v>-</v>
          </cell>
          <cell r="N8006" t="str">
            <v>未</v>
          </cell>
        </row>
        <row r="8007">
          <cell r="C8007">
            <v>7552282440</v>
          </cell>
          <cell r="D8007" t="str">
            <v>I3JCH84</v>
          </cell>
          <cell r="E8007"/>
          <cell r="F8007" t="str">
            <v>VK00  NP*</v>
          </cell>
          <cell r="G8007" t="str">
            <v>VK00 850幅</v>
          </cell>
          <cell r="H8007" t="str">
            <v>VK00 B-GR　850幅 一生 FRAME ASM 新規出図</v>
          </cell>
          <cell r="I8007"/>
          <cell r="J8007" t="str">
            <v>C</v>
          </cell>
          <cell r="K8007"/>
          <cell r="L8007" t="str">
            <v>未</v>
          </cell>
          <cell r="M8007" t="str">
            <v>-</v>
          </cell>
          <cell r="N8007" t="str">
            <v>未</v>
          </cell>
        </row>
        <row r="8008">
          <cell r="C8008">
            <v>7552282450</v>
          </cell>
          <cell r="D8008" t="str">
            <v>I3JCH84</v>
          </cell>
          <cell r="E8008"/>
          <cell r="F8008" t="str">
            <v>VK00  NP*</v>
          </cell>
          <cell r="G8008" t="str">
            <v>VK00 850幅</v>
          </cell>
          <cell r="H8008" t="str">
            <v>VK00 B-GR　850幅 一生 FRAME ASM 新規出図</v>
          </cell>
          <cell r="I8008"/>
          <cell r="J8008" t="str">
            <v>C</v>
          </cell>
          <cell r="K8008"/>
          <cell r="L8008" t="str">
            <v>未</v>
          </cell>
          <cell r="M8008" t="str">
            <v>-</v>
          </cell>
          <cell r="N8008" t="str">
            <v>未</v>
          </cell>
        </row>
        <row r="8009">
          <cell r="C8009">
            <v>7552282460</v>
          </cell>
          <cell r="D8009" t="str">
            <v>I3JCH84</v>
          </cell>
          <cell r="E8009"/>
          <cell r="F8009" t="str">
            <v>VK00  NP*</v>
          </cell>
          <cell r="G8009" t="str">
            <v>VK00 850幅</v>
          </cell>
          <cell r="H8009" t="str">
            <v>VK00 B-GR　850幅 一生 FRAME ASM 新規出図</v>
          </cell>
          <cell r="I8009"/>
          <cell r="J8009" t="str">
            <v>C</v>
          </cell>
          <cell r="K8009"/>
          <cell r="L8009" t="str">
            <v>未</v>
          </cell>
          <cell r="M8009" t="str">
            <v>-</v>
          </cell>
          <cell r="N8009" t="str">
            <v>未</v>
          </cell>
        </row>
        <row r="8010">
          <cell r="C8010">
            <v>7552282470</v>
          </cell>
          <cell r="D8010" t="str">
            <v>I3JCH84</v>
          </cell>
          <cell r="E8010"/>
          <cell r="F8010" t="str">
            <v>VK00  NP*</v>
          </cell>
          <cell r="G8010" t="str">
            <v>VK00 850幅</v>
          </cell>
          <cell r="H8010" t="str">
            <v>VK00 B-GR　850幅 一生 FRAME ASM 新規出図</v>
          </cell>
          <cell r="I8010"/>
          <cell r="J8010" t="str">
            <v>C</v>
          </cell>
          <cell r="K8010"/>
          <cell r="L8010" t="str">
            <v>未</v>
          </cell>
          <cell r="M8010" t="str">
            <v>-</v>
          </cell>
          <cell r="N8010" t="str">
            <v>未</v>
          </cell>
        </row>
        <row r="8011">
          <cell r="C8011">
            <v>7552282480</v>
          </cell>
          <cell r="D8011" t="str">
            <v>I3JCH84</v>
          </cell>
          <cell r="E8011"/>
          <cell r="F8011" t="str">
            <v>VK00  NP*</v>
          </cell>
          <cell r="G8011" t="str">
            <v>VK00 850幅</v>
          </cell>
          <cell r="H8011" t="str">
            <v>VK00 B-GR　850幅 一生 FRAME ASM 新規出図</v>
          </cell>
          <cell r="I8011"/>
          <cell r="J8011" t="str">
            <v>C</v>
          </cell>
          <cell r="K8011"/>
          <cell r="L8011" t="str">
            <v>未</v>
          </cell>
          <cell r="M8011" t="str">
            <v>-</v>
          </cell>
          <cell r="N8011" t="str">
            <v>未</v>
          </cell>
        </row>
        <row r="8012">
          <cell r="C8012">
            <v>7552282490</v>
          </cell>
          <cell r="D8012" t="str">
            <v>I3JCH84</v>
          </cell>
          <cell r="E8012"/>
          <cell r="F8012" t="str">
            <v>VK00  NP*</v>
          </cell>
          <cell r="G8012" t="str">
            <v>VK00 850幅</v>
          </cell>
          <cell r="H8012" t="str">
            <v>VK00 B-GR　850幅 一生 FRAME ASM 新規出図</v>
          </cell>
          <cell r="I8012"/>
          <cell r="J8012" t="str">
            <v>C</v>
          </cell>
          <cell r="K8012"/>
          <cell r="L8012" t="str">
            <v>未</v>
          </cell>
          <cell r="M8012" t="str">
            <v>-</v>
          </cell>
          <cell r="N8012" t="str">
            <v>未</v>
          </cell>
        </row>
        <row r="8013">
          <cell r="C8013">
            <v>7552282500</v>
          </cell>
          <cell r="D8013" t="str">
            <v>I3JCH84</v>
          </cell>
          <cell r="E8013"/>
          <cell r="F8013" t="str">
            <v>VK00  NP*</v>
          </cell>
          <cell r="G8013" t="str">
            <v>VK00 850幅</v>
          </cell>
          <cell r="H8013" t="str">
            <v>VK00 B-GR　850幅 一生 FRAME ASM 新規出図</v>
          </cell>
          <cell r="I8013"/>
          <cell r="J8013" t="str">
            <v>C</v>
          </cell>
          <cell r="K8013"/>
          <cell r="L8013" t="str">
            <v>未</v>
          </cell>
          <cell r="M8013" t="str">
            <v>-</v>
          </cell>
          <cell r="N8013" t="str">
            <v>未</v>
          </cell>
        </row>
        <row r="8014">
          <cell r="C8014">
            <v>7552282510</v>
          </cell>
          <cell r="D8014" t="str">
            <v>I3JCH84</v>
          </cell>
          <cell r="E8014"/>
          <cell r="F8014" t="str">
            <v>VK00  NP*</v>
          </cell>
          <cell r="G8014" t="str">
            <v>VK00 850幅</v>
          </cell>
          <cell r="H8014" t="str">
            <v>VK00 B-GR　850幅 一生 FRAME ASM 新規出図</v>
          </cell>
          <cell r="I8014"/>
          <cell r="J8014" t="str">
            <v>C</v>
          </cell>
          <cell r="K8014"/>
          <cell r="L8014" t="str">
            <v>未</v>
          </cell>
          <cell r="M8014" t="str">
            <v>-</v>
          </cell>
          <cell r="N8014" t="str">
            <v>未</v>
          </cell>
        </row>
        <row r="8015">
          <cell r="C8015">
            <v>7552282520</v>
          </cell>
          <cell r="D8015" t="str">
            <v>I3JCH84</v>
          </cell>
          <cell r="E8015"/>
          <cell r="F8015" t="str">
            <v>VK00  NP*</v>
          </cell>
          <cell r="G8015" t="str">
            <v>VK00 850幅</v>
          </cell>
          <cell r="H8015" t="str">
            <v>VK00 B-GR　850幅 一生 FRAME ASM 新規出図</v>
          </cell>
          <cell r="I8015"/>
          <cell r="J8015" t="str">
            <v>C</v>
          </cell>
          <cell r="K8015"/>
          <cell r="L8015" t="str">
            <v>未</v>
          </cell>
          <cell r="M8015" t="str">
            <v>-</v>
          </cell>
          <cell r="N8015" t="str">
            <v>未</v>
          </cell>
        </row>
        <row r="8016">
          <cell r="C8016">
            <v>7552282530</v>
          </cell>
          <cell r="D8016" t="str">
            <v>I3JCH84</v>
          </cell>
          <cell r="E8016"/>
          <cell r="F8016" t="str">
            <v>VK00  NP*</v>
          </cell>
          <cell r="G8016" t="str">
            <v>VK00 850幅</v>
          </cell>
          <cell r="H8016" t="str">
            <v>VK00 B-GR　850幅 一生 FRAME ASM 新規出図</v>
          </cell>
          <cell r="I8016"/>
          <cell r="J8016" t="str">
            <v>C</v>
          </cell>
          <cell r="K8016"/>
          <cell r="L8016" t="str">
            <v>未</v>
          </cell>
          <cell r="M8016" t="str">
            <v>-</v>
          </cell>
          <cell r="N8016" t="str">
            <v>未</v>
          </cell>
        </row>
        <row r="8017">
          <cell r="C8017">
            <v>7552282540</v>
          </cell>
          <cell r="D8017" t="str">
            <v>I3JCH84</v>
          </cell>
          <cell r="E8017"/>
          <cell r="F8017" t="str">
            <v>VK00  NP*</v>
          </cell>
          <cell r="G8017" t="str">
            <v>VK00 850幅</v>
          </cell>
          <cell r="H8017" t="str">
            <v>VK00 B-GR　850幅 一生 FRAME ASM 新規出図</v>
          </cell>
          <cell r="I8017"/>
          <cell r="J8017" t="str">
            <v>C</v>
          </cell>
          <cell r="K8017"/>
          <cell r="L8017" t="str">
            <v>未</v>
          </cell>
          <cell r="M8017" t="str">
            <v>-</v>
          </cell>
          <cell r="N8017" t="str">
            <v>未</v>
          </cell>
        </row>
        <row r="8018">
          <cell r="C8018">
            <v>7552282550</v>
          </cell>
          <cell r="D8018" t="str">
            <v>I3JCH84</v>
          </cell>
          <cell r="E8018"/>
          <cell r="F8018" t="str">
            <v>VK00  NP*</v>
          </cell>
          <cell r="G8018" t="str">
            <v>VK00 850幅</v>
          </cell>
          <cell r="H8018" t="str">
            <v>VK00 B-GR　850幅 一生 FRAME ASM 新規出図</v>
          </cell>
          <cell r="I8018"/>
          <cell r="J8018" t="str">
            <v>C</v>
          </cell>
          <cell r="K8018"/>
          <cell r="L8018" t="str">
            <v>未</v>
          </cell>
          <cell r="M8018" t="str">
            <v>-</v>
          </cell>
          <cell r="N8018" t="str">
            <v>未</v>
          </cell>
        </row>
        <row r="8019">
          <cell r="C8019">
            <v>7552282560</v>
          </cell>
          <cell r="D8019" t="str">
            <v>I3JCH84</v>
          </cell>
          <cell r="E8019"/>
          <cell r="F8019" t="str">
            <v>VK00  NP*</v>
          </cell>
          <cell r="G8019" t="str">
            <v>VK00 850幅</v>
          </cell>
          <cell r="H8019" t="str">
            <v>VK00 B-GR　850幅 一生 FRAME ASM 新規出図</v>
          </cell>
          <cell r="I8019"/>
          <cell r="J8019" t="str">
            <v>C</v>
          </cell>
          <cell r="K8019"/>
          <cell r="L8019" t="str">
            <v>未</v>
          </cell>
          <cell r="M8019" t="str">
            <v>-</v>
          </cell>
          <cell r="N8019" t="str">
            <v>未</v>
          </cell>
        </row>
        <row r="8020">
          <cell r="C8020">
            <v>7552282570</v>
          </cell>
          <cell r="D8020" t="str">
            <v>I3JCH84</v>
          </cell>
          <cell r="E8020"/>
          <cell r="F8020" t="str">
            <v>VK00  NP*</v>
          </cell>
          <cell r="G8020" t="str">
            <v>VK00 850幅</v>
          </cell>
          <cell r="H8020" t="str">
            <v>VK00 B-GR　850幅 一生 FRAME ASM 新規出図</v>
          </cell>
          <cell r="I8020"/>
          <cell r="J8020" t="str">
            <v>C</v>
          </cell>
          <cell r="K8020"/>
          <cell r="L8020" t="str">
            <v>未</v>
          </cell>
          <cell r="M8020" t="str">
            <v>-</v>
          </cell>
          <cell r="N8020" t="str">
            <v>未</v>
          </cell>
        </row>
        <row r="8021">
          <cell r="C8021">
            <v>7552282580</v>
          </cell>
          <cell r="D8021" t="str">
            <v>I3JCH84</v>
          </cell>
          <cell r="E8021"/>
          <cell r="F8021" t="str">
            <v>VK00  NP*</v>
          </cell>
          <cell r="G8021" t="str">
            <v>VK00 850幅</v>
          </cell>
          <cell r="H8021" t="str">
            <v>VK00 B-GR　850幅 一生 FRAME ASM 新規出図</v>
          </cell>
          <cell r="I8021"/>
          <cell r="J8021" t="str">
            <v>C</v>
          </cell>
          <cell r="K8021"/>
          <cell r="L8021" t="str">
            <v>未</v>
          </cell>
          <cell r="M8021" t="str">
            <v>-</v>
          </cell>
          <cell r="N8021" t="str">
            <v>未</v>
          </cell>
        </row>
        <row r="8022">
          <cell r="C8022">
            <v>7552282590</v>
          </cell>
          <cell r="D8022" t="str">
            <v>I3JCH84</v>
          </cell>
          <cell r="E8022"/>
          <cell r="F8022" t="str">
            <v>VK00  NP*</v>
          </cell>
          <cell r="G8022" t="str">
            <v>VK00 850幅</v>
          </cell>
          <cell r="H8022" t="str">
            <v>VK00 B-GR　850幅 一生 FRAME ASM 新規出図</v>
          </cell>
          <cell r="I8022"/>
          <cell r="J8022" t="str">
            <v>C</v>
          </cell>
          <cell r="K8022"/>
          <cell r="L8022" t="str">
            <v>未</v>
          </cell>
          <cell r="M8022" t="str">
            <v>-</v>
          </cell>
          <cell r="N8022" t="str">
            <v>未</v>
          </cell>
        </row>
        <row r="8023">
          <cell r="C8023">
            <v>7552282600</v>
          </cell>
          <cell r="D8023" t="str">
            <v>I3JCH84</v>
          </cell>
          <cell r="E8023"/>
          <cell r="F8023" t="str">
            <v>VK00  NP*</v>
          </cell>
          <cell r="G8023" t="str">
            <v>VK00 850幅</v>
          </cell>
          <cell r="H8023" t="str">
            <v>VK00 B-GR　850幅 一生 FRAME ASM 新規出図</v>
          </cell>
          <cell r="I8023"/>
          <cell r="J8023" t="str">
            <v>C</v>
          </cell>
          <cell r="K8023"/>
          <cell r="L8023" t="str">
            <v>未</v>
          </cell>
          <cell r="M8023" t="str">
            <v>-</v>
          </cell>
          <cell r="N8023" t="str">
            <v>未</v>
          </cell>
        </row>
        <row r="8024">
          <cell r="C8024">
            <v>7552283120</v>
          </cell>
          <cell r="D8024" t="str">
            <v>I3JCH84</v>
          </cell>
          <cell r="E8024"/>
          <cell r="F8024" t="str">
            <v>VK00  NP*</v>
          </cell>
          <cell r="G8024" t="str">
            <v>VK00 850幅</v>
          </cell>
          <cell r="H8024" t="str">
            <v>VK00 B-GR　850幅 一生 FRAME ASM 新規出図</v>
          </cell>
          <cell r="I8024"/>
          <cell r="J8024" t="str">
            <v>C</v>
          </cell>
          <cell r="K8024"/>
          <cell r="L8024" t="str">
            <v>未</v>
          </cell>
          <cell r="M8024" t="str">
            <v>-</v>
          </cell>
          <cell r="N8024" t="str">
            <v>未</v>
          </cell>
        </row>
        <row r="8025">
          <cell r="C8025">
            <v>7552283540</v>
          </cell>
          <cell r="D8025" t="str">
            <v>I3JCH84</v>
          </cell>
          <cell r="E8025"/>
          <cell r="F8025" t="str">
            <v>VK00  NP*</v>
          </cell>
          <cell r="G8025" t="str">
            <v>VK00 850幅</v>
          </cell>
          <cell r="H8025" t="str">
            <v>VK00 B-GR　850幅 一生 FRAME ASM 新規出図</v>
          </cell>
          <cell r="I8025"/>
          <cell r="J8025" t="str">
            <v>C</v>
          </cell>
          <cell r="K8025"/>
          <cell r="L8025" t="str">
            <v>未</v>
          </cell>
          <cell r="M8025" t="str">
            <v>-</v>
          </cell>
          <cell r="N8025" t="str">
            <v>未</v>
          </cell>
        </row>
        <row r="8026">
          <cell r="C8026">
            <v>7552283550</v>
          </cell>
          <cell r="D8026" t="str">
            <v>I3JCH84</v>
          </cell>
          <cell r="E8026"/>
          <cell r="F8026" t="str">
            <v>VK00  NP*</v>
          </cell>
          <cell r="G8026" t="str">
            <v>VK00 850幅</v>
          </cell>
          <cell r="H8026" t="str">
            <v>VK00 B-GR　850幅 一生 FRAME ASM 新規出図</v>
          </cell>
          <cell r="I8026"/>
          <cell r="J8026" t="str">
            <v>C</v>
          </cell>
          <cell r="K8026"/>
          <cell r="L8026" t="str">
            <v>未</v>
          </cell>
          <cell r="M8026" t="str">
            <v>-</v>
          </cell>
          <cell r="N8026" t="str">
            <v>未</v>
          </cell>
        </row>
        <row r="8027">
          <cell r="C8027">
            <v>7552283560</v>
          </cell>
          <cell r="D8027" t="str">
            <v>I3JCH84</v>
          </cell>
          <cell r="E8027"/>
          <cell r="F8027" t="str">
            <v>VK00  NP*</v>
          </cell>
          <cell r="G8027" t="str">
            <v>VK00 850幅</v>
          </cell>
          <cell r="H8027" t="str">
            <v>VK00 B-GR　850幅 一生 FRAME ASM 新規出図</v>
          </cell>
          <cell r="I8027"/>
          <cell r="J8027" t="str">
            <v>C</v>
          </cell>
          <cell r="K8027"/>
          <cell r="L8027" t="str">
            <v>未</v>
          </cell>
          <cell r="M8027" t="str">
            <v>-</v>
          </cell>
          <cell r="N8027" t="str">
            <v>未</v>
          </cell>
        </row>
        <row r="8028">
          <cell r="C8028">
            <v>8978408254</v>
          </cell>
          <cell r="D8028" t="str">
            <v>I4K4296</v>
          </cell>
          <cell r="E8028"/>
          <cell r="F8028" t="str">
            <v>VL20 NPS</v>
          </cell>
          <cell r="G8028" t="str">
            <v>VL20 850幅</v>
          </cell>
          <cell r="H8028" t="str">
            <v>VL20 H5-GR 高型NPS　FRAME ASM 設変出図(内容:溶接NUTの変更,BRKT;TRANSFER MTG穴追加,BRKT;CLIPの形状変更)</v>
          </cell>
          <cell r="I8028" t="str">
            <v>PA1-3130</v>
          </cell>
          <cell r="J8028" t="str">
            <v>C</v>
          </cell>
          <cell r="K8028" t="str">
            <v>UK3</v>
          </cell>
          <cell r="L8028" t="str">
            <v>○</v>
          </cell>
          <cell r="M8028" t="str">
            <v>-</v>
          </cell>
          <cell r="N8028">
            <v>20240308</v>
          </cell>
        </row>
        <row r="8029">
          <cell r="C8029">
            <v>7552222840</v>
          </cell>
          <cell r="D8029" t="str">
            <v>I3JCL64</v>
          </cell>
          <cell r="E8029">
            <v>45274</v>
          </cell>
          <cell r="F8029" t="str">
            <v>VK00 NKR</v>
          </cell>
          <cell r="G8029" t="str">
            <v>VK00 700幅</v>
          </cell>
          <cell r="H8029" t="str">
            <v>VK00 B1-GR 700幅　一生　FRAME ASM 新規出図</v>
          </cell>
          <cell r="I8029"/>
          <cell r="J8029" t="str">
            <v>A</v>
          </cell>
          <cell r="K8029"/>
          <cell r="L8029" t="str">
            <v>未</v>
          </cell>
          <cell r="M8029" t="str">
            <v>未</v>
          </cell>
          <cell r="N8029" t="str">
            <v>未</v>
          </cell>
        </row>
        <row r="8030">
          <cell r="C8030">
            <v>7552222850</v>
          </cell>
          <cell r="D8030" t="str">
            <v>I3JCL64</v>
          </cell>
          <cell r="E8030">
            <v>45274</v>
          </cell>
          <cell r="F8030" t="str">
            <v>VK00 NKR</v>
          </cell>
          <cell r="G8030" t="str">
            <v>VK00 700幅</v>
          </cell>
          <cell r="H8030" t="str">
            <v>VK00 B1-GR 700幅　一生　FRAME ASM 新規出図</v>
          </cell>
          <cell r="I8030"/>
          <cell r="J8030" t="str">
            <v>A</v>
          </cell>
          <cell r="K8030"/>
          <cell r="L8030" t="str">
            <v>未</v>
          </cell>
          <cell r="M8030" t="str">
            <v>未</v>
          </cell>
          <cell r="N8030" t="str">
            <v>未</v>
          </cell>
        </row>
        <row r="8031">
          <cell r="C8031">
            <v>7552222860</v>
          </cell>
          <cell r="D8031" t="str">
            <v>I3JCL64</v>
          </cell>
          <cell r="E8031">
            <v>45274</v>
          </cell>
          <cell r="F8031" t="str">
            <v>VK00 NKR</v>
          </cell>
          <cell r="G8031" t="str">
            <v>VK00 700幅</v>
          </cell>
          <cell r="H8031" t="str">
            <v>VK00 B1-GR 700幅　一生　FRAME ASM 新規出図</v>
          </cell>
          <cell r="I8031"/>
          <cell r="J8031" t="str">
            <v>A</v>
          </cell>
          <cell r="K8031"/>
          <cell r="L8031" t="str">
            <v>未</v>
          </cell>
          <cell r="M8031" t="str">
            <v>未</v>
          </cell>
          <cell r="N8031" t="str">
            <v>未</v>
          </cell>
        </row>
        <row r="8032">
          <cell r="C8032">
            <v>7552222870</v>
          </cell>
          <cell r="D8032" t="str">
            <v>I3JCL64</v>
          </cell>
          <cell r="E8032">
            <v>45274</v>
          </cell>
          <cell r="F8032" t="str">
            <v>VK00 NKR</v>
          </cell>
          <cell r="G8032" t="str">
            <v>VK00 700幅</v>
          </cell>
          <cell r="H8032" t="str">
            <v>VK00 B1-GR 700幅　一生　FRAME ASM 新規出図</v>
          </cell>
          <cell r="I8032"/>
          <cell r="J8032" t="str">
            <v>A</v>
          </cell>
          <cell r="K8032"/>
          <cell r="L8032" t="str">
            <v>未</v>
          </cell>
          <cell r="M8032" t="str">
            <v>未</v>
          </cell>
          <cell r="N8032" t="str">
            <v>未</v>
          </cell>
        </row>
        <row r="8033">
          <cell r="C8033">
            <v>7552222880</v>
          </cell>
          <cell r="D8033" t="str">
            <v>I3JCL64</v>
          </cell>
          <cell r="E8033">
            <v>45274</v>
          </cell>
          <cell r="F8033" t="str">
            <v>VK00 NKR</v>
          </cell>
          <cell r="G8033" t="str">
            <v>VK00 700幅</v>
          </cell>
          <cell r="H8033" t="str">
            <v>VK00 B1-GR 700幅　一生　FRAME ASM 新規出図</v>
          </cell>
          <cell r="I8033"/>
          <cell r="J8033" t="str">
            <v>A</v>
          </cell>
          <cell r="K8033"/>
          <cell r="L8033" t="str">
            <v>未</v>
          </cell>
          <cell r="M8033" t="str">
            <v>未</v>
          </cell>
          <cell r="N8033" t="str">
            <v>未</v>
          </cell>
        </row>
        <row r="8034">
          <cell r="C8034">
            <v>7552222890</v>
          </cell>
          <cell r="D8034" t="str">
            <v>I3JCL64</v>
          </cell>
          <cell r="E8034">
            <v>45274</v>
          </cell>
          <cell r="F8034" t="str">
            <v>VK00 NKR</v>
          </cell>
          <cell r="G8034" t="str">
            <v>VK00 700幅</v>
          </cell>
          <cell r="H8034" t="str">
            <v>VK00 B1-GR 700幅　一生　FRAME ASM 新規出図</v>
          </cell>
          <cell r="I8034"/>
          <cell r="J8034" t="str">
            <v>A</v>
          </cell>
          <cell r="K8034"/>
          <cell r="L8034" t="str">
            <v>未</v>
          </cell>
          <cell r="M8034" t="str">
            <v>未</v>
          </cell>
          <cell r="N8034" t="str">
            <v>未</v>
          </cell>
        </row>
        <row r="8035">
          <cell r="C8035">
            <v>7552222900</v>
          </cell>
          <cell r="D8035" t="str">
            <v>I3JCL64</v>
          </cell>
          <cell r="E8035">
            <v>45274</v>
          </cell>
          <cell r="F8035" t="str">
            <v>VK00 NKR</v>
          </cell>
          <cell r="G8035" t="str">
            <v>VK00 700幅</v>
          </cell>
          <cell r="H8035" t="str">
            <v>VK00 B1-GR 700幅　一生　FRAME ASM 新規出図</v>
          </cell>
          <cell r="I8035"/>
          <cell r="J8035" t="str">
            <v>A</v>
          </cell>
          <cell r="K8035"/>
          <cell r="L8035" t="str">
            <v>未</v>
          </cell>
          <cell r="M8035" t="str">
            <v>未</v>
          </cell>
          <cell r="N8035" t="str">
            <v>未</v>
          </cell>
        </row>
        <row r="8036">
          <cell r="C8036">
            <v>7552222910</v>
          </cell>
          <cell r="D8036" t="str">
            <v>I3JCL64</v>
          </cell>
          <cell r="E8036">
            <v>45274</v>
          </cell>
          <cell r="F8036" t="str">
            <v>VK00 NKR</v>
          </cell>
          <cell r="G8036" t="str">
            <v>VK00 700幅</v>
          </cell>
          <cell r="H8036" t="str">
            <v>VK00 B1-GR 700幅　一生　FRAME ASM 新規出図</v>
          </cell>
          <cell r="I8036"/>
          <cell r="J8036" t="str">
            <v>A</v>
          </cell>
          <cell r="K8036"/>
          <cell r="L8036" t="str">
            <v>未</v>
          </cell>
          <cell r="M8036" t="str">
            <v>未</v>
          </cell>
          <cell r="N8036" t="str">
            <v>未</v>
          </cell>
        </row>
        <row r="8037">
          <cell r="C8037">
            <v>7552222920</v>
          </cell>
          <cell r="D8037" t="str">
            <v>I3JCL64</v>
          </cell>
          <cell r="E8037">
            <v>45274</v>
          </cell>
          <cell r="F8037" t="str">
            <v>VK00 NKR</v>
          </cell>
          <cell r="G8037" t="str">
            <v>VK00 700幅</v>
          </cell>
          <cell r="H8037" t="str">
            <v>VK00 B1-GR 700幅　一生　FRAME ASM 新規出図</v>
          </cell>
          <cell r="I8037"/>
          <cell r="J8037" t="str">
            <v>A</v>
          </cell>
          <cell r="K8037"/>
          <cell r="L8037" t="str">
            <v>未</v>
          </cell>
          <cell r="M8037" t="str">
            <v>未</v>
          </cell>
          <cell r="N8037" t="str">
            <v>未</v>
          </cell>
        </row>
        <row r="8038">
          <cell r="C8038">
            <v>7552222930</v>
          </cell>
          <cell r="D8038" t="str">
            <v>I3JCL64</v>
          </cell>
          <cell r="E8038">
            <v>45274</v>
          </cell>
          <cell r="F8038" t="str">
            <v>VK00 NKR</v>
          </cell>
          <cell r="G8038" t="str">
            <v>VK00 700幅</v>
          </cell>
          <cell r="H8038" t="str">
            <v>VK00 B1-GR 700幅　一生　FRAME ASM 新規出図</v>
          </cell>
          <cell r="I8038"/>
          <cell r="J8038" t="str">
            <v>A</v>
          </cell>
          <cell r="K8038"/>
          <cell r="L8038" t="str">
            <v>未</v>
          </cell>
          <cell r="M8038" t="str">
            <v>未</v>
          </cell>
          <cell r="N8038" t="str">
            <v>未</v>
          </cell>
        </row>
        <row r="8039">
          <cell r="C8039">
            <v>7552222950</v>
          </cell>
          <cell r="D8039" t="str">
            <v>I3JCL64</v>
          </cell>
          <cell r="E8039">
            <v>45274</v>
          </cell>
          <cell r="F8039" t="str">
            <v>VK00 NKR</v>
          </cell>
          <cell r="G8039" t="str">
            <v>VK00 700幅</v>
          </cell>
          <cell r="H8039" t="str">
            <v>VK00 B1-GR 700幅　一生　FRAME ASM 新規出図</v>
          </cell>
          <cell r="I8039"/>
          <cell r="J8039" t="str">
            <v>A</v>
          </cell>
          <cell r="K8039"/>
          <cell r="L8039" t="str">
            <v>未</v>
          </cell>
          <cell r="M8039" t="str">
            <v>未</v>
          </cell>
          <cell r="N8039" t="str">
            <v>未</v>
          </cell>
        </row>
        <row r="8040">
          <cell r="C8040">
            <v>7552222960</v>
          </cell>
          <cell r="D8040" t="str">
            <v>I3JCL64</v>
          </cell>
          <cell r="E8040">
            <v>45274</v>
          </cell>
          <cell r="F8040" t="str">
            <v>VK00 NKR</v>
          </cell>
          <cell r="G8040" t="str">
            <v>VK00 700幅</v>
          </cell>
          <cell r="H8040" t="str">
            <v>VK00 B1-GR 700幅　一生　FRAME ASM 新規出図</v>
          </cell>
          <cell r="I8040"/>
          <cell r="J8040" t="str">
            <v>A</v>
          </cell>
          <cell r="K8040"/>
          <cell r="L8040" t="str">
            <v>未</v>
          </cell>
          <cell r="M8040" t="str">
            <v>未</v>
          </cell>
          <cell r="N8040" t="str">
            <v>未</v>
          </cell>
        </row>
        <row r="8041">
          <cell r="C8041">
            <v>7552222990</v>
          </cell>
          <cell r="D8041" t="str">
            <v>I3JCL64</v>
          </cell>
          <cell r="E8041">
            <v>45274</v>
          </cell>
          <cell r="F8041" t="str">
            <v>VK00 NKR</v>
          </cell>
          <cell r="G8041" t="str">
            <v>VK00 700幅</v>
          </cell>
          <cell r="H8041" t="str">
            <v>VK00 B1-GR 700幅　一生　FRAME ASM 新規出図</v>
          </cell>
          <cell r="I8041"/>
          <cell r="J8041" t="str">
            <v>A</v>
          </cell>
          <cell r="K8041"/>
          <cell r="L8041" t="str">
            <v>未</v>
          </cell>
          <cell r="M8041" t="str">
            <v>未</v>
          </cell>
          <cell r="N8041" t="str">
            <v>未</v>
          </cell>
        </row>
        <row r="8042">
          <cell r="C8042">
            <v>8978749100</v>
          </cell>
          <cell r="D8042" t="str">
            <v>I3JCM26</v>
          </cell>
          <cell r="E8042"/>
          <cell r="F8042" t="str">
            <v>VL26 N*R</v>
          </cell>
          <cell r="G8042" t="str">
            <v>VL26 700幅</v>
          </cell>
          <cell r="H8042" t="str">
            <v>VL26 A2-GR  国内向け 特装車　FRAME ASM 新規出図</v>
          </cell>
          <cell r="I8042"/>
          <cell r="J8042" t="str">
            <v>A</v>
          </cell>
          <cell r="K8042"/>
          <cell r="L8042" t="str">
            <v>○</v>
          </cell>
          <cell r="M8042" t="str">
            <v>未</v>
          </cell>
          <cell r="N8042" t="str">
            <v>未</v>
          </cell>
        </row>
        <row r="8043">
          <cell r="C8043">
            <v>8978749110</v>
          </cell>
          <cell r="D8043" t="str">
            <v>I3JCM26</v>
          </cell>
          <cell r="E8043"/>
          <cell r="F8043" t="str">
            <v>VL26 N*R</v>
          </cell>
          <cell r="G8043" t="str">
            <v>VL26 700幅</v>
          </cell>
          <cell r="H8043" t="str">
            <v>VL26 A2-GR  国内向け 特装車　FRAME ASM 新規出図</v>
          </cell>
          <cell r="I8043"/>
          <cell r="J8043" t="str">
            <v>A</v>
          </cell>
          <cell r="K8043"/>
          <cell r="L8043" t="str">
            <v>○</v>
          </cell>
          <cell r="M8043" t="str">
            <v>未</v>
          </cell>
          <cell r="N8043" t="str">
            <v>未</v>
          </cell>
        </row>
        <row r="8044">
          <cell r="C8044">
            <v>7552138841</v>
          </cell>
          <cell r="D8044" t="str">
            <v>I4JLC52</v>
          </cell>
          <cell r="E8044"/>
          <cell r="F8044" t="str">
            <v>VK00 NP*</v>
          </cell>
          <cell r="G8044" t="str">
            <v>VK00 850幅</v>
          </cell>
          <cell r="H8044" t="str">
            <v>VK00 850幅 一生向け FRAME ASM 設変出図(内容:穴,溶接NUTの反映、RR EXTENSIONの公差変更・識別刻印追加、他設変での更新ｱｲﾃﾑ反映)</v>
          </cell>
          <cell r="I8044"/>
          <cell r="J8044" t="str">
            <v>C</v>
          </cell>
          <cell r="K8044"/>
          <cell r="L8044" t="str">
            <v>○</v>
          </cell>
          <cell r="M8044" t="str">
            <v>-</v>
          </cell>
          <cell r="N8044" t="str">
            <v>未</v>
          </cell>
        </row>
        <row r="8045">
          <cell r="C8045">
            <v>7552138861</v>
          </cell>
          <cell r="D8045" t="str">
            <v>I4JLC52</v>
          </cell>
          <cell r="E8045"/>
          <cell r="F8045" t="str">
            <v>VK00 NP*</v>
          </cell>
          <cell r="G8045" t="str">
            <v>VK00 850幅</v>
          </cell>
          <cell r="H8045" t="str">
            <v>VK00 850幅 一生向け FRAME ASM 設変出図(内容:穴,溶接NUTの反映、RR EXTENSIONの公差変更・識別刻印追加、他設変での更新ｱｲﾃﾑ反映)</v>
          </cell>
          <cell r="I8045"/>
          <cell r="J8045" t="str">
            <v>C</v>
          </cell>
          <cell r="K8045"/>
          <cell r="L8045" t="str">
            <v>○</v>
          </cell>
          <cell r="M8045" t="str">
            <v>-</v>
          </cell>
          <cell r="N8045" t="str">
            <v>未</v>
          </cell>
        </row>
        <row r="8046">
          <cell r="C8046">
            <v>7552164971</v>
          </cell>
          <cell r="D8046" t="str">
            <v>I4JLC52</v>
          </cell>
          <cell r="E8046"/>
          <cell r="F8046" t="str">
            <v>VK00 NP*</v>
          </cell>
          <cell r="G8046" t="str">
            <v>VK00 850幅</v>
          </cell>
          <cell r="H8046" t="str">
            <v>VK00 850幅 一生向け FRAME ASM 設変出図(内容:穴,溶接NUTの反映、RR EXTENSIONの公差変更・識別刻印追加、他設変での更新ｱｲﾃﾑ反映)</v>
          </cell>
          <cell r="I8046"/>
          <cell r="J8046" t="str">
            <v>C</v>
          </cell>
          <cell r="K8046"/>
          <cell r="L8046" t="str">
            <v>○</v>
          </cell>
          <cell r="M8046" t="str">
            <v>-</v>
          </cell>
          <cell r="N8046" t="str">
            <v>未</v>
          </cell>
        </row>
        <row r="8047">
          <cell r="C8047">
            <v>7552165171</v>
          </cell>
          <cell r="D8047" t="str">
            <v>I4JLC52</v>
          </cell>
          <cell r="E8047"/>
          <cell r="F8047" t="str">
            <v>VK00 NP*</v>
          </cell>
          <cell r="G8047" t="str">
            <v>VK00 850幅</v>
          </cell>
          <cell r="H8047" t="str">
            <v>VK00 850幅 一生向け FRAME ASM 設変出図(内容:穴,溶接NUTの反映、RR EXTENSIONの公差変更・識別刻印追加、他設変での更新ｱｲﾃﾑ反映)</v>
          </cell>
          <cell r="I8047"/>
          <cell r="J8047" t="str">
            <v>C</v>
          </cell>
          <cell r="K8047"/>
          <cell r="L8047" t="str">
            <v>○</v>
          </cell>
          <cell r="M8047" t="str">
            <v>-</v>
          </cell>
          <cell r="N8047" t="str">
            <v>未</v>
          </cell>
        </row>
        <row r="8048">
          <cell r="C8048">
            <v>7552165471</v>
          </cell>
          <cell r="D8048" t="str">
            <v>I4JLC52</v>
          </cell>
          <cell r="E8048"/>
          <cell r="F8048" t="str">
            <v>VK00 NP*</v>
          </cell>
          <cell r="G8048" t="str">
            <v>VK00 850幅</v>
          </cell>
          <cell r="H8048" t="str">
            <v>VK00 850幅 一生向け FRAME ASM 設変出図(内容:穴,溶接NUTの反映、RR EXTENSIONの公差変更・識別刻印追加、他設変での更新ｱｲﾃﾑ反映)</v>
          </cell>
          <cell r="I8048"/>
          <cell r="J8048" t="str">
            <v>C</v>
          </cell>
          <cell r="K8048"/>
          <cell r="L8048" t="str">
            <v>○</v>
          </cell>
          <cell r="M8048" t="str">
            <v>-</v>
          </cell>
          <cell r="N8048" t="str">
            <v>未</v>
          </cell>
        </row>
        <row r="8049">
          <cell r="C8049">
            <v>7552165931</v>
          </cell>
          <cell r="D8049" t="str">
            <v>I4JLC52</v>
          </cell>
          <cell r="E8049"/>
          <cell r="F8049" t="str">
            <v>VK00 NP*</v>
          </cell>
          <cell r="G8049" t="str">
            <v>VK00 850幅</v>
          </cell>
          <cell r="H8049" t="str">
            <v>VK00 850幅 一生向け FRAME ASM 設変出図(内容:穴,溶接NUTの反映、RR EXTENSIONの公差変更・識別刻印追加、他設変での更新ｱｲﾃﾑ反映)</v>
          </cell>
          <cell r="I8049"/>
          <cell r="J8049" t="str">
            <v>C</v>
          </cell>
          <cell r="K8049"/>
          <cell r="L8049" t="str">
            <v>○</v>
          </cell>
          <cell r="M8049" t="str">
            <v>-</v>
          </cell>
          <cell r="N8049">
            <v>20240523</v>
          </cell>
        </row>
        <row r="8050">
          <cell r="C8050">
            <v>7552166021</v>
          </cell>
          <cell r="D8050" t="str">
            <v>I4JLC52</v>
          </cell>
          <cell r="E8050"/>
          <cell r="F8050" t="str">
            <v>VK00 NP*</v>
          </cell>
          <cell r="G8050" t="str">
            <v>VK00 850幅</v>
          </cell>
          <cell r="H8050" t="str">
            <v>VK00 850幅 一生向け FRAME ASM 設変出図(内容:穴,溶接NUTの反映、RR EXTENSIONの公差変更・識別刻印追加、他設変での更新ｱｲﾃﾑ反映)</v>
          </cell>
          <cell r="I8050"/>
          <cell r="J8050" t="str">
            <v>C</v>
          </cell>
          <cell r="K8050"/>
          <cell r="L8050" t="str">
            <v>○</v>
          </cell>
          <cell r="M8050" t="str">
            <v>-</v>
          </cell>
          <cell r="N8050" t="str">
            <v>未</v>
          </cell>
        </row>
        <row r="8051">
          <cell r="C8051">
            <v>7552418070</v>
          </cell>
          <cell r="D8051" t="str">
            <v>I3K4261</v>
          </cell>
          <cell r="E8051"/>
          <cell r="F8051" t="str">
            <v>VK00 NP*</v>
          </cell>
          <cell r="G8051" t="str">
            <v>VK00 850幅</v>
          </cell>
          <cell r="H8051" t="str">
            <v>VK00 850幅 一生向け FRAME ASM 新規出図</v>
          </cell>
          <cell r="I8051"/>
          <cell r="J8051" t="str">
            <v>C</v>
          </cell>
          <cell r="K8051"/>
          <cell r="L8051" t="str">
            <v>○</v>
          </cell>
          <cell r="M8051" t="str">
            <v>-</v>
          </cell>
          <cell r="N8051" t="str">
            <v>未</v>
          </cell>
        </row>
        <row r="8052">
          <cell r="C8052">
            <v>7551909051</v>
          </cell>
          <cell r="D8052" t="str">
            <v>I4JLC90</v>
          </cell>
          <cell r="E8052">
            <v>45362</v>
          </cell>
          <cell r="F8052" t="str">
            <v>VK04 NKS</v>
          </cell>
          <cell r="G8052" t="str">
            <v>VK04 700幅</v>
          </cell>
          <cell r="H8052" t="str">
            <v>VK04 700幅 K研2 量産設変出図(内容:RIVET移動、穴とNUT変更)※8978451714 ’24/3/5図面追加送付</v>
          </cell>
          <cell r="I8052"/>
          <cell r="J8052" t="str">
            <v>A</v>
          </cell>
          <cell r="K8052"/>
          <cell r="L8052" t="str">
            <v>未</v>
          </cell>
          <cell r="M8052" t="str">
            <v>未</v>
          </cell>
          <cell r="N8052" t="str">
            <v>未</v>
          </cell>
        </row>
        <row r="8053">
          <cell r="C8053">
            <v>7551909061</v>
          </cell>
          <cell r="D8053" t="str">
            <v>I4JLC90</v>
          </cell>
          <cell r="E8053">
            <v>45362</v>
          </cell>
          <cell r="F8053" t="str">
            <v>VK04 NKS</v>
          </cell>
          <cell r="G8053" t="str">
            <v>VK04 700幅</v>
          </cell>
          <cell r="H8053" t="str">
            <v>VK04 700幅 K研2 量産設変出図(内容:RIVET移動、穴とNUT変更)※8978451714 ’24/3/5図面追加送付</v>
          </cell>
          <cell r="I8053"/>
          <cell r="J8053" t="str">
            <v>A</v>
          </cell>
          <cell r="K8053"/>
          <cell r="L8053" t="str">
            <v>未</v>
          </cell>
          <cell r="M8053" t="str">
            <v>未</v>
          </cell>
          <cell r="N8053" t="str">
            <v>未</v>
          </cell>
        </row>
        <row r="8054">
          <cell r="C8054">
            <v>7551909071</v>
          </cell>
          <cell r="D8054" t="str">
            <v>I4JLC90</v>
          </cell>
          <cell r="E8054">
            <v>45362</v>
          </cell>
          <cell r="F8054" t="str">
            <v>VK04 NKS</v>
          </cell>
          <cell r="G8054" t="str">
            <v>VK04 700幅</v>
          </cell>
          <cell r="H8054" t="str">
            <v>VK04 700幅 K研2 量産設変出図(内容:RIVET移動、穴とNUT変更)※8978451714 ’24/3/5図面追加送付</v>
          </cell>
          <cell r="I8054"/>
          <cell r="J8054" t="str">
            <v>D</v>
          </cell>
          <cell r="K8054"/>
          <cell r="L8054" t="str">
            <v>未</v>
          </cell>
          <cell r="M8054" t="str">
            <v>-</v>
          </cell>
          <cell r="N8054" t="str">
            <v>-</v>
          </cell>
        </row>
        <row r="8055">
          <cell r="C8055">
            <v>7551909101</v>
          </cell>
          <cell r="D8055" t="str">
            <v>I4JLC90</v>
          </cell>
          <cell r="E8055">
            <v>45362</v>
          </cell>
          <cell r="F8055" t="str">
            <v>VK04 NKS</v>
          </cell>
          <cell r="G8055" t="str">
            <v>VK04 700幅</v>
          </cell>
          <cell r="H8055" t="str">
            <v>VK04 700幅 K研2 量産設変出図(内容:RIVET移動、穴とNUT変更)※8978451714 ’24/3/5図面追加送付</v>
          </cell>
          <cell r="I8055"/>
          <cell r="J8055" t="str">
            <v>A</v>
          </cell>
          <cell r="K8055"/>
          <cell r="L8055" t="str">
            <v>未</v>
          </cell>
          <cell r="M8055" t="str">
            <v>未</v>
          </cell>
          <cell r="N8055" t="str">
            <v>未</v>
          </cell>
        </row>
        <row r="8056">
          <cell r="C8056">
            <v>7551909451</v>
          </cell>
          <cell r="D8056" t="str">
            <v>I4JLC90</v>
          </cell>
          <cell r="E8056">
            <v>45362</v>
          </cell>
          <cell r="F8056" t="str">
            <v>VK04 NKS</v>
          </cell>
          <cell r="G8056" t="str">
            <v>VK04 700幅</v>
          </cell>
          <cell r="H8056" t="str">
            <v>VK04 700幅 K研2 量産設変出図(内容:RIVET移動、穴とNUT変更)※8978451714 ’24/3/5図面追加送付</v>
          </cell>
          <cell r="I8056"/>
          <cell r="J8056" t="str">
            <v>A</v>
          </cell>
          <cell r="K8056"/>
          <cell r="L8056" t="str">
            <v>未</v>
          </cell>
          <cell r="M8056" t="str">
            <v>未</v>
          </cell>
          <cell r="N8056" t="str">
            <v>未</v>
          </cell>
        </row>
        <row r="8057">
          <cell r="C8057">
            <v>7551909521</v>
          </cell>
          <cell r="D8057" t="str">
            <v>I4JLC90</v>
          </cell>
          <cell r="E8057">
            <v>45362</v>
          </cell>
          <cell r="F8057" t="str">
            <v>VK04 NKS</v>
          </cell>
          <cell r="G8057" t="str">
            <v>VK04 700幅</v>
          </cell>
          <cell r="H8057" t="str">
            <v>VK04 700幅 K研2 量産設変出図(内容:RIVET移動、穴とNUT変更)※8978451714 ’24/3/5図面追加送付</v>
          </cell>
          <cell r="I8057"/>
          <cell r="J8057" t="str">
            <v>A</v>
          </cell>
          <cell r="K8057"/>
          <cell r="L8057" t="str">
            <v>未</v>
          </cell>
          <cell r="M8057" t="str">
            <v>未</v>
          </cell>
          <cell r="N8057" t="str">
            <v>未</v>
          </cell>
        </row>
        <row r="8058">
          <cell r="C8058">
            <v>7551909651</v>
          </cell>
          <cell r="D8058" t="str">
            <v>I4JLC90</v>
          </cell>
          <cell r="E8058">
            <v>45362</v>
          </cell>
          <cell r="F8058" t="str">
            <v>VK04 NKS</v>
          </cell>
          <cell r="G8058" t="str">
            <v>VK04 700幅</v>
          </cell>
          <cell r="H8058" t="str">
            <v>VK04 700幅 K研2 量産設変出図(内容:RIVET移動、穴とNUT変更)※8978451714 ’24/3/5図面追加送付</v>
          </cell>
          <cell r="I8058"/>
          <cell r="J8058" t="str">
            <v>A</v>
          </cell>
          <cell r="K8058"/>
          <cell r="L8058" t="str">
            <v>未</v>
          </cell>
          <cell r="M8058" t="str">
            <v>未</v>
          </cell>
          <cell r="N8058" t="str">
            <v>未</v>
          </cell>
        </row>
        <row r="8059">
          <cell r="C8059">
            <v>7552209061</v>
          </cell>
          <cell r="D8059" t="str">
            <v>I4JLC90</v>
          </cell>
          <cell r="E8059">
            <v>45362</v>
          </cell>
          <cell r="F8059" t="str">
            <v>VK04 NKR</v>
          </cell>
          <cell r="G8059" t="str">
            <v>VK04 700幅</v>
          </cell>
          <cell r="H8059" t="str">
            <v>VK04 700幅 K研2 量産設変出図(内容:RIVET移動、穴とNUT変更)※8978451714 ’24/3/5図面追加送付</v>
          </cell>
          <cell r="I8059"/>
          <cell r="J8059" t="str">
            <v>A</v>
          </cell>
          <cell r="K8059"/>
          <cell r="L8059" t="str">
            <v>未</v>
          </cell>
          <cell r="M8059" t="str">
            <v>未</v>
          </cell>
          <cell r="N8059" t="str">
            <v>未</v>
          </cell>
        </row>
        <row r="8060">
          <cell r="C8060">
            <v>8972760031</v>
          </cell>
          <cell r="D8060" t="str">
            <v>I4JLC90</v>
          </cell>
          <cell r="E8060">
            <v>45362</v>
          </cell>
          <cell r="F8060" t="str">
            <v>VK04 NKS</v>
          </cell>
          <cell r="G8060" t="str">
            <v>VK04 700幅</v>
          </cell>
          <cell r="H8060" t="str">
            <v>VK04 700幅 K研2 量産設変出図(内容:RIVET移動、穴とNUT変更)※8978451714 ’24/3/5図面追加送付</v>
          </cell>
          <cell r="I8060" t="str">
            <v>PA1-4158</v>
          </cell>
          <cell r="J8060" t="str">
            <v>A</v>
          </cell>
          <cell r="K8060" t="str">
            <v>MC3</v>
          </cell>
          <cell r="L8060" t="str">
            <v>○</v>
          </cell>
          <cell r="M8060">
            <v>20240722</v>
          </cell>
          <cell r="N8060">
            <v>20240722</v>
          </cell>
        </row>
        <row r="8061">
          <cell r="C8061">
            <v>8972760041</v>
          </cell>
          <cell r="D8061" t="str">
            <v>I4JLC90</v>
          </cell>
          <cell r="E8061">
            <v>45362</v>
          </cell>
          <cell r="F8061" t="str">
            <v>VK04 NKS</v>
          </cell>
          <cell r="G8061" t="str">
            <v>VK04 700幅</v>
          </cell>
          <cell r="H8061" t="str">
            <v>VK04 700幅 K研2 量産設変出図(内容:RIVET移動、穴とNUT変更)※8978451714 ’24/3/5図面追加送付</v>
          </cell>
          <cell r="I8061" t="str">
            <v>PA1-4088/PA1-4158</v>
          </cell>
          <cell r="J8061" t="str">
            <v>A</v>
          </cell>
          <cell r="K8061" t="str">
            <v>MC4</v>
          </cell>
          <cell r="L8061" t="str">
            <v>○</v>
          </cell>
          <cell r="M8061">
            <v>20240530</v>
          </cell>
          <cell r="N8061">
            <v>20240530</v>
          </cell>
        </row>
        <row r="8062">
          <cell r="C8062">
            <v>8977943092</v>
          </cell>
          <cell r="D8062" t="str">
            <v>I4JLC90</v>
          </cell>
          <cell r="E8062">
            <v>45362</v>
          </cell>
          <cell r="F8062" t="str">
            <v>VK04 NKR</v>
          </cell>
          <cell r="G8062" t="str">
            <v>VK04 700幅</v>
          </cell>
          <cell r="H8062" t="str">
            <v>VK04 700幅 K研2 量産設変出図(内容:RIVET移動、穴とNUT変更)※8978451714 ’24/3/5図面追加送付</v>
          </cell>
          <cell r="I8062" t="str">
            <v>PA1-4088</v>
          </cell>
          <cell r="J8062" t="str">
            <v>A</v>
          </cell>
          <cell r="K8062" t="str">
            <v>NJ3</v>
          </cell>
          <cell r="L8062" t="str">
            <v>○</v>
          </cell>
          <cell r="M8062">
            <v>20240530</v>
          </cell>
          <cell r="N8062">
            <v>20240530</v>
          </cell>
        </row>
        <row r="8063">
          <cell r="C8063">
            <v>8977943102</v>
          </cell>
          <cell r="D8063" t="str">
            <v>I4JLC90</v>
          </cell>
          <cell r="E8063">
            <v>45362</v>
          </cell>
          <cell r="F8063" t="str">
            <v>VK04 NKR</v>
          </cell>
          <cell r="G8063" t="str">
            <v>VK04 700幅</v>
          </cell>
          <cell r="H8063" t="str">
            <v>VK04 700幅 K研2 量産設変出図(内容:RIVET移動、穴とNUT変更)※8978451714 ’24/3/5図面追加送付</v>
          </cell>
          <cell r="I8063"/>
          <cell r="J8063" t="str">
            <v>A</v>
          </cell>
          <cell r="K8063"/>
          <cell r="L8063" t="str">
            <v>未</v>
          </cell>
          <cell r="M8063" t="str">
            <v>未</v>
          </cell>
          <cell r="N8063" t="str">
            <v>未</v>
          </cell>
        </row>
        <row r="8064">
          <cell r="C8064">
            <v>8977943112</v>
          </cell>
          <cell r="D8064" t="str">
            <v>I4JLC90</v>
          </cell>
          <cell r="E8064">
            <v>45362</v>
          </cell>
          <cell r="F8064" t="str">
            <v>VK04 NKR</v>
          </cell>
          <cell r="G8064" t="str">
            <v>VK04 700幅</v>
          </cell>
          <cell r="H8064" t="str">
            <v>VK04 700幅 K研2 量産設変出図(内容:RIVET移動、穴とNUT変更)※8978451714 ’24/3/5図面追加送付</v>
          </cell>
          <cell r="I8064"/>
          <cell r="J8064" t="str">
            <v>D</v>
          </cell>
          <cell r="K8064"/>
          <cell r="L8064" t="str">
            <v>未</v>
          </cell>
          <cell r="M8064" t="str">
            <v>-</v>
          </cell>
          <cell r="N8064" t="str">
            <v>-</v>
          </cell>
        </row>
        <row r="8065">
          <cell r="C8065">
            <v>8977943142</v>
          </cell>
          <cell r="D8065" t="str">
            <v>I4JLC90</v>
          </cell>
          <cell r="E8065">
            <v>45362</v>
          </cell>
          <cell r="F8065" t="str">
            <v>VK04 NKR</v>
          </cell>
          <cell r="G8065" t="str">
            <v>VK04 700幅</v>
          </cell>
          <cell r="H8065" t="str">
            <v>VK04 700幅 K研2 量産設変出図(内容:RIVET移動、穴とNUT変更)※8978451714 ’24/3/5図面追加送付</v>
          </cell>
          <cell r="I8065" t="str">
            <v>PA1-4088</v>
          </cell>
          <cell r="J8065" t="str">
            <v>A</v>
          </cell>
          <cell r="K8065" t="str">
            <v>NJ5</v>
          </cell>
          <cell r="L8065" t="str">
            <v>○</v>
          </cell>
          <cell r="M8065">
            <v>20240530</v>
          </cell>
          <cell r="N8065">
            <v>20240530</v>
          </cell>
        </row>
        <row r="8066">
          <cell r="C8066">
            <v>8977943172</v>
          </cell>
          <cell r="D8066" t="str">
            <v>I4JLC90</v>
          </cell>
          <cell r="E8066">
            <v>45362</v>
          </cell>
          <cell r="F8066" t="str">
            <v>VK04 NKR</v>
          </cell>
          <cell r="G8066" t="str">
            <v>VK04 700幅</v>
          </cell>
          <cell r="H8066" t="str">
            <v>VK04 700幅 K研2 量産設変出図(内容:RIVET移動、穴とNUT変更)※8978451714 ’24/3/5図面追加送付</v>
          </cell>
          <cell r="I8066"/>
          <cell r="J8066" t="str">
            <v>A</v>
          </cell>
          <cell r="K8066"/>
          <cell r="L8066" t="str">
            <v>未</v>
          </cell>
          <cell r="M8066" t="str">
            <v>未</v>
          </cell>
          <cell r="N8066" t="str">
            <v>未</v>
          </cell>
        </row>
        <row r="8067">
          <cell r="C8067">
            <v>8977943182</v>
          </cell>
          <cell r="D8067" t="str">
            <v>I4JLC90</v>
          </cell>
          <cell r="E8067">
            <v>45362</v>
          </cell>
          <cell r="F8067" t="str">
            <v>VK04 NKR</v>
          </cell>
          <cell r="G8067" t="str">
            <v>VK04 700幅</v>
          </cell>
          <cell r="H8067" t="str">
            <v>VK04 700幅 K研2 量産設変出図(内容:RIVET移動、穴とNUT変更)※8978451714 ’24/3/5図面追加送付</v>
          </cell>
          <cell r="I8067"/>
          <cell r="J8067" t="str">
            <v>A</v>
          </cell>
          <cell r="K8067"/>
          <cell r="L8067" t="str">
            <v>未</v>
          </cell>
          <cell r="M8067" t="str">
            <v>未</v>
          </cell>
          <cell r="N8067" t="str">
            <v>未</v>
          </cell>
        </row>
        <row r="8068">
          <cell r="C8068">
            <v>8978363722</v>
          </cell>
          <cell r="D8068" t="str">
            <v>I4JLC90</v>
          </cell>
          <cell r="E8068">
            <v>45362</v>
          </cell>
          <cell r="F8068" t="str">
            <v>VK04 NKR</v>
          </cell>
          <cell r="G8068" t="str">
            <v>VK04 700幅</v>
          </cell>
          <cell r="H8068" t="str">
            <v>VK04 700幅 K研2 量産設変出図(内容:RIVET移動、穴とNUT変更)※8978451714 ’24/3/5図面追加送付</v>
          </cell>
          <cell r="I8068"/>
          <cell r="J8068" t="str">
            <v>A</v>
          </cell>
          <cell r="K8068"/>
          <cell r="L8068" t="str">
            <v>未</v>
          </cell>
          <cell r="M8068" t="str">
            <v>未</v>
          </cell>
          <cell r="N8068" t="str">
            <v>未</v>
          </cell>
        </row>
        <row r="8069">
          <cell r="C8069">
            <v>8978363732</v>
          </cell>
          <cell r="D8069" t="str">
            <v>I4JLC90</v>
          </cell>
          <cell r="E8069">
            <v>45362</v>
          </cell>
          <cell r="F8069" t="str">
            <v>VK04 NKR</v>
          </cell>
          <cell r="G8069" t="str">
            <v>VK04 700幅</v>
          </cell>
          <cell r="H8069" t="str">
            <v>VK04 700幅 K研2 量産設変出図(内容:RIVET移動、穴とNUT変更)※8978451714 ’24/3/5図面追加送付</v>
          </cell>
          <cell r="I8069"/>
          <cell r="J8069" t="str">
            <v>A</v>
          </cell>
          <cell r="K8069"/>
          <cell r="L8069" t="str">
            <v>未</v>
          </cell>
          <cell r="M8069" t="str">
            <v>未</v>
          </cell>
          <cell r="N8069" t="str">
            <v>未</v>
          </cell>
        </row>
        <row r="8070">
          <cell r="C8070">
            <v>8978363742</v>
          </cell>
          <cell r="D8070" t="str">
            <v>I4JLC90</v>
          </cell>
          <cell r="E8070">
            <v>45362</v>
          </cell>
          <cell r="F8070" t="str">
            <v>VK04 NKR</v>
          </cell>
          <cell r="G8070" t="str">
            <v>VK04 700幅</v>
          </cell>
          <cell r="H8070" t="str">
            <v>VK04 700幅 K研2 量産設変出図(内容:RIVET移動、穴とNUT変更)※8978451714 ’24/3/5図面追加送付</v>
          </cell>
          <cell r="I8070"/>
          <cell r="J8070" t="str">
            <v>A</v>
          </cell>
          <cell r="K8070"/>
          <cell r="L8070" t="str">
            <v>未</v>
          </cell>
          <cell r="M8070" t="str">
            <v>未</v>
          </cell>
          <cell r="N8070" t="str">
            <v>未</v>
          </cell>
        </row>
        <row r="8071">
          <cell r="C8071">
            <v>8978363752</v>
          </cell>
          <cell r="D8071" t="str">
            <v>I4JLC90</v>
          </cell>
          <cell r="E8071">
            <v>45362</v>
          </cell>
          <cell r="F8071" t="str">
            <v>VK04 NKR</v>
          </cell>
          <cell r="G8071" t="str">
            <v>VK04 700幅</v>
          </cell>
          <cell r="H8071" t="str">
            <v>VK04 700幅 K研2 量産設変出図(内容:RIVET移動、穴とNUT変更)※8978451714 ’24/3/5図面追加送付</v>
          </cell>
          <cell r="I8071"/>
          <cell r="J8071" t="str">
            <v>A</v>
          </cell>
          <cell r="K8071"/>
          <cell r="L8071" t="str">
            <v>未</v>
          </cell>
          <cell r="M8071" t="str">
            <v>未</v>
          </cell>
          <cell r="N8071" t="str">
            <v>未</v>
          </cell>
        </row>
        <row r="8072">
          <cell r="C8072">
            <v>8978363772</v>
          </cell>
          <cell r="D8072" t="str">
            <v>I4JLC90</v>
          </cell>
          <cell r="E8072">
            <v>45362</v>
          </cell>
          <cell r="F8072" t="str">
            <v>VK04 NKR</v>
          </cell>
          <cell r="G8072" t="str">
            <v>VK04 700幅</v>
          </cell>
          <cell r="H8072" t="str">
            <v>VK04 700幅 K研2 量産設変出図(内容:RIVET移動、穴とNUT変更)※8978451714 ’24/3/5図面追加送付</v>
          </cell>
          <cell r="I8072"/>
          <cell r="J8072" t="str">
            <v>A</v>
          </cell>
          <cell r="K8072"/>
          <cell r="L8072" t="str">
            <v>未</v>
          </cell>
          <cell r="M8072" t="str">
            <v>未</v>
          </cell>
          <cell r="N8072" t="str">
            <v>未</v>
          </cell>
        </row>
        <row r="8073">
          <cell r="C8073">
            <v>8978363782</v>
          </cell>
          <cell r="D8073" t="str">
            <v>I4JLC90</v>
          </cell>
          <cell r="E8073">
            <v>45362</v>
          </cell>
          <cell r="F8073" t="str">
            <v>VK04 NKR</v>
          </cell>
          <cell r="G8073" t="str">
            <v>VK04 700幅</v>
          </cell>
          <cell r="H8073" t="str">
            <v>VK04 700幅 K研2 量産設変出図(内容:RIVET移動、穴とNUT変更)※8978451714 ’24/3/5図面追加送付</v>
          </cell>
          <cell r="I8073"/>
          <cell r="J8073" t="str">
            <v>A</v>
          </cell>
          <cell r="K8073"/>
          <cell r="L8073" t="str">
            <v>未</v>
          </cell>
          <cell r="M8073" t="str">
            <v>未</v>
          </cell>
          <cell r="N8073" t="str">
            <v>未</v>
          </cell>
        </row>
        <row r="8074">
          <cell r="C8074">
            <v>8978363792</v>
          </cell>
          <cell r="D8074" t="str">
            <v>I4JLC90</v>
          </cell>
          <cell r="E8074">
            <v>45362</v>
          </cell>
          <cell r="F8074" t="str">
            <v>VK04 NKR</v>
          </cell>
          <cell r="G8074" t="str">
            <v>VK04 700幅</v>
          </cell>
          <cell r="H8074" t="str">
            <v>VK04 700幅 K研2 量産設変出図(内容:RIVET移動、穴とNUT変更)※8978451714 ’24/3/5図面追加送付</v>
          </cell>
          <cell r="I8074" t="str">
            <v>PA1-4088</v>
          </cell>
          <cell r="J8074" t="str">
            <v>A</v>
          </cell>
          <cell r="K8074" t="str">
            <v>MC1</v>
          </cell>
          <cell r="L8074" t="str">
            <v>○</v>
          </cell>
          <cell r="M8074">
            <v>20240531</v>
          </cell>
          <cell r="N8074">
            <v>20240531</v>
          </cell>
        </row>
        <row r="8075">
          <cell r="C8075">
            <v>8978363802</v>
          </cell>
          <cell r="D8075" t="str">
            <v>I4JLC90</v>
          </cell>
          <cell r="E8075">
            <v>45362</v>
          </cell>
          <cell r="F8075" t="str">
            <v>VK04 NKR</v>
          </cell>
          <cell r="G8075" t="str">
            <v>VK04 700幅</v>
          </cell>
          <cell r="H8075" t="str">
            <v>VK04 700幅 K研2 量産設変出図(内容:RIVET移動、穴とNUT変更)※8978451714 ’24/3/5図面追加送付</v>
          </cell>
          <cell r="I8075"/>
          <cell r="J8075" t="str">
            <v>A</v>
          </cell>
          <cell r="K8075"/>
          <cell r="L8075" t="str">
            <v>未</v>
          </cell>
          <cell r="M8075" t="str">
            <v>未</v>
          </cell>
          <cell r="N8075" t="str">
            <v>未</v>
          </cell>
        </row>
        <row r="8076">
          <cell r="C8076">
            <v>8978363812</v>
          </cell>
          <cell r="D8076" t="str">
            <v>I4JLC90</v>
          </cell>
          <cell r="E8076">
            <v>45362</v>
          </cell>
          <cell r="F8076" t="str">
            <v>VK04 NKR</v>
          </cell>
          <cell r="G8076" t="str">
            <v>VK04 700幅</v>
          </cell>
          <cell r="H8076" t="str">
            <v>VK04 700幅 K研2 量産設変出図(内容:RIVET移動、穴とNUT変更)※8978451714 ’24/3/5図面追加送付</v>
          </cell>
          <cell r="I8076"/>
          <cell r="J8076" t="str">
            <v>A</v>
          </cell>
          <cell r="K8076"/>
          <cell r="L8076" t="str">
            <v>未</v>
          </cell>
          <cell r="M8076" t="str">
            <v>未</v>
          </cell>
          <cell r="N8076" t="str">
            <v>未</v>
          </cell>
        </row>
        <row r="8077">
          <cell r="C8077">
            <v>8978363822</v>
          </cell>
          <cell r="D8077" t="str">
            <v>I4JLC90</v>
          </cell>
          <cell r="E8077">
            <v>45362</v>
          </cell>
          <cell r="F8077" t="str">
            <v>VK04 NKR</v>
          </cell>
          <cell r="G8077" t="str">
            <v>VK04 700幅</v>
          </cell>
          <cell r="H8077" t="str">
            <v>VK04 700幅 K研2 量産設変出図(内容:RIVET移動、穴とNUT変更)※8978451714 ’24/3/5図面追加送付</v>
          </cell>
          <cell r="I8077"/>
          <cell r="J8077" t="str">
            <v>A</v>
          </cell>
          <cell r="K8077"/>
          <cell r="L8077" t="str">
            <v>未</v>
          </cell>
          <cell r="M8077" t="str">
            <v>未</v>
          </cell>
          <cell r="N8077" t="str">
            <v>未</v>
          </cell>
        </row>
        <row r="8078">
          <cell r="C8078">
            <v>8978767182</v>
          </cell>
          <cell r="D8078" t="str">
            <v>I4JLC90</v>
          </cell>
          <cell r="E8078">
            <v>45362</v>
          </cell>
          <cell r="F8078" t="str">
            <v>VK04 NKR</v>
          </cell>
          <cell r="G8078" t="str">
            <v>VK04 700幅</v>
          </cell>
          <cell r="H8078" t="str">
            <v>VK04 700幅 K研2 量産設変出図(内容:RIVET移動、穴とNUT変更)※8978451714 ’24/3/5図面追加送付</v>
          </cell>
          <cell r="I8078"/>
          <cell r="J8078" t="str">
            <v>A</v>
          </cell>
          <cell r="K8078"/>
          <cell r="L8078" t="str">
            <v>未</v>
          </cell>
          <cell r="M8078" t="str">
            <v>未</v>
          </cell>
          <cell r="N8078" t="str">
            <v>未</v>
          </cell>
        </row>
        <row r="8079">
          <cell r="C8079">
            <v>8978767252</v>
          </cell>
          <cell r="D8079" t="str">
            <v>I4JLC90</v>
          </cell>
          <cell r="E8079">
            <v>45362</v>
          </cell>
          <cell r="F8079" t="str">
            <v>VK04 NKR</v>
          </cell>
          <cell r="G8079" t="str">
            <v>VK04 700幅</v>
          </cell>
          <cell r="H8079" t="str">
            <v>VK04 700幅 K研2 量産設変出図(内容:RIVET移動、穴とNUT変更)※8978451714 ’24/3/5図面追加送付</v>
          </cell>
          <cell r="I8079"/>
          <cell r="J8079" t="str">
            <v>A</v>
          </cell>
          <cell r="K8079"/>
          <cell r="L8079" t="str">
            <v>未</v>
          </cell>
          <cell r="M8079" t="str">
            <v>未</v>
          </cell>
          <cell r="N8079" t="str">
            <v>未</v>
          </cell>
        </row>
        <row r="8080">
          <cell r="C8080">
            <v>8978767383</v>
          </cell>
          <cell r="D8080" t="str">
            <v>I4JLC90</v>
          </cell>
          <cell r="E8080">
            <v>45362</v>
          </cell>
          <cell r="F8080" t="str">
            <v>VK04 NKR</v>
          </cell>
          <cell r="G8080" t="str">
            <v>VK04 700幅</v>
          </cell>
          <cell r="H8080" t="str">
            <v>VK04 700幅 K研2 量産設変出図(内容:RIVET移動、穴とNUT変更)※8978451714 ’24/3/5図面追加送付</v>
          </cell>
          <cell r="I8080" t="str">
            <v>PA1-4088</v>
          </cell>
          <cell r="J8080" t="str">
            <v>A</v>
          </cell>
          <cell r="K8080" t="str">
            <v>NJ1</v>
          </cell>
          <cell r="L8080" t="str">
            <v>○</v>
          </cell>
          <cell r="M8080">
            <v>20240530</v>
          </cell>
          <cell r="N8080">
            <v>20240530</v>
          </cell>
        </row>
        <row r="8081">
          <cell r="C8081">
            <v>8978767393</v>
          </cell>
          <cell r="D8081" t="str">
            <v>I4JLC90</v>
          </cell>
          <cell r="E8081">
            <v>45362</v>
          </cell>
          <cell r="F8081" t="str">
            <v>VK04 NKR</v>
          </cell>
          <cell r="G8081" t="str">
            <v>VK04 700幅</v>
          </cell>
          <cell r="H8081" t="str">
            <v>VK04 700幅 K研2 量産設変出図(内容:RIVET移動、穴とNUT変更)※8978451714 ’24/3/5図面追加送付</v>
          </cell>
          <cell r="I8081"/>
          <cell r="J8081" t="str">
            <v>A</v>
          </cell>
          <cell r="K8081"/>
          <cell r="L8081" t="str">
            <v>〇</v>
          </cell>
          <cell r="M8081">
            <v>20240923</v>
          </cell>
          <cell r="N8081">
            <v>20240923</v>
          </cell>
        </row>
        <row r="8082">
          <cell r="C8082">
            <v>7552378220</v>
          </cell>
          <cell r="D8082" t="str">
            <v>I3K4234</v>
          </cell>
          <cell r="E8082">
            <v>45373</v>
          </cell>
          <cell r="F8082" t="str">
            <v>VK00 NMR</v>
          </cell>
          <cell r="G8082" t="str">
            <v>VK00 700幅</v>
          </cell>
          <cell r="H8082" t="str">
            <v>VK00 B1-GR 一生向け　FRAME ASM 新規出図</v>
          </cell>
          <cell r="I8082"/>
          <cell r="J8082" t="str">
            <v>A</v>
          </cell>
          <cell r="K8082"/>
          <cell r="L8082" t="str">
            <v>未</v>
          </cell>
          <cell r="M8082" t="str">
            <v>未</v>
          </cell>
          <cell r="N8082" t="str">
            <v>未</v>
          </cell>
        </row>
        <row r="8083">
          <cell r="C8083">
            <v>7552378230</v>
          </cell>
          <cell r="D8083" t="str">
            <v>I3K4234</v>
          </cell>
          <cell r="E8083">
            <v>45373</v>
          </cell>
          <cell r="F8083" t="str">
            <v>VK00 NMR</v>
          </cell>
          <cell r="G8083" t="str">
            <v>VK00 700幅</v>
          </cell>
          <cell r="H8083" t="str">
            <v>VK00 B1-GR 一生向け　FRAME ASM 新規出図</v>
          </cell>
          <cell r="I8083"/>
          <cell r="J8083" t="str">
            <v>A</v>
          </cell>
          <cell r="K8083"/>
          <cell r="L8083" t="str">
            <v>未</v>
          </cell>
          <cell r="M8083" t="str">
            <v>未</v>
          </cell>
          <cell r="N8083" t="str">
            <v>未</v>
          </cell>
        </row>
        <row r="8084">
          <cell r="C8084">
            <v>7552378240</v>
          </cell>
          <cell r="D8084" t="str">
            <v>I3K4234</v>
          </cell>
          <cell r="E8084">
            <v>45373</v>
          </cell>
          <cell r="F8084" t="str">
            <v>VK00 NMR</v>
          </cell>
          <cell r="G8084" t="str">
            <v>VK00 700幅</v>
          </cell>
          <cell r="H8084" t="str">
            <v>VK00 B1-GR 一生向け　FRAME ASM 新規出図</v>
          </cell>
          <cell r="I8084" t="str">
            <v>PA1-5102</v>
          </cell>
          <cell r="J8084" t="str">
            <v>A</v>
          </cell>
          <cell r="K8084" t="str">
            <v>PV2</v>
          </cell>
          <cell r="L8084" t="str">
            <v>未</v>
          </cell>
          <cell r="M8084" t="str">
            <v>未</v>
          </cell>
          <cell r="N8084" t="str">
            <v>未</v>
          </cell>
        </row>
        <row r="8085">
          <cell r="C8085">
            <v>7552378250</v>
          </cell>
          <cell r="D8085" t="str">
            <v>I3K4234</v>
          </cell>
          <cell r="E8085">
            <v>45373</v>
          </cell>
          <cell r="F8085" t="str">
            <v>VK00 NMR</v>
          </cell>
          <cell r="G8085" t="str">
            <v>VK00 700幅</v>
          </cell>
          <cell r="H8085" t="str">
            <v>VK00 B1-GR 一生向け　FRAME ASM 新規出図</v>
          </cell>
          <cell r="I8085"/>
          <cell r="J8085" t="str">
            <v>A</v>
          </cell>
          <cell r="K8085"/>
          <cell r="L8085" t="str">
            <v>未</v>
          </cell>
          <cell r="M8085" t="str">
            <v>未</v>
          </cell>
          <cell r="N8085" t="str">
            <v>未</v>
          </cell>
        </row>
        <row r="8086">
          <cell r="C8086">
            <v>7552378260</v>
          </cell>
          <cell r="D8086" t="str">
            <v>I3K4234</v>
          </cell>
          <cell r="E8086">
            <v>45373</v>
          </cell>
          <cell r="F8086" t="str">
            <v>VK00 NMR</v>
          </cell>
          <cell r="G8086" t="str">
            <v>VK00 700幅</v>
          </cell>
          <cell r="H8086" t="str">
            <v>VK00 B1-GR 一生向け　FRAME ASM 新規出図</v>
          </cell>
          <cell r="I8086" t="str">
            <v>PA1-5102</v>
          </cell>
          <cell r="J8086" t="str">
            <v>A</v>
          </cell>
          <cell r="K8086" t="str">
            <v>GF5</v>
          </cell>
          <cell r="L8086" t="str">
            <v>○</v>
          </cell>
          <cell r="M8086">
            <v>20250603</v>
          </cell>
          <cell r="N8086">
            <v>20250603</v>
          </cell>
        </row>
        <row r="8087">
          <cell r="C8087">
            <v>7552378270</v>
          </cell>
          <cell r="D8087" t="str">
            <v>I3K4234</v>
          </cell>
          <cell r="E8087">
            <v>45373</v>
          </cell>
          <cell r="F8087" t="str">
            <v>VK00 NMR</v>
          </cell>
          <cell r="G8087" t="str">
            <v>VK00 700幅</v>
          </cell>
          <cell r="H8087" t="str">
            <v>VK00 B1-GR 一生向け　FRAME ASM 新規出図</v>
          </cell>
          <cell r="I8087" t="str">
            <v>PA1-5096</v>
          </cell>
          <cell r="J8087" t="str">
            <v>A</v>
          </cell>
          <cell r="K8087" t="str">
            <v>PV1</v>
          </cell>
          <cell r="L8087" t="str">
            <v>○</v>
          </cell>
          <cell r="M8087">
            <v>20250603</v>
          </cell>
          <cell r="N8087">
            <v>20250603</v>
          </cell>
        </row>
        <row r="8088">
          <cell r="C8088">
            <v>7552378280</v>
          </cell>
          <cell r="D8088" t="str">
            <v>I3K4234</v>
          </cell>
          <cell r="E8088">
            <v>45373</v>
          </cell>
          <cell r="F8088" t="str">
            <v>VK00 NMR</v>
          </cell>
          <cell r="G8088" t="str">
            <v>VK00 700幅</v>
          </cell>
          <cell r="H8088" t="str">
            <v>VK00 B1-GR 一生向け　FRAME ASM 新規出図</v>
          </cell>
          <cell r="I8088"/>
          <cell r="J8088" t="str">
            <v>A</v>
          </cell>
          <cell r="K8088"/>
          <cell r="L8088" t="str">
            <v>未</v>
          </cell>
          <cell r="M8088" t="str">
            <v>未</v>
          </cell>
          <cell r="N8088" t="str">
            <v>未</v>
          </cell>
        </row>
        <row r="8089">
          <cell r="C8089">
            <v>7552378290</v>
          </cell>
          <cell r="D8089" t="str">
            <v>I3K4234</v>
          </cell>
          <cell r="E8089">
            <v>45373</v>
          </cell>
          <cell r="F8089" t="str">
            <v>VK00 NMR</v>
          </cell>
          <cell r="G8089" t="str">
            <v>VK00 700幅</v>
          </cell>
          <cell r="H8089" t="str">
            <v>VK00 B1-GR 一生向け　FRAME ASM 新規出図</v>
          </cell>
          <cell r="I8089"/>
          <cell r="J8089" t="str">
            <v>A</v>
          </cell>
          <cell r="K8089"/>
          <cell r="L8089" t="str">
            <v>未</v>
          </cell>
          <cell r="M8089" t="str">
            <v>未</v>
          </cell>
          <cell r="N8089" t="str">
            <v>未</v>
          </cell>
        </row>
        <row r="8090">
          <cell r="C8090">
            <v>7552378300</v>
          </cell>
          <cell r="D8090" t="str">
            <v>I3K4234</v>
          </cell>
          <cell r="E8090">
            <v>45373</v>
          </cell>
          <cell r="F8090" t="str">
            <v>VK00 NMR</v>
          </cell>
          <cell r="G8090" t="str">
            <v>VK00 700幅</v>
          </cell>
          <cell r="H8090" t="str">
            <v>VK00 B1-GR 一生向け　FRAME ASM 新規出図</v>
          </cell>
          <cell r="I8090"/>
          <cell r="J8090" t="str">
            <v>A</v>
          </cell>
          <cell r="K8090"/>
          <cell r="L8090" t="str">
            <v>未</v>
          </cell>
          <cell r="M8090" t="str">
            <v>未</v>
          </cell>
          <cell r="N8090" t="str">
            <v>未</v>
          </cell>
        </row>
        <row r="8091">
          <cell r="C8091">
            <v>7552378310</v>
          </cell>
          <cell r="D8091" t="str">
            <v>I3K4234</v>
          </cell>
          <cell r="E8091">
            <v>45373</v>
          </cell>
          <cell r="F8091" t="str">
            <v>VK00 NMR</v>
          </cell>
          <cell r="G8091" t="str">
            <v>VK00 700幅</v>
          </cell>
          <cell r="H8091" t="str">
            <v>VK00 B1-GR 一生向け　FRAME ASM 新規出図</v>
          </cell>
          <cell r="I8091"/>
          <cell r="J8091" t="str">
            <v>A</v>
          </cell>
          <cell r="K8091"/>
          <cell r="L8091" t="str">
            <v>○</v>
          </cell>
          <cell r="M8091">
            <v>20240705</v>
          </cell>
          <cell r="N8091">
            <v>20240725</v>
          </cell>
        </row>
        <row r="8092">
          <cell r="C8092">
            <v>7552378320</v>
          </cell>
          <cell r="D8092" t="str">
            <v>I3K4234</v>
          </cell>
          <cell r="E8092">
            <v>45373</v>
          </cell>
          <cell r="F8092" t="str">
            <v>VK00 NMR</v>
          </cell>
          <cell r="G8092" t="str">
            <v>VK00 700幅</v>
          </cell>
          <cell r="H8092" t="str">
            <v>VK00 B1-GR 一生向け　FRAME ASM 新規出図</v>
          </cell>
          <cell r="I8092"/>
          <cell r="J8092" t="str">
            <v>A</v>
          </cell>
          <cell r="K8092"/>
          <cell r="L8092" t="str">
            <v>未</v>
          </cell>
          <cell r="M8092" t="str">
            <v>未</v>
          </cell>
          <cell r="N8092" t="str">
            <v>未</v>
          </cell>
        </row>
        <row r="8093">
          <cell r="C8093">
            <v>7552378330</v>
          </cell>
          <cell r="D8093" t="str">
            <v>I3K4234</v>
          </cell>
          <cell r="E8093">
            <v>45373</v>
          </cell>
          <cell r="F8093" t="str">
            <v>VK00 NMR</v>
          </cell>
          <cell r="G8093" t="str">
            <v>VK00 700幅</v>
          </cell>
          <cell r="H8093" t="str">
            <v>VK00 B1-GR 一生向け　FRAME ASM 新規出図</v>
          </cell>
          <cell r="I8093"/>
          <cell r="J8093" t="str">
            <v>A</v>
          </cell>
          <cell r="K8093"/>
          <cell r="L8093" t="str">
            <v>未</v>
          </cell>
          <cell r="M8093" t="str">
            <v>未</v>
          </cell>
          <cell r="N8093" t="str">
            <v>未</v>
          </cell>
        </row>
        <row r="8094">
          <cell r="C8094">
            <v>7552378340</v>
          </cell>
          <cell r="D8094" t="str">
            <v>I3K4234</v>
          </cell>
          <cell r="E8094">
            <v>45373</v>
          </cell>
          <cell r="F8094" t="str">
            <v>VK00 NMR</v>
          </cell>
          <cell r="G8094" t="str">
            <v>VK00 700幅</v>
          </cell>
          <cell r="H8094" t="str">
            <v>VK00 B1-GR 一生向け　FRAME ASM 新規出図</v>
          </cell>
          <cell r="I8094" t="str">
            <v>PA1-5016</v>
          </cell>
          <cell r="J8094" t="str">
            <v>A</v>
          </cell>
          <cell r="K8094" t="str">
            <v>GAF</v>
          </cell>
          <cell r="L8094" t="str">
            <v>○</v>
          </cell>
          <cell r="M8094">
            <v>20241022</v>
          </cell>
          <cell r="N8094">
            <v>20241022</v>
          </cell>
        </row>
        <row r="8095">
          <cell r="C8095">
            <v>7552378350</v>
          </cell>
          <cell r="D8095" t="str">
            <v>I3K4234</v>
          </cell>
          <cell r="E8095">
            <v>45373</v>
          </cell>
          <cell r="F8095" t="str">
            <v>VK00 NMR</v>
          </cell>
          <cell r="G8095" t="str">
            <v>VK00 700幅</v>
          </cell>
          <cell r="H8095" t="str">
            <v>VK00 B1-GR 一生向け　FRAME ASM 新規出図</v>
          </cell>
          <cell r="I8095" t="str">
            <v>PA1-5011</v>
          </cell>
          <cell r="J8095" t="str">
            <v>A</v>
          </cell>
          <cell r="K8095" t="str">
            <v>BVV</v>
          </cell>
          <cell r="L8095" t="str">
            <v>○</v>
          </cell>
          <cell r="M8095">
            <v>20241022</v>
          </cell>
          <cell r="N8095">
            <v>20241022</v>
          </cell>
        </row>
        <row r="8096">
          <cell r="C8096">
            <v>7552378360</v>
          </cell>
          <cell r="D8096" t="str">
            <v>I3K4234</v>
          </cell>
          <cell r="E8096">
            <v>45373</v>
          </cell>
          <cell r="F8096" t="str">
            <v>VK00 NMR</v>
          </cell>
          <cell r="G8096" t="str">
            <v>VK00 700幅</v>
          </cell>
          <cell r="H8096" t="str">
            <v>VK00 B1-GR 一生向け　FRAME ASM 新規出図</v>
          </cell>
          <cell r="I8096" t="str">
            <v>PA1-5102</v>
          </cell>
          <cell r="J8096" t="str">
            <v>A</v>
          </cell>
          <cell r="K8096" t="str">
            <v>GDL</v>
          </cell>
          <cell r="L8096" t="str">
            <v>未</v>
          </cell>
          <cell r="M8096" t="str">
            <v>未</v>
          </cell>
          <cell r="N8096" t="str">
            <v>未</v>
          </cell>
        </row>
        <row r="8097">
          <cell r="C8097">
            <v>7552378370</v>
          </cell>
          <cell r="D8097" t="str">
            <v>I3K4234</v>
          </cell>
          <cell r="E8097">
            <v>45373</v>
          </cell>
          <cell r="F8097" t="str">
            <v>VK00 NMR</v>
          </cell>
          <cell r="G8097" t="str">
            <v>VK00 700幅</v>
          </cell>
          <cell r="H8097" t="str">
            <v>VK00 B1-GR 一生向け　FRAME ASM 新規出図</v>
          </cell>
          <cell r="I8097"/>
          <cell r="J8097" t="str">
            <v>A</v>
          </cell>
          <cell r="K8097"/>
          <cell r="L8097" t="str">
            <v>○</v>
          </cell>
          <cell r="M8097">
            <v>20240705</v>
          </cell>
          <cell r="N8097">
            <v>20240705</v>
          </cell>
        </row>
        <row r="8098">
          <cell r="C8098">
            <v>7552378380</v>
          </cell>
          <cell r="D8098" t="str">
            <v>I3K4234</v>
          </cell>
          <cell r="E8098">
            <v>45373</v>
          </cell>
          <cell r="F8098" t="str">
            <v>VK00 NMR</v>
          </cell>
          <cell r="G8098" t="str">
            <v>VK00 700幅</v>
          </cell>
          <cell r="H8098" t="str">
            <v>VK00 B1-GR 一生向け　FRAME ASM 新規出図</v>
          </cell>
          <cell r="I8098" t="str">
            <v>PA1-5011</v>
          </cell>
          <cell r="J8098" t="str">
            <v>A</v>
          </cell>
          <cell r="K8098" t="str">
            <v>GAG</v>
          </cell>
          <cell r="L8098" t="str">
            <v>○</v>
          </cell>
          <cell r="M8098">
            <v>20241104</v>
          </cell>
          <cell r="N8098">
            <v>20241104</v>
          </cell>
        </row>
        <row r="8099">
          <cell r="C8099">
            <v>7552378390</v>
          </cell>
          <cell r="D8099" t="str">
            <v>I3K4234</v>
          </cell>
          <cell r="E8099">
            <v>45373</v>
          </cell>
          <cell r="F8099" t="str">
            <v>VK00 NMR</v>
          </cell>
          <cell r="G8099" t="str">
            <v>VK00 700幅</v>
          </cell>
          <cell r="H8099" t="str">
            <v>VK00 B1-GR 一生向け　FRAME ASM 新規出図</v>
          </cell>
          <cell r="I8099" t="str">
            <v>PA1-5016</v>
          </cell>
          <cell r="J8099" t="str">
            <v>A</v>
          </cell>
          <cell r="K8099" t="str">
            <v>BVX</v>
          </cell>
          <cell r="L8099" t="str">
            <v>○</v>
          </cell>
          <cell r="M8099">
            <v>20241022</v>
          </cell>
          <cell r="N8099">
            <v>20241022</v>
          </cell>
        </row>
        <row r="8100">
          <cell r="C8100">
            <v>7552378400</v>
          </cell>
          <cell r="D8100" t="str">
            <v>I3K4234</v>
          </cell>
          <cell r="E8100">
            <v>45373</v>
          </cell>
          <cell r="F8100" t="str">
            <v>VK00 NMR</v>
          </cell>
          <cell r="G8100" t="str">
            <v>VK00 700幅</v>
          </cell>
          <cell r="H8100" t="str">
            <v>VK00 B1-GR 一生向け　FRAME ASM 新規出図</v>
          </cell>
          <cell r="I8100"/>
          <cell r="J8100" t="str">
            <v>A</v>
          </cell>
          <cell r="K8100"/>
          <cell r="L8100" t="str">
            <v>未</v>
          </cell>
          <cell r="M8100" t="str">
            <v>未</v>
          </cell>
          <cell r="N8100" t="str">
            <v>未</v>
          </cell>
        </row>
        <row r="8101">
          <cell r="C8101">
            <v>7552378410</v>
          </cell>
          <cell r="D8101" t="str">
            <v>I3K4234</v>
          </cell>
          <cell r="E8101">
            <v>45373</v>
          </cell>
          <cell r="F8101" t="str">
            <v>VK00 NMR</v>
          </cell>
          <cell r="G8101" t="str">
            <v>VK00 700幅</v>
          </cell>
          <cell r="H8101" t="str">
            <v>VK00 B1-GR 一生向け　FRAME ASM 新規出図</v>
          </cell>
          <cell r="I8101" t="str">
            <v>PA1-5108</v>
          </cell>
          <cell r="J8101" t="str">
            <v>A</v>
          </cell>
          <cell r="K8101" t="str">
            <v>GF6</v>
          </cell>
          <cell r="L8101" t="str">
            <v>○</v>
          </cell>
          <cell r="M8101">
            <v>20250729</v>
          </cell>
          <cell r="N8101">
            <v>20250729</v>
          </cell>
        </row>
        <row r="8102">
          <cell r="C8102">
            <v>7552378420</v>
          </cell>
          <cell r="D8102" t="str">
            <v>I3K4234</v>
          </cell>
          <cell r="E8102">
            <v>45373</v>
          </cell>
          <cell r="F8102" t="str">
            <v>VK00 NMR</v>
          </cell>
          <cell r="G8102" t="str">
            <v>VK00 700幅</v>
          </cell>
          <cell r="H8102" t="str">
            <v>VK00 B1-GR 一生向け　FRAME ASM 新規出図</v>
          </cell>
          <cell r="I8102"/>
          <cell r="J8102" t="str">
            <v>A</v>
          </cell>
          <cell r="K8102"/>
          <cell r="L8102" t="str">
            <v>○</v>
          </cell>
          <cell r="M8102">
            <v>20250819</v>
          </cell>
          <cell r="N8102">
            <v>20250819</v>
          </cell>
        </row>
        <row r="8103">
          <cell r="C8103">
            <v>7552378430</v>
          </cell>
          <cell r="D8103" t="str">
            <v>I3K4234</v>
          </cell>
          <cell r="E8103">
            <v>45373</v>
          </cell>
          <cell r="F8103" t="str">
            <v>VK00 NMR</v>
          </cell>
          <cell r="G8103" t="str">
            <v>VK00 700幅</v>
          </cell>
          <cell r="H8103" t="str">
            <v>VK00 B1-GR 一生向け　FRAME ASM 新規出図</v>
          </cell>
          <cell r="I8103"/>
          <cell r="J8103" t="str">
            <v>A</v>
          </cell>
          <cell r="K8103"/>
          <cell r="L8103" t="str">
            <v>○</v>
          </cell>
          <cell r="M8103">
            <v>20240705</v>
          </cell>
          <cell r="N8103">
            <v>20240705</v>
          </cell>
        </row>
        <row r="8104">
          <cell r="C8104">
            <v>7552378440</v>
          </cell>
          <cell r="D8104" t="str">
            <v>I3K4234</v>
          </cell>
          <cell r="E8104">
            <v>45373</v>
          </cell>
          <cell r="F8104" t="str">
            <v>VK00 NMR</v>
          </cell>
          <cell r="G8104" t="str">
            <v>VK00 700幅</v>
          </cell>
          <cell r="H8104" t="str">
            <v>VK00 B1-GR 一生向け　FRAME ASM 新規出図</v>
          </cell>
          <cell r="I8104"/>
          <cell r="J8104" t="str">
            <v>A</v>
          </cell>
          <cell r="K8104"/>
          <cell r="L8104" t="str">
            <v>未</v>
          </cell>
          <cell r="M8104" t="str">
            <v>未</v>
          </cell>
          <cell r="N8104" t="str">
            <v>未</v>
          </cell>
        </row>
        <row r="8105">
          <cell r="C8105">
            <v>7552378460</v>
          </cell>
          <cell r="D8105" t="str">
            <v>I3K4234</v>
          </cell>
          <cell r="E8105">
            <v>45373</v>
          </cell>
          <cell r="F8105" t="str">
            <v>VK00 NMR</v>
          </cell>
          <cell r="G8105" t="str">
            <v>VK00 700幅</v>
          </cell>
          <cell r="H8105" t="str">
            <v>VK00 B1-GR 一生向け　FRAME ASM 新規出図</v>
          </cell>
          <cell r="I8105"/>
          <cell r="J8105" t="str">
            <v>A</v>
          </cell>
          <cell r="K8105"/>
          <cell r="L8105" t="str">
            <v>○</v>
          </cell>
          <cell r="M8105">
            <v>20240705</v>
          </cell>
          <cell r="N8105">
            <v>20240705</v>
          </cell>
        </row>
        <row r="8106">
          <cell r="C8106">
            <v>7552378470</v>
          </cell>
          <cell r="D8106" t="str">
            <v>I3K4234</v>
          </cell>
          <cell r="E8106">
            <v>45373</v>
          </cell>
          <cell r="F8106" t="str">
            <v>VK00 NMR</v>
          </cell>
          <cell r="G8106" t="str">
            <v>VK00 700幅</v>
          </cell>
          <cell r="H8106" t="str">
            <v>VK00 B1-GR 一生向け　FRAME ASM 新規出図</v>
          </cell>
          <cell r="I8106"/>
          <cell r="J8106" t="str">
            <v>A</v>
          </cell>
          <cell r="K8106"/>
          <cell r="L8106" t="str">
            <v>未</v>
          </cell>
          <cell r="M8106" t="str">
            <v>未</v>
          </cell>
          <cell r="N8106" t="str">
            <v>未</v>
          </cell>
        </row>
        <row r="8107">
          <cell r="C8107">
            <v>7552378480</v>
          </cell>
          <cell r="D8107" t="str">
            <v>I3K4234</v>
          </cell>
          <cell r="E8107">
            <v>45373</v>
          </cell>
          <cell r="F8107" t="str">
            <v>VK00 NMR</v>
          </cell>
          <cell r="G8107" t="str">
            <v>VK00 700幅</v>
          </cell>
          <cell r="H8107" t="str">
            <v>VK00 B1-GR 一生向け　FRAME ASM 新規出図</v>
          </cell>
          <cell r="I8107"/>
          <cell r="J8107" t="str">
            <v>A</v>
          </cell>
          <cell r="K8107"/>
          <cell r="L8107" t="str">
            <v>未</v>
          </cell>
          <cell r="M8107" t="str">
            <v>未</v>
          </cell>
          <cell r="N8107" t="str">
            <v>未</v>
          </cell>
        </row>
        <row r="8108">
          <cell r="C8108">
            <v>7552378490</v>
          </cell>
          <cell r="D8108" t="str">
            <v>I3K4234</v>
          </cell>
          <cell r="E8108">
            <v>45373</v>
          </cell>
          <cell r="F8108" t="str">
            <v>VK00 NMR</v>
          </cell>
          <cell r="G8108" t="str">
            <v>VK00 700幅</v>
          </cell>
          <cell r="H8108" t="str">
            <v>VK00 B1-GR 一生向け　FRAME ASM 新規出図</v>
          </cell>
          <cell r="I8108" t="str">
            <v>PA1-4146</v>
          </cell>
          <cell r="J8108" t="str">
            <v>A</v>
          </cell>
          <cell r="K8108" t="str">
            <v>GDP</v>
          </cell>
          <cell r="L8108" t="str">
            <v>○</v>
          </cell>
          <cell r="M8108">
            <v>20240625</v>
          </cell>
          <cell r="N8108">
            <v>20240625</v>
          </cell>
        </row>
        <row r="8109">
          <cell r="C8109">
            <v>7552378500</v>
          </cell>
          <cell r="D8109" t="str">
            <v>I3K4234</v>
          </cell>
          <cell r="E8109">
            <v>45373</v>
          </cell>
          <cell r="F8109" t="str">
            <v>VK00 NMR</v>
          </cell>
          <cell r="G8109" t="str">
            <v>VK00 700幅</v>
          </cell>
          <cell r="H8109" t="str">
            <v>VK00 B1-GR 一生向け　FRAME ASM 新規出図</v>
          </cell>
          <cell r="I8109" t="str">
            <v>PA1-4069</v>
          </cell>
          <cell r="J8109" t="str">
            <v>A</v>
          </cell>
          <cell r="K8109" t="str">
            <v>GAK</v>
          </cell>
          <cell r="L8109" t="str">
            <v>○</v>
          </cell>
          <cell r="M8109">
            <v>20240523</v>
          </cell>
          <cell r="N8109">
            <v>20240523</v>
          </cell>
        </row>
        <row r="8110">
          <cell r="C8110">
            <v>7552378510</v>
          </cell>
          <cell r="D8110" t="str">
            <v>I3K4234</v>
          </cell>
          <cell r="E8110">
            <v>45373</v>
          </cell>
          <cell r="F8110" t="str">
            <v>VK00 NMR</v>
          </cell>
          <cell r="G8110" t="str">
            <v>VK00 700幅</v>
          </cell>
          <cell r="H8110" t="str">
            <v>VK00 B1-GR 一生向け　FRAME ASM 新規出図</v>
          </cell>
          <cell r="I8110" t="str">
            <v>PA1-5011</v>
          </cell>
          <cell r="J8110" t="str">
            <v>A</v>
          </cell>
          <cell r="K8110" t="str">
            <v>BW1</v>
          </cell>
          <cell r="L8110" t="str">
            <v>○</v>
          </cell>
          <cell r="M8110">
            <v>20241022</v>
          </cell>
          <cell r="N8110">
            <v>20241022</v>
          </cell>
        </row>
        <row r="8111">
          <cell r="C8111">
            <v>7552378520</v>
          </cell>
          <cell r="D8111" t="str">
            <v>I3K4234</v>
          </cell>
          <cell r="E8111">
            <v>45373</v>
          </cell>
          <cell r="F8111" t="str">
            <v>VK00 NMR</v>
          </cell>
          <cell r="G8111" t="str">
            <v>VK00 700幅</v>
          </cell>
          <cell r="H8111" t="str">
            <v>VK00 B1-GR 一生向け　FRAME ASM 新規出図</v>
          </cell>
          <cell r="I8111" t="str">
            <v>PA1-5088</v>
          </cell>
          <cell r="J8111" t="str">
            <v>A</v>
          </cell>
          <cell r="K8111" t="str">
            <v>GDQ</v>
          </cell>
          <cell r="L8111" t="str">
            <v>○</v>
          </cell>
          <cell r="M8111">
            <v>20250523</v>
          </cell>
          <cell r="N8111">
            <v>20250523</v>
          </cell>
        </row>
        <row r="8112">
          <cell r="C8112">
            <v>7552378530</v>
          </cell>
          <cell r="D8112" t="str">
            <v>I3K4234</v>
          </cell>
          <cell r="E8112">
            <v>45373</v>
          </cell>
          <cell r="F8112" t="str">
            <v>VK00 NMR</v>
          </cell>
          <cell r="G8112" t="str">
            <v>VK00 700幅</v>
          </cell>
          <cell r="H8112" t="str">
            <v>VK00 B1-GR 一生向け　FRAME ASM 新規出図</v>
          </cell>
          <cell r="I8112"/>
          <cell r="J8112" t="str">
            <v>A</v>
          </cell>
          <cell r="K8112"/>
          <cell r="L8112" t="str">
            <v>未</v>
          </cell>
          <cell r="M8112" t="str">
            <v>未</v>
          </cell>
          <cell r="N8112" t="str">
            <v>未</v>
          </cell>
        </row>
        <row r="8113">
          <cell r="C8113">
            <v>7552378540</v>
          </cell>
          <cell r="D8113" t="str">
            <v>I3K4234</v>
          </cell>
          <cell r="E8113">
            <v>45373</v>
          </cell>
          <cell r="F8113" t="str">
            <v>VK00 NMR</v>
          </cell>
          <cell r="G8113" t="str">
            <v>VK00 700幅</v>
          </cell>
          <cell r="H8113" t="str">
            <v>VK00 B1-GR 一生向け　FRAME ASM 新規出図</v>
          </cell>
          <cell r="I8113" t="str">
            <v>PA1-5088</v>
          </cell>
          <cell r="J8113" t="str">
            <v>A</v>
          </cell>
          <cell r="K8113" t="str">
            <v>GAL</v>
          </cell>
          <cell r="L8113" t="str">
            <v>○</v>
          </cell>
          <cell r="M8113">
            <v>20241127</v>
          </cell>
          <cell r="N8113">
            <v>20241127</v>
          </cell>
        </row>
        <row r="8114">
          <cell r="C8114">
            <v>7552378550</v>
          </cell>
          <cell r="D8114" t="str">
            <v>I3K4234</v>
          </cell>
          <cell r="E8114">
            <v>45373</v>
          </cell>
          <cell r="F8114" t="str">
            <v>VK00 NMR</v>
          </cell>
          <cell r="G8114" t="str">
            <v>VK00 700幅</v>
          </cell>
          <cell r="H8114" t="str">
            <v>VK00 B1-GR 一生向け　FRAME ASM 新規出図</v>
          </cell>
          <cell r="I8114" t="str">
            <v>PA1-5102</v>
          </cell>
          <cell r="J8114" t="str">
            <v>A</v>
          </cell>
          <cell r="K8114" t="str">
            <v>BW3</v>
          </cell>
          <cell r="L8114" t="str">
            <v>〇</v>
          </cell>
          <cell r="M8114">
            <v>20241129</v>
          </cell>
          <cell r="N8114">
            <v>20241129</v>
          </cell>
        </row>
        <row r="8115">
          <cell r="C8115">
            <v>7552378560</v>
          </cell>
          <cell r="D8115" t="str">
            <v>I3K4234</v>
          </cell>
          <cell r="E8115">
            <v>45373</v>
          </cell>
          <cell r="F8115" t="str">
            <v>VK00 NMR</v>
          </cell>
          <cell r="G8115" t="str">
            <v>VK00 700幅</v>
          </cell>
          <cell r="H8115" t="str">
            <v>VK00 B1-GR 一生向け　FRAME ASM 新規出図</v>
          </cell>
          <cell r="I8115"/>
          <cell r="J8115" t="str">
            <v>A</v>
          </cell>
          <cell r="K8115"/>
          <cell r="L8115" t="str">
            <v>未</v>
          </cell>
          <cell r="M8115" t="str">
            <v>未</v>
          </cell>
          <cell r="N8115" t="str">
            <v>未</v>
          </cell>
        </row>
        <row r="8116">
          <cell r="C8116">
            <v>7552468080</v>
          </cell>
          <cell r="D8116" t="str">
            <v>I3K4234</v>
          </cell>
          <cell r="E8116">
            <v>45373</v>
          </cell>
          <cell r="F8116" t="str">
            <v>VK00 NMR</v>
          </cell>
          <cell r="G8116" t="str">
            <v>VK00 700幅</v>
          </cell>
          <cell r="H8116" t="str">
            <v>VK00 B1-GR 一生向け　FRAME ASM 新規出図</v>
          </cell>
          <cell r="I8116"/>
          <cell r="J8116" t="str">
            <v>A</v>
          </cell>
          <cell r="K8116"/>
          <cell r="L8116" t="str">
            <v>未</v>
          </cell>
          <cell r="M8116" t="str">
            <v>未</v>
          </cell>
          <cell r="N8116" t="str">
            <v>未</v>
          </cell>
        </row>
        <row r="8117">
          <cell r="C8117">
            <v>7552468090</v>
          </cell>
          <cell r="D8117" t="str">
            <v>I3K4234</v>
          </cell>
          <cell r="E8117">
            <v>45373</v>
          </cell>
          <cell r="F8117" t="str">
            <v>VK00 NMR</v>
          </cell>
          <cell r="G8117" t="str">
            <v>VK00 700幅</v>
          </cell>
          <cell r="H8117" t="str">
            <v>VK00 B1-GR 一生向け　FRAME ASM 新規出図</v>
          </cell>
          <cell r="I8117"/>
          <cell r="J8117" t="str">
            <v>A</v>
          </cell>
          <cell r="K8117"/>
          <cell r="L8117" t="str">
            <v>未</v>
          </cell>
          <cell r="M8117" t="str">
            <v>未</v>
          </cell>
          <cell r="N8117" t="str">
            <v>未</v>
          </cell>
        </row>
        <row r="8118">
          <cell r="C8118">
            <v>7552127072</v>
          </cell>
          <cell r="D8118" t="str">
            <v>I4K4424</v>
          </cell>
          <cell r="E8118">
            <v>45373</v>
          </cell>
          <cell r="F8118" t="str">
            <v>VK00 NPR</v>
          </cell>
          <cell r="G8118" t="str">
            <v>VK00 750幅</v>
          </cell>
          <cell r="H8118" t="str">
            <v>VK00 B1-GR SOP向け　FRAME ASM 設変出図</v>
          </cell>
          <cell r="I8118"/>
          <cell r="J8118" t="str">
            <v>A</v>
          </cell>
          <cell r="K8118"/>
          <cell r="L8118" t="str">
            <v>未</v>
          </cell>
          <cell r="M8118" t="str">
            <v>未</v>
          </cell>
          <cell r="N8118" t="str">
            <v>未</v>
          </cell>
        </row>
        <row r="8119">
          <cell r="C8119">
            <v>7552127082</v>
          </cell>
          <cell r="D8119" t="str">
            <v>I4K4424</v>
          </cell>
          <cell r="E8119">
            <v>45373</v>
          </cell>
          <cell r="F8119" t="str">
            <v>VK00 NPR</v>
          </cell>
          <cell r="G8119" t="str">
            <v>VK00 750幅</v>
          </cell>
          <cell r="H8119" t="str">
            <v>VK00 B1-GR SOP向け　FRAME ASM 設変出図</v>
          </cell>
          <cell r="I8119"/>
          <cell r="J8119" t="str">
            <v>A</v>
          </cell>
          <cell r="K8119"/>
          <cell r="L8119" t="str">
            <v>未</v>
          </cell>
          <cell r="M8119" t="str">
            <v>未</v>
          </cell>
          <cell r="N8119" t="str">
            <v>未</v>
          </cell>
        </row>
        <row r="8120">
          <cell r="C8120">
            <v>7552127092</v>
          </cell>
          <cell r="D8120" t="str">
            <v>I4K4424</v>
          </cell>
          <cell r="E8120">
            <v>45373</v>
          </cell>
          <cell r="F8120" t="str">
            <v>VK00 NPR</v>
          </cell>
          <cell r="G8120" t="str">
            <v>VK00 750幅</v>
          </cell>
          <cell r="H8120" t="str">
            <v>VK00 B1-GR SOP向け　FRAME ASM 設変出図</v>
          </cell>
          <cell r="I8120"/>
          <cell r="J8120" t="str">
            <v>A</v>
          </cell>
          <cell r="K8120"/>
          <cell r="L8120" t="str">
            <v>○</v>
          </cell>
          <cell r="M8120" t="str">
            <v>未</v>
          </cell>
          <cell r="N8120" t="str">
            <v>未</v>
          </cell>
        </row>
        <row r="8121">
          <cell r="C8121">
            <v>7552127102</v>
          </cell>
          <cell r="D8121" t="str">
            <v>I4K4424</v>
          </cell>
          <cell r="E8121">
            <v>45373</v>
          </cell>
          <cell r="F8121" t="str">
            <v>VK00 NPR</v>
          </cell>
          <cell r="G8121" t="str">
            <v>VK00 750幅</v>
          </cell>
          <cell r="H8121" t="str">
            <v>VK00 B1-GR SOP向け　FRAME ASM 設変出図</v>
          </cell>
          <cell r="I8121"/>
          <cell r="J8121" t="str">
            <v>A</v>
          </cell>
          <cell r="K8121"/>
          <cell r="L8121" t="str">
            <v>未</v>
          </cell>
          <cell r="M8121" t="str">
            <v>未</v>
          </cell>
          <cell r="N8121" t="str">
            <v>未</v>
          </cell>
        </row>
        <row r="8122">
          <cell r="C8122">
            <v>7552127112</v>
          </cell>
          <cell r="D8122" t="str">
            <v>I4K4424</v>
          </cell>
          <cell r="E8122">
            <v>45373</v>
          </cell>
          <cell r="F8122" t="str">
            <v>VK00 NPR</v>
          </cell>
          <cell r="G8122" t="str">
            <v>VK00 750幅</v>
          </cell>
          <cell r="H8122" t="str">
            <v>VK00 B1-GR SOP向け　FRAME ASM 設変出図</v>
          </cell>
          <cell r="I8122"/>
          <cell r="J8122" t="str">
            <v>A</v>
          </cell>
          <cell r="K8122"/>
          <cell r="L8122" t="str">
            <v>未</v>
          </cell>
          <cell r="M8122" t="str">
            <v>未</v>
          </cell>
          <cell r="N8122" t="str">
            <v>未</v>
          </cell>
        </row>
        <row r="8123">
          <cell r="C8123">
            <v>7552127122</v>
          </cell>
          <cell r="D8123" t="str">
            <v>I4K4424</v>
          </cell>
          <cell r="E8123">
            <v>45373</v>
          </cell>
          <cell r="F8123" t="str">
            <v>VK00 NPR</v>
          </cell>
          <cell r="G8123" t="str">
            <v>VK00 750幅</v>
          </cell>
          <cell r="H8123" t="str">
            <v>VK00 B1-GR SOP向け　FRAME ASM 設変出図</v>
          </cell>
          <cell r="I8123"/>
          <cell r="J8123" t="str">
            <v>A</v>
          </cell>
          <cell r="K8123"/>
          <cell r="L8123" t="str">
            <v>未</v>
          </cell>
          <cell r="M8123" t="str">
            <v>未</v>
          </cell>
          <cell r="N8123" t="str">
            <v>未</v>
          </cell>
        </row>
        <row r="8124">
          <cell r="C8124">
            <v>7552127132</v>
          </cell>
          <cell r="D8124" t="str">
            <v>I4K4424</v>
          </cell>
          <cell r="E8124">
            <v>45373</v>
          </cell>
          <cell r="F8124" t="str">
            <v>VK00 NPR</v>
          </cell>
          <cell r="G8124" t="str">
            <v>VK00 750幅</v>
          </cell>
          <cell r="H8124" t="str">
            <v>VK00 B1-GR SOP向け　FRAME ASM 設変出図</v>
          </cell>
          <cell r="I8124"/>
          <cell r="J8124" t="str">
            <v>A</v>
          </cell>
          <cell r="K8124"/>
          <cell r="L8124" t="str">
            <v>未</v>
          </cell>
          <cell r="M8124" t="str">
            <v>未</v>
          </cell>
          <cell r="N8124" t="str">
            <v>未</v>
          </cell>
        </row>
        <row r="8125">
          <cell r="C8125">
            <v>7552127142</v>
          </cell>
          <cell r="D8125" t="str">
            <v>I4K4424</v>
          </cell>
          <cell r="E8125">
            <v>45373</v>
          </cell>
          <cell r="F8125" t="str">
            <v>VK00 NPR</v>
          </cell>
          <cell r="G8125" t="str">
            <v>VK00 750幅</v>
          </cell>
          <cell r="H8125" t="str">
            <v>VK00 B1-GR SOP向け　FRAME ASM 設変出図</v>
          </cell>
          <cell r="I8125"/>
          <cell r="J8125" t="str">
            <v>A</v>
          </cell>
          <cell r="K8125"/>
          <cell r="L8125" t="str">
            <v>未</v>
          </cell>
          <cell r="M8125" t="str">
            <v>未</v>
          </cell>
          <cell r="N8125" t="str">
            <v>未</v>
          </cell>
        </row>
        <row r="8126">
          <cell r="C8126">
            <v>7552127152</v>
          </cell>
          <cell r="D8126" t="str">
            <v>I4K4424</v>
          </cell>
          <cell r="E8126">
            <v>45373</v>
          </cell>
          <cell r="F8126" t="str">
            <v>VK00 NPR</v>
          </cell>
          <cell r="G8126" t="str">
            <v>VK00 750幅</v>
          </cell>
          <cell r="H8126" t="str">
            <v>VK00 B1-GR SOP向け　FRAME ASM 設変出図</v>
          </cell>
          <cell r="I8126"/>
          <cell r="J8126" t="str">
            <v>A</v>
          </cell>
          <cell r="K8126"/>
          <cell r="L8126" t="str">
            <v>未</v>
          </cell>
          <cell r="M8126" t="str">
            <v>未</v>
          </cell>
          <cell r="N8126" t="str">
            <v>未</v>
          </cell>
        </row>
        <row r="8127">
          <cell r="C8127">
            <v>7552127162</v>
          </cell>
          <cell r="D8127" t="str">
            <v>I4K4424</v>
          </cell>
          <cell r="E8127">
            <v>45373</v>
          </cell>
          <cell r="F8127" t="str">
            <v>VK00 NPR</v>
          </cell>
          <cell r="G8127" t="str">
            <v>VK00 750幅</v>
          </cell>
          <cell r="H8127" t="str">
            <v>VK00 B1-GR SOP向け　FRAME ASM 設変出図</v>
          </cell>
          <cell r="I8127"/>
          <cell r="J8127" t="str">
            <v>A</v>
          </cell>
          <cell r="K8127"/>
          <cell r="L8127" t="str">
            <v>未</v>
          </cell>
          <cell r="M8127" t="str">
            <v>未</v>
          </cell>
          <cell r="N8127" t="str">
            <v>未</v>
          </cell>
        </row>
        <row r="8128">
          <cell r="C8128">
            <v>7552127172</v>
          </cell>
          <cell r="D8128" t="str">
            <v>I4K4424</v>
          </cell>
          <cell r="E8128">
            <v>45373</v>
          </cell>
          <cell r="F8128" t="str">
            <v>VK00 NPR</v>
          </cell>
          <cell r="G8128" t="str">
            <v>VK00 750幅</v>
          </cell>
          <cell r="H8128" t="str">
            <v>VK00 B1-GR SOP向け　FRAME ASM 設変出図</v>
          </cell>
          <cell r="I8128"/>
          <cell r="J8128" t="str">
            <v>A</v>
          </cell>
          <cell r="K8128"/>
          <cell r="L8128" t="str">
            <v>未</v>
          </cell>
          <cell r="M8128" t="str">
            <v>未</v>
          </cell>
          <cell r="N8128" t="str">
            <v>未</v>
          </cell>
        </row>
        <row r="8129">
          <cell r="C8129">
            <v>7552127182</v>
          </cell>
          <cell r="D8129" t="str">
            <v>I4K4424</v>
          </cell>
          <cell r="E8129">
            <v>45373</v>
          </cell>
          <cell r="F8129" t="str">
            <v>VK00 NPR</v>
          </cell>
          <cell r="G8129" t="str">
            <v>VK00 750幅</v>
          </cell>
          <cell r="H8129" t="str">
            <v>VK00 B1-GR SOP向け　FRAME ASM 設変出図</v>
          </cell>
          <cell r="I8129"/>
          <cell r="J8129" t="str">
            <v>A</v>
          </cell>
          <cell r="K8129"/>
          <cell r="L8129" t="str">
            <v>未</v>
          </cell>
          <cell r="M8129" t="str">
            <v>未</v>
          </cell>
          <cell r="N8129" t="str">
            <v>未</v>
          </cell>
        </row>
        <row r="8130">
          <cell r="C8130">
            <v>7552127192</v>
          </cell>
          <cell r="D8130" t="str">
            <v>I4K4424</v>
          </cell>
          <cell r="E8130">
            <v>45373</v>
          </cell>
          <cell r="F8130" t="str">
            <v>VK00 NPR</v>
          </cell>
          <cell r="G8130" t="str">
            <v>VK00 750幅</v>
          </cell>
          <cell r="H8130" t="str">
            <v>VK00 B1-GR SOP向け　FRAME ASM 設変出図</v>
          </cell>
          <cell r="I8130"/>
          <cell r="J8130" t="str">
            <v>A</v>
          </cell>
          <cell r="K8130"/>
          <cell r="L8130" t="str">
            <v>未</v>
          </cell>
          <cell r="M8130" t="str">
            <v>未</v>
          </cell>
          <cell r="N8130" t="str">
            <v>未</v>
          </cell>
        </row>
        <row r="8131">
          <cell r="C8131">
            <v>7552127202</v>
          </cell>
          <cell r="D8131" t="str">
            <v>I4K4424</v>
          </cell>
          <cell r="E8131">
            <v>45373</v>
          </cell>
          <cell r="F8131" t="str">
            <v>VK00 NPR</v>
          </cell>
          <cell r="G8131" t="str">
            <v>VK00 750幅</v>
          </cell>
          <cell r="H8131" t="str">
            <v>VK00 B1-GR SOP向け　FRAME ASM 設変出図</v>
          </cell>
          <cell r="I8131"/>
          <cell r="J8131" t="str">
            <v>A</v>
          </cell>
          <cell r="K8131"/>
          <cell r="L8131" t="str">
            <v>未</v>
          </cell>
          <cell r="M8131" t="str">
            <v>未</v>
          </cell>
          <cell r="N8131" t="str">
            <v>未</v>
          </cell>
        </row>
        <row r="8132">
          <cell r="C8132">
            <v>8978749101</v>
          </cell>
          <cell r="D8132" t="str">
            <v>I4K4718</v>
          </cell>
          <cell r="E8132">
            <v>45379</v>
          </cell>
          <cell r="F8132" t="str">
            <v>VL26 N*R</v>
          </cell>
          <cell r="G8132" t="str">
            <v>VL26 700幅</v>
          </cell>
          <cell r="H8132" t="str">
            <v>VL26 A2-GR  標準700幅　FRAME ASM 設変出図</v>
          </cell>
          <cell r="I8132" t="str">
            <v>PA1-4058</v>
          </cell>
          <cell r="J8132" t="str">
            <v>A</v>
          </cell>
          <cell r="K8132" t="str">
            <v>NEA</v>
          </cell>
          <cell r="L8132" t="str">
            <v>○</v>
          </cell>
          <cell r="M8132">
            <v>20240528</v>
          </cell>
          <cell r="N8132">
            <v>20240528</v>
          </cell>
        </row>
        <row r="8133">
          <cell r="C8133">
            <v>8978749111</v>
          </cell>
          <cell r="D8133" t="str">
            <v>I4K4718</v>
          </cell>
          <cell r="E8133">
            <v>45379</v>
          </cell>
          <cell r="F8133" t="str">
            <v>VL26 N*R</v>
          </cell>
          <cell r="G8133" t="str">
            <v>VL26 700幅</v>
          </cell>
          <cell r="H8133" t="str">
            <v>VL26 A2-GR  標準700幅　FRAME ASM 設変出図</v>
          </cell>
          <cell r="I8133" t="str">
            <v>PA1-4058</v>
          </cell>
          <cell r="J8133" t="str">
            <v>A</v>
          </cell>
          <cell r="K8133" t="str">
            <v>NPK</v>
          </cell>
          <cell r="L8133" t="str">
            <v>○</v>
          </cell>
          <cell r="M8133">
            <v>20240528</v>
          </cell>
          <cell r="N8133">
            <v>20240528</v>
          </cell>
        </row>
        <row r="8134">
          <cell r="C8134">
            <v>7551909540</v>
          </cell>
          <cell r="D8134" t="str">
            <v>I3JCA31</v>
          </cell>
          <cell r="E8134">
            <v>45386</v>
          </cell>
          <cell r="F8134" t="str">
            <v>VK00 NMR</v>
          </cell>
          <cell r="G8134" t="str">
            <v>VK00 700幅</v>
          </cell>
          <cell r="H8134" t="str">
            <v>VK00 B1-GR 一生向け　FRAME ASM 新規出図</v>
          </cell>
          <cell r="I8134"/>
          <cell r="J8134" t="str">
            <v>A</v>
          </cell>
          <cell r="K8134"/>
          <cell r="L8134" t="str">
            <v>未</v>
          </cell>
          <cell r="M8134" t="str">
            <v>未</v>
          </cell>
          <cell r="N8134" t="str">
            <v>未</v>
          </cell>
        </row>
        <row r="8135">
          <cell r="C8135">
            <v>7551922870</v>
          </cell>
          <cell r="D8135" t="str">
            <v>I3JCA31</v>
          </cell>
          <cell r="E8135">
            <v>45386</v>
          </cell>
          <cell r="F8135" t="str">
            <v>VK00 NMR</v>
          </cell>
          <cell r="G8135" t="str">
            <v>VK00 700幅</v>
          </cell>
          <cell r="H8135" t="str">
            <v>VK00 B1-GR 一生向け　FRAME ASM 新規出図</v>
          </cell>
          <cell r="I8135"/>
          <cell r="J8135" t="str">
            <v>A</v>
          </cell>
          <cell r="K8135"/>
          <cell r="L8135" t="str">
            <v>未</v>
          </cell>
          <cell r="M8135" t="str">
            <v>未</v>
          </cell>
          <cell r="N8135" t="str">
            <v>未</v>
          </cell>
        </row>
        <row r="8136">
          <cell r="C8136">
            <v>7551922880</v>
          </cell>
          <cell r="D8136" t="str">
            <v>I3JCA31</v>
          </cell>
          <cell r="E8136">
            <v>45386</v>
          </cell>
          <cell r="F8136" t="str">
            <v>VK00 NMR</v>
          </cell>
          <cell r="G8136" t="str">
            <v>VK00 700幅</v>
          </cell>
          <cell r="H8136" t="str">
            <v>VK00 B1-GR 一生向け　FRAME ASM 新規出図</v>
          </cell>
          <cell r="I8136"/>
          <cell r="J8136" t="str">
            <v>A</v>
          </cell>
          <cell r="K8136"/>
          <cell r="L8136" t="str">
            <v>未</v>
          </cell>
          <cell r="M8136" t="str">
            <v>未</v>
          </cell>
          <cell r="N8136" t="str">
            <v>未</v>
          </cell>
        </row>
        <row r="8137">
          <cell r="C8137">
            <v>7551922890</v>
          </cell>
          <cell r="D8137" t="str">
            <v>I3JCA31</v>
          </cell>
          <cell r="E8137">
            <v>45386</v>
          </cell>
          <cell r="F8137" t="str">
            <v>VK00 NMR</v>
          </cell>
          <cell r="G8137" t="str">
            <v>VK00 700幅</v>
          </cell>
          <cell r="H8137" t="str">
            <v>VK00 B1-GR 一生向け　FRAME ASM 新規出図</v>
          </cell>
          <cell r="I8137"/>
          <cell r="J8137" t="str">
            <v>A</v>
          </cell>
          <cell r="K8137"/>
          <cell r="L8137" t="str">
            <v>未</v>
          </cell>
          <cell r="M8137" t="str">
            <v>未</v>
          </cell>
          <cell r="N8137" t="str">
            <v>未</v>
          </cell>
        </row>
        <row r="8138">
          <cell r="C8138">
            <v>7551922900</v>
          </cell>
          <cell r="D8138" t="str">
            <v>I3JCA31</v>
          </cell>
          <cell r="E8138">
            <v>45386</v>
          </cell>
          <cell r="F8138" t="str">
            <v>VK00 NMR</v>
          </cell>
          <cell r="G8138" t="str">
            <v>VK00 700幅</v>
          </cell>
          <cell r="H8138" t="str">
            <v>VK00 B1-GR 一生向け　FRAME ASM 新規出図</v>
          </cell>
          <cell r="I8138"/>
          <cell r="J8138" t="str">
            <v>A</v>
          </cell>
          <cell r="K8138"/>
          <cell r="L8138" t="str">
            <v>未</v>
          </cell>
          <cell r="M8138" t="str">
            <v>未</v>
          </cell>
          <cell r="N8138" t="str">
            <v>未</v>
          </cell>
        </row>
        <row r="8139">
          <cell r="C8139">
            <v>7551922910</v>
          </cell>
          <cell r="D8139" t="str">
            <v>I3JCA31</v>
          </cell>
          <cell r="E8139">
            <v>45386</v>
          </cell>
          <cell r="F8139" t="str">
            <v>VK00 NMR</v>
          </cell>
          <cell r="G8139" t="str">
            <v>VK00 700幅</v>
          </cell>
          <cell r="H8139" t="str">
            <v>VK00 B1-GR 一生向け　FRAME ASM 新規出図</v>
          </cell>
          <cell r="I8139"/>
          <cell r="J8139" t="str">
            <v>A</v>
          </cell>
          <cell r="K8139"/>
          <cell r="L8139" t="str">
            <v>未</v>
          </cell>
          <cell r="M8139" t="str">
            <v>未</v>
          </cell>
          <cell r="N8139" t="str">
            <v>未</v>
          </cell>
        </row>
        <row r="8140">
          <cell r="C8140">
            <v>7551922920</v>
          </cell>
          <cell r="D8140" t="str">
            <v>I3JCA31</v>
          </cell>
          <cell r="E8140">
            <v>45386</v>
          </cell>
          <cell r="F8140" t="str">
            <v>VK00 NMR</v>
          </cell>
          <cell r="G8140" t="str">
            <v>VK00 700幅</v>
          </cell>
          <cell r="H8140" t="str">
            <v>VK00 B1-GR 一生向け　FRAME ASM 新規出図</v>
          </cell>
          <cell r="I8140"/>
          <cell r="J8140" t="str">
            <v>A</v>
          </cell>
          <cell r="K8140"/>
          <cell r="L8140" t="str">
            <v>未</v>
          </cell>
          <cell r="M8140" t="str">
            <v>未</v>
          </cell>
          <cell r="N8140" t="str">
            <v>未</v>
          </cell>
        </row>
        <row r="8141">
          <cell r="C8141">
            <v>7551922930</v>
          </cell>
          <cell r="D8141" t="str">
            <v>I3JCA31</v>
          </cell>
          <cell r="E8141">
            <v>45386</v>
          </cell>
          <cell r="F8141" t="str">
            <v>VK00 NMR</v>
          </cell>
          <cell r="G8141" t="str">
            <v>VK00 700幅</v>
          </cell>
          <cell r="H8141" t="str">
            <v>VK00 B1-GR 一生向け　FRAME ASM 新規出図</v>
          </cell>
          <cell r="I8141"/>
          <cell r="J8141" t="str">
            <v>A</v>
          </cell>
          <cell r="K8141"/>
          <cell r="L8141" t="str">
            <v>未</v>
          </cell>
          <cell r="M8141" t="str">
            <v>未</v>
          </cell>
          <cell r="N8141" t="str">
            <v>未</v>
          </cell>
        </row>
        <row r="8142">
          <cell r="C8142">
            <v>7551922940</v>
          </cell>
          <cell r="D8142" t="str">
            <v>I3JCA31</v>
          </cell>
          <cell r="E8142">
            <v>45386</v>
          </cell>
          <cell r="F8142" t="str">
            <v>VK00 NMR</v>
          </cell>
          <cell r="G8142" t="str">
            <v>VK00 700幅</v>
          </cell>
          <cell r="H8142" t="str">
            <v>VK00 B1-GR 一生向け　FRAME ASM 新規出図</v>
          </cell>
          <cell r="I8142"/>
          <cell r="J8142" t="str">
            <v>A</v>
          </cell>
          <cell r="K8142"/>
          <cell r="L8142" t="str">
            <v>未</v>
          </cell>
          <cell r="M8142" t="str">
            <v>未</v>
          </cell>
          <cell r="N8142" t="str">
            <v>未</v>
          </cell>
        </row>
        <row r="8143">
          <cell r="C8143">
            <v>7551946200</v>
          </cell>
          <cell r="D8143" t="str">
            <v>I3JCA31</v>
          </cell>
          <cell r="E8143">
            <v>45386</v>
          </cell>
          <cell r="F8143" t="str">
            <v>VK00 NMR</v>
          </cell>
          <cell r="G8143" t="str">
            <v>VK00 700幅</v>
          </cell>
          <cell r="H8143" t="str">
            <v>VK00 B1-GR 一生向け　FRAME ASM 新規出図</v>
          </cell>
          <cell r="I8143"/>
          <cell r="J8143" t="str">
            <v>A</v>
          </cell>
          <cell r="K8143"/>
          <cell r="L8143" t="str">
            <v>未</v>
          </cell>
          <cell r="M8143" t="str">
            <v>未</v>
          </cell>
          <cell r="N8143" t="str">
            <v>未</v>
          </cell>
        </row>
        <row r="8144">
          <cell r="C8144">
            <v>7552412250</v>
          </cell>
          <cell r="D8144" t="str">
            <v>I3K4235</v>
          </cell>
          <cell r="E8144">
            <v>45386</v>
          </cell>
          <cell r="F8144" t="str">
            <v>VDS NQR</v>
          </cell>
          <cell r="G8144" t="str">
            <v>VDSコロンビア向け</v>
          </cell>
          <cell r="H8144" t="str">
            <v>VDSｺﾛﾝﾋﾞｱ向け(ﾚｲｱｳﾄ変更あり) 露払い FRAME ASM 新規出図</v>
          </cell>
          <cell r="I8144"/>
          <cell r="J8144" t="str">
            <v>C</v>
          </cell>
          <cell r="K8144"/>
          <cell r="L8144" t="str">
            <v>未</v>
          </cell>
          <cell r="M8144" t="str">
            <v>-</v>
          </cell>
          <cell r="N8144" t="str">
            <v>未</v>
          </cell>
        </row>
        <row r="8145">
          <cell r="C8145">
            <v>7552412270</v>
          </cell>
          <cell r="D8145" t="str">
            <v>I3K4235</v>
          </cell>
          <cell r="E8145">
            <v>45386</v>
          </cell>
          <cell r="F8145" t="str">
            <v>VDS NQR</v>
          </cell>
          <cell r="G8145" t="str">
            <v>VDSコロンビア向け</v>
          </cell>
          <cell r="H8145" t="str">
            <v>VDSｺﾛﾝﾋﾞｱ向け(ﾚｲｱｳﾄ変更あり) 露払い FRAME ASM 新規出図</v>
          </cell>
          <cell r="I8145"/>
          <cell r="J8145" t="str">
            <v>C</v>
          </cell>
          <cell r="K8145"/>
          <cell r="L8145" t="str">
            <v>未</v>
          </cell>
          <cell r="M8145" t="str">
            <v>-</v>
          </cell>
          <cell r="N8145" t="str">
            <v>未</v>
          </cell>
        </row>
        <row r="8146">
          <cell r="C8146">
            <v>7552434100</v>
          </cell>
          <cell r="D8146" t="str">
            <v>I3K4529</v>
          </cell>
          <cell r="E8146">
            <v>45386</v>
          </cell>
          <cell r="F8146" t="str">
            <v>VL37 NPR</v>
          </cell>
          <cell r="G8146" t="str">
            <v>VL37 850幅</v>
          </cell>
          <cell r="H8146" t="str">
            <v>VL37 850幅 K研向け FRAME 新規出図</v>
          </cell>
          <cell r="I8146" t="str">
            <v>PA1-4125/PA1-4131</v>
          </cell>
          <cell r="J8146" t="str">
            <v>C</v>
          </cell>
          <cell r="K8146" t="str">
            <v>YAB</v>
          </cell>
          <cell r="L8146" t="str">
            <v>未</v>
          </cell>
          <cell r="M8146" t="str">
            <v>-</v>
          </cell>
          <cell r="N8146" t="str">
            <v>未</v>
          </cell>
        </row>
        <row r="8147">
          <cell r="C8147">
            <v>7552434110</v>
          </cell>
          <cell r="D8147" t="str">
            <v>I3K4529</v>
          </cell>
          <cell r="E8147">
            <v>45386</v>
          </cell>
          <cell r="F8147" t="str">
            <v>VL37 NPR</v>
          </cell>
          <cell r="G8147" t="str">
            <v>VL37 850幅</v>
          </cell>
          <cell r="H8147" t="str">
            <v>VL37 850幅 K研向け FRAME 新規出図</v>
          </cell>
          <cell r="I8147" t="str">
            <v>PA1-4062/-4125/PA1-4131</v>
          </cell>
          <cell r="J8147" t="str">
            <v>C</v>
          </cell>
          <cell r="K8147" t="str">
            <v>YE6</v>
          </cell>
          <cell r="L8147" t="str">
            <v>○</v>
          </cell>
          <cell r="M8147" t="str">
            <v>-</v>
          </cell>
          <cell r="N8147">
            <v>20240529</v>
          </cell>
        </row>
        <row r="8148">
          <cell r="C8148">
            <v>7552434120</v>
          </cell>
          <cell r="D8148" t="str">
            <v>I3K4529</v>
          </cell>
          <cell r="E8148">
            <v>45386</v>
          </cell>
          <cell r="F8148" t="str">
            <v>VL37 NPR</v>
          </cell>
          <cell r="G8148" t="str">
            <v>VL37 850幅</v>
          </cell>
          <cell r="H8148" t="str">
            <v>VL37 850幅 K研向け FRAME 新規出図</v>
          </cell>
          <cell r="I8148" t="str">
            <v>PA1-4125/PA1-4131</v>
          </cell>
          <cell r="J8148" t="str">
            <v>C</v>
          </cell>
          <cell r="K8148" t="str">
            <v>YKD</v>
          </cell>
          <cell r="L8148" t="str">
            <v>○</v>
          </cell>
          <cell r="M8148" t="str">
            <v>-</v>
          </cell>
          <cell r="N8148">
            <v>20241111</v>
          </cell>
        </row>
        <row r="8149">
          <cell r="C8149">
            <v>7552434130</v>
          </cell>
          <cell r="D8149" t="str">
            <v>I3K4529</v>
          </cell>
          <cell r="E8149">
            <v>45386</v>
          </cell>
          <cell r="F8149" t="str">
            <v>VL37 NPR</v>
          </cell>
          <cell r="G8149" t="str">
            <v>VL37 850幅</v>
          </cell>
          <cell r="H8149" t="str">
            <v>VL37 850幅 K研向け FRAME 新規出図</v>
          </cell>
          <cell r="I8149" t="str">
            <v>PA1-4125/PA1-4131</v>
          </cell>
          <cell r="J8149" t="str">
            <v>C</v>
          </cell>
          <cell r="K8149" t="str">
            <v>YSF</v>
          </cell>
          <cell r="L8149" t="str">
            <v>未</v>
          </cell>
          <cell r="M8149" t="str">
            <v>-</v>
          </cell>
          <cell r="N8149">
            <v>20241129</v>
          </cell>
        </row>
        <row r="8150">
          <cell r="C8150">
            <v>7552434140</v>
          </cell>
          <cell r="D8150" t="str">
            <v>I3K4529</v>
          </cell>
          <cell r="E8150">
            <v>45386</v>
          </cell>
          <cell r="F8150" t="str">
            <v>VL37 NPR</v>
          </cell>
          <cell r="G8150" t="str">
            <v>VL37 850幅</v>
          </cell>
          <cell r="H8150" t="str">
            <v>VL37 850幅 K研向け FRAME 新規出図</v>
          </cell>
          <cell r="I8150" t="str">
            <v>PA1-4125/PA1-4131</v>
          </cell>
          <cell r="J8150" t="str">
            <v>C</v>
          </cell>
          <cell r="K8150" t="str">
            <v>YKE</v>
          </cell>
          <cell r="L8150" t="str">
            <v>○</v>
          </cell>
          <cell r="M8150" t="str">
            <v>-</v>
          </cell>
          <cell r="N8150">
            <v>20241115</v>
          </cell>
        </row>
        <row r="8151">
          <cell r="C8151">
            <v>7552434150</v>
          </cell>
          <cell r="D8151" t="str">
            <v>I3K4529</v>
          </cell>
          <cell r="E8151">
            <v>45386</v>
          </cell>
          <cell r="F8151" t="str">
            <v>VL37 NPR</v>
          </cell>
          <cell r="G8151" t="str">
            <v>VL37 850幅</v>
          </cell>
          <cell r="H8151" t="str">
            <v>VL37 850幅 K研向け FRAME 新規出図</v>
          </cell>
          <cell r="I8151" t="str">
            <v>PA1-4125/PA1-4131</v>
          </cell>
          <cell r="J8151" t="str">
            <v>C</v>
          </cell>
          <cell r="K8151" t="str">
            <v>YSG</v>
          </cell>
          <cell r="L8151" t="str">
            <v>○</v>
          </cell>
          <cell r="M8151" t="str">
            <v>-</v>
          </cell>
          <cell r="N8151">
            <v>20241105</v>
          </cell>
        </row>
        <row r="8152">
          <cell r="C8152">
            <v>7552434160</v>
          </cell>
          <cell r="D8152" t="str">
            <v>I3K4529</v>
          </cell>
          <cell r="E8152">
            <v>45386</v>
          </cell>
          <cell r="F8152" t="str">
            <v>VL37 NPR</v>
          </cell>
          <cell r="G8152" t="str">
            <v>VL37 850幅</v>
          </cell>
          <cell r="H8152" t="str">
            <v>VL37 850幅 K研向け FRAME 新規出図</v>
          </cell>
          <cell r="I8152" t="str">
            <v>PA1-4125/PA1-4131</v>
          </cell>
          <cell r="J8152" t="str">
            <v>C</v>
          </cell>
          <cell r="K8152" t="str">
            <v>YE7</v>
          </cell>
          <cell r="L8152" t="str">
            <v>○</v>
          </cell>
          <cell r="M8152" t="str">
            <v>-</v>
          </cell>
          <cell r="N8152">
            <v>20241115</v>
          </cell>
        </row>
        <row r="8153">
          <cell r="C8153">
            <v>7552434170</v>
          </cell>
          <cell r="D8153" t="str">
            <v>I3K4529</v>
          </cell>
          <cell r="E8153">
            <v>45386</v>
          </cell>
          <cell r="F8153" t="str">
            <v>VL37 NPR</v>
          </cell>
          <cell r="G8153" t="str">
            <v>VL37 850幅</v>
          </cell>
          <cell r="H8153" t="str">
            <v>VL37 850幅 K研向け FRAME 新規出図</v>
          </cell>
          <cell r="I8153" t="str">
            <v>PA1-4125/PA1-4131</v>
          </cell>
          <cell r="J8153" t="str">
            <v>C</v>
          </cell>
          <cell r="K8153" t="str">
            <v>YKF</v>
          </cell>
          <cell r="L8153" t="str">
            <v>○</v>
          </cell>
          <cell r="M8153" t="str">
            <v>-</v>
          </cell>
          <cell r="N8153">
            <v>20241115</v>
          </cell>
        </row>
        <row r="8154">
          <cell r="C8154">
            <v>7552434180</v>
          </cell>
          <cell r="D8154" t="str">
            <v>I3K4529</v>
          </cell>
          <cell r="E8154">
            <v>45386</v>
          </cell>
          <cell r="F8154" t="str">
            <v>VL37 NPR</v>
          </cell>
          <cell r="G8154" t="str">
            <v>VL37 850幅</v>
          </cell>
          <cell r="H8154" t="str">
            <v>VL37 850幅 K研向け FRAME 新規出図</v>
          </cell>
          <cell r="I8154" t="str">
            <v>PA1-4062/-4125/PA1-4131</v>
          </cell>
          <cell r="J8154" t="str">
            <v>C</v>
          </cell>
          <cell r="K8154" t="str">
            <v>YSD</v>
          </cell>
          <cell r="L8154" t="str">
            <v>○</v>
          </cell>
          <cell r="M8154" t="str">
            <v>-</v>
          </cell>
          <cell r="N8154">
            <v>20240529</v>
          </cell>
        </row>
        <row r="8155">
          <cell r="C8155">
            <v>7552434190</v>
          </cell>
          <cell r="D8155" t="str">
            <v>I3K4529</v>
          </cell>
          <cell r="E8155">
            <v>45386</v>
          </cell>
          <cell r="F8155" t="str">
            <v>VL37 NPR</v>
          </cell>
          <cell r="G8155" t="str">
            <v>VL37 850幅</v>
          </cell>
          <cell r="H8155" t="str">
            <v>VL37 850幅 K研向け FRAME 新規出図</v>
          </cell>
          <cell r="I8155" t="str">
            <v>PA1-4125/PA1-4131</v>
          </cell>
          <cell r="J8155" t="str">
            <v>C</v>
          </cell>
          <cell r="K8155" t="str">
            <v>YKG</v>
          </cell>
          <cell r="L8155" t="str">
            <v>○</v>
          </cell>
          <cell r="M8155" t="str">
            <v>-</v>
          </cell>
          <cell r="N8155">
            <v>20241115</v>
          </cell>
        </row>
        <row r="8156">
          <cell r="C8156">
            <v>7552434200</v>
          </cell>
          <cell r="D8156" t="str">
            <v>I3K4529</v>
          </cell>
          <cell r="E8156">
            <v>45386</v>
          </cell>
          <cell r="F8156" t="str">
            <v>VL37 NPR</v>
          </cell>
          <cell r="G8156" t="str">
            <v>VL37 850幅</v>
          </cell>
          <cell r="H8156" t="str">
            <v>VL37 850幅 K研向け FRAME 新規出図</v>
          </cell>
          <cell r="I8156" t="str">
            <v>PA1-4125/PA1-4131</v>
          </cell>
          <cell r="J8156" t="str">
            <v>C</v>
          </cell>
          <cell r="K8156" t="str">
            <v>YSE</v>
          </cell>
          <cell r="L8156" t="str">
            <v>○</v>
          </cell>
          <cell r="M8156" t="str">
            <v>-</v>
          </cell>
          <cell r="N8156">
            <v>20241011</v>
          </cell>
        </row>
        <row r="8157">
          <cell r="C8157">
            <v>7552208651</v>
          </cell>
          <cell r="D8157" t="str">
            <v>I4K4315</v>
          </cell>
          <cell r="E8157">
            <v>45386</v>
          </cell>
          <cell r="F8157" t="str">
            <v>VK04 NKR</v>
          </cell>
          <cell r="G8157" t="str">
            <v>VK04 700幅K-UP</v>
          </cell>
          <cell r="H8157" t="str">
            <v>VK04 1X K研2向け 初期流動対応 K-UP ALL FRAME設変出図(内容：BRACKETとRR AXLE U-BOLTが干渉するため、BRACKETを変更)</v>
          </cell>
          <cell r="I8157"/>
          <cell r="J8157" t="str">
            <v>D</v>
          </cell>
          <cell r="K8157"/>
          <cell r="L8157" t="str">
            <v>未</v>
          </cell>
          <cell r="M8157" t="str">
            <v>未</v>
          </cell>
          <cell r="N8157" t="str">
            <v>未</v>
          </cell>
        </row>
        <row r="8158">
          <cell r="C8158">
            <v>7552213371</v>
          </cell>
          <cell r="D8158" t="str">
            <v>I4K4315</v>
          </cell>
          <cell r="E8158">
            <v>45386</v>
          </cell>
          <cell r="F8158" t="str">
            <v>VK04 NKR</v>
          </cell>
          <cell r="G8158" t="str">
            <v>VK04 700幅K-UP</v>
          </cell>
          <cell r="H8158" t="str">
            <v>VK04 1X K研2向け 初期流動対応 K-UP ALL FRAME設変出図(内容：BRACKETとRR AXLE U-BOLTが干渉するため、BRACKETを変更)</v>
          </cell>
          <cell r="I8158"/>
          <cell r="J8158" t="str">
            <v>A</v>
          </cell>
          <cell r="K8158"/>
          <cell r="L8158" t="str">
            <v>未</v>
          </cell>
          <cell r="M8158" t="str">
            <v>未</v>
          </cell>
          <cell r="N8158" t="str">
            <v>未</v>
          </cell>
        </row>
        <row r="8159">
          <cell r="C8159">
            <v>8974948823</v>
          </cell>
          <cell r="D8159" t="str">
            <v>I4K4315</v>
          </cell>
          <cell r="E8159">
            <v>45386</v>
          </cell>
          <cell r="F8159" t="str">
            <v>VK04 NMR</v>
          </cell>
          <cell r="G8159" t="str">
            <v>VK04 700幅K-UP</v>
          </cell>
          <cell r="H8159" t="str">
            <v>VK04 1X K研2向け 初期流動対応 K-UP ALL FRAME設変出図(内容：BRACKETとRR AXLE U-BOLTが干渉するため、BRACKETを変更)</v>
          </cell>
          <cell r="I8159"/>
          <cell r="J8159" t="str">
            <v>K</v>
          </cell>
          <cell r="K8159"/>
          <cell r="L8159" t="str">
            <v>未</v>
          </cell>
          <cell r="M8159" t="str">
            <v>-</v>
          </cell>
          <cell r="N8159" t="str">
            <v>-</v>
          </cell>
        </row>
        <row r="8160">
          <cell r="C8160">
            <v>8975092521</v>
          </cell>
          <cell r="D8160" t="str">
            <v>I4K4315</v>
          </cell>
          <cell r="E8160">
            <v>45386</v>
          </cell>
          <cell r="F8160" t="str">
            <v>VK04 NMR</v>
          </cell>
          <cell r="G8160" t="str">
            <v>VK04 700幅K-UP</v>
          </cell>
          <cell r="H8160" t="str">
            <v>VK04 1X K研2向け 初期流動対応 K-UP ALL FRAME設変出図(内容：BRACKETとRR AXLE U-BOLTが干渉するため、BRACKETを変更)</v>
          </cell>
          <cell r="I8160"/>
          <cell r="J8160" t="str">
            <v>K</v>
          </cell>
          <cell r="K8160"/>
          <cell r="L8160" t="str">
            <v>未</v>
          </cell>
          <cell r="M8160" t="str">
            <v>-</v>
          </cell>
          <cell r="N8160" t="str">
            <v>-</v>
          </cell>
        </row>
        <row r="8161">
          <cell r="C8161">
            <v>8975092532</v>
          </cell>
          <cell r="D8161" t="str">
            <v>I4K4315</v>
          </cell>
          <cell r="E8161">
            <v>45386</v>
          </cell>
          <cell r="F8161" t="str">
            <v>VK04 NMR</v>
          </cell>
          <cell r="G8161" t="str">
            <v>VK04 700幅K-UP</v>
          </cell>
          <cell r="H8161" t="str">
            <v>VK04 1X K研2向け 初期流動対応 K-UP ALL FRAME設変出図(内容：BRACKETとRR AXLE U-BOLTが干渉するため、BRACKETを変更)</v>
          </cell>
          <cell r="I8161"/>
          <cell r="J8161" t="str">
            <v>A</v>
          </cell>
          <cell r="K8161"/>
          <cell r="L8161" t="str">
            <v>未</v>
          </cell>
          <cell r="M8161" t="str">
            <v>未</v>
          </cell>
          <cell r="N8161" t="str">
            <v>未</v>
          </cell>
        </row>
        <row r="8162">
          <cell r="C8162">
            <v>8975226701</v>
          </cell>
          <cell r="D8162" t="str">
            <v>I4K4315</v>
          </cell>
          <cell r="E8162">
            <v>45386</v>
          </cell>
          <cell r="F8162" t="str">
            <v>VK04 NMR</v>
          </cell>
          <cell r="G8162" t="str">
            <v>VK04 700幅K-UP</v>
          </cell>
          <cell r="H8162" t="str">
            <v>VK04 1X K研2向け 初期流動対応 K-UP ALL FRAME設変出図(内容：BRACKETとRR AXLE U-BOLTが干渉するため、BRACKETを変更)</v>
          </cell>
          <cell r="I8162"/>
          <cell r="J8162" t="str">
            <v>K</v>
          </cell>
          <cell r="K8162"/>
          <cell r="L8162" t="str">
            <v>未</v>
          </cell>
          <cell r="M8162" t="str">
            <v>-</v>
          </cell>
          <cell r="N8162" t="str">
            <v>-</v>
          </cell>
        </row>
        <row r="8163">
          <cell r="C8163">
            <v>8975226711</v>
          </cell>
          <cell r="D8163" t="str">
            <v>I4K4315</v>
          </cell>
          <cell r="E8163">
            <v>45386</v>
          </cell>
          <cell r="F8163" t="str">
            <v>VK04 NMR</v>
          </cell>
          <cell r="G8163" t="str">
            <v>VK04 700幅K-UP</v>
          </cell>
          <cell r="H8163" t="str">
            <v>VK04 1X K研2向け 初期流動対応 K-UP ALL FRAME設変出図(内容：BRACKETとRR AXLE U-BOLTが干渉するため、BRACKETを変更)</v>
          </cell>
          <cell r="I8163"/>
          <cell r="J8163" t="str">
            <v>K</v>
          </cell>
          <cell r="K8163"/>
          <cell r="L8163" t="str">
            <v>未</v>
          </cell>
          <cell r="M8163" t="str">
            <v>-</v>
          </cell>
          <cell r="N8163" t="str">
            <v>-</v>
          </cell>
        </row>
        <row r="8164">
          <cell r="C8164">
            <v>8975509421</v>
          </cell>
          <cell r="D8164" t="str">
            <v>I4K4315</v>
          </cell>
          <cell r="E8164">
            <v>45386</v>
          </cell>
          <cell r="F8164" t="str">
            <v>VK04 NMR</v>
          </cell>
          <cell r="G8164" t="str">
            <v>VK04 700幅K-UP</v>
          </cell>
          <cell r="H8164" t="str">
            <v>VK04 1X K研2向け 初期流動対応 K-UP ALL FRAME設変出図(内容：BRACKETとRR AXLE U-BOLTが干渉するため、BRACKETを変更)</v>
          </cell>
          <cell r="I8164"/>
          <cell r="J8164" t="str">
            <v>K</v>
          </cell>
          <cell r="K8164"/>
          <cell r="L8164" t="str">
            <v>未</v>
          </cell>
          <cell r="M8164" t="str">
            <v>-</v>
          </cell>
          <cell r="N8164" t="str">
            <v>-</v>
          </cell>
        </row>
        <row r="8165">
          <cell r="C8165">
            <v>8976486652</v>
          </cell>
          <cell r="D8165" t="str">
            <v>I4K4315</v>
          </cell>
          <cell r="E8165">
            <v>45386</v>
          </cell>
          <cell r="F8165" t="str">
            <v>VK04 NMR</v>
          </cell>
          <cell r="G8165" t="str">
            <v>VK04 700幅K-UP</v>
          </cell>
          <cell r="H8165" t="str">
            <v>VK04 1X K研2向け 初期流動対応 K-UP ALL FRAME設変出図(内容：BRACKETとRR AXLE U-BOLTが干渉するため、BRACKETを変更)</v>
          </cell>
          <cell r="I8165"/>
          <cell r="J8165" t="str">
            <v>K</v>
          </cell>
          <cell r="K8165"/>
          <cell r="L8165" t="str">
            <v>未</v>
          </cell>
          <cell r="M8165" t="str">
            <v>-</v>
          </cell>
          <cell r="N8165" t="str">
            <v>-</v>
          </cell>
        </row>
        <row r="8166">
          <cell r="C8166">
            <v>8976814631</v>
          </cell>
          <cell r="D8166" t="str">
            <v>I4K4315</v>
          </cell>
          <cell r="E8166">
            <v>45386</v>
          </cell>
          <cell r="F8166" t="str">
            <v>VK04 NMR</v>
          </cell>
          <cell r="G8166" t="str">
            <v>VK04 700幅K-UP</v>
          </cell>
          <cell r="H8166" t="str">
            <v>VK04 1X K研2向け 初期流動対応 K-UP ALL FRAME設変出図(内容：BRACKETとRR AXLE U-BOLTが干渉するため、BRACKETを変更)</v>
          </cell>
          <cell r="I8166"/>
          <cell r="J8166" t="str">
            <v>A</v>
          </cell>
          <cell r="K8166"/>
          <cell r="L8166" t="str">
            <v>未</v>
          </cell>
          <cell r="M8166" t="str">
            <v>未</v>
          </cell>
          <cell r="N8166" t="str">
            <v>未</v>
          </cell>
        </row>
        <row r="8167">
          <cell r="C8167">
            <v>8976814641</v>
          </cell>
          <cell r="D8167" t="str">
            <v>I4K4315</v>
          </cell>
          <cell r="E8167">
            <v>45386</v>
          </cell>
          <cell r="F8167" t="str">
            <v>VK04 NMR</v>
          </cell>
          <cell r="G8167" t="str">
            <v>VK04 700幅K-UP</v>
          </cell>
          <cell r="H8167" t="str">
            <v>VK04 1X K研2向け 初期流動対応 K-UP ALL FRAME設変出図(内容：BRACKETとRR AXLE U-BOLTが干渉するため、BRACKETを変更)</v>
          </cell>
          <cell r="I8167"/>
          <cell r="J8167" t="str">
            <v>A</v>
          </cell>
          <cell r="K8167"/>
          <cell r="L8167" t="str">
            <v>未</v>
          </cell>
          <cell r="M8167" t="str">
            <v>未</v>
          </cell>
          <cell r="N8167" t="str">
            <v>未</v>
          </cell>
        </row>
        <row r="8168">
          <cell r="C8168">
            <v>8977943166</v>
          </cell>
          <cell r="D8168" t="str">
            <v>I4K4315</v>
          </cell>
          <cell r="E8168">
            <v>45386</v>
          </cell>
          <cell r="F8168" t="str">
            <v>VK04 NKR</v>
          </cell>
          <cell r="G8168" t="str">
            <v>VK04 700幅K-UP</v>
          </cell>
          <cell r="H8168" t="str">
            <v>VK04 1X K研2向け 初期流動対応 K-UP ALL FRAME設変出図(内容：BRACKETとRR AXLE U-BOLTが干渉するため、BRACKETを変更)</v>
          </cell>
          <cell r="I8168"/>
          <cell r="J8168" t="str">
            <v>K</v>
          </cell>
          <cell r="K8168"/>
          <cell r="L8168" t="str">
            <v>未</v>
          </cell>
          <cell r="M8168" t="str">
            <v>-</v>
          </cell>
          <cell r="N8168" t="str">
            <v>-</v>
          </cell>
        </row>
        <row r="8169">
          <cell r="C8169">
            <v>8978767274</v>
          </cell>
          <cell r="D8169" t="str">
            <v>I4K4315</v>
          </cell>
          <cell r="E8169">
            <v>45386</v>
          </cell>
          <cell r="F8169" t="str">
            <v>VK04 NKR</v>
          </cell>
          <cell r="G8169" t="str">
            <v>VK04 700幅K-UP</v>
          </cell>
          <cell r="H8169" t="str">
            <v>VK04 1X K研2向け 初期流動対応 K-UP ALL FRAME設変出図(内容：BRACKETとRR AXLE U-BOLTが干渉するため、BRACKETを変更)</v>
          </cell>
          <cell r="I8169"/>
          <cell r="J8169" t="str">
            <v>K</v>
          </cell>
          <cell r="K8169"/>
          <cell r="L8169" t="str">
            <v>未</v>
          </cell>
          <cell r="M8169" t="str">
            <v>-</v>
          </cell>
          <cell r="N8169" t="str">
            <v>-</v>
          </cell>
        </row>
        <row r="8170">
          <cell r="C8170">
            <v>8980233155</v>
          </cell>
          <cell r="D8170" t="str">
            <v>I4K4315</v>
          </cell>
          <cell r="E8170">
            <v>45386</v>
          </cell>
          <cell r="F8170" t="str">
            <v>VK04 NMR</v>
          </cell>
          <cell r="G8170" t="str">
            <v>VK04 700幅K-UP</v>
          </cell>
          <cell r="H8170" t="str">
            <v>VK04 1X K研2向け 初期流動対応 K-UP ALL FRAME設変出図(内容：BRACKETとRR AXLE U-BOLTが干渉するため、BRACKETを変更)</v>
          </cell>
          <cell r="I8170"/>
          <cell r="J8170" t="str">
            <v>K</v>
          </cell>
          <cell r="K8170"/>
          <cell r="L8170" t="str">
            <v>未</v>
          </cell>
          <cell r="M8170" t="str">
            <v>-</v>
          </cell>
          <cell r="N8170" t="str">
            <v>-</v>
          </cell>
        </row>
        <row r="8171">
          <cell r="C8171">
            <v>8980353326</v>
          </cell>
          <cell r="D8171" t="str">
            <v>I4K4315</v>
          </cell>
          <cell r="E8171">
            <v>45386</v>
          </cell>
          <cell r="F8171" t="str">
            <v>VK04 NKR</v>
          </cell>
          <cell r="G8171" t="str">
            <v>VK04 700幅K-UP</v>
          </cell>
          <cell r="H8171" t="str">
            <v>VK04 1X K研2向け 初期流動対応 K-UP ALL FRAME設変出図(内容：BRACKETとRR AXLE U-BOLTが干渉するため、BRACKETを変更)</v>
          </cell>
          <cell r="I8171"/>
          <cell r="J8171" t="str">
            <v>K</v>
          </cell>
          <cell r="K8171"/>
          <cell r="L8171" t="str">
            <v>未</v>
          </cell>
          <cell r="M8171" t="str">
            <v>-</v>
          </cell>
          <cell r="N8171" t="str">
            <v>-</v>
          </cell>
        </row>
        <row r="8172">
          <cell r="C8172">
            <v>8980353336</v>
          </cell>
          <cell r="D8172" t="str">
            <v>I4K4315</v>
          </cell>
          <cell r="E8172">
            <v>45386</v>
          </cell>
          <cell r="F8172" t="str">
            <v>VK04 NKR</v>
          </cell>
          <cell r="G8172" t="str">
            <v>VK04 700幅K-UP</v>
          </cell>
          <cell r="H8172" t="str">
            <v>VK04 1X K研2向け 初期流動対応 K-UP ALL FRAME設変出図(内容：BRACKETとRR AXLE U-BOLTが干渉するため、BRACKETを変更)</v>
          </cell>
          <cell r="I8172"/>
          <cell r="J8172" t="str">
            <v>K</v>
          </cell>
          <cell r="K8172"/>
          <cell r="L8172" t="str">
            <v>未</v>
          </cell>
          <cell r="M8172" t="str">
            <v>-</v>
          </cell>
          <cell r="N8172" t="str">
            <v>-</v>
          </cell>
        </row>
        <row r="8173">
          <cell r="C8173">
            <v>8981052903</v>
          </cell>
          <cell r="D8173" t="str">
            <v>I4K4315</v>
          </cell>
          <cell r="E8173">
            <v>45386</v>
          </cell>
          <cell r="F8173" t="str">
            <v>VK04 NMR</v>
          </cell>
          <cell r="G8173" t="str">
            <v>VK04 700幅K-UP</v>
          </cell>
          <cell r="H8173" t="str">
            <v>VK04 1X K研2向け 初期流動対応 K-UP ALL FRAME設変出図(内容：BRACKETとRR AXLE U-BOLTが干渉するため、BRACKETを変更)</v>
          </cell>
          <cell r="I8173"/>
          <cell r="J8173" t="str">
            <v>K</v>
          </cell>
          <cell r="K8173"/>
          <cell r="L8173" t="str">
            <v>未</v>
          </cell>
          <cell r="M8173" t="str">
            <v>-</v>
          </cell>
          <cell r="N8173" t="str">
            <v>-</v>
          </cell>
        </row>
        <row r="8174">
          <cell r="C8174">
            <v>8981603272</v>
          </cell>
          <cell r="D8174" t="str">
            <v>I4K4315</v>
          </cell>
          <cell r="E8174">
            <v>45386</v>
          </cell>
          <cell r="F8174" t="str">
            <v>VK04 NKR</v>
          </cell>
          <cell r="G8174" t="str">
            <v>VK04 700幅K-UP</v>
          </cell>
          <cell r="H8174" t="str">
            <v>VK04 1X K研2向け 初期流動対応 K-UP ALL FRAME設変出図(内容：BRACKETとRR AXLE U-BOLTが干渉するため、BRACKETを変更)</v>
          </cell>
          <cell r="I8174"/>
          <cell r="J8174" t="str">
            <v>K</v>
          </cell>
          <cell r="K8174"/>
          <cell r="L8174" t="str">
            <v>未</v>
          </cell>
          <cell r="M8174" t="str">
            <v>-</v>
          </cell>
          <cell r="N8174" t="str">
            <v>-</v>
          </cell>
        </row>
        <row r="8175">
          <cell r="C8175">
            <v>8981603282</v>
          </cell>
          <cell r="D8175" t="str">
            <v>I4K4315</v>
          </cell>
          <cell r="E8175">
            <v>45386</v>
          </cell>
          <cell r="F8175" t="str">
            <v>VK04 NKR</v>
          </cell>
          <cell r="G8175" t="str">
            <v>VK04 700幅K-UP</v>
          </cell>
          <cell r="H8175" t="str">
            <v>VK04 1X K研2向け 初期流動対応 K-UP ALL FRAME設変出図(内容：BRACKETとRR AXLE U-BOLTが干渉するため、BRACKETを変更)</v>
          </cell>
          <cell r="I8175"/>
          <cell r="J8175" t="str">
            <v>K</v>
          </cell>
          <cell r="K8175"/>
          <cell r="L8175" t="str">
            <v>未</v>
          </cell>
          <cell r="M8175" t="str">
            <v>-</v>
          </cell>
          <cell r="N8175" t="str">
            <v>-</v>
          </cell>
        </row>
        <row r="8176">
          <cell r="C8176">
            <v>8982699603</v>
          </cell>
          <cell r="D8176" t="str">
            <v>I4K4315</v>
          </cell>
          <cell r="E8176">
            <v>45386</v>
          </cell>
          <cell r="F8176" t="str">
            <v>VK04 NKR</v>
          </cell>
          <cell r="G8176" t="str">
            <v>VK04 700幅K-UP</v>
          </cell>
          <cell r="H8176" t="str">
            <v>VK04 1X K研2向け 初期流動対応 K-UP ALL FRAME設変出図(内容：BRACKETとRR AXLE U-BOLTが干渉するため、BRACKETを変更)</v>
          </cell>
          <cell r="I8176"/>
          <cell r="J8176" t="str">
            <v>K</v>
          </cell>
          <cell r="K8176"/>
          <cell r="L8176" t="str">
            <v>未</v>
          </cell>
          <cell r="M8176" t="str">
            <v>-</v>
          </cell>
          <cell r="N8176" t="str">
            <v>-</v>
          </cell>
        </row>
        <row r="8177">
          <cell r="C8177">
            <v>8982762252</v>
          </cell>
          <cell r="D8177" t="str">
            <v>I4K4315</v>
          </cell>
          <cell r="E8177">
            <v>45386</v>
          </cell>
          <cell r="F8177" t="str">
            <v>VK04 NKR</v>
          </cell>
          <cell r="G8177" t="str">
            <v>VK04 700幅K-UP</v>
          </cell>
          <cell r="H8177" t="str">
            <v>VK04 1X K研2向け 初期流動対応 K-UP ALL FRAME設変出図(内容：BRACKETとRR AXLE U-BOLTが干渉するため、BRACKETを変更)</v>
          </cell>
          <cell r="I8177"/>
          <cell r="J8177" t="str">
            <v>K</v>
          </cell>
          <cell r="K8177"/>
          <cell r="L8177" t="str">
            <v>未</v>
          </cell>
          <cell r="M8177" t="str">
            <v>-</v>
          </cell>
          <cell r="N8177" t="str">
            <v>-</v>
          </cell>
        </row>
        <row r="8178">
          <cell r="C8178">
            <v>8982892451</v>
          </cell>
          <cell r="D8178" t="str">
            <v>I4K4315</v>
          </cell>
          <cell r="E8178">
            <v>45386</v>
          </cell>
          <cell r="F8178" t="str">
            <v>VK04 NMR</v>
          </cell>
          <cell r="G8178" t="str">
            <v>VK04 700幅K-UP</v>
          </cell>
          <cell r="H8178" t="str">
            <v>VK04 1X K研2向け 初期流動対応 K-UP ALL FRAME設変出図(内容：BRACKETとRR AXLE U-BOLTが干渉するため、BRACKETを変更)</v>
          </cell>
          <cell r="I8178"/>
          <cell r="J8178" t="str">
            <v>K</v>
          </cell>
          <cell r="K8178"/>
          <cell r="L8178" t="str">
            <v>未</v>
          </cell>
          <cell r="M8178" t="str">
            <v>-</v>
          </cell>
          <cell r="N8178" t="str">
            <v>-</v>
          </cell>
        </row>
        <row r="8179">
          <cell r="C8179">
            <v>8983228431</v>
          </cell>
          <cell r="D8179" t="str">
            <v>I4K4315</v>
          </cell>
          <cell r="E8179">
            <v>45386</v>
          </cell>
          <cell r="F8179" t="str">
            <v>VK04 NMR</v>
          </cell>
          <cell r="G8179" t="str">
            <v>VK04 700幅K-UP</v>
          </cell>
          <cell r="H8179" t="str">
            <v>VK04 1X K研2向け 初期流動対応 K-UP ALL FRAME設変出図(内容：BRACKETとRR AXLE U-BOLTが干渉するため、BRACKETを変更)</v>
          </cell>
          <cell r="I8179"/>
          <cell r="J8179" t="str">
            <v>K</v>
          </cell>
          <cell r="K8179"/>
          <cell r="L8179" t="str">
            <v>未</v>
          </cell>
          <cell r="M8179" t="str">
            <v>-</v>
          </cell>
          <cell r="N8179" t="str">
            <v>-</v>
          </cell>
        </row>
        <row r="8180">
          <cell r="C8180">
            <v>8983663782</v>
          </cell>
          <cell r="D8180" t="str">
            <v>I4K4315</v>
          </cell>
          <cell r="E8180">
            <v>45386</v>
          </cell>
          <cell r="F8180" t="str">
            <v>VK04 NMR</v>
          </cell>
          <cell r="G8180" t="str">
            <v>VK04 700幅K-UP</v>
          </cell>
          <cell r="H8180" t="str">
            <v>VK04 1X K研2向け 初期流動対応 K-UP ALL FRAME設変出図(内容：BRACKETとRR AXLE U-BOLTが干渉するため、BRACKETを変更)</v>
          </cell>
          <cell r="I8180"/>
          <cell r="J8180" t="str">
            <v>K</v>
          </cell>
          <cell r="K8180"/>
          <cell r="L8180" t="str">
            <v>未</v>
          </cell>
          <cell r="M8180" t="str">
            <v>-</v>
          </cell>
          <cell r="N8180" t="str">
            <v>-</v>
          </cell>
        </row>
        <row r="8181">
          <cell r="C8181">
            <v>8983867602</v>
          </cell>
          <cell r="D8181" t="str">
            <v>I4K4315</v>
          </cell>
          <cell r="E8181">
            <v>45386</v>
          </cell>
          <cell r="F8181" t="str">
            <v>VK04 NMR</v>
          </cell>
          <cell r="G8181" t="str">
            <v>VK04 700幅K-UP</v>
          </cell>
          <cell r="H8181" t="str">
            <v>VK04 1X K研2向け 初期流動対応 K-UP ALL FRAME設変出図(内容：BRACKETとRR AXLE U-BOLTが干渉するため、BRACKETを変更)</v>
          </cell>
          <cell r="I8181"/>
          <cell r="J8181" t="str">
            <v>A</v>
          </cell>
          <cell r="K8181"/>
          <cell r="L8181" t="str">
            <v>未</v>
          </cell>
          <cell r="M8181" t="str">
            <v>未</v>
          </cell>
          <cell r="N8181" t="str">
            <v>未</v>
          </cell>
        </row>
        <row r="8182">
          <cell r="C8182">
            <v>8984895352</v>
          </cell>
          <cell r="D8182" t="str">
            <v>I4K4315</v>
          </cell>
          <cell r="E8182">
            <v>45386</v>
          </cell>
          <cell r="F8182" t="str">
            <v>VK04 NKR</v>
          </cell>
          <cell r="G8182" t="str">
            <v>VK04 700幅K-UP</v>
          </cell>
          <cell r="H8182" t="str">
            <v>VK04 1X K研2向け 初期流動対応 K-UP ALL FRAME設変出図(内容：BRACKETとRR AXLE U-BOLTが干渉するため、BRACKETを変更)</v>
          </cell>
          <cell r="I8182"/>
          <cell r="J8182" t="str">
            <v>K</v>
          </cell>
          <cell r="K8182"/>
          <cell r="L8182" t="str">
            <v>未</v>
          </cell>
          <cell r="M8182" t="str">
            <v>-</v>
          </cell>
          <cell r="N8182" t="str">
            <v>-</v>
          </cell>
        </row>
        <row r="8183">
          <cell r="C8183">
            <v>8984895382</v>
          </cell>
          <cell r="D8183" t="str">
            <v>I4K4315</v>
          </cell>
          <cell r="E8183">
            <v>45386</v>
          </cell>
          <cell r="F8183" t="str">
            <v>VK04 NKR</v>
          </cell>
          <cell r="G8183" t="str">
            <v>VK04 700幅K-UP</v>
          </cell>
          <cell r="H8183" t="str">
            <v>VK04 1X K研2向け 初期流動対応 K-UP ALL FRAME設変出図(内容：BRACKETとRR AXLE U-BOLTが干渉するため、BRACKETを変更)</v>
          </cell>
          <cell r="I8183"/>
          <cell r="J8183" t="str">
            <v>K</v>
          </cell>
          <cell r="K8183"/>
          <cell r="L8183" t="str">
            <v>未</v>
          </cell>
          <cell r="M8183" t="str">
            <v>-</v>
          </cell>
          <cell r="N8183" t="str">
            <v>-</v>
          </cell>
        </row>
        <row r="8184">
          <cell r="C8184">
            <v>7551922881</v>
          </cell>
          <cell r="D8184" t="str">
            <v>I4K4402</v>
          </cell>
          <cell r="E8184">
            <v>45391</v>
          </cell>
          <cell r="F8184" t="str">
            <v>VK00 NMR</v>
          </cell>
          <cell r="G8184" t="str">
            <v>VK00 B1-Gr</v>
          </cell>
          <cell r="H8184" t="str">
            <v>VK00 B1-GR 一生向け　FRAME ASM 設変出図(内容:穴・NUT変更、構成部品変更及び更新)</v>
          </cell>
          <cell r="I8184"/>
          <cell r="J8184" t="str">
            <v>A</v>
          </cell>
          <cell r="K8184"/>
          <cell r="L8184" t="str">
            <v>未</v>
          </cell>
          <cell r="M8184" t="str">
            <v>未</v>
          </cell>
          <cell r="N8184" t="str">
            <v>未</v>
          </cell>
        </row>
        <row r="8185">
          <cell r="C8185">
            <v>7551922891</v>
          </cell>
          <cell r="D8185" t="str">
            <v>I4K4402</v>
          </cell>
          <cell r="E8185">
            <v>45391</v>
          </cell>
          <cell r="F8185" t="str">
            <v>VK00 NMR</v>
          </cell>
          <cell r="G8185" t="str">
            <v>VK00 B1-Gr</v>
          </cell>
          <cell r="H8185" t="str">
            <v>VK00 B1-GR 一生向け　FRAME ASM 設変出図(内容:穴・NUT変更、構成部品変更及び更新)</v>
          </cell>
          <cell r="I8185"/>
          <cell r="J8185" t="str">
            <v>A</v>
          </cell>
          <cell r="K8185"/>
          <cell r="L8185" t="str">
            <v>未</v>
          </cell>
          <cell r="M8185" t="str">
            <v>未</v>
          </cell>
          <cell r="N8185" t="str">
            <v>未</v>
          </cell>
        </row>
        <row r="8186">
          <cell r="C8186">
            <v>7551922921</v>
          </cell>
          <cell r="D8186" t="str">
            <v>I4K4402</v>
          </cell>
          <cell r="E8186">
            <v>45391</v>
          </cell>
          <cell r="F8186" t="str">
            <v>VK00 NMR</v>
          </cell>
          <cell r="G8186" t="str">
            <v>VK00 B1-Gr</v>
          </cell>
          <cell r="H8186" t="str">
            <v>VK00 B1-GR 一生向け　FRAME ASM 設変出図(内容:穴・NUT変更、構成部品変更及び更新)</v>
          </cell>
          <cell r="I8186"/>
          <cell r="J8186" t="str">
            <v>A</v>
          </cell>
          <cell r="K8186"/>
          <cell r="L8186" t="str">
            <v>未</v>
          </cell>
          <cell r="M8186" t="str">
            <v>未</v>
          </cell>
          <cell r="N8186" t="str">
            <v>未</v>
          </cell>
        </row>
        <row r="8187">
          <cell r="C8187">
            <v>7551922931</v>
          </cell>
          <cell r="D8187" t="str">
            <v>I4K4402</v>
          </cell>
          <cell r="E8187">
            <v>45391</v>
          </cell>
          <cell r="F8187" t="str">
            <v>VK00 NMR</v>
          </cell>
          <cell r="G8187" t="str">
            <v>VK00 B1-Gr</v>
          </cell>
          <cell r="H8187" t="str">
            <v>VK00 B1-GR 一生向け　FRAME ASM 設変出図(内容:穴・NUT変更、構成部品変更及び更新)</v>
          </cell>
          <cell r="I8187"/>
          <cell r="J8187" t="str">
            <v>A</v>
          </cell>
          <cell r="K8187"/>
          <cell r="L8187" t="str">
            <v>未</v>
          </cell>
          <cell r="M8187" t="str">
            <v>未</v>
          </cell>
          <cell r="N8187" t="str">
            <v>未</v>
          </cell>
        </row>
        <row r="8188">
          <cell r="C8188">
            <v>7551922941</v>
          </cell>
          <cell r="D8188" t="str">
            <v>I4K4402</v>
          </cell>
          <cell r="E8188">
            <v>45391</v>
          </cell>
          <cell r="F8188" t="str">
            <v>VK00 NMR</v>
          </cell>
          <cell r="G8188" t="str">
            <v>VK00 B1-Gr</v>
          </cell>
          <cell r="H8188" t="str">
            <v>VK00 B1-GR 一生向け　FRAME ASM 設変出図(内容:穴・NUT変更、構成部品変更及び更新)</v>
          </cell>
          <cell r="I8188"/>
          <cell r="J8188" t="str">
            <v>A</v>
          </cell>
          <cell r="K8188"/>
          <cell r="L8188" t="str">
            <v>未</v>
          </cell>
          <cell r="M8188" t="str">
            <v>未</v>
          </cell>
          <cell r="N8188" t="str">
            <v>未</v>
          </cell>
        </row>
        <row r="8189">
          <cell r="C8189">
            <v>7551945721</v>
          </cell>
          <cell r="D8189" t="str">
            <v>I4K4402</v>
          </cell>
          <cell r="E8189">
            <v>45391</v>
          </cell>
          <cell r="F8189" t="str">
            <v>VK00 NMR</v>
          </cell>
          <cell r="G8189" t="str">
            <v>VK00 B1-Gr</v>
          </cell>
          <cell r="H8189" t="str">
            <v>VK00 B1-GR 一生向け　FRAME ASM 設変出図(内容:穴・NUT変更、構成部品変更及び更新)</v>
          </cell>
          <cell r="I8189" t="str">
            <v>PA1-5096</v>
          </cell>
          <cell r="J8189" t="str">
            <v>A</v>
          </cell>
          <cell r="K8189" t="str">
            <v>NU1</v>
          </cell>
          <cell r="L8189" t="str">
            <v>○</v>
          </cell>
          <cell r="M8189">
            <v>20250603</v>
          </cell>
          <cell r="N8189">
            <v>20250603</v>
          </cell>
        </row>
        <row r="8190">
          <cell r="C8190">
            <v>7551945732</v>
          </cell>
          <cell r="D8190" t="str">
            <v>I4K4402</v>
          </cell>
          <cell r="E8190">
            <v>45391</v>
          </cell>
          <cell r="F8190" t="str">
            <v>VK00 NMR</v>
          </cell>
          <cell r="G8190" t="str">
            <v>VK00 B1-Gr</v>
          </cell>
          <cell r="H8190" t="str">
            <v>VK00 B1-GR 一生向け　FRAME ASM 設変出図(内容:穴・NUT変更、構成部品変更及び更新)</v>
          </cell>
          <cell r="I8190"/>
          <cell r="J8190" t="str">
            <v>A</v>
          </cell>
          <cell r="K8190"/>
          <cell r="L8190" t="str">
            <v>未</v>
          </cell>
          <cell r="M8190" t="str">
            <v>未</v>
          </cell>
          <cell r="N8190" t="str">
            <v>未</v>
          </cell>
        </row>
        <row r="8191">
          <cell r="C8191">
            <v>7551945752</v>
          </cell>
          <cell r="D8191" t="str">
            <v>I4K4402</v>
          </cell>
          <cell r="E8191">
            <v>45391</v>
          </cell>
          <cell r="F8191" t="str">
            <v>VK00 NMR</v>
          </cell>
          <cell r="G8191" t="str">
            <v>VK00 B1-Gr</v>
          </cell>
          <cell r="H8191" t="str">
            <v>VK00 B1-GR 一生向け　FRAME ASM 設変出図(内容:穴・NUT変更、構成部品変更及び更新)</v>
          </cell>
          <cell r="I8191"/>
          <cell r="J8191" t="str">
            <v>A</v>
          </cell>
          <cell r="K8191"/>
          <cell r="L8191" t="str">
            <v>未</v>
          </cell>
          <cell r="M8191" t="str">
            <v>未</v>
          </cell>
          <cell r="N8191" t="str">
            <v>未</v>
          </cell>
        </row>
        <row r="8192">
          <cell r="C8192">
            <v>7551945772</v>
          </cell>
          <cell r="D8192" t="str">
            <v>I4K4402</v>
          </cell>
          <cell r="E8192">
            <v>45391</v>
          </cell>
          <cell r="F8192" t="str">
            <v>VK00 NMR</v>
          </cell>
          <cell r="G8192" t="str">
            <v>VK00 B1-Gr</v>
          </cell>
          <cell r="H8192" t="str">
            <v>VK00 B1-GR 一生向け　FRAME ASM 設変出図(内容:穴・NUT変更、構成部品変更及び更新)</v>
          </cell>
          <cell r="I8192"/>
          <cell r="J8192" t="str">
            <v>A</v>
          </cell>
          <cell r="K8192"/>
          <cell r="L8192" t="str">
            <v>未</v>
          </cell>
          <cell r="M8192" t="str">
            <v>未</v>
          </cell>
          <cell r="N8192" t="str">
            <v>未</v>
          </cell>
        </row>
        <row r="8193">
          <cell r="C8193">
            <v>7551945784</v>
          </cell>
          <cell r="D8193" t="str">
            <v>I4K4402</v>
          </cell>
          <cell r="E8193">
            <v>45391</v>
          </cell>
          <cell r="F8193" t="str">
            <v>VK00 NMR</v>
          </cell>
          <cell r="G8193" t="str">
            <v>VK00 B1-Gr</v>
          </cell>
          <cell r="H8193" t="str">
            <v>VK00 B1-GR 一生向け　FRAME ASM 設変出図(内容:穴・NUT変更、構成部品変更及び更新)</v>
          </cell>
          <cell r="I8193" t="str">
            <v>PA1-4099</v>
          </cell>
          <cell r="J8193" t="str">
            <v>A</v>
          </cell>
          <cell r="K8193" t="str">
            <v>GD9</v>
          </cell>
          <cell r="L8193" t="str">
            <v>○</v>
          </cell>
          <cell r="M8193">
            <v>20240730</v>
          </cell>
          <cell r="N8193">
            <v>20240730</v>
          </cell>
        </row>
        <row r="8194">
          <cell r="C8194">
            <v>7551945793</v>
          </cell>
          <cell r="D8194" t="str">
            <v>I4K4402</v>
          </cell>
          <cell r="E8194">
            <v>45391</v>
          </cell>
          <cell r="F8194" t="str">
            <v>VK00 NMR</v>
          </cell>
          <cell r="G8194" t="str">
            <v>VK00 B1-Gr</v>
          </cell>
          <cell r="H8194" t="str">
            <v>VK00 B1-GR 一生向け　FRAME ASM 設変出図(内容:穴・NUT変更、構成部品変更及び更新)</v>
          </cell>
          <cell r="I8194" t="str">
            <v>PA1-4047</v>
          </cell>
          <cell r="J8194" t="str">
            <v>A</v>
          </cell>
          <cell r="K8194" t="str">
            <v>GA9</v>
          </cell>
          <cell r="L8194" t="str">
            <v>○</v>
          </cell>
          <cell r="M8194">
            <v>20240523</v>
          </cell>
          <cell r="N8194">
            <v>20240523</v>
          </cell>
        </row>
        <row r="8195">
          <cell r="C8195">
            <v>7551945812</v>
          </cell>
          <cell r="D8195" t="str">
            <v>I4K4402</v>
          </cell>
          <cell r="E8195">
            <v>45391</v>
          </cell>
          <cell r="F8195" t="str">
            <v>VK00 NMR</v>
          </cell>
          <cell r="G8195" t="str">
            <v>VK00 B1-Gr</v>
          </cell>
          <cell r="H8195" t="str">
            <v>VK00 B1-GR 一生向け　FRAME ASM 設変出図(内容:穴・NUT変更、構成部品変更及び更新)</v>
          </cell>
          <cell r="I8195"/>
          <cell r="J8195" t="str">
            <v>A</v>
          </cell>
          <cell r="K8195"/>
          <cell r="L8195" t="str">
            <v>○</v>
          </cell>
          <cell r="M8195">
            <v>20240528</v>
          </cell>
          <cell r="N8195">
            <v>20240528</v>
          </cell>
        </row>
        <row r="8196">
          <cell r="C8196">
            <v>7551945822</v>
          </cell>
          <cell r="D8196" t="str">
            <v>I4K4402</v>
          </cell>
          <cell r="E8196">
            <v>45391</v>
          </cell>
          <cell r="F8196" t="str">
            <v>VK00 NMR</v>
          </cell>
          <cell r="G8196" t="str">
            <v>VK00 B1-Gr</v>
          </cell>
          <cell r="H8196" t="str">
            <v>VK00 B1-GR 一生向け　FRAME ASM 設変出図(内容:穴・NUT変更、構成部品変更及び更新)</v>
          </cell>
          <cell r="I8196"/>
          <cell r="J8196" t="str">
            <v>A</v>
          </cell>
          <cell r="K8196"/>
          <cell r="L8196" t="str">
            <v>未</v>
          </cell>
          <cell r="M8196" t="str">
            <v>未</v>
          </cell>
          <cell r="N8196" t="str">
            <v>未</v>
          </cell>
        </row>
        <row r="8197">
          <cell r="C8197">
            <v>7551945842</v>
          </cell>
          <cell r="D8197" t="str">
            <v>I4K4402</v>
          </cell>
          <cell r="E8197">
            <v>45391</v>
          </cell>
          <cell r="F8197" t="str">
            <v>VK00 NMR</v>
          </cell>
          <cell r="G8197" t="str">
            <v>VK00 B1-Gr</v>
          </cell>
          <cell r="H8197" t="str">
            <v>VK00 B1-GR 一生向け　FRAME ASM 設変出図(内容:穴・NUT変更、構成部品変更及び更新)</v>
          </cell>
          <cell r="I8197"/>
          <cell r="J8197" t="str">
            <v>A</v>
          </cell>
          <cell r="K8197"/>
          <cell r="L8197" t="str">
            <v>未</v>
          </cell>
          <cell r="M8197" t="str">
            <v>未</v>
          </cell>
          <cell r="N8197" t="str">
            <v>未</v>
          </cell>
        </row>
        <row r="8198">
          <cell r="C8198">
            <v>7551945852</v>
          </cell>
          <cell r="D8198" t="str">
            <v>I4K4402</v>
          </cell>
          <cell r="E8198">
            <v>45391</v>
          </cell>
          <cell r="F8198" t="str">
            <v>VK00 NMR</v>
          </cell>
          <cell r="G8198" t="str">
            <v>VK00 B1-Gr</v>
          </cell>
          <cell r="H8198" t="str">
            <v>VK00 B1-GR 一生向け　FRAME ASM 設変出図(内容:穴・NUT変更、構成部品変更及び更新)</v>
          </cell>
          <cell r="I8198"/>
          <cell r="J8198" t="str">
            <v>A</v>
          </cell>
          <cell r="K8198"/>
          <cell r="L8198" t="str">
            <v>未</v>
          </cell>
          <cell r="M8198" t="str">
            <v>未</v>
          </cell>
          <cell r="N8198" t="str">
            <v>未</v>
          </cell>
        </row>
        <row r="8199">
          <cell r="C8199">
            <v>7551945882</v>
          </cell>
          <cell r="D8199" t="str">
            <v>I4K4402</v>
          </cell>
          <cell r="E8199">
            <v>45391</v>
          </cell>
          <cell r="F8199" t="str">
            <v>VK00 NMR</v>
          </cell>
          <cell r="G8199" t="str">
            <v>VK00 B1-Gr</v>
          </cell>
          <cell r="H8199" t="str">
            <v>VK00 B1-GR 一生向け　FRAME ASM 設変出図(内容:穴・NUT変更、構成部品変更及び更新)</v>
          </cell>
          <cell r="I8199"/>
          <cell r="J8199" t="str">
            <v>A</v>
          </cell>
          <cell r="K8199"/>
          <cell r="L8199" t="str">
            <v>未</v>
          </cell>
          <cell r="M8199" t="str">
            <v>未</v>
          </cell>
          <cell r="N8199" t="str">
            <v>未</v>
          </cell>
        </row>
        <row r="8200">
          <cell r="C8200">
            <v>7551945892</v>
          </cell>
          <cell r="D8200" t="str">
            <v>I4K4402</v>
          </cell>
          <cell r="E8200">
            <v>45391</v>
          </cell>
          <cell r="F8200" t="str">
            <v>VK00 NMR</v>
          </cell>
          <cell r="G8200" t="str">
            <v>VK00 B1-Gr</v>
          </cell>
          <cell r="H8200" t="str">
            <v>VK00 B1-GR 一生向け　FRAME ASM 設変出図(内容:穴・NUT変更、構成部品変更及び更新)</v>
          </cell>
          <cell r="I8200"/>
          <cell r="J8200" t="str">
            <v>A</v>
          </cell>
          <cell r="K8200"/>
          <cell r="L8200" t="str">
            <v>未</v>
          </cell>
          <cell r="M8200" t="str">
            <v>未</v>
          </cell>
          <cell r="N8200" t="str">
            <v>未</v>
          </cell>
        </row>
        <row r="8201">
          <cell r="C8201">
            <v>7551945902</v>
          </cell>
          <cell r="D8201" t="str">
            <v>I4K4402</v>
          </cell>
          <cell r="E8201">
            <v>45391</v>
          </cell>
          <cell r="F8201" t="str">
            <v>VK00 NMR</v>
          </cell>
          <cell r="G8201" t="str">
            <v>VK00 B1-Gr</v>
          </cell>
          <cell r="H8201" t="str">
            <v>VK00 B1-GR 一生向け　FRAME ASM 設変出図(内容:穴・NUT変更、構成部品変更及び更新)</v>
          </cell>
          <cell r="I8201"/>
          <cell r="J8201" t="str">
            <v>A</v>
          </cell>
          <cell r="K8201"/>
          <cell r="L8201" t="str">
            <v>未</v>
          </cell>
          <cell r="M8201" t="str">
            <v>未</v>
          </cell>
          <cell r="N8201" t="str">
            <v>未</v>
          </cell>
        </row>
        <row r="8202">
          <cell r="C8202">
            <v>7551945912</v>
          </cell>
          <cell r="D8202" t="str">
            <v>I4K4402</v>
          </cell>
          <cell r="E8202">
            <v>45391</v>
          </cell>
          <cell r="F8202" t="str">
            <v>VK00 NMR</v>
          </cell>
          <cell r="G8202" t="str">
            <v>VK00 B1-Gr</v>
          </cell>
          <cell r="H8202" t="str">
            <v>VK00 B1-GR 一生向け　FRAME ASM 設変出図(内容:穴・NUT変更、構成部品変更及び更新)</v>
          </cell>
          <cell r="I8202"/>
          <cell r="J8202" t="str">
            <v>A</v>
          </cell>
          <cell r="K8202"/>
          <cell r="L8202" t="str">
            <v>未</v>
          </cell>
          <cell r="M8202" t="str">
            <v>未</v>
          </cell>
          <cell r="N8202" t="str">
            <v>未</v>
          </cell>
        </row>
        <row r="8203">
          <cell r="C8203">
            <v>7551945922</v>
          </cell>
          <cell r="D8203" t="str">
            <v>I4K4402</v>
          </cell>
          <cell r="E8203">
            <v>45391</v>
          </cell>
          <cell r="F8203" t="str">
            <v>VK00 NMR</v>
          </cell>
          <cell r="G8203" t="str">
            <v>VK00 B1-Gr</v>
          </cell>
          <cell r="H8203" t="str">
            <v>VK00 B1-GR 一生向け　FRAME ASM 設変出図(内容:穴・NUT変更、構成部品変更及び更新)</v>
          </cell>
          <cell r="I8203"/>
          <cell r="J8203" t="str">
            <v>A</v>
          </cell>
          <cell r="K8203"/>
          <cell r="L8203" t="str">
            <v>未</v>
          </cell>
          <cell r="M8203" t="str">
            <v>未</v>
          </cell>
          <cell r="N8203" t="str">
            <v>未</v>
          </cell>
        </row>
        <row r="8204">
          <cell r="C8204">
            <v>7551945951</v>
          </cell>
          <cell r="D8204" t="str">
            <v>I4K4402</v>
          </cell>
          <cell r="E8204">
            <v>45391</v>
          </cell>
          <cell r="F8204" t="str">
            <v>VK00 NMR</v>
          </cell>
          <cell r="G8204" t="str">
            <v>VK00 B1-Gr</v>
          </cell>
          <cell r="H8204" t="str">
            <v>VK00 B1-GR 一生向け　FRAME ASM 設変出図(内容:穴・NUT変更、構成部品変更及び更新)</v>
          </cell>
          <cell r="I8204"/>
          <cell r="J8204" t="str">
            <v>A</v>
          </cell>
          <cell r="K8204"/>
          <cell r="L8204" t="str">
            <v>未</v>
          </cell>
          <cell r="M8204" t="str">
            <v>未</v>
          </cell>
          <cell r="N8204" t="str">
            <v>未</v>
          </cell>
        </row>
        <row r="8205">
          <cell r="C8205">
            <v>7551945962</v>
          </cell>
          <cell r="D8205" t="str">
            <v>I4K4402</v>
          </cell>
          <cell r="E8205">
            <v>45391</v>
          </cell>
          <cell r="F8205" t="str">
            <v>VK00 NMR</v>
          </cell>
          <cell r="G8205" t="str">
            <v>VK00 B1-Gr</v>
          </cell>
          <cell r="H8205" t="str">
            <v>VK00 B1-GR 一生向け　FRAME ASM 設変出図(内容:穴・NUT変更、構成部品変更及び更新)</v>
          </cell>
          <cell r="I8205" t="str">
            <v>PA1-4134</v>
          </cell>
          <cell r="J8205" t="str">
            <v>A</v>
          </cell>
          <cell r="K8205" t="str">
            <v>GAR</v>
          </cell>
          <cell r="L8205" t="str">
            <v>○</v>
          </cell>
          <cell r="M8205">
            <v>20240527</v>
          </cell>
          <cell r="N8205">
            <v>20240527</v>
          </cell>
        </row>
        <row r="8206">
          <cell r="C8206">
            <v>7551945991</v>
          </cell>
          <cell r="D8206" t="str">
            <v>I4K4402</v>
          </cell>
          <cell r="E8206">
            <v>45391</v>
          </cell>
          <cell r="F8206" t="str">
            <v>VK00 NMR</v>
          </cell>
          <cell r="G8206" t="str">
            <v>VK00 B1-Gr</v>
          </cell>
          <cell r="H8206" t="str">
            <v>VK00 B1-GR 一生向け　FRAME ASM 設変出図(内容:穴・NUT変更、構成部品変更及び更新)</v>
          </cell>
          <cell r="I8206" t="str">
            <v>PA1-4141</v>
          </cell>
          <cell r="J8206" t="str">
            <v>A</v>
          </cell>
          <cell r="K8206" t="str">
            <v>GF2</v>
          </cell>
          <cell r="L8206" t="str">
            <v>○</v>
          </cell>
          <cell r="M8206">
            <v>20240802</v>
          </cell>
          <cell r="N8206">
            <v>20240802</v>
          </cell>
        </row>
        <row r="8207">
          <cell r="C8207">
            <v>7551946001</v>
          </cell>
          <cell r="D8207" t="str">
            <v>I4K4402</v>
          </cell>
          <cell r="E8207">
            <v>45391</v>
          </cell>
          <cell r="F8207" t="str">
            <v>VK00 NMR</v>
          </cell>
          <cell r="G8207" t="str">
            <v>VK00 B1-Gr</v>
          </cell>
          <cell r="H8207" t="str">
            <v>VK00 B1-GR 一生向け　FRAME ASM 設変出図(内容:穴・NUT変更、構成部品変更及び更新)</v>
          </cell>
          <cell r="I8207" t="str">
            <v>PA1-4047</v>
          </cell>
          <cell r="J8207" t="str">
            <v>A</v>
          </cell>
          <cell r="K8207" t="str">
            <v>BVD</v>
          </cell>
          <cell r="L8207" t="str">
            <v>○</v>
          </cell>
          <cell r="M8207">
            <v>20240523</v>
          </cell>
          <cell r="N8207">
            <v>20240523</v>
          </cell>
        </row>
        <row r="8208">
          <cell r="C8208">
            <v>7551946011</v>
          </cell>
          <cell r="D8208" t="str">
            <v>I4K4402</v>
          </cell>
          <cell r="E8208">
            <v>45391</v>
          </cell>
          <cell r="F8208" t="str">
            <v>VK00 NMR</v>
          </cell>
          <cell r="G8208" t="str">
            <v>VK00 B1-Gr</v>
          </cell>
          <cell r="H8208" t="str">
            <v>VK00 B1-GR 一生向け　FRAME ASM 設変出図(内容:穴・NUT変更、構成部品変更及び更新)</v>
          </cell>
          <cell r="I8208"/>
          <cell r="J8208" t="str">
            <v>A</v>
          </cell>
          <cell r="K8208"/>
          <cell r="L8208" t="str">
            <v>未</v>
          </cell>
          <cell r="M8208" t="str">
            <v>未</v>
          </cell>
          <cell r="N8208" t="str">
            <v>未</v>
          </cell>
        </row>
        <row r="8209">
          <cell r="C8209">
            <v>7551946021</v>
          </cell>
          <cell r="D8209" t="str">
            <v>I4K4402</v>
          </cell>
          <cell r="E8209">
            <v>45391</v>
          </cell>
          <cell r="F8209" t="str">
            <v>VK00 NMR</v>
          </cell>
          <cell r="G8209" t="str">
            <v>VK00 B1-Gr</v>
          </cell>
          <cell r="H8209" t="str">
            <v>VK00 B1-GR 一生向け　FRAME ASM 設変出図(内容:穴・NUT変更、構成部品変更及び更新)</v>
          </cell>
          <cell r="I8209"/>
          <cell r="J8209" t="str">
            <v>A</v>
          </cell>
          <cell r="K8209"/>
          <cell r="L8209" t="str">
            <v>未</v>
          </cell>
          <cell r="M8209" t="str">
            <v>未</v>
          </cell>
          <cell r="N8209" t="str">
            <v>未</v>
          </cell>
        </row>
        <row r="8210">
          <cell r="C8210">
            <v>7551946031</v>
          </cell>
          <cell r="D8210" t="str">
            <v>I4K4402</v>
          </cell>
          <cell r="E8210">
            <v>45391</v>
          </cell>
          <cell r="F8210" t="str">
            <v>VK00 NMR</v>
          </cell>
          <cell r="G8210" t="str">
            <v>VK00 B1-Gr</v>
          </cell>
          <cell r="H8210" t="str">
            <v>VK00 B1-GR 一生向け　FRAME ASM 設変出図(内容:穴・NUT変更、構成部品変更及び更新)</v>
          </cell>
          <cell r="I8210"/>
          <cell r="J8210" t="str">
            <v>A</v>
          </cell>
          <cell r="K8210"/>
          <cell r="L8210" t="str">
            <v>○</v>
          </cell>
          <cell r="M8210">
            <v>20240705</v>
          </cell>
          <cell r="N8210">
            <v>20240705</v>
          </cell>
        </row>
        <row r="8211">
          <cell r="C8211">
            <v>7551946072</v>
          </cell>
          <cell r="D8211" t="str">
            <v>I4K4402</v>
          </cell>
          <cell r="E8211">
            <v>45391</v>
          </cell>
          <cell r="F8211" t="str">
            <v>VK00 NMR</v>
          </cell>
          <cell r="G8211" t="str">
            <v>VK00 B1-Gr</v>
          </cell>
          <cell r="H8211" t="str">
            <v>VK00 B1-GR 一生向け　FRAME ASM 設変出図(内容:穴・NUT変更、構成部品変更及び更新)</v>
          </cell>
          <cell r="I8211"/>
          <cell r="J8211" t="str">
            <v>A</v>
          </cell>
          <cell r="K8211"/>
          <cell r="L8211" t="str">
            <v>未</v>
          </cell>
          <cell r="M8211" t="str">
            <v>未</v>
          </cell>
          <cell r="N8211" t="str">
            <v>未</v>
          </cell>
        </row>
        <row r="8212">
          <cell r="C8212">
            <v>7551946082</v>
          </cell>
          <cell r="D8212" t="str">
            <v>I4K4402</v>
          </cell>
          <cell r="E8212">
            <v>45391</v>
          </cell>
          <cell r="F8212" t="str">
            <v>VK00 NMR</v>
          </cell>
          <cell r="G8212" t="str">
            <v>VK00 B1-Gr</v>
          </cell>
          <cell r="H8212" t="str">
            <v>VK00 B1-GR 一生向け　FRAME ASM 設変出図(内容:穴・NUT変更、構成部品変更及び更新)</v>
          </cell>
          <cell r="I8212"/>
          <cell r="J8212" t="str">
            <v>A</v>
          </cell>
          <cell r="K8212"/>
          <cell r="L8212" t="str">
            <v>未</v>
          </cell>
          <cell r="M8212" t="str">
            <v>未</v>
          </cell>
          <cell r="N8212" t="str">
            <v>未</v>
          </cell>
        </row>
        <row r="8213">
          <cell r="C8213">
            <v>7551946092</v>
          </cell>
          <cell r="D8213" t="str">
            <v>I4K4402</v>
          </cell>
          <cell r="E8213">
            <v>45391</v>
          </cell>
          <cell r="F8213" t="str">
            <v>VK00 NMR</v>
          </cell>
          <cell r="G8213" t="str">
            <v>VK00 B1-Gr</v>
          </cell>
          <cell r="H8213" t="str">
            <v>VK00 B1-GR 一生向け　FRAME ASM 設変出図(内容:穴・NUT変更、構成部品変更及び更新)</v>
          </cell>
          <cell r="I8213"/>
          <cell r="J8213" t="str">
            <v>A</v>
          </cell>
          <cell r="K8213"/>
          <cell r="L8213" t="str">
            <v>未</v>
          </cell>
          <cell r="M8213" t="str">
            <v>未</v>
          </cell>
          <cell r="N8213" t="str">
            <v>未</v>
          </cell>
        </row>
        <row r="8214">
          <cell r="C8214">
            <v>7551946121</v>
          </cell>
          <cell r="D8214" t="str">
            <v>I4K4402</v>
          </cell>
          <cell r="E8214">
            <v>45391</v>
          </cell>
          <cell r="F8214" t="str">
            <v>VK00 NMR</v>
          </cell>
          <cell r="G8214" t="str">
            <v>VK00 B1-Gr</v>
          </cell>
          <cell r="H8214" t="str">
            <v>VK00 B1-GR 一生向け　FRAME ASM 設変出図(内容:穴・NUT変更、構成部品変更及び更新)</v>
          </cell>
          <cell r="I8214" t="str">
            <v>PA1-5108</v>
          </cell>
          <cell r="J8214" t="str">
            <v>A</v>
          </cell>
          <cell r="K8214" t="str">
            <v>NU2</v>
          </cell>
          <cell r="L8214" t="str">
            <v>○</v>
          </cell>
          <cell r="M8214">
            <v>20250819</v>
          </cell>
          <cell r="N8214">
            <v>20250819</v>
          </cell>
        </row>
        <row r="8215">
          <cell r="C8215">
            <v>7551946132</v>
          </cell>
          <cell r="D8215" t="str">
            <v>I4K4402</v>
          </cell>
          <cell r="E8215">
            <v>45391</v>
          </cell>
          <cell r="F8215" t="str">
            <v>VK00 NMR</v>
          </cell>
          <cell r="G8215" t="str">
            <v>VK00 B1-Gr</v>
          </cell>
          <cell r="H8215" t="str">
            <v>VK00 B1-GR 一生向け　FRAME ASM 設変出図(内容:穴・NUT変更、構成部品変更及び更新)</v>
          </cell>
          <cell r="I8215"/>
          <cell r="J8215" t="str">
            <v>A</v>
          </cell>
          <cell r="K8215"/>
          <cell r="L8215" t="str">
            <v>未</v>
          </cell>
          <cell r="M8215" t="str">
            <v>未</v>
          </cell>
          <cell r="N8215" t="str">
            <v>未</v>
          </cell>
        </row>
        <row r="8216">
          <cell r="C8216">
            <v>7551946152</v>
          </cell>
          <cell r="D8216" t="str">
            <v>I4K4402</v>
          </cell>
          <cell r="E8216">
            <v>45391</v>
          </cell>
          <cell r="F8216" t="str">
            <v>VK00 NMR</v>
          </cell>
          <cell r="G8216" t="str">
            <v>VK00 B1-Gr</v>
          </cell>
          <cell r="H8216" t="str">
            <v>VK00 B1-GR 一生向け　FRAME ASM 設変出図(内容:穴・NUT変更、構成部品変更及び更新)</v>
          </cell>
          <cell r="I8216"/>
          <cell r="J8216" t="str">
            <v>A</v>
          </cell>
          <cell r="K8216"/>
          <cell r="L8216" t="str">
            <v>未</v>
          </cell>
          <cell r="M8216" t="str">
            <v>未</v>
          </cell>
          <cell r="N8216" t="str">
            <v>未</v>
          </cell>
        </row>
        <row r="8217">
          <cell r="C8217">
            <v>7551946172</v>
          </cell>
          <cell r="D8217" t="str">
            <v>I4K4402</v>
          </cell>
          <cell r="E8217">
            <v>45391</v>
          </cell>
          <cell r="F8217" t="str">
            <v>VK00 NMR</v>
          </cell>
          <cell r="G8217" t="str">
            <v>VK00 B1-Gr</v>
          </cell>
          <cell r="H8217" t="str">
            <v>VK00 B1-GR 一生向け　FRAME ASM 設変出図(内容:穴・NUT変更、構成部品変更及び更新)</v>
          </cell>
          <cell r="I8217"/>
          <cell r="J8217" t="str">
            <v>A</v>
          </cell>
          <cell r="K8217"/>
          <cell r="L8217" t="str">
            <v>未</v>
          </cell>
          <cell r="M8217" t="str">
            <v>未</v>
          </cell>
          <cell r="N8217" t="str">
            <v>未</v>
          </cell>
        </row>
        <row r="8218">
          <cell r="C8218">
            <v>7551946182</v>
          </cell>
          <cell r="D8218" t="str">
            <v>I4K4402</v>
          </cell>
          <cell r="E8218">
            <v>45391</v>
          </cell>
          <cell r="F8218" t="str">
            <v>VK00 NMR</v>
          </cell>
          <cell r="G8218" t="str">
            <v>VK00 B1-Gr</v>
          </cell>
          <cell r="H8218" t="str">
            <v>VK00 B1-GR 一生向け　FRAME ASM 設変出図(内容:穴・NUT変更、構成部品変更及び更新)</v>
          </cell>
          <cell r="I8218" t="str">
            <v>PA1-4099</v>
          </cell>
          <cell r="J8218" t="str">
            <v>A</v>
          </cell>
          <cell r="K8218" t="str">
            <v>CPS</v>
          </cell>
          <cell r="L8218" t="str">
            <v>○</v>
          </cell>
          <cell r="M8218">
            <v>20240722</v>
          </cell>
          <cell r="N8218">
            <v>20240722</v>
          </cell>
        </row>
        <row r="8219">
          <cell r="C8219">
            <v>7551946194</v>
          </cell>
          <cell r="D8219" t="str">
            <v>I4K4402</v>
          </cell>
          <cell r="E8219">
            <v>45391</v>
          </cell>
          <cell r="F8219" t="str">
            <v>VK00 NMR</v>
          </cell>
          <cell r="G8219" t="str">
            <v>VK00 B1-Gr</v>
          </cell>
          <cell r="H8219" t="str">
            <v>VK00 B1-GR 一生向け　FRAME ASM 設変出図(内容:穴・NUT変更、構成部品変更及び更新)</v>
          </cell>
          <cell r="I8219" t="str">
            <v>PA1-4099</v>
          </cell>
          <cell r="J8219" t="str">
            <v>A</v>
          </cell>
          <cell r="K8219" t="str">
            <v>GAA</v>
          </cell>
          <cell r="L8219" t="str">
            <v>○</v>
          </cell>
          <cell r="M8219">
            <v>20240730</v>
          </cell>
          <cell r="N8219">
            <v>20240730</v>
          </cell>
        </row>
        <row r="8220">
          <cell r="C8220">
            <v>7551946201</v>
          </cell>
          <cell r="D8220" t="str">
            <v>I4K4402</v>
          </cell>
          <cell r="E8220">
            <v>45391</v>
          </cell>
          <cell r="F8220" t="str">
            <v>VK00 NMR</v>
          </cell>
          <cell r="G8220" t="str">
            <v>VK00 B1-Gr</v>
          </cell>
          <cell r="H8220" t="str">
            <v>VK00 B1-GR 一生向け　FRAME ASM 設変出図(内容:穴・NUT変更、構成部品変更及び更新)</v>
          </cell>
          <cell r="I8220"/>
          <cell r="J8220" t="str">
            <v>A</v>
          </cell>
          <cell r="K8220"/>
          <cell r="L8220" t="str">
            <v>未</v>
          </cell>
          <cell r="M8220" t="str">
            <v>未</v>
          </cell>
          <cell r="N8220" t="str">
            <v>未</v>
          </cell>
        </row>
        <row r="8221">
          <cell r="C8221">
            <v>7551946222</v>
          </cell>
          <cell r="D8221" t="str">
            <v>I4K4402</v>
          </cell>
          <cell r="E8221">
            <v>45391</v>
          </cell>
          <cell r="F8221" t="str">
            <v>VK00 NMR</v>
          </cell>
          <cell r="G8221" t="str">
            <v>VK00 B1-Gr</v>
          </cell>
          <cell r="H8221" t="str">
            <v>VK00 B1-GR 一生向け　FRAME ASM 設変出図(内容:穴・NUT変更、構成部品変更及び更新)</v>
          </cell>
          <cell r="I8221"/>
          <cell r="J8221" t="str">
            <v>A</v>
          </cell>
          <cell r="K8221"/>
          <cell r="L8221" t="str">
            <v>未</v>
          </cell>
          <cell r="M8221" t="str">
            <v>未</v>
          </cell>
          <cell r="N8221" t="str">
            <v>未</v>
          </cell>
        </row>
        <row r="8222">
          <cell r="C8222">
            <v>7551946232</v>
          </cell>
          <cell r="D8222" t="str">
            <v>I4K4402</v>
          </cell>
          <cell r="E8222">
            <v>45391</v>
          </cell>
          <cell r="F8222" t="str">
            <v>VK00 NMR</v>
          </cell>
          <cell r="G8222" t="str">
            <v>VK00 B1-Gr</v>
          </cell>
          <cell r="H8222" t="str">
            <v>VK00 B1-GR 一生向け　FRAME ASM 設変出図(内容:穴・NUT変更、構成部品変更及び更新)</v>
          </cell>
          <cell r="I8222"/>
          <cell r="J8222" t="str">
            <v>A</v>
          </cell>
          <cell r="K8222"/>
          <cell r="L8222" t="str">
            <v>未</v>
          </cell>
          <cell r="M8222" t="str">
            <v>未</v>
          </cell>
          <cell r="N8222" t="str">
            <v>未</v>
          </cell>
        </row>
        <row r="8223">
          <cell r="C8223">
            <v>7551946242</v>
          </cell>
          <cell r="D8223" t="str">
            <v>I4K4402</v>
          </cell>
          <cell r="E8223">
            <v>45391</v>
          </cell>
          <cell r="F8223" t="str">
            <v>VK00 NMR</v>
          </cell>
          <cell r="G8223" t="str">
            <v>VK00 B1-Gr</v>
          </cell>
          <cell r="H8223" t="str">
            <v>VK00 B1-GR 一生向け　FRAME ASM 設変出図(内容:穴・NUT変更、構成部品変更及び更新)</v>
          </cell>
          <cell r="I8223" t="str">
            <v>PA1-4047</v>
          </cell>
          <cell r="J8223" t="str">
            <v>A</v>
          </cell>
          <cell r="K8223" t="str">
            <v>CPV</v>
          </cell>
          <cell r="L8223" t="str">
            <v>○</v>
          </cell>
          <cell r="M8223">
            <v>20240527</v>
          </cell>
          <cell r="N8223">
            <v>20240527</v>
          </cell>
        </row>
        <row r="8224">
          <cell r="C8224">
            <v>7551946252</v>
          </cell>
          <cell r="D8224" t="str">
            <v>I4K4402</v>
          </cell>
          <cell r="E8224">
            <v>45391</v>
          </cell>
          <cell r="F8224" t="str">
            <v>VK00 NMR</v>
          </cell>
          <cell r="G8224" t="str">
            <v>VK00 B1-Gr</v>
          </cell>
          <cell r="H8224" t="str">
            <v>VK00 B1-GR 一生向け　FRAME ASM 設変出図(内容:穴・NUT変更、構成部品変更及び更新)</v>
          </cell>
          <cell r="I8224"/>
          <cell r="J8224" t="str">
            <v>A</v>
          </cell>
          <cell r="K8224"/>
          <cell r="L8224" t="str">
            <v>○</v>
          </cell>
          <cell r="M8224">
            <v>20240529</v>
          </cell>
          <cell r="N8224">
            <v>20240529</v>
          </cell>
        </row>
        <row r="8225">
          <cell r="C8225">
            <v>7551946262</v>
          </cell>
          <cell r="D8225" t="str">
            <v>I4K4402</v>
          </cell>
          <cell r="E8225">
            <v>45391</v>
          </cell>
          <cell r="F8225" t="str">
            <v>VK00 NMR</v>
          </cell>
          <cell r="G8225" t="str">
            <v>VK00 B1-Gr</v>
          </cell>
          <cell r="H8225" t="str">
            <v>VK00 B1-GR 一生向け　FRAME ASM 設変出図(内容:穴・NUT変更、構成部品変更及び更新)</v>
          </cell>
          <cell r="I8225"/>
          <cell r="J8225" t="str">
            <v>A</v>
          </cell>
          <cell r="K8225"/>
          <cell r="L8225" t="str">
            <v>未</v>
          </cell>
          <cell r="M8225" t="str">
            <v>未</v>
          </cell>
          <cell r="N8225" t="str">
            <v>未</v>
          </cell>
        </row>
        <row r="8226">
          <cell r="C8226">
            <v>7551946272</v>
          </cell>
          <cell r="D8226" t="str">
            <v>I4K4402</v>
          </cell>
          <cell r="E8226">
            <v>45391</v>
          </cell>
          <cell r="F8226" t="str">
            <v>VK00 NMR</v>
          </cell>
          <cell r="G8226" t="str">
            <v>VK00 B1-Gr</v>
          </cell>
          <cell r="H8226" t="str">
            <v>VK00 B1-GR 一生向け　FRAME ASM 設変出図(内容:穴・NUT変更、構成部品変更及び更新)</v>
          </cell>
          <cell r="I8226"/>
          <cell r="J8226" t="str">
            <v>A</v>
          </cell>
          <cell r="K8226"/>
          <cell r="L8226" t="str">
            <v>未</v>
          </cell>
          <cell r="M8226" t="str">
            <v>未</v>
          </cell>
          <cell r="N8226" t="str">
            <v>未</v>
          </cell>
        </row>
        <row r="8227">
          <cell r="C8227">
            <v>7551946292</v>
          </cell>
          <cell r="D8227" t="str">
            <v>I4K4402</v>
          </cell>
          <cell r="E8227">
            <v>45391</v>
          </cell>
          <cell r="F8227" t="str">
            <v>VK00 NMR</v>
          </cell>
          <cell r="G8227" t="str">
            <v>VK00 B1-Gr</v>
          </cell>
          <cell r="H8227" t="str">
            <v>VK00 B1-GR 一生向け　FRAME ASM 設変出図(内容:穴・NUT変更、構成部品変更及び更新)</v>
          </cell>
          <cell r="I8227"/>
          <cell r="J8227" t="str">
            <v>A</v>
          </cell>
          <cell r="K8227"/>
          <cell r="L8227" t="str">
            <v>未</v>
          </cell>
          <cell r="M8227" t="str">
            <v>未</v>
          </cell>
          <cell r="N8227" t="str">
            <v>未</v>
          </cell>
        </row>
        <row r="8228">
          <cell r="C8228">
            <v>7551946302</v>
          </cell>
          <cell r="D8228" t="str">
            <v>I4K4402</v>
          </cell>
          <cell r="E8228">
            <v>45391</v>
          </cell>
          <cell r="F8228" t="str">
            <v>VK00 NMR</v>
          </cell>
          <cell r="G8228" t="str">
            <v>VK00 B1-Gr</v>
          </cell>
          <cell r="H8228" t="str">
            <v>VK00 B1-GR 一生向け　FRAME ASM 設変出図(内容:穴・NUT変更、構成部品変更及び更新)</v>
          </cell>
          <cell r="I8228"/>
          <cell r="J8228" t="str">
            <v>A</v>
          </cell>
          <cell r="K8228"/>
          <cell r="L8228" t="str">
            <v>未</v>
          </cell>
          <cell r="M8228" t="str">
            <v>未</v>
          </cell>
          <cell r="N8228" t="str">
            <v>未</v>
          </cell>
        </row>
        <row r="8229">
          <cell r="C8229">
            <v>7551946332</v>
          </cell>
          <cell r="D8229" t="str">
            <v>I4K4402</v>
          </cell>
          <cell r="E8229">
            <v>45391</v>
          </cell>
          <cell r="F8229" t="str">
            <v>VK00 NMR</v>
          </cell>
          <cell r="G8229" t="str">
            <v>VK00 B1-Gr</v>
          </cell>
          <cell r="H8229" t="str">
            <v>VK00 B1-GR 一生向け　FRAME ASM 設変出図(内容:穴・NUT変更、構成部品変更及び更新)</v>
          </cell>
          <cell r="I8229"/>
          <cell r="J8229" t="str">
            <v>A</v>
          </cell>
          <cell r="K8229"/>
          <cell r="L8229" t="str">
            <v>未</v>
          </cell>
          <cell r="M8229" t="str">
            <v>未</v>
          </cell>
          <cell r="N8229" t="str">
            <v>未</v>
          </cell>
        </row>
        <row r="8230">
          <cell r="C8230">
            <v>7551946342</v>
          </cell>
          <cell r="D8230" t="str">
            <v>I4K4402</v>
          </cell>
          <cell r="E8230">
            <v>45391</v>
          </cell>
          <cell r="F8230" t="str">
            <v>VK00 NMR</v>
          </cell>
          <cell r="G8230" t="str">
            <v>VK00 B1-Gr</v>
          </cell>
          <cell r="H8230" t="str">
            <v>VK00 B1-GR 一生向け　FRAME ASM 設変出図(内容:穴・NUT変更、構成部品変更及び更新)</v>
          </cell>
          <cell r="I8230"/>
          <cell r="J8230" t="str">
            <v>A</v>
          </cell>
          <cell r="K8230"/>
          <cell r="L8230" t="str">
            <v>未</v>
          </cell>
          <cell r="M8230" t="str">
            <v>未</v>
          </cell>
          <cell r="N8230" t="str">
            <v>未</v>
          </cell>
        </row>
        <row r="8231">
          <cell r="C8231">
            <v>7551946352</v>
          </cell>
          <cell r="D8231" t="str">
            <v>I4K4402</v>
          </cell>
          <cell r="E8231">
            <v>45391</v>
          </cell>
          <cell r="F8231" t="str">
            <v>VK00 NMR</v>
          </cell>
          <cell r="G8231" t="str">
            <v>VK00 B1-Gr</v>
          </cell>
          <cell r="H8231" t="str">
            <v>VK00 B1-GR 一生向け　FRAME ASM 設変出図(内容:穴・NUT変更、構成部品変更及び更新)</v>
          </cell>
          <cell r="I8231"/>
          <cell r="J8231" t="str">
            <v>A</v>
          </cell>
          <cell r="K8231"/>
          <cell r="L8231" t="str">
            <v>未</v>
          </cell>
          <cell r="M8231" t="str">
            <v>未</v>
          </cell>
          <cell r="N8231" t="str">
            <v>未</v>
          </cell>
        </row>
        <row r="8232">
          <cell r="C8232">
            <v>7551946362</v>
          </cell>
          <cell r="D8232" t="str">
            <v>I4K4402</v>
          </cell>
          <cell r="E8232">
            <v>45391</v>
          </cell>
          <cell r="F8232" t="str">
            <v>VK00 NMR</v>
          </cell>
          <cell r="G8232" t="str">
            <v>VK00 B1-Gr</v>
          </cell>
          <cell r="H8232" t="str">
            <v>VK00 B1-GR 一生向け　FRAME ASM 設変出図(内容:穴・NUT変更、構成部品変更及び更新)</v>
          </cell>
          <cell r="I8232" t="str">
            <v>PA1-4126</v>
          </cell>
          <cell r="J8232" t="str">
            <v>A</v>
          </cell>
          <cell r="K8232" t="str">
            <v>GA6</v>
          </cell>
          <cell r="L8232" t="str">
            <v>○</v>
          </cell>
          <cell r="M8232">
            <v>20240708</v>
          </cell>
          <cell r="N8232">
            <v>20240708</v>
          </cell>
        </row>
        <row r="8233">
          <cell r="C8233">
            <v>7551946372</v>
          </cell>
          <cell r="D8233" t="str">
            <v>I4K4402</v>
          </cell>
          <cell r="E8233">
            <v>45391</v>
          </cell>
          <cell r="F8233" t="str">
            <v>VK00 NMR</v>
          </cell>
          <cell r="G8233" t="str">
            <v>VK00 B1-Gr</v>
          </cell>
          <cell r="H8233" t="str">
            <v>VK00 B1-GR 一生向け　FRAME ASM 設変出図(内容:穴・NUT変更、構成部品変更及び更新)</v>
          </cell>
          <cell r="I8233" t="str">
            <v>PA1-5016</v>
          </cell>
          <cell r="J8233" t="str">
            <v>A</v>
          </cell>
          <cell r="K8233" t="str">
            <v>BV9</v>
          </cell>
          <cell r="L8233" t="str">
            <v>○</v>
          </cell>
          <cell r="M8233">
            <v>20241017</v>
          </cell>
          <cell r="N8233">
            <v>20241017</v>
          </cell>
        </row>
        <row r="8234">
          <cell r="C8234">
            <v>7551946401</v>
          </cell>
          <cell r="D8234" t="str">
            <v>I4K4402</v>
          </cell>
          <cell r="E8234">
            <v>45391</v>
          </cell>
          <cell r="F8234" t="str">
            <v>VK00 NMR</v>
          </cell>
          <cell r="G8234" t="str">
            <v>VK00 B1-Gr</v>
          </cell>
          <cell r="H8234" t="str">
            <v>VK00 B1-GR 一生向け　FRAME ASM 設変出図(内容:穴・NUT変更、構成部品変更及び更新)</v>
          </cell>
          <cell r="I8234"/>
          <cell r="J8234" t="str">
            <v>A</v>
          </cell>
          <cell r="K8234"/>
          <cell r="L8234" t="str">
            <v>未</v>
          </cell>
          <cell r="M8234" t="str">
            <v>未</v>
          </cell>
          <cell r="N8234" t="str">
            <v>未</v>
          </cell>
        </row>
        <row r="8235">
          <cell r="C8235">
            <v>7551946411</v>
          </cell>
          <cell r="D8235" t="str">
            <v>I4K4402</v>
          </cell>
          <cell r="E8235">
            <v>45391</v>
          </cell>
          <cell r="F8235" t="str">
            <v>VK00 NMR</v>
          </cell>
          <cell r="G8235" t="str">
            <v>VK00 B1-Gr</v>
          </cell>
          <cell r="H8235" t="str">
            <v>VK00 B1-GR 一生向け　FRAME ASM 設変出図(内容:穴・NUT変更、構成部品変更及び更新)</v>
          </cell>
          <cell r="I8235"/>
          <cell r="J8235" t="str">
            <v>A</v>
          </cell>
          <cell r="K8235"/>
          <cell r="L8235" t="str">
            <v>未</v>
          </cell>
          <cell r="M8235" t="str">
            <v>未</v>
          </cell>
          <cell r="N8235" t="str">
            <v>未</v>
          </cell>
        </row>
        <row r="8236">
          <cell r="C8236">
            <v>7551946441</v>
          </cell>
          <cell r="D8236" t="str">
            <v>I4K4402</v>
          </cell>
          <cell r="E8236">
            <v>45391</v>
          </cell>
          <cell r="F8236" t="str">
            <v>VK00 NMR</v>
          </cell>
          <cell r="G8236" t="str">
            <v>VK00 B1-Gr</v>
          </cell>
          <cell r="H8236" t="str">
            <v>VK00 B1-GR 一生向け　FRAME ASM 設変出図(内容:穴・NUT変更、構成部品変更及び更新)</v>
          </cell>
          <cell r="I8236" t="str">
            <v>PA1-5096</v>
          </cell>
          <cell r="J8236" t="str">
            <v>A</v>
          </cell>
          <cell r="K8236" t="str">
            <v>GF4</v>
          </cell>
          <cell r="L8236" t="str">
            <v>○</v>
          </cell>
          <cell r="M8236">
            <v>20250603</v>
          </cell>
          <cell r="N8236">
            <v>20250603</v>
          </cell>
        </row>
        <row r="8237">
          <cell r="C8237">
            <v>7551946451</v>
          </cell>
          <cell r="D8237" t="str">
            <v>I4K4402</v>
          </cell>
          <cell r="E8237">
            <v>45391</v>
          </cell>
          <cell r="F8237" t="str">
            <v>VK00 NMR</v>
          </cell>
          <cell r="G8237" t="str">
            <v>VK00 B1-Gr</v>
          </cell>
          <cell r="H8237" t="str">
            <v>VK00 B1-GR 一生向け　FRAME ASM 設変出図(内容:穴・NUT変更、構成部品変更及び更新)</v>
          </cell>
          <cell r="I8237" t="str">
            <v>PA1-5102</v>
          </cell>
          <cell r="J8237" t="str">
            <v>A</v>
          </cell>
          <cell r="K8237" t="str">
            <v>BVM</v>
          </cell>
          <cell r="L8237" t="str">
            <v>○</v>
          </cell>
          <cell r="M8237">
            <v>20250523</v>
          </cell>
          <cell r="N8237">
            <v>20250523</v>
          </cell>
        </row>
        <row r="8238">
          <cell r="C8238">
            <v>7551946461</v>
          </cell>
          <cell r="D8238" t="str">
            <v>I4K4402</v>
          </cell>
          <cell r="E8238">
            <v>45391</v>
          </cell>
          <cell r="F8238" t="str">
            <v>VK00 NMR</v>
          </cell>
          <cell r="G8238" t="str">
            <v>VK00 B1-Gr</v>
          </cell>
          <cell r="H8238" t="str">
            <v>VK00 B1-GR 一生向け　FRAME ASM 設変出図(内容:穴・NUT変更、構成部品変更及び更新)</v>
          </cell>
          <cell r="I8238"/>
          <cell r="J8238" t="str">
            <v>A</v>
          </cell>
          <cell r="K8238"/>
          <cell r="L8238" t="str">
            <v>未</v>
          </cell>
          <cell r="M8238" t="str">
            <v>未</v>
          </cell>
          <cell r="N8238" t="str">
            <v>未</v>
          </cell>
        </row>
        <row r="8239">
          <cell r="C8239">
            <v>7551946471</v>
          </cell>
          <cell r="D8239" t="str">
            <v>I4K4402</v>
          </cell>
          <cell r="E8239">
            <v>45391</v>
          </cell>
          <cell r="F8239" t="str">
            <v>VK00 NMR</v>
          </cell>
          <cell r="G8239" t="str">
            <v>VK00 B1-Gr</v>
          </cell>
          <cell r="H8239" t="str">
            <v>VK00 B1-GR 一生向け　FRAME ASM 設変出図(内容:穴・NUT変更、構成部品変更及び更新)</v>
          </cell>
          <cell r="I8239"/>
          <cell r="J8239" t="str">
            <v>A</v>
          </cell>
          <cell r="K8239"/>
          <cell r="L8239" t="str">
            <v>未</v>
          </cell>
          <cell r="M8239" t="str">
            <v>未</v>
          </cell>
          <cell r="N8239" t="str">
            <v>未</v>
          </cell>
        </row>
        <row r="8240">
          <cell r="C8240">
            <v>7551946481</v>
          </cell>
          <cell r="D8240" t="str">
            <v>I4K4402</v>
          </cell>
          <cell r="E8240">
            <v>45391</v>
          </cell>
          <cell r="F8240" t="str">
            <v>VK00 NMR</v>
          </cell>
          <cell r="G8240" t="str">
            <v>VK00 B1-Gr</v>
          </cell>
          <cell r="H8240" t="str">
            <v>VK00 B1-GR 一生向け　FRAME ASM 設変出図(内容:穴・NUT変更、構成部品変更及び更新)</v>
          </cell>
          <cell r="I8240"/>
          <cell r="J8240" t="str">
            <v>A</v>
          </cell>
          <cell r="K8240"/>
          <cell r="L8240" t="str">
            <v>未</v>
          </cell>
          <cell r="M8240" t="str">
            <v>未</v>
          </cell>
          <cell r="N8240" t="str">
            <v>未</v>
          </cell>
        </row>
        <row r="8241">
          <cell r="C8241">
            <v>7551946522</v>
          </cell>
          <cell r="D8241" t="str">
            <v>I4K4402</v>
          </cell>
          <cell r="E8241">
            <v>45391</v>
          </cell>
          <cell r="F8241" t="str">
            <v>VK00 NMR</v>
          </cell>
          <cell r="G8241" t="str">
            <v>VK00 B1-Gr</v>
          </cell>
          <cell r="H8241" t="str">
            <v>VK00 B1-GR 一生向け　FRAME ASM 設変出図(内容:穴・NUT変更、構成部品変更及び更新)</v>
          </cell>
          <cell r="I8241"/>
          <cell r="J8241" t="str">
            <v>A</v>
          </cell>
          <cell r="K8241"/>
          <cell r="L8241" t="str">
            <v>未</v>
          </cell>
          <cell r="M8241" t="str">
            <v>未</v>
          </cell>
          <cell r="N8241" t="str">
            <v>未</v>
          </cell>
        </row>
        <row r="8242">
          <cell r="C8242">
            <v>7551951042</v>
          </cell>
          <cell r="D8242" t="str">
            <v>I4K4402</v>
          </cell>
          <cell r="E8242">
            <v>45391</v>
          </cell>
          <cell r="F8242" t="str">
            <v>VK00 NMR</v>
          </cell>
          <cell r="G8242" t="str">
            <v>VK00 B1-Gr</v>
          </cell>
          <cell r="H8242" t="str">
            <v>VK00 B1-GR 一生向け　FRAME ASM 設変出図(内容:穴・NUT変更、構成部品変更及び更新)</v>
          </cell>
          <cell r="I8242"/>
          <cell r="J8242" t="str">
            <v>A</v>
          </cell>
          <cell r="K8242"/>
          <cell r="L8242" t="str">
            <v>未</v>
          </cell>
          <cell r="M8242" t="str">
            <v>未</v>
          </cell>
          <cell r="N8242" t="str">
            <v>未</v>
          </cell>
        </row>
        <row r="8243">
          <cell r="C8243">
            <v>7551951052</v>
          </cell>
          <cell r="D8243" t="str">
            <v>I4K4402</v>
          </cell>
          <cell r="E8243">
            <v>45391</v>
          </cell>
          <cell r="F8243" t="str">
            <v>VK00 NMR</v>
          </cell>
          <cell r="G8243" t="str">
            <v>VK00 B1-Gr</v>
          </cell>
          <cell r="H8243" t="str">
            <v>VK00 B1-GR 一生向け　FRAME ASM 設変出図(内容:穴・NUT変更、構成部品変更及び更新)</v>
          </cell>
          <cell r="I8243"/>
          <cell r="J8243" t="str">
            <v>A</v>
          </cell>
          <cell r="K8243"/>
          <cell r="L8243" t="str">
            <v>未</v>
          </cell>
          <cell r="M8243" t="str">
            <v>未</v>
          </cell>
          <cell r="N8243" t="str">
            <v>未</v>
          </cell>
        </row>
        <row r="8244">
          <cell r="C8244">
            <v>8977917721</v>
          </cell>
          <cell r="D8244" t="str">
            <v>I4K4640</v>
          </cell>
          <cell r="E8244">
            <v>45397</v>
          </cell>
          <cell r="F8244" t="str">
            <v>VL20 NQR</v>
          </cell>
          <cell r="G8244" t="str">
            <v>VL20 E-Gr</v>
          </cell>
          <cell r="H8244" t="str">
            <v>VL20 E-GR ベトナム向け　SOP 設変出図(内容：溶接NUTの位置変更、S/MBR品番変更)</v>
          </cell>
          <cell r="I8244" t="str">
            <v>PA1-4051</v>
          </cell>
          <cell r="J8244" t="str">
            <v>C</v>
          </cell>
          <cell r="K8244" t="str">
            <v>1WGR</v>
          </cell>
          <cell r="L8244" t="str">
            <v>○</v>
          </cell>
          <cell r="M8244" t="str">
            <v>-</v>
          </cell>
          <cell r="N8244">
            <v>20240520</v>
          </cell>
        </row>
        <row r="8245">
          <cell r="C8245">
            <v>8978408020</v>
          </cell>
          <cell r="D8245" t="str">
            <v>I3JBA68</v>
          </cell>
          <cell r="E8245">
            <v>44477</v>
          </cell>
          <cell r="F8245" t="str">
            <v>VL20 NPR</v>
          </cell>
          <cell r="G8245" t="str">
            <v>VL20 H2-Gr</v>
          </cell>
          <cell r="H8245" t="str">
            <v>VL20 H2‐GR FRAME ASM新規出図</v>
          </cell>
          <cell r="I8245"/>
          <cell r="J8245" t="str">
            <v>C</v>
          </cell>
          <cell r="K8245"/>
          <cell r="L8245" t="str">
            <v>○</v>
          </cell>
          <cell r="M8245" t="str">
            <v>-</v>
          </cell>
          <cell r="N8245">
            <v>20240523</v>
          </cell>
        </row>
        <row r="8246">
          <cell r="C8246">
            <v>8978408050</v>
          </cell>
          <cell r="D8246" t="str">
            <v>I3JBA68</v>
          </cell>
          <cell r="E8246">
            <v>44477</v>
          </cell>
          <cell r="F8246" t="str">
            <v>VL20 NPR</v>
          </cell>
          <cell r="G8246" t="str">
            <v>VL20 H2-Gr</v>
          </cell>
          <cell r="H8246" t="str">
            <v>VL20 H2‐GR FRAME ASM新規出図</v>
          </cell>
          <cell r="I8246"/>
          <cell r="J8246" t="str">
            <v>C</v>
          </cell>
          <cell r="K8246"/>
          <cell r="L8246" t="str">
            <v>未</v>
          </cell>
          <cell r="M8246" t="str">
            <v>-</v>
          </cell>
          <cell r="N8246" t="str">
            <v>未</v>
          </cell>
        </row>
        <row r="8247">
          <cell r="C8247">
            <v>8978408060</v>
          </cell>
          <cell r="D8247" t="str">
            <v>I3JBA68</v>
          </cell>
          <cell r="E8247">
            <v>44477</v>
          </cell>
          <cell r="F8247" t="str">
            <v>VL20 NPR</v>
          </cell>
          <cell r="G8247" t="str">
            <v>VL20 H2-Gr</v>
          </cell>
          <cell r="H8247" t="str">
            <v>VL20 H2‐GR FRAME ASM新規出図</v>
          </cell>
          <cell r="I8247"/>
          <cell r="J8247" t="str">
            <v>C</v>
          </cell>
          <cell r="K8247"/>
          <cell r="L8247" t="str">
            <v>未</v>
          </cell>
          <cell r="M8247" t="str">
            <v>-</v>
          </cell>
          <cell r="N8247" t="str">
            <v>未</v>
          </cell>
        </row>
        <row r="8248">
          <cell r="C8248">
            <v>8978844974</v>
          </cell>
          <cell r="D8248" t="str">
            <v>I4JLF43</v>
          </cell>
          <cell r="E8248">
            <v>45261</v>
          </cell>
          <cell r="F8248" t="str">
            <v>VK00 NMR</v>
          </cell>
          <cell r="G8248" t="str">
            <v>VK00 700幅</v>
          </cell>
          <cell r="H8248" t="str">
            <v>VK00 A1-GR 700幅　 FRAME ASM 先行量産 設変出図 (変更内容:K研3でのハーネス不具合対策)</v>
          </cell>
          <cell r="I8248"/>
          <cell r="J8248" t="str">
            <v>A</v>
          </cell>
          <cell r="K8248"/>
          <cell r="L8248" t="str">
            <v>○</v>
          </cell>
          <cell r="M8248">
            <v>20241011</v>
          </cell>
          <cell r="N8248">
            <v>20241011</v>
          </cell>
        </row>
        <row r="8249">
          <cell r="C8249">
            <v>7552208320</v>
          </cell>
          <cell r="D8249" t="str">
            <v>I3JCL94</v>
          </cell>
          <cell r="E8249">
            <v>45323</v>
          </cell>
          <cell r="F8249" t="str">
            <v>VK04 NMR</v>
          </cell>
          <cell r="G8249" t="str">
            <v>VK04 700幅</v>
          </cell>
          <cell r="H8249" t="str">
            <v>VK04 700幅 K研2 新規出図</v>
          </cell>
          <cell r="I8249"/>
          <cell r="J8249"/>
          <cell r="K8249"/>
          <cell r="L8249" t="str">
            <v>未</v>
          </cell>
          <cell r="M8249" t="str">
            <v>未</v>
          </cell>
          <cell r="N8249" t="str">
            <v>未</v>
          </cell>
        </row>
        <row r="8250">
          <cell r="C8250">
            <v>7552208330</v>
          </cell>
          <cell r="D8250" t="str">
            <v>I3JCL94</v>
          </cell>
          <cell r="E8250">
            <v>45323</v>
          </cell>
          <cell r="F8250" t="str">
            <v>VK04 NMR</v>
          </cell>
          <cell r="G8250" t="str">
            <v>VK04 700幅</v>
          </cell>
          <cell r="H8250" t="str">
            <v>VK04 700幅 K研2 新規出図</v>
          </cell>
          <cell r="I8250"/>
          <cell r="J8250"/>
          <cell r="K8250"/>
          <cell r="L8250" t="str">
            <v>未</v>
          </cell>
          <cell r="M8250" t="str">
            <v>未</v>
          </cell>
          <cell r="N8250" t="str">
            <v>未</v>
          </cell>
        </row>
        <row r="8251">
          <cell r="C8251">
            <v>7552208340</v>
          </cell>
          <cell r="D8251" t="str">
            <v>I3JCL94</v>
          </cell>
          <cell r="E8251">
            <v>45323</v>
          </cell>
          <cell r="F8251" t="str">
            <v>VK04 NMR</v>
          </cell>
          <cell r="G8251" t="str">
            <v>VK04 700幅</v>
          </cell>
          <cell r="H8251" t="str">
            <v>VK04 700幅 K研2 新規出図</v>
          </cell>
          <cell r="I8251"/>
          <cell r="J8251"/>
          <cell r="K8251"/>
          <cell r="L8251" t="str">
            <v>未</v>
          </cell>
          <cell r="M8251" t="str">
            <v>未</v>
          </cell>
          <cell r="N8251" t="str">
            <v>未</v>
          </cell>
        </row>
        <row r="8252">
          <cell r="C8252">
            <v>7552208360</v>
          </cell>
          <cell r="D8252" t="str">
            <v>I3JCL94</v>
          </cell>
          <cell r="E8252">
            <v>45323</v>
          </cell>
          <cell r="F8252" t="str">
            <v>VK04 NMR</v>
          </cell>
          <cell r="G8252" t="str">
            <v>VK04 700幅</v>
          </cell>
          <cell r="H8252" t="str">
            <v>VK04 700幅 K研2 新規出図</v>
          </cell>
          <cell r="I8252"/>
          <cell r="J8252"/>
          <cell r="K8252"/>
          <cell r="L8252" t="str">
            <v>未</v>
          </cell>
          <cell r="M8252" t="str">
            <v>未</v>
          </cell>
          <cell r="N8252" t="str">
            <v>未</v>
          </cell>
        </row>
        <row r="8253">
          <cell r="C8253">
            <v>7552208520</v>
          </cell>
          <cell r="D8253" t="str">
            <v>I3JCL94</v>
          </cell>
          <cell r="E8253">
            <v>45323</v>
          </cell>
          <cell r="F8253" t="str">
            <v>VK04 NMR</v>
          </cell>
          <cell r="G8253" t="str">
            <v>VK04 700幅</v>
          </cell>
          <cell r="H8253" t="str">
            <v>VK04 700幅 K研2 新規出図</v>
          </cell>
          <cell r="I8253"/>
          <cell r="J8253"/>
          <cell r="K8253"/>
          <cell r="L8253" t="str">
            <v>未</v>
          </cell>
          <cell r="M8253" t="str">
            <v>未</v>
          </cell>
          <cell r="N8253" t="str">
            <v>未</v>
          </cell>
        </row>
        <row r="8254">
          <cell r="C8254">
            <v>7552208590</v>
          </cell>
          <cell r="D8254" t="str">
            <v>I3JCL94</v>
          </cell>
          <cell r="E8254">
            <v>45323</v>
          </cell>
          <cell r="F8254" t="str">
            <v>VK04 NMR</v>
          </cell>
          <cell r="G8254" t="str">
            <v>VK04 700幅</v>
          </cell>
          <cell r="H8254" t="str">
            <v>VK04 700幅 K研2 新規出図</v>
          </cell>
          <cell r="I8254"/>
          <cell r="J8254"/>
          <cell r="K8254"/>
          <cell r="L8254" t="str">
            <v>未</v>
          </cell>
          <cell r="M8254" t="str">
            <v>未</v>
          </cell>
          <cell r="N8254" t="str">
            <v>未</v>
          </cell>
        </row>
        <row r="8255">
          <cell r="C8255">
            <v>7552208620</v>
          </cell>
          <cell r="D8255" t="str">
            <v>I3JCL94</v>
          </cell>
          <cell r="E8255">
            <v>45323</v>
          </cell>
          <cell r="F8255" t="str">
            <v>VK04 NMR</v>
          </cell>
          <cell r="G8255" t="str">
            <v>VK04 700幅</v>
          </cell>
          <cell r="H8255" t="str">
            <v>VK04 700幅 K研2 新規出図</v>
          </cell>
          <cell r="I8255"/>
          <cell r="J8255" t="str">
            <v>A</v>
          </cell>
          <cell r="K8255"/>
          <cell r="L8255" t="str">
            <v>未</v>
          </cell>
          <cell r="M8255" t="str">
            <v>未</v>
          </cell>
          <cell r="N8255" t="str">
            <v>未</v>
          </cell>
        </row>
        <row r="8256">
          <cell r="C8256">
            <v>7552208630</v>
          </cell>
          <cell r="D8256" t="str">
            <v>I3JCL94</v>
          </cell>
          <cell r="E8256">
            <v>45323</v>
          </cell>
          <cell r="F8256" t="str">
            <v>VK04 NMR</v>
          </cell>
          <cell r="G8256" t="str">
            <v>VK04 700幅</v>
          </cell>
          <cell r="H8256" t="str">
            <v>VK04 700幅 K研2 新規出図</v>
          </cell>
          <cell r="I8256"/>
          <cell r="J8256" t="str">
            <v>A</v>
          </cell>
          <cell r="K8256"/>
          <cell r="L8256" t="str">
            <v>未</v>
          </cell>
          <cell r="M8256" t="str">
            <v>未</v>
          </cell>
          <cell r="N8256" t="str">
            <v>未</v>
          </cell>
        </row>
        <row r="8257">
          <cell r="C8257">
            <v>7552208640</v>
          </cell>
          <cell r="D8257" t="str">
            <v>I3JCL94</v>
          </cell>
          <cell r="E8257">
            <v>45323</v>
          </cell>
          <cell r="F8257" t="str">
            <v>VK04 NMR</v>
          </cell>
          <cell r="G8257" t="str">
            <v>VK04 700幅</v>
          </cell>
          <cell r="H8257" t="str">
            <v>VK04 700幅 K研2 新規出図</v>
          </cell>
          <cell r="I8257"/>
          <cell r="J8257" t="str">
            <v>A</v>
          </cell>
          <cell r="K8257"/>
          <cell r="L8257" t="str">
            <v>未</v>
          </cell>
          <cell r="M8257" t="str">
            <v>未</v>
          </cell>
          <cell r="N8257" t="str">
            <v>未</v>
          </cell>
        </row>
        <row r="8258">
          <cell r="C8258">
            <v>7552208660</v>
          </cell>
          <cell r="D8258" t="str">
            <v>I3JCL94</v>
          </cell>
          <cell r="E8258">
            <v>45323</v>
          </cell>
          <cell r="F8258" t="str">
            <v>VK04 NMR</v>
          </cell>
          <cell r="G8258" t="str">
            <v>VK04 700幅</v>
          </cell>
          <cell r="H8258" t="str">
            <v>VK04 700幅 K研2 新規出図</v>
          </cell>
          <cell r="I8258"/>
          <cell r="J8258" t="str">
            <v>A</v>
          </cell>
          <cell r="K8258"/>
          <cell r="L8258" t="str">
            <v>未</v>
          </cell>
          <cell r="M8258" t="str">
            <v>未</v>
          </cell>
          <cell r="N8258" t="str">
            <v>未</v>
          </cell>
        </row>
        <row r="8259">
          <cell r="C8259">
            <v>7552208670</v>
          </cell>
          <cell r="D8259" t="str">
            <v>I3JCL94</v>
          </cell>
          <cell r="E8259">
            <v>45323</v>
          </cell>
          <cell r="F8259" t="str">
            <v>VK04 NMR</v>
          </cell>
          <cell r="G8259" t="str">
            <v>VK04 700幅</v>
          </cell>
          <cell r="H8259" t="str">
            <v>VK04 700幅 K研2 新規出図</v>
          </cell>
          <cell r="I8259"/>
          <cell r="J8259" t="str">
            <v>A</v>
          </cell>
          <cell r="K8259"/>
          <cell r="L8259" t="str">
            <v>未</v>
          </cell>
          <cell r="M8259" t="str">
            <v>未</v>
          </cell>
          <cell r="N8259" t="str">
            <v>未</v>
          </cell>
        </row>
        <row r="8260">
          <cell r="C8260">
            <v>7552208700</v>
          </cell>
          <cell r="D8260" t="str">
            <v>I3JCL94</v>
          </cell>
          <cell r="E8260">
            <v>45323</v>
          </cell>
          <cell r="F8260" t="str">
            <v>VK04 NMR</v>
          </cell>
          <cell r="G8260" t="str">
            <v>VK04 700幅</v>
          </cell>
          <cell r="H8260" t="str">
            <v>VK04 700幅 K研2 新規出図</v>
          </cell>
          <cell r="I8260"/>
          <cell r="J8260"/>
          <cell r="K8260"/>
          <cell r="L8260" t="str">
            <v>未</v>
          </cell>
          <cell r="M8260" t="str">
            <v>未</v>
          </cell>
          <cell r="N8260" t="str">
            <v>未</v>
          </cell>
        </row>
        <row r="8261">
          <cell r="C8261">
            <v>7552208710</v>
          </cell>
          <cell r="D8261" t="str">
            <v>I3JCL94</v>
          </cell>
          <cell r="E8261">
            <v>45323</v>
          </cell>
          <cell r="F8261" t="str">
            <v>VK04 NMR</v>
          </cell>
          <cell r="G8261" t="str">
            <v>VK04 700幅</v>
          </cell>
          <cell r="H8261" t="str">
            <v>VK04 700幅 K研2 新規出図</v>
          </cell>
          <cell r="I8261"/>
          <cell r="J8261"/>
          <cell r="K8261"/>
          <cell r="L8261" t="str">
            <v>未</v>
          </cell>
          <cell r="M8261" t="str">
            <v>未</v>
          </cell>
          <cell r="N8261" t="str">
            <v>未</v>
          </cell>
        </row>
        <row r="8262">
          <cell r="C8262">
            <v>7552208720</v>
          </cell>
          <cell r="D8262" t="str">
            <v>I3JCL94</v>
          </cell>
          <cell r="E8262">
            <v>45323</v>
          </cell>
          <cell r="F8262" t="str">
            <v>VK04 NMR</v>
          </cell>
          <cell r="G8262" t="str">
            <v>VK04 700幅</v>
          </cell>
          <cell r="H8262" t="str">
            <v>VK04 700幅 K研2 新規出図</v>
          </cell>
          <cell r="I8262"/>
          <cell r="J8262"/>
          <cell r="K8262"/>
          <cell r="L8262" t="str">
            <v>未</v>
          </cell>
          <cell r="M8262" t="str">
            <v>未</v>
          </cell>
          <cell r="N8262" t="str">
            <v>未</v>
          </cell>
        </row>
        <row r="8263">
          <cell r="C8263">
            <v>7552208730</v>
          </cell>
          <cell r="D8263" t="str">
            <v>I3JCL94</v>
          </cell>
          <cell r="E8263">
            <v>45323</v>
          </cell>
          <cell r="F8263" t="str">
            <v>VK04 NMR</v>
          </cell>
          <cell r="G8263" t="str">
            <v>VK04 700幅</v>
          </cell>
          <cell r="H8263" t="str">
            <v>VK04 700幅 K研2 新規出図</v>
          </cell>
          <cell r="I8263"/>
          <cell r="J8263"/>
          <cell r="K8263"/>
          <cell r="L8263" t="str">
            <v>未</v>
          </cell>
          <cell r="M8263" t="str">
            <v>未</v>
          </cell>
          <cell r="N8263" t="str">
            <v>未</v>
          </cell>
        </row>
        <row r="8264">
          <cell r="C8264">
            <v>7552208740</v>
          </cell>
          <cell r="D8264" t="str">
            <v>I3JCL94</v>
          </cell>
          <cell r="E8264">
            <v>45323</v>
          </cell>
          <cell r="F8264" t="str">
            <v>VK04 NMR</v>
          </cell>
          <cell r="G8264" t="str">
            <v>VK04 700幅</v>
          </cell>
          <cell r="H8264" t="str">
            <v>VK04 700幅 K研2 新規出図</v>
          </cell>
          <cell r="I8264"/>
          <cell r="J8264"/>
          <cell r="K8264"/>
          <cell r="L8264" t="str">
            <v>未</v>
          </cell>
          <cell r="M8264" t="str">
            <v>未</v>
          </cell>
          <cell r="N8264" t="str">
            <v>未</v>
          </cell>
        </row>
        <row r="8265">
          <cell r="C8265">
            <v>7552208760</v>
          </cell>
          <cell r="D8265" t="str">
            <v>I3JCL94</v>
          </cell>
          <cell r="E8265">
            <v>45323</v>
          </cell>
          <cell r="F8265" t="str">
            <v>VK04 NMR</v>
          </cell>
          <cell r="G8265" t="str">
            <v>VK04 700幅</v>
          </cell>
          <cell r="H8265" t="str">
            <v>VK04 700幅 K研2 新規出図</v>
          </cell>
          <cell r="I8265"/>
          <cell r="J8265"/>
          <cell r="K8265"/>
          <cell r="L8265" t="str">
            <v>未</v>
          </cell>
          <cell r="M8265" t="str">
            <v>未</v>
          </cell>
          <cell r="N8265" t="str">
            <v>未</v>
          </cell>
        </row>
        <row r="8266">
          <cell r="C8266">
            <v>7552208770</v>
          </cell>
          <cell r="D8266" t="str">
            <v>I3JCL94</v>
          </cell>
          <cell r="E8266">
            <v>45323</v>
          </cell>
          <cell r="F8266" t="str">
            <v>VK04 NMR</v>
          </cell>
          <cell r="G8266" t="str">
            <v>VK04 700幅</v>
          </cell>
          <cell r="H8266" t="str">
            <v>VK04 700幅 K研2 新規出図</v>
          </cell>
          <cell r="I8266"/>
          <cell r="J8266"/>
          <cell r="K8266"/>
          <cell r="L8266" t="str">
            <v>未</v>
          </cell>
          <cell r="M8266" t="str">
            <v>未</v>
          </cell>
          <cell r="N8266" t="str">
            <v>未</v>
          </cell>
        </row>
        <row r="8267">
          <cell r="C8267">
            <v>7552208780</v>
          </cell>
          <cell r="D8267" t="str">
            <v>I3JCL94</v>
          </cell>
          <cell r="E8267">
            <v>45323</v>
          </cell>
          <cell r="F8267" t="str">
            <v>VK04 NMR</v>
          </cell>
          <cell r="G8267" t="str">
            <v>VK04 700幅</v>
          </cell>
          <cell r="H8267" t="str">
            <v>VK04 700幅 K研2 新規出図</v>
          </cell>
          <cell r="I8267"/>
          <cell r="J8267"/>
          <cell r="K8267"/>
          <cell r="L8267" t="str">
            <v>未</v>
          </cell>
          <cell r="M8267" t="str">
            <v>未</v>
          </cell>
          <cell r="N8267" t="str">
            <v>未</v>
          </cell>
        </row>
        <row r="8268">
          <cell r="C8268">
            <v>7552208790</v>
          </cell>
          <cell r="D8268" t="str">
            <v>I3JCL94</v>
          </cell>
          <cell r="E8268">
            <v>45323</v>
          </cell>
          <cell r="F8268" t="str">
            <v>VK04 NMS</v>
          </cell>
          <cell r="G8268" t="str">
            <v>VK04 700幅</v>
          </cell>
          <cell r="H8268" t="str">
            <v>VK04 700幅 K研2 新規出図</v>
          </cell>
          <cell r="I8268"/>
          <cell r="J8268"/>
          <cell r="K8268"/>
          <cell r="L8268" t="str">
            <v>未</v>
          </cell>
          <cell r="M8268" t="str">
            <v>未</v>
          </cell>
          <cell r="N8268" t="str">
            <v>未</v>
          </cell>
        </row>
        <row r="8269">
          <cell r="C8269">
            <v>7552208800</v>
          </cell>
          <cell r="D8269" t="str">
            <v>I3JCL94</v>
          </cell>
          <cell r="E8269">
            <v>45323</v>
          </cell>
          <cell r="F8269" t="str">
            <v>VK04 NMS</v>
          </cell>
          <cell r="G8269" t="str">
            <v>VK04 700幅</v>
          </cell>
          <cell r="H8269" t="str">
            <v>VK04 700幅 K研2 新規出図</v>
          </cell>
          <cell r="I8269"/>
          <cell r="J8269"/>
          <cell r="K8269"/>
          <cell r="L8269" t="str">
            <v>未</v>
          </cell>
          <cell r="M8269" t="str">
            <v>未</v>
          </cell>
          <cell r="N8269" t="str">
            <v>未</v>
          </cell>
        </row>
        <row r="8270">
          <cell r="C8270">
            <v>7552208890</v>
          </cell>
          <cell r="D8270" t="str">
            <v>I3JCL94</v>
          </cell>
          <cell r="E8270">
            <v>45323</v>
          </cell>
          <cell r="F8270" t="str">
            <v>VK04 NMR</v>
          </cell>
          <cell r="G8270" t="str">
            <v>VK04 700幅</v>
          </cell>
          <cell r="H8270" t="str">
            <v>VK04 700幅 K研2 新規出図</v>
          </cell>
          <cell r="I8270"/>
          <cell r="J8270"/>
          <cell r="K8270"/>
          <cell r="L8270" t="str">
            <v>未</v>
          </cell>
          <cell r="M8270" t="str">
            <v>未</v>
          </cell>
          <cell r="N8270" t="str">
            <v>未</v>
          </cell>
        </row>
        <row r="8271">
          <cell r="C8271">
            <v>7552208900</v>
          </cell>
          <cell r="D8271" t="str">
            <v>I3JCL94</v>
          </cell>
          <cell r="E8271">
            <v>45323</v>
          </cell>
          <cell r="F8271" t="str">
            <v>VK04 NMR</v>
          </cell>
          <cell r="G8271" t="str">
            <v>VK04 700幅</v>
          </cell>
          <cell r="H8271" t="str">
            <v>VK04 700幅 K研2 新規出図</v>
          </cell>
          <cell r="I8271"/>
          <cell r="J8271"/>
          <cell r="K8271"/>
          <cell r="L8271" t="str">
            <v>未</v>
          </cell>
          <cell r="M8271" t="str">
            <v>未</v>
          </cell>
          <cell r="N8271" t="str">
            <v>未</v>
          </cell>
        </row>
        <row r="8272">
          <cell r="C8272">
            <v>7552209050</v>
          </cell>
          <cell r="D8272" t="str">
            <v>I3JCL94</v>
          </cell>
          <cell r="E8272">
            <v>45323</v>
          </cell>
          <cell r="F8272" t="str">
            <v>VK04 NMR</v>
          </cell>
          <cell r="G8272" t="str">
            <v>VK04 700幅</v>
          </cell>
          <cell r="H8272" t="str">
            <v>VK04 700幅 K研2 新規出図</v>
          </cell>
          <cell r="I8272"/>
          <cell r="J8272" t="str">
            <v>A</v>
          </cell>
          <cell r="K8272"/>
          <cell r="L8272" t="str">
            <v>未</v>
          </cell>
          <cell r="M8272" t="str">
            <v>未</v>
          </cell>
          <cell r="N8272" t="str">
            <v>未</v>
          </cell>
        </row>
        <row r="8273">
          <cell r="C8273">
            <v>7552209100</v>
          </cell>
          <cell r="D8273" t="str">
            <v>I3JCL94</v>
          </cell>
          <cell r="E8273">
            <v>45323</v>
          </cell>
          <cell r="F8273" t="str">
            <v>VK04 NMR</v>
          </cell>
          <cell r="G8273" t="str">
            <v>VK04 700幅</v>
          </cell>
          <cell r="H8273" t="str">
            <v>VK04 700幅 K研2 新規出図</v>
          </cell>
          <cell r="I8273"/>
          <cell r="J8273"/>
          <cell r="K8273"/>
          <cell r="L8273" t="str">
            <v>未</v>
          </cell>
          <cell r="M8273" t="str">
            <v>未</v>
          </cell>
          <cell r="N8273" t="str">
            <v>未</v>
          </cell>
        </row>
        <row r="8274">
          <cell r="C8274">
            <v>7552213210</v>
          </cell>
          <cell r="D8274" t="str">
            <v>I3JCL94</v>
          </cell>
          <cell r="E8274">
            <v>45323</v>
          </cell>
          <cell r="F8274" t="str">
            <v>VK04 NMR</v>
          </cell>
          <cell r="G8274" t="str">
            <v>VK04 700幅</v>
          </cell>
          <cell r="H8274" t="str">
            <v>VK04 700幅 K研2 新規出図</v>
          </cell>
          <cell r="I8274"/>
          <cell r="J8274"/>
          <cell r="K8274"/>
          <cell r="L8274" t="str">
            <v>未</v>
          </cell>
          <cell r="M8274" t="str">
            <v>未</v>
          </cell>
          <cell r="N8274" t="str">
            <v>未</v>
          </cell>
        </row>
        <row r="8275">
          <cell r="C8275">
            <v>7552213360</v>
          </cell>
          <cell r="D8275" t="str">
            <v>I3JCL94</v>
          </cell>
          <cell r="E8275">
            <v>45323</v>
          </cell>
          <cell r="F8275" t="str">
            <v>VK04 NMR</v>
          </cell>
          <cell r="G8275" t="str">
            <v>VK04 700幅</v>
          </cell>
          <cell r="H8275" t="str">
            <v>VK04 700幅 K研2 新規出図</v>
          </cell>
          <cell r="I8275"/>
          <cell r="J8275" t="str">
            <v>A</v>
          </cell>
          <cell r="K8275"/>
          <cell r="L8275" t="str">
            <v>未</v>
          </cell>
          <cell r="M8275" t="str">
            <v>未</v>
          </cell>
          <cell r="N8275" t="str">
            <v>未</v>
          </cell>
        </row>
        <row r="8276">
          <cell r="C8276">
            <v>7552213380</v>
          </cell>
          <cell r="D8276" t="str">
            <v>I3JCL94</v>
          </cell>
          <cell r="E8276">
            <v>45323</v>
          </cell>
          <cell r="F8276" t="str">
            <v>VK04 NMR</v>
          </cell>
          <cell r="G8276" t="str">
            <v>VK04 700幅</v>
          </cell>
          <cell r="H8276" t="str">
            <v>VK04 700幅 K研2 新規出図</v>
          </cell>
          <cell r="I8276"/>
          <cell r="J8276" t="str">
            <v>A</v>
          </cell>
          <cell r="K8276"/>
          <cell r="L8276" t="str">
            <v>未</v>
          </cell>
          <cell r="M8276" t="str">
            <v>未</v>
          </cell>
          <cell r="N8276" t="str">
            <v>未</v>
          </cell>
        </row>
        <row r="8277">
          <cell r="C8277">
            <v>7552224370</v>
          </cell>
          <cell r="D8277" t="str">
            <v>I3JCL94</v>
          </cell>
          <cell r="E8277">
            <v>45323</v>
          </cell>
          <cell r="F8277" t="str">
            <v>VK04 NMR</v>
          </cell>
          <cell r="G8277" t="str">
            <v>VK04 700幅</v>
          </cell>
          <cell r="H8277" t="str">
            <v>VK04 700幅 K研2 新規出図</v>
          </cell>
          <cell r="I8277"/>
          <cell r="J8277"/>
          <cell r="K8277"/>
          <cell r="L8277" t="str">
            <v>未</v>
          </cell>
          <cell r="M8277" t="str">
            <v>未</v>
          </cell>
          <cell r="N8277" t="str">
            <v>未</v>
          </cell>
        </row>
        <row r="8278">
          <cell r="C8278">
            <v>7552224380</v>
          </cell>
          <cell r="D8278" t="str">
            <v>I3JCL94</v>
          </cell>
          <cell r="E8278">
            <v>45323</v>
          </cell>
          <cell r="F8278" t="str">
            <v>VK04 NMR</v>
          </cell>
          <cell r="G8278" t="str">
            <v>VK04 700幅</v>
          </cell>
          <cell r="H8278" t="str">
            <v>VK04 700幅 K研2 新規出図</v>
          </cell>
          <cell r="I8278"/>
          <cell r="J8278"/>
          <cell r="K8278"/>
          <cell r="L8278" t="str">
            <v>未</v>
          </cell>
          <cell r="M8278" t="str">
            <v>未</v>
          </cell>
          <cell r="N8278" t="str">
            <v>未</v>
          </cell>
        </row>
        <row r="8279">
          <cell r="C8279">
            <v>7552224390</v>
          </cell>
          <cell r="D8279" t="str">
            <v>I3JCL94</v>
          </cell>
          <cell r="E8279">
            <v>45323</v>
          </cell>
          <cell r="F8279" t="str">
            <v>VK04 NMR</v>
          </cell>
          <cell r="G8279" t="str">
            <v>VK04 700幅</v>
          </cell>
          <cell r="H8279" t="str">
            <v>VK04 700幅 K研2 新規出図</v>
          </cell>
          <cell r="I8279"/>
          <cell r="J8279"/>
          <cell r="K8279"/>
          <cell r="L8279" t="str">
            <v>未</v>
          </cell>
          <cell r="M8279" t="str">
            <v>未</v>
          </cell>
          <cell r="N8279" t="str">
            <v>未</v>
          </cell>
        </row>
        <row r="8280">
          <cell r="C8280">
            <v>7552224400</v>
          </cell>
          <cell r="D8280" t="str">
            <v>I3JCL94</v>
          </cell>
          <cell r="E8280">
            <v>45323</v>
          </cell>
          <cell r="F8280" t="str">
            <v>VK04 NMR</v>
          </cell>
          <cell r="G8280" t="str">
            <v>VK04 700幅</v>
          </cell>
          <cell r="H8280" t="str">
            <v>VK04 700幅 K研2 新規出図</v>
          </cell>
          <cell r="I8280"/>
          <cell r="J8280"/>
          <cell r="K8280"/>
          <cell r="L8280" t="str">
            <v>未</v>
          </cell>
          <cell r="M8280" t="str">
            <v>未</v>
          </cell>
          <cell r="N8280" t="str">
            <v>未</v>
          </cell>
        </row>
        <row r="8281">
          <cell r="C8281">
            <v>7552224410</v>
          </cell>
          <cell r="D8281" t="str">
            <v>I3JCL94</v>
          </cell>
          <cell r="E8281">
            <v>45323</v>
          </cell>
          <cell r="F8281" t="str">
            <v>VK04 NMR</v>
          </cell>
          <cell r="G8281" t="str">
            <v>VK04 700幅</v>
          </cell>
          <cell r="H8281" t="str">
            <v>VK04 700幅 K研2 新規出図</v>
          </cell>
          <cell r="I8281"/>
          <cell r="J8281"/>
          <cell r="K8281"/>
          <cell r="L8281" t="str">
            <v>未</v>
          </cell>
          <cell r="M8281" t="str">
            <v>未</v>
          </cell>
          <cell r="N8281" t="str">
            <v>未</v>
          </cell>
        </row>
        <row r="8282">
          <cell r="C8282">
            <v>7552224420</v>
          </cell>
          <cell r="D8282" t="str">
            <v>I3JCL94</v>
          </cell>
          <cell r="E8282">
            <v>45323</v>
          </cell>
          <cell r="F8282" t="str">
            <v>VK04 NMR</v>
          </cell>
          <cell r="G8282" t="str">
            <v>VK04 700幅</v>
          </cell>
          <cell r="H8282" t="str">
            <v>VK04 700幅 K研2 新規出図</v>
          </cell>
          <cell r="I8282"/>
          <cell r="J8282"/>
          <cell r="K8282"/>
          <cell r="L8282" t="str">
            <v>未</v>
          </cell>
          <cell r="M8282" t="str">
            <v>未</v>
          </cell>
          <cell r="N8282" t="str">
            <v>未</v>
          </cell>
        </row>
        <row r="8283">
          <cell r="C8283">
            <v>7552224430</v>
          </cell>
          <cell r="D8283" t="str">
            <v>I3JCL94</v>
          </cell>
          <cell r="E8283">
            <v>45323</v>
          </cell>
          <cell r="F8283" t="str">
            <v>VK04 NMR</v>
          </cell>
          <cell r="G8283" t="str">
            <v>VK04 700幅</v>
          </cell>
          <cell r="H8283" t="str">
            <v>VK04 700幅 K研2 新規出図</v>
          </cell>
          <cell r="I8283"/>
          <cell r="J8283"/>
          <cell r="K8283"/>
          <cell r="L8283" t="str">
            <v>未</v>
          </cell>
          <cell r="M8283" t="str">
            <v>未</v>
          </cell>
          <cell r="N8283" t="str">
            <v>未</v>
          </cell>
        </row>
        <row r="8284">
          <cell r="C8284">
            <v>7552224440</v>
          </cell>
          <cell r="D8284" t="str">
            <v>I3JCL94</v>
          </cell>
          <cell r="E8284">
            <v>45323</v>
          </cell>
          <cell r="F8284" t="str">
            <v>VK04 NMR</v>
          </cell>
          <cell r="G8284" t="str">
            <v>VK04 700幅</v>
          </cell>
          <cell r="H8284" t="str">
            <v>VK04 700幅 K研2 新規出図</v>
          </cell>
          <cell r="I8284"/>
          <cell r="J8284"/>
          <cell r="K8284"/>
          <cell r="L8284" t="str">
            <v>未</v>
          </cell>
          <cell r="M8284" t="str">
            <v>未</v>
          </cell>
          <cell r="N8284" t="str">
            <v>未</v>
          </cell>
        </row>
        <row r="8285">
          <cell r="C8285">
            <v>7552224450</v>
          </cell>
          <cell r="D8285" t="str">
            <v>I3JCL94</v>
          </cell>
          <cell r="E8285">
            <v>45323</v>
          </cell>
          <cell r="F8285" t="str">
            <v>VK04 NMR</v>
          </cell>
          <cell r="G8285" t="str">
            <v>VK04 700幅</v>
          </cell>
          <cell r="H8285" t="str">
            <v>VK04 700幅 K研2 新規出図</v>
          </cell>
          <cell r="I8285"/>
          <cell r="J8285"/>
          <cell r="K8285"/>
          <cell r="L8285" t="str">
            <v>未</v>
          </cell>
          <cell r="M8285" t="str">
            <v>未</v>
          </cell>
          <cell r="N8285" t="str">
            <v>未</v>
          </cell>
        </row>
        <row r="8286">
          <cell r="C8286">
            <v>7552224460</v>
          </cell>
          <cell r="D8286" t="str">
            <v>I3JCL94</v>
          </cell>
          <cell r="E8286">
            <v>45323</v>
          </cell>
          <cell r="F8286" t="str">
            <v>VK04 NMR</v>
          </cell>
          <cell r="G8286" t="str">
            <v>VK04 700幅</v>
          </cell>
          <cell r="H8286" t="str">
            <v>VK04 700幅 K研2 新規出図</v>
          </cell>
          <cell r="I8286"/>
          <cell r="J8286"/>
          <cell r="K8286"/>
          <cell r="L8286" t="str">
            <v>未</v>
          </cell>
          <cell r="M8286" t="str">
            <v>未</v>
          </cell>
          <cell r="N8286" t="str">
            <v>未</v>
          </cell>
        </row>
        <row r="8287">
          <cell r="C8287">
            <v>7552224470</v>
          </cell>
          <cell r="D8287" t="str">
            <v>I3JCL94</v>
          </cell>
          <cell r="E8287">
            <v>45323</v>
          </cell>
          <cell r="F8287" t="str">
            <v>VK04 NMR</v>
          </cell>
          <cell r="G8287" t="str">
            <v>VK04 700幅</v>
          </cell>
          <cell r="H8287" t="str">
            <v>VK04 700幅 K研2 新規出図</v>
          </cell>
          <cell r="I8287"/>
          <cell r="J8287"/>
          <cell r="K8287"/>
          <cell r="L8287" t="str">
            <v>未</v>
          </cell>
          <cell r="M8287" t="str">
            <v>未</v>
          </cell>
          <cell r="N8287" t="str">
            <v>未</v>
          </cell>
        </row>
        <row r="8288">
          <cell r="C8288">
            <v>7552224490</v>
          </cell>
          <cell r="D8288" t="str">
            <v>I3JCL94</v>
          </cell>
          <cell r="E8288">
            <v>45323</v>
          </cell>
          <cell r="F8288" t="str">
            <v>VK04 NMR</v>
          </cell>
          <cell r="G8288" t="str">
            <v>VK04 700幅</v>
          </cell>
          <cell r="H8288" t="str">
            <v>VK04 700幅 K研2 新規出図</v>
          </cell>
          <cell r="I8288"/>
          <cell r="J8288"/>
          <cell r="K8288"/>
          <cell r="L8288" t="str">
            <v>未</v>
          </cell>
          <cell r="M8288" t="str">
            <v>未</v>
          </cell>
          <cell r="N8288" t="str">
            <v>未</v>
          </cell>
        </row>
        <row r="8289">
          <cell r="C8289">
            <v>7552224500</v>
          </cell>
          <cell r="D8289" t="str">
            <v>I3JCL94</v>
          </cell>
          <cell r="E8289">
            <v>45323</v>
          </cell>
          <cell r="F8289" t="str">
            <v>VK04 NMR</v>
          </cell>
          <cell r="G8289" t="str">
            <v>VK04 700幅</v>
          </cell>
          <cell r="H8289" t="str">
            <v>VK04 700幅 K研2 新規出図</v>
          </cell>
          <cell r="I8289"/>
          <cell r="J8289" t="str">
            <v>A</v>
          </cell>
          <cell r="K8289"/>
          <cell r="L8289" t="str">
            <v>○</v>
          </cell>
          <cell r="M8289">
            <v>20250729</v>
          </cell>
          <cell r="N8289">
            <v>20250729</v>
          </cell>
        </row>
        <row r="8290">
          <cell r="C8290">
            <v>7552224510</v>
          </cell>
          <cell r="D8290" t="str">
            <v>I3JCL94</v>
          </cell>
          <cell r="E8290">
            <v>45323</v>
          </cell>
          <cell r="F8290" t="str">
            <v>VK04 NMR</v>
          </cell>
          <cell r="G8290" t="str">
            <v>VK04 700幅</v>
          </cell>
          <cell r="H8290" t="str">
            <v>VK04 700幅 K研2 新規出図</v>
          </cell>
          <cell r="I8290"/>
          <cell r="J8290"/>
          <cell r="K8290"/>
          <cell r="L8290" t="str">
            <v>未</v>
          </cell>
          <cell r="M8290" t="str">
            <v>未</v>
          </cell>
          <cell r="N8290" t="str">
            <v>未</v>
          </cell>
        </row>
        <row r="8291">
          <cell r="C8291">
            <v>7552224520</v>
          </cell>
          <cell r="D8291" t="str">
            <v>I3JCL94</v>
          </cell>
          <cell r="E8291">
            <v>45323</v>
          </cell>
          <cell r="F8291" t="str">
            <v>VK04 NMR</v>
          </cell>
          <cell r="G8291" t="str">
            <v>VK04 700幅</v>
          </cell>
          <cell r="H8291" t="str">
            <v>VK04 700幅 K研2 新規出図</v>
          </cell>
          <cell r="I8291"/>
          <cell r="J8291"/>
          <cell r="K8291"/>
          <cell r="L8291" t="str">
            <v>未</v>
          </cell>
          <cell r="M8291" t="str">
            <v>未</v>
          </cell>
          <cell r="N8291" t="str">
            <v>未</v>
          </cell>
        </row>
        <row r="8292">
          <cell r="C8292">
            <v>7552224530</v>
          </cell>
          <cell r="D8292" t="str">
            <v>I3JCL94</v>
          </cell>
          <cell r="E8292">
            <v>45323</v>
          </cell>
          <cell r="F8292" t="str">
            <v>VK04 NMR</v>
          </cell>
          <cell r="G8292" t="str">
            <v>VK04 700幅</v>
          </cell>
          <cell r="H8292" t="str">
            <v>VK04 700幅 K研2 新規出図</v>
          </cell>
          <cell r="I8292"/>
          <cell r="J8292"/>
          <cell r="K8292"/>
          <cell r="L8292" t="str">
            <v>未</v>
          </cell>
          <cell r="M8292" t="str">
            <v>未</v>
          </cell>
          <cell r="N8292" t="str">
            <v>未</v>
          </cell>
        </row>
        <row r="8293">
          <cell r="C8293">
            <v>7552224540</v>
          </cell>
          <cell r="D8293" t="str">
            <v>I3JCL94</v>
          </cell>
          <cell r="E8293">
            <v>45323</v>
          </cell>
          <cell r="F8293" t="str">
            <v>VK04 NMR</v>
          </cell>
          <cell r="G8293" t="str">
            <v>VK04 700幅</v>
          </cell>
          <cell r="H8293" t="str">
            <v>VK04 700幅 K研2 新規出図</v>
          </cell>
          <cell r="I8293"/>
          <cell r="J8293"/>
          <cell r="K8293"/>
          <cell r="L8293" t="str">
            <v>未</v>
          </cell>
          <cell r="M8293" t="str">
            <v>未</v>
          </cell>
          <cell r="N8293" t="str">
            <v>未</v>
          </cell>
        </row>
        <row r="8294">
          <cell r="C8294">
            <v>7552224550</v>
          </cell>
          <cell r="D8294" t="str">
            <v>I3JCL94</v>
          </cell>
          <cell r="E8294">
            <v>45323</v>
          </cell>
          <cell r="F8294" t="str">
            <v>VK04 NMR</v>
          </cell>
          <cell r="G8294" t="str">
            <v>VK04 700幅</v>
          </cell>
          <cell r="H8294" t="str">
            <v>VK04 700幅 K研2 新規出図</v>
          </cell>
          <cell r="I8294"/>
          <cell r="J8294"/>
          <cell r="K8294"/>
          <cell r="L8294" t="str">
            <v>未</v>
          </cell>
          <cell r="M8294" t="str">
            <v>未</v>
          </cell>
          <cell r="N8294" t="str">
            <v>未</v>
          </cell>
        </row>
        <row r="8295">
          <cell r="C8295">
            <v>7552224560</v>
          </cell>
          <cell r="D8295" t="str">
            <v>I3JCL94</v>
          </cell>
          <cell r="E8295">
            <v>45323</v>
          </cell>
          <cell r="F8295" t="str">
            <v>VK04 NMR</v>
          </cell>
          <cell r="G8295" t="str">
            <v>VK04 700幅</v>
          </cell>
          <cell r="H8295" t="str">
            <v>VK04 700幅 K研2 新規出図</v>
          </cell>
          <cell r="I8295"/>
          <cell r="J8295"/>
          <cell r="K8295"/>
          <cell r="L8295" t="str">
            <v>未</v>
          </cell>
          <cell r="M8295" t="str">
            <v>未</v>
          </cell>
          <cell r="N8295" t="str">
            <v>未</v>
          </cell>
        </row>
        <row r="8296">
          <cell r="C8296">
            <v>7552224570</v>
          </cell>
          <cell r="D8296" t="str">
            <v>I3JCL94</v>
          </cell>
          <cell r="E8296">
            <v>45323</v>
          </cell>
          <cell r="F8296" t="str">
            <v>VK04 NMR</v>
          </cell>
          <cell r="G8296" t="str">
            <v>VK04 700幅</v>
          </cell>
          <cell r="H8296" t="str">
            <v>VK04 700幅 K研2 新規出図</v>
          </cell>
          <cell r="I8296"/>
          <cell r="J8296"/>
          <cell r="K8296"/>
          <cell r="L8296" t="str">
            <v>未</v>
          </cell>
          <cell r="M8296" t="str">
            <v>未</v>
          </cell>
          <cell r="N8296" t="str">
            <v>未</v>
          </cell>
        </row>
        <row r="8297">
          <cell r="C8297">
            <v>7552224580</v>
          </cell>
          <cell r="D8297" t="str">
            <v>I3JCL94</v>
          </cell>
          <cell r="E8297">
            <v>45323</v>
          </cell>
          <cell r="F8297" t="str">
            <v>VK04 NMR</v>
          </cell>
          <cell r="G8297" t="str">
            <v>VK04 700幅</v>
          </cell>
          <cell r="H8297" t="str">
            <v>VK04 700幅 K研2 新規出図</v>
          </cell>
          <cell r="I8297"/>
          <cell r="J8297"/>
          <cell r="K8297"/>
          <cell r="L8297" t="str">
            <v>未</v>
          </cell>
          <cell r="M8297" t="str">
            <v>未</v>
          </cell>
          <cell r="N8297" t="str">
            <v>未</v>
          </cell>
        </row>
        <row r="8298">
          <cell r="C8298">
            <v>7552224590</v>
          </cell>
          <cell r="D8298" t="str">
            <v>I3JCL94</v>
          </cell>
          <cell r="E8298">
            <v>45323</v>
          </cell>
          <cell r="F8298" t="str">
            <v>VK04 NMR</v>
          </cell>
          <cell r="G8298" t="str">
            <v>VK04 700幅</v>
          </cell>
          <cell r="H8298" t="str">
            <v>VK04 700幅 K研2 新規出図</v>
          </cell>
          <cell r="I8298"/>
          <cell r="J8298"/>
          <cell r="K8298"/>
          <cell r="L8298" t="str">
            <v>未</v>
          </cell>
          <cell r="M8298" t="str">
            <v>未</v>
          </cell>
          <cell r="N8298" t="str">
            <v>未</v>
          </cell>
        </row>
        <row r="8299">
          <cell r="C8299">
            <v>7552224600</v>
          </cell>
          <cell r="D8299" t="str">
            <v>I3JCL94</v>
          </cell>
          <cell r="E8299">
            <v>45323</v>
          </cell>
          <cell r="F8299" t="str">
            <v>VK04 NMR</v>
          </cell>
          <cell r="G8299" t="str">
            <v>VK04 700幅</v>
          </cell>
          <cell r="H8299" t="str">
            <v>VK04 700幅 K研2 新規出図</v>
          </cell>
          <cell r="I8299"/>
          <cell r="J8299"/>
          <cell r="K8299"/>
          <cell r="L8299" t="str">
            <v>未</v>
          </cell>
          <cell r="M8299" t="str">
            <v>未</v>
          </cell>
          <cell r="N8299" t="str">
            <v>未</v>
          </cell>
        </row>
        <row r="8300">
          <cell r="C8300">
            <v>7552224610</v>
          </cell>
          <cell r="D8300" t="str">
            <v>I3JCL94</v>
          </cell>
          <cell r="E8300">
            <v>45323</v>
          </cell>
          <cell r="F8300" t="str">
            <v>VK04 NMR</v>
          </cell>
          <cell r="G8300" t="str">
            <v>VK04 700幅</v>
          </cell>
          <cell r="H8300" t="str">
            <v>VK04 700幅 K研2 新規出図</v>
          </cell>
          <cell r="I8300"/>
          <cell r="J8300" t="str">
            <v>A</v>
          </cell>
          <cell r="K8300"/>
          <cell r="L8300" t="str">
            <v>未</v>
          </cell>
          <cell r="M8300" t="str">
            <v>未</v>
          </cell>
          <cell r="N8300" t="str">
            <v>未</v>
          </cell>
        </row>
        <row r="8301">
          <cell r="C8301">
            <v>7552224620</v>
          </cell>
          <cell r="D8301" t="str">
            <v>I3JCL94</v>
          </cell>
          <cell r="E8301">
            <v>45323</v>
          </cell>
          <cell r="F8301" t="str">
            <v>VK04 NMR</v>
          </cell>
          <cell r="G8301" t="str">
            <v>VK04 700幅</v>
          </cell>
          <cell r="H8301" t="str">
            <v>VK04 700幅 K研2 新規出図</v>
          </cell>
          <cell r="I8301"/>
          <cell r="J8301"/>
          <cell r="K8301"/>
          <cell r="L8301" t="str">
            <v>未</v>
          </cell>
          <cell r="M8301" t="str">
            <v>未</v>
          </cell>
          <cell r="N8301" t="str">
            <v>未</v>
          </cell>
        </row>
        <row r="8302">
          <cell r="C8302">
            <v>7552224630</v>
          </cell>
          <cell r="D8302" t="str">
            <v>I3JCL94</v>
          </cell>
          <cell r="E8302">
            <v>45323</v>
          </cell>
          <cell r="F8302" t="str">
            <v>VK04 NMR</v>
          </cell>
          <cell r="G8302" t="str">
            <v>VK04 700幅</v>
          </cell>
          <cell r="H8302" t="str">
            <v>VK04 700幅 K研2 新規出図</v>
          </cell>
          <cell r="I8302"/>
          <cell r="J8302"/>
          <cell r="K8302"/>
          <cell r="L8302" t="str">
            <v>未</v>
          </cell>
          <cell r="M8302" t="str">
            <v>未</v>
          </cell>
          <cell r="N8302" t="str">
            <v>未</v>
          </cell>
        </row>
        <row r="8303">
          <cell r="C8303">
            <v>7552224640</v>
          </cell>
          <cell r="D8303" t="str">
            <v>I3JCL94</v>
          </cell>
          <cell r="E8303">
            <v>45323</v>
          </cell>
          <cell r="F8303" t="str">
            <v>VK04 NMR</v>
          </cell>
          <cell r="G8303" t="str">
            <v>VK04 700幅</v>
          </cell>
          <cell r="H8303" t="str">
            <v>VK04 700幅 K研2 新規出図</v>
          </cell>
          <cell r="I8303"/>
          <cell r="J8303"/>
          <cell r="K8303"/>
          <cell r="L8303" t="str">
            <v>未</v>
          </cell>
          <cell r="M8303" t="str">
            <v>未</v>
          </cell>
          <cell r="N8303" t="str">
            <v>未</v>
          </cell>
        </row>
        <row r="8304">
          <cell r="C8304">
            <v>7552224650</v>
          </cell>
          <cell r="D8304" t="str">
            <v>I3JCL94</v>
          </cell>
          <cell r="E8304">
            <v>45323</v>
          </cell>
          <cell r="F8304" t="str">
            <v>VK04 NMR</v>
          </cell>
          <cell r="G8304" t="str">
            <v>VK04 700幅</v>
          </cell>
          <cell r="H8304" t="str">
            <v>VK04 700幅 K研2 新規出図</v>
          </cell>
          <cell r="I8304"/>
          <cell r="J8304"/>
          <cell r="K8304"/>
          <cell r="L8304" t="str">
            <v>未</v>
          </cell>
          <cell r="M8304" t="str">
            <v>未</v>
          </cell>
          <cell r="N8304" t="str">
            <v>未</v>
          </cell>
        </row>
        <row r="8305">
          <cell r="C8305">
            <v>7552224660</v>
          </cell>
          <cell r="D8305" t="str">
            <v>I3JCL94</v>
          </cell>
          <cell r="E8305">
            <v>45323</v>
          </cell>
          <cell r="F8305" t="str">
            <v>VK04 NMR</v>
          </cell>
          <cell r="G8305" t="str">
            <v>VK04 700幅</v>
          </cell>
          <cell r="H8305" t="str">
            <v>VK04 700幅 K研2 新規出図</v>
          </cell>
          <cell r="I8305"/>
          <cell r="J8305"/>
          <cell r="K8305"/>
          <cell r="L8305" t="str">
            <v>未</v>
          </cell>
          <cell r="M8305" t="str">
            <v>未</v>
          </cell>
          <cell r="N8305" t="str">
            <v>未</v>
          </cell>
        </row>
        <row r="8306">
          <cell r="C8306">
            <v>7552224670</v>
          </cell>
          <cell r="D8306" t="str">
            <v>I3JCL94</v>
          </cell>
          <cell r="E8306">
            <v>45323</v>
          </cell>
          <cell r="F8306" t="str">
            <v>VK04 NMR</v>
          </cell>
          <cell r="G8306" t="str">
            <v>VK04 700幅</v>
          </cell>
          <cell r="H8306" t="str">
            <v>VK04 700幅 K研2 新規出図</v>
          </cell>
          <cell r="I8306"/>
          <cell r="J8306"/>
          <cell r="K8306"/>
          <cell r="L8306" t="str">
            <v>未</v>
          </cell>
          <cell r="M8306" t="str">
            <v>未</v>
          </cell>
          <cell r="N8306" t="str">
            <v>未</v>
          </cell>
        </row>
        <row r="8307">
          <cell r="C8307">
            <v>7552224680</v>
          </cell>
          <cell r="D8307" t="str">
            <v>I3JCL94</v>
          </cell>
          <cell r="E8307">
            <v>45323</v>
          </cell>
          <cell r="F8307" t="str">
            <v>VK04 NMR</v>
          </cell>
          <cell r="G8307" t="str">
            <v>VK04 700幅</v>
          </cell>
          <cell r="H8307" t="str">
            <v>VK04 700幅 K研2 新規出図</v>
          </cell>
          <cell r="I8307"/>
          <cell r="J8307"/>
          <cell r="K8307"/>
          <cell r="L8307" t="str">
            <v>未</v>
          </cell>
          <cell r="M8307" t="str">
            <v>未</v>
          </cell>
          <cell r="N8307" t="str">
            <v>未</v>
          </cell>
        </row>
        <row r="8308">
          <cell r="C8308">
            <v>7552224690</v>
          </cell>
          <cell r="D8308" t="str">
            <v>I3JCL94</v>
          </cell>
          <cell r="E8308">
            <v>45323</v>
          </cell>
          <cell r="F8308" t="str">
            <v>VK04 NMR</v>
          </cell>
          <cell r="G8308" t="str">
            <v>VK04 700幅</v>
          </cell>
          <cell r="H8308" t="str">
            <v>VK04 700幅 K研2 新規出図</v>
          </cell>
          <cell r="I8308"/>
          <cell r="J8308"/>
          <cell r="K8308"/>
          <cell r="L8308" t="str">
            <v>未</v>
          </cell>
          <cell r="M8308" t="str">
            <v>未</v>
          </cell>
          <cell r="N8308" t="str">
            <v>未</v>
          </cell>
        </row>
        <row r="8309">
          <cell r="C8309">
            <v>7552224700</v>
          </cell>
          <cell r="D8309" t="str">
            <v>I3JCL94</v>
          </cell>
          <cell r="E8309">
            <v>45323</v>
          </cell>
          <cell r="F8309" t="str">
            <v>VK04 NMR</v>
          </cell>
          <cell r="G8309" t="str">
            <v>VK04 700幅</v>
          </cell>
          <cell r="H8309" t="str">
            <v>VK04 700幅 K研2 新規出図</v>
          </cell>
          <cell r="I8309"/>
          <cell r="J8309"/>
          <cell r="K8309"/>
          <cell r="L8309" t="str">
            <v>未</v>
          </cell>
          <cell r="M8309" t="str">
            <v>未</v>
          </cell>
          <cell r="N8309" t="str">
            <v>未</v>
          </cell>
        </row>
        <row r="8310">
          <cell r="C8310">
            <v>7552224710</v>
          </cell>
          <cell r="D8310" t="str">
            <v>I3JCL94</v>
          </cell>
          <cell r="E8310">
            <v>45323</v>
          </cell>
          <cell r="F8310" t="str">
            <v>VK04 NMR</v>
          </cell>
          <cell r="G8310" t="str">
            <v>VK04 700幅</v>
          </cell>
          <cell r="H8310" t="str">
            <v>VK04 700幅 K研2 新規出図</v>
          </cell>
          <cell r="I8310"/>
          <cell r="J8310"/>
          <cell r="K8310"/>
          <cell r="L8310" t="str">
            <v>未</v>
          </cell>
          <cell r="M8310" t="str">
            <v>未</v>
          </cell>
          <cell r="N8310" t="str">
            <v>未</v>
          </cell>
        </row>
        <row r="8311">
          <cell r="C8311">
            <v>7552224720</v>
          </cell>
          <cell r="D8311" t="str">
            <v>I3JCL94</v>
          </cell>
          <cell r="E8311">
            <v>45323</v>
          </cell>
          <cell r="F8311" t="str">
            <v>VK04 NMR</v>
          </cell>
          <cell r="G8311" t="str">
            <v>VK04 700幅</v>
          </cell>
          <cell r="H8311" t="str">
            <v>VK04 700幅 K研2 新規出図</v>
          </cell>
          <cell r="I8311"/>
          <cell r="J8311"/>
          <cell r="K8311"/>
          <cell r="L8311" t="str">
            <v>未</v>
          </cell>
          <cell r="M8311" t="str">
            <v>未</v>
          </cell>
          <cell r="N8311" t="str">
            <v>未</v>
          </cell>
        </row>
        <row r="8312">
          <cell r="C8312">
            <v>7552224730</v>
          </cell>
          <cell r="D8312" t="str">
            <v>I3JCL94</v>
          </cell>
          <cell r="E8312">
            <v>45323</v>
          </cell>
          <cell r="F8312" t="str">
            <v>VK04 NMR</v>
          </cell>
          <cell r="G8312" t="str">
            <v>VK04 700幅</v>
          </cell>
          <cell r="H8312" t="str">
            <v>VK04 700幅 K研2 新規出図</v>
          </cell>
          <cell r="I8312"/>
          <cell r="J8312"/>
          <cell r="K8312"/>
          <cell r="L8312" t="str">
            <v>未</v>
          </cell>
          <cell r="M8312" t="str">
            <v>未</v>
          </cell>
          <cell r="N8312" t="str">
            <v>未</v>
          </cell>
        </row>
        <row r="8313">
          <cell r="C8313">
            <v>7552224740</v>
          </cell>
          <cell r="D8313" t="str">
            <v>I3JCL94</v>
          </cell>
          <cell r="E8313">
            <v>45323</v>
          </cell>
          <cell r="F8313" t="str">
            <v>VK04 NMR</v>
          </cell>
          <cell r="G8313" t="str">
            <v>VK04 700幅</v>
          </cell>
          <cell r="H8313" t="str">
            <v>VK04 700幅 K研2 新規出図</v>
          </cell>
          <cell r="I8313"/>
          <cell r="J8313"/>
          <cell r="K8313"/>
          <cell r="L8313" t="str">
            <v>未</v>
          </cell>
          <cell r="M8313" t="str">
            <v>未</v>
          </cell>
          <cell r="N8313" t="str">
            <v>未</v>
          </cell>
        </row>
        <row r="8314">
          <cell r="C8314">
            <v>7552224750</v>
          </cell>
          <cell r="D8314" t="str">
            <v>I3JCL94</v>
          </cell>
          <cell r="E8314">
            <v>45323</v>
          </cell>
          <cell r="F8314" t="str">
            <v>VK04 NMR</v>
          </cell>
          <cell r="G8314" t="str">
            <v>VK04 700幅</v>
          </cell>
          <cell r="H8314" t="str">
            <v>VK04 700幅 K研2 新規出図</v>
          </cell>
          <cell r="I8314"/>
          <cell r="J8314"/>
          <cell r="K8314"/>
          <cell r="L8314" t="str">
            <v>未</v>
          </cell>
          <cell r="M8314" t="str">
            <v>未</v>
          </cell>
          <cell r="N8314" t="str">
            <v>未</v>
          </cell>
        </row>
        <row r="8315">
          <cell r="C8315">
            <v>7552224760</v>
          </cell>
          <cell r="D8315" t="str">
            <v>I3JCL94</v>
          </cell>
          <cell r="E8315">
            <v>45323</v>
          </cell>
          <cell r="F8315" t="str">
            <v>VK04 NMR</v>
          </cell>
          <cell r="G8315" t="str">
            <v>VK04 700幅</v>
          </cell>
          <cell r="H8315" t="str">
            <v>VK04 700幅 K研2 新規出図</v>
          </cell>
          <cell r="I8315"/>
          <cell r="J8315"/>
          <cell r="K8315"/>
          <cell r="L8315" t="str">
            <v>未</v>
          </cell>
          <cell r="M8315" t="str">
            <v>未</v>
          </cell>
          <cell r="N8315" t="str">
            <v>未</v>
          </cell>
        </row>
        <row r="8316">
          <cell r="C8316">
            <v>7552224770</v>
          </cell>
          <cell r="D8316" t="str">
            <v>I3JCL94</v>
          </cell>
          <cell r="E8316">
            <v>45323</v>
          </cell>
          <cell r="F8316" t="str">
            <v>VK04 NMR</v>
          </cell>
          <cell r="G8316" t="str">
            <v>VK04 700幅</v>
          </cell>
          <cell r="H8316" t="str">
            <v>VK04 700幅 K研2 新規出図</v>
          </cell>
          <cell r="I8316"/>
          <cell r="J8316"/>
          <cell r="K8316"/>
          <cell r="L8316" t="str">
            <v>未</v>
          </cell>
          <cell r="M8316" t="str">
            <v>未</v>
          </cell>
          <cell r="N8316" t="str">
            <v>未</v>
          </cell>
        </row>
        <row r="8317">
          <cell r="C8317">
            <v>7552224780</v>
          </cell>
          <cell r="D8317" t="str">
            <v>I3JCL94</v>
          </cell>
          <cell r="E8317">
            <v>45323</v>
          </cell>
          <cell r="F8317" t="str">
            <v>VK04 NMR</v>
          </cell>
          <cell r="G8317" t="str">
            <v>VK04 700幅</v>
          </cell>
          <cell r="H8317" t="str">
            <v>VK04 700幅 K研2 新規出図</v>
          </cell>
          <cell r="I8317"/>
          <cell r="J8317"/>
          <cell r="K8317"/>
          <cell r="L8317" t="str">
            <v>未</v>
          </cell>
          <cell r="M8317" t="str">
            <v>未</v>
          </cell>
          <cell r="N8317" t="str">
            <v>未</v>
          </cell>
        </row>
        <row r="8318">
          <cell r="C8318">
            <v>7552224790</v>
          </cell>
          <cell r="D8318" t="str">
            <v>I3JCL94</v>
          </cell>
          <cell r="E8318">
            <v>45323</v>
          </cell>
          <cell r="F8318" t="str">
            <v>VK04 NMR</v>
          </cell>
          <cell r="G8318" t="str">
            <v>VK04 700幅</v>
          </cell>
          <cell r="H8318" t="str">
            <v>VK04 700幅 K研2 新規出図</v>
          </cell>
          <cell r="I8318"/>
          <cell r="J8318"/>
          <cell r="K8318"/>
          <cell r="L8318" t="str">
            <v>未</v>
          </cell>
          <cell r="M8318" t="str">
            <v>未</v>
          </cell>
          <cell r="N8318" t="str">
            <v>未</v>
          </cell>
        </row>
        <row r="8319">
          <cell r="C8319">
            <v>7552224800</v>
          </cell>
          <cell r="D8319" t="str">
            <v>I3JCL94</v>
          </cell>
          <cell r="E8319">
            <v>45323</v>
          </cell>
          <cell r="F8319" t="str">
            <v>VK04 NMR</v>
          </cell>
          <cell r="G8319" t="str">
            <v>VK04 700幅</v>
          </cell>
          <cell r="H8319" t="str">
            <v>VK04 700幅 K研2 新規出図</v>
          </cell>
          <cell r="I8319"/>
          <cell r="J8319"/>
          <cell r="K8319"/>
          <cell r="L8319" t="str">
            <v>未</v>
          </cell>
          <cell r="M8319" t="str">
            <v>未</v>
          </cell>
          <cell r="N8319" t="str">
            <v>未</v>
          </cell>
        </row>
        <row r="8320">
          <cell r="C8320">
            <v>7552224810</v>
          </cell>
          <cell r="D8320" t="str">
            <v>I3JCL94</v>
          </cell>
          <cell r="E8320">
            <v>45323</v>
          </cell>
          <cell r="F8320" t="str">
            <v>VK04 NMR</v>
          </cell>
          <cell r="G8320" t="str">
            <v>VK04 700幅</v>
          </cell>
          <cell r="H8320" t="str">
            <v>VK04 700幅 K研2 新規出図</v>
          </cell>
          <cell r="I8320"/>
          <cell r="J8320"/>
          <cell r="K8320"/>
          <cell r="L8320" t="str">
            <v>未</v>
          </cell>
          <cell r="M8320" t="str">
            <v>未</v>
          </cell>
          <cell r="N8320" t="str">
            <v>未</v>
          </cell>
        </row>
        <row r="8321">
          <cell r="C8321">
            <v>7552224820</v>
          </cell>
          <cell r="D8321" t="str">
            <v>I3JCL94</v>
          </cell>
          <cell r="E8321">
            <v>45323</v>
          </cell>
          <cell r="F8321" t="str">
            <v>VK04 NMR</v>
          </cell>
          <cell r="G8321" t="str">
            <v>VK04 700幅</v>
          </cell>
          <cell r="H8321" t="str">
            <v>VK04 700幅 K研2 新規出図</v>
          </cell>
          <cell r="I8321"/>
          <cell r="J8321"/>
          <cell r="K8321"/>
          <cell r="L8321" t="str">
            <v>未</v>
          </cell>
          <cell r="M8321" t="str">
            <v>未</v>
          </cell>
          <cell r="N8321" t="str">
            <v>未</v>
          </cell>
        </row>
        <row r="8322">
          <cell r="C8322">
            <v>7552224830</v>
          </cell>
          <cell r="D8322" t="str">
            <v>I3JCL94</v>
          </cell>
          <cell r="E8322">
            <v>45323</v>
          </cell>
          <cell r="F8322" t="str">
            <v>VK04 NMR</v>
          </cell>
          <cell r="G8322" t="str">
            <v>VK04 700幅</v>
          </cell>
          <cell r="H8322" t="str">
            <v>VK04 700幅 K研2 新規出図</v>
          </cell>
          <cell r="I8322"/>
          <cell r="J8322"/>
          <cell r="K8322"/>
          <cell r="L8322" t="str">
            <v>未</v>
          </cell>
          <cell r="M8322" t="str">
            <v>未</v>
          </cell>
          <cell r="N8322" t="str">
            <v>未</v>
          </cell>
        </row>
        <row r="8323">
          <cell r="C8323">
            <v>7552224840</v>
          </cell>
          <cell r="D8323" t="str">
            <v>I3JCL94</v>
          </cell>
          <cell r="E8323">
            <v>45323</v>
          </cell>
          <cell r="F8323" t="str">
            <v>VK04 NMR</v>
          </cell>
          <cell r="G8323" t="str">
            <v>VK04 700幅</v>
          </cell>
          <cell r="H8323" t="str">
            <v>VK04 700幅 K研2 新規出図</v>
          </cell>
          <cell r="I8323"/>
          <cell r="J8323"/>
          <cell r="K8323"/>
          <cell r="L8323" t="str">
            <v>未</v>
          </cell>
          <cell r="M8323" t="str">
            <v>未</v>
          </cell>
          <cell r="N8323" t="str">
            <v>未</v>
          </cell>
        </row>
        <row r="8324">
          <cell r="C8324">
            <v>7552224850</v>
          </cell>
          <cell r="D8324" t="str">
            <v>I3JCL94</v>
          </cell>
          <cell r="E8324">
            <v>45323</v>
          </cell>
          <cell r="F8324" t="str">
            <v>VK04 NMR</v>
          </cell>
          <cell r="G8324" t="str">
            <v>VK04 700幅</v>
          </cell>
          <cell r="H8324" t="str">
            <v>VK04 700幅 K研2 新規出図</v>
          </cell>
          <cell r="I8324"/>
          <cell r="J8324"/>
          <cell r="K8324"/>
          <cell r="L8324" t="str">
            <v>未</v>
          </cell>
          <cell r="M8324" t="str">
            <v>未</v>
          </cell>
          <cell r="N8324" t="str">
            <v>未</v>
          </cell>
        </row>
        <row r="8325">
          <cell r="C8325">
            <v>7552224860</v>
          </cell>
          <cell r="D8325" t="str">
            <v>I3JCL94</v>
          </cell>
          <cell r="E8325">
            <v>45323</v>
          </cell>
          <cell r="F8325" t="str">
            <v>VK04 NMR</v>
          </cell>
          <cell r="G8325" t="str">
            <v>VK04 700幅</v>
          </cell>
          <cell r="H8325" t="str">
            <v>VK04 700幅 K研2 新規出図</v>
          </cell>
          <cell r="I8325"/>
          <cell r="J8325"/>
          <cell r="K8325"/>
          <cell r="L8325" t="str">
            <v>未</v>
          </cell>
          <cell r="M8325" t="str">
            <v>未</v>
          </cell>
          <cell r="N8325" t="str">
            <v>未</v>
          </cell>
        </row>
        <row r="8326">
          <cell r="C8326">
            <v>7552224870</v>
          </cell>
          <cell r="D8326" t="str">
            <v>I3JCL94</v>
          </cell>
          <cell r="E8326">
            <v>45323</v>
          </cell>
          <cell r="F8326" t="str">
            <v>VK04 NMR</v>
          </cell>
          <cell r="G8326" t="str">
            <v>VK04 700幅</v>
          </cell>
          <cell r="H8326" t="str">
            <v>VK04 700幅 K研2 新規出図</v>
          </cell>
          <cell r="I8326"/>
          <cell r="J8326"/>
          <cell r="K8326"/>
          <cell r="L8326" t="str">
            <v>未</v>
          </cell>
          <cell r="M8326" t="str">
            <v>未</v>
          </cell>
          <cell r="N8326" t="str">
            <v>未</v>
          </cell>
        </row>
        <row r="8327">
          <cell r="C8327">
            <v>7552224880</v>
          </cell>
          <cell r="D8327" t="str">
            <v>I3JCL94</v>
          </cell>
          <cell r="E8327">
            <v>45323</v>
          </cell>
          <cell r="F8327" t="str">
            <v>VK04 NMR</v>
          </cell>
          <cell r="G8327" t="str">
            <v>VK04 700幅</v>
          </cell>
          <cell r="H8327" t="str">
            <v>VK04 700幅 K研2 新規出図</v>
          </cell>
          <cell r="I8327"/>
          <cell r="J8327"/>
          <cell r="K8327"/>
          <cell r="L8327" t="str">
            <v>未</v>
          </cell>
          <cell r="M8327" t="str">
            <v>未</v>
          </cell>
          <cell r="N8327" t="str">
            <v>未</v>
          </cell>
        </row>
        <row r="8328">
          <cell r="C8328">
            <v>7552224890</v>
          </cell>
          <cell r="D8328" t="str">
            <v>I3JCL94</v>
          </cell>
          <cell r="E8328">
            <v>45323</v>
          </cell>
          <cell r="F8328" t="str">
            <v>VK04 NMR</v>
          </cell>
          <cell r="G8328" t="str">
            <v>VK04 700幅</v>
          </cell>
          <cell r="H8328" t="str">
            <v>VK04 700幅 K研2 新規出図</v>
          </cell>
          <cell r="I8328"/>
          <cell r="J8328"/>
          <cell r="K8328"/>
          <cell r="L8328" t="str">
            <v>未</v>
          </cell>
          <cell r="M8328" t="str">
            <v>未</v>
          </cell>
          <cell r="N8328" t="str">
            <v>未</v>
          </cell>
        </row>
        <row r="8329">
          <cell r="C8329">
            <v>7552224900</v>
          </cell>
          <cell r="D8329" t="str">
            <v>I3JCL94</v>
          </cell>
          <cell r="E8329">
            <v>45323</v>
          </cell>
          <cell r="F8329" t="str">
            <v>VK04 NMR</v>
          </cell>
          <cell r="G8329" t="str">
            <v>VK04 700幅</v>
          </cell>
          <cell r="H8329" t="str">
            <v>VK04 700幅 K研2 新規出図</v>
          </cell>
          <cell r="I8329"/>
          <cell r="J8329"/>
          <cell r="K8329"/>
          <cell r="L8329" t="str">
            <v>未</v>
          </cell>
          <cell r="M8329" t="str">
            <v>未</v>
          </cell>
          <cell r="N8329" t="str">
            <v>未</v>
          </cell>
        </row>
        <row r="8330">
          <cell r="C8330">
            <v>7552224910</v>
          </cell>
          <cell r="D8330" t="str">
            <v>I3JCL94</v>
          </cell>
          <cell r="E8330">
            <v>45323</v>
          </cell>
          <cell r="F8330" t="str">
            <v>VK04 NMR</v>
          </cell>
          <cell r="G8330" t="str">
            <v>VK04 700幅</v>
          </cell>
          <cell r="H8330" t="str">
            <v>VK04 700幅 K研2 新規出図</v>
          </cell>
          <cell r="I8330"/>
          <cell r="J8330" t="str">
            <v>A</v>
          </cell>
          <cell r="K8330"/>
          <cell r="L8330" t="str">
            <v>未</v>
          </cell>
          <cell r="M8330" t="str">
            <v>未</v>
          </cell>
          <cell r="N8330" t="str">
            <v>未</v>
          </cell>
        </row>
        <row r="8331">
          <cell r="C8331">
            <v>7552224920</v>
          </cell>
          <cell r="D8331" t="str">
            <v>I3JCL94</v>
          </cell>
          <cell r="E8331">
            <v>45323</v>
          </cell>
          <cell r="F8331" t="str">
            <v>VK04 NMR</v>
          </cell>
          <cell r="G8331" t="str">
            <v>VK04 700幅</v>
          </cell>
          <cell r="H8331" t="str">
            <v>VK04 700幅 K研2 新規出図</v>
          </cell>
          <cell r="I8331"/>
          <cell r="J8331"/>
          <cell r="K8331"/>
          <cell r="L8331" t="str">
            <v>未</v>
          </cell>
          <cell r="M8331" t="str">
            <v>未</v>
          </cell>
          <cell r="N8331" t="str">
            <v>未</v>
          </cell>
        </row>
        <row r="8332">
          <cell r="C8332">
            <v>7552224930</v>
          </cell>
          <cell r="D8332" t="str">
            <v>I3JCL94</v>
          </cell>
          <cell r="E8332">
            <v>45323</v>
          </cell>
          <cell r="F8332" t="str">
            <v>VK04 NMR</v>
          </cell>
          <cell r="G8332" t="str">
            <v>VK04 700幅</v>
          </cell>
          <cell r="H8332" t="str">
            <v>VK04 700幅 K研2 新規出図</v>
          </cell>
          <cell r="I8332"/>
          <cell r="J8332"/>
          <cell r="K8332"/>
          <cell r="L8332" t="str">
            <v>未</v>
          </cell>
          <cell r="M8332" t="str">
            <v>未</v>
          </cell>
          <cell r="N8332" t="str">
            <v>未</v>
          </cell>
        </row>
        <row r="8333">
          <cell r="C8333">
            <v>7552224940</v>
          </cell>
          <cell r="D8333" t="str">
            <v>I3JCL94</v>
          </cell>
          <cell r="E8333">
            <v>45323</v>
          </cell>
          <cell r="F8333" t="str">
            <v>VK04 NMR</v>
          </cell>
          <cell r="G8333" t="str">
            <v>VK04 700幅</v>
          </cell>
          <cell r="H8333" t="str">
            <v>VK04 700幅 K研2 新規出図</v>
          </cell>
          <cell r="I8333"/>
          <cell r="J8333"/>
          <cell r="K8333"/>
          <cell r="L8333" t="str">
            <v>未</v>
          </cell>
          <cell r="M8333" t="str">
            <v>未</v>
          </cell>
          <cell r="N8333" t="str">
            <v>未</v>
          </cell>
        </row>
        <row r="8334">
          <cell r="C8334">
            <v>7552224950</v>
          </cell>
          <cell r="D8334" t="str">
            <v>I3JCL94</v>
          </cell>
          <cell r="E8334">
            <v>45323</v>
          </cell>
          <cell r="F8334" t="str">
            <v>VK04 NMR</v>
          </cell>
          <cell r="G8334" t="str">
            <v>VK04 700幅</v>
          </cell>
          <cell r="H8334" t="str">
            <v>VK04 700幅 K研2 新規出図</v>
          </cell>
          <cell r="I8334"/>
          <cell r="J8334"/>
          <cell r="K8334"/>
          <cell r="L8334" t="str">
            <v>未</v>
          </cell>
          <cell r="M8334" t="str">
            <v>未</v>
          </cell>
          <cell r="N8334" t="str">
            <v>未</v>
          </cell>
        </row>
        <row r="8335">
          <cell r="C8335">
            <v>7552224960</v>
          </cell>
          <cell r="D8335" t="str">
            <v>I3JCL94</v>
          </cell>
          <cell r="E8335">
            <v>45323</v>
          </cell>
          <cell r="F8335" t="str">
            <v>VK04 NMR</v>
          </cell>
          <cell r="G8335" t="str">
            <v>VK04 700幅</v>
          </cell>
          <cell r="H8335" t="str">
            <v>VK04 700幅 K研2 新規出図</v>
          </cell>
          <cell r="I8335"/>
          <cell r="J8335"/>
          <cell r="K8335"/>
          <cell r="L8335" t="str">
            <v>未</v>
          </cell>
          <cell r="M8335" t="str">
            <v>未</v>
          </cell>
          <cell r="N8335" t="str">
            <v>未</v>
          </cell>
        </row>
        <row r="8336">
          <cell r="C8336">
            <v>7552224970</v>
          </cell>
          <cell r="D8336" t="str">
            <v>I3JCL94</v>
          </cell>
          <cell r="E8336">
            <v>45323</v>
          </cell>
          <cell r="F8336" t="str">
            <v>VK04 NMR</v>
          </cell>
          <cell r="G8336" t="str">
            <v>VK04 700幅</v>
          </cell>
          <cell r="H8336" t="str">
            <v>VK04 700幅 K研2 新規出図</v>
          </cell>
          <cell r="I8336"/>
          <cell r="J8336"/>
          <cell r="K8336"/>
          <cell r="L8336" t="str">
            <v>未</v>
          </cell>
          <cell r="M8336" t="str">
            <v>未</v>
          </cell>
          <cell r="N8336" t="str">
            <v>未</v>
          </cell>
        </row>
        <row r="8337">
          <cell r="C8337">
            <v>7552224980</v>
          </cell>
          <cell r="D8337" t="str">
            <v>I3JCL94</v>
          </cell>
          <cell r="E8337">
            <v>45323</v>
          </cell>
          <cell r="F8337" t="str">
            <v>VK04 NMR</v>
          </cell>
          <cell r="G8337" t="str">
            <v>VK04 700幅</v>
          </cell>
          <cell r="H8337" t="str">
            <v>VK04 700幅 K研2 新規出図</v>
          </cell>
          <cell r="I8337"/>
          <cell r="J8337"/>
          <cell r="K8337"/>
          <cell r="L8337" t="str">
            <v>未</v>
          </cell>
          <cell r="M8337" t="str">
            <v>未</v>
          </cell>
          <cell r="N8337" t="str">
            <v>未</v>
          </cell>
        </row>
        <row r="8338">
          <cell r="C8338">
            <v>7552224990</v>
          </cell>
          <cell r="D8338" t="str">
            <v>I3JCL94</v>
          </cell>
          <cell r="E8338">
            <v>45323</v>
          </cell>
          <cell r="F8338" t="str">
            <v>VK04 NMR</v>
          </cell>
          <cell r="G8338" t="str">
            <v>VK04 700幅</v>
          </cell>
          <cell r="H8338" t="str">
            <v>VK04 700幅 K研2 新規出図</v>
          </cell>
          <cell r="I8338"/>
          <cell r="J8338"/>
          <cell r="K8338"/>
          <cell r="L8338" t="str">
            <v>未</v>
          </cell>
          <cell r="M8338" t="str">
            <v>未</v>
          </cell>
          <cell r="N8338" t="str">
            <v>未</v>
          </cell>
        </row>
        <row r="8339">
          <cell r="C8339">
            <v>7552225000</v>
          </cell>
          <cell r="D8339" t="str">
            <v>I3JCL94</v>
          </cell>
          <cell r="E8339">
            <v>45323</v>
          </cell>
          <cell r="F8339" t="str">
            <v>VK04 NMR</v>
          </cell>
          <cell r="G8339" t="str">
            <v>VK04 700幅</v>
          </cell>
          <cell r="H8339" t="str">
            <v>VK04 700幅 K研2 新規出図</v>
          </cell>
          <cell r="I8339"/>
          <cell r="J8339"/>
          <cell r="K8339"/>
          <cell r="L8339" t="str">
            <v>未</v>
          </cell>
          <cell r="M8339" t="str">
            <v>未</v>
          </cell>
          <cell r="N8339" t="str">
            <v>未</v>
          </cell>
        </row>
        <row r="8340">
          <cell r="C8340">
            <v>7552225010</v>
          </cell>
          <cell r="D8340" t="str">
            <v>I3JCL94</v>
          </cell>
          <cell r="E8340">
            <v>45323</v>
          </cell>
          <cell r="F8340" t="str">
            <v>VK04 NMR</v>
          </cell>
          <cell r="G8340" t="str">
            <v>VK04 700幅</v>
          </cell>
          <cell r="H8340" t="str">
            <v>VK04 700幅 K研2 新規出図</v>
          </cell>
          <cell r="I8340"/>
          <cell r="J8340"/>
          <cell r="K8340"/>
          <cell r="L8340" t="str">
            <v>未</v>
          </cell>
          <cell r="M8340" t="str">
            <v>未</v>
          </cell>
          <cell r="N8340" t="str">
            <v>未</v>
          </cell>
        </row>
        <row r="8341">
          <cell r="C8341">
            <v>7552225020</v>
          </cell>
          <cell r="D8341" t="str">
            <v>I3JCL94</v>
          </cell>
          <cell r="E8341">
            <v>45323</v>
          </cell>
          <cell r="F8341" t="str">
            <v>VK04 NMR</v>
          </cell>
          <cell r="G8341" t="str">
            <v>VK04 700幅</v>
          </cell>
          <cell r="H8341" t="str">
            <v>VK04 700幅 K研2 新規出図</v>
          </cell>
          <cell r="I8341"/>
          <cell r="J8341"/>
          <cell r="K8341"/>
          <cell r="L8341" t="str">
            <v>未</v>
          </cell>
          <cell r="M8341" t="str">
            <v>未</v>
          </cell>
          <cell r="N8341" t="str">
            <v>未</v>
          </cell>
        </row>
        <row r="8342">
          <cell r="C8342">
            <v>7552225030</v>
          </cell>
          <cell r="D8342" t="str">
            <v>I3JCL94</v>
          </cell>
          <cell r="E8342">
            <v>45323</v>
          </cell>
          <cell r="F8342" t="str">
            <v>VK04 NMR</v>
          </cell>
          <cell r="G8342" t="str">
            <v>VK04 700幅</v>
          </cell>
          <cell r="H8342" t="str">
            <v>VK04 700幅 K研2 新規出図</v>
          </cell>
          <cell r="I8342"/>
          <cell r="J8342"/>
          <cell r="K8342"/>
          <cell r="L8342" t="str">
            <v>未</v>
          </cell>
          <cell r="M8342" t="str">
            <v>未</v>
          </cell>
          <cell r="N8342" t="str">
            <v>未</v>
          </cell>
        </row>
        <row r="8343">
          <cell r="C8343">
            <v>7552225040</v>
          </cell>
          <cell r="D8343" t="str">
            <v>I3JCL94</v>
          </cell>
          <cell r="E8343">
            <v>45323</v>
          </cell>
          <cell r="F8343" t="str">
            <v>VK04 NMR</v>
          </cell>
          <cell r="G8343" t="str">
            <v>VK04 700幅</v>
          </cell>
          <cell r="H8343" t="str">
            <v>VK04 700幅 K研2 新規出図</v>
          </cell>
          <cell r="I8343"/>
          <cell r="J8343"/>
          <cell r="K8343"/>
          <cell r="L8343" t="str">
            <v>未</v>
          </cell>
          <cell r="M8343" t="str">
            <v>未</v>
          </cell>
          <cell r="N8343" t="str">
            <v>未</v>
          </cell>
        </row>
        <row r="8344">
          <cell r="C8344">
            <v>7552225050</v>
          </cell>
          <cell r="D8344" t="str">
            <v>I3JCL94</v>
          </cell>
          <cell r="E8344">
            <v>45323</v>
          </cell>
          <cell r="F8344" t="str">
            <v>VK04 NMR</v>
          </cell>
          <cell r="G8344" t="str">
            <v>VK04 700幅</v>
          </cell>
          <cell r="H8344" t="str">
            <v>VK04 700幅 K研2 新規出図</v>
          </cell>
          <cell r="I8344"/>
          <cell r="J8344"/>
          <cell r="K8344"/>
          <cell r="L8344" t="str">
            <v>未</v>
          </cell>
          <cell r="M8344" t="str">
            <v>未</v>
          </cell>
          <cell r="N8344" t="str">
            <v>未</v>
          </cell>
        </row>
        <row r="8345">
          <cell r="C8345">
            <v>7552225060</v>
          </cell>
          <cell r="D8345" t="str">
            <v>I3JCL94</v>
          </cell>
          <cell r="E8345">
            <v>45323</v>
          </cell>
          <cell r="F8345" t="str">
            <v>VK04 NKR</v>
          </cell>
          <cell r="G8345" t="str">
            <v>VK04 700幅</v>
          </cell>
          <cell r="H8345" t="str">
            <v>VK04 700幅 K研2 新規出図</v>
          </cell>
          <cell r="I8345"/>
          <cell r="J8345"/>
          <cell r="K8345"/>
          <cell r="L8345" t="str">
            <v>未</v>
          </cell>
          <cell r="M8345" t="str">
            <v>未</v>
          </cell>
          <cell r="N8345" t="str">
            <v>未</v>
          </cell>
        </row>
        <row r="8346">
          <cell r="C8346">
            <v>7552225070</v>
          </cell>
          <cell r="D8346" t="str">
            <v>I3JCL94</v>
          </cell>
          <cell r="E8346">
            <v>45323</v>
          </cell>
          <cell r="F8346" t="str">
            <v>VK04 NKR</v>
          </cell>
          <cell r="G8346" t="str">
            <v>VK04 700幅</v>
          </cell>
          <cell r="H8346" t="str">
            <v>VK04 700幅 K研2 新規出図</v>
          </cell>
          <cell r="I8346"/>
          <cell r="J8346"/>
          <cell r="K8346"/>
          <cell r="L8346" t="str">
            <v>未</v>
          </cell>
          <cell r="M8346" t="str">
            <v>未</v>
          </cell>
          <cell r="N8346" t="str">
            <v>未</v>
          </cell>
        </row>
        <row r="8347">
          <cell r="C8347">
            <v>7552225080</v>
          </cell>
          <cell r="D8347" t="str">
            <v>I3JCL94</v>
          </cell>
          <cell r="E8347">
            <v>45323</v>
          </cell>
          <cell r="F8347" t="str">
            <v>VK04 NKR</v>
          </cell>
          <cell r="G8347" t="str">
            <v>VK04 700幅</v>
          </cell>
          <cell r="H8347" t="str">
            <v>VK04 700幅 K研2 新規出図</v>
          </cell>
          <cell r="I8347"/>
          <cell r="J8347"/>
          <cell r="K8347"/>
          <cell r="L8347" t="str">
            <v>未</v>
          </cell>
          <cell r="M8347" t="str">
            <v>未</v>
          </cell>
          <cell r="N8347" t="str">
            <v>未</v>
          </cell>
        </row>
        <row r="8348">
          <cell r="C8348">
            <v>7552225090</v>
          </cell>
          <cell r="D8348" t="str">
            <v>I3JCL94</v>
          </cell>
          <cell r="E8348">
            <v>45323</v>
          </cell>
          <cell r="F8348" t="str">
            <v>VK04 NKR</v>
          </cell>
          <cell r="G8348" t="str">
            <v>VK04 700幅</v>
          </cell>
          <cell r="H8348" t="str">
            <v>VK04 700幅 K研2 新規出図</v>
          </cell>
          <cell r="I8348"/>
          <cell r="J8348"/>
          <cell r="K8348"/>
          <cell r="L8348" t="str">
            <v>未</v>
          </cell>
          <cell r="M8348" t="str">
            <v>未</v>
          </cell>
          <cell r="N8348" t="str">
            <v>未</v>
          </cell>
        </row>
        <row r="8349">
          <cell r="C8349">
            <v>7552225100</v>
          </cell>
          <cell r="D8349" t="str">
            <v>I3JCL94</v>
          </cell>
          <cell r="E8349">
            <v>45323</v>
          </cell>
          <cell r="F8349" t="str">
            <v>VK04 NKR</v>
          </cell>
          <cell r="G8349" t="str">
            <v>VK04 700幅</v>
          </cell>
          <cell r="H8349" t="str">
            <v>VK04 700幅 K研2 新規出図</v>
          </cell>
          <cell r="I8349"/>
          <cell r="J8349"/>
          <cell r="K8349"/>
          <cell r="L8349" t="str">
            <v>未</v>
          </cell>
          <cell r="M8349" t="str">
            <v>未</v>
          </cell>
          <cell r="N8349" t="str">
            <v>未</v>
          </cell>
        </row>
        <row r="8350">
          <cell r="C8350">
            <v>7552225110</v>
          </cell>
          <cell r="D8350" t="str">
            <v>I3JCL94</v>
          </cell>
          <cell r="E8350">
            <v>45323</v>
          </cell>
          <cell r="F8350" t="str">
            <v>VK04 NKR</v>
          </cell>
          <cell r="G8350" t="str">
            <v>VK04 700幅</v>
          </cell>
          <cell r="H8350" t="str">
            <v>VK04 700幅 K研2 新規出図</v>
          </cell>
          <cell r="I8350"/>
          <cell r="J8350"/>
          <cell r="K8350"/>
          <cell r="L8350" t="str">
            <v>未</v>
          </cell>
          <cell r="M8350" t="str">
            <v>未</v>
          </cell>
          <cell r="N8350" t="str">
            <v>未</v>
          </cell>
        </row>
        <row r="8351">
          <cell r="C8351">
            <v>7552225120</v>
          </cell>
          <cell r="D8351" t="str">
            <v>I3JCL94</v>
          </cell>
          <cell r="E8351">
            <v>45323</v>
          </cell>
          <cell r="F8351" t="str">
            <v>VK04 NKR</v>
          </cell>
          <cell r="G8351" t="str">
            <v>VK04 700幅</v>
          </cell>
          <cell r="H8351" t="str">
            <v>VK04 700幅 K研2 新規出図</v>
          </cell>
          <cell r="I8351"/>
          <cell r="J8351"/>
          <cell r="K8351"/>
          <cell r="L8351" t="str">
            <v>未</v>
          </cell>
          <cell r="M8351" t="str">
            <v>未</v>
          </cell>
          <cell r="N8351" t="str">
            <v>未</v>
          </cell>
        </row>
        <row r="8352">
          <cell r="C8352">
            <v>7552225130</v>
          </cell>
          <cell r="D8352" t="str">
            <v>I3JCL94</v>
          </cell>
          <cell r="E8352">
            <v>45323</v>
          </cell>
          <cell r="F8352" t="str">
            <v>VK04 NKR</v>
          </cell>
          <cell r="G8352" t="str">
            <v>VK04 700幅</v>
          </cell>
          <cell r="H8352" t="str">
            <v>VK04 700幅 K研2 新規出図</v>
          </cell>
          <cell r="I8352"/>
          <cell r="J8352"/>
          <cell r="K8352"/>
          <cell r="L8352" t="str">
            <v>未</v>
          </cell>
          <cell r="M8352" t="str">
            <v>未</v>
          </cell>
          <cell r="N8352" t="str">
            <v>未</v>
          </cell>
        </row>
        <row r="8353">
          <cell r="C8353">
            <v>7552225140</v>
          </cell>
          <cell r="D8353" t="str">
            <v>I3JCL94</v>
          </cell>
          <cell r="E8353">
            <v>45323</v>
          </cell>
          <cell r="F8353" t="str">
            <v>VK04 NKR</v>
          </cell>
          <cell r="G8353" t="str">
            <v>VK04 700幅</v>
          </cell>
          <cell r="H8353" t="str">
            <v>VK04 700幅 K研2 新規出図</v>
          </cell>
          <cell r="I8353"/>
          <cell r="J8353"/>
          <cell r="K8353"/>
          <cell r="L8353" t="str">
            <v>未</v>
          </cell>
          <cell r="M8353" t="str">
            <v>未</v>
          </cell>
          <cell r="N8353" t="str">
            <v>未</v>
          </cell>
        </row>
        <row r="8354">
          <cell r="C8354">
            <v>7552225150</v>
          </cell>
          <cell r="D8354" t="str">
            <v>I3JCL94</v>
          </cell>
          <cell r="E8354">
            <v>45323</v>
          </cell>
          <cell r="F8354" t="str">
            <v>VK04 NKR</v>
          </cell>
          <cell r="G8354" t="str">
            <v>VK04 700幅</v>
          </cell>
          <cell r="H8354" t="str">
            <v>VK04 700幅 K研2 新規出図</v>
          </cell>
          <cell r="I8354"/>
          <cell r="J8354"/>
          <cell r="K8354"/>
          <cell r="L8354" t="str">
            <v>未</v>
          </cell>
          <cell r="M8354" t="str">
            <v>未</v>
          </cell>
          <cell r="N8354" t="str">
            <v>未</v>
          </cell>
        </row>
        <row r="8355">
          <cell r="C8355">
            <v>7552225160</v>
          </cell>
          <cell r="D8355" t="str">
            <v>I3JCL94</v>
          </cell>
          <cell r="E8355">
            <v>45323</v>
          </cell>
          <cell r="F8355" t="str">
            <v>VK04 NKR</v>
          </cell>
          <cell r="G8355" t="str">
            <v>VK04 700幅</v>
          </cell>
          <cell r="H8355" t="str">
            <v>VK04 700幅 K研2 新規出図</v>
          </cell>
          <cell r="I8355"/>
          <cell r="J8355"/>
          <cell r="K8355"/>
          <cell r="L8355" t="str">
            <v>未</v>
          </cell>
          <cell r="M8355" t="str">
            <v>未</v>
          </cell>
          <cell r="N8355" t="str">
            <v>未</v>
          </cell>
        </row>
        <row r="8356">
          <cell r="C8356">
            <v>7552225170</v>
          </cell>
          <cell r="D8356" t="str">
            <v>I3JCL94</v>
          </cell>
          <cell r="E8356">
            <v>45323</v>
          </cell>
          <cell r="F8356" t="str">
            <v>VK04 NMR</v>
          </cell>
          <cell r="G8356" t="str">
            <v>VK04 700幅</v>
          </cell>
          <cell r="H8356" t="str">
            <v>VK04 700幅 K研2 新規出図</v>
          </cell>
          <cell r="I8356"/>
          <cell r="J8356"/>
          <cell r="K8356"/>
          <cell r="L8356" t="str">
            <v>未</v>
          </cell>
          <cell r="M8356" t="str">
            <v>未</v>
          </cell>
          <cell r="N8356" t="str">
            <v>未</v>
          </cell>
        </row>
        <row r="8357">
          <cell r="C8357">
            <v>7552225180</v>
          </cell>
          <cell r="D8357" t="str">
            <v>I3JCL94</v>
          </cell>
          <cell r="E8357">
            <v>45323</v>
          </cell>
          <cell r="F8357" t="str">
            <v>VK04 NMR</v>
          </cell>
          <cell r="G8357" t="str">
            <v>VK04 700幅</v>
          </cell>
          <cell r="H8357" t="str">
            <v>VK04 700幅 K研2 新規出図</v>
          </cell>
          <cell r="I8357"/>
          <cell r="J8357"/>
          <cell r="K8357"/>
          <cell r="L8357" t="str">
            <v>未</v>
          </cell>
          <cell r="M8357" t="str">
            <v>未</v>
          </cell>
          <cell r="N8357" t="str">
            <v>未</v>
          </cell>
        </row>
        <row r="8358">
          <cell r="C8358">
            <v>7552225190</v>
          </cell>
          <cell r="D8358" t="str">
            <v>I3JCL94</v>
          </cell>
          <cell r="E8358">
            <v>45323</v>
          </cell>
          <cell r="F8358" t="str">
            <v>VK04 NMR</v>
          </cell>
          <cell r="G8358" t="str">
            <v>VK04 700幅</v>
          </cell>
          <cell r="H8358" t="str">
            <v>VK04 700幅 K研2 新規出図</v>
          </cell>
          <cell r="I8358"/>
          <cell r="J8358"/>
          <cell r="K8358"/>
          <cell r="L8358" t="str">
            <v>未</v>
          </cell>
          <cell r="M8358" t="str">
            <v>未</v>
          </cell>
          <cell r="N8358" t="str">
            <v>未</v>
          </cell>
        </row>
        <row r="8359">
          <cell r="C8359">
            <v>7552225200</v>
          </cell>
          <cell r="D8359" t="str">
            <v>I3JCL94</v>
          </cell>
          <cell r="E8359">
            <v>45323</v>
          </cell>
          <cell r="F8359" t="str">
            <v>VK04 NMR</v>
          </cell>
          <cell r="G8359" t="str">
            <v>VK04 700幅</v>
          </cell>
          <cell r="H8359" t="str">
            <v>VK04 700幅 K研2 新規出図</v>
          </cell>
          <cell r="I8359"/>
          <cell r="J8359"/>
          <cell r="K8359"/>
          <cell r="L8359" t="str">
            <v>未</v>
          </cell>
          <cell r="M8359" t="str">
            <v>未</v>
          </cell>
          <cell r="N8359" t="str">
            <v>未</v>
          </cell>
        </row>
        <row r="8360">
          <cell r="C8360">
            <v>7552225210</v>
          </cell>
          <cell r="D8360" t="str">
            <v>I3JCL94</v>
          </cell>
          <cell r="E8360">
            <v>45323</v>
          </cell>
          <cell r="F8360" t="str">
            <v>VK04 NMR</v>
          </cell>
          <cell r="G8360" t="str">
            <v>VK04 700幅</v>
          </cell>
          <cell r="H8360" t="str">
            <v>VK04 700幅 K研2 新規出図</v>
          </cell>
          <cell r="I8360"/>
          <cell r="J8360"/>
          <cell r="K8360"/>
          <cell r="L8360" t="str">
            <v>未</v>
          </cell>
          <cell r="M8360" t="str">
            <v>未</v>
          </cell>
          <cell r="N8360" t="str">
            <v>未</v>
          </cell>
        </row>
        <row r="8361">
          <cell r="C8361">
            <v>7552225220</v>
          </cell>
          <cell r="D8361" t="str">
            <v>I3JCL94</v>
          </cell>
          <cell r="E8361">
            <v>45323</v>
          </cell>
          <cell r="F8361" t="str">
            <v>VK04 NKR</v>
          </cell>
          <cell r="G8361" t="str">
            <v>VK04 700幅</v>
          </cell>
          <cell r="H8361" t="str">
            <v>VK04 700幅 K研2 新規出図</v>
          </cell>
          <cell r="I8361"/>
          <cell r="J8361"/>
          <cell r="K8361"/>
          <cell r="L8361" t="str">
            <v>未</v>
          </cell>
          <cell r="M8361" t="str">
            <v>未</v>
          </cell>
          <cell r="N8361" t="str">
            <v>未</v>
          </cell>
        </row>
        <row r="8362">
          <cell r="C8362">
            <v>7552225230</v>
          </cell>
          <cell r="D8362" t="str">
            <v>I3JCL94</v>
          </cell>
          <cell r="E8362">
            <v>45323</v>
          </cell>
          <cell r="F8362" t="str">
            <v>VK04 NKR</v>
          </cell>
          <cell r="G8362" t="str">
            <v>VK04 700幅</v>
          </cell>
          <cell r="H8362" t="str">
            <v>VK04 700幅 K研2 新規出図</v>
          </cell>
          <cell r="I8362"/>
          <cell r="J8362"/>
          <cell r="K8362"/>
          <cell r="L8362" t="str">
            <v>未</v>
          </cell>
          <cell r="M8362" t="str">
            <v>未</v>
          </cell>
          <cell r="N8362" t="str">
            <v>未</v>
          </cell>
        </row>
        <row r="8363">
          <cell r="C8363">
            <v>7552225240</v>
          </cell>
          <cell r="D8363" t="str">
            <v>I3JCL94</v>
          </cell>
          <cell r="E8363">
            <v>45323</v>
          </cell>
          <cell r="F8363" t="str">
            <v>VK04 NKR</v>
          </cell>
          <cell r="G8363" t="str">
            <v>VK04 700幅</v>
          </cell>
          <cell r="H8363" t="str">
            <v>VK04 700幅 K研2 新規出図</v>
          </cell>
          <cell r="I8363"/>
          <cell r="J8363"/>
          <cell r="K8363"/>
          <cell r="L8363" t="str">
            <v>未</v>
          </cell>
          <cell r="M8363" t="str">
            <v>未</v>
          </cell>
          <cell r="N8363" t="str">
            <v>未</v>
          </cell>
        </row>
        <row r="8364">
          <cell r="C8364">
            <v>7552225250</v>
          </cell>
          <cell r="D8364" t="str">
            <v>I3JCL94</v>
          </cell>
          <cell r="E8364">
            <v>45323</v>
          </cell>
          <cell r="F8364" t="str">
            <v>VK04 NKR</v>
          </cell>
          <cell r="G8364" t="str">
            <v>VK04 700幅</v>
          </cell>
          <cell r="H8364" t="str">
            <v>VK04 700幅 K研2 新規出図</v>
          </cell>
          <cell r="I8364"/>
          <cell r="J8364"/>
          <cell r="K8364"/>
          <cell r="L8364" t="str">
            <v>未</v>
          </cell>
          <cell r="M8364" t="str">
            <v>未</v>
          </cell>
          <cell r="N8364" t="str">
            <v>未</v>
          </cell>
        </row>
        <row r="8365">
          <cell r="C8365">
            <v>7552225260</v>
          </cell>
          <cell r="D8365" t="str">
            <v>I3JCL94</v>
          </cell>
          <cell r="E8365">
            <v>45323</v>
          </cell>
          <cell r="F8365" t="str">
            <v>VK04 NMR</v>
          </cell>
          <cell r="G8365" t="str">
            <v>VK04 700幅</v>
          </cell>
          <cell r="H8365" t="str">
            <v>VK04 700幅 K研2 新規出図</v>
          </cell>
          <cell r="I8365"/>
          <cell r="J8365"/>
          <cell r="K8365"/>
          <cell r="L8365" t="str">
            <v>未</v>
          </cell>
          <cell r="M8365" t="str">
            <v>未</v>
          </cell>
          <cell r="N8365" t="str">
            <v>未</v>
          </cell>
        </row>
        <row r="8366">
          <cell r="C8366">
            <v>7552225270</v>
          </cell>
          <cell r="D8366" t="str">
            <v>I3JCL94</v>
          </cell>
          <cell r="E8366">
            <v>45323</v>
          </cell>
          <cell r="F8366" t="str">
            <v>VK04 NMR</v>
          </cell>
          <cell r="G8366" t="str">
            <v>VK04 700幅</v>
          </cell>
          <cell r="H8366" t="str">
            <v>VK04 700幅 K研2 新規出図</v>
          </cell>
          <cell r="I8366"/>
          <cell r="J8366"/>
          <cell r="K8366"/>
          <cell r="L8366" t="str">
            <v>未</v>
          </cell>
          <cell r="M8366" t="str">
            <v>未</v>
          </cell>
          <cell r="N8366" t="str">
            <v>未</v>
          </cell>
        </row>
        <row r="8367">
          <cell r="C8367">
            <v>7552225280</v>
          </cell>
          <cell r="D8367" t="str">
            <v>I3JCL94</v>
          </cell>
          <cell r="E8367">
            <v>45323</v>
          </cell>
          <cell r="F8367" t="str">
            <v>VK04 NKR</v>
          </cell>
          <cell r="G8367" t="str">
            <v>VK04 700幅</v>
          </cell>
          <cell r="H8367" t="str">
            <v>VK04 700幅 K研2 新規出図</v>
          </cell>
          <cell r="I8367"/>
          <cell r="J8367"/>
          <cell r="K8367"/>
          <cell r="L8367" t="str">
            <v>未</v>
          </cell>
          <cell r="M8367" t="str">
            <v>未</v>
          </cell>
          <cell r="N8367" t="str">
            <v>未</v>
          </cell>
        </row>
        <row r="8368">
          <cell r="C8368">
            <v>7552225290</v>
          </cell>
          <cell r="D8368" t="str">
            <v>I3JCL94</v>
          </cell>
          <cell r="E8368">
            <v>45323</v>
          </cell>
          <cell r="F8368" t="str">
            <v>VK04 NKR</v>
          </cell>
          <cell r="G8368" t="str">
            <v>VK04 700幅</v>
          </cell>
          <cell r="H8368" t="str">
            <v>VK04 700幅 K研2 新規出図</v>
          </cell>
          <cell r="I8368"/>
          <cell r="J8368"/>
          <cell r="K8368"/>
          <cell r="L8368" t="str">
            <v>未</v>
          </cell>
          <cell r="M8368" t="str">
            <v>未</v>
          </cell>
          <cell r="N8368" t="str">
            <v>未</v>
          </cell>
        </row>
        <row r="8369">
          <cell r="C8369">
            <v>7552225300</v>
          </cell>
          <cell r="D8369" t="str">
            <v>I3JCL94</v>
          </cell>
          <cell r="E8369">
            <v>45323</v>
          </cell>
          <cell r="F8369" t="str">
            <v>VK04 NKR</v>
          </cell>
          <cell r="G8369" t="str">
            <v>VK04 700幅</v>
          </cell>
          <cell r="H8369" t="str">
            <v>VK04 700幅 K研2 新規出図</v>
          </cell>
          <cell r="I8369" t="str">
            <v>PA1-4162</v>
          </cell>
          <cell r="J8369" t="str">
            <v>A</v>
          </cell>
          <cell r="K8369" t="str">
            <v>LEV</v>
          </cell>
          <cell r="L8369" t="str">
            <v>○</v>
          </cell>
          <cell r="M8369">
            <v>20240913</v>
          </cell>
          <cell r="N8369">
            <v>20240913</v>
          </cell>
        </row>
        <row r="8370">
          <cell r="C8370">
            <v>7552225310</v>
          </cell>
          <cell r="D8370" t="str">
            <v>I3JCL94</v>
          </cell>
          <cell r="E8370">
            <v>45323</v>
          </cell>
          <cell r="F8370" t="str">
            <v>VK04 NKR</v>
          </cell>
          <cell r="G8370" t="str">
            <v>VK04 700幅</v>
          </cell>
          <cell r="H8370" t="str">
            <v>VK04 700幅 K研2 新規出図</v>
          </cell>
          <cell r="I8370"/>
          <cell r="J8370"/>
          <cell r="K8370"/>
          <cell r="L8370" t="str">
            <v>未</v>
          </cell>
          <cell r="M8370" t="str">
            <v>未</v>
          </cell>
          <cell r="N8370" t="str">
            <v>未</v>
          </cell>
        </row>
        <row r="8371">
          <cell r="C8371">
            <v>7552225320</v>
          </cell>
          <cell r="D8371" t="str">
            <v>I3JCL94</v>
          </cell>
          <cell r="E8371">
            <v>45323</v>
          </cell>
          <cell r="F8371" t="str">
            <v>VK04 NKR</v>
          </cell>
          <cell r="G8371" t="str">
            <v>VK04 700幅</v>
          </cell>
          <cell r="H8371" t="str">
            <v>VK04 700幅 K研2 新規出図</v>
          </cell>
          <cell r="I8371"/>
          <cell r="J8371"/>
          <cell r="K8371"/>
          <cell r="L8371" t="str">
            <v>未</v>
          </cell>
          <cell r="M8371" t="str">
            <v>未</v>
          </cell>
          <cell r="N8371" t="str">
            <v>未</v>
          </cell>
        </row>
        <row r="8372">
          <cell r="C8372">
            <v>7552225330</v>
          </cell>
          <cell r="D8372" t="str">
            <v>I3JCL94</v>
          </cell>
          <cell r="E8372">
            <v>45323</v>
          </cell>
          <cell r="F8372" t="str">
            <v>VK04 NKR</v>
          </cell>
          <cell r="G8372" t="str">
            <v>VK04 700幅</v>
          </cell>
          <cell r="H8372" t="str">
            <v>VK04 700幅 K研2 新規出図</v>
          </cell>
          <cell r="I8372"/>
          <cell r="J8372"/>
          <cell r="K8372"/>
          <cell r="L8372" t="str">
            <v>未</v>
          </cell>
          <cell r="M8372" t="str">
            <v>未</v>
          </cell>
          <cell r="N8372" t="str">
            <v>未</v>
          </cell>
        </row>
        <row r="8373">
          <cell r="C8373">
            <v>7552225340</v>
          </cell>
          <cell r="D8373" t="str">
            <v>I3JCL94</v>
          </cell>
          <cell r="E8373">
            <v>45323</v>
          </cell>
          <cell r="F8373" t="str">
            <v>VK04 NMR</v>
          </cell>
          <cell r="G8373" t="str">
            <v>VK04 700幅</v>
          </cell>
          <cell r="H8373" t="str">
            <v>VK04 700幅 K研2 新規出図</v>
          </cell>
          <cell r="I8373"/>
          <cell r="J8373"/>
          <cell r="K8373"/>
          <cell r="L8373" t="str">
            <v>未</v>
          </cell>
          <cell r="M8373" t="str">
            <v>未</v>
          </cell>
          <cell r="N8373" t="str">
            <v>未</v>
          </cell>
        </row>
        <row r="8374">
          <cell r="C8374">
            <v>7552225350</v>
          </cell>
          <cell r="D8374" t="str">
            <v>I3JCL94</v>
          </cell>
          <cell r="E8374">
            <v>45323</v>
          </cell>
          <cell r="F8374" t="str">
            <v>VK04 NMR</v>
          </cell>
          <cell r="G8374" t="str">
            <v>VK04 700幅</v>
          </cell>
          <cell r="H8374" t="str">
            <v>VK04 700幅 K研2 新規出図</v>
          </cell>
          <cell r="I8374"/>
          <cell r="J8374"/>
          <cell r="K8374"/>
          <cell r="L8374" t="str">
            <v>未</v>
          </cell>
          <cell r="M8374" t="str">
            <v>未</v>
          </cell>
          <cell r="N8374" t="str">
            <v>未</v>
          </cell>
        </row>
        <row r="8375">
          <cell r="C8375">
            <v>7552225360</v>
          </cell>
          <cell r="D8375" t="str">
            <v>I3JCL94</v>
          </cell>
          <cell r="E8375">
            <v>45323</v>
          </cell>
          <cell r="F8375" t="str">
            <v>VK04 NMR</v>
          </cell>
          <cell r="G8375" t="str">
            <v>VK04 700幅</v>
          </cell>
          <cell r="H8375" t="str">
            <v>VK04 700幅 K研2 新規出図</v>
          </cell>
          <cell r="I8375"/>
          <cell r="J8375"/>
          <cell r="K8375"/>
          <cell r="L8375" t="str">
            <v>未</v>
          </cell>
          <cell r="M8375" t="str">
            <v>未</v>
          </cell>
          <cell r="N8375" t="str">
            <v>未</v>
          </cell>
        </row>
        <row r="8376">
          <cell r="C8376">
            <v>7552225370</v>
          </cell>
          <cell r="D8376" t="str">
            <v>I3JCL94</v>
          </cell>
          <cell r="E8376">
            <v>45323</v>
          </cell>
          <cell r="F8376" t="str">
            <v>VK04 NMR</v>
          </cell>
          <cell r="G8376" t="str">
            <v>VK04 700幅</v>
          </cell>
          <cell r="H8376" t="str">
            <v>VK04 700幅 K研2 新規出図</v>
          </cell>
          <cell r="I8376"/>
          <cell r="J8376"/>
          <cell r="K8376"/>
          <cell r="L8376" t="str">
            <v>未</v>
          </cell>
          <cell r="M8376" t="str">
            <v>未</v>
          </cell>
          <cell r="N8376" t="str">
            <v>未</v>
          </cell>
        </row>
        <row r="8377">
          <cell r="C8377">
            <v>7552225380</v>
          </cell>
          <cell r="D8377" t="str">
            <v>I3JCL94</v>
          </cell>
          <cell r="E8377">
            <v>45323</v>
          </cell>
          <cell r="F8377" t="str">
            <v>VK04 NMR</v>
          </cell>
          <cell r="G8377" t="str">
            <v>VK04 700幅</v>
          </cell>
          <cell r="H8377" t="str">
            <v>VK04 700幅 K研2 新規出図</v>
          </cell>
          <cell r="I8377"/>
          <cell r="J8377"/>
          <cell r="K8377"/>
          <cell r="L8377" t="str">
            <v>未</v>
          </cell>
          <cell r="M8377" t="str">
            <v>未</v>
          </cell>
          <cell r="N8377" t="str">
            <v>未</v>
          </cell>
        </row>
        <row r="8378">
          <cell r="C8378">
            <v>7552225390</v>
          </cell>
          <cell r="D8378" t="str">
            <v>I3JCL94</v>
          </cell>
          <cell r="E8378">
            <v>45323</v>
          </cell>
          <cell r="F8378" t="str">
            <v>VK04 NMR</v>
          </cell>
          <cell r="G8378" t="str">
            <v>VK04 700幅</v>
          </cell>
          <cell r="H8378" t="str">
            <v>VK04 700幅 K研2 新規出図</v>
          </cell>
          <cell r="I8378"/>
          <cell r="J8378"/>
          <cell r="K8378"/>
          <cell r="L8378" t="str">
            <v>未</v>
          </cell>
          <cell r="M8378" t="str">
            <v>未</v>
          </cell>
          <cell r="N8378" t="str">
            <v>未</v>
          </cell>
        </row>
        <row r="8379">
          <cell r="C8379">
            <v>7552225400</v>
          </cell>
          <cell r="D8379" t="str">
            <v>I3JCL94</v>
          </cell>
          <cell r="E8379">
            <v>45323</v>
          </cell>
          <cell r="F8379" t="str">
            <v>VK04 NMR</v>
          </cell>
          <cell r="G8379" t="str">
            <v>VK04 700幅</v>
          </cell>
          <cell r="H8379" t="str">
            <v>VK04 700幅 K研2 新規出図</v>
          </cell>
          <cell r="I8379"/>
          <cell r="J8379" t="str">
            <v>A</v>
          </cell>
          <cell r="K8379"/>
          <cell r="L8379" t="str">
            <v>未</v>
          </cell>
          <cell r="M8379" t="str">
            <v>未</v>
          </cell>
          <cell r="N8379" t="str">
            <v>未</v>
          </cell>
        </row>
        <row r="8380">
          <cell r="C8380">
            <v>7552225410</v>
          </cell>
          <cell r="D8380" t="str">
            <v>I3JCL94</v>
          </cell>
          <cell r="E8380">
            <v>45323</v>
          </cell>
          <cell r="F8380" t="str">
            <v>VK04 NMR</v>
          </cell>
          <cell r="G8380" t="str">
            <v>VK04 700幅</v>
          </cell>
          <cell r="H8380" t="str">
            <v>VK04 700幅 K研2 新規出図</v>
          </cell>
          <cell r="I8380"/>
          <cell r="J8380" t="str">
            <v>A</v>
          </cell>
          <cell r="K8380"/>
          <cell r="L8380" t="str">
            <v>未</v>
          </cell>
          <cell r="M8380" t="str">
            <v>未</v>
          </cell>
          <cell r="N8380" t="str">
            <v>未</v>
          </cell>
        </row>
        <row r="8381">
          <cell r="C8381">
            <v>7552225420</v>
          </cell>
          <cell r="D8381" t="str">
            <v>I3JCL94</v>
          </cell>
          <cell r="E8381">
            <v>45323</v>
          </cell>
          <cell r="F8381" t="str">
            <v>VK04 NMR</v>
          </cell>
          <cell r="G8381" t="str">
            <v>VK04 700幅</v>
          </cell>
          <cell r="H8381" t="str">
            <v>VK04 700幅 K研2 新規出図</v>
          </cell>
          <cell r="I8381"/>
          <cell r="J8381" t="str">
            <v>A</v>
          </cell>
          <cell r="K8381"/>
          <cell r="L8381" t="str">
            <v>未</v>
          </cell>
          <cell r="M8381" t="str">
            <v>未</v>
          </cell>
          <cell r="N8381" t="str">
            <v>未</v>
          </cell>
        </row>
        <row r="8382">
          <cell r="C8382">
            <v>7552225430</v>
          </cell>
          <cell r="D8382" t="str">
            <v>I3JCL94</v>
          </cell>
          <cell r="E8382">
            <v>45323</v>
          </cell>
          <cell r="F8382" t="str">
            <v>VK04 NMR</v>
          </cell>
          <cell r="G8382" t="str">
            <v>VK04 700幅</v>
          </cell>
          <cell r="H8382" t="str">
            <v>VK04 700幅 K研2 新規出図</v>
          </cell>
          <cell r="I8382"/>
          <cell r="J8382" t="str">
            <v>A</v>
          </cell>
          <cell r="K8382"/>
          <cell r="L8382" t="str">
            <v>未</v>
          </cell>
          <cell r="M8382" t="str">
            <v>未</v>
          </cell>
          <cell r="N8382" t="str">
            <v>未</v>
          </cell>
        </row>
        <row r="8383">
          <cell r="C8383">
            <v>7552225440</v>
          </cell>
          <cell r="D8383" t="str">
            <v>I3JCL94</v>
          </cell>
          <cell r="E8383">
            <v>45323</v>
          </cell>
          <cell r="F8383" t="str">
            <v>VK04 NMR</v>
          </cell>
          <cell r="G8383" t="str">
            <v>VK04 700幅</v>
          </cell>
          <cell r="H8383" t="str">
            <v>VK04 700幅 K研2 新規出図</v>
          </cell>
          <cell r="I8383"/>
          <cell r="J8383" t="str">
            <v>A</v>
          </cell>
          <cell r="K8383"/>
          <cell r="L8383" t="str">
            <v>未</v>
          </cell>
          <cell r="M8383" t="str">
            <v>未</v>
          </cell>
          <cell r="N8383" t="str">
            <v>未</v>
          </cell>
        </row>
        <row r="8384">
          <cell r="C8384">
            <v>7552225450</v>
          </cell>
          <cell r="D8384" t="str">
            <v>I3JCL94</v>
          </cell>
          <cell r="E8384">
            <v>45323</v>
          </cell>
          <cell r="F8384" t="str">
            <v>VK04 NMR</v>
          </cell>
          <cell r="G8384" t="str">
            <v>VK04 700幅</v>
          </cell>
          <cell r="H8384" t="str">
            <v>VK04 700幅 K研2 新規出図</v>
          </cell>
          <cell r="I8384"/>
          <cell r="J8384" t="str">
            <v>A</v>
          </cell>
          <cell r="K8384"/>
          <cell r="L8384" t="str">
            <v>未</v>
          </cell>
          <cell r="M8384" t="str">
            <v>未</v>
          </cell>
          <cell r="N8384" t="str">
            <v>未</v>
          </cell>
        </row>
        <row r="8385">
          <cell r="C8385">
            <v>7552225460</v>
          </cell>
          <cell r="D8385" t="str">
            <v>I3JCL94</v>
          </cell>
          <cell r="E8385">
            <v>45323</v>
          </cell>
          <cell r="F8385" t="str">
            <v>VK04 NMR</v>
          </cell>
          <cell r="G8385" t="str">
            <v>VK04 700幅</v>
          </cell>
          <cell r="H8385" t="str">
            <v>VK04 700幅 K研2 新規出図</v>
          </cell>
          <cell r="I8385"/>
          <cell r="J8385" t="str">
            <v>A</v>
          </cell>
          <cell r="K8385"/>
          <cell r="L8385" t="str">
            <v>未</v>
          </cell>
          <cell r="M8385" t="str">
            <v>未</v>
          </cell>
          <cell r="N8385" t="str">
            <v>未</v>
          </cell>
        </row>
        <row r="8386">
          <cell r="C8386">
            <v>7552225470</v>
          </cell>
          <cell r="D8386" t="str">
            <v>I3JCL94</v>
          </cell>
          <cell r="E8386">
            <v>45323</v>
          </cell>
          <cell r="F8386" t="str">
            <v>VK04 NMR</v>
          </cell>
          <cell r="G8386" t="str">
            <v>VK04 700幅</v>
          </cell>
          <cell r="H8386" t="str">
            <v>VK04 700幅 K研2 新規出図</v>
          </cell>
          <cell r="I8386"/>
          <cell r="J8386" t="str">
            <v>A</v>
          </cell>
          <cell r="K8386"/>
          <cell r="L8386" t="str">
            <v>未</v>
          </cell>
          <cell r="M8386" t="str">
            <v>未</v>
          </cell>
          <cell r="N8386" t="str">
            <v>未</v>
          </cell>
        </row>
        <row r="8387">
          <cell r="C8387">
            <v>7552225481</v>
          </cell>
          <cell r="D8387" t="str">
            <v>I4K5796</v>
          </cell>
          <cell r="E8387">
            <v>45770</v>
          </cell>
          <cell r="F8387" t="str">
            <v>VK04 A2-Gr</v>
          </cell>
          <cell r="G8387" t="str">
            <v>VK04A2-Gr1SEI</v>
          </cell>
          <cell r="H8387" t="str">
            <v>VK04A2-Gr1SEI向け設変出図</v>
          </cell>
          <cell r="I8387"/>
          <cell r="J8387" t="str">
            <v>A</v>
          </cell>
          <cell r="K8387"/>
          <cell r="L8387"/>
          <cell r="M8387"/>
          <cell r="N8387"/>
        </row>
        <row r="8388">
          <cell r="C8388">
            <v>7552225490</v>
          </cell>
          <cell r="D8388" t="str">
            <v>I3JCL94</v>
          </cell>
          <cell r="E8388">
            <v>45323</v>
          </cell>
          <cell r="F8388" t="str">
            <v>VK04 NMR</v>
          </cell>
          <cell r="G8388" t="str">
            <v>VK04 700幅</v>
          </cell>
          <cell r="H8388" t="str">
            <v>VK04 700幅 K研2 新規出図</v>
          </cell>
          <cell r="I8388"/>
          <cell r="J8388" t="str">
            <v>A</v>
          </cell>
          <cell r="K8388"/>
          <cell r="L8388" t="str">
            <v>未</v>
          </cell>
          <cell r="M8388" t="str">
            <v>未</v>
          </cell>
          <cell r="N8388" t="str">
            <v>未</v>
          </cell>
        </row>
        <row r="8389">
          <cell r="C8389">
            <v>7552225500</v>
          </cell>
          <cell r="D8389" t="str">
            <v>I3JCL94</v>
          </cell>
          <cell r="E8389">
            <v>45323</v>
          </cell>
          <cell r="F8389" t="str">
            <v>VK04 NMR</v>
          </cell>
          <cell r="G8389" t="str">
            <v>VK04 700幅</v>
          </cell>
          <cell r="H8389" t="str">
            <v>VK04 700幅 K研2 新規出図</v>
          </cell>
          <cell r="I8389"/>
          <cell r="J8389"/>
          <cell r="K8389"/>
          <cell r="L8389" t="str">
            <v>未</v>
          </cell>
          <cell r="M8389" t="str">
            <v>未</v>
          </cell>
          <cell r="N8389" t="str">
            <v>未</v>
          </cell>
        </row>
        <row r="8390">
          <cell r="C8390">
            <v>7552225510</v>
          </cell>
          <cell r="D8390" t="str">
            <v>I3JCL94</v>
          </cell>
          <cell r="E8390">
            <v>45323</v>
          </cell>
          <cell r="F8390" t="str">
            <v>VK04 NMR</v>
          </cell>
          <cell r="G8390" t="str">
            <v>VK04 700幅</v>
          </cell>
          <cell r="H8390" t="str">
            <v>VK04 700幅 K研2 新規出図</v>
          </cell>
          <cell r="I8390" t="str">
            <v>PA1-4139</v>
          </cell>
          <cell r="J8390" t="str">
            <v>A</v>
          </cell>
          <cell r="K8390" t="str">
            <v>CQB</v>
          </cell>
          <cell r="L8390" t="str">
            <v>○</v>
          </cell>
          <cell r="M8390">
            <v>20240530</v>
          </cell>
          <cell r="N8390">
            <v>20240530</v>
          </cell>
        </row>
        <row r="8391">
          <cell r="C8391">
            <v>7552225520</v>
          </cell>
          <cell r="D8391" t="str">
            <v>I3JCL94</v>
          </cell>
          <cell r="E8391">
            <v>45323</v>
          </cell>
          <cell r="F8391" t="str">
            <v>VK04 NMS</v>
          </cell>
          <cell r="G8391" t="str">
            <v>VK04 700幅</v>
          </cell>
          <cell r="H8391" t="str">
            <v>VK04 700幅 K研2 新規出図</v>
          </cell>
          <cell r="I8391"/>
          <cell r="J8391"/>
          <cell r="K8391"/>
          <cell r="L8391" t="str">
            <v>未</v>
          </cell>
          <cell r="M8391" t="str">
            <v>未</v>
          </cell>
          <cell r="N8391" t="str">
            <v>未</v>
          </cell>
        </row>
        <row r="8392">
          <cell r="C8392">
            <v>7552225530</v>
          </cell>
          <cell r="D8392" t="str">
            <v>I3JCL94</v>
          </cell>
          <cell r="E8392">
            <v>45323</v>
          </cell>
          <cell r="F8392" t="str">
            <v>VK04 NMS</v>
          </cell>
          <cell r="G8392" t="str">
            <v>VK04 700幅</v>
          </cell>
          <cell r="H8392" t="str">
            <v>VK04 700幅 K研2 新規出図</v>
          </cell>
          <cell r="I8392"/>
          <cell r="J8392"/>
          <cell r="K8392"/>
          <cell r="L8392" t="str">
            <v>未</v>
          </cell>
          <cell r="M8392" t="str">
            <v>未</v>
          </cell>
          <cell r="N8392" t="str">
            <v>未</v>
          </cell>
        </row>
        <row r="8393">
          <cell r="C8393">
            <v>7552225540</v>
          </cell>
          <cell r="D8393" t="str">
            <v>I3JCL94</v>
          </cell>
          <cell r="E8393">
            <v>45323</v>
          </cell>
          <cell r="F8393" t="str">
            <v>VK04 NMR</v>
          </cell>
          <cell r="G8393" t="str">
            <v>VK04 700幅</v>
          </cell>
          <cell r="H8393" t="str">
            <v>VK04 700幅 K研2 新規出図</v>
          </cell>
          <cell r="I8393"/>
          <cell r="J8393"/>
          <cell r="K8393"/>
          <cell r="L8393" t="str">
            <v>未</v>
          </cell>
          <cell r="M8393" t="str">
            <v>未</v>
          </cell>
          <cell r="N8393" t="str">
            <v>未</v>
          </cell>
        </row>
        <row r="8394">
          <cell r="C8394">
            <v>7552225550</v>
          </cell>
          <cell r="D8394" t="str">
            <v>I3JCL94</v>
          </cell>
          <cell r="E8394">
            <v>45323</v>
          </cell>
          <cell r="F8394" t="str">
            <v>VK04 NMR</v>
          </cell>
          <cell r="G8394" t="str">
            <v>VK04 700幅</v>
          </cell>
          <cell r="H8394" t="str">
            <v>VK04 700幅 K研2 新規出図</v>
          </cell>
          <cell r="I8394"/>
          <cell r="J8394"/>
          <cell r="K8394"/>
          <cell r="L8394" t="str">
            <v>未</v>
          </cell>
          <cell r="M8394" t="str">
            <v>未</v>
          </cell>
          <cell r="N8394" t="str">
            <v>未</v>
          </cell>
        </row>
        <row r="8395">
          <cell r="C8395">
            <v>7552225560</v>
          </cell>
          <cell r="D8395" t="str">
            <v>I3JCL94</v>
          </cell>
          <cell r="E8395">
            <v>45323</v>
          </cell>
          <cell r="F8395" t="str">
            <v>VK04 NMR</v>
          </cell>
          <cell r="G8395" t="str">
            <v>VK04 700幅</v>
          </cell>
          <cell r="H8395" t="str">
            <v>VK04 700幅 K研2 新規出図</v>
          </cell>
          <cell r="I8395"/>
          <cell r="J8395"/>
          <cell r="K8395"/>
          <cell r="L8395" t="str">
            <v>未</v>
          </cell>
          <cell r="M8395" t="str">
            <v>未</v>
          </cell>
          <cell r="N8395" t="str">
            <v>未</v>
          </cell>
        </row>
        <row r="8396">
          <cell r="C8396">
            <v>7552225570</v>
          </cell>
          <cell r="D8396" t="str">
            <v>I3JCL94</v>
          </cell>
          <cell r="E8396">
            <v>45323</v>
          </cell>
          <cell r="F8396" t="str">
            <v>VK04 NMR</v>
          </cell>
          <cell r="G8396" t="str">
            <v>VK04 700幅</v>
          </cell>
          <cell r="H8396" t="str">
            <v>VK04 700幅 K研2 新規出図</v>
          </cell>
          <cell r="I8396"/>
          <cell r="J8396"/>
          <cell r="K8396"/>
          <cell r="L8396" t="str">
            <v>未</v>
          </cell>
          <cell r="M8396" t="str">
            <v>未</v>
          </cell>
          <cell r="N8396" t="str">
            <v>未</v>
          </cell>
        </row>
        <row r="8397">
          <cell r="C8397">
            <v>7552225580</v>
          </cell>
          <cell r="D8397" t="str">
            <v>I3JCL94</v>
          </cell>
          <cell r="E8397">
            <v>45323</v>
          </cell>
          <cell r="F8397" t="str">
            <v>VK04 NMR</v>
          </cell>
          <cell r="G8397" t="str">
            <v>VK04 700幅</v>
          </cell>
          <cell r="H8397" t="str">
            <v>VK04 700幅 K研2 新規出図</v>
          </cell>
          <cell r="I8397"/>
          <cell r="J8397"/>
          <cell r="K8397"/>
          <cell r="L8397" t="str">
            <v>未</v>
          </cell>
          <cell r="M8397" t="str">
            <v>未</v>
          </cell>
          <cell r="N8397" t="str">
            <v>未</v>
          </cell>
        </row>
        <row r="8398">
          <cell r="C8398">
            <v>7552225590</v>
          </cell>
          <cell r="D8398" t="str">
            <v>I3JCL94</v>
          </cell>
          <cell r="E8398">
            <v>45323</v>
          </cell>
          <cell r="F8398" t="str">
            <v>VK04 NMR</v>
          </cell>
          <cell r="G8398" t="str">
            <v>VK04 700幅</v>
          </cell>
          <cell r="H8398" t="str">
            <v>VK04 700幅 K研2 新規出図</v>
          </cell>
          <cell r="I8398"/>
          <cell r="J8398"/>
          <cell r="K8398"/>
          <cell r="L8398" t="str">
            <v>未</v>
          </cell>
          <cell r="M8398" t="str">
            <v>未</v>
          </cell>
          <cell r="N8398" t="str">
            <v>未</v>
          </cell>
        </row>
        <row r="8399">
          <cell r="C8399">
            <v>7552225600</v>
          </cell>
          <cell r="D8399" t="str">
            <v>I3JCL94</v>
          </cell>
          <cell r="E8399">
            <v>45323</v>
          </cell>
          <cell r="F8399" t="str">
            <v>VK04 NMR</v>
          </cell>
          <cell r="G8399" t="str">
            <v>VK04 700幅</v>
          </cell>
          <cell r="H8399" t="str">
            <v>VK04 700幅 K研2 新規出図</v>
          </cell>
          <cell r="I8399"/>
          <cell r="J8399"/>
          <cell r="K8399"/>
          <cell r="L8399" t="str">
            <v>未</v>
          </cell>
          <cell r="M8399" t="str">
            <v>未</v>
          </cell>
          <cell r="N8399" t="str">
            <v>未</v>
          </cell>
        </row>
        <row r="8400">
          <cell r="C8400">
            <v>7552225610</v>
          </cell>
          <cell r="D8400" t="str">
            <v>I3JCL94</v>
          </cell>
          <cell r="E8400">
            <v>45323</v>
          </cell>
          <cell r="F8400" t="str">
            <v>VK04 NMR</v>
          </cell>
          <cell r="G8400" t="str">
            <v>VK04 700幅</v>
          </cell>
          <cell r="H8400" t="str">
            <v>VK04 700幅 K研2 新規出図</v>
          </cell>
          <cell r="I8400"/>
          <cell r="J8400"/>
          <cell r="K8400"/>
          <cell r="L8400" t="str">
            <v>未</v>
          </cell>
          <cell r="M8400" t="str">
            <v>未</v>
          </cell>
          <cell r="N8400" t="str">
            <v>未</v>
          </cell>
        </row>
        <row r="8401">
          <cell r="C8401">
            <v>7552225620</v>
          </cell>
          <cell r="D8401" t="str">
            <v>I3JCL94</v>
          </cell>
          <cell r="E8401">
            <v>45323</v>
          </cell>
          <cell r="F8401" t="str">
            <v>VK04 NMR</v>
          </cell>
          <cell r="G8401" t="str">
            <v>VK04 700幅</v>
          </cell>
          <cell r="H8401" t="str">
            <v>VK04 700幅 K研2 新規出図</v>
          </cell>
          <cell r="I8401"/>
          <cell r="J8401"/>
          <cell r="K8401"/>
          <cell r="L8401" t="str">
            <v>未</v>
          </cell>
          <cell r="M8401" t="str">
            <v>未</v>
          </cell>
          <cell r="N8401" t="str">
            <v>未</v>
          </cell>
        </row>
        <row r="8402">
          <cell r="C8402">
            <v>7552225630</v>
          </cell>
          <cell r="D8402" t="str">
            <v>I3JCL94</v>
          </cell>
          <cell r="E8402">
            <v>45323</v>
          </cell>
          <cell r="F8402" t="str">
            <v>VK04 NMR</v>
          </cell>
          <cell r="G8402" t="str">
            <v>VK04 700幅</v>
          </cell>
          <cell r="H8402" t="str">
            <v>VK04 700幅 K研2 新規出図</v>
          </cell>
          <cell r="I8402"/>
          <cell r="J8402"/>
          <cell r="K8402"/>
          <cell r="L8402" t="str">
            <v>未</v>
          </cell>
          <cell r="M8402" t="str">
            <v>未</v>
          </cell>
          <cell r="N8402" t="str">
            <v>未</v>
          </cell>
        </row>
        <row r="8403">
          <cell r="C8403">
            <v>8977943082</v>
          </cell>
          <cell r="D8403" t="str">
            <v>I4JLF14</v>
          </cell>
          <cell r="E8403">
            <v>45323</v>
          </cell>
          <cell r="F8403" t="str">
            <v>VK04 NMS</v>
          </cell>
          <cell r="G8403" t="str">
            <v>VK04 700幅</v>
          </cell>
          <cell r="H8403" t="str">
            <v>VK04 700幅 K研2 量産設変出図(内容:RIVET移動、穴とNUT変更)</v>
          </cell>
          <cell r="I8403" t="str">
            <v>PA1-4139</v>
          </cell>
          <cell r="J8403" t="str">
            <v>A</v>
          </cell>
          <cell r="K8403" t="str">
            <v>NN2</v>
          </cell>
          <cell r="L8403" t="str">
            <v>○</v>
          </cell>
          <cell r="M8403">
            <v>20240530</v>
          </cell>
          <cell r="N8403">
            <v>20240530</v>
          </cell>
        </row>
        <row r="8404">
          <cell r="C8404">
            <v>8977943502</v>
          </cell>
          <cell r="D8404" t="str">
            <v>I4JLF14</v>
          </cell>
          <cell r="E8404">
            <v>45323</v>
          </cell>
          <cell r="F8404" t="str">
            <v>VK04 NMS</v>
          </cell>
          <cell r="G8404" t="str">
            <v>VK04 700幅</v>
          </cell>
          <cell r="H8404" t="str">
            <v>VK04 700幅 K研2 量産設変出図(内容:RIVET移動、穴とNUT変更)</v>
          </cell>
          <cell r="I8404" t="str">
            <v>PA1-4139</v>
          </cell>
          <cell r="J8404" t="str">
            <v>A</v>
          </cell>
          <cell r="K8404" t="str">
            <v>PAC</v>
          </cell>
          <cell r="L8404" t="str">
            <v>○</v>
          </cell>
          <cell r="M8404">
            <v>20240529</v>
          </cell>
          <cell r="N8404">
            <v>20240529</v>
          </cell>
        </row>
        <row r="8405">
          <cell r="C8405">
            <v>7552241160</v>
          </cell>
          <cell r="D8405" t="str">
            <v>I3K4082</v>
          </cell>
          <cell r="E8405">
            <v>45351</v>
          </cell>
          <cell r="F8405" t="str">
            <v>VK04 NPR</v>
          </cell>
          <cell r="G8405" t="str">
            <v>VK04 750幅</v>
          </cell>
          <cell r="H8405" t="str">
            <v>VK04 750幅 K研2 新規出図</v>
          </cell>
          <cell r="I8405" t="str">
            <v>PA1-5024</v>
          </cell>
          <cell r="J8405" t="str">
            <v>A</v>
          </cell>
          <cell r="K8405" t="str">
            <v>RSX</v>
          </cell>
          <cell r="L8405" t="str">
            <v>〇</v>
          </cell>
          <cell r="M8405">
            <v>20240923</v>
          </cell>
          <cell r="N8405">
            <v>20240923</v>
          </cell>
        </row>
        <row r="8406">
          <cell r="C8406">
            <v>7552383220</v>
          </cell>
          <cell r="D8406" t="str">
            <v>I3K4082</v>
          </cell>
          <cell r="E8406">
            <v>45351</v>
          </cell>
          <cell r="F8406" t="str">
            <v>VK04 NPR</v>
          </cell>
          <cell r="G8406" t="str">
            <v>VK04 750幅</v>
          </cell>
          <cell r="H8406" t="str">
            <v>VK04 750幅 K研2 新規出図</v>
          </cell>
          <cell r="I8406" t="str">
            <v>PA1-4137</v>
          </cell>
          <cell r="J8406" t="str">
            <v>A</v>
          </cell>
          <cell r="K8406" t="str">
            <v>SCX</v>
          </cell>
          <cell r="L8406" t="str">
            <v>○</v>
          </cell>
          <cell r="M8406">
            <v>20240529</v>
          </cell>
          <cell r="N8406">
            <v>20240529</v>
          </cell>
        </row>
        <row r="8407">
          <cell r="C8407">
            <v>7552383230</v>
          </cell>
          <cell r="D8407" t="str">
            <v>I3K4082</v>
          </cell>
          <cell r="E8407">
            <v>45351</v>
          </cell>
          <cell r="F8407" t="str">
            <v>VK04 NPR</v>
          </cell>
          <cell r="G8407" t="str">
            <v>VK04 750幅</v>
          </cell>
          <cell r="H8407" t="str">
            <v>VK04 750幅 K研2 新規出図</v>
          </cell>
          <cell r="I8407" t="str">
            <v>PA1-4137</v>
          </cell>
          <cell r="J8407" t="str">
            <v>A</v>
          </cell>
          <cell r="K8407" t="str">
            <v>SP1</v>
          </cell>
          <cell r="L8407" t="str">
            <v>○</v>
          </cell>
          <cell r="M8407">
            <v>20240529</v>
          </cell>
          <cell r="N8407">
            <v>20240529</v>
          </cell>
        </row>
        <row r="8408">
          <cell r="C8408">
            <v>8978795022</v>
          </cell>
          <cell r="D8408" t="str">
            <v>I4K4127</v>
          </cell>
          <cell r="E8408">
            <v>45358</v>
          </cell>
          <cell r="F8408" t="str">
            <v>VK04 NPS</v>
          </cell>
          <cell r="G8408" t="str">
            <v>VK04 750幅</v>
          </cell>
          <cell r="H8408" t="str">
            <v>VK04 750幅 K研2向け FRAME ASM 設変出図</v>
          </cell>
          <cell r="I8408"/>
          <cell r="J8408" t="str">
            <v>A</v>
          </cell>
          <cell r="K8408"/>
          <cell r="L8408" t="str">
            <v>○</v>
          </cell>
          <cell r="M8408">
            <v>20240529</v>
          </cell>
          <cell r="N8408">
            <v>20240529</v>
          </cell>
        </row>
        <row r="8409">
          <cell r="C8409">
            <v>7552208400</v>
          </cell>
          <cell r="D8409" t="str">
            <v>I3JCK86</v>
          </cell>
          <cell r="E8409">
            <v>45307</v>
          </cell>
          <cell r="F8409" t="str">
            <v>VK04 NKR</v>
          </cell>
          <cell r="G8409" t="str">
            <v>VK04 700幅</v>
          </cell>
          <cell r="H8409" t="str">
            <v>VK04 700幅 K研1 FRAME ASM 新規出図</v>
          </cell>
          <cell r="I8409" t="str">
            <v>PA1-4158</v>
          </cell>
          <cell r="J8409" t="str">
            <v>A</v>
          </cell>
          <cell r="K8409" t="str">
            <v>NF6</v>
          </cell>
          <cell r="L8409" t="str">
            <v>○</v>
          </cell>
          <cell r="M8409">
            <v>20240722</v>
          </cell>
          <cell r="N8409">
            <v>20240722</v>
          </cell>
        </row>
        <row r="8410">
          <cell r="C8410">
            <v>7552209090</v>
          </cell>
          <cell r="D8410" t="str">
            <v>I3JCK86</v>
          </cell>
          <cell r="E8410">
            <v>45307</v>
          </cell>
          <cell r="F8410" t="str">
            <v>VK04 NKS</v>
          </cell>
          <cell r="G8410" t="str">
            <v>VK04 700幅</v>
          </cell>
          <cell r="H8410" t="str">
            <v>VK04 700幅 K研1 FRAME ASM 新規出図</v>
          </cell>
          <cell r="I8410" t="str">
            <v>PA1-4088</v>
          </cell>
          <cell r="J8410" t="str">
            <v>A</v>
          </cell>
          <cell r="K8410" t="str">
            <v>NB9</v>
          </cell>
          <cell r="L8410" t="str">
            <v>○</v>
          </cell>
          <cell r="M8410">
            <v>20240529</v>
          </cell>
          <cell r="N8410">
            <v>20240529</v>
          </cell>
        </row>
        <row r="8411">
          <cell r="C8411">
            <v>7552418030</v>
          </cell>
          <cell r="D8411" t="str">
            <v>I3K4507</v>
          </cell>
          <cell r="E8411">
            <v>45406</v>
          </cell>
          <cell r="F8411" t="str">
            <v>VK00 NP*</v>
          </cell>
          <cell r="G8411" t="str">
            <v>VK00 B1 850幅</v>
          </cell>
          <cell r="H8411" t="str">
            <v>VK00 B1-GR 850幅　一生向け　FRAME ASM 新規出図</v>
          </cell>
          <cell r="I8411"/>
          <cell r="J8411" t="str">
            <v>C</v>
          </cell>
          <cell r="K8411"/>
          <cell r="L8411" t="str">
            <v>未</v>
          </cell>
          <cell r="M8411" t="str">
            <v>-</v>
          </cell>
          <cell r="N8411" t="str">
            <v>未</v>
          </cell>
        </row>
        <row r="8412">
          <cell r="C8412">
            <v>7552418040</v>
          </cell>
          <cell r="D8412" t="str">
            <v>I3K4507</v>
          </cell>
          <cell r="E8412">
            <v>45406</v>
          </cell>
          <cell r="F8412" t="str">
            <v>VK00 NP*</v>
          </cell>
          <cell r="G8412" t="str">
            <v>VK00 B1 850幅</v>
          </cell>
          <cell r="H8412" t="str">
            <v>VK00 B1-GR 850幅　一生向け　FRAME ASM 新規出図</v>
          </cell>
          <cell r="I8412"/>
          <cell r="J8412" t="str">
            <v>C</v>
          </cell>
          <cell r="K8412"/>
          <cell r="L8412" t="str">
            <v>未</v>
          </cell>
          <cell r="M8412" t="str">
            <v>-</v>
          </cell>
          <cell r="N8412" t="str">
            <v>未</v>
          </cell>
        </row>
        <row r="8413">
          <cell r="C8413">
            <v>7552418050</v>
          </cell>
          <cell r="D8413" t="str">
            <v>I3K4507</v>
          </cell>
          <cell r="E8413">
            <v>45406</v>
          </cell>
          <cell r="F8413" t="str">
            <v>VK00 NP*</v>
          </cell>
          <cell r="G8413" t="str">
            <v>VK00 B1 850幅</v>
          </cell>
          <cell r="H8413" t="str">
            <v>VK00 B1-GR 850幅　一生向け　FRAME ASM 新規出図</v>
          </cell>
          <cell r="I8413"/>
          <cell r="J8413" t="str">
            <v>C</v>
          </cell>
          <cell r="K8413"/>
          <cell r="L8413" t="str">
            <v>未</v>
          </cell>
          <cell r="M8413" t="str">
            <v>-</v>
          </cell>
          <cell r="N8413" t="str">
            <v>未</v>
          </cell>
        </row>
        <row r="8414">
          <cell r="C8414">
            <v>7552418060</v>
          </cell>
          <cell r="D8414" t="str">
            <v>I3K4507</v>
          </cell>
          <cell r="E8414">
            <v>45406</v>
          </cell>
          <cell r="F8414" t="str">
            <v>VK00 NP*</v>
          </cell>
          <cell r="G8414" t="str">
            <v>VK00 B1 850幅</v>
          </cell>
          <cell r="H8414" t="str">
            <v>VK00 B1-GR 850幅　一生向け　FRAME ASM 新規出図</v>
          </cell>
          <cell r="I8414"/>
          <cell r="J8414" t="str">
            <v>C</v>
          </cell>
          <cell r="K8414"/>
          <cell r="L8414" t="str">
            <v>未</v>
          </cell>
          <cell r="M8414" t="str">
            <v>-</v>
          </cell>
          <cell r="N8414" t="str">
            <v>未</v>
          </cell>
        </row>
        <row r="8415">
          <cell r="C8415">
            <v>7552418080</v>
          </cell>
          <cell r="D8415" t="str">
            <v>I3K4507</v>
          </cell>
          <cell r="E8415">
            <v>45406</v>
          </cell>
          <cell r="F8415" t="str">
            <v>VK00 NP*</v>
          </cell>
          <cell r="G8415" t="str">
            <v>VK00 B1 850幅</v>
          </cell>
          <cell r="H8415" t="str">
            <v>VK00 B1-GR 850幅　一生向け　FRAME ASM 新規出図</v>
          </cell>
          <cell r="I8415"/>
          <cell r="J8415" t="str">
            <v>C</v>
          </cell>
          <cell r="K8415"/>
          <cell r="L8415" t="str">
            <v>未</v>
          </cell>
          <cell r="M8415" t="str">
            <v>-</v>
          </cell>
          <cell r="N8415" t="str">
            <v>未</v>
          </cell>
        </row>
        <row r="8416">
          <cell r="C8416">
            <v>7552418090</v>
          </cell>
          <cell r="D8416" t="str">
            <v>I3K4507</v>
          </cell>
          <cell r="E8416">
            <v>45406</v>
          </cell>
          <cell r="F8416" t="str">
            <v>VK00 NP*</v>
          </cell>
          <cell r="G8416" t="str">
            <v>VK00 B1 850幅</v>
          </cell>
          <cell r="H8416" t="str">
            <v>VK00 B1-GR 850幅　一生向け　FRAME ASM 新規出図</v>
          </cell>
          <cell r="I8416"/>
          <cell r="J8416" t="str">
            <v>C</v>
          </cell>
          <cell r="K8416"/>
          <cell r="L8416" t="str">
            <v>未</v>
          </cell>
          <cell r="M8416" t="str">
            <v>-</v>
          </cell>
          <cell r="N8416" t="str">
            <v>未</v>
          </cell>
        </row>
        <row r="8417">
          <cell r="C8417">
            <v>7552418100</v>
          </cell>
          <cell r="D8417" t="str">
            <v>I3K4507</v>
          </cell>
          <cell r="E8417">
            <v>45406</v>
          </cell>
          <cell r="F8417" t="str">
            <v>VK00 NP*</v>
          </cell>
          <cell r="G8417" t="str">
            <v>VK00 B1 850幅</v>
          </cell>
          <cell r="H8417" t="str">
            <v>VK00 B1-GR 850幅　一生向け　FRAME ASM 新規出図</v>
          </cell>
          <cell r="I8417" t="str">
            <v>PA1-4106</v>
          </cell>
          <cell r="J8417" t="str">
            <v>C</v>
          </cell>
          <cell r="K8417" t="str">
            <v>HH6</v>
          </cell>
          <cell r="L8417" t="str">
            <v>○</v>
          </cell>
          <cell r="M8417" t="str">
            <v>-</v>
          </cell>
          <cell r="N8417">
            <v>20240912</v>
          </cell>
        </row>
        <row r="8418">
          <cell r="C8418">
            <v>7552418110</v>
          </cell>
          <cell r="D8418" t="str">
            <v>I3K4507</v>
          </cell>
          <cell r="E8418">
            <v>45406</v>
          </cell>
          <cell r="F8418" t="str">
            <v>VK00 NP*</v>
          </cell>
          <cell r="G8418" t="str">
            <v>VK00 B1 850幅</v>
          </cell>
          <cell r="H8418" t="str">
            <v>VK00 B1-GR 850幅　一生向け　FRAME ASM 新規出図</v>
          </cell>
          <cell r="I8418"/>
          <cell r="J8418" t="str">
            <v>C</v>
          </cell>
          <cell r="K8418"/>
          <cell r="L8418" t="str">
            <v>未</v>
          </cell>
          <cell r="M8418" t="str">
            <v>-</v>
          </cell>
          <cell r="N8418" t="str">
            <v>未</v>
          </cell>
        </row>
        <row r="8419">
          <cell r="C8419">
            <v>7552418120</v>
          </cell>
          <cell r="D8419" t="str">
            <v>I3K4507</v>
          </cell>
          <cell r="E8419">
            <v>45406</v>
          </cell>
          <cell r="F8419" t="str">
            <v>VK00 NP*</v>
          </cell>
          <cell r="G8419" t="str">
            <v>VK00 B1 850幅</v>
          </cell>
          <cell r="H8419" t="str">
            <v>VK00 B1-GR 850幅　一生向け　FRAME ASM 新規出図</v>
          </cell>
          <cell r="I8419"/>
          <cell r="J8419" t="str">
            <v>C</v>
          </cell>
          <cell r="K8419"/>
          <cell r="L8419" t="str">
            <v>未</v>
          </cell>
          <cell r="M8419" t="str">
            <v>-</v>
          </cell>
          <cell r="N8419" t="str">
            <v>未</v>
          </cell>
        </row>
        <row r="8420">
          <cell r="C8420">
            <v>7552418130</v>
          </cell>
          <cell r="D8420" t="str">
            <v>I3K4507</v>
          </cell>
          <cell r="E8420">
            <v>45406</v>
          </cell>
          <cell r="F8420" t="str">
            <v>VK00 NP*</v>
          </cell>
          <cell r="G8420" t="str">
            <v>VK00 B1 850幅</v>
          </cell>
          <cell r="H8420" t="str">
            <v>VK00 B1-GR 850幅　一生向け　FRAME ASM 新規出図</v>
          </cell>
          <cell r="I8420"/>
          <cell r="J8420" t="str">
            <v>C</v>
          </cell>
          <cell r="K8420"/>
          <cell r="L8420" t="str">
            <v>未</v>
          </cell>
          <cell r="M8420" t="str">
            <v>-</v>
          </cell>
          <cell r="N8420" t="str">
            <v>未</v>
          </cell>
        </row>
        <row r="8421">
          <cell r="C8421">
            <v>7552418140</v>
          </cell>
          <cell r="D8421" t="str">
            <v>I3K4507</v>
          </cell>
          <cell r="E8421">
            <v>45406</v>
          </cell>
          <cell r="F8421" t="str">
            <v>VK00 NP*</v>
          </cell>
          <cell r="G8421" t="str">
            <v>VK00 B1 850幅</v>
          </cell>
          <cell r="H8421" t="str">
            <v>VK00 B1-GR 850幅　一生向け　FRAME ASM 新規出図</v>
          </cell>
          <cell r="I8421"/>
          <cell r="J8421" t="str">
            <v>C</v>
          </cell>
          <cell r="K8421"/>
          <cell r="L8421" t="str">
            <v>○</v>
          </cell>
          <cell r="M8421" t="str">
            <v>-</v>
          </cell>
          <cell r="N8421" t="str">
            <v>-</v>
          </cell>
        </row>
        <row r="8422">
          <cell r="C8422">
            <v>7552418150</v>
          </cell>
          <cell r="D8422" t="str">
            <v>I3K4507</v>
          </cell>
          <cell r="E8422">
            <v>45406</v>
          </cell>
          <cell r="F8422" t="str">
            <v>VK00 NP*</v>
          </cell>
          <cell r="G8422" t="str">
            <v>VK00 B1 850幅</v>
          </cell>
          <cell r="H8422" t="str">
            <v>VK00 B1-GR 850幅　一生向け　FRAME ASM 新規出図</v>
          </cell>
          <cell r="I8422"/>
          <cell r="J8422" t="str">
            <v>C</v>
          </cell>
          <cell r="K8422"/>
          <cell r="L8422" t="str">
            <v>未</v>
          </cell>
          <cell r="M8422" t="str">
            <v>-</v>
          </cell>
          <cell r="N8422" t="str">
            <v>未</v>
          </cell>
        </row>
        <row r="8423">
          <cell r="C8423">
            <v>7552418160</v>
          </cell>
          <cell r="D8423" t="str">
            <v>I3K4507</v>
          </cell>
          <cell r="E8423">
            <v>45406</v>
          </cell>
          <cell r="F8423" t="str">
            <v>VK00 NP*</v>
          </cell>
          <cell r="G8423" t="str">
            <v>VK00 B1 850幅</v>
          </cell>
          <cell r="H8423" t="str">
            <v>VK00 B1-GR 850幅　一生向け　FRAME ASM 新規出図</v>
          </cell>
          <cell r="I8423"/>
          <cell r="J8423" t="str">
            <v>C</v>
          </cell>
          <cell r="K8423"/>
          <cell r="L8423" t="str">
            <v>未</v>
          </cell>
          <cell r="M8423" t="str">
            <v>-</v>
          </cell>
          <cell r="N8423" t="str">
            <v>未</v>
          </cell>
        </row>
        <row r="8424">
          <cell r="C8424">
            <v>7552418170</v>
          </cell>
          <cell r="D8424" t="str">
            <v>I3K4507</v>
          </cell>
          <cell r="E8424">
            <v>45406</v>
          </cell>
          <cell r="F8424" t="str">
            <v>VK00 NP*</v>
          </cell>
          <cell r="G8424" t="str">
            <v>VK00 B1 850幅</v>
          </cell>
          <cell r="H8424" t="str">
            <v>VK00 B1-GR 850幅　一生向け　FRAME ASM 新規出図</v>
          </cell>
          <cell r="I8424"/>
          <cell r="J8424" t="str">
            <v>C</v>
          </cell>
          <cell r="K8424"/>
          <cell r="L8424" t="str">
            <v>○</v>
          </cell>
          <cell r="M8424" t="str">
            <v>-</v>
          </cell>
          <cell r="N8424">
            <v>20240912</v>
          </cell>
        </row>
        <row r="8425">
          <cell r="C8425">
            <v>7552418180</v>
          </cell>
          <cell r="D8425" t="str">
            <v>I3K4507</v>
          </cell>
          <cell r="E8425">
            <v>45406</v>
          </cell>
          <cell r="F8425" t="str">
            <v>VK00 NP*</v>
          </cell>
          <cell r="G8425" t="str">
            <v>VK00 B1 850幅</v>
          </cell>
          <cell r="H8425" t="str">
            <v>VK00 B1-GR 850幅　一生向け　FRAME ASM 新規出図</v>
          </cell>
          <cell r="I8425"/>
          <cell r="J8425" t="str">
            <v>C</v>
          </cell>
          <cell r="K8425"/>
          <cell r="L8425" t="str">
            <v>○</v>
          </cell>
          <cell r="M8425" t="str">
            <v>-</v>
          </cell>
          <cell r="N8425">
            <v>20240705</v>
          </cell>
        </row>
        <row r="8426">
          <cell r="C8426">
            <v>7552418190</v>
          </cell>
          <cell r="D8426" t="str">
            <v>I3K4507</v>
          </cell>
          <cell r="E8426">
            <v>45406</v>
          </cell>
          <cell r="F8426" t="str">
            <v>VK00 NP*</v>
          </cell>
          <cell r="G8426" t="str">
            <v>VK00 B1 850幅</v>
          </cell>
          <cell r="H8426" t="str">
            <v>VK00 B1-GR 850幅　一生向け　FRAME ASM 新規出図</v>
          </cell>
          <cell r="I8426"/>
          <cell r="J8426" t="str">
            <v>C</v>
          </cell>
          <cell r="K8426"/>
          <cell r="L8426" t="str">
            <v>未</v>
          </cell>
          <cell r="M8426" t="str">
            <v>-</v>
          </cell>
          <cell r="N8426" t="str">
            <v>未</v>
          </cell>
        </row>
        <row r="8427">
          <cell r="C8427">
            <v>7552418200</v>
          </cell>
          <cell r="D8427" t="str">
            <v>I3K4507</v>
          </cell>
          <cell r="E8427">
            <v>45406</v>
          </cell>
          <cell r="F8427" t="str">
            <v>VK00 NP*</v>
          </cell>
          <cell r="G8427" t="str">
            <v>VK00 B1 850幅</v>
          </cell>
          <cell r="H8427" t="str">
            <v>VK00 B1-GR 850幅　一生向け　FRAME ASM 新規出図</v>
          </cell>
          <cell r="I8427"/>
          <cell r="J8427" t="str">
            <v>C</v>
          </cell>
          <cell r="K8427"/>
          <cell r="L8427" t="str">
            <v>未</v>
          </cell>
          <cell r="M8427" t="str">
            <v>-</v>
          </cell>
          <cell r="N8427" t="str">
            <v>未</v>
          </cell>
        </row>
        <row r="8428">
          <cell r="C8428">
            <v>7552418210</v>
          </cell>
          <cell r="D8428" t="str">
            <v>I3K4507</v>
          </cell>
          <cell r="E8428">
            <v>45406</v>
          </cell>
          <cell r="F8428" t="str">
            <v>VK00 NP*</v>
          </cell>
          <cell r="G8428" t="str">
            <v>VK00 B1 850幅</v>
          </cell>
          <cell r="H8428" t="str">
            <v>VK00 B1-GR 850幅　一生向け　FRAME ASM 新規出図</v>
          </cell>
          <cell r="I8428"/>
          <cell r="J8428" t="str">
            <v>C</v>
          </cell>
          <cell r="K8428"/>
          <cell r="L8428" t="str">
            <v>未</v>
          </cell>
          <cell r="M8428" t="str">
            <v>-</v>
          </cell>
          <cell r="N8428" t="str">
            <v>未</v>
          </cell>
        </row>
        <row r="8429">
          <cell r="C8429">
            <v>7552418220</v>
          </cell>
          <cell r="D8429" t="str">
            <v>I3K4507</v>
          </cell>
          <cell r="E8429">
            <v>45406</v>
          </cell>
          <cell r="F8429" t="str">
            <v>VK00 NP*</v>
          </cell>
          <cell r="G8429" t="str">
            <v>VK00 B1 850幅</v>
          </cell>
          <cell r="H8429" t="str">
            <v>VK00 B1-GR 850幅　一生向け　FRAME ASM 新規出図</v>
          </cell>
          <cell r="I8429"/>
          <cell r="J8429" t="str">
            <v>C</v>
          </cell>
          <cell r="K8429"/>
          <cell r="L8429" t="str">
            <v>未</v>
          </cell>
          <cell r="M8429" t="str">
            <v>-</v>
          </cell>
          <cell r="N8429" t="str">
            <v>未</v>
          </cell>
        </row>
        <row r="8430">
          <cell r="C8430">
            <v>7552479710</v>
          </cell>
          <cell r="D8430" t="str">
            <v>I3K4507</v>
          </cell>
          <cell r="E8430">
            <v>45406</v>
          </cell>
          <cell r="F8430" t="str">
            <v>VK00 NP*</v>
          </cell>
          <cell r="G8430" t="str">
            <v>VK00 B1 850幅</v>
          </cell>
          <cell r="H8430" t="str">
            <v>VK00 B1-GR 850幅　一生向け　FRAME ASM 新規出図</v>
          </cell>
          <cell r="I8430"/>
          <cell r="J8430" t="str">
            <v>C</v>
          </cell>
          <cell r="K8430"/>
          <cell r="L8430" t="str">
            <v>未</v>
          </cell>
          <cell r="M8430" t="str">
            <v>-</v>
          </cell>
          <cell r="N8430" t="str">
            <v>未</v>
          </cell>
        </row>
        <row r="8431">
          <cell r="C8431">
            <v>7552479720</v>
          </cell>
          <cell r="D8431" t="str">
            <v>I3K4507</v>
          </cell>
          <cell r="E8431">
            <v>45406</v>
          </cell>
          <cell r="F8431" t="str">
            <v>VK00 NP*</v>
          </cell>
          <cell r="G8431" t="str">
            <v>VK00 B1 850幅</v>
          </cell>
          <cell r="H8431" t="str">
            <v>VK00 B1-GR 850幅　一生向け　FRAME ASM 新規出図</v>
          </cell>
          <cell r="I8431"/>
          <cell r="J8431" t="str">
            <v>C</v>
          </cell>
          <cell r="K8431"/>
          <cell r="L8431" t="str">
            <v>未</v>
          </cell>
          <cell r="M8431" t="str">
            <v>-</v>
          </cell>
          <cell r="N8431" t="str">
            <v>未</v>
          </cell>
        </row>
        <row r="8432">
          <cell r="C8432">
            <v>7552479730</v>
          </cell>
          <cell r="D8432" t="str">
            <v>I3K4507</v>
          </cell>
          <cell r="E8432">
            <v>45406</v>
          </cell>
          <cell r="F8432" t="str">
            <v>VK00 NP*</v>
          </cell>
          <cell r="G8432" t="str">
            <v>VK00 B1 850幅</v>
          </cell>
          <cell r="H8432" t="str">
            <v>VK00 B1-GR 850幅　一生向け　FRAME ASM 新規出図</v>
          </cell>
          <cell r="I8432"/>
          <cell r="J8432" t="str">
            <v>C</v>
          </cell>
          <cell r="K8432"/>
          <cell r="L8432" t="str">
            <v>未</v>
          </cell>
          <cell r="M8432" t="str">
            <v>-</v>
          </cell>
          <cell r="N8432" t="str">
            <v>未</v>
          </cell>
        </row>
        <row r="8433">
          <cell r="C8433">
            <v>7552479740</v>
          </cell>
          <cell r="D8433" t="str">
            <v>I3K4507</v>
          </cell>
          <cell r="E8433">
            <v>45406</v>
          </cell>
          <cell r="F8433" t="str">
            <v>VK00 NP*</v>
          </cell>
          <cell r="G8433" t="str">
            <v>VK00 B1 850幅</v>
          </cell>
          <cell r="H8433" t="str">
            <v>VK00 B1-GR 850幅　一生向け　FRAME ASM 新規出図</v>
          </cell>
          <cell r="I8433"/>
          <cell r="J8433" t="str">
            <v>C</v>
          </cell>
          <cell r="K8433"/>
          <cell r="L8433" t="str">
            <v>未</v>
          </cell>
          <cell r="M8433" t="str">
            <v>-</v>
          </cell>
          <cell r="N8433" t="str">
            <v>未</v>
          </cell>
        </row>
        <row r="8434">
          <cell r="C8434">
            <v>7552127012</v>
          </cell>
          <cell r="D8434" t="str">
            <v>I4K4885</v>
          </cell>
          <cell r="E8434">
            <v>45408</v>
          </cell>
          <cell r="F8434" t="str">
            <v>VK00 NPR</v>
          </cell>
          <cell r="G8434" t="str">
            <v>VK00 B2 750幅</v>
          </cell>
          <cell r="H8434" t="str">
            <v>VK00 B2-GR 750幅　一生向け　FRAME ASM 設変出図</v>
          </cell>
          <cell r="I8434" t="str">
            <v>PA1-4142/PA1-5001</v>
          </cell>
          <cell r="J8434" t="str">
            <v>A</v>
          </cell>
          <cell r="K8434" t="str">
            <v>SCP</v>
          </cell>
          <cell r="L8434" t="str">
            <v>○</v>
          </cell>
          <cell r="M8434">
            <v>20240802</v>
          </cell>
          <cell r="N8434">
            <v>20240802</v>
          </cell>
        </row>
        <row r="8435">
          <cell r="C8435">
            <v>7552127022</v>
          </cell>
          <cell r="D8435" t="str">
            <v>I4K4885</v>
          </cell>
          <cell r="E8435">
            <v>45408</v>
          </cell>
          <cell r="F8435" t="str">
            <v>VK00 NPR</v>
          </cell>
          <cell r="G8435" t="str">
            <v>VK00 B2 750幅</v>
          </cell>
          <cell r="H8435" t="str">
            <v>VK00 B2-GR 750幅　一生向け　FRAME ASM 設変出図</v>
          </cell>
          <cell r="I8435" t="str">
            <v>PA1-5001</v>
          </cell>
          <cell r="J8435" t="str">
            <v>A</v>
          </cell>
          <cell r="K8435" t="str">
            <v>SCQ</v>
          </cell>
          <cell r="L8435" t="str">
            <v>○</v>
          </cell>
          <cell r="M8435">
            <v>20250603</v>
          </cell>
          <cell r="N8435">
            <v>20250603</v>
          </cell>
        </row>
        <row r="8436">
          <cell r="C8436">
            <v>7552127032</v>
          </cell>
          <cell r="D8436" t="str">
            <v>I4K4885</v>
          </cell>
          <cell r="E8436">
            <v>45408</v>
          </cell>
          <cell r="F8436" t="str">
            <v>VK00 NPR</v>
          </cell>
          <cell r="G8436" t="str">
            <v>VK00 B2 750幅</v>
          </cell>
          <cell r="H8436" t="str">
            <v>VK00 B2-GR 750幅　一生向け　FRAME ASM 設変出図</v>
          </cell>
          <cell r="I8436" t="str">
            <v>PA1-5001</v>
          </cell>
          <cell r="J8436" t="str">
            <v>A</v>
          </cell>
          <cell r="K8436" t="str">
            <v>RSJ</v>
          </cell>
          <cell r="L8436" t="str">
            <v>〇</v>
          </cell>
          <cell r="M8436">
            <v>20250618</v>
          </cell>
          <cell r="N8436">
            <v>20250618</v>
          </cell>
        </row>
        <row r="8437">
          <cell r="C8437">
            <v>7552127042</v>
          </cell>
          <cell r="D8437" t="str">
            <v>I4K4885</v>
          </cell>
          <cell r="E8437">
            <v>45408</v>
          </cell>
          <cell r="F8437" t="str">
            <v>VK00 NPR</v>
          </cell>
          <cell r="G8437" t="str">
            <v>VK00 B2 750幅</v>
          </cell>
          <cell r="H8437" t="str">
            <v>VK00 B2-GR 750幅　一生向け　FRAME ASM 設変出図</v>
          </cell>
          <cell r="I8437" t="str">
            <v>PA1-5001</v>
          </cell>
          <cell r="J8437" t="str">
            <v>A</v>
          </cell>
          <cell r="K8437" t="str">
            <v>RSK</v>
          </cell>
          <cell r="L8437" t="str">
            <v>未</v>
          </cell>
          <cell r="M8437" t="str">
            <v>未</v>
          </cell>
          <cell r="N8437" t="str">
            <v>未</v>
          </cell>
        </row>
        <row r="8438">
          <cell r="C8438">
            <v>7552127053</v>
          </cell>
          <cell r="D8438" t="str">
            <v>I4K4885</v>
          </cell>
          <cell r="E8438">
            <v>45408</v>
          </cell>
          <cell r="F8438" t="str">
            <v>VK00 NPR</v>
          </cell>
          <cell r="G8438" t="str">
            <v>VK00 B2 750幅</v>
          </cell>
          <cell r="H8438" t="str">
            <v>VK00 B2-GR 750幅　一生向け　FRAME ASM 設変出図</v>
          </cell>
          <cell r="I8438" t="str">
            <v>PA1-4065/PA1-5001</v>
          </cell>
          <cell r="J8438" t="str">
            <v>A</v>
          </cell>
          <cell r="K8438" t="str">
            <v>SGR</v>
          </cell>
          <cell r="L8438" t="str">
            <v>○</v>
          </cell>
          <cell r="M8438">
            <v>20240523</v>
          </cell>
          <cell r="N8438">
            <v>20240523</v>
          </cell>
        </row>
        <row r="8439">
          <cell r="C8439">
            <v>7552127063</v>
          </cell>
          <cell r="D8439" t="str">
            <v>I4K4885</v>
          </cell>
          <cell r="E8439">
            <v>45408</v>
          </cell>
          <cell r="F8439" t="str">
            <v>VK00 NPR</v>
          </cell>
          <cell r="G8439" t="str">
            <v>VK00 B2 750幅</v>
          </cell>
          <cell r="H8439" t="str">
            <v>VK00 B2-GR 750幅　一生向け　FRAME ASM 設変出図</v>
          </cell>
          <cell r="I8439" t="str">
            <v>PA1-5001</v>
          </cell>
          <cell r="J8439" t="str">
            <v>A</v>
          </cell>
          <cell r="K8439" t="str">
            <v>SGS</v>
          </cell>
          <cell r="L8439" t="str">
            <v>○</v>
          </cell>
          <cell r="M8439">
            <v>20250603</v>
          </cell>
          <cell r="N8439">
            <v>20250603</v>
          </cell>
        </row>
        <row r="8440">
          <cell r="C8440">
            <v>7552127073</v>
          </cell>
          <cell r="D8440" t="str">
            <v>I4K4885</v>
          </cell>
          <cell r="E8440">
            <v>45408</v>
          </cell>
          <cell r="F8440" t="str">
            <v>VK00 NPR</v>
          </cell>
          <cell r="G8440" t="str">
            <v>VK00 B2 750幅</v>
          </cell>
          <cell r="H8440" t="str">
            <v>VK00 B2-GR 750幅　一生向け　FRAME ASM 設変出図</v>
          </cell>
          <cell r="I8440" t="str">
            <v>PA1-5001</v>
          </cell>
          <cell r="J8440" t="str">
            <v>A</v>
          </cell>
          <cell r="K8440" t="str">
            <v>RGY</v>
          </cell>
          <cell r="L8440" t="str">
            <v>未</v>
          </cell>
          <cell r="M8440" t="str">
            <v>未</v>
          </cell>
          <cell r="N8440" t="str">
            <v>未</v>
          </cell>
        </row>
        <row r="8441">
          <cell r="C8441">
            <v>7552127083</v>
          </cell>
          <cell r="D8441" t="str">
            <v>I4K4885</v>
          </cell>
          <cell r="E8441">
            <v>45408</v>
          </cell>
          <cell r="F8441" t="str">
            <v>VK00 NPR</v>
          </cell>
          <cell r="G8441" t="str">
            <v>VK00 B2 750幅</v>
          </cell>
          <cell r="H8441" t="str">
            <v>VK00 B2-GR 750幅　一生向け　FRAME ASM 設変出図</v>
          </cell>
          <cell r="I8441" t="str">
            <v>PA1-5001</v>
          </cell>
          <cell r="J8441" t="str">
            <v>A</v>
          </cell>
          <cell r="K8441" t="str">
            <v>RGZ</v>
          </cell>
          <cell r="L8441" t="str">
            <v>未</v>
          </cell>
          <cell r="M8441" t="str">
            <v>未</v>
          </cell>
          <cell r="N8441" t="str">
            <v>未</v>
          </cell>
        </row>
        <row r="8442">
          <cell r="C8442">
            <v>7552127093</v>
          </cell>
          <cell r="D8442" t="str">
            <v>I4K4885</v>
          </cell>
          <cell r="E8442">
            <v>45408</v>
          </cell>
          <cell r="F8442" t="str">
            <v>VK00 NPR</v>
          </cell>
          <cell r="G8442" t="str">
            <v>VK00 B2 750幅</v>
          </cell>
          <cell r="H8442" t="str">
            <v>VK00 B2-GR 750幅　一生向け　FRAME ASM 設変出図</v>
          </cell>
          <cell r="I8442" t="str">
            <v>PA1-4065/PA1-5001</v>
          </cell>
          <cell r="J8442" t="str">
            <v>A</v>
          </cell>
          <cell r="K8442" t="str">
            <v>RH1</v>
          </cell>
          <cell r="L8442" t="str">
            <v>○</v>
          </cell>
          <cell r="M8442">
            <v>20240523</v>
          </cell>
          <cell r="N8442">
            <v>20240523</v>
          </cell>
        </row>
        <row r="8443">
          <cell r="C8443">
            <v>7552127103</v>
          </cell>
          <cell r="D8443" t="str">
            <v>I4K4885</v>
          </cell>
          <cell r="E8443">
            <v>45408</v>
          </cell>
          <cell r="F8443" t="str">
            <v>VK00 NPR</v>
          </cell>
          <cell r="G8443" t="str">
            <v>VK00 B2 750幅</v>
          </cell>
          <cell r="H8443" t="str">
            <v>VK00 B2-GR 750幅　一生向け　FRAME ASM 設変出図</v>
          </cell>
          <cell r="I8443" t="str">
            <v>PA1-4065/PA1-5001</v>
          </cell>
          <cell r="J8443" t="str">
            <v>A</v>
          </cell>
          <cell r="K8443" t="str">
            <v>RH2</v>
          </cell>
          <cell r="L8443" t="str">
            <v>未</v>
          </cell>
          <cell r="M8443" t="str">
            <v>未</v>
          </cell>
          <cell r="N8443" t="str">
            <v>未</v>
          </cell>
        </row>
        <row r="8444">
          <cell r="C8444">
            <v>7552127113</v>
          </cell>
          <cell r="D8444" t="str">
            <v>I4K4885</v>
          </cell>
          <cell r="E8444">
            <v>45408</v>
          </cell>
          <cell r="F8444" t="str">
            <v>VK00 NPR</v>
          </cell>
          <cell r="G8444" t="str">
            <v>VK00 B2 750幅</v>
          </cell>
          <cell r="H8444" t="str">
            <v>VK00 B2-GR 750幅　一生向け　FRAME ASM 設変出図</v>
          </cell>
          <cell r="I8444" t="str">
            <v>PA1-5001</v>
          </cell>
          <cell r="J8444" t="str">
            <v>A</v>
          </cell>
          <cell r="K8444" t="str">
            <v>RH3</v>
          </cell>
          <cell r="L8444" t="str">
            <v>未</v>
          </cell>
          <cell r="M8444" t="str">
            <v>未</v>
          </cell>
          <cell r="N8444" t="str">
            <v>未</v>
          </cell>
        </row>
        <row r="8445">
          <cell r="C8445">
            <v>7552127123</v>
          </cell>
          <cell r="D8445" t="str">
            <v>I4K4885</v>
          </cell>
          <cell r="E8445">
            <v>45408</v>
          </cell>
          <cell r="F8445" t="str">
            <v>VK00 NPR</v>
          </cell>
          <cell r="G8445" t="str">
            <v>VK00 B2 750幅</v>
          </cell>
          <cell r="H8445" t="str">
            <v>VK00 B2-GR 750幅　一生向け　FRAME ASM 設変出図</v>
          </cell>
          <cell r="I8445" t="str">
            <v>PA1-5001</v>
          </cell>
          <cell r="J8445" t="str">
            <v>A</v>
          </cell>
          <cell r="K8445" t="str">
            <v>RH4</v>
          </cell>
          <cell r="L8445" t="str">
            <v>未</v>
          </cell>
          <cell r="M8445" t="str">
            <v>未</v>
          </cell>
          <cell r="N8445" t="str">
            <v>未</v>
          </cell>
        </row>
        <row r="8446">
          <cell r="C8446">
            <v>7552127133</v>
          </cell>
          <cell r="D8446" t="str">
            <v>I4K4885</v>
          </cell>
          <cell r="E8446">
            <v>45408</v>
          </cell>
          <cell r="F8446" t="str">
            <v>VK00 NPR</v>
          </cell>
          <cell r="G8446" t="str">
            <v>VK00 B2 750幅</v>
          </cell>
          <cell r="H8446" t="str">
            <v>VK00 B2-GR 750幅　一生向け　FRAME ASM 設変出図</v>
          </cell>
          <cell r="I8446" t="str">
            <v>PA1-5001</v>
          </cell>
          <cell r="J8446" t="str">
            <v>A</v>
          </cell>
          <cell r="K8446" t="str">
            <v>RH5</v>
          </cell>
          <cell r="L8446" t="str">
            <v>未</v>
          </cell>
          <cell r="M8446" t="str">
            <v>未</v>
          </cell>
          <cell r="N8446" t="str">
            <v>未</v>
          </cell>
        </row>
        <row r="8447">
          <cell r="C8447">
            <v>7552127143</v>
          </cell>
          <cell r="D8447" t="str">
            <v>I4K4885</v>
          </cell>
          <cell r="E8447">
            <v>45408</v>
          </cell>
          <cell r="F8447" t="str">
            <v>VK00 NPR</v>
          </cell>
          <cell r="G8447" t="str">
            <v>VK00 B2 750幅</v>
          </cell>
          <cell r="H8447" t="str">
            <v>VK00 B2-GR 750幅　一生向け　FRAME ASM 設変出図</v>
          </cell>
          <cell r="I8447" t="str">
            <v>PA1-5001</v>
          </cell>
          <cell r="J8447" t="str">
            <v>A</v>
          </cell>
          <cell r="K8447" t="str">
            <v>RH6</v>
          </cell>
          <cell r="L8447" t="str">
            <v>未</v>
          </cell>
          <cell r="M8447" t="str">
            <v>未</v>
          </cell>
          <cell r="N8447" t="str">
            <v>未</v>
          </cell>
        </row>
        <row r="8448">
          <cell r="C8448">
            <v>7552127153</v>
          </cell>
          <cell r="D8448" t="str">
            <v>I4K4885</v>
          </cell>
          <cell r="E8448">
            <v>45408</v>
          </cell>
          <cell r="F8448" t="str">
            <v>VK00 NPR</v>
          </cell>
          <cell r="G8448" t="str">
            <v>VK00 B2 750幅</v>
          </cell>
          <cell r="H8448" t="str">
            <v>VK00 B2-GR 750幅　一生向け　FRAME ASM 設変出図</v>
          </cell>
          <cell r="I8448" t="str">
            <v>PA1-5001</v>
          </cell>
          <cell r="J8448" t="str">
            <v>A</v>
          </cell>
          <cell r="K8448" t="str">
            <v>RH7</v>
          </cell>
          <cell r="L8448" t="str">
            <v>〇</v>
          </cell>
          <cell r="M8448">
            <v>20250618</v>
          </cell>
          <cell r="N8448">
            <v>20250618</v>
          </cell>
        </row>
        <row r="8449">
          <cell r="C8449">
            <v>7552127163</v>
          </cell>
          <cell r="D8449" t="str">
            <v>I4K4885</v>
          </cell>
          <cell r="E8449">
            <v>45408</v>
          </cell>
          <cell r="F8449" t="str">
            <v>VK00 NPR</v>
          </cell>
          <cell r="G8449" t="str">
            <v>VK00 B2 750幅</v>
          </cell>
          <cell r="H8449" t="str">
            <v>VK00 B2-GR 750幅　一生向け　FRAME ASM 設変出図</v>
          </cell>
          <cell r="I8449" t="str">
            <v>PA1-5001</v>
          </cell>
          <cell r="J8449" t="str">
            <v>A</v>
          </cell>
          <cell r="K8449" t="str">
            <v>RHG</v>
          </cell>
          <cell r="L8449" t="str">
            <v>未</v>
          </cell>
          <cell r="M8449" t="str">
            <v>未</v>
          </cell>
          <cell r="N8449" t="str">
            <v>未</v>
          </cell>
        </row>
        <row r="8450">
          <cell r="C8450">
            <v>7552127173</v>
          </cell>
          <cell r="D8450" t="str">
            <v>I4K4885</v>
          </cell>
          <cell r="E8450">
            <v>45408</v>
          </cell>
          <cell r="F8450" t="str">
            <v>VK00 NPR</v>
          </cell>
          <cell r="G8450" t="str">
            <v>VK00 B2 750幅</v>
          </cell>
          <cell r="H8450" t="str">
            <v>VK00 B2-GR 750幅　一生向け　FRAME ASM 設変出図</v>
          </cell>
          <cell r="I8450" t="str">
            <v>PA1-5001</v>
          </cell>
          <cell r="J8450" t="str">
            <v>A</v>
          </cell>
          <cell r="K8450" t="str">
            <v>RHH</v>
          </cell>
          <cell r="L8450" t="str">
            <v>未</v>
          </cell>
          <cell r="M8450" t="str">
            <v>未</v>
          </cell>
          <cell r="N8450" t="str">
            <v>未</v>
          </cell>
        </row>
        <row r="8451">
          <cell r="C8451">
            <v>7552127183</v>
          </cell>
          <cell r="D8451" t="str">
            <v>I4K4885</v>
          </cell>
          <cell r="E8451">
            <v>45408</v>
          </cell>
          <cell r="F8451" t="str">
            <v>VK00 NPR</v>
          </cell>
          <cell r="G8451" t="str">
            <v>VK00 B2 750幅</v>
          </cell>
          <cell r="H8451" t="str">
            <v>VK00 B2-GR 750幅　一生向け　FRAME ASM 設変出図</v>
          </cell>
          <cell r="I8451" t="str">
            <v>PA1-5001</v>
          </cell>
          <cell r="J8451" t="str">
            <v>A</v>
          </cell>
          <cell r="K8451" t="str">
            <v>RH8</v>
          </cell>
          <cell r="L8451" t="str">
            <v>○</v>
          </cell>
          <cell r="M8451">
            <v>20240228</v>
          </cell>
          <cell r="N8451">
            <v>20240228</v>
          </cell>
        </row>
        <row r="8452">
          <cell r="C8452">
            <v>7552127193</v>
          </cell>
          <cell r="D8452" t="str">
            <v>I4K4885</v>
          </cell>
          <cell r="E8452">
            <v>45408</v>
          </cell>
          <cell r="F8452" t="str">
            <v>VK00 NPR</v>
          </cell>
          <cell r="G8452" t="str">
            <v>VK00 B2 750幅</v>
          </cell>
          <cell r="H8452" t="str">
            <v>VK00 B2-GR 750幅　一生向け　FRAME ASM 設変出図</v>
          </cell>
          <cell r="I8452" t="str">
            <v>PA1-4154/PA1-5001</v>
          </cell>
          <cell r="J8452" t="str">
            <v>A</v>
          </cell>
          <cell r="K8452" t="str">
            <v>RH9</v>
          </cell>
          <cell r="L8452" t="str">
            <v>○</v>
          </cell>
          <cell r="M8452">
            <v>20241113</v>
          </cell>
          <cell r="N8452">
            <v>20241113</v>
          </cell>
        </row>
        <row r="8453">
          <cell r="C8453">
            <v>7552127203</v>
          </cell>
          <cell r="D8453" t="str">
            <v>I4K4885</v>
          </cell>
          <cell r="E8453">
            <v>45408</v>
          </cell>
          <cell r="F8453" t="str">
            <v>VK00 NPR</v>
          </cell>
          <cell r="G8453" t="str">
            <v>VK00 B2 750幅</v>
          </cell>
          <cell r="H8453" t="str">
            <v>VK00 B2-GR 750幅　一生向け　FRAME ASM 設変出図</v>
          </cell>
          <cell r="I8453" t="str">
            <v>PA1-5001</v>
          </cell>
          <cell r="J8453" t="str">
            <v>A</v>
          </cell>
          <cell r="K8453" t="str">
            <v>RHA</v>
          </cell>
          <cell r="L8453" t="str">
            <v>未</v>
          </cell>
          <cell r="M8453" t="str">
            <v>未</v>
          </cell>
          <cell r="N8453" t="str">
            <v>未</v>
          </cell>
        </row>
        <row r="8454">
          <cell r="C8454">
            <v>7552127212</v>
          </cell>
          <cell r="D8454" t="str">
            <v>I4K4885</v>
          </cell>
          <cell r="E8454">
            <v>45408</v>
          </cell>
          <cell r="F8454" t="str">
            <v>VK00 NPR</v>
          </cell>
          <cell r="G8454" t="str">
            <v>VK00 B2 750幅</v>
          </cell>
          <cell r="H8454" t="str">
            <v>VK00 B2-GR 750幅　一生向け　FRAME ASM 設変出図</v>
          </cell>
          <cell r="I8454" t="str">
            <v>PA1-5001</v>
          </cell>
          <cell r="J8454" t="str">
            <v>A</v>
          </cell>
          <cell r="K8454" t="str">
            <v>RWD</v>
          </cell>
          <cell r="L8454" t="str">
            <v>○</v>
          </cell>
          <cell r="M8454">
            <v>20250707</v>
          </cell>
          <cell r="N8454">
            <v>20250707</v>
          </cell>
        </row>
        <row r="8455">
          <cell r="C8455">
            <v>7552127222</v>
          </cell>
          <cell r="D8455" t="str">
            <v>I4K4885</v>
          </cell>
          <cell r="E8455">
            <v>45408</v>
          </cell>
          <cell r="F8455" t="str">
            <v>VK00 NPR</v>
          </cell>
          <cell r="G8455" t="str">
            <v>VK00 B2 750幅</v>
          </cell>
          <cell r="H8455" t="str">
            <v>VK00 B2-GR 750幅　一生向け　FRAME ASM 設変出図</v>
          </cell>
          <cell r="I8455" t="str">
            <v>PA1-5001</v>
          </cell>
          <cell r="J8455" t="str">
            <v>A</v>
          </cell>
          <cell r="K8455" t="str">
            <v>RWE</v>
          </cell>
          <cell r="L8455" t="str">
            <v>未</v>
          </cell>
          <cell r="M8455" t="str">
            <v>未</v>
          </cell>
          <cell r="N8455" t="str">
            <v>未</v>
          </cell>
        </row>
        <row r="8456">
          <cell r="C8456">
            <v>7552296090</v>
          </cell>
          <cell r="D8456" t="str">
            <v>I3K4437</v>
          </cell>
          <cell r="E8456">
            <v>45408</v>
          </cell>
          <cell r="F8456" t="str">
            <v>VL26 NPR</v>
          </cell>
          <cell r="G8456" t="str">
            <v>VL26 C-Gr 850幅</v>
          </cell>
          <cell r="H8456" t="str">
            <v>VL26 C-GR 850幅 K研向け FRAME ASM　新規出図</v>
          </cell>
          <cell r="I8456"/>
          <cell r="J8456" t="str">
            <v>B</v>
          </cell>
          <cell r="K8456"/>
          <cell r="L8456" t="str">
            <v>未</v>
          </cell>
          <cell r="M8456" t="str">
            <v>-</v>
          </cell>
          <cell r="N8456" t="str">
            <v>-</v>
          </cell>
        </row>
        <row r="8457">
          <cell r="C8457">
            <v>7552296100</v>
          </cell>
          <cell r="D8457" t="str">
            <v>I3K4437</v>
          </cell>
          <cell r="E8457">
            <v>45408</v>
          </cell>
          <cell r="F8457" t="str">
            <v>VL26 NPR</v>
          </cell>
          <cell r="G8457" t="str">
            <v>VL26 C-Gr 850幅</v>
          </cell>
          <cell r="H8457" t="str">
            <v>VL26 C-GR 850幅 K研向け FRAME ASM　新規出図</v>
          </cell>
          <cell r="I8457" t="str">
            <v>PA1-4078</v>
          </cell>
          <cell r="J8457" t="str">
            <v>B</v>
          </cell>
          <cell r="K8457" t="str">
            <v>YR5</v>
          </cell>
          <cell r="L8457" t="str">
            <v>○</v>
          </cell>
          <cell r="M8457" t="str">
            <v>-</v>
          </cell>
          <cell r="N8457" t="str">
            <v>-</v>
          </cell>
        </row>
        <row r="8458">
          <cell r="C8458">
            <v>7552296110</v>
          </cell>
          <cell r="D8458" t="str">
            <v>I3K4437</v>
          </cell>
          <cell r="E8458">
            <v>45408</v>
          </cell>
          <cell r="F8458" t="str">
            <v>VL26 NPR</v>
          </cell>
          <cell r="G8458" t="str">
            <v>VL26 C-Gr 850幅</v>
          </cell>
          <cell r="H8458" t="str">
            <v>VL26 C-GR 850幅 K研向け FRAME ASM　新規出図</v>
          </cell>
          <cell r="I8458" t="str">
            <v>PA1-4078</v>
          </cell>
          <cell r="J8458" t="str">
            <v>B</v>
          </cell>
          <cell r="K8458" t="str">
            <v>YH5</v>
          </cell>
          <cell r="L8458" t="str">
            <v>○</v>
          </cell>
          <cell r="M8458" t="str">
            <v>-</v>
          </cell>
          <cell r="N8458" t="str">
            <v>-</v>
          </cell>
        </row>
        <row r="8459">
          <cell r="C8459">
            <v>7552296120</v>
          </cell>
          <cell r="D8459" t="str">
            <v>I3K4437</v>
          </cell>
          <cell r="E8459">
            <v>45408</v>
          </cell>
          <cell r="F8459" t="str">
            <v>VL26 NPR</v>
          </cell>
          <cell r="G8459" t="str">
            <v>VL26 C-Gr 850幅</v>
          </cell>
          <cell r="H8459" t="str">
            <v>VL26 C-GR 850幅 K研向け FRAME ASM　新規出図</v>
          </cell>
          <cell r="I8459" t="str">
            <v>PA1-4078</v>
          </cell>
          <cell r="J8459" t="str">
            <v>B</v>
          </cell>
          <cell r="K8459" t="str">
            <v>YR6</v>
          </cell>
          <cell r="L8459" t="str">
            <v>○</v>
          </cell>
          <cell r="M8459" t="str">
            <v>-</v>
          </cell>
          <cell r="N8459" t="str">
            <v>-</v>
          </cell>
        </row>
        <row r="8460">
          <cell r="C8460">
            <v>7552380860</v>
          </cell>
          <cell r="D8460" t="str">
            <v>I3K4348</v>
          </cell>
          <cell r="E8460">
            <v>45408</v>
          </cell>
          <cell r="F8460" t="str">
            <v>VK00 NMR</v>
          </cell>
          <cell r="G8460" t="str">
            <v>VK00 E2-Gr 700幅</v>
          </cell>
          <cell r="H8460" t="str">
            <v>VK00 E2-GR 700幅 FRAME ASM　新規出図</v>
          </cell>
          <cell r="I8460">
            <v>8972799771</v>
          </cell>
          <cell r="J8460" t="str">
            <v>D</v>
          </cell>
          <cell r="K8460"/>
          <cell r="L8460" t="str">
            <v>未</v>
          </cell>
          <cell r="M8460" t="str">
            <v>-</v>
          </cell>
          <cell r="N8460" t="str">
            <v>-</v>
          </cell>
        </row>
        <row r="8461">
          <cell r="C8461">
            <v>7552380870</v>
          </cell>
          <cell r="D8461" t="str">
            <v>I3K4348</v>
          </cell>
          <cell r="E8461">
            <v>45408</v>
          </cell>
          <cell r="F8461" t="str">
            <v>VK00 NMR</v>
          </cell>
          <cell r="G8461" t="str">
            <v>VK00 E2-Gr 700幅</v>
          </cell>
          <cell r="H8461" t="str">
            <v>VK00 E2-GR 700幅 FRAME ASM　新規出図</v>
          </cell>
          <cell r="I8461">
            <v>8972799752</v>
          </cell>
          <cell r="J8461" t="str">
            <v>D</v>
          </cell>
          <cell r="K8461"/>
          <cell r="L8461" t="str">
            <v>未</v>
          </cell>
          <cell r="M8461" t="str">
            <v>-</v>
          </cell>
          <cell r="N8461" t="str">
            <v>-</v>
          </cell>
        </row>
        <row r="8462">
          <cell r="C8462">
            <v>7552380880</v>
          </cell>
          <cell r="D8462" t="str">
            <v>I3K4348</v>
          </cell>
          <cell r="E8462">
            <v>45408</v>
          </cell>
          <cell r="F8462" t="str">
            <v>VK00 NMR</v>
          </cell>
          <cell r="G8462" t="str">
            <v>VK00 E2-Gr 700幅</v>
          </cell>
          <cell r="H8462" t="str">
            <v>VK00 E2-GR 700幅 FRAME ASM　新規出図</v>
          </cell>
          <cell r="I8462">
            <v>8972799761</v>
          </cell>
          <cell r="J8462" t="str">
            <v>D</v>
          </cell>
          <cell r="K8462"/>
          <cell r="L8462" t="str">
            <v>未</v>
          </cell>
          <cell r="M8462" t="str">
            <v>-</v>
          </cell>
          <cell r="N8462" t="str">
            <v>-</v>
          </cell>
        </row>
        <row r="8463">
          <cell r="C8463">
            <v>7552380890</v>
          </cell>
          <cell r="D8463" t="str">
            <v>I3K4348</v>
          </cell>
          <cell r="E8463">
            <v>45408</v>
          </cell>
          <cell r="F8463" t="str">
            <v>VK00 NMR</v>
          </cell>
          <cell r="G8463" t="str">
            <v>VK00 E2-Gr 700幅</v>
          </cell>
          <cell r="H8463" t="str">
            <v>VK00 E2-GR 700幅 FRAME ASM　新規出図</v>
          </cell>
          <cell r="I8463">
            <v>8972799742</v>
          </cell>
          <cell r="J8463" t="str">
            <v>D</v>
          </cell>
          <cell r="K8463"/>
          <cell r="L8463" t="str">
            <v>未</v>
          </cell>
          <cell r="M8463" t="str">
            <v>-</v>
          </cell>
          <cell r="N8463" t="str">
            <v>-</v>
          </cell>
        </row>
        <row r="8464">
          <cell r="C8464">
            <v>7552380900</v>
          </cell>
          <cell r="D8464" t="str">
            <v>I3K4348</v>
          </cell>
          <cell r="E8464">
            <v>45408</v>
          </cell>
          <cell r="F8464" t="str">
            <v>VK00 NMR</v>
          </cell>
          <cell r="G8464" t="str">
            <v>VK00 E2-Gr 700幅</v>
          </cell>
          <cell r="H8464" t="str">
            <v>VK00 E2-GR 700幅 FRAME ASM　新規出図</v>
          </cell>
          <cell r="I8464"/>
          <cell r="J8464" t="str">
            <v>D</v>
          </cell>
          <cell r="K8464"/>
          <cell r="L8464" t="str">
            <v>未</v>
          </cell>
          <cell r="M8464" t="str">
            <v>-</v>
          </cell>
          <cell r="N8464" t="str">
            <v>-</v>
          </cell>
        </row>
        <row r="8465">
          <cell r="C8465">
            <v>7552380910</v>
          </cell>
          <cell r="D8465" t="str">
            <v>I3K4348</v>
          </cell>
          <cell r="E8465">
            <v>45408</v>
          </cell>
          <cell r="F8465" t="str">
            <v>VK00 NMR</v>
          </cell>
          <cell r="G8465" t="str">
            <v>VK00 E2-Gr 700幅</v>
          </cell>
          <cell r="H8465" t="str">
            <v>VK00 E2-GR 700幅 FRAME ASM　新規出図</v>
          </cell>
          <cell r="I8465"/>
          <cell r="J8465" t="str">
            <v>D</v>
          </cell>
          <cell r="K8465"/>
          <cell r="L8465" t="str">
            <v>○</v>
          </cell>
          <cell r="M8465" t="str">
            <v>-</v>
          </cell>
          <cell r="N8465" t="str">
            <v>-</v>
          </cell>
        </row>
        <row r="8466">
          <cell r="C8466">
            <v>8978748643</v>
          </cell>
          <cell r="D8466" t="str">
            <v>I4K4898</v>
          </cell>
          <cell r="E8466">
            <v>45422</v>
          </cell>
          <cell r="F8466" t="str">
            <v>VL26 NKR</v>
          </cell>
          <cell r="G8466" t="str">
            <v>VL26 A3-Gr700幅</v>
          </cell>
          <cell r="H8466" t="str">
            <v>VL26 A3-GR 700幅 生試向け FRAME ASM　設変出図(内容:ECR対応 S/MBR ASM RH溶接NUT追加,CLOSING CTR RH穴/溶接NUT追加,5TH C/MBR穴追加/削除,REINF BATTERY LH穴径変更)</v>
          </cell>
          <cell r="I8466"/>
          <cell r="J8466" t="str">
            <v>D</v>
          </cell>
          <cell r="K8466"/>
          <cell r="L8466" t="str">
            <v>未</v>
          </cell>
          <cell r="M8466" t="str">
            <v>-</v>
          </cell>
          <cell r="N8466" t="str">
            <v>-</v>
          </cell>
        </row>
        <row r="8467">
          <cell r="C8467">
            <v>7552319620</v>
          </cell>
          <cell r="D8467" t="str">
            <v>I3K4533</v>
          </cell>
          <cell r="E8467">
            <v>45422</v>
          </cell>
          <cell r="F8467" t="str">
            <v>VL26 NMR</v>
          </cell>
          <cell r="G8467" t="str">
            <v>VL26 NMR</v>
          </cell>
          <cell r="H8467" t="str">
            <v>VL26 C-GR 700幅 K研向け FRAME ASM　新規出図</v>
          </cell>
          <cell r="I8467" t="str">
            <v>PA1-4077</v>
          </cell>
          <cell r="J8467" t="str">
            <v>D</v>
          </cell>
          <cell r="K8467" t="str">
            <v>DVG</v>
          </cell>
          <cell r="L8467" t="str">
            <v>○</v>
          </cell>
          <cell r="M8467" t="str">
            <v>-</v>
          </cell>
          <cell r="N8467" t="str">
            <v>-</v>
          </cell>
        </row>
        <row r="8468">
          <cell r="C8468">
            <v>7552319630</v>
          </cell>
          <cell r="D8468" t="str">
            <v>I3K4533</v>
          </cell>
          <cell r="E8468">
            <v>45422</v>
          </cell>
          <cell r="F8468" t="str">
            <v>VL26 NMR</v>
          </cell>
          <cell r="G8468" t="str">
            <v>VL26 NMR</v>
          </cell>
          <cell r="H8468" t="str">
            <v>VL26 C-GR 700幅 K研向け FRAME ASM　新規出図</v>
          </cell>
          <cell r="I8468" t="str">
            <v>PA1-4077</v>
          </cell>
          <cell r="J8468" t="str">
            <v>D</v>
          </cell>
          <cell r="K8468" t="str">
            <v>FVC</v>
          </cell>
          <cell r="L8468" t="str">
            <v>○</v>
          </cell>
          <cell r="M8468" t="str">
            <v>-</v>
          </cell>
          <cell r="N8468" t="str">
            <v>-</v>
          </cell>
        </row>
        <row r="8469">
          <cell r="C8469">
            <v>7552319640</v>
          </cell>
          <cell r="D8469" t="str">
            <v>I3K4533</v>
          </cell>
          <cell r="E8469">
            <v>45422</v>
          </cell>
          <cell r="F8469" t="str">
            <v>VL26 NMR</v>
          </cell>
          <cell r="G8469" t="str">
            <v>VL26 NMR</v>
          </cell>
          <cell r="H8469" t="str">
            <v>VL26 C-GR 700幅 K研向け FRAME ASM　新規出図</v>
          </cell>
          <cell r="I8469" t="str">
            <v>PA1-4077</v>
          </cell>
          <cell r="J8469" t="str">
            <v>D</v>
          </cell>
          <cell r="K8469" t="str">
            <v>DVH</v>
          </cell>
          <cell r="L8469" t="str">
            <v>○</v>
          </cell>
          <cell r="M8469" t="str">
            <v>-</v>
          </cell>
          <cell r="N8469" t="str">
            <v>-</v>
          </cell>
        </row>
        <row r="8470">
          <cell r="C8470">
            <v>7552319650</v>
          </cell>
          <cell r="D8470" t="str">
            <v>I3K4533</v>
          </cell>
          <cell r="E8470">
            <v>45422</v>
          </cell>
          <cell r="F8470" t="str">
            <v>VL26 NMR</v>
          </cell>
          <cell r="G8470" t="str">
            <v>VL26 NMR</v>
          </cell>
          <cell r="H8470" t="str">
            <v>VL26 C-GR 700幅 K研向け FRAME ASM　新規出図</v>
          </cell>
          <cell r="I8470" t="str">
            <v>PA1-4077</v>
          </cell>
          <cell r="J8470" t="str">
            <v>D</v>
          </cell>
          <cell r="K8470" t="str">
            <v>FVD</v>
          </cell>
          <cell r="L8470" t="str">
            <v>○</v>
          </cell>
          <cell r="M8470" t="str">
            <v>-</v>
          </cell>
          <cell r="N8470" t="str">
            <v>-</v>
          </cell>
        </row>
        <row r="8471">
          <cell r="C8471">
            <v>8972759834</v>
          </cell>
          <cell r="D8471" t="str">
            <v>I4K5078</v>
          </cell>
          <cell r="E8471">
            <v>45428</v>
          </cell>
          <cell r="F8471" t="str">
            <v>VK00 NKR</v>
          </cell>
          <cell r="G8471" t="str">
            <v>VK00 E1-GR 700幅</v>
          </cell>
          <cell r="H8471" t="str">
            <v>VK00 E1-GR 700幅 SOP向け　FRAME ASM 設変出図(内容:S/MBR の設計変更)</v>
          </cell>
          <cell r="I8471" t="str">
            <v>PA1-4071</v>
          </cell>
          <cell r="J8471" t="str">
            <v>D</v>
          </cell>
          <cell r="K8471" t="str">
            <v>1DAN</v>
          </cell>
          <cell r="L8471" t="str">
            <v>未</v>
          </cell>
          <cell r="M8471" t="str">
            <v>-</v>
          </cell>
          <cell r="N8471" t="str">
            <v>-</v>
          </cell>
        </row>
        <row r="8472">
          <cell r="C8472">
            <v>8978362063</v>
          </cell>
          <cell r="D8472" t="str">
            <v>I4K5078</v>
          </cell>
          <cell r="E8472">
            <v>45428</v>
          </cell>
          <cell r="F8472" t="str">
            <v>VK00 NKR</v>
          </cell>
          <cell r="G8472" t="str">
            <v>VK00 E1-GR 700幅</v>
          </cell>
          <cell r="H8472" t="str">
            <v>VK00 E1-GR 700幅 SOP向け　FRAME ASM 設変出図(内容:S/MBR の設計変更)</v>
          </cell>
          <cell r="I8472" t="str">
            <v>PA1-4071</v>
          </cell>
          <cell r="J8472" t="str">
            <v>D</v>
          </cell>
          <cell r="K8472" t="str">
            <v>1DAC</v>
          </cell>
          <cell r="L8472" t="str">
            <v>未</v>
          </cell>
          <cell r="M8472" t="str">
            <v>-</v>
          </cell>
          <cell r="N8472" t="str">
            <v>-</v>
          </cell>
        </row>
        <row r="8473">
          <cell r="C8473">
            <v>8978362084</v>
          </cell>
          <cell r="D8473" t="str">
            <v>I4K5078</v>
          </cell>
          <cell r="E8473">
            <v>45428</v>
          </cell>
          <cell r="F8473" t="str">
            <v>VK00 NKR</v>
          </cell>
          <cell r="G8473" t="str">
            <v>VK00 E1-GR 700幅</v>
          </cell>
          <cell r="H8473" t="str">
            <v>VK00 E1-GR 700幅 SOP向け　FRAME ASM 設変出図(内容:S/MBR の設計変更)</v>
          </cell>
          <cell r="I8473" t="str">
            <v>PA1-4071</v>
          </cell>
          <cell r="J8473" t="str">
            <v>D</v>
          </cell>
          <cell r="K8473" t="str">
            <v>1DAE</v>
          </cell>
          <cell r="L8473" t="str">
            <v>○</v>
          </cell>
          <cell r="M8473" t="str">
            <v>-</v>
          </cell>
          <cell r="N8473" t="str">
            <v>-</v>
          </cell>
        </row>
        <row r="8474">
          <cell r="C8474">
            <v>8978362135</v>
          </cell>
          <cell r="D8474" t="str">
            <v>I4K5078</v>
          </cell>
          <cell r="E8474">
            <v>45428</v>
          </cell>
          <cell r="F8474" t="str">
            <v>VK00 NKR</v>
          </cell>
          <cell r="G8474" t="str">
            <v>VK00 E1-GR 700幅</v>
          </cell>
          <cell r="H8474" t="str">
            <v>VK00 E1-GR 700幅 SOP向け　FRAME ASM 設変出図(内容:S/MBR の設計変更)</v>
          </cell>
          <cell r="I8474" t="str">
            <v>PA1-4071</v>
          </cell>
          <cell r="J8474" t="str">
            <v>D</v>
          </cell>
          <cell r="K8474" t="str">
            <v>3DAM</v>
          </cell>
          <cell r="L8474" t="str">
            <v>○</v>
          </cell>
          <cell r="M8474" t="str">
            <v>-</v>
          </cell>
          <cell r="N8474" t="str">
            <v>-</v>
          </cell>
        </row>
        <row r="8475">
          <cell r="C8475">
            <v>8978739394</v>
          </cell>
          <cell r="D8475" t="str">
            <v>I4K5078</v>
          </cell>
          <cell r="E8475">
            <v>45428</v>
          </cell>
          <cell r="F8475" t="str">
            <v>VK00 NKR</v>
          </cell>
          <cell r="G8475" t="str">
            <v>VK00 E1-GR 700幅</v>
          </cell>
          <cell r="H8475" t="str">
            <v>VK00 E1-GR 700幅 SOP向け　FRAME ASM 設変出図(内容:S/MBR の設計変更)</v>
          </cell>
          <cell r="I8475" t="str">
            <v>PA1-4071</v>
          </cell>
          <cell r="J8475" t="str">
            <v>D</v>
          </cell>
          <cell r="K8475" t="str">
            <v>1DAG</v>
          </cell>
          <cell r="L8475" t="str">
            <v>未</v>
          </cell>
          <cell r="M8475" t="str">
            <v>-</v>
          </cell>
          <cell r="N8475" t="str">
            <v>-</v>
          </cell>
        </row>
        <row r="8476">
          <cell r="C8476">
            <v>8972799722</v>
          </cell>
          <cell r="D8476" t="str">
            <v>I4K4886</v>
          </cell>
          <cell r="E8476">
            <v>45428</v>
          </cell>
          <cell r="F8476" t="str">
            <v>VK00 NMR</v>
          </cell>
          <cell r="G8476" t="str">
            <v xml:space="preserve">VK00 E2-GR 700幅 </v>
          </cell>
          <cell r="H8476" t="str">
            <v>VK00 E2-GR 700幅 SOP向け FRAME ASM　設変出図(内容:溶接NUT追加)</v>
          </cell>
          <cell r="I8476" t="str">
            <v>PA1-4100</v>
          </cell>
          <cell r="J8476" t="str">
            <v>D</v>
          </cell>
          <cell r="K8476" t="str">
            <v>DBK</v>
          </cell>
          <cell r="L8476" t="str">
            <v>未</v>
          </cell>
          <cell r="M8476" t="str">
            <v>-</v>
          </cell>
          <cell r="N8476" t="str">
            <v>-</v>
          </cell>
        </row>
        <row r="8477">
          <cell r="C8477">
            <v>8972799732</v>
          </cell>
          <cell r="D8477" t="str">
            <v>I4K4886</v>
          </cell>
          <cell r="E8477">
            <v>45428</v>
          </cell>
          <cell r="F8477" t="str">
            <v>VK00 NMR</v>
          </cell>
          <cell r="G8477" t="str">
            <v xml:space="preserve">VK00 E2-GR 700幅 </v>
          </cell>
          <cell r="H8477" t="str">
            <v>VK00 E2-GR 700幅 SOP向け FRAME ASM　設変出図(内容:溶接NUT追加)</v>
          </cell>
          <cell r="I8477" t="str">
            <v>PA1-4100</v>
          </cell>
          <cell r="J8477" t="str">
            <v>D</v>
          </cell>
          <cell r="K8477" t="str">
            <v>DBL</v>
          </cell>
          <cell r="L8477" t="str">
            <v>未</v>
          </cell>
          <cell r="M8477" t="str">
            <v>-</v>
          </cell>
          <cell r="N8477" t="str">
            <v>-</v>
          </cell>
        </row>
        <row r="8478">
          <cell r="C8478">
            <v>8972799743</v>
          </cell>
          <cell r="D8478" t="str">
            <v>I4K4886</v>
          </cell>
          <cell r="E8478">
            <v>45428</v>
          </cell>
          <cell r="F8478" t="str">
            <v>VK00 NMR</v>
          </cell>
          <cell r="G8478" t="str">
            <v xml:space="preserve">VK00 E2-GR 700幅 </v>
          </cell>
          <cell r="H8478" t="str">
            <v>VK00 E2-GR 700幅 SOP向け FRAME ASM　設変出図(内容:溶接NUT追加)</v>
          </cell>
          <cell r="I8478"/>
          <cell r="J8478" t="str">
            <v>D</v>
          </cell>
          <cell r="K8478"/>
          <cell r="L8478" t="str">
            <v>未</v>
          </cell>
          <cell r="M8478" t="str">
            <v>-</v>
          </cell>
          <cell r="N8478" t="str">
            <v>-</v>
          </cell>
        </row>
        <row r="8479">
          <cell r="C8479">
            <v>8972799753</v>
          </cell>
          <cell r="D8479" t="str">
            <v>I4K4886</v>
          </cell>
          <cell r="E8479">
            <v>45428</v>
          </cell>
          <cell r="F8479" t="str">
            <v>VK00 NMR</v>
          </cell>
          <cell r="G8479" t="str">
            <v xml:space="preserve">VK00 E2-GR 700幅 </v>
          </cell>
          <cell r="H8479" t="str">
            <v>VK00 E2-GR 700幅 SOP向け FRAME ASM　設変出図(内容:溶接NUT追加)</v>
          </cell>
          <cell r="I8479"/>
          <cell r="J8479" t="str">
            <v>D</v>
          </cell>
          <cell r="K8479"/>
          <cell r="L8479" t="str">
            <v>未</v>
          </cell>
          <cell r="M8479" t="str">
            <v>-</v>
          </cell>
          <cell r="N8479" t="str">
            <v>-</v>
          </cell>
        </row>
        <row r="8480">
          <cell r="C8480">
            <v>8972799762</v>
          </cell>
          <cell r="D8480" t="str">
            <v>I4K4886</v>
          </cell>
          <cell r="E8480">
            <v>45428</v>
          </cell>
          <cell r="F8480" t="str">
            <v>VK00 NMR</v>
          </cell>
          <cell r="G8480" t="str">
            <v xml:space="preserve">VK00 E2-GR 700幅 </v>
          </cell>
          <cell r="H8480" t="str">
            <v>VK00 E2-GR 700幅 SOP向け FRAME ASM　設変出図(内容:溶接NUT追加)</v>
          </cell>
          <cell r="I8480"/>
          <cell r="J8480" t="str">
            <v>D</v>
          </cell>
          <cell r="K8480"/>
          <cell r="L8480" t="str">
            <v>未</v>
          </cell>
          <cell r="M8480" t="str">
            <v>-</v>
          </cell>
          <cell r="N8480" t="str">
            <v>-</v>
          </cell>
        </row>
        <row r="8481">
          <cell r="C8481">
            <v>8972799772</v>
          </cell>
          <cell r="D8481" t="str">
            <v>I4K4886</v>
          </cell>
          <cell r="E8481">
            <v>45428</v>
          </cell>
          <cell r="F8481" t="str">
            <v>VK00 NMR</v>
          </cell>
          <cell r="G8481" t="str">
            <v xml:space="preserve">VK00 E2-GR 700幅 </v>
          </cell>
          <cell r="H8481" t="str">
            <v>VK00 E2-GR 700幅 SOP向け FRAME ASM　設変出図(内容:溶接NUT追加)</v>
          </cell>
          <cell r="I8481"/>
          <cell r="J8481" t="str">
            <v>D</v>
          </cell>
          <cell r="K8481"/>
          <cell r="L8481" t="str">
            <v>未</v>
          </cell>
          <cell r="M8481" t="str">
            <v>-</v>
          </cell>
          <cell r="N8481" t="str">
            <v>-</v>
          </cell>
        </row>
        <row r="8482">
          <cell r="C8482">
            <v>8972799782</v>
          </cell>
          <cell r="D8482" t="str">
            <v>I4K4886</v>
          </cell>
          <cell r="E8482">
            <v>45428</v>
          </cell>
          <cell r="F8482" t="str">
            <v>VK00 NMR</v>
          </cell>
          <cell r="G8482" t="str">
            <v xml:space="preserve">VK00 E2-GR 700幅 </v>
          </cell>
          <cell r="H8482" t="str">
            <v>VK00 E2-GR 700幅 SOP向け FRAME ASM　設変出図(内容:溶接NUT追加)</v>
          </cell>
          <cell r="I8482"/>
          <cell r="J8482" t="str">
            <v>D</v>
          </cell>
          <cell r="K8482"/>
          <cell r="L8482" t="str">
            <v>未</v>
          </cell>
          <cell r="M8482" t="str">
            <v>-</v>
          </cell>
          <cell r="N8482" t="str">
            <v>-</v>
          </cell>
        </row>
        <row r="8483">
          <cell r="C8483">
            <v>8972799792</v>
          </cell>
          <cell r="D8483" t="str">
            <v>I4K4886</v>
          </cell>
          <cell r="E8483">
            <v>45428</v>
          </cell>
          <cell r="F8483" t="str">
            <v>VK00 NMR</v>
          </cell>
          <cell r="G8483" t="str">
            <v xml:space="preserve">VK00 E2-GR 700幅 </v>
          </cell>
          <cell r="H8483" t="str">
            <v>VK00 E2-GR 700幅 SOP向け FRAME ASM　設変出図(内容:溶接NUT追加)</v>
          </cell>
          <cell r="I8483" t="str">
            <v>PA1-4100</v>
          </cell>
          <cell r="J8483" t="str">
            <v>D</v>
          </cell>
          <cell r="K8483" t="str">
            <v>1DBN</v>
          </cell>
          <cell r="L8483" t="str">
            <v>未</v>
          </cell>
          <cell r="M8483" t="str">
            <v>-</v>
          </cell>
          <cell r="N8483" t="str">
            <v>-</v>
          </cell>
        </row>
        <row r="8484">
          <cell r="C8484">
            <v>8972799802</v>
          </cell>
          <cell r="D8484" t="str">
            <v>I4K4886</v>
          </cell>
          <cell r="E8484">
            <v>45428</v>
          </cell>
          <cell r="F8484" t="str">
            <v>VK00 NMR</v>
          </cell>
          <cell r="G8484" t="str">
            <v xml:space="preserve">VK00 E2-GR 700幅 </v>
          </cell>
          <cell r="H8484" t="str">
            <v>VK00 E2-GR 700幅 SOP向け FRAME ASM　設変出図(内容:溶接NUT追加)</v>
          </cell>
          <cell r="I8484"/>
          <cell r="J8484" t="str">
            <v>D</v>
          </cell>
          <cell r="K8484"/>
          <cell r="L8484" t="str">
            <v>未</v>
          </cell>
          <cell r="M8484" t="str">
            <v>-</v>
          </cell>
          <cell r="N8484" t="str">
            <v>-</v>
          </cell>
        </row>
        <row r="8485">
          <cell r="C8485">
            <v>8972799813</v>
          </cell>
          <cell r="D8485" t="str">
            <v>I4K4886</v>
          </cell>
          <cell r="E8485">
            <v>45428</v>
          </cell>
          <cell r="F8485" t="str">
            <v>VK00 NMR</v>
          </cell>
          <cell r="G8485" t="str">
            <v xml:space="preserve">VK00 E2-GR 700幅 </v>
          </cell>
          <cell r="H8485" t="str">
            <v>VK00 E2-GR 700幅 SOP向け FRAME ASM　設変出図(内容:溶接NUT追加)</v>
          </cell>
          <cell r="I8485"/>
          <cell r="J8485" t="str">
            <v>D</v>
          </cell>
          <cell r="K8485"/>
          <cell r="L8485" t="str">
            <v>未</v>
          </cell>
          <cell r="M8485" t="str">
            <v>-</v>
          </cell>
          <cell r="N8485" t="str">
            <v>-</v>
          </cell>
        </row>
        <row r="8486">
          <cell r="C8486">
            <v>8972799823</v>
          </cell>
          <cell r="D8486" t="str">
            <v>I4K4886</v>
          </cell>
          <cell r="E8486">
            <v>45428</v>
          </cell>
          <cell r="F8486" t="str">
            <v>VK00 NMR</v>
          </cell>
          <cell r="G8486" t="str">
            <v xml:space="preserve">VK00 E2-GR 700幅 </v>
          </cell>
          <cell r="H8486" t="str">
            <v>VK00 E2-GR 700幅 SOP向け FRAME ASM　設変出図(内容:溶接NUT追加)</v>
          </cell>
          <cell r="I8486"/>
          <cell r="J8486" t="str">
            <v>D</v>
          </cell>
          <cell r="K8486"/>
          <cell r="L8486" t="str">
            <v>未</v>
          </cell>
          <cell r="M8486" t="str">
            <v>-</v>
          </cell>
          <cell r="N8486" t="str">
            <v>-</v>
          </cell>
        </row>
        <row r="8487">
          <cell r="C8487">
            <v>8972799832</v>
          </cell>
          <cell r="D8487" t="str">
            <v>I4K4886</v>
          </cell>
          <cell r="E8487">
            <v>45428</v>
          </cell>
          <cell r="F8487" t="str">
            <v>VK00 NMR</v>
          </cell>
          <cell r="G8487" t="str">
            <v xml:space="preserve">VK00 E2-GR 700幅 </v>
          </cell>
          <cell r="H8487" t="str">
            <v>VK00 E2-GR 700幅 SOP向け FRAME ASM　設変出図(内容:溶接NUT追加)</v>
          </cell>
          <cell r="I8487"/>
          <cell r="J8487" t="str">
            <v>D</v>
          </cell>
          <cell r="K8487"/>
          <cell r="L8487" t="str">
            <v>未</v>
          </cell>
          <cell r="M8487" t="str">
            <v>-</v>
          </cell>
          <cell r="N8487" t="str">
            <v>-</v>
          </cell>
        </row>
        <row r="8488">
          <cell r="C8488">
            <v>8972799842</v>
          </cell>
          <cell r="D8488" t="str">
            <v>I4K4886</v>
          </cell>
          <cell r="E8488">
            <v>45428</v>
          </cell>
          <cell r="F8488" t="str">
            <v>VK00 NMR</v>
          </cell>
          <cell r="G8488" t="str">
            <v xml:space="preserve">VK00 E2-GR 700幅 </v>
          </cell>
          <cell r="H8488" t="str">
            <v>VK00 E2-GR 700幅 SOP向け FRAME ASM　設変出図(内容:溶接NUT追加)</v>
          </cell>
          <cell r="I8488" t="str">
            <v>PA1-4100</v>
          </cell>
          <cell r="J8488" t="str">
            <v>D</v>
          </cell>
          <cell r="K8488" t="str">
            <v>FAX</v>
          </cell>
          <cell r="L8488" t="str">
            <v>未</v>
          </cell>
          <cell r="M8488" t="str">
            <v>-</v>
          </cell>
          <cell r="N8488" t="str">
            <v>-</v>
          </cell>
        </row>
        <row r="8489">
          <cell r="C8489">
            <v>7552078581</v>
          </cell>
          <cell r="D8489" t="str">
            <v>I4K4681</v>
          </cell>
          <cell r="E8489">
            <v>45429</v>
          </cell>
          <cell r="F8489" t="str">
            <v>VL35 NMS</v>
          </cell>
          <cell r="G8489" t="str">
            <v>VL35 A1-Gr 700幅</v>
          </cell>
          <cell r="H8489" t="str">
            <v>VL35 A1-GR SOP 700幅 FRAME ASM　設変出図(内容:S/MBRへの溶接NUT追加)</v>
          </cell>
          <cell r="I8489" t="str">
            <v>PA1-4156</v>
          </cell>
          <cell r="J8489" t="str">
            <v>A</v>
          </cell>
          <cell r="K8489" t="str">
            <v>1PJR</v>
          </cell>
          <cell r="L8489" t="str">
            <v>○</v>
          </cell>
          <cell r="M8489">
            <v>20241206</v>
          </cell>
          <cell r="N8489">
            <v>20241206</v>
          </cell>
        </row>
        <row r="8490">
          <cell r="C8490">
            <v>7551954813</v>
          </cell>
          <cell r="D8490" t="str">
            <v>I4K4833</v>
          </cell>
          <cell r="E8490">
            <v>45432</v>
          </cell>
          <cell r="F8490" t="str">
            <v>VL26 NPR</v>
          </cell>
          <cell r="G8490" t="str">
            <v>VL26 B-Gr 850幅</v>
          </cell>
          <cell r="H8490" t="str">
            <v>VL26 B-GR 850幅 FRAME ASM 設変出図(内容:溶接NUT追加)</v>
          </cell>
          <cell r="I8490" t="str">
            <v>PA1-4136</v>
          </cell>
          <cell r="J8490" t="str">
            <v>B</v>
          </cell>
          <cell r="K8490" t="str">
            <v>1YH2</v>
          </cell>
          <cell r="L8490" t="str">
            <v>未</v>
          </cell>
          <cell r="M8490" t="str">
            <v>-</v>
          </cell>
          <cell r="N8490" t="str">
            <v>-</v>
          </cell>
        </row>
        <row r="8491">
          <cell r="C8491">
            <v>7551954833</v>
          </cell>
          <cell r="D8491" t="str">
            <v>I4K4833</v>
          </cell>
          <cell r="E8491">
            <v>45432</v>
          </cell>
          <cell r="F8491" t="str">
            <v>VL26 NPR</v>
          </cell>
          <cell r="G8491" t="str">
            <v>VL26 B-Gr 850幅</v>
          </cell>
          <cell r="H8491" t="str">
            <v>VL26 B-GR 850幅 FRAME ASM 設変出図(内容:溶接NUT追加)</v>
          </cell>
          <cell r="I8491" t="str">
            <v>PA1-4136</v>
          </cell>
          <cell r="J8491" t="str">
            <v>B</v>
          </cell>
          <cell r="K8491" t="str">
            <v>1YR2</v>
          </cell>
          <cell r="L8491" t="str">
            <v>未</v>
          </cell>
          <cell r="M8491" t="str">
            <v>-</v>
          </cell>
          <cell r="N8491" t="str">
            <v>-</v>
          </cell>
        </row>
        <row r="8492">
          <cell r="C8492">
            <v>7551954853</v>
          </cell>
          <cell r="D8492" t="str">
            <v>I4K4833</v>
          </cell>
          <cell r="E8492">
            <v>45432</v>
          </cell>
          <cell r="F8492" t="str">
            <v>VL26 NPR</v>
          </cell>
          <cell r="G8492" t="str">
            <v>VL26 B-Gr 850幅</v>
          </cell>
          <cell r="H8492" t="str">
            <v>VL26 B-GR 850幅 FRAME ASM 設変出図(内容:溶接NUT追加)</v>
          </cell>
          <cell r="I8492" t="str">
            <v>PA1-4136</v>
          </cell>
          <cell r="J8492" t="str">
            <v>B</v>
          </cell>
          <cell r="K8492" t="str">
            <v>1YM4</v>
          </cell>
          <cell r="L8492" t="str">
            <v>未</v>
          </cell>
          <cell r="M8492" t="str">
            <v>-</v>
          </cell>
          <cell r="N8492" t="str">
            <v>-</v>
          </cell>
        </row>
        <row r="8493">
          <cell r="C8493">
            <v>8978363803</v>
          </cell>
          <cell r="D8493" t="str">
            <v>I4K4675</v>
          </cell>
          <cell r="E8493">
            <v>45433</v>
          </cell>
          <cell r="F8493" t="str">
            <v>VK04 NKR</v>
          </cell>
          <cell r="G8493" t="str">
            <v>VK04 700幅</v>
          </cell>
          <cell r="H8493" t="str">
            <v>VK04 NKR 700幅FRAME ASM　設変出図(サ変、反映対象イベント：K研2-2)</v>
          </cell>
          <cell r="I8493"/>
          <cell r="J8493" t="str">
            <v>A</v>
          </cell>
          <cell r="K8493"/>
          <cell r="L8493" t="str">
            <v>未</v>
          </cell>
          <cell r="M8493" t="str">
            <v>未</v>
          </cell>
          <cell r="N8493" t="str">
            <v>未</v>
          </cell>
        </row>
        <row r="8494">
          <cell r="C8494">
            <v>7551909321</v>
          </cell>
          <cell r="D8494" t="str">
            <v>I4K4776</v>
          </cell>
          <cell r="E8494">
            <v>45433</v>
          </cell>
          <cell r="F8494" t="str">
            <v>VK00 NKR</v>
          </cell>
          <cell r="G8494" t="str">
            <v>VK00 700幅</v>
          </cell>
          <cell r="H8494" t="str">
            <v>VK00 FRAME ASM 設変出図(サ変、量産不具合対策)</v>
          </cell>
          <cell r="I8494" t="str">
            <v>PA1-4152</v>
          </cell>
          <cell r="J8494" t="str">
            <v>A</v>
          </cell>
          <cell r="K8494" t="str">
            <v>1NE6</v>
          </cell>
          <cell r="L8494" t="str">
            <v>○</v>
          </cell>
          <cell r="M8494">
            <v>20241211</v>
          </cell>
          <cell r="N8494">
            <v>20241211</v>
          </cell>
        </row>
        <row r="8495">
          <cell r="C8495">
            <v>8978363683</v>
          </cell>
          <cell r="D8495" t="str">
            <v>I4K4776</v>
          </cell>
          <cell r="E8495">
            <v>45433</v>
          </cell>
          <cell r="F8495" t="str">
            <v>VK00 NKR</v>
          </cell>
          <cell r="G8495" t="str">
            <v>VK00 700幅</v>
          </cell>
          <cell r="H8495" t="str">
            <v>VK00 FRAME ASM 設変出図(サ変、量産不具合対策)</v>
          </cell>
          <cell r="I8495" t="str">
            <v>PA1-4152</v>
          </cell>
          <cell r="J8495" t="str">
            <v>A</v>
          </cell>
          <cell r="K8495" t="str">
            <v>1NC7</v>
          </cell>
          <cell r="L8495" t="str">
            <v>○</v>
          </cell>
          <cell r="M8495">
            <v>20241212</v>
          </cell>
          <cell r="N8495">
            <v>20241212</v>
          </cell>
        </row>
        <row r="8496">
          <cell r="C8496">
            <v>7552222941</v>
          </cell>
          <cell r="D8496" t="str">
            <v>I4K4812</v>
          </cell>
          <cell r="E8496">
            <v>45433</v>
          </cell>
          <cell r="F8496" t="str">
            <v>VK00 NKR</v>
          </cell>
          <cell r="G8496" t="str">
            <v>VK00 B5-Gr 700幅</v>
          </cell>
          <cell r="H8496" t="str">
            <v>VK00 B5-GR FRAME ASM 設変出図(サ変、反映対象イベント:台湾向け完成車 K研)</v>
          </cell>
          <cell r="I8496"/>
          <cell r="J8496" t="str">
            <v>A</v>
          </cell>
          <cell r="K8496"/>
          <cell r="L8496" t="str">
            <v>○</v>
          </cell>
          <cell r="M8496">
            <v>20240711</v>
          </cell>
          <cell r="N8496">
            <v>20240711</v>
          </cell>
        </row>
        <row r="8497">
          <cell r="C8497">
            <v>7552222971</v>
          </cell>
          <cell r="D8497" t="str">
            <v>I4K4812</v>
          </cell>
          <cell r="E8497">
            <v>45433</v>
          </cell>
          <cell r="F8497" t="str">
            <v>VK00 NKR</v>
          </cell>
          <cell r="G8497" t="str">
            <v>VK00 B5-Gr 700幅</v>
          </cell>
          <cell r="H8497" t="str">
            <v>VK00 B5-GR FRAME ASM 設変出図(サ変、反映対象イベント:台湾向け完成車 K研)</v>
          </cell>
          <cell r="I8497"/>
          <cell r="J8497" t="str">
            <v>A</v>
          </cell>
          <cell r="K8497"/>
          <cell r="L8497" t="str">
            <v>○</v>
          </cell>
          <cell r="M8497">
            <v>20240711</v>
          </cell>
          <cell r="N8497">
            <v>20240711</v>
          </cell>
        </row>
        <row r="8498">
          <cell r="C8498">
            <v>7552222981</v>
          </cell>
          <cell r="D8498" t="str">
            <v>I4K4812</v>
          </cell>
          <cell r="E8498">
            <v>45433</v>
          </cell>
          <cell r="F8498" t="str">
            <v>VK00 NKR</v>
          </cell>
          <cell r="G8498" t="str">
            <v>VK00 B5-Gr 700幅</v>
          </cell>
          <cell r="H8498" t="str">
            <v>VK00 B5-GR FRAME ASM 設変出図(サ変、反映対象イベント:台湾向け完成車 K研)</v>
          </cell>
          <cell r="I8498"/>
          <cell r="J8498" t="str">
            <v>A</v>
          </cell>
          <cell r="K8498"/>
          <cell r="L8498" t="str">
            <v>○</v>
          </cell>
          <cell r="M8498">
            <v>20240711</v>
          </cell>
          <cell r="N8498">
            <v>20240711</v>
          </cell>
        </row>
        <row r="8499">
          <cell r="C8499">
            <v>7552132021</v>
          </cell>
          <cell r="D8499" t="str">
            <v>I4K4072</v>
          </cell>
          <cell r="E8499">
            <v>45439</v>
          </cell>
          <cell r="F8499" t="str">
            <v>VK00 NP*</v>
          </cell>
          <cell r="G8499" t="str">
            <v>VK00 B1-Gr 850幅</v>
          </cell>
          <cell r="H8499" t="str">
            <v>VK00 B1-GR 850幅　一生向け　FRAME ASM 設変出図(内容:溶接NUT変更,W/PAINT部品 表面処理の変更,K研でのECR内容を今後のイベントに反映)</v>
          </cell>
          <cell r="I8499"/>
          <cell r="J8499" t="str">
            <v>C</v>
          </cell>
          <cell r="K8499"/>
          <cell r="L8499" t="str">
            <v>未</v>
          </cell>
          <cell r="M8499" t="str">
            <v>-</v>
          </cell>
          <cell r="N8499" t="str">
            <v>未</v>
          </cell>
        </row>
        <row r="8500">
          <cell r="C8500">
            <v>7552132031</v>
          </cell>
          <cell r="D8500" t="str">
            <v>I4K4072</v>
          </cell>
          <cell r="E8500">
            <v>45439</v>
          </cell>
          <cell r="F8500" t="str">
            <v>VK00 NP*</v>
          </cell>
          <cell r="G8500" t="str">
            <v>VK00 B1-Gr 850幅</v>
          </cell>
          <cell r="H8500" t="str">
            <v>VK00 B1-GR 850幅　一生向け　FRAME ASM 設変出図(内容:溶接NUT変更,W/PAINT部品 表面処理の変更,K研でのECR内容を今後のイベントに反映)</v>
          </cell>
          <cell r="I8500"/>
          <cell r="J8500" t="str">
            <v>C</v>
          </cell>
          <cell r="K8500"/>
          <cell r="L8500" t="str">
            <v>未</v>
          </cell>
          <cell r="M8500" t="str">
            <v>-</v>
          </cell>
          <cell r="N8500" t="str">
            <v>未</v>
          </cell>
        </row>
        <row r="8501">
          <cell r="C8501">
            <v>7552132041</v>
          </cell>
          <cell r="D8501" t="str">
            <v>I4K4072</v>
          </cell>
          <cell r="E8501">
            <v>45439</v>
          </cell>
          <cell r="F8501" t="str">
            <v>VK00 NP*</v>
          </cell>
          <cell r="G8501" t="str">
            <v>VK00 B1-Gr 850幅</v>
          </cell>
          <cell r="H8501" t="str">
            <v>VK00 B1-GR 850幅　一生向け　FRAME ASM 設変出図(内容:溶接NUT変更,W/PAINT部品 表面処理の変更,K研でのECR内容を今後のイベントに反映)</v>
          </cell>
          <cell r="I8501"/>
          <cell r="J8501" t="str">
            <v>C</v>
          </cell>
          <cell r="K8501"/>
          <cell r="L8501" t="str">
            <v>○</v>
          </cell>
          <cell r="M8501" t="str">
            <v>-</v>
          </cell>
          <cell r="N8501">
            <v>20250416</v>
          </cell>
        </row>
        <row r="8502">
          <cell r="C8502">
            <v>7552132051</v>
          </cell>
          <cell r="D8502" t="str">
            <v>I4K4072</v>
          </cell>
          <cell r="E8502">
            <v>45439</v>
          </cell>
          <cell r="F8502" t="str">
            <v>VK00 NP*</v>
          </cell>
          <cell r="G8502" t="str">
            <v>VK00 B1-Gr 850幅</v>
          </cell>
          <cell r="H8502" t="str">
            <v>VK00 B1-GR 850幅　一生向け　FRAME ASM 設変出図(内容:溶接NUT変更,W/PAINT部品 表面処理の変更,K研でのECR内容を今後のイベントに反映)</v>
          </cell>
          <cell r="I8502"/>
          <cell r="J8502" t="str">
            <v>C</v>
          </cell>
          <cell r="K8502"/>
          <cell r="L8502" t="str">
            <v>○</v>
          </cell>
          <cell r="M8502" t="str">
            <v>-</v>
          </cell>
          <cell r="N8502">
            <v>20250515</v>
          </cell>
        </row>
        <row r="8503">
          <cell r="C8503">
            <v>7552132061</v>
          </cell>
          <cell r="D8503" t="str">
            <v>I4K4072</v>
          </cell>
          <cell r="E8503">
            <v>45439</v>
          </cell>
          <cell r="F8503" t="str">
            <v>VK00 NP*</v>
          </cell>
          <cell r="G8503" t="str">
            <v>VK00 B1-Gr 850幅</v>
          </cell>
          <cell r="H8503" t="str">
            <v>VK00 B1-GR 850幅　一生向け　FRAME ASM 設変出図(内容:溶接NUT変更,W/PAINT部品 表面処理の変更,K研でのECR内容を今後のイベントに反映)</v>
          </cell>
          <cell r="I8503"/>
          <cell r="J8503" t="str">
            <v>C</v>
          </cell>
          <cell r="K8503"/>
          <cell r="L8503" t="str">
            <v>未</v>
          </cell>
          <cell r="M8503" t="str">
            <v>-</v>
          </cell>
          <cell r="N8503" t="str">
            <v>未</v>
          </cell>
        </row>
        <row r="8504">
          <cell r="C8504">
            <v>7552132071</v>
          </cell>
          <cell r="D8504" t="str">
            <v>I4K4072</v>
          </cell>
          <cell r="E8504">
            <v>45439</v>
          </cell>
          <cell r="F8504" t="str">
            <v>VK00 NP*</v>
          </cell>
          <cell r="G8504" t="str">
            <v>VK00 B1-Gr 850幅</v>
          </cell>
          <cell r="H8504" t="str">
            <v>VK00 B1-GR 850幅　一生向け　FRAME ASM 設変出図(内容:溶接NUT変更,W/PAINT部品 表面処理の変更,K研でのECR内容を今後のイベントに反映)</v>
          </cell>
          <cell r="I8504"/>
          <cell r="J8504" t="str">
            <v>C</v>
          </cell>
          <cell r="K8504"/>
          <cell r="L8504" t="str">
            <v>未</v>
          </cell>
          <cell r="M8504" t="str">
            <v>-</v>
          </cell>
          <cell r="N8504" t="str">
            <v>未</v>
          </cell>
        </row>
        <row r="8505">
          <cell r="C8505">
            <v>7552138831</v>
          </cell>
          <cell r="D8505" t="str">
            <v>I4K4072</v>
          </cell>
          <cell r="E8505">
            <v>45439</v>
          </cell>
          <cell r="F8505" t="str">
            <v>VK00 NP*</v>
          </cell>
          <cell r="G8505" t="str">
            <v>VK00 B1-Gr 850幅</v>
          </cell>
          <cell r="H8505" t="str">
            <v>VK00 B1-GR 850幅　一生向け　FRAME ASM 設変出図(内容:溶接NUT変更,W/PAINT部品 表面処理の変更,K研でのECR内容を今後のイベントに反映)</v>
          </cell>
          <cell r="I8505"/>
          <cell r="J8505" t="str">
            <v>C</v>
          </cell>
          <cell r="K8505"/>
          <cell r="L8505" t="str">
            <v>未</v>
          </cell>
          <cell r="M8505" t="str">
            <v>-</v>
          </cell>
          <cell r="N8505" t="str">
            <v>未</v>
          </cell>
        </row>
        <row r="8506">
          <cell r="C8506">
            <v>7552138842</v>
          </cell>
          <cell r="D8506" t="str">
            <v>I4K4072</v>
          </cell>
          <cell r="E8506">
            <v>45439</v>
          </cell>
          <cell r="F8506" t="str">
            <v>VK00 NP*</v>
          </cell>
          <cell r="G8506" t="str">
            <v>VK00 B1-Gr 850幅</v>
          </cell>
          <cell r="H8506" t="str">
            <v>VK00 B1-GR 850幅　一生向け　FRAME ASM 設変出図(内容:溶接NUT変更,W/PAINT部品 表面処理の変更,K研でのECR内容を今後のイベントに反映)</v>
          </cell>
          <cell r="I8506" t="str">
            <v>PA1-4122</v>
          </cell>
          <cell r="J8506" t="str">
            <v>C</v>
          </cell>
          <cell r="K8506" t="str">
            <v>HF7</v>
          </cell>
          <cell r="L8506" t="str">
            <v>○</v>
          </cell>
          <cell r="M8506" t="str">
            <v>-</v>
          </cell>
          <cell r="N8506">
            <v>20240529</v>
          </cell>
        </row>
        <row r="8507">
          <cell r="C8507">
            <v>7552138851</v>
          </cell>
          <cell r="D8507" t="str">
            <v>I4K4072</v>
          </cell>
          <cell r="E8507">
            <v>45439</v>
          </cell>
          <cell r="F8507" t="str">
            <v>VK00 NP*</v>
          </cell>
          <cell r="G8507" t="str">
            <v>VK00 B1-Gr 850幅</v>
          </cell>
          <cell r="H8507" t="str">
            <v>VK00 B1-GR 850幅　一生向け　FRAME ASM 設変出図(内容:溶接NUT変更,W/PAINT部品 表面処理の変更,K研でのECR内容を今後のイベントに反映)</v>
          </cell>
          <cell r="I8507"/>
          <cell r="J8507" t="str">
            <v>C</v>
          </cell>
          <cell r="K8507"/>
          <cell r="L8507" t="str">
            <v>未</v>
          </cell>
          <cell r="M8507" t="str">
            <v>-</v>
          </cell>
          <cell r="N8507" t="str">
            <v>未</v>
          </cell>
        </row>
        <row r="8508">
          <cell r="C8508">
            <v>7552138862</v>
          </cell>
          <cell r="D8508" t="str">
            <v>I4K4072</v>
          </cell>
          <cell r="E8508">
            <v>45439</v>
          </cell>
          <cell r="F8508" t="str">
            <v>VK00 NP*</v>
          </cell>
          <cell r="G8508" t="str">
            <v>VK00 B1-Gr 850幅</v>
          </cell>
          <cell r="H8508" t="str">
            <v>VK00 B1-GR 850幅　一生向け　FRAME ASM 設変出図(内容:溶接NUT変更,W/PAINT部品 表面処理の変更,K研でのECR内容を今後のイベントに反映)</v>
          </cell>
          <cell r="I8508" t="str">
            <v>PA1-4095</v>
          </cell>
          <cell r="J8508" t="str">
            <v>C</v>
          </cell>
          <cell r="K8508" t="str">
            <v>1WHT</v>
          </cell>
          <cell r="L8508" t="str">
            <v>○</v>
          </cell>
          <cell r="M8508" t="str">
            <v>-</v>
          </cell>
          <cell r="N8508">
            <v>20240529</v>
          </cell>
        </row>
        <row r="8509">
          <cell r="C8509">
            <v>7552138871</v>
          </cell>
          <cell r="D8509" t="str">
            <v>I4K4072</v>
          </cell>
          <cell r="E8509">
            <v>45439</v>
          </cell>
          <cell r="F8509" t="str">
            <v>VK00 NP*</v>
          </cell>
          <cell r="G8509" t="str">
            <v>VK00 B1-Gr 850幅</v>
          </cell>
          <cell r="H8509" t="str">
            <v>VK00 B1-GR 850幅　一生向け　FRAME ASM 設変出図(内容:溶接NUT変更,W/PAINT部品 表面処理の変更,K研でのECR内容を今後のイベントに反映)</v>
          </cell>
          <cell r="I8509"/>
          <cell r="J8509" t="str">
            <v>C</v>
          </cell>
          <cell r="K8509"/>
          <cell r="L8509" t="str">
            <v>未</v>
          </cell>
          <cell r="M8509" t="str">
            <v>-</v>
          </cell>
          <cell r="N8509" t="str">
            <v>未</v>
          </cell>
        </row>
        <row r="8510">
          <cell r="C8510">
            <v>7552138881</v>
          </cell>
          <cell r="D8510" t="str">
            <v>I4K4072</v>
          </cell>
          <cell r="E8510">
            <v>45439</v>
          </cell>
          <cell r="F8510" t="str">
            <v>VK00 NP*</v>
          </cell>
          <cell r="G8510" t="str">
            <v>VK00 B1-Gr 850幅</v>
          </cell>
          <cell r="H8510" t="str">
            <v>VK00 B1-GR 850幅　一生向け　FRAME ASM 設変出図(内容:溶接NUT変更,W/PAINT部品 表面処理の変更,K研でのECR内容を今後のイベントに反映)</v>
          </cell>
          <cell r="I8510"/>
          <cell r="J8510" t="str">
            <v>C</v>
          </cell>
          <cell r="K8510"/>
          <cell r="L8510" t="str">
            <v>未</v>
          </cell>
          <cell r="M8510" t="str">
            <v>-</v>
          </cell>
          <cell r="N8510" t="str">
            <v>未</v>
          </cell>
        </row>
        <row r="8511">
          <cell r="C8511">
            <v>7552138891</v>
          </cell>
          <cell r="D8511" t="str">
            <v>I4K4072</v>
          </cell>
          <cell r="E8511">
            <v>45439</v>
          </cell>
          <cell r="F8511" t="str">
            <v>VK00 NP*</v>
          </cell>
          <cell r="G8511" t="str">
            <v>VK00 B1-Gr 850幅</v>
          </cell>
          <cell r="H8511" t="str">
            <v>VK00 B1-GR 850幅　一生向け　FRAME ASM 設変出図(内容:溶接NUT変更,W/PAINT部品 表面処理の変更,K研でのECR内容を今後のイベントに反映)</v>
          </cell>
          <cell r="I8511"/>
          <cell r="J8511" t="str">
            <v>C</v>
          </cell>
          <cell r="K8511"/>
          <cell r="L8511" t="str">
            <v>未</v>
          </cell>
          <cell r="M8511" t="str">
            <v>-</v>
          </cell>
          <cell r="N8511" t="str">
            <v>未</v>
          </cell>
        </row>
        <row r="8512">
          <cell r="C8512">
            <v>7552138901</v>
          </cell>
          <cell r="D8512" t="str">
            <v>I4K4072</v>
          </cell>
          <cell r="E8512">
            <v>45439</v>
          </cell>
          <cell r="F8512" t="str">
            <v>VK00 NP*</v>
          </cell>
          <cell r="G8512" t="str">
            <v>VK00 B1-Gr 850幅</v>
          </cell>
          <cell r="H8512" t="str">
            <v>VK00 B1-GR 850幅　一生向け　FRAME ASM 設変出図(内容:溶接NUT変更,W/PAINT部品 表面処理の変更,K研でのECR内容を今後のイベントに反映)</v>
          </cell>
          <cell r="I8512"/>
          <cell r="J8512" t="str">
            <v>C</v>
          </cell>
          <cell r="K8512"/>
          <cell r="L8512" t="str">
            <v>未</v>
          </cell>
          <cell r="M8512" t="str">
            <v>-</v>
          </cell>
          <cell r="N8512" t="str">
            <v>未</v>
          </cell>
        </row>
        <row r="8513">
          <cell r="C8513">
            <v>7552164941</v>
          </cell>
          <cell r="D8513" t="str">
            <v>I4K4072</v>
          </cell>
          <cell r="E8513">
            <v>45439</v>
          </cell>
          <cell r="F8513" t="str">
            <v>VK00 NP*</v>
          </cell>
          <cell r="G8513" t="str">
            <v>VK00 B1-Gr 850幅</v>
          </cell>
          <cell r="H8513" t="str">
            <v>VK00 B1-GR 850幅　一生向け　FRAME ASM 設変出図(内容:溶接NUT変更,W/PAINT部品 表面処理の変更,K研でのECR内容を今後のイベントに反映)</v>
          </cell>
          <cell r="I8513"/>
          <cell r="J8513" t="str">
            <v>C</v>
          </cell>
          <cell r="K8513"/>
          <cell r="L8513" t="str">
            <v>○</v>
          </cell>
          <cell r="M8513" t="str">
            <v>-</v>
          </cell>
          <cell r="N8513">
            <v>20240529</v>
          </cell>
        </row>
        <row r="8514">
          <cell r="C8514">
            <v>7552164951</v>
          </cell>
          <cell r="D8514" t="str">
            <v>I4K4072</v>
          </cell>
          <cell r="E8514">
            <v>45439</v>
          </cell>
          <cell r="F8514" t="str">
            <v>VK00 NP*</v>
          </cell>
          <cell r="G8514" t="str">
            <v>VK00 B1-Gr 850幅</v>
          </cell>
          <cell r="H8514" t="str">
            <v>VK00 B1-GR 850幅　一生向け　FRAME ASM 設変出図(内容:溶接NUT変更,W/PAINT部品 表面処理の変更,K研でのECR内容を今後のイベントに反映)</v>
          </cell>
          <cell r="I8514"/>
          <cell r="J8514" t="str">
            <v>C</v>
          </cell>
          <cell r="K8514"/>
          <cell r="L8514" t="str">
            <v>未</v>
          </cell>
          <cell r="M8514" t="str">
            <v>-</v>
          </cell>
          <cell r="N8514" t="str">
            <v>未</v>
          </cell>
        </row>
        <row r="8515">
          <cell r="C8515">
            <v>7552164961</v>
          </cell>
          <cell r="D8515" t="str">
            <v>I4K4072</v>
          </cell>
          <cell r="E8515">
            <v>45439</v>
          </cell>
          <cell r="F8515" t="str">
            <v>VK00 NP*</v>
          </cell>
          <cell r="G8515" t="str">
            <v>VK00 B1-Gr 850幅</v>
          </cell>
          <cell r="H8515" t="str">
            <v>VK00 B1-GR 850幅　一生向け　FRAME ASM 設変出図(内容:溶接NUT変更,W/PAINT部品 表面処理の変更,K研でのECR内容を今後のイベントに反映)</v>
          </cell>
          <cell r="I8515" t="str">
            <v>PA1-4115</v>
          </cell>
          <cell r="J8515" t="str">
            <v>C</v>
          </cell>
          <cell r="K8515" t="str">
            <v>HF5</v>
          </cell>
          <cell r="L8515" t="str">
            <v>○</v>
          </cell>
          <cell r="M8515" t="str">
            <v>-</v>
          </cell>
          <cell r="N8515">
            <v>20240823</v>
          </cell>
        </row>
        <row r="8516">
          <cell r="C8516">
            <v>7552164972</v>
          </cell>
          <cell r="D8516" t="str">
            <v>I4K4072</v>
          </cell>
          <cell r="E8516">
            <v>45439</v>
          </cell>
          <cell r="F8516" t="str">
            <v>VK00 NP*</v>
          </cell>
          <cell r="G8516" t="str">
            <v>VK00 B1-Gr 850幅</v>
          </cell>
          <cell r="H8516" t="str">
            <v>VK00 B1-GR 850幅　一生向け　FRAME ASM 設変出図(内容:溶接NUT変更,W/PAINT部品 表面処理の変更,K研でのECR内容を今後のイベントに反映)</v>
          </cell>
          <cell r="I8516" t="str">
            <v>PA1-4106</v>
          </cell>
          <cell r="J8516" t="str">
            <v>C</v>
          </cell>
          <cell r="K8516" t="str">
            <v>HF1</v>
          </cell>
          <cell r="L8516" t="str">
            <v>○</v>
          </cell>
          <cell r="M8516" t="str">
            <v>-</v>
          </cell>
          <cell r="N8516">
            <v>20240606</v>
          </cell>
        </row>
        <row r="8517">
          <cell r="C8517">
            <v>7552164981</v>
          </cell>
          <cell r="D8517" t="str">
            <v>I4K4072</v>
          </cell>
          <cell r="E8517">
            <v>45439</v>
          </cell>
          <cell r="F8517" t="str">
            <v>VK00 NP*</v>
          </cell>
          <cell r="G8517" t="str">
            <v>VK00 B1-Gr 850幅</v>
          </cell>
          <cell r="H8517" t="str">
            <v>VK00 B1-GR 850幅　一生向け　FRAME ASM 設変出図(内容:溶接NUT変更,W/PAINT部品 表面処理の変更,K研でのECR内容を今後のイベントに反映)</v>
          </cell>
          <cell r="I8517" t="str">
            <v>PA1-5065</v>
          </cell>
          <cell r="J8517" t="str">
            <v>C</v>
          </cell>
          <cell r="K8517" t="str">
            <v>HF9</v>
          </cell>
          <cell r="L8517" t="str">
            <v>○</v>
          </cell>
          <cell r="M8517" t="str">
            <v>-</v>
          </cell>
          <cell r="N8517">
            <v>20240529</v>
          </cell>
        </row>
        <row r="8518">
          <cell r="C8518">
            <v>7552164991</v>
          </cell>
          <cell r="D8518" t="str">
            <v>I4K4072</v>
          </cell>
          <cell r="E8518">
            <v>45439</v>
          </cell>
          <cell r="F8518" t="str">
            <v>VK00 NP*</v>
          </cell>
          <cell r="G8518" t="str">
            <v>VK00 B1-Gr 850幅</v>
          </cell>
          <cell r="H8518" t="str">
            <v>VK00 B1-GR 850幅　一生向け　FRAME ASM 設変出図(内容:溶接NUT変更,W/PAINT部品 表面処理の変更,K研でのECR内容を今後のイベントに反映)</v>
          </cell>
          <cell r="I8518"/>
          <cell r="J8518" t="str">
            <v>C</v>
          </cell>
          <cell r="K8518"/>
          <cell r="L8518" t="str">
            <v>未</v>
          </cell>
          <cell r="M8518" t="str">
            <v>-</v>
          </cell>
          <cell r="N8518" t="str">
            <v>未</v>
          </cell>
        </row>
        <row r="8519">
          <cell r="C8519">
            <v>7552165001</v>
          </cell>
          <cell r="D8519" t="str">
            <v>I4K4072</v>
          </cell>
          <cell r="E8519">
            <v>45439</v>
          </cell>
          <cell r="F8519" t="str">
            <v>VK00 NP*</v>
          </cell>
          <cell r="G8519" t="str">
            <v>VK00 B1-Gr 850幅</v>
          </cell>
          <cell r="H8519" t="str">
            <v>VK00 B1-GR 850幅　一生向け　FRAME ASM 設変出図(内容:溶接NUT変更,W/PAINT部品 表面処理の変更,K研でのECR内容を今後のイベントに反映)</v>
          </cell>
          <cell r="I8519"/>
          <cell r="J8519" t="str">
            <v>C</v>
          </cell>
          <cell r="K8519"/>
          <cell r="L8519" t="str">
            <v>未</v>
          </cell>
          <cell r="M8519" t="str">
            <v>-</v>
          </cell>
          <cell r="N8519" t="str">
            <v>未</v>
          </cell>
        </row>
        <row r="8520">
          <cell r="C8520">
            <v>7552165011</v>
          </cell>
          <cell r="D8520" t="str">
            <v>I4K4072</v>
          </cell>
          <cell r="E8520">
            <v>45439</v>
          </cell>
          <cell r="F8520" t="str">
            <v>VK00 NP*</v>
          </cell>
          <cell r="G8520" t="str">
            <v>VK00 B1-Gr 850幅</v>
          </cell>
          <cell r="H8520" t="str">
            <v>VK00 B1-GR 850幅　一生向け　FRAME ASM 設変出図(内容:溶接NUT変更,W/PAINT部品 表面処理の変更,K研でのECR内容を今後のイベントに反映)</v>
          </cell>
          <cell r="I8520"/>
          <cell r="J8520" t="str">
            <v>C</v>
          </cell>
          <cell r="K8520"/>
          <cell r="L8520" t="str">
            <v>未</v>
          </cell>
          <cell r="M8520" t="str">
            <v>-</v>
          </cell>
          <cell r="N8520" t="str">
            <v>未</v>
          </cell>
        </row>
        <row r="8521">
          <cell r="C8521">
            <v>7552165021</v>
          </cell>
          <cell r="D8521" t="str">
            <v>I4K4072</v>
          </cell>
          <cell r="E8521">
            <v>45439</v>
          </cell>
          <cell r="F8521" t="str">
            <v>VK00 NP*</v>
          </cell>
          <cell r="G8521" t="str">
            <v>VK00 B1-Gr 850幅</v>
          </cell>
          <cell r="H8521" t="str">
            <v>VK00 B1-GR 850幅　一生向け　FRAME ASM 設変出図(内容:溶接NUT変更,W/PAINT部品 表面処理の変更,K研でのECR内容を今後のイベントに反映)</v>
          </cell>
          <cell r="I8521"/>
          <cell r="J8521" t="str">
            <v>C</v>
          </cell>
          <cell r="K8521"/>
          <cell r="L8521" t="str">
            <v>未</v>
          </cell>
          <cell r="M8521" t="str">
            <v>-</v>
          </cell>
          <cell r="N8521" t="str">
            <v>未</v>
          </cell>
        </row>
        <row r="8522">
          <cell r="C8522">
            <v>7552165031</v>
          </cell>
          <cell r="D8522" t="str">
            <v>I4K4072</v>
          </cell>
          <cell r="E8522">
            <v>45439</v>
          </cell>
          <cell r="F8522" t="str">
            <v>VK00 NP*</v>
          </cell>
          <cell r="G8522" t="str">
            <v>VK00 B1-Gr 850幅</v>
          </cell>
          <cell r="H8522" t="str">
            <v>VK00 B1-GR 850幅　一生向け　FRAME ASM 設変出図(内容:溶接NUT変更,W/PAINT部品 表面処理の変更,K研でのECR内容を今後のイベントに反映)</v>
          </cell>
          <cell r="I8522"/>
          <cell r="J8522" t="str">
            <v>C</v>
          </cell>
          <cell r="K8522"/>
          <cell r="L8522" t="str">
            <v>未</v>
          </cell>
          <cell r="M8522" t="str">
            <v>-</v>
          </cell>
          <cell r="N8522" t="str">
            <v>未</v>
          </cell>
        </row>
        <row r="8523">
          <cell r="C8523">
            <v>7552165041</v>
          </cell>
          <cell r="D8523" t="str">
            <v>I4K4072</v>
          </cell>
          <cell r="E8523">
            <v>45439</v>
          </cell>
          <cell r="F8523" t="str">
            <v>VK00 NP*</v>
          </cell>
          <cell r="G8523" t="str">
            <v>VK00 B1-Gr 850幅</v>
          </cell>
          <cell r="H8523" t="str">
            <v>VK00 B1-GR 850幅　一生向け　FRAME ASM 設変出図(内容:溶接NUT変更,W/PAINT部品 表面処理の変更,K研でのECR内容を今後のイベントに反映)</v>
          </cell>
          <cell r="I8523" t="str">
            <v>PA1-4106</v>
          </cell>
          <cell r="J8523" t="str">
            <v>C</v>
          </cell>
          <cell r="K8523" t="str">
            <v>HF2</v>
          </cell>
          <cell r="L8523" t="str">
            <v>○</v>
          </cell>
          <cell r="M8523" t="str">
            <v>-</v>
          </cell>
          <cell r="N8523" t="str">
            <v>-</v>
          </cell>
        </row>
        <row r="8524">
          <cell r="C8524">
            <v>7552165061</v>
          </cell>
          <cell r="D8524" t="str">
            <v>I4K4072</v>
          </cell>
          <cell r="E8524">
            <v>45439</v>
          </cell>
          <cell r="F8524" t="str">
            <v>VK00 NP*</v>
          </cell>
          <cell r="G8524" t="str">
            <v>VK00 B1-Gr 850幅</v>
          </cell>
          <cell r="H8524" t="str">
            <v>VK00 B1-GR 850幅　一生向け　FRAME ASM 設変出図(内容:溶接NUT変更,W/PAINT部品 表面処理の変更,K研でのECR内容を今後のイベントに反映)</v>
          </cell>
          <cell r="I8524"/>
          <cell r="J8524" t="str">
            <v>C</v>
          </cell>
          <cell r="K8524"/>
          <cell r="L8524" t="str">
            <v>未</v>
          </cell>
          <cell r="M8524" t="str">
            <v>-</v>
          </cell>
          <cell r="N8524" t="str">
            <v>未</v>
          </cell>
        </row>
        <row r="8525">
          <cell r="C8525">
            <v>7552165081</v>
          </cell>
          <cell r="D8525" t="str">
            <v>I4K4072</v>
          </cell>
          <cell r="E8525">
            <v>45439</v>
          </cell>
          <cell r="F8525" t="str">
            <v>VK00 NP*</v>
          </cell>
          <cell r="G8525" t="str">
            <v>VK00 B1-Gr 850幅</v>
          </cell>
          <cell r="H8525" t="str">
            <v>VK00 B1-GR 850幅　一生向け　FRAME ASM 設変出図(内容:溶接NUT変更,W/PAINT部品 表面処理の変更,K研でのECR内容を今後のイベントに反映)</v>
          </cell>
          <cell r="I8525"/>
          <cell r="J8525" t="str">
            <v>C</v>
          </cell>
          <cell r="K8525"/>
          <cell r="L8525" t="str">
            <v>○</v>
          </cell>
          <cell r="M8525" t="str">
            <v>-</v>
          </cell>
          <cell r="N8525">
            <v>20940822</v>
          </cell>
        </row>
        <row r="8526">
          <cell r="C8526">
            <v>7552165101</v>
          </cell>
          <cell r="D8526" t="str">
            <v>I4K4072</v>
          </cell>
          <cell r="E8526">
            <v>45439</v>
          </cell>
          <cell r="F8526" t="str">
            <v>VK00 NP*</v>
          </cell>
          <cell r="G8526" t="str">
            <v>VK00 B1-Gr 850幅</v>
          </cell>
          <cell r="H8526" t="str">
            <v>VK00 B1-GR 850幅　一生向け　FRAME ASM 設変出図(内容:溶接NUT変更,W/PAINT部品 表面処理の変更,K研でのECR内容を今後のイベントに反映)</v>
          </cell>
          <cell r="I8526"/>
          <cell r="J8526" t="str">
            <v>C</v>
          </cell>
          <cell r="K8526"/>
          <cell r="L8526" t="str">
            <v>未</v>
          </cell>
          <cell r="M8526" t="str">
            <v>-</v>
          </cell>
          <cell r="N8526" t="str">
            <v>未</v>
          </cell>
        </row>
        <row r="8527">
          <cell r="C8527">
            <v>7552165121</v>
          </cell>
          <cell r="D8527" t="str">
            <v>I4K4072</v>
          </cell>
          <cell r="E8527">
            <v>45439</v>
          </cell>
          <cell r="F8527" t="str">
            <v>VK00 NP*</v>
          </cell>
          <cell r="G8527" t="str">
            <v>VK00 B1-Gr 850幅</v>
          </cell>
          <cell r="H8527" t="str">
            <v>VK00 B1-GR 850幅　一生向け　FRAME ASM 設変出図(内容:溶接NUT変更,W/PAINT部品 表面処理の変更,K研でのECR内容を今後のイベントに反映)</v>
          </cell>
          <cell r="I8527"/>
          <cell r="J8527" t="str">
            <v>C</v>
          </cell>
          <cell r="K8527"/>
          <cell r="L8527" t="str">
            <v>未</v>
          </cell>
          <cell r="M8527" t="str">
            <v>-</v>
          </cell>
          <cell r="N8527" t="str">
            <v>未</v>
          </cell>
        </row>
        <row r="8528">
          <cell r="C8528">
            <v>7552165131</v>
          </cell>
          <cell r="D8528" t="str">
            <v>I4K4072</v>
          </cell>
          <cell r="E8528">
            <v>45439</v>
          </cell>
          <cell r="F8528" t="str">
            <v>VK00 NP*</v>
          </cell>
          <cell r="G8528" t="str">
            <v>VK00 B1-Gr 850幅</v>
          </cell>
          <cell r="H8528" t="str">
            <v>VK00 B1-GR 850幅　一生向け　FRAME ASM 設変出図(内容:溶接NUT変更,W/PAINT部品 表面処理の変更,K研でのECR内容を今後のイベントに反映)</v>
          </cell>
          <cell r="I8528"/>
          <cell r="J8528" t="str">
            <v>C</v>
          </cell>
          <cell r="K8528"/>
          <cell r="L8528" t="str">
            <v>未</v>
          </cell>
          <cell r="M8528" t="str">
            <v>-</v>
          </cell>
          <cell r="N8528" t="str">
            <v>未</v>
          </cell>
        </row>
        <row r="8529">
          <cell r="C8529">
            <v>7552165141</v>
          </cell>
          <cell r="D8529" t="str">
            <v>I4K4072</v>
          </cell>
          <cell r="E8529">
            <v>45439</v>
          </cell>
          <cell r="F8529" t="str">
            <v>VK00 NP*</v>
          </cell>
          <cell r="G8529" t="str">
            <v>VK00 B1-Gr 850幅</v>
          </cell>
          <cell r="H8529" t="str">
            <v>VK00 B1-GR 850幅　一生向け　FRAME ASM 設変出図(内容:溶接NUT変更,W/PAINT部品 表面処理の変更,K研でのECR内容を今後のイベントに反映)</v>
          </cell>
          <cell r="I8529" t="str">
            <v>PA1-5065</v>
          </cell>
          <cell r="J8529" t="str">
            <v>C</v>
          </cell>
          <cell r="K8529" t="str">
            <v>HHA</v>
          </cell>
          <cell r="L8529" t="str">
            <v>○</v>
          </cell>
          <cell r="M8529" t="str">
            <v>-</v>
          </cell>
          <cell r="N8529">
            <v>20250522</v>
          </cell>
        </row>
        <row r="8530">
          <cell r="C8530">
            <v>7552165151</v>
          </cell>
          <cell r="D8530" t="str">
            <v>I4K4072</v>
          </cell>
          <cell r="E8530">
            <v>45439</v>
          </cell>
          <cell r="F8530" t="str">
            <v>VK00 NP*</v>
          </cell>
          <cell r="G8530" t="str">
            <v>VK00 B1-Gr 850幅</v>
          </cell>
          <cell r="H8530" t="str">
            <v>VK00 B1-GR 850幅　一生向け　FRAME ASM 設変出図(内容:溶接NUT変更,W/PAINT部品 表面処理の変更,K研でのECR内容を今後のイベントに反映)</v>
          </cell>
          <cell r="I8530"/>
          <cell r="J8530" t="str">
            <v>C</v>
          </cell>
          <cell r="K8530"/>
          <cell r="L8530" t="str">
            <v>未</v>
          </cell>
          <cell r="M8530" t="str">
            <v>-</v>
          </cell>
          <cell r="N8530" t="str">
            <v>未</v>
          </cell>
        </row>
        <row r="8531">
          <cell r="C8531">
            <v>7552165161</v>
          </cell>
          <cell r="D8531" t="str">
            <v>I4K4072</v>
          </cell>
          <cell r="E8531">
            <v>45439</v>
          </cell>
          <cell r="F8531" t="str">
            <v>VK00 NP*</v>
          </cell>
          <cell r="G8531" t="str">
            <v>VK00 B1-Gr 850幅</v>
          </cell>
          <cell r="H8531" t="str">
            <v>VK00 B1-GR 850幅　一生向け　FRAME ASM 設変出図(内容:溶接NUT変更,W/PAINT部品 表面処理の変更,K研でのECR内容を今後のイベントに反映)</v>
          </cell>
          <cell r="I8531" t="str">
            <v>PA1-4115</v>
          </cell>
          <cell r="J8531" t="str">
            <v>C</v>
          </cell>
          <cell r="K8531" t="str">
            <v>HH2</v>
          </cell>
          <cell r="L8531" t="str">
            <v>○</v>
          </cell>
          <cell r="M8531" t="str">
            <v>-</v>
          </cell>
          <cell r="N8531">
            <v>20240822</v>
          </cell>
        </row>
        <row r="8532">
          <cell r="C8532">
            <v>7552165172</v>
          </cell>
          <cell r="D8532" t="str">
            <v>I4K4072</v>
          </cell>
          <cell r="E8532">
            <v>45439</v>
          </cell>
          <cell r="F8532" t="str">
            <v>VK00 NP*</v>
          </cell>
          <cell r="G8532" t="str">
            <v>VK00 B1-Gr 850幅</v>
          </cell>
          <cell r="H8532" t="str">
            <v>VK00 B1-GR 850幅　一生向け　FRAME ASM 設変出図(内容:溶接NUT変更,W/PAINT部品 表面処理の変更,K研でのECR内容を今後のイベントに反映)</v>
          </cell>
          <cell r="I8532" t="str">
            <v>PA1-4064</v>
          </cell>
          <cell r="J8532" t="str">
            <v>C</v>
          </cell>
          <cell r="K8532" t="str">
            <v>WHV</v>
          </cell>
          <cell r="L8532" t="str">
            <v>○</v>
          </cell>
          <cell r="M8532" t="str">
            <v>-</v>
          </cell>
          <cell r="N8532">
            <v>20240522</v>
          </cell>
        </row>
        <row r="8533">
          <cell r="C8533">
            <v>7552165181</v>
          </cell>
          <cell r="D8533" t="str">
            <v>I4K4072</v>
          </cell>
          <cell r="E8533">
            <v>45439</v>
          </cell>
          <cell r="F8533" t="str">
            <v>VK00 NP*</v>
          </cell>
          <cell r="G8533" t="str">
            <v>VK00 B1-Gr 850幅</v>
          </cell>
          <cell r="H8533" t="str">
            <v>VK00 B1-GR 850幅　一生向け　FRAME ASM 設変出図(内容:溶接NUT変更,W/PAINT部品 表面処理の変更,K研でのECR内容を今後のイベントに反映)</v>
          </cell>
          <cell r="I8533" t="str">
            <v>PA1-4106</v>
          </cell>
          <cell r="J8533" t="str">
            <v>C</v>
          </cell>
          <cell r="K8533" t="str">
            <v>HH3</v>
          </cell>
          <cell r="L8533" t="str">
            <v>○</v>
          </cell>
          <cell r="M8533" t="str">
            <v>-</v>
          </cell>
          <cell r="N8533">
            <v>20240807</v>
          </cell>
        </row>
        <row r="8534">
          <cell r="C8534">
            <v>7552165191</v>
          </cell>
          <cell r="D8534" t="str">
            <v>I4K4072</v>
          </cell>
          <cell r="E8534">
            <v>45439</v>
          </cell>
          <cell r="F8534" t="str">
            <v>VK00 NP*</v>
          </cell>
          <cell r="G8534" t="str">
            <v>VK00 B1-Gr 850幅</v>
          </cell>
          <cell r="H8534" t="str">
            <v>VK00 B1-GR 850幅　一生向け　FRAME ASM 設変出図(内容:溶接NUT変更,W/PAINT部品 表面処理の変更,K研でのECR内容を今後のイベントに反映)</v>
          </cell>
          <cell r="I8534"/>
          <cell r="J8534" t="str">
            <v>C</v>
          </cell>
          <cell r="K8534"/>
          <cell r="L8534" t="str">
            <v>未</v>
          </cell>
          <cell r="M8534" t="str">
            <v>-</v>
          </cell>
          <cell r="N8534" t="str">
            <v>未</v>
          </cell>
        </row>
        <row r="8535">
          <cell r="C8535">
            <v>7552165201</v>
          </cell>
          <cell r="D8535" t="str">
            <v>I4K4072</v>
          </cell>
          <cell r="E8535">
            <v>45439</v>
          </cell>
          <cell r="F8535" t="str">
            <v>VK00 NP*</v>
          </cell>
          <cell r="G8535" t="str">
            <v>VK00 B1-Gr 850幅</v>
          </cell>
          <cell r="H8535" t="str">
            <v>VK00 B1-GR 850幅　一生向け　FRAME ASM 設変出図(内容:溶接NUT変更,W/PAINT部品 表面処理の変更,K研でのECR内容を今後のイベントに反映)</v>
          </cell>
          <cell r="I8535"/>
          <cell r="J8535" t="str">
            <v>C</v>
          </cell>
          <cell r="K8535"/>
          <cell r="L8535" t="str">
            <v>未</v>
          </cell>
          <cell r="M8535" t="str">
            <v>-</v>
          </cell>
          <cell r="N8535" t="str">
            <v>未</v>
          </cell>
        </row>
        <row r="8536">
          <cell r="C8536">
            <v>7552165211</v>
          </cell>
          <cell r="D8536" t="str">
            <v>I4K4072</v>
          </cell>
          <cell r="E8536">
            <v>45439</v>
          </cell>
          <cell r="F8536" t="str">
            <v>VK00 NP*</v>
          </cell>
          <cell r="G8536" t="str">
            <v>VK00 B1-Gr 850幅</v>
          </cell>
          <cell r="H8536" t="str">
            <v>VK00 B1-GR 850幅　一生向け　FRAME ASM 設変出図(内容:溶接NUT変更,W/PAINT部品 表面処理の変更,K研でのECR内容を今後のイベントに反映)</v>
          </cell>
          <cell r="I8536"/>
          <cell r="J8536" t="str">
            <v>C</v>
          </cell>
          <cell r="K8536"/>
          <cell r="L8536" t="str">
            <v>未</v>
          </cell>
          <cell r="M8536" t="str">
            <v>-</v>
          </cell>
          <cell r="N8536" t="str">
            <v>未</v>
          </cell>
        </row>
        <row r="8537">
          <cell r="C8537">
            <v>7552165221</v>
          </cell>
          <cell r="D8537" t="str">
            <v>I4K4072</v>
          </cell>
          <cell r="E8537">
            <v>45439</v>
          </cell>
          <cell r="F8537" t="str">
            <v>VK00 NP*</v>
          </cell>
          <cell r="G8537" t="str">
            <v>VK00 B1-Gr 850幅</v>
          </cell>
          <cell r="H8537" t="str">
            <v>VK00 B1-GR 850幅　一生向け　FRAME ASM 設変出図(内容:溶接NUT変更,W/PAINT部品 表面処理の変更,K研でのECR内容を今後のイベントに反映)</v>
          </cell>
          <cell r="I8537"/>
          <cell r="J8537" t="str">
            <v>C</v>
          </cell>
          <cell r="K8537"/>
          <cell r="L8537" t="str">
            <v>未</v>
          </cell>
          <cell r="M8537" t="str">
            <v>-</v>
          </cell>
          <cell r="N8537" t="str">
            <v>未</v>
          </cell>
        </row>
        <row r="8538">
          <cell r="C8538">
            <v>7552165231</v>
          </cell>
          <cell r="D8538" t="str">
            <v>I4K4072</v>
          </cell>
          <cell r="E8538">
            <v>45439</v>
          </cell>
          <cell r="F8538" t="str">
            <v>VK00 NP*</v>
          </cell>
          <cell r="G8538" t="str">
            <v>VK00 B1-Gr 850幅</v>
          </cell>
          <cell r="H8538" t="str">
            <v>VK00 B1-GR 850幅　一生向け　FRAME ASM 設変出図(内容:溶接NUT変更,W/PAINT部品 表面処理の変更,K研でのECR内容を今後のイベントに反映)</v>
          </cell>
          <cell r="I8538"/>
          <cell r="J8538" t="str">
            <v>C</v>
          </cell>
          <cell r="K8538"/>
          <cell r="L8538" t="str">
            <v>未</v>
          </cell>
          <cell r="M8538" t="str">
            <v>-</v>
          </cell>
          <cell r="N8538" t="str">
            <v>未</v>
          </cell>
        </row>
        <row r="8539">
          <cell r="C8539">
            <v>7552165281</v>
          </cell>
          <cell r="D8539" t="str">
            <v>I4K4072</v>
          </cell>
          <cell r="E8539">
            <v>45439</v>
          </cell>
          <cell r="F8539" t="str">
            <v>VK00 NP*</v>
          </cell>
          <cell r="G8539" t="str">
            <v>VK00 B1-Gr 850幅</v>
          </cell>
          <cell r="H8539" t="str">
            <v>VK00 B1-GR 850幅　一生向け　FRAME ASM 設変出図(内容:溶接NUT変更,W/PAINT部品 表面処理の変更,K研でのECR内容を今後のイベントに反映)</v>
          </cell>
          <cell r="I8539"/>
          <cell r="J8539" t="str">
            <v>C</v>
          </cell>
          <cell r="K8539"/>
          <cell r="L8539" t="str">
            <v>未</v>
          </cell>
          <cell r="M8539" t="str">
            <v>-</v>
          </cell>
          <cell r="N8539" t="str">
            <v>未</v>
          </cell>
        </row>
        <row r="8540">
          <cell r="C8540">
            <v>7552165301</v>
          </cell>
          <cell r="D8540" t="str">
            <v>I4K4072</v>
          </cell>
          <cell r="E8540">
            <v>45439</v>
          </cell>
          <cell r="F8540" t="str">
            <v>VK00 NP*</v>
          </cell>
          <cell r="G8540" t="str">
            <v>VK00 B1-Gr 850幅</v>
          </cell>
          <cell r="H8540" t="str">
            <v>VK00 B1-GR 850幅　一生向け　FRAME ASM 設変出図(内容:溶接NUT変更,W/PAINT部品 表面処理の変更,K研でのECR内容を今後のイベントに反映)</v>
          </cell>
          <cell r="I8540"/>
          <cell r="J8540" t="str">
            <v>C</v>
          </cell>
          <cell r="K8540"/>
          <cell r="L8540" t="str">
            <v>未</v>
          </cell>
          <cell r="M8540" t="str">
            <v>-</v>
          </cell>
          <cell r="N8540" t="str">
            <v>未</v>
          </cell>
        </row>
        <row r="8541">
          <cell r="C8541">
            <v>7552165321</v>
          </cell>
          <cell r="D8541" t="str">
            <v>I4K4072</v>
          </cell>
          <cell r="E8541">
            <v>45439</v>
          </cell>
          <cell r="F8541" t="str">
            <v>VK00 NP*</v>
          </cell>
          <cell r="G8541" t="str">
            <v>VK00 B1-Gr 850幅</v>
          </cell>
          <cell r="H8541" t="str">
            <v>VK00 B1-GR 850幅　一生向け　FRAME ASM 設変出図(内容:溶接NUT変更,W/PAINT部品 表面処理の変更,K研でのECR内容を今後のイベントに反映)</v>
          </cell>
          <cell r="I8541"/>
          <cell r="J8541" t="str">
            <v>C</v>
          </cell>
          <cell r="K8541"/>
          <cell r="L8541" t="str">
            <v>未</v>
          </cell>
          <cell r="M8541" t="str">
            <v>-</v>
          </cell>
          <cell r="N8541" t="str">
            <v>未</v>
          </cell>
        </row>
        <row r="8542">
          <cell r="C8542">
            <v>7552165341</v>
          </cell>
          <cell r="D8542" t="str">
            <v>I4K4072</v>
          </cell>
          <cell r="E8542">
            <v>45439</v>
          </cell>
          <cell r="F8542" t="str">
            <v>VK00 NP*</v>
          </cell>
          <cell r="G8542" t="str">
            <v>VK00 B1-Gr 850幅</v>
          </cell>
          <cell r="H8542" t="str">
            <v>VK00 B1-GR 850幅　一生向け　FRAME ASM 設変出図(内容:溶接NUT変更,W/PAINT部品 表面処理の変更,K研でのECR内容を今後のイベントに反映)</v>
          </cell>
          <cell r="I8542"/>
          <cell r="J8542" t="str">
            <v>C</v>
          </cell>
          <cell r="K8542"/>
          <cell r="L8542" t="str">
            <v>未</v>
          </cell>
          <cell r="M8542" t="str">
            <v>-</v>
          </cell>
          <cell r="N8542" t="str">
            <v>未</v>
          </cell>
        </row>
        <row r="8543">
          <cell r="C8543">
            <v>7552165361</v>
          </cell>
          <cell r="D8543" t="str">
            <v>I4K4072</v>
          </cell>
          <cell r="E8543">
            <v>45439</v>
          </cell>
          <cell r="F8543" t="str">
            <v>VK00 NP*</v>
          </cell>
          <cell r="G8543" t="str">
            <v>VK00 B1-Gr 850幅</v>
          </cell>
          <cell r="H8543" t="str">
            <v>VK00 B1-GR 850幅　一生向け　FRAME ASM 設変出図(内容:溶接NUT変更,W/PAINT部品 表面処理の変更,K研でのECR内容を今後のイベントに反映)</v>
          </cell>
          <cell r="I8543"/>
          <cell r="J8543" t="str">
            <v>C</v>
          </cell>
          <cell r="K8543"/>
          <cell r="L8543" t="str">
            <v>未</v>
          </cell>
          <cell r="M8543" t="str">
            <v>-</v>
          </cell>
          <cell r="N8543" t="str">
            <v>未</v>
          </cell>
        </row>
        <row r="8544">
          <cell r="C8544">
            <v>7552165371</v>
          </cell>
          <cell r="D8544" t="str">
            <v>I4K4072</v>
          </cell>
          <cell r="E8544">
            <v>45439</v>
          </cell>
          <cell r="F8544" t="str">
            <v>VK00 NP*</v>
          </cell>
          <cell r="G8544" t="str">
            <v>VK00 B1-Gr 850幅</v>
          </cell>
          <cell r="H8544" t="str">
            <v>VK00 B1-GR 850幅　一生向け　FRAME ASM 設変出図(内容:溶接NUT変更,W/PAINT部品 表面処理の変更,K研でのECR内容を今後のイベントに反映)</v>
          </cell>
          <cell r="I8544"/>
          <cell r="J8544" t="str">
            <v>C</v>
          </cell>
          <cell r="K8544"/>
          <cell r="L8544" t="str">
            <v>未</v>
          </cell>
          <cell r="M8544" t="str">
            <v>-</v>
          </cell>
          <cell r="N8544" t="str">
            <v>未</v>
          </cell>
        </row>
        <row r="8545">
          <cell r="C8545">
            <v>7552165381</v>
          </cell>
          <cell r="D8545" t="str">
            <v>I4K4072</v>
          </cell>
          <cell r="E8545">
            <v>45439</v>
          </cell>
          <cell r="F8545" t="str">
            <v>VK00 NP*</v>
          </cell>
          <cell r="G8545" t="str">
            <v>VK00 B1-Gr 850幅</v>
          </cell>
          <cell r="H8545" t="str">
            <v>VK00 B1-GR 850幅　一生向け　FRAME ASM 設変出図(内容:溶接NUT変更,W/PAINT部品 表面処理の変更,K研でのECR内容を今後のイベントに反映)</v>
          </cell>
          <cell r="I8545"/>
          <cell r="J8545" t="str">
            <v>C</v>
          </cell>
          <cell r="K8545"/>
          <cell r="L8545" t="str">
            <v>未</v>
          </cell>
          <cell r="M8545" t="str">
            <v>-</v>
          </cell>
          <cell r="N8545" t="str">
            <v>未</v>
          </cell>
        </row>
        <row r="8546">
          <cell r="C8546">
            <v>7552165391</v>
          </cell>
          <cell r="D8546" t="str">
            <v>I4K4072</v>
          </cell>
          <cell r="E8546">
            <v>45439</v>
          </cell>
          <cell r="F8546" t="str">
            <v>VK00 NP*</v>
          </cell>
          <cell r="G8546" t="str">
            <v>VK00 B1-Gr 850幅</v>
          </cell>
          <cell r="H8546" t="str">
            <v>VK00 B1-GR 850幅　一生向け　FRAME ASM 設変出図(内容:溶接NUT変更,W/PAINT部品 表面処理の変更,K研でのECR内容を今後のイベントに反映)</v>
          </cell>
          <cell r="I8546"/>
          <cell r="J8546" t="str">
            <v>C</v>
          </cell>
          <cell r="K8546"/>
          <cell r="L8546" t="str">
            <v>未</v>
          </cell>
          <cell r="M8546" t="str">
            <v>-</v>
          </cell>
          <cell r="N8546" t="str">
            <v>未</v>
          </cell>
        </row>
        <row r="8547">
          <cell r="C8547">
            <v>7552165401</v>
          </cell>
          <cell r="D8547" t="str">
            <v>I4K4072</v>
          </cell>
          <cell r="E8547">
            <v>45439</v>
          </cell>
          <cell r="F8547" t="str">
            <v>VK00 NP*</v>
          </cell>
          <cell r="G8547" t="str">
            <v>VK00 B1-Gr 850幅</v>
          </cell>
          <cell r="H8547" t="str">
            <v>VK00 B1-GR 850幅　一生向け　FRAME ASM 設変出図(内容:溶接NUT変更,W/PAINT部品 表面処理の変更,K研でのECR内容を今後のイベントに反映)</v>
          </cell>
          <cell r="I8547"/>
          <cell r="J8547" t="str">
            <v>C</v>
          </cell>
          <cell r="K8547"/>
          <cell r="L8547" t="str">
            <v>未</v>
          </cell>
          <cell r="M8547" t="str">
            <v>-</v>
          </cell>
          <cell r="N8547" t="str">
            <v>未</v>
          </cell>
        </row>
        <row r="8548">
          <cell r="C8548">
            <v>7552165411</v>
          </cell>
          <cell r="D8548" t="str">
            <v>I4K4072</v>
          </cell>
          <cell r="E8548">
            <v>45439</v>
          </cell>
          <cell r="F8548" t="str">
            <v>VK00 NP*</v>
          </cell>
          <cell r="G8548" t="str">
            <v>VK00 B1-Gr 850幅</v>
          </cell>
          <cell r="H8548" t="str">
            <v>VK00 B1-GR 850幅　一生向け　FRAME ASM 設変出図(内容:溶接NUT変更,W/PAINT部品 表面処理の変更,K研でのECR内容を今後のイベントに反映)</v>
          </cell>
          <cell r="I8548"/>
          <cell r="J8548" t="str">
            <v>C</v>
          </cell>
          <cell r="K8548"/>
          <cell r="L8548" t="str">
            <v>未</v>
          </cell>
          <cell r="M8548" t="str">
            <v>-</v>
          </cell>
          <cell r="N8548" t="str">
            <v>未</v>
          </cell>
        </row>
        <row r="8549">
          <cell r="C8549">
            <v>7552165421</v>
          </cell>
          <cell r="D8549" t="str">
            <v>I4K4072</v>
          </cell>
          <cell r="E8549">
            <v>45439</v>
          </cell>
          <cell r="F8549" t="str">
            <v>VK00 NP*</v>
          </cell>
          <cell r="G8549" t="str">
            <v>VK00 B1-Gr 850幅</v>
          </cell>
          <cell r="H8549" t="str">
            <v>VK00 B1-GR 850幅　一生向け　FRAME ASM 設変出図(内容:溶接NUT変更,W/PAINT部品 表面処理の変更,K研でのECR内容を今後のイベントに反映)</v>
          </cell>
          <cell r="I8549"/>
          <cell r="J8549" t="str">
            <v>C</v>
          </cell>
          <cell r="K8549"/>
          <cell r="L8549" t="str">
            <v>未</v>
          </cell>
          <cell r="M8549" t="str">
            <v>-</v>
          </cell>
          <cell r="N8549" t="str">
            <v>未</v>
          </cell>
        </row>
        <row r="8550">
          <cell r="C8550">
            <v>7552165431</v>
          </cell>
          <cell r="D8550" t="str">
            <v>I4K4072</v>
          </cell>
          <cell r="E8550">
            <v>45439</v>
          </cell>
          <cell r="F8550" t="str">
            <v>VK00 NP*</v>
          </cell>
          <cell r="G8550" t="str">
            <v>VK00 B1-Gr 850幅</v>
          </cell>
          <cell r="H8550" t="str">
            <v>VK00 B1-GR 850幅　一生向け　FRAME ASM 設変出図(内容:溶接NUT変更,W/PAINT部品 表面処理の変更,K研でのECR内容を今後のイベントに反映)</v>
          </cell>
          <cell r="I8550"/>
          <cell r="J8550" t="str">
            <v>C</v>
          </cell>
          <cell r="K8550"/>
          <cell r="L8550" t="str">
            <v>未</v>
          </cell>
          <cell r="M8550" t="str">
            <v>-</v>
          </cell>
          <cell r="N8550" t="str">
            <v>未</v>
          </cell>
        </row>
        <row r="8551">
          <cell r="C8551">
            <v>7552165441</v>
          </cell>
          <cell r="D8551" t="str">
            <v>I4K4072</v>
          </cell>
          <cell r="E8551">
            <v>45439</v>
          </cell>
          <cell r="F8551" t="str">
            <v>VK00 NP*</v>
          </cell>
          <cell r="G8551" t="str">
            <v>VK00 B1-Gr 850幅</v>
          </cell>
          <cell r="H8551" t="str">
            <v>VK00 B1-GR 850幅　一生向け　FRAME ASM 設変出図(内容:溶接NUT変更,W/PAINT部品 表面処理の変更,K研でのECR内容を今後のイベントに反映)</v>
          </cell>
          <cell r="I8551"/>
          <cell r="J8551" t="str">
            <v>C</v>
          </cell>
          <cell r="K8551"/>
          <cell r="L8551" t="str">
            <v>未</v>
          </cell>
          <cell r="M8551" t="str">
            <v>-</v>
          </cell>
          <cell r="N8551" t="str">
            <v>未</v>
          </cell>
        </row>
        <row r="8552">
          <cell r="C8552">
            <v>7552165451</v>
          </cell>
          <cell r="D8552" t="str">
            <v>I4K4072</v>
          </cell>
          <cell r="E8552">
            <v>45439</v>
          </cell>
          <cell r="F8552" t="str">
            <v>VK00 NP*</v>
          </cell>
          <cell r="G8552" t="str">
            <v>VK00 B1-Gr 850幅</v>
          </cell>
          <cell r="H8552" t="str">
            <v>VK00 B1-GR 850幅　一生向け　FRAME ASM 設変出図(内容:溶接NUT変更,W/PAINT部品 表面処理の変更,K研でのECR内容を今後のイベントに反映)</v>
          </cell>
          <cell r="I8552"/>
          <cell r="J8552" t="str">
            <v>C</v>
          </cell>
          <cell r="K8552"/>
          <cell r="L8552" t="str">
            <v>未</v>
          </cell>
          <cell r="M8552" t="str">
            <v>-</v>
          </cell>
          <cell r="N8552" t="str">
            <v>未</v>
          </cell>
        </row>
        <row r="8553">
          <cell r="C8553">
            <v>7552165461</v>
          </cell>
          <cell r="D8553" t="str">
            <v>I4K4072</v>
          </cell>
          <cell r="E8553">
            <v>45439</v>
          </cell>
          <cell r="F8553" t="str">
            <v>VK00 NP*</v>
          </cell>
          <cell r="G8553" t="str">
            <v>VK00 B1-Gr 850幅</v>
          </cell>
          <cell r="H8553" t="str">
            <v>VK00 B1-GR 850幅　一生向け　FRAME ASM 設変出図(内容:溶接NUT変更,W/PAINT部品 表面処理の変更,K研でのECR内容を今後のイベントに反映)</v>
          </cell>
          <cell r="I8553" t="str">
            <v>PA1-4115</v>
          </cell>
          <cell r="J8553" t="str">
            <v>C</v>
          </cell>
          <cell r="K8553" t="str">
            <v>HK1</v>
          </cell>
          <cell r="L8553" t="str">
            <v>○</v>
          </cell>
          <cell r="M8553" t="str">
            <v>-</v>
          </cell>
          <cell r="N8553">
            <v>20240807</v>
          </cell>
        </row>
        <row r="8554">
          <cell r="C8554">
            <v>7552165472</v>
          </cell>
          <cell r="D8554" t="str">
            <v>I4K4072</v>
          </cell>
          <cell r="E8554">
            <v>45439</v>
          </cell>
          <cell r="F8554" t="str">
            <v>VK00 NP*</v>
          </cell>
          <cell r="G8554" t="str">
            <v>VK00 B1-Gr 850幅</v>
          </cell>
          <cell r="H8554" t="str">
            <v>VK00 B1-GR 850幅　一生向け　FRAME ASM 設変出図(内容:溶接NUT変更,W/PAINT部品 表面処理の変更,K研でのECR内容を今後のイベントに反映)</v>
          </cell>
          <cell r="I8554" t="str">
            <v>PA1-4076</v>
          </cell>
          <cell r="J8554" t="str">
            <v>C</v>
          </cell>
          <cell r="K8554" t="str">
            <v>WYB</v>
          </cell>
          <cell r="L8554" t="str">
            <v>○</v>
          </cell>
          <cell r="M8554" t="str">
            <v>-</v>
          </cell>
          <cell r="N8554">
            <v>20240606</v>
          </cell>
        </row>
        <row r="8555">
          <cell r="C8555">
            <v>7552165481</v>
          </cell>
          <cell r="D8555" t="str">
            <v>I4K4072</v>
          </cell>
          <cell r="E8555">
            <v>45439</v>
          </cell>
          <cell r="F8555" t="str">
            <v>VK00 NP*</v>
          </cell>
          <cell r="G8555" t="str">
            <v>VK00 B1-Gr 850幅</v>
          </cell>
          <cell r="H8555" t="str">
            <v>VK00 B1-GR 850幅　一生向け　FRAME ASM 設変出図(内容:溶接NUT変更,W/PAINT部品 表面処理の変更,K研でのECR内容を今後のイベントに反映)</v>
          </cell>
          <cell r="I8555" t="str">
            <v>PA1-4106</v>
          </cell>
          <cell r="J8555" t="str">
            <v>C</v>
          </cell>
          <cell r="K8555" t="str">
            <v>HK2</v>
          </cell>
          <cell r="L8555" t="str">
            <v>○</v>
          </cell>
          <cell r="M8555" t="str">
            <v>-</v>
          </cell>
          <cell r="N8555">
            <v>20240822</v>
          </cell>
        </row>
        <row r="8556">
          <cell r="C8556">
            <v>7552165491</v>
          </cell>
          <cell r="D8556" t="str">
            <v>I4K4072</v>
          </cell>
          <cell r="E8556">
            <v>45439</v>
          </cell>
          <cell r="F8556" t="str">
            <v>VK00 NP*</v>
          </cell>
          <cell r="G8556" t="str">
            <v>VK00 B1-Gr 850幅</v>
          </cell>
          <cell r="H8556" t="str">
            <v>VK00 B1-GR 850幅　一生向け　FRAME ASM 設変出図(内容:溶接NUT変更,W/PAINT部品 表面処理の変更,K研でのECR内容を今後のイベントに反映)</v>
          </cell>
          <cell r="I8556"/>
          <cell r="J8556" t="str">
            <v>C</v>
          </cell>
          <cell r="K8556"/>
          <cell r="L8556" t="str">
            <v>○</v>
          </cell>
          <cell r="M8556" t="str">
            <v>-</v>
          </cell>
          <cell r="N8556">
            <v>20240529</v>
          </cell>
        </row>
        <row r="8557">
          <cell r="C8557">
            <v>7552165501</v>
          </cell>
          <cell r="D8557" t="str">
            <v>I4K4072</v>
          </cell>
          <cell r="E8557">
            <v>45439</v>
          </cell>
          <cell r="F8557" t="str">
            <v>VK00 NP*</v>
          </cell>
          <cell r="G8557" t="str">
            <v>VK00 B1-Gr 850幅</v>
          </cell>
          <cell r="H8557" t="str">
            <v>VK00 B1-GR 850幅　一生向け　FRAME ASM 設変出図(内容:溶接NUT変更,W/PAINT部品 表面処理の変更,K研でのECR内容を今後のイベントに反映)</v>
          </cell>
          <cell r="I8557"/>
          <cell r="J8557" t="str">
            <v>C</v>
          </cell>
          <cell r="K8557"/>
          <cell r="L8557" t="str">
            <v>未</v>
          </cell>
          <cell r="M8557" t="str">
            <v>-</v>
          </cell>
          <cell r="N8557" t="str">
            <v>未</v>
          </cell>
        </row>
        <row r="8558">
          <cell r="C8558">
            <v>7552165511</v>
          </cell>
          <cell r="D8558" t="str">
            <v>I4K4072</v>
          </cell>
          <cell r="E8558">
            <v>45439</v>
          </cell>
          <cell r="F8558" t="str">
            <v>VK00 NP*</v>
          </cell>
          <cell r="G8558" t="str">
            <v>VK00 B1-Gr 850幅</v>
          </cell>
          <cell r="H8558" t="str">
            <v>VK00 B1-GR 850幅　一生向け　FRAME ASM 設変出図(内容:溶接NUT変更,W/PAINT部品 表面処理の変更,K研でのECR内容を今後のイベントに反映)</v>
          </cell>
          <cell r="I8558"/>
          <cell r="J8558" t="str">
            <v>C</v>
          </cell>
          <cell r="K8558"/>
          <cell r="L8558" t="str">
            <v>未</v>
          </cell>
          <cell r="M8558" t="str">
            <v>-</v>
          </cell>
          <cell r="N8558" t="str">
            <v>未</v>
          </cell>
        </row>
        <row r="8559">
          <cell r="C8559">
            <v>7552165521</v>
          </cell>
          <cell r="D8559" t="str">
            <v>I4K4072</v>
          </cell>
          <cell r="E8559">
            <v>45439</v>
          </cell>
          <cell r="F8559" t="str">
            <v>VK00 NP*</v>
          </cell>
          <cell r="G8559" t="str">
            <v>VK00 B1-Gr 850幅</v>
          </cell>
          <cell r="H8559" t="str">
            <v>VK00 B1-GR 850幅　一生向け　FRAME ASM 設変出図(内容:溶接NUT変更,W/PAINT部品 表面処理の変更,K研でのECR内容を今後のイベントに反映)</v>
          </cell>
          <cell r="I8559"/>
          <cell r="J8559" t="str">
            <v>C</v>
          </cell>
          <cell r="K8559"/>
          <cell r="L8559" t="str">
            <v>未</v>
          </cell>
          <cell r="M8559" t="str">
            <v>-</v>
          </cell>
          <cell r="N8559" t="str">
            <v>未</v>
          </cell>
        </row>
        <row r="8560">
          <cell r="C8560">
            <v>7552165531</v>
          </cell>
          <cell r="D8560" t="str">
            <v>I4K4072</v>
          </cell>
          <cell r="E8560">
            <v>45439</v>
          </cell>
          <cell r="F8560" t="str">
            <v>VK00 NP*</v>
          </cell>
          <cell r="G8560" t="str">
            <v>VK00 B1-Gr 850幅</v>
          </cell>
          <cell r="H8560" t="str">
            <v>VK00 B1-GR 850幅　一生向け　FRAME ASM 設変出図(内容:溶接NUT変更,W/PAINT部品 表面処理の変更,K研でのECR内容を今後のイベントに反映)</v>
          </cell>
          <cell r="I8560"/>
          <cell r="J8560" t="str">
            <v>C</v>
          </cell>
          <cell r="K8560"/>
          <cell r="L8560" t="str">
            <v>未</v>
          </cell>
          <cell r="M8560" t="str">
            <v>-</v>
          </cell>
          <cell r="N8560" t="str">
            <v>未</v>
          </cell>
        </row>
        <row r="8561">
          <cell r="C8561">
            <v>7552165551</v>
          </cell>
          <cell r="D8561" t="str">
            <v>I4K4072</v>
          </cell>
          <cell r="E8561">
            <v>45439</v>
          </cell>
          <cell r="F8561" t="str">
            <v>VK00 NP*</v>
          </cell>
          <cell r="G8561" t="str">
            <v>VK00 B1-Gr 850幅</v>
          </cell>
          <cell r="H8561" t="str">
            <v>VK00 B1-GR 850幅　一生向け　FRAME ASM 設変出図(内容:溶接NUT変更,W/PAINT部品 表面処理の変更,K研でのECR内容を今後のイベントに反映)</v>
          </cell>
          <cell r="I8561"/>
          <cell r="J8561" t="str">
            <v>C</v>
          </cell>
          <cell r="K8561"/>
          <cell r="L8561" t="str">
            <v>未</v>
          </cell>
          <cell r="M8561" t="str">
            <v>-</v>
          </cell>
          <cell r="N8561" t="str">
            <v>未</v>
          </cell>
        </row>
        <row r="8562">
          <cell r="C8562">
            <v>7552165561</v>
          </cell>
          <cell r="D8562" t="str">
            <v>I4K4072</v>
          </cell>
          <cell r="E8562">
            <v>45439</v>
          </cell>
          <cell r="F8562" t="str">
            <v>VK00 NP*</v>
          </cell>
          <cell r="G8562" t="str">
            <v>VK00 B1-Gr 850幅</v>
          </cell>
          <cell r="H8562" t="str">
            <v>VK00 B1-GR 850幅　一生向け　FRAME ASM 設変出図(内容:溶接NUT変更,W/PAINT部品 表面処理の変更,K研でのECR内容を今後のイベントに反映)</v>
          </cell>
          <cell r="I8562"/>
          <cell r="J8562" t="str">
            <v>C</v>
          </cell>
          <cell r="K8562"/>
          <cell r="L8562" t="str">
            <v>未</v>
          </cell>
          <cell r="M8562" t="str">
            <v>-</v>
          </cell>
          <cell r="N8562" t="str">
            <v>未</v>
          </cell>
        </row>
        <row r="8563">
          <cell r="C8563">
            <v>7552165571</v>
          </cell>
          <cell r="D8563" t="str">
            <v>I4K4072</v>
          </cell>
          <cell r="E8563">
            <v>45439</v>
          </cell>
          <cell r="F8563" t="str">
            <v>VK00 NP*</v>
          </cell>
          <cell r="G8563" t="str">
            <v>VK00 B1-Gr 850幅</v>
          </cell>
          <cell r="H8563" t="str">
            <v>VK00 B1-GR 850幅　一生向け　FRAME ASM 設変出図(内容:溶接NUT変更,W/PAINT部品 表面処理の変更,K研でのECR内容を今後のイベントに反映)</v>
          </cell>
          <cell r="I8563"/>
          <cell r="J8563" t="str">
            <v>C</v>
          </cell>
          <cell r="K8563"/>
          <cell r="L8563" t="str">
            <v>未</v>
          </cell>
          <cell r="M8563" t="str">
            <v>-</v>
          </cell>
          <cell r="N8563" t="str">
            <v>未</v>
          </cell>
        </row>
        <row r="8564">
          <cell r="C8564">
            <v>7552165601</v>
          </cell>
          <cell r="D8564" t="str">
            <v>I4K4072</v>
          </cell>
          <cell r="E8564">
            <v>45439</v>
          </cell>
          <cell r="F8564" t="str">
            <v>VK00 NP*</v>
          </cell>
          <cell r="G8564" t="str">
            <v>VK00 B1-Gr 850幅</v>
          </cell>
          <cell r="H8564" t="str">
            <v>VK00 B1-GR 850幅　一生向け　FRAME ASM 設変出図(内容:溶接NUT変更,W/PAINT部品 表面処理の変更,K研でのECR内容を今後のイベントに反映)</v>
          </cell>
          <cell r="I8564"/>
          <cell r="J8564" t="str">
            <v>C</v>
          </cell>
          <cell r="K8564"/>
          <cell r="L8564" t="str">
            <v>未</v>
          </cell>
          <cell r="M8564" t="str">
            <v>-</v>
          </cell>
          <cell r="N8564" t="str">
            <v>未</v>
          </cell>
        </row>
        <row r="8565">
          <cell r="C8565">
            <v>7552165631</v>
          </cell>
          <cell r="D8565" t="str">
            <v>I4K4072</v>
          </cell>
          <cell r="E8565">
            <v>45439</v>
          </cell>
          <cell r="F8565" t="str">
            <v>VK00 NP*</v>
          </cell>
          <cell r="G8565" t="str">
            <v>VK00 B1-Gr 850幅</v>
          </cell>
          <cell r="H8565" t="str">
            <v>VK00 B1-GR 850幅　一生向け　FRAME ASM 設変出図(内容:溶接NUT変更,W/PAINT部品 表面処理の変更,K研でのECR内容を今後のイベントに反映)</v>
          </cell>
          <cell r="I8565"/>
          <cell r="J8565" t="str">
            <v>C</v>
          </cell>
          <cell r="K8565"/>
          <cell r="L8565" t="str">
            <v>未</v>
          </cell>
          <cell r="M8565" t="str">
            <v>-</v>
          </cell>
          <cell r="N8565" t="str">
            <v>未</v>
          </cell>
        </row>
        <row r="8566">
          <cell r="C8566">
            <v>7552165661</v>
          </cell>
          <cell r="D8566" t="str">
            <v>I4K4072</v>
          </cell>
          <cell r="E8566">
            <v>45439</v>
          </cell>
          <cell r="F8566" t="str">
            <v>VK00 NP*</v>
          </cell>
          <cell r="G8566" t="str">
            <v>VK00 B1-Gr 850幅</v>
          </cell>
          <cell r="H8566" t="str">
            <v>VK00 B1-GR 850幅　一生向け　FRAME ASM 設変出図(内容:溶接NUT変更,W/PAINT部品 表面処理の変更,K研でのECR内容を今後のイベントに反映)</v>
          </cell>
          <cell r="I8566"/>
          <cell r="J8566" t="str">
            <v>C</v>
          </cell>
          <cell r="K8566"/>
          <cell r="L8566" t="str">
            <v>未</v>
          </cell>
          <cell r="M8566" t="str">
            <v>-</v>
          </cell>
          <cell r="N8566" t="str">
            <v>未</v>
          </cell>
        </row>
        <row r="8567">
          <cell r="C8567">
            <v>7552165691</v>
          </cell>
          <cell r="D8567" t="str">
            <v>I4K4072</v>
          </cell>
          <cell r="E8567">
            <v>45439</v>
          </cell>
          <cell r="F8567" t="str">
            <v>VK00 NP*</v>
          </cell>
          <cell r="G8567" t="str">
            <v>VK00 B1-Gr 850幅</v>
          </cell>
          <cell r="H8567" t="str">
            <v>VK00 B1-GR 850幅　一生向け　FRAME ASM 設変出図(内容:溶接NUT変更,W/PAINT部品 表面処理の変更,K研でのECR内容を今後のイベントに反映)</v>
          </cell>
          <cell r="I8567"/>
          <cell r="J8567" t="str">
            <v>C</v>
          </cell>
          <cell r="K8567"/>
          <cell r="L8567" t="str">
            <v>未</v>
          </cell>
          <cell r="M8567" t="str">
            <v>-</v>
          </cell>
          <cell r="N8567" t="str">
            <v>未</v>
          </cell>
        </row>
        <row r="8568">
          <cell r="C8568">
            <v>7552165701</v>
          </cell>
          <cell r="D8568" t="str">
            <v>I4K4072</v>
          </cell>
          <cell r="E8568">
            <v>45439</v>
          </cell>
          <cell r="F8568" t="str">
            <v>VK00 NP*</v>
          </cell>
          <cell r="G8568" t="str">
            <v>VK00 B1-Gr 850幅</v>
          </cell>
          <cell r="H8568" t="str">
            <v>VK00 B1-GR 850幅　一生向け　FRAME ASM 設変出図(内容:溶接NUT変更,W/PAINT部品 表面処理の変更,K研でのECR内容を今後のイベントに反映)</v>
          </cell>
          <cell r="I8568"/>
          <cell r="J8568" t="str">
            <v>C</v>
          </cell>
          <cell r="K8568"/>
          <cell r="L8568" t="str">
            <v>未</v>
          </cell>
          <cell r="M8568" t="str">
            <v>-</v>
          </cell>
          <cell r="N8568" t="str">
            <v>未</v>
          </cell>
        </row>
        <row r="8569">
          <cell r="C8569">
            <v>7552165711</v>
          </cell>
          <cell r="D8569" t="str">
            <v>I4K4072</v>
          </cell>
          <cell r="E8569">
            <v>45439</v>
          </cell>
          <cell r="F8569" t="str">
            <v>VK00 NP*</v>
          </cell>
          <cell r="G8569" t="str">
            <v>VK00 B1-Gr 850幅</v>
          </cell>
          <cell r="H8569" t="str">
            <v>VK00 B1-GR 850幅　一生向け　FRAME ASM 設変出図(内容:溶接NUT変更,W/PAINT部品 表面処理の変更,K研でのECR内容を今後のイベントに反映)</v>
          </cell>
          <cell r="I8569"/>
          <cell r="J8569" t="str">
            <v>C</v>
          </cell>
          <cell r="K8569"/>
          <cell r="L8569" t="str">
            <v>未</v>
          </cell>
          <cell r="M8569" t="str">
            <v>-</v>
          </cell>
          <cell r="N8569" t="str">
            <v>未</v>
          </cell>
        </row>
        <row r="8570">
          <cell r="C8570">
            <v>7552165721</v>
          </cell>
          <cell r="D8570" t="str">
            <v>I4K4072</v>
          </cell>
          <cell r="E8570">
            <v>45439</v>
          </cell>
          <cell r="F8570" t="str">
            <v>VK00 NP*</v>
          </cell>
          <cell r="G8570" t="str">
            <v>VK00 B1-Gr 850幅</v>
          </cell>
          <cell r="H8570" t="str">
            <v>VK00 B1-GR 850幅　一生向け　FRAME ASM 設変出図(内容:溶接NUT変更,W/PAINT部品 表面処理の変更,K研でのECR内容を今後のイベントに反映)</v>
          </cell>
          <cell r="I8570"/>
          <cell r="J8570" t="str">
            <v>C</v>
          </cell>
          <cell r="K8570"/>
          <cell r="L8570" t="str">
            <v>未</v>
          </cell>
          <cell r="M8570" t="str">
            <v>-</v>
          </cell>
          <cell r="N8570" t="str">
            <v>未</v>
          </cell>
        </row>
        <row r="8571">
          <cell r="C8571">
            <v>7552165731</v>
          </cell>
          <cell r="D8571" t="str">
            <v>I4K4072</v>
          </cell>
          <cell r="E8571">
            <v>45439</v>
          </cell>
          <cell r="F8571" t="str">
            <v>VK00 NP*</v>
          </cell>
          <cell r="G8571" t="str">
            <v>VK00 B1-Gr 850幅</v>
          </cell>
          <cell r="H8571" t="str">
            <v>VK00 B1-GR 850幅　一生向け　FRAME ASM 設変出図(内容:溶接NUT変更,W/PAINT部品 表面処理の変更,K研でのECR内容を今後のイベントに反映)</v>
          </cell>
          <cell r="I8571"/>
          <cell r="J8571" t="str">
            <v>C</v>
          </cell>
          <cell r="K8571"/>
          <cell r="L8571" t="str">
            <v>未</v>
          </cell>
          <cell r="M8571" t="str">
            <v>-</v>
          </cell>
          <cell r="N8571" t="str">
            <v>未</v>
          </cell>
        </row>
        <row r="8572">
          <cell r="C8572">
            <v>7552165741</v>
          </cell>
          <cell r="D8572" t="str">
            <v>I4K4072</v>
          </cell>
          <cell r="E8572">
            <v>45439</v>
          </cell>
          <cell r="F8572" t="str">
            <v>VK00 NP*</v>
          </cell>
          <cell r="G8572" t="str">
            <v>VK00 B1-Gr 850幅</v>
          </cell>
          <cell r="H8572" t="str">
            <v>VK00 B1-GR 850幅　一生向け　FRAME ASM 設変出図(内容:溶接NUT変更,W/PAINT部品 表面処理の変更,K研でのECR内容を今後のイベントに反映)</v>
          </cell>
          <cell r="I8572"/>
          <cell r="J8572" t="str">
            <v>C</v>
          </cell>
          <cell r="K8572"/>
          <cell r="L8572" t="str">
            <v>○</v>
          </cell>
          <cell r="M8572" t="str">
            <v>-</v>
          </cell>
          <cell r="N8572">
            <v>20240705</v>
          </cell>
        </row>
        <row r="8573">
          <cell r="C8573">
            <v>7552165751</v>
          </cell>
          <cell r="D8573" t="str">
            <v>I4K4072</v>
          </cell>
          <cell r="E8573">
            <v>45439</v>
          </cell>
          <cell r="F8573" t="str">
            <v>VK00 NP*</v>
          </cell>
          <cell r="G8573" t="str">
            <v>VK00 B1-Gr 850幅</v>
          </cell>
          <cell r="H8573" t="str">
            <v>VK00 B1-GR 850幅　一生向け　FRAME ASM 設変出図(内容:溶接NUT変更,W/PAINT部品 表面処理の変更,K研でのECR内容を今後のイベントに反映)</v>
          </cell>
          <cell r="I8573"/>
          <cell r="J8573" t="str">
            <v>C</v>
          </cell>
          <cell r="K8573"/>
          <cell r="L8573" t="str">
            <v>未</v>
          </cell>
          <cell r="M8573" t="str">
            <v>-</v>
          </cell>
          <cell r="N8573" t="str">
            <v>未</v>
          </cell>
        </row>
        <row r="8574">
          <cell r="C8574">
            <v>7552165771</v>
          </cell>
          <cell r="D8574" t="str">
            <v>I4K4072</v>
          </cell>
          <cell r="E8574">
            <v>45439</v>
          </cell>
          <cell r="F8574" t="str">
            <v>VK00 NP*</v>
          </cell>
          <cell r="G8574" t="str">
            <v>VK00 B1-Gr 850幅</v>
          </cell>
          <cell r="H8574" t="str">
            <v>VK00 B1-GR 850幅　一生向け　FRAME ASM 設変出図(内容:溶接NUT変更,W/PAINT部品 表面処理の変更,K研でのECR内容を今後のイベントに反映)</v>
          </cell>
          <cell r="I8574"/>
          <cell r="J8574" t="str">
            <v>C</v>
          </cell>
          <cell r="K8574"/>
          <cell r="L8574" t="str">
            <v>未</v>
          </cell>
          <cell r="M8574" t="str">
            <v>-</v>
          </cell>
          <cell r="N8574" t="str">
            <v>未</v>
          </cell>
        </row>
        <row r="8575">
          <cell r="C8575">
            <v>7552165781</v>
          </cell>
          <cell r="D8575" t="str">
            <v>I4K4072</v>
          </cell>
          <cell r="E8575">
            <v>45439</v>
          </cell>
          <cell r="F8575" t="str">
            <v>VK00 NP*</v>
          </cell>
          <cell r="G8575" t="str">
            <v>VK00 B1-Gr 850幅</v>
          </cell>
          <cell r="H8575" t="str">
            <v>VK00 B1-GR 850幅　一生向け　FRAME ASM 設変出図(内容:溶接NUT変更,W/PAINT部品 表面処理の変更,K研でのECR内容を今後のイベントに反映)</v>
          </cell>
          <cell r="I8575"/>
          <cell r="J8575" t="str">
            <v>C</v>
          </cell>
          <cell r="K8575"/>
          <cell r="L8575" t="str">
            <v>未</v>
          </cell>
          <cell r="M8575" t="str">
            <v>-</v>
          </cell>
          <cell r="N8575" t="str">
            <v>未</v>
          </cell>
        </row>
        <row r="8576">
          <cell r="C8576">
            <v>7552165791</v>
          </cell>
          <cell r="D8576" t="str">
            <v>I4K4072</v>
          </cell>
          <cell r="E8576">
            <v>45439</v>
          </cell>
          <cell r="F8576" t="str">
            <v>VK00 NP*</v>
          </cell>
          <cell r="G8576" t="str">
            <v>VK00 B1-Gr 850幅</v>
          </cell>
          <cell r="H8576" t="str">
            <v>VK00 B1-GR 850幅　一生向け　FRAME ASM 設変出図(内容:溶接NUT変更,W/PAINT部品 表面処理の変更,K研でのECR内容を今後のイベントに反映)</v>
          </cell>
          <cell r="I8576"/>
          <cell r="J8576" t="str">
            <v>C</v>
          </cell>
          <cell r="K8576"/>
          <cell r="L8576" t="str">
            <v>未</v>
          </cell>
          <cell r="M8576" t="str">
            <v>-</v>
          </cell>
          <cell r="N8576" t="str">
            <v>未</v>
          </cell>
        </row>
        <row r="8577">
          <cell r="C8577">
            <v>7552165841</v>
          </cell>
          <cell r="D8577" t="str">
            <v>I4K4072</v>
          </cell>
          <cell r="E8577">
            <v>45439</v>
          </cell>
          <cell r="F8577" t="str">
            <v>VK00 NP*</v>
          </cell>
          <cell r="G8577" t="str">
            <v>VK00 B1-Gr 850幅</v>
          </cell>
          <cell r="H8577" t="str">
            <v>VK00 B1-GR 850幅　一生向け　FRAME ASM 設変出図(内容:溶接NUT変更,W/PAINT部品 表面処理の変更,K研でのECR内容を今後のイベントに反映)</v>
          </cell>
          <cell r="I8577"/>
          <cell r="J8577" t="str">
            <v>C</v>
          </cell>
          <cell r="K8577"/>
          <cell r="L8577" t="str">
            <v>未</v>
          </cell>
          <cell r="M8577" t="str">
            <v>-</v>
          </cell>
          <cell r="N8577" t="str">
            <v>未</v>
          </cell>
        </row>
        <row r="8578">
          <cell r="C8578">
            <v>7552165851</v>
          </cell>
          <cell r="D8578" t="str">
            <v>I4K4072</v>
          </cell>
          <cell r="E8578">
            <v>45439</v>
          </cell>
          <cell r="F8578" t="str">
            <v>VK00 NP*</v>
          </cell>
          <cell r="G8578" t="str">
            <v>VK00 B1-Gr 850幅</v>
          </cell>
          <cell r="H8578" t="str">
            <v>VK00 B1-GR 850幅　一生向け　FRAME ASM 設変出図(内容:溶接NUT変更,W/PAINT部品 表面処理の変更,K研でのECR内容を今後のイベントに反映)</v>
          </cell>
          <cell r="I8578"/>
          <cell r="J8578" t="str">
            <v>C</v>
          </cell>
          <cell r="K8578"/>
          <cell r="L8578" t="str">
            <v>未</v>
          </cell>
          <cell r="M8578" t="str">
            <v>-</v>
          </cell>
          <cell r="N8578" t="str">
            <v>未</v>
          </cell>
        </row>
        <row r="8579">
          <cell r="C8579">
            <v>7552165861</v>
          </cell>
          <cell r="D8579" t="str">
            <v>I4K4072</v>
          </cell>
          <cell r="E8579">
            <v>45439</v>
          </cell>
          <cell r="F8579" t="str">
            <v>VK00 NP*</v>
          </cell>
          <cell r="G8579" t="str">
            <v>VK00 B1-Gr 850幅</v>
          </cell>
          <cell r="H8579" t="str">
            <v>VK00 B1-GR 850幅　一生向け　FRAME ASM 設変出図(内容:溶接NUT変更,W/PAINT部品 表面処理の変更,K研でのECR内容を今後のイベントに反映)</v>
          </cell>
          <cell r="I8579"/>
          <cell r="J8579" t="str">
            <v>C</v>
          </cell>
          <cell r="K8579"/>
          <cell r="L8579" t="str">
            <v>未</v>
          </cell>
          <cell r="M8579" t="str">
            <v>-</v>
          </cell>
          <cell r="N8579" t="str">
            <v>未</v>
          </cell>
        </row>
        <row r="8580">
          <cell r="C8580">
            <v>7552165871</v>
          </cell>
          <cell r="D8580" t="str">
            <v>I4K4072</v>
          </cell>
          <cell r="E8580">
            <v>45439</v>
          </cell>
          <cell r="F8580" t="str">
            <v>VK00 NP*</v>
          </cell>
          <cell r="G8580" t="str">
            <v>VK00 B1-Gr 850幅</v>
          </cell>
          <cell r="H8580" t="str">
            <v>VK00 B1-GR 850幅　一生向け　FRAME ASM 設変出図(内容:溶接NUT変更,W/PAINT部品 表面処理の変更,K研でのECR内容を今後のイベントに反映)</v>
          </cell>
          <cell r="I8580"/>
          <cell r="J8580" t="str">
            <v>C</v>
          </cell>
          <cell r="K8580"/>
          <cell r="L8580" t="str">
            <v>未</v>
          </cell>
          <cell r="M8580" t="str">
            <v>-</v>
          </cell>
          <cell r="N8580" t="str">
            <v>未</v>
          </cell>
        </row>
        <row r="8581">
          <cell r="C8581">
            <v>7552165881</v>
          </cell>
          <cell r="D8581" t="str">
            <v>I4K4072</v>
          </cell>
          <cell r="E8581">
            <v>45439</v>
          </cell>
          <cell r="F8581" t="str">
            <v>VK00 NP*</v>
          </cell>
          <cell r="G8581" t="str">
            <v>VK00 B1-Gr 850幅</v>
          </cell>
          <cell r="H8581" t="str">
            <v>VK00 B1-GR 850幅　一生向け　FRAME ASM 設変出図(内容:溶接NUT変更,W/PAINT部品 表面処理の変更,K研でのECR内容を今後のイベントに反映)</v>
          </cell>
          <cell r="I8581" t="str">
            <v>PA1-5023</v>
          </cell>
          <cell r="J8581" t="str">
            <v>C</v>
          </cell>
          <cell r="K8581" t="str">
            <v>HM6</v>
          </cell>
          <cell r="L8581" t="str">
            <v>○</v>
          </cell>
          <cell r="M8581" t="str">
            <v>-</v>
          </cell>
          <cell r="N8581">
            <v>20250401</v>
          </cell>
        </row>
        <row r="8582">
          <cell r="C8582">
            <v>7552165891</v>
          </cell>
          <cell r="D8582" t="str">
            <v>I4K4072</v>
          </cell>
          <cell r="E8582">
            <v>45439</v>
          </cell>
          <cell r="F8582" t="str">
            <v>VK00 NP*</v>
          </cell>
          <cell r="G8582" t="str">
            <v>VK00 B1-Gr 850幅</v>
          </cell>
          <cell r="H8582" t="str">
            <v>VK00 B1-GR 850幅　一生向け　FRAME ASM 設変出図(内容:溶接NUT変更,W/PAINT部品 表面処理の変更,K研でのECR内容を今後のイベントに反映)</v>
          </cell>
          <cell r="I8582"/>
          <cell r="J8582" t="str">
            <v>C</v>
          </cell>
          <cell r="K8582"/>
          <cell r="L8582" t="str">
            <v>未</v>
          </cell>
          <cell r="M8582" t="str">
            <v>-</v>
          </cell>
          <cell r="N8582" t="str">
            <v>未</v>
          </cell>
        </row>
        <row r="8583">
          <cell r="C8583">
            <v>7552165901</v>
          </cell>
          <cell r="D8583" t="str">
            <v>I4K4072</v>
          </cell>
          <cell r="E8583">
            <v>45439</v>
          </cell>
          <cell r="F8583" t="str">
            <v>VK00 NP*</v>
          </cell>
          <cell r="G8583" t="str">
            <v>VK00 B1-Gr 850幅</v>
          </cell>
          <cell r="H8583" t="str">
            <v>VK00 B1-GR 850幅　一生向け　FRAME ASM 設変出図(内容:溶接NUT変更,W/PAINT部品 表面処理の変更,K研でのECR内容を今後のイベントに反映)</v>
          </cell>
          <cell r="I8583"/>
          <cell r="J8583" t="str">
            <v>C</v>
          </cell>
          <cell r="K8583"/>
          <cell r="L8583" t="str">
            <v>〇</v>
          </cell>
          <cell r="M8583" t="str">
            <v>-</v>
          </cell>
          <cell r="N8583">
            <v>20240923</v>
          </cell>
        </row>
        <row r="8584">
          <cell r="C8584">
            <v>7552165911</v>
          </cell>
          <cell r="D8584" t="str">
            <v>I4K4072</v>
          </cell>
          <cell r="E8584">
            <v>45439</v>
          </cell>
          <cell r="F8584" t="str">
            <v>VK00 NP*</v>
          </cell>
          <cell r="G8584" t="str">
            <v>VK00 B1-Gr 850幅</v>
          </cell>
          <cell r="H8584" t="str">
            <v>VK00 B1-GR 850幅　一生向け　FRAME ASM 設変出図(内容:溶接NUT変更,W/PAINT部品 表面処理の変更,K研でのECR内容を今後のイベントに反映)</v>
          </cell>
          <cell r="I8584"/>
          <cell r="J8584" t="str">
            <v>C</v>
          </cell>
          <cell r="K8584"/>
          <cell r="L8584" t="str">
            <v>未</v>
          </cell>
          <cell r="M8584" t="str">
            <v>-</v>
          </cell>
          <cell r="N8584" t="str">
            <v>未</v>
          </cell>
        </row>
        <row r="8585">
          <cell r="C8585">
            <v>7552165921</v>
          </cell>
          <cell r="D8585" t="str">
            <v>I4K4072</v>
          </cell>
          <cell r="E8585">
            <v>45439</v>
          </cell>
          <cell r="F8585" t="str">
            <v>VK00 NP*</v>
          </cell>
          <cell r="G8585" t="str">
            <v>VK00 B1-Gr 850幅</v>
          </cell>
          <cell r="H8585" t="str">
            <v>VK00 B1-GR 850幅　一生向け　FRAME ASM 設変出図(内容:溶接NUT変更,W/PAINT部品 表面処理の変更,K研でのECR内容を今後のイベントに反映)</v>
          </cell>
          <cell r="I8585"/>
          <cell r="J8585" t="str">
            <v>C</v>
          </cell>
          <cell r="K8585"/>
          <cell r="L8585" t="str">
            <v>未</v>
          </cell>
          <cell r="M8585" t="str">
            <v>-</v>
          </cell>
          <cell r="N8585" t="str">
            <v>未</v>
          </cell>
        </row>
        <row r="8586">
          <cell r="C8586">
            <v>7552165932</v>
          </cell>
          <cell r="D8586" t="str">
            <v>I4K4072</v>
          </cell>
          <cell r="E8586">
            <v>45439</v>
          </cell>
          <cell r="F8586" t="str">
            <v>VK00 NP*</v>
          </cell>
          <cell r="G8586" t="str">
            <v>VK00 B1-Gr 850幅</v>
          </cell>
          <cell r="H8586" t="str">
            <v>VK00 B1-GR 850幅　一生向け　FRAME ASM 設変出図(内容:溶接NUT変更,W/PAINT部品 表面処理の変更,K研でのECR内容を今後のイベントに反映)</v>
          </cell>
          <cell r="I8586" t="str">
            <v>PA1-4068</v>
          </cell>
          <cell r="J8586" t="str">
            <v>C</v>
          </cell>
          <cell r="K8586" t="str">
            <v>WVL</v>
          </cell>
          <cell r="L8586" t="str">
            <v>○</v>
          </cell>
          <cell r="M8586" t="str">
            <v>-</v>
          </cell>
          <cell r="N8586">
            <v>20240523</v>
          </cell>
        </row>
        <row r="8587">
          <cell r="C8587">
            <v>7552165981</v>
          </cell>
          <cell r="D8587" t="str">
            <v>I4K4072</v>
          </cell>
          <cell r="E8587">
            <v>45439</v>
          </cell>
          <cell r="F8587" t="str">
            <v>VK00 NP*</v>
          </cell>
          <cell r="G8587" t="str">
            <v>VK00 B1-Gr 850幅</v>
          </cell>
          <cell r="H8587" t="str">
            <v>VK00 B1-GR 850幅　一生向け　FRAME ASM 設変出図(内容:溶接NUT変更,W/PAINT部品 表面処理の変更,K研でのECR内容を今後のイベントに反映)</v>
          </cell>
          <cell r="I8587"/>
          <cell r="J8587" t="str">
            <v>C</v>
          </cell>
          <cell r="K8587"/>
          <cell r="L8587" t="str">
            <v>未</v>
          </cell>
          <cell r="M8587" t="str">
            <v>-</v>
          </cell>
          <cell r="N8587" t="str">
            <v>未</v>
          </cell>
        </row>
        <row r="8588">
          <cell r="C8588">
            <v>7552165991</v>
          </cell>
          <cell r="D8588" t="str">
            <v>I4K4072</v>
          </cell>
          <cell r="E8588">
            <v>45439</v>
          </cell>
          <cell r="F8588" t="str">
            <v>VK00 NP*</v>
          </cell>
          <cell r="G8588" t="str">
            <v>VK00 B1-Gr 850幅</v>
          </cell>
          <cell r="H8588" t="str">
            <v>VK00 B1-GR 850幅　一生向け　FRAME ASM 設変出図(内容:溶接NUT変更,W/PAINT部品 表面処理の変更,K研でのECR内容を今後のイベントに反映)</v>
          </cell>
          <cell r="I8588"/>
          <cell r="J8588" t="str">
            <v>C</v>
          </cell>
          <cell r="K8588"/>
          <cell r="L8588" t="str">
            <v>未</v>
          </cell>
          <cell r="M8588" t="str">
            <v>-</v>
          </cell>
          <cell r="N8588" t="str">
            <v>未</v>
          </cell>
        </row>
        <row r="8589">
          <cell r="C8589">
            <v>7552166001</v>
          </cell>
          <cell r="D8589" t="str">
            <v>I4K4072</v>
          </cell>
          <cell r="E8589">
            <v>45439</v>
          </cell>
          <cell r="F8589" t="str">
            <v>VK00 NP*</v>
          </cell>
          <cell r="G8589" t="str">
            <v>VK00 B1-Gr 850幅</v>
          </cell>
          <cell r="H8589" t="str">
            <v>VK00 B1-GR 850幅　一生向け　FRAME ASM 設変出図(内容:溶接NUT変更,W/PAINT部品 表面処理の変更,K研でのECR内容を今後のイベントに反映)</v>
          </cell>
          <cell r="I8589"/>
          <cell r="J8589" t="str">
            <v>C</v>
          </cell>
          <cell r="K8589"/>
          <cell r="L8589" t="str">
            <v>未</v>
          </cell>
          <cell r="M8589" t="str">
            <v>-</v>
          </cell>
          <cell r="N8589" t="str">
            <v>未</v>
          </cell>
        </row>
        <row r="8590">
          <cell r="C8590">
            <v>7552166011</v>
          </cell>
          <cell r="D8590" t="str">
            <v>I4K4072</v>
          </cell>
          <cell r="E8590">
            <v>45439</v>
          </cell>
          <cell r="F8590" t="str">
            <v>VK00 NP*</v>
          </cell>
          <cell r="G8590" t="str">
            <v>VK00 B1-Gr 850幅</v>
          </cell>
          <cell r="H8590" t="str">
            <v>VK00 B1-GR 850幅　一生向け　FRAME ASM 設変出図(内容:溶接NUT変更,W/PAINT部品 表面処理の変更,K研でのECR内容を今後のイベントに反映)</v>
          </cell>
          <cell r="I8590"/>
          <cell r="J8590" t="str">
            <v>C</v>
          </cell>
          <cell r="K8590"/>
          <cell r="L8590" t="str">
            <v>未</v>
          </cell>
          <cell r="M8590" t="str">
            <v>-</v>
          </cell>
          <cell r="N8590" t="str">
            <v>未</v>
          </cell>
        </row>
        <row r="8591">
          <cell r="C8591">
            <v>7552166022</v>
          </cell>
          <cell r="D8591" t="str">
            <v>I4K4072</v>
          </cell>
          <cell r="E8591">
            <v>45439</v>
          </cell>
          <cell r="F8591" t="str">
            <v>VK00 NP*</v>
          </cell>
          <cell r="G8591" t="str">
            <v>VK00 B1-Gr 850幅</v>
          </cell>
          <cell r="H8591" t="str">
            <v>VK00 B1-GR 850幅　一生向け　FRAME ASM 設変出図(内容:溶接NUT変更,W/PAINT部品 表面処理の変更,K研でのECR内容を今後のイベントに反映)</v>
          </cell>
          <cell r="I8591" t="str">
            <v>PA1-4064</v>
          </cell>
          <cell r="J8591" t="str">
            <v>C</v>
          </cell>
          <cell r="K8591" t="str">
            <v>WVK</v>
          </cell>
          <cell r="L8591" t="str">
            <v>○</v>
          </cell>
          <cell r="M8591" t="str">
            <v>-</v>
          </cell>
          <cell r="N8591">
            <v>20240522</v>
          </cell>
        </row>
        <row r="8592">
          <cell r="C8592">
            <v>7552166071</v>
          </cell>
          <cell r="D8592" t="str">
            <v>I4K4072</v>
          </cell>
          <cell r="E8592">
            <v>45439</v>
          </cell>
          <cell r="F8592" t="str">
            <v>VK00 NP*</v>
          </cell>
          <cell r="G8592" t="str">
            <v>VK00 B1-Gr 850幅</v>
          </cell>
          <cell r="H8592" t="str">
            <v>VK00 B1-GR 850幅　一生向け　FRAME ASM 設変出図(内容:溶接NUT変更,W/PAINT部品 表面処理の変更,K研でのECR内容を今後のイベントに反映)</v>
          </cell>
          <cell r="I8592"/>
          <cell r="J8592" t="str">
            <v>C</v>
          </cell>
          <cell r="K8592"/>
          <cell r="L8592" t="str">
            <v>○</v>
          </cell>
          <cell r="M8592" t="str">
            <v>-</v>
          </cell>
          <cell r="N8592" t="str">
            <v>-</v>
          </cell>
        </row>
        <row r="8593">
          <cell r="C8593">
            <v>7552166101</v>
          </cell>
          <cell r="D8593" t="str">
            <v>I4K4072</v>
          </cell>
          <cell r="E8593">
            <v>45439</v>
          </cell>
          <cell r="F8593" t="str">
            <v>VK00 NP*</v>
          </cell>
          <cell r="G8593" t="str">
            <v>VK00 B1-Gr 850幅</v>
          </cell>
          <cell r="H8593" t="str">
            <v>VK00 B1-GR 850幅　一生向け　FRAME ASM 設変出図(内容:溶接NUT変更,W/PAINT部品 表面処理の変更,K研でのECR内容を今後のイベントに反映)</v>
          </cell>
          <cell r="I8593"/>
          <cell r="J8593" t="str">
            <v>C</v>
          </cell>
          <cell r="K8593"/>
          <cell r="L8593" t="str">
            <v>未</v>
          </cell>
          <cell r="M8593" t="str">
            <v>-</v>
          </cell>
          <cell r="N8593" t="str">
            <v>未</v>
          </cell>
        </row>
        <row r="8594">
          <cell r="C8594">
            <v>7552166131</v>
          </cell>
          <cell r="D8594" t="str">
            <v>I4K4072</v>
          </cell>
          <cell r="E8594">
            <v>45439</v>
          </cell>
          <cell r="F8594" t="str">
            <v>VK00 NP*</v>
          </cell>
          <cell r="G8594" t="str">
            <v>VK00 B1-Gr 850幅</v>
          </cell>
          <cell r="H8594" t="str">
            <v>VK00 B1-GR 850幅　一生向け　FRAME ASM 設変出図(内容:溶接NUT変更,W/PAINT部品 表面処理の変更,K研でのECR内容を今後のイベントに反映)</v>
          </cell>
          <cell r="I8594"/>
          <cell r="J8594" t="str">
            <v>C</v>
          </cell>
          <cell r="K8594"/>
          <cell r="L8594" t="str">
            <v>未</v>
          </cell>
          <cell r="M8594" t="str">
            <v>-</v>
          </cell>
          <cell r="N8594" t="str">
            <v>未</v>
          </cell>
        </row>
        <row r="8595">
          <cell r="C8595">
            <v>7552166141</v>
          </cell>
          <cell r="D8595" t="str">
            <v>I4K4072</v>
          </cell>
          <cell r="E8595">
            <v>45439</v>
          </cell>
          <cell r="F8595" t="str">
            <v>VK00 NP*</v>
          </cell>
          <cell r="G8595" t="str">
            <v>VK00 B1-Gr 850幅</v>
          </cell>
          <cell r="H8595" t="str">
            <v>VK00 B1-GR 850幅　一生向け　FRAME ASM 設変出図(内容:溶接NUT変更,W/PAINT部品 表面処理の変更,K研でのECR内容を今後のイベントに反映)</v>
          </cell>
          <cell r="I8595"/>
          <cell r="J8595" t="str">
            <v>C</v>
          </cell>
          <cell r="K8595"/>
          <cell r="L8595" t="str">
            <v>未</v>
          </cell>
          <cell r="M8595" t="str">
            <v>-</v>
          </cell>
          <cell r="N8595" t="str">
            <v>未</v>
          </cell>
        </row>
        <row r="8596">
          <cell r="C8596">
            <v>7552166151</v>
          </cell>
          <cell r="D8596" t="str">
            <v>I4K4072</v>
          </cell>
          <cell r="E8596">
            <v>45439</v>
          </cell>
          <cell r="F8596" t="str">
            <v>VK00 NP*</v>
          </cell>
          <cell r="G8596" t="str">
            <v>VK00 B1-Gr 850幅</v>
          </cell>
          <cell r="H8596" t="str">
            <v>VK00 B1-GR 850幅　一生向け　FRAME ASM 設変出図(内容:溶接NUT変更,W/PAINT部品 表面処理の変更,K研でのECR内容を今後のイベントに反映)</v>
          </cell>
          <cell r="I8596"/>
          <cell r="J8596" t="str">
            <v>C</v>
          </cell>
          <cell r="K8596"/>
          <cell r="L8596" t="str">
            <v>未</v>
          </cell>
          <cell r="M8596" t="str">
            <v>-</v>
          </cell>
          <cell r="N8596" t="str">
            <v>未</v>
          </cell>
        </row>
        <row r="8597">
          <cell r="C8597">
            <v>7552166161</v>
          </cell>
          <cell r="D8597" t="str">
            <v>I4K4072</v>
          </cell>
          <cell r="E8597">
            <v>45439</v>
          </cell>
          <cell r="F8597" t="str">
            <v>VK00 NP*</v>
          </cell>
          <cell r="G8597" t="str">
            <v>VK00 B1-Gr 850幅</v>
          </cell>
          <cell r="H8597" t="str">
            <v>VK00 B1-GR 850幅　一生向け　FRAME ASM 設変出図(内容:溶接NUT変更,W/PAINT部品 表面処理の変更,K研でのECR内容を今後のイベントに反映)</v>
          </cell>
          <cell r="I8597"/>
          <cell r="J8597" t="str">
            <v>C</v>
          </cell>
          <cell r="K8597"/>
          <cell r="L8597" t="str">
            <v>未</v>
          </cell>
          <cell r="M8597" t="str">
            <v>-</v>
          </cell>
          <cell r="N8597" t="str">
            <v>未</v>
          </cell>
        </row>
        <row r="8598">
          <cell r="C8598">
            <v>7552166211</v>
          </cell>
          <cell r="D8598" t="str">
            <v>I4K4072</v>
          </cell>
          <cell r="E8598">
            <v>45439</v>
          </cell>
          <cell r="F8598" t="str">
            <v>VK00 NP*</v>
          </cell>
          <cell r="G8598" t="str">
            <v>VK00 B1-Gr 850幅</v>
          </cell>
          <cell r="H8598" t="str">
            <v>VK00 B1-GR 850幅　一生向け　FRAME ASM 設変出図(内容:溶接NUT変更,W/PAINT部品 表面処理の変更,K研でのECR内容を今後のイベントに反映)</v>
          </cell>
          <cell r="I8598"/>
          <cell r="J8598" t="str">
            <v>C</v>
          </cell>
          <cell r="K8598"/>
          <cell r="L8598" t="str">
            <v>未</v>
          </cell>
          <cell r="M8598" t="str">
            <v>-</v>
          </cell>
          <cell r="N8598" t="str">
            <v>未</v>
          </cell>
        </row>
        <row r="8599">
          <cell r="C8599">
            <v>7552166221</v>
          </cell>
          <cell r="D8599" t="str">
            <v>I4K4072</v>
          </cell>
          <cell r="E8599">
            <v>45439</v>
          </cell>
          <cell r="F8599" t="str">
            <v>VK00 NP*</v>
          </cell>
          <cell r="G8599" t="str">
            <v>VK00 B1-Gr 850幅</v>
          </cell>
          <cell r="H8599" t="str">
            <v>VK00 B1-GR 850幅　一生向け　FRAME ASM 設変出図(内容:溶接NUT変更,W/PAINT部品 表面処理の変更,K研でのECR内容を今後のイベントに反映)</v>
          </cell>
          <cell r="I8599"/>
          <cell r="J8599" t="str">
            <v>C</v>
          </cell>
          <cell r="K8599"/>
          <cell r="L8599" t="str">
            <v>未</v>
          </cell>
          <cell r="M8599" t="str">
            <v>-</v>
          </cell>
          <cell r="N8599" t="str">
            <v>未</v>
          </cell>
        </row>
        <row r="8600">
          <cell r="C8600">
            <v>7552166231</v>
          </cell>
          <cell r="D8600" t="str">
            <v>I4K4072</v>
          </cell>
          <cell r="E8600">
            <v>45439</v>
          </cell>
          <cell r="F8600" t="str">
            <v>VK00 NP*</v>
          </cell>
          <cell r="G8600" t="str">
            <v>VK00 B1-Gr 850幅</v>
          </cell>
          <cell r="H8600" t="str">
            <v>VK00 B1-GR 850幅　一生向け　FRAME ASM 設変出図(内容:溶接NUT変更,W/PAINT部品 表面処理の変更,K研でのECR内容を今後のイベントに反映)</v>
          </cell>
          <cell r="I8600"/>
          <cell r="J8600" t="str">
            <v>C</v>
          </cell>
          <cell r="K8600"/>
          <cell r="L8600" t="str">
            <v>未</v>
          </cell>
          <cell r="M8600" t="str">
            <v>-</v>
          </cell>
          <cell r="N8600" t="str">
            <v>未</v>
          </cell>
        </row>
        <row r="8601">
          <cell r="C8601">
            <v>7552227681</v>
          </cell>
          <cell r="D8601" t="str">
            <v>I4K4072</v>
          </cell>
          <cell r="E8601">
            <v>45439</v>
          </cell>
          <cell r="F8601" t="str">
            <v>VK00 NP*</v>
          </cell>
          <cell r="G8601" t="str">
            <v>VK00 B1-Gr 850幅</v>
          </cell>
          <cell r="H8601" t="str">
            <v>VK00 B1-GR 850幅　一生向け　FRAME ASM 設変出図(内容:溶接NUT変更,W/PAINT部品 表面処理の変更,K研でのECR内容を今後のイベントに反映)</v>
          </cell>
          <cell r="I8601"/>
          <cell r="J8601" t="str">
            <v>C</v>
          </cell>
          <cell r="K8601"/>
          <cell r="L8601" t="str">
            <v>未</v>
          </cell>
          <cell r="M8601" t="str">
            <v>-</v>
          </cell>
          <cell r="N8601" t="str">
            <v>未</v>
          </cell>
        </row>
        <row r="8602">
          <cell r="C8602">
            <v>7552282401</v>
          </cell>
          <cell r="D8602" t="str">
            <v>I4K4072</v>
          </cell>
          <cell r="E8602">
            <v>45439</v>
          </cell>
          <cell r="F8602" t="str">
            <v>VK00 NP*</v>
          </cell>
          <cell r="G8602" t="str">
            <v>VK00 B1-Gr 850幅</v>
          </cell>
          <cell r="H8602" t="str">
            <v>VK00 B1-GR 850幅　一生向け　FRAME ASM 設変出図(内容:溶接NUT変更,W/PAINT部品 表面処理の変更,K研でのECR内容を今後のイベントに反映)</v>
          </cell>
          <cell r="I8602"/>
          <cell r="J8602" t="str">
            <v>C</v>
          </cell>
          <cell r="K8602"/>
          <cell r="L8602" t="str">
            <v>未</v>
          </cell>
          <cell r="M8602" t="str">
            <v>-</v>
          </cell>
          <cell r="N8602" t="str">
            <v>未</v>
          </cell>
        </row>
        <row r="8603">
          <cell r="C8603">
            <v>7552282431</v>
          </cell>
          <cell r="D8603" t="str">
            <v>I4K4072</v>
          </cell>
          <cell r="E8603">
            <v>45439</v>
          </cell>
          <cell r="F8603" t="str">
            <v>VK00 NP*</v>
          </cell>
          <cell r="G8603" t="str">
            <v>VK00 B1-Gr 850幅</v>
          </cell>
          <cell r="H8603" t="str">
            <v>VK00 B1-GR 850幅　一生向け　FRAME ASM 設変出図(内容:溶接NUT変更,W/PAINT部品 表面処理の変更,K研でのECR内容を今後のイベントに反映)</v>
          </cell>
          <cell r="I8603"/>
          <cell r="J8603" t="str">
            <v>C</v>
          </cell>
          <cell r="K8603"/>
          <cell r="L8603" t="str">
            <v>未</v>
          </cell>
          <cell r="M8603" t="str">
            <v>-</v>
          </cell>
          <cell r="N8603" t="str">
            <v>未</v>
          </cell>
        </row>
        <row r="8604">
          <cell r="C8604">
            <v>7552282441</v>
          </cell>
          <cell r="D8604" t="str">
            <v>I4K4072</v>
          </cell>
          <cell r="E8604">
            <v>45439</v>
          </cell>
          <cell r="F8604" t="str">
            <v>VK00 NP*</v>
          </cell>
          <cell r="G8604" t="str">
            <v>VK00 B1-Gr 850幅</v>
          </cell>
          <cell r="H8604" t="str">
            <v>VK00 B1-GR 850幅　一生向け　FRAME ASM 設変出図(内容:溶接NUT変更,W/PAINT部品 表面処理の変更,K研でのECR内容を今後のイベントに反映)</v>
          </cell>
          <cell r="I8604"/>
          <cell r="J8604" t="str">
            <v>C</v>
          </cell>
          <cell r="K8604"/>
          <cell r="L8604" t="str">
            <v>未</v>
          </cell>
          <cell r="M8604" t="str">
            <v>-</v>
          </cell>
          <cell r="N8604" t="str">
            <v>未</v>
          </cell>
        </row>
        <row r="8605">
          <cell r="C8605">
            <v>7552282451</v>
          </cell>
          <cell r="D8605" t="str">
            <v>I4K4072</v>
          </cell>
          <cell r="E8605">
            <v>45439</v>
          </cell>
          <cell r="F8605" t="str">
            <v>VK00 NP*</v>
          </cell>
          <cell r="G8605" t="str">
            <v>VK00 B1-Gr 850幅</v>
          </cell>
          <cell r="H8605" t="str">
            <v>VK00 B1-GR 850幅　一生向け　FRAME ASM 設変出図(内容:溶接NUT変更,W/PAINT部品 表面処理の変更,K研でのECR内容を今後のイベントに反映)</v>
          </cell>
          <cell r="I8605"/>
          <cell r="J8605" t="str">
            <v>C</v>
          </cell>
          <cell r="K8605"/>
          <cell r="L8605" t="str">
            <v>未</v>
          </cell>
          <cell r="M8605" t="str">
            <v>-</v>
          </cell>
          <cell r="N8605" t="str">
            <v>未</v>
          </cell>
        </row>
        <row r="8606">
          <cell r="C8606">
            <v>7552282461</v>
          </cell>
          <cell r="D8606" t="str">
            <v>I4K4072</v>
          </cell>
          <cell r="E8606">
            <v>45439</v>
          </cell>
          <cell r="F8606" t="str">
            <v>VK00 NP*</v>
          </cell>
          <cell r="G8606" t="str">
            <v>VK00 B1-Gr 850幅</v>
          </cell>
          <cell r="H8606" t="str">
            <v>VK00 B1-GR 850幅　一生向け　FRAME ASM 設変出図(内容:溶接NUT変更,W/PAINT部品 表面処理の変更,K研でのECR内容を今後のイベントに反映)</v>
          </cell>
          <cell r="I8606"/>
          <cell r="J8606" t="str">
            <v>C</v>
          </cell>
          <cell r="K8606"/>
          <cell r="L8606" t="str">
            <v>未</v>
          </cell>
          <cell r="M8606" t="str">
            <v>-</v>
          </cell>
          <cell r="N8606" t="str">
            <v>未</v>
          </cell>
        </row>
        <row r="8607">
          <cell r="C8607">
            <v>7552282471</v>
          </cell>
          <cell r="D8607" t="str">
            <v>I4K4072</v>
          </cell>
          <cell r="E8607">
            <v>45439</v>
          </cell>
          <cell r="F8607" t="str">
            <v>VK00 NP*</v>
          </cell>
          <cell r="G8607" t="str">
            <v>VK00 B1-Gr 850幅</v>
          </cell>
          <cell r="H8607" t="str">
            <v>VK00 B1-GR 850幅　一生向け　FRAME ASM 設変出図(内容:溶接NUT変更,W/PAINT部品 表面処理の変更,K研でのECR内容を今後のイベントに反映)</v>
          </cell>
          <cell r="I8607"/>
          <cell r="J8607" t="str">
            <v>C</v>
          </cell>
          <cell r="K8607"/>
          <cell r="L8607" t="str">
            <v>未</v>
          </cell>
          <cell r="M8607" t="str">
            <v>-</v>
          </cell>
          <cell r="N8607" t="str">
            <v>未</v>
          </cell>
        </row>
        <row r="8608">
          <cell r="C8608">
            <v>7552282481</v>
          </cell>
          <cell r="D8608" t="str">
            <v>I4K4072</v>
          </cell>
          <cell r="E8608">
            <v>45439</v>
          </cell>
          <cell r="F8608" t="str">
            <v>VK00 NP*</v>
          </cell>
          <cell r="G8608" t="str">
            <v>VK00 B1-Gr 850幅</v>
          </cell>
          <cell r="H8608" t="str">
            <v>VK00 B1-GR 850幅　一生向け　FRAME ASM 設変出図(内容:溶接NUT変更,W/PAINT部品 表面処理の変更,K研でのECR内容を今後のイベントに反映)</v>
          </cell>
          <cell r="I8608"/>
          <cell r="J8608" t="str">
            <v>C</v>
          </cell>
          <cell r="K8608"/>
          <cell r="L8608" t="str">
            <v>未</v>
          </cell>
          <cell r="M8608" t="str">
            <v>-</v>
          </cell>
          <cell r="N8608" t="str">
            <v>未</v>
          </cell>
        </row>
        <row r="8609">
          <cell r="C8609">
            <v>7552282491</v>
          </cell>
          <cell r="D8609" t="str">
            <v>I4K4072</v>
          </cell>
          <cell r="E8609">
            <v>45439</v>
          </cell>
          <cell r="F8609" t="str">
            <v>VK00 NP*</v>
          </cell>
          <cell r="G8609" t="str">
            <v>VK00 B1-Gr 850幅</v>
          </cell>
          <cell r="H8609" t="str">
            <v>VK00 B1-GR 850幅　一生向け　FRAME ASM 設変出図(内容:溶接NUT変更,W/PAINT部品 表面処理の変更,K研でのECR内容を今後のイベントに反映)</v>
          </cell>
          <cell r="I8609"/>
          <cell r="J8609" t="str">
            <v>C</v>
          </cell>
          <cell r="K8609"/>
          <cell r="L8609" t="str">
            <v>未</v>
          </cell>
          <cell r="M8609" t="str">
            <v>-</v>
          </cell>
          <cell r="N8609" t="str">
            <v>未</v>
          </cell>
        </row>
        <row r="8610">
          <cell r="C8610">
            <v>7552282501</v>
          </cell>
          <cell r="D8610" t="str">
            <v>I4K4072</v>
          </cell>
          <cell r="E8610">
            <v>45439</v>
          </cell>
          <cell r="F8610" t="str">
            <v>VK00 NP*</v>
          </cell>
          <cell r="G8610" t="str">
            <v>VK00 B1-Gr 850幅</v>
          </cell>
          <cell r="H8610" t="str">
            <v>VK00 B1-GR 850幅　一生向け　FRAME ASM 設変出図(内容:溶接NUT変更,W/PAINT部品 表面処理の変更,K研でのECR内容を今後のイベントに反映)</v>
          </cell>
          <cell r="I8610"/>
          <cell r="J8610" t="str">
            <v>C</v>
          </cell>
          <cell r="K8610"/>
          <cell r="L8610" t="str">
            <v>未</v>
          </cell>
          <cell r="M8610" t="str">
            <v>-</v>
          </cell>
          <cell r="N8610" t="str">
            <v>未</v>
          </cell>
        </row>
        <row r="8611">
          <cell r="C8611">
            <v>7552282511</v>
          </cell>
          <cell r="D8611" t="str">
            <v>I4K4072</v>
          </cell>
          <cell r="E8611">
            <v>45439</v>
          </cell>
          <cell r="F8611" t="str">
            <v>VK00 NP*</v>
          </cell>
          <cell r="G8611" t="str">
            <v>VK00 B1-Gr 850幅</v>
          </cell>
          <cell r="H8611" t="str">
            <v>VK00 B1-GR 850幅　一生向け　FRAME ASM 設変出図(内容:溶接NUT変更,W/PAINT部品 表面処理の変更,K研でのECR内容を今後のイベントに反映)</v>
          </cell>
          <cell r="I8611"/>
          <cell r="J8611" t="str">
            <v>C</v>
          </cell>
          <cell r="K8611"/>
          <cell r="L8611" t="str">
            <v>未</v>
          </cell>
          <cell r="M8611" t="str">
            <v>-</v>
          </cell>
          <cell r="N8611" t="str">
            <v>未</v>
          </cell>
        </row>
        <row r="8612">
          <cell r="C8612">
            <v>7552282521</v>
          </cell>
          <cell r="D8612" t="str">
            <v>I4K4072</v>
          </cell>
          <cell r="E8612">
            <v>45439</v>
          </cell>
          <cell r="F8612" t="str">
            <v>VK00 NP*</v>
          </cell>
          <cell r="G8612" t="str">
            <v>VK00 B1-Gr 850幅</v>
          </cell>
          <cell r="H8612" t="str">
            <v>VK00 B1-GR 850幅　一生向け　FRAME ASM 設変出図(内容:溶接NUT変更,W/PAINT部品 表面処理の変更,K研でのECR内容を今後のイベントに反映)</v>
          </cell>
          <cell r="I8612"/>
          <cell r="J8612" t="str">
            <v>C</v>
          </cell>
          <cell r="K8612"/>
          <cell r="L8612" t="str">
            <v>未</v>
          </cell>
          <cell r="M8612" t="str">
            <v>-</v>
          </cell>
          <cell r="N8612" t="str">
            <v>未</v>
          </cell>
        </row>
        <row r="8613">
          <cell r="C8613">
            <v>7552282531</v>
          </cell>
          <cell r="D8613" t="str">
            <v>I4K4072</v>
          </cell>
          <cell r="E8613">
            <v>45439</v>
          </cell>
          <cell r="F8613" t="str">
            <v>VK00 NP*</v>
          </cell>
          <cell r="G8613" t="str">
            <v>VK00 B1-Gr 850幅</v>
          </cell>
          <cell r="H8613" t="str">
            <v>VK00 B1-GR 850幅　一生向け　FRAME ASM 設変出図(内容:溶接NUT変更,W/PAINT部品 表面処理の変更,K研でのECR内容を今後のイベントに反映)</v>
          </cell>
          <cell r="I8613"/>
          <cell r="J8613" t="str">
            <v>C</v>
          </cell>
          <cell r="K8613"/>
          <cell r="L8613" t="str">
            <v>未</v>
          </cell>
          <cell r="M8613" t="str">
            <v>-</v>
          </cell>
          <cell r="N8613" t="str">
            <v>未</v>
          </cell>
        </row>
        <row r="8614">
          <cell r="C8614">
            <v>7552282541</v>
          </cell>
          <cell r="D8614" t="str">
            <v>I4K4072</v>
          </cell>
          <cell r="E8614">
            <v>45439</v>
          </cell>
          <cell r="F8614" t="str">
            <v>VK00 NP*</v>
          </cell>
          <cell r="G8614" t="str">
            <v>VK00 B1-Gr 850幅</v>
          </cell>
          <cell r="H8614" t="str">
            <v>VK00 B1-GR 850幅　一生向け　FRAME ASM 設変出図(内容:溶接NUT変更,W/PAINT部品 表面処理の変更,K研でのECR内容を今後のイベントに反映)</v>
          </cell>
          <cell r="I8614"/>
          <cell r="J8614" t="str">
            <v>C</v>
          </cell>
          <cell r="K8614"/>
          <cell r="L8614" t="str">
            <v>未</v>
          </cell>
          <cell r="M8614" t="str">
            <v>-</v>
          </cell>
          <cell r="N8614" t="str">
            <v>未</v>
          </cell>
        </row>
        <row r="8615">
          <cell r="C8615">
            <v>7552282551</v>
          </cell>
          <cell r="D8615" t="str">
            <v>I4K4072</v>
          </cell>
          <cell r="E8615">
            <v>45439</v>
          </cell>
          <cell r="F8615" t="str">
            <v>VK00 NP*</v>
          </cell>
          <cell r="G8615" t="str">
            <v>VK00 B1-Gr 850幅</v>
          </cell>
          <cell r="H8615" t="str">
            <v>VK00 B1-GR 850幅　一生向け　FRAME ASM 設変出図(内容:溶接NUT変更,W/PAINT部品 表面処理の変更,K研でのECR内容を今後のイベントに反映)</v>
          </cell>
          <cell r="I8615"/>
          <cell r="J8615" t="str">
            <v>C</v>
          </cell>
          <cell r="K8615"/>
          <cell r="L8615" t="str">
            <v>未</v>
          </cell>
          <cell r="M8615" t="str">
            <v>-</v>
          </cell>
          <cell r="N8615" t="str">
            <v>未</v>
          </cell>
        </row>
        <row r="8616">
          <cell r="C8616">
            <v>7552282561</v>
          </cell>
          <cell r="D8616" t="str">
            <v>I4K4072</v>
          </cell>
          <cell r="E8616">
            <v>45439</v>
          </cell>
          <cell r="F8616" t="str">
            <v>VK00 NP*</v>
          </cell>
          <cell r="G8616" t="str">
            <v>VK00 B1-Gr 850幅</v>
          </cell>
          <cell r="H8616" t="str">
            <v>VK00 B1-GR 850幅　一生向け　FRAME ASM 設変出図(内容:溶接NUT変更,W/PAINT部品 表面処理の変更,K研でのECR内容を今後のイベントに反映)</v>
          </cell>
          <cell r="I8616"/>
          <cell r="J8616" t="str">
            <v>C</v>
          </cell>
          <cell r="K8616"/>
          <cell r="L8616" t="str">
            <v>未</v>
          </cell>
          <cell r="M8616" t="str">
            <v>-</v>
          </cell>
          <cell r="N8616" t="str">
            <v>未</v>
          </cell>
        </row>
        <row r="8617">
          <cell r="C8617">
            <v>7552282571</v>
          </cell>
          <cell r="D8617" t="str">
            <v>I4K4072</v>
          </cell>
          <cell r="E8617">
            <v>45439</v>
          </cell>
          <cell r="F8617" t="str">
            <v>VK00 NP*</v>
          </cell>
          <cell r="G8617" t="str">
            <v>VK00 B1-Gr 850幅</v>
          </cell>
          <cell r="H8617" t="str">
            <v>VK00 B1-GR 850幅　一生向け　FRAME ASM 設変出図(内容:溶接NUT変更,W/PAINT部品 表面処理の変更,K研でのECR内容を今後のイベントに反映)</v>
          </cell>
          <cell r="I8617"/>
          <cell r="J8617" t="str">
            <v>C</v>
          </cell>
          <cell r="K8617"/>
          <cell r="L8617" t="str">
            <v>未</v>
          </cell>
          <cell r="M8617" t="str">
            <v>-</v>
          </cell>
          <cell r="N8617" t="str">
            <v>未</v>
          </cell>
        </row>
        <row r="8618">
          <cell r="C8618">
            <v>7552282581</v>
          </cell>
          <cell r="D8618" t="str">
            <v>I4K4072</v>
          </cell>
          <cell r="E8618">
            <v>45439</v>
          </cell>
          <cell r="F8618" t="str">
            <v>VK00 NP*</v>
          </cell>
          <cell r="G8618" t="str">
            <v>VK00 B1-Gr 850幅</v>
          </cell>
          <cell r="H8618" t="str">
            <v>VK00 B1-GR 850幅　一生向け　FRAME ASM 設変出図(内容:溶接NUT変更,W/PAINT部品 表面処理の変更,K研でのECR内容を今後のイベントに反映)</v>
          </cell>
          <cell r="I8618"/>
          <cell r="J8618" t="str">
            <v>C</v>
          </cell>
          <cell r="K8618"/>
          <cell r="L8618" t="str">
            <v>未</v>
          </cell>
          <cell r="M8618" t="str">
            <v>-</v>
          </cell>
          <cell r="N8618" t="str">
            <v>未</v>
          </cell>
        </row>
        <row r="8619">
          <cell r="C8619">
            <v>7552282591</v>
          </cell>
          <cell r="D8619" t="str">
            <v>I4K4072</v>
          </cell>
          <cell r="E8619">
            <v>45439</v>
          </cell>
          <cell r="F8619" t="str">
            <v>VK00 NP*</v>
          </cell>
          <cell r="G8619" t="str">
            <v>VK00 B1-Gr 850幅</v>
          </cell>
          <cell r="H8619" t="str">
            <v>VK00 B1-GR 850幅　一生向け　FRAME ASM 設変出図(内容:溶接NUT変更,W/PAINT部品 表面処理の変更,K研でのECR内容を今後のイベントに反映)</v>
          </cell>
          <cell r="I8619"/>
          <cell r="J8619" t="str">
            <v>C</v>
          </cell>
          <cell r="K8619"/>
          <cell r="L8619" t="str">
            <v>未</v>
          </cell>
          <cell r="M8619" t="str">
            <v>-</v>
          </cell>
          <cell r="N8619" t="str">
            <v>未</v>
          </cell>
        </row>
        <row r="8620">
          <cell r="C8620">
            <v>7552282601</v>
          </cell>
          <cell r="D8620" t="str">
            <v>I4K4072</v>
          </cell>
          <cell r="E8620">
            <v>45439</v>
          </cell>
          <cell r="F8620" t="str">
            <v>VK00 NP*</v>
          </cell>
          <cell r="G8620" t="str">
            <v>VK00 B1-Gr 850幅</v>
          </cell>
          <cell r="H8620" t="str">
            <v>VK00 B1-GR 850幅　一生向け　FRAME ASM 設変出図(内容:溶接NUT変更,W/PAINT部品 表面処理の変更,K研でのECR内容を今後のイベントに反映)</v>
          </cell>
          <cell r="I8620"/>
          <cell r="J8620" t="str">
            <v>C</v>
          </cell>
          <cell r="K8620"/>
          <cell r="L8620" t="str">
            <v>未</v>
          </cell>
          <cell r="M8620" t="str">
            <v>-</v>
          </cell>
          <cell r="N8620" t="str">
            <v>未</v>
          </cell>
        </row>
        <row r="8621">
          <cell r="C8621">
            <v>7552283121</v>
          </cell>
          <cell r="D8621" t="str">
            <v>I4K4072</v>
          </cell>
          <cell r="E8621">
            <v>45439</v>
          </cell>
          <cell r="F8621" t="str">
            <v>VK00 NP*</v>
          </cell>
          <cell r="G8621" t="str">
            <v>VK00 B1-Gr 850幅</v>
          </cell>
          <cell r="H8621" t="str">
            <v>VK00 B1-GR 850幅　一生向け　FRAME ASM 設変出図(内容:溶接NUT変更,W/PAINT部品 表面処理の変更,K研でのECR内容を今後のイベントに反映)</v>
          </cell>
          <cell r="I8621"/>
          <cell r="J8621" t="str">
            <v>C</v>
          </cell>
          <cell r="K8621"/>
          <cell r="L8621" t="str">
            <v>未</v>
          </cell>
          <cell r="M8621" t="str">
            <v>-</v>
          </cell>
          <cell r="N8621" t="str">
            <v>未</v>
          </cell>
        </row>
        <row r="8622">
          <cell r="C8622">
            <v>7552283541</v>
          </cell>
          <cell r="D8622" t="str">
            <v>I4K4072</v>
          </cell>
          <cell r="E8622">
            <v>45439</v>
          </cell>
          <cell r="F8622" t="str">
            <v>VK00 NP*</v>
          </cell>
          <cell r="G8622" t="str">
            <v>VK00 B1-Gr 850幅</v>
          </cell>
          <cell r="H8622" t="str">
            <v>VK00 B1-GR 850幅　一生向け　FRAME ASM 設変出図(内容:溶接NUT変更,W/PAINT部品 表面処理の変更,K研でのECR内容を今後のイベントに反映)</v>
          </cell>
          <cell r="I8622"/>
          <cell r="J8622" t="str">
            <v>C</v>
          </cell>
          <cell r="K8622"/>
          <cell r="L8622" t="str">
            <v>未</v>
          </cell>
          <cell r="M8622" t="str">
            <v>-</v>
          </cell>
          <cell r="N8622" t="str">
            <v>未</v>
          </cell>
        </row>
        <row r="8623">
          <cell r="C8623">
            <v>7552283551</v>
          </cell>
          <cell r="D8623" t="str">
            <v>I4K4072</v>
          </cell>
          <cell r="E8623">
            <v>45439</v>
          </cell>
          <cell r="F8623" t="str">
            <v>VK00 NP*</v>
          </cell>
          <cell r="G8623" t="str">
            <v>VK00 B1-Gr 850幅</v>
          </cell>
          <cell r="H8623" t="str">
            <v>VK00 B1-GR 850幅　一生向け　FRAME ASM 設変出図(内容:溶接NUT変更,W/PAINT部品 表面処理の変更,K研でのECR内容を今後のイベントに反映)</v>
          </cell>
          <cell r="I8623"/>
          <cell r="J8623" t="str">
            <v>C</v>
          </cell>
          <cell r="K8623"/>
          <cell r="L8623" t="str">
            <v>未</v>
          </cell>
          <cell r="M8623" t="str">
            <v>-</v>
          </cell>
          <cell r="N8623" t="str">
            <v>未</v>
          </cell>
        </row>
        <row r="8624">
          <cell r="C8624">
            <v>7552283561</v>
          </cell>
          <cell r="D8624" t="str">
            <v>I4K4072</v>
          </cell>
          <cell r="E8624">
            <v>45439</v>
          </cell>
          <cell r="F8624" t="str">
            <v>VK00 NP*</v>
          </cell>
          <cell r="G8624" t="str">
            <v>VK00 B1-Gr 850幅</v>
          </cell>
          <cell r="H8624" t="str">
            <v>VK00 B1-GR 850幅　一生向け　FRAME ASM 設変出図(内容:溶接NUT変更,W/PAINT部品 表面処理の変更,K研でのECR内容を今後のイベントに反映)</v>
          </cell>
          <cell r="I8624"/>
          <cell r="J8624" t="str">
            <v>C</v>
          </cell>
          <cell r="K8624"/>
          <cell r="L8624" t="str">
            <v>未</v>
          </cell>
          <cell r="M8624" t="str">
            <v>-</v>
          </cell>
          <cell r="N8624" t="str">
            <v>未</v>
          </cell>
        </row>
        <row r="8625">
          <cell r="C8625">
            <v>7552418071</v>
          </cell>
          <cell r="D8625" t="str">
            <v>I4K4072</v>
          </cell>
          <cell r="E8625">
            <v>45439</v>
          </cell>
          <cell r="F8625" t="str">
            <v>VK00 NP*</v>
          </cell>
          <cell r="G8625" t="str">
            <v>VK00 B1-Gr 850幅</v>
          </cell>
          <cell r="H8625" t="str">
            <v>VK00 B1-GR 850幅　一生向け　FRAME ASM 設変出図(内容:溶接NUT変更,W/PAINT部品 表面処理の変更,K研でのECR内容を今後のイベントに反映)</v>
          </cell>
          <cell r="I8625" t="str">
            <v>PA1-4106</v>
          </cell>
          <cell r="J8625" t="str">
            <v>C</v>
          </cell>
          <cell r="K8625" t="str">
            <v>HH5</v>
          </cell>
          <cell r="L8625" t="str">
            <v>○</v>
          </cell>
          <cell r="M8625" t="str">
            <v>-</v>
          </cell>
          <cell r="N8625">
            <v>20240620</v>
          </cell>
        </row>
        <row r="8626">
          <cell r="C8626">
            <v>8978836711</v>
          </cell>
          <cell r="D8626" t="str">
            <v>I4K4072</v>
          </cell>
          <cell r="E8626">
            <v>45439</v>
          </cell>
          <cell r="F8626" t="str">
            <v>VK00 NP*</v>
          </cell>
          <cell r="G8626" t="str">
            <v>VK00 B1-Gr 850幅</v>
          </cell>
          <cell r="H8626" t="str">
            <v>VK00 B1-GR 850幅　一生向け　FRAME ASM 設変出図(内容:溶接NUT変更,W/PAINT部品 表面処理の変更,K研でのECR内容を今後のイベントに反映)</v>
          </cell>
          <cell r="I8626"/>
          <cell r="J8626" t="str">
            <v>C</v>
          </cell>
          <cell r="K8626"/>
          <cell r="L8626" t="str">
            <v>未</v>
          </cell>
          <cell r="M8626" t="str">
            <v>-</v>
          </cell>
          <cell r="N8626" t="str">
            <v>未</v>
          </cell>
        </row>
        <row r="8627">
          <cell r="C8627">
            <v>8978836721</v>
          </cell>
          <cell r="D8627" t="str">
            <v>I4K4072</v>
          </cell>
          <cell r="E8627">
            <v>45439</v>
          </cell>
          <cell r="F8627" t="str">
            <v>VK00 NP*</v>
          </cell>
          <cell r="G8627" t="str">
            <v>VK00 B1-Gr 850幅</v>
          </cell>
          <cell r="H8627" t="str">
            <v>VK00 B1-GR 850幅　一生向け　FRAME ASM 設変出図(内容:溶接NUT変更,W/PAINT部品 表面処理の変更,K研でのECR内容を今後のイベントに反映)</v>
          </cell>
          <cell r="I8627" t="str">
            <v>PA1-4120</v>
          </cell>
          <cell r="J8627" t="str">
            <v>C</v>
          </cell>
          <cell r="K8627" t="str">
            <v>HF6</v>
          </cell>
          <cell r="L8627" t="str">
            <v>○</v>
          </cell>
          <cell r="M8627" t="str">
            <v>-</v>
          </cell>
          <cell r="N8627">
            <v>20241024</v>
          </cell>
        </row>
        <row r="8628">
          <cell r="C8628">
            <v>8978836731</v>
          </cell>
          <cell r="D8628" t="str">
            <v>I4K4072</v>
          </cell>
          <cell r="E8628">
            <v>45439</v>
          </cell>
          <cell r="F8628" t="str">
            <v>VK00 NP*</v>
          </cell>
          <cell r="G8628" t="str">
            <v>VK00 B1-Gr 850幅</v>
          </cell>
          <cell r="H8628" t="str">
            <v>VK00 B1-GR 850幅　一生向け　FRAME ASM 設変出図(内容:溶接NUT変更,W/PAINT部品 表面処理の変更,K研でのECR内容を今後のイベントに反映)</v>
          </cell>
          <cell r="I8628"/>
          <cell r="J8628" t="str">
            <v>C</v>
          </cell>
          <cell r="K8628"/>
          <cell r="L8628" t="str">
            <v>未</v>
          </cell>
          <cell r="M8628" t="str">
            <v>-</v>
          </cell>
          <cell r="N8628" t="str">
            <v>未</v>
          </cell>
        </row>
        <row r="8629">
          <cell r="C8629">
            <v>8978836761</v>
          </cell>
          <cell r="D8629" t="str">
            <v>I4K4072</v>
          </cell>
          <cell r="E8629">
            <v>45439</v>
          </cell>
          <cell r="F8629" t="str">
            <v>VK00 NP*</v>
          </cell>
          <cell r="G8629" t="str">
            <v>VK00 B1-Gr 850幅</v>
          </cell>
          <cell r="H8629" t="str">
            <v>VK00 B1-GR 850幅　一生向け　FRAME ASM 設変出図(内容:溶接NUT変更,W/PAINT部品 表面処理の変更,K研でのECR内容を今後のイベントに反映)</v>
          </cell>
          <cell r="I8629"/>
          <cell r="J8629" t="str">
            <v>C</v>
          </cell>
          <cell r="K8629"/>
          <cell r="L8629" t="str">
            <v>未</v>
          </cell>
          <cell r="M8629" t="str">
            <v>-</v>
          </cell>
          <cell r="N8629" t="str">
            <v>未</v>
          </cell>
        </row>
        <row r="8630">
          <cell r="C8630">
            <v>8978836771</v>
          </cell>
          <cell r="D8630" t="str">
            <v>I4K4072</v>
          </cell>
          <cell r="E8630">
            <v>45439</v>
          </cell>
          <cell r="F8630" t="str">
            <v>VK00 NP*</v>
          </cell>
          <cell r="G8630" t="str">
            <v>VK00 B1-Gr 850幅</v>
          </cell>
          <cell r="H8630" t="str">
            <v>VK00 B1-GR 850幅　一生向け　FRAME ASM 設変出図(内容:溶接NUT変更,W/PAINT部品 表面処理の変更,K研でのECR内容を今後のイベントに反映)</v>
          </cell>
          <cell r="I8630"/>
          <cell r="J8630" t="str">
            <v>C</v>
          </cell>
          <cell r="K8630"/>
          <cell r="L8630" t="str">
            <v>未</v>
          </cell>
          <cell r="M8630" t="str">
            <v>-</v>
          </cell>
          <cell r="N8630" t="str">
            <v>未</v>
          </cell>
        </row>
        <row r="8631">
          <cell r="C8631">
            <v>7551909120</v>
          </cell>
          <cell r="D8631" t="str">
            <v>I3K4693</v>
          </cell>
          <cell r="E8631">
            <v>45450</v>
          </cell>
          <cell r="F8631" t="str">
            <v>VK00 NKR</v>
          </cell>
          <cell r="G8631" t="str">
            <v>VK00 B2-Gr 700幅</v>
          </cell>
          <cell r="H8631" t="str">
            <v>VK00 B2-GR 一生向け 700幅　新規出図</v>
          </cell>
          <cell r="I8631"/>
          <cell r="J8631" t="str">
            <v>A</v>
          </cell>
          <cell r="K8631"/>
          <cell r="L8631" t="str">
            <v>未</v>
          </cell>
          <cell r="M8631" t="str">
            <v>未</v>
          </cell>
          <cell r="N8631" t="str">
            <v>未</v>
          </cell>
        </row>
        <row r="8632">
          <cell r="C8632">
            <v>7552440860</v>
          </cell>
          <cell r="D8632" t="str">
            <v>I3K4693</v>
          </cell>
          <cell r="E8632">
            <v>45450</v>
          </cell>
          <cell r="F8632" t="str">
            <v>VK00 NKR</v>
          </cell>
          <cell r="G8632" t="str">
            <v>VK00 B2-Gr 700幅</v>
          </cell>
          <cell r="H8632" t="str">
            <v>VK00 B2-GR 一生向け 700幅　新規出図</v>
          </cell>
          <cell r="I8632"/>
          <cell r="J8632" t="str">
            <v>A</v>
          </cell>
          <cell r="K8632"/>
          <cell r="L8632" t="str">
            <v>未</v>
          </cell>
          <cell r="M8632" t="str">
            <v>未</v>
          </cell>
          <cell r="N8632" t="str">
            <v>未</v>
          </cell>
        </row>
        <row r="8633">
          <cell r="C8633">
            <v>7552440870</v>
          </cell>
          <cell r="D8633" t="str">
            <v>I3K4693</v>
          </cell>
          <cell r="E8633">
            <v>45450</v>
          </cell>
          <cell r="F8633" t="str">
            <v>VK00 NKR</v>
          </cell>
          <cell r="G8633" t="str">
            <v>VK00 B2-Gr 700幅</v>
          </cell>
          <cell r="H8633" t="str">
            <v>VK00 B2-GR 一生向け 700幅　新規出図</v>
          </cell>
          <cell r="I8633"/>
          <cell r="J8633" t="str">
            <v>A</v>
          </cell>
          <cell r="K8633"/>
          <cell r="L8633" t="str">
            <v>未</v>
          </cell>
          <cell r="M8633" t="str">
            <v>未</v>
          </cell>
          <cell r="N8633" t="str">
            <v>未</v>
          </cell>
        </row>
        <row r="8634">
          <cell r="C8634">
            <v>8978845080</v>
          </cell>
          <cell r="D8634" t="str">
            <v>I3K4693</v>
          </cell>
          <cell r="E8634">
            <v>45450</v>
          </cell>
          <cell r="F8634" t="str">
            <v>VK00 NKR</v>
          </cell>
          <cell r="G8634" t="str">
            <v>VK00 B2-Gr 700幅</v>
          </cell>
          <cell r="H8634" t="str">
            <v>VK00 B2-GR 一生向け 700幅　新規出図</v>
          </cell>
          <cell r="I8634"/>
          <cell r="J8634" t="str">
            <v>A</v>
          </cell>
          <cell r="K8634"/>
          <cell r="L8634" t="str">
            <v>未</v>
          </cell>
          <cell r="M8634" t="str">
            <v>未</v>
          </cell>
          <cell r="N8634" t="str">
            <v>未</v>
          </cell>
        </row>
        <row r="8635">
          <cell r="C8635">
            <v>8978795030</v>
          </cell>
          <cell r="D8635" t="str">
            <v>I3K4669</v>
          </cell>
          <cell r="E8635">
            <v>45450</v>
          </cell>
          <cell r="F8635" t="str">
            <v>VK04 NPS</v>
          </cell>
          <cell r="G8635" t="str">
            <v>VK04 A1-Gr 750幅</v>
          </cell>
          <cell r="H8635" t="str">
            <v>VK04 A1-GR K研2-2向け 750幅　新規出図</v>
          </cell>
          <cell r="I8635"/>
          <cell r="J8635" t="str">
            <v>A</v>
          </cell>
          <cell r="K8635"/>
          <cell r="L8635" t="str">
            <v>未</v>
          </cell>
          <cell r="M8635" t="str">
            <v>未</v>
          </cell>
          <cell r="N8635" t="str">
            <v>未</v>
          </cell>
        </row>
        <row r="8636">
          <cell r="C8636">
            <v>8972681121</v>
          </cell>
          <cell r="D8636" t="str">
            <v>I4K4985</v>
          </cell>
          <cell r="E8636">
            <v>45450</v>
          </cell>
          <cell r="F8636" t="str">
            <v>VK04 NPS</v>
          </cell>
          <cell r="G8636" t="str">
            <v>VK04 A1-Gr 750幅</v>
          </cell>
          <cell r="H8636" t="str">
            <v>VK04 A1-GR K研2-2向け 750幅　追加車型　設変出図(内容：F/ASMｻ変　構成部品変更、S/MBRサ変　穴・溶接NUT・RIVET変更、　CTR BRG BRKT をZ図へ品番追加)</v>
          </cell>
          <cell r="I8636" t="str">
            <v>PA1-4164</v>
          </cell>
          <cell r="J8636" t="str">
            <v>A</v>
          </cell>
          <cell r="K8636" t="str">
            <v>THB</v>
          </cell>
          <cell r="L8636" t="str">
            <v>○</v>
          </cell>
          <cell r="M8636">
            <v>20240722</v>
          </cell>
          <cell r="N8636">
            <v>20240722</v>
          </cell>
        </row>
        <row r="8637">
          <cell r="C8637">
            <v>7552222851</v>
          </cell>
          <cell r="D8637" t="str">
            <v>I4K5030</v>
          </cell>
          <cell r="E8637">
            <v>45450</v>
          </cell>
          <cell r="F8637" t="str">
            <v>VK00 NKR</v>
          </cell>
          <cell r="G8637" t="str">
            <v>VK00 B2-Gr 700幅</v>
          </cell>
          <cell r="H8637" t="str">
            <v>VK00 B2-GR 一生向け 700幅　設変出図(内容:構成部品の最新化、溶接NUT変更)</v>
          </cell>
          <cell r="I8637"/>
          <cell r="J8637" t="str">
            <v>A</v>
          </cell>
          <cell r="K8637"/>
          <cell r="L8637" t="str">
            <v>○</v>
          </cell>
          <cell r="M8637">
            <v>20250603</v>
          </cell>
          <cell r="N8637">
            <v>20250603</v>
          </cell>
        </row>
        <row r="8638">
          <cell r="C8638">
            <v>7552222861</v>
          </cell>
          <cell r="D8638" t="str">
            <v>I4K5030</v>
          </cell>
          <cell r="E8638">
            <v>45450</v>
          </cell>
          <cell r="F8638" t="str">
            <v>VK00 NKR</v>
          </cell>
          <cell r="G8638" t="str">
            <v>VK00 B2-Gr 700幅</v>
          </cell>
          <cell r="H8638" t="str">
            <v>VK00 B2-GR 一生向け 700幅　設変出図(内容:構成部品の最新化、溶接NUT変更)</v>
          </cell>
          <cell r="I8638" t="str">
            <v>PA1-4141</v>
          </cell>
          <cell r="J8638" t="str">
            <v>A</v>
          </cell>
          <cell r="K8638" t="str">
            <v>NT1</v>
          </cell>
          <cell r="L8638" t="str">
            <v>○</v>
          </cell>
          <cell r="M8638">
            <v>20240903</v>
          </cell>
          <cell r="N8638">
            <v>20240903</v>
          </cell>
        </row>
        <row r="8639">
          <cell r="C8639">
            <v>7552222871</v>
          </cell>
          <cell r="D8639" t="str">
            <v>I4K5030</v>
          </cell>
          <cell r="E8639">
            <v>45450</v>
          </cell>
          <cell r="F8639" t="str">
            <v>VK00 NKR</v>
          </cell>
          <cell r="G8639" t="str">
            <v>VK00 B2-Gr 700幅</v>
          </cell>
          <cell r="H8639" t="str">
            <v>VK00 B2-GR 一生向け 700幅　設変出図(内容:構成部品の最新化、溶接NUT変更)</v>
          </cell>
          <cell r="I8639" t="str">
            <v>PA1-4116</v>
          </cell>
          <cell r="J8639" t="str">
            <v>A</v>
          </cell>
          <cell r="K8639" t="str">
            <v>GF8</v>
          </cell>
          <cell r="L8639" t="str">
            <v>○</v>
          </cell>
          <cell r="M8639">
            <v>20240705</v>
          </cell>
          <cell r="N8639">
            <v>20240705</v>
          </cell>
        </row>
        <row r="8640">
          <cell r="C8640">
            <v>7552222901</v>
          </cell>
          <cell r="D8640" t="str">
            <v>I4K5030</v>
          </cell>
          <cell r="E8640">
            <v>45450</v>
          </cell>
          <cell r="F8640" t="str">
            <v>VK00 NKR</v>
          </cell>
          <cell r="G8640" t="str">
            <v>VK00 B2-Gr 700幅</v>
          </cell>
          <cell r="H8640" t="str">
            <v>VK00 B2-GR 一生向け 700幅　設変出図(内容:構成部品の最新化、溶接NUT変更)</v>
          </cell>
          <cell r="I8640"/>
          <cell r="J8640" t="str">
            <v>A</v>
          </cell>
          <cell r="K8640"/>
          <cell r="L8640" t="str">
            <v>未</v>
          </cell>
          <cell r="M8640" t="str">
            <v>未</v>
          </cell>
          <cell r="N8640" t="str">
            <v>未</v>
          </cell>
        </row>
        <row r="8641">
          <cell r="C8641">
            <v>7552222911</v>
          </cell>
          <cell r="D8641" t="str">
            <v>I4K5030</v>
          </cell>
          <cell r="E8641">
            <v>45450</v>
          </cell>
          <cell r="F8641" t="str">
            <v>VK00 NKR</v>
          </cell>
          <cell r="G8641" t="str">
            <v>VK00 B2-Gr 700幅</v>
          </cell>
          <cell r="H8641" t="str">
            <v>VK00 B2-GR 一生向け 700幅　設変出図(内容:構成部品の最新化、溶接NUT変更)</v>
          </cell>
          <cell r="I8641"/>
          <cell r="J8641" t="str">
            <v>A</v>
          </cell>
          <cell r="K8641"/>
          <cell r="L8641" t="str">
            <v>未</v>
          </cell>
          <cell r="M8641" t="str">
            <v>未</v>
          </cell>
          <cell r="N8641" t="str">
            <v>未</v>
          </cell>
        </row>
        <row r="8642">
          <cell r="C8642">
            <v>7552222921</v>
          </cell>
          <cell r="D8642" t="str">
            <v>I4K5030</v>
          </cell>
          <cell r="E8642">
            <v>45450</v>
          </cell>
          <cell r="F8642" t="str">
            <v>VK00 NKR</v>
          </cell>
          <cell r="G8642" t="str">
            <v>VK00 B2-Gr 700幅</v>
          </cell>
          <cell r="H8642" t="str">
            <v>VK00 B2-GR 一生向け 700幅　設変出図(内容:構成部品の最新化、溶接NUT変更)</v>
          </cell>
          <cell r="I8642"/>
          <cell r="J8642" t="str">
            <v>A</v>
          </cell>
          <cell r="K8642"/>
          <cell r="L8642" t="str">
            <v>未</v>
          </cell>
          <cell r="M8642" t="str">
            <v>未</v>
          </cell>
          <cell r="N8642" t="str">
            <v>未</v>
          </cell>
        </row>
        <row r="8643">
          <cell r="C8643">
            <v>7552222951</v>
          </cell>
          <cell r="D8643" t="str">
            <v>I4K5030</v>
          </cell>
          <cell r="E8643">
            <v>45450</v>
          </cell>
          <cell r="F8643" t="str">
            <v>VK00 NKR</v>
          </cell>
          <cell r="G8643" t="str">
            <v>VK00 B2-Gr 700幅</v>
          </cell>
          <cell r="H8643" t="str">
            <v>VK00 B2-GR 一生向け 700幅　設変出図(内容:構成部品の最新化、溶接NUT変更)</v>
          </cell>
          <cell r="I8643"/>
          <cell r="J8643" t="str">
            <v>A</v>
          </cell>
          <cell r="K8643"/>
          <cell r="L8643" t="str">
            <v>未</v>
          </cell>
          <cell r="M8643" t="str">
            <v>未</v>
          </cell>
          <cell r="N8643" t="str">
            <v>未</v>
          </cell>
        </row>
        <row r="8644">
          <cell r="C8644">
            <v>7552222961</v>
          </cell>
          <cell r="D8644" t="str">
            <v>I4K5030</v>
          </cell>
          <cell r="E8644">
            <v>45450</v>
          </cell>
          <cell r="F8644" t="str">
            <v>VK00 NKR</v>
          </cell>
          <cell r="G8644" t="str">
            <v>VK00 B2-Gr 700幅</v>
          </cell>
          <cell r="H8644" t="str">
            <v>VK00 B2-GR 一生向け 700幅　設変出図(内容:構成部品の最新化、溶接NUT変更)</v>
          </cell>
          <cell r="I8644"/>
          <cell r="J8644" t="str">
            <v>A</v>
          </cell>
          <cell r="K8644"/>
          <cell r="L8644" t="str">
            <v>未</v>
          </cell>
          <cell r="M8644" t="str">
            <v>未</v>
          </cell>
          <cell r="N8644" t="str">
            <v>未</v>
          </cell>
        </row>
        <row r="8645">
          <cell r="C8645">
            <v>7552222991</v>
          </cell>
          <cell r="D8645" t="str">
            <v>I4K5030</v>
          </cell>
          <cell r="E8645">
            <v>45450</v>
          </cell>
          <cell r="F8645" t="str">
            <v>VK00 NKR</v>
          </cell>
          <cell r="G8645" t="str">
            <v>VK00 B2-Gr 700幅</v>
          </cell>
          <cell r="H8645" t="str">
            <v>VK00 B2-GR 一生向け 700幅　設変出図(内容:構成部品の最新化、溶接NUT変更)</v>
          </cell>
          <cell r="I8645"/>
          <cell r="J8645" t="str">
            <v>A</v>
          </cell>
          <cell r="K8645"/>
          <cell r="L8645" t="str">
            <v>未</v>
          </cell>
          <cell r="M8645" t="str">
            <v>未</v>
          </cell>
          <cell r="N8645" t="str">
            <v>未</v>
          </cell>
        </row>
        <row r="8646">
          <cell r="C8646">
            <v>8978748644</v>
          </cell>
          <cell r="D8646" t="str">
            <v>I4K5104</v>
          </cell>
          <cell r="E8646">
            <v>45453</v>
          </cell>
          <cell r="F8646" t="str">
            <v>VL26 NKR</v>
          </cell>
          <cell r="G8646" t="str">
            <v>VL26 A3-Gr 軽量700幅</v>
          </cell>
          <cell r="H8646" t="str">
            <v>VL26 A3-GR 軽量700幅 一生向け FRAME ASM設変出図(内容:ECR対応,S/MBR ASM;LHの溶接NUT位置変更)</v>
          </cell>
          <cell r="I8646" t="str">
            <v>PA1-4128</v>
          </cell>
          <cell r="J8646" t="str">
            <v>D</v>
          </cell>
          <cell r="K8646" t="str">
            <v>DVE</v>
          </cell>
          <cell r="L8646" t="str">
            <v>○</v>
          </cell>
          <cell r="M8646" t="str">
            <v>-</v>
          </cell>
          <cell r="N8646" t="str">
            <v>-</v>
          </cell>
        </row>
        <row r="8647">
          <cell r="C8647">
            <v>7552338470</v>
          </cell>
          <cell r="D8647" t="str">
            <v>I3K4768</v>
          </cell>
          <cell r="E8647">
            <v>45483</v>
          </cell>
          <cell r="F8647" t="str">
            <v>VK00 NPR</v>
          </cell>
          <cell r="G8647" t="str">
            <v>VK00 B2-Gr 750幅</v>
          </cell>
          <cell r="H8647" t="str">
            <v>VK00 B2-GR K研3 FRAME ASM　新規出図</v>
          </cell>
          <cell r="I8647"/>
          <cell r="J8647"/>
          <cell r="K8647"/>
          <cell r="L8647" t="str">
            <v>未</v>
          </cell>
          <cell r="M8647" t="str">
            <v>未</v>
          </cell>
          <cell r="N8647" t="str">
            <v>未</v>
          </cell>
        </row>
        <row r="8648">
          <cell r="C8648">
            <v>7552338480</v>
          </cell>
          <cell r="D8648" t="str">
            <v>I3K4768</v>
          </cell>
          <cell r="E8648">
            <v>45483</v>
          </cell>
          <cell r="F8648" t="str">
            <v>VK00 NPR</v>
          </cell>
          <cell r="G8648" t="str">
            <v>VK00 B2-Gr 750幅</v>
          </cell>
          <cell r="H8648" t="str">
            <v>VK00 B2-GR K研3 FRAME ASM　新規出図</v>
          </cell>
          <cell r="I8648"/>
          <cell r="J8648"/>
          <cell r="K8648"/>
          <cell r="L8648" t="str">
            <v>未</v>
          </cell>
          <cell r="M8648" t="str">
            <v>未</v>
          </cell>
          <cell r="N8648" t="str">
            <v>未</v>
          </cell>
        </row>
        <row r="8649">
          <cell r="C8649">
            <v>7552338490</v>
          </cell>
          <cell r="D8649" t="str">
            <v>I3K4768</v>
          </cell>
          <cell r="E8649">
            <v>45483</v>
          </cell>
          <cell r="F8649" t="str">
            <v>VK00 NPR</v>
          </cell>
          <cell r="G8649" t="str">
            <v>VK00 B2-Gr 750幅</v>
          </cell>
          <cell r="H8649" t="str">
            <v>VK00 B2-GR K研3 FRAME ASM　新規出図</v>
          </cell>
          <cell r="I8649"/>
          <cell r="J8649"/>
          <cell r="K8649"/>
          <cell r="L8649" t="str">
            <v>未</v>
          </cell>
          <cell r="M8649" t="str">
            <v>未</v>
          </cell>
          <cell r="N8649" t="str">
            <v>未</v>
          </cell>
        </row>
        <row r="8650">
          <cell r="C8650">
            <v>7552338500</v>
          </cell>
          <cell r="D8650" t="str">
            <v>I3K4768</v>
          </cell>
          <cell r="E8650">
            <v>45483</v>
          </cell>
          <cell r="F8650" t="str">
            <v>VK00 NPR</v>
          </cell>
          <cell r="G8650" t="str">
            <v>VK00 B2-Gr 750幅</v>
          </cell>
          <cell r="H8650" t="str">
            <v>VK00 B2-GR K研3 FRAME ASM　新規出図</v>
          </cell>
          <cell r="I8650"/>
          <cell r="J8650"/>
          <cell r="K8650"/>
          <cell r="L8650" t="str">
            <v>未</v>
          </cell>
          <cell r="M8650" t="str">
            <v>未</v>
          </cell>
          <cell r="N8650" t="str">
            <v>未</v>
          </cell>
        </row>
        <row r="8651">
          <cell r="C8651">
            <v>7552319621</v>
          </cell>
          <cell r="D8651" t="str">
            <v>I4K5141</v>
          </cell>
          <cell r="E8651">
            <v>45489</v>
          </cell>
          <cell r="F8651" t="str">
            <v>VL26 NMR</v>
          </cell>
          <cell r="G8651" t="str">
            <v>VL26 C-Gr 700幅</v>
          </cell>
          <cell r="H8651" t="str">
            <v>VL26 C-GR 2X 700幅 FRAME 設変出図(内容:ECR対応の為、FRAME ASMの設変。 S/MBR ASM RHの溶接NUT追加)</v>
          </cell>
          <cell r="I8651"/>
          <cell r="J8651" t="str">
            <v>D</v>
          </cell>
          <cell r="K8651"/>
          <cell r="L8651" t="str">
            <v>未</v>
          </cell>
          <cell r="M8651" t="str">
            <v>未</v>
          </cell>
          <cell r="N8651" t="str">
            <v>未</v>
          </cell>
        </row>
        <row r="8652">
          <cell r="C8652">
            <v>7552319631</v>
          </cell>
          <cell r="D8652" t="str">
            <v>I4K5141</v>
          </cell>
          <cell r="E8652">
            <v>45489</v>
          </cell>
          <cell r="F8652" t="str">
            <v>VL26 NMR</v>
          </cell>
          <cell r="G8652" t="str">
            <v>VL26 C-Gr 700幅</v>
          </cell>
          <cell r="H8652" t="str">
            <v>VL26 C-GR 2X 700幅 FRAME 設変出図(内容:ECR対応の為、FRAME ASMの設変。 S/MBR ASM RHの溶接NUT追加)</v>
          </cell>
          <cell r="I8652"/>
          <cell r="J8652" t="str">
            <v>D</v>
          </cell>
          <cell r="K8652"/>
          <cell r="L8652" t="str">
            <v>未</v>
          </cell>
          <cell r="M8652" t="str">
            <v>未</v>
          </cell>
          <cell r="N8652" t="str">
            <v>未</v>
          </cell>
        </row>
        <row r="8653">
          <cell r="C8653">
            <v>7552462680</v>
          </cell>
          <cell r="D8653" t="str">
            <v>I3K4486</v>
          </cell>
          <cell r="E8653">
            <v>45489</v>
          </cell>
          <cell r="F8653" t="str">
            <v>VDS NMR</v>
          </cell>
          <cell r="G8653" t="str">
            <v>VDS</v>
          </cell>
          <cell r="H8653" t="str">
            <v>VDSｺﾛﾝﾋﾞｱ向け 露払い FRAME ASM 新規出図</v>
          </cell>
          <cell r="I8653" t="str">
            <v>PA1-4132</v>
          </cell>
          <cell r="J8653" t="str">
            <v>A</v>
          </cell>
          <cell r="K8653" t="str">
            <v>NM1</v>
          </cell>
          <cell r="L8653" t="str">
            <v>○</v>
          </cell>
          <cell r="M8653">
            <v>20241004</v>
          </cell>
          <cell r="N8653">
            <v>20241004</v>
          </cell>
        </row>
        <row r="8654">
          <cell r="C8654">
            <v>7552462690</v>
          </cell>
          <cell r="D8654" t="str">
            <v>I3K4486</v>
          </cell>
          <cell r="E8654">
            <v>45489</v>
          </cell>
          <cell r="F8654" t="str">
            <v>VDS NMR</v>
          </cell>
          <cell r="G8654" t="str">
            <v>VDS</v>
          </cell>
          <cell r="H8654" t="str">
            <v>VDSｺﾛﾝﾋﾞｱ向け 露払い FRAME ASM 新規出図</v>
          </cell>
          <cell r="I8654"/>
          <cell r="J8654"/>
          <cell r="K8654"/>
          <cell r="L8654" t="str">
            <v>未</v>
          </cell>
          <cell r="M8654" t="str">
            <v>未</v>
          </cell>
          <cell r="N8654" t="str">
            <v>未</v>
          </cell>
        </row>
        <row r="8655">
          <cell r="C8655">
            <v>7552462700</v>
          </cell>
          <cell r="D8655" t="str">
            <v>I3K4486</v>
          </cell>
          <cell r="E8655">
            <v>45489</v>
          </cell>
          <cell r="F8655" t="str">
            <v>VDS NMR</v>
          </cell>
          <cell r="G8655" t="str">
            <v>VDS</v>
          </cell>
          <cell r="H8655" t="str">
            <v>VDSｺﾛﾝﾋﾞｱ向け 露払い FRAME ASM 新規出図</v>
          </cell>
          <cell r="I8655"/>
          <cell r="J8655"/>
          <cell r="K8655"/>
          <cell r="L8655" t="str">
            <v>未</v>
          </cell>
          <cell r="M8655" t="str">
            <v>未</v>
          </cell>
          <cell r="N8655" t="str">
            <v>未</v>
          </cell>
        </row>
        <row r="8656">
          <cell r="C8656">
            <v>7552462710</v>
          </cell>
          <cell r="D8656" t="str">
            <v>I3K4486</v>
          </cell>
          <cell r="E8656">
            <v>45489</v>
          </cell>
          <cell r="F8656" t="str">
            <v>VDS NMR</v>
          </cell>
          <cell r="G8656" t="str">
            <v>VDS</v>
          </cell>
          <cell r="H8656" t="str">
            <v>VDSｺﾛﾝﾋﾞｱ向け 露払い FRAME ASM 新規出図</v>
          </cell>
          <cell r="I8656"/>
          <cell r="J8656"/>
          <cell r="K8656"/>
          <cell r="L8656" t="str">
            <v>未</v>
          </cell>
          <cell r="M8656" t="str">
            <v>未</v>
          </cell>
          <cell r="N8656" t="str">
            <v>未</v>
          </cell>
        </row>
        <row r="8657">
          <cell r="C8657">
            <v>7552462720</v>
          </cell>
          <cell r="D8657" t="str">
            <v>I3K4486</v>
          </cell>
          <cell r="E8657">
            <v>45489</v>
          </cell>
          <cell r="F8657" t="str">
            <v>VDS NMR</v>
          </cell>
          <cell r="G8657" t="str">
            <v>VDS</v>
          </cell>
          <cell r="H8657" t="str">
            <v>VDSｺﾛﾝﾋﾞｱ向け 露払い FRAME ASM 新規出図</v>
          </cell>
          <cell r="I8657"/>
          <cell r="J8657"/>
          <cell r="K8657"/>
          <cell r="L8657" t="str">
            <v>未</v>
          </cell>
          <cell r="M8657" t="str">
            <v>未</v>
          </cell>
          <cell r="N8657" t="str">
            <v>未</v>
          </cell>
        </row>
        <row r="8658">
          <cell r="C8658">
            <v>7552410080</v>
          </cell>
          <cell r="D8658" t="str">
            <v>I3K4787</v>
          </cell>
          <cell r="E8658">
            <v>45489</v>
          </cell>
          <cell r="F8658" t="str">
            <v>VK02 NPR</v>
          </cell>
          <cell r="G8658" t="str">
            <v>VK02 NPR</v>
          </cell>
          <cell r="H8658" t="str">
            <v>VK02 B-GR 850幅 認証P 南アフリカ向け　FRAME ASM 新規出図</v>
          </cell>
          <cell r="I8658"/>
          <cell r="J8658" t="str">
            <v>C</v>
          </cell>
          <cell r="K8658"/>
          <cell r="L8658" t="str">
            <v>○</v>
          </cell>
          <cell r="M8658">
            <v>20241104</v>
          </cell>
          <cell r="N8658" t="str">
            <v>-</v>
          </cell>
        </row>
        <row r="8659">
          <cell r="C8659">
            <v>7552312250</v>
          </cell>
          <cell r="D8659" t="str">
            <v>I3K4839</v>
          </cell>
          <cell r="E8659">
            <v>45491</v>
          </cell>
          <cell r="F8659" t="str">
            <v>VK02 NMR</v>
          </cell>
          <cell r="G8659" t="str">
            <v>VK02 B-Gr 700幅</v>
          </cell>
          <cell r="H8659" t="str">
            <v>VK02 B-GR 700幅 認証P 南アフリカ向け　FRAME ASM 新規出図</v>
          </cell>
          <cell r="I8659"/>
          <cell r="J8659"/>
          <cell r="K8659"/>
          <cell r="L8659" t="str">
            <v>未</v>
          </cell>
          <cell r="M8659" t="str">
            <v>未</v>
          </cell>
          <cell r="N8659" t="str">
            <v>未</v>
          </cell>
        </row>
        <row r="8660">
          <cell r="C8660">
            <v>7552312260</v>
          </cell>
          <cell r="D8660" t="str">
            <v>I3K4839</v>
          </cell>
          <cell r="E8660">
            <v>45491</v>
          </cell>
          <cell r="F8660" t="str">
            <v>VK02 NMR</v>
          </cell>
          <cell r="G8660" t="str">
            <v>VK02 B-Gr 700幅</v>
          </cell>
          <cell r="H8660" t="str">
            <v>VK02 B-GR 700幅 認証P 南アフリカ向け　FRAME ASM 新規出図</v>
          </cell>
          <cell r="I8660"/>
          <cell r="J8660"/>
          <cell r="K8660"/>
          <cell r="L8660" t="str">
            <v>未</v>
          </cell>
          <cell r="M8660" t="str">
            <v>未</v>
          </cell>
          <cell r="N8660" t="str">
            <v>未</v>
          </cell>
        </row>
        <row r="8661">
          <cell r="C8661">
            <v>7552312290</v>
          </cell>
          <cell r="D8661" t="str">
            <v>I3K4839</v>
          </cell>
          <cell r="E8661">
            <v>45491</v>
          </cell>
          <cell r="F8661" t="str">
            <v>VK02 NMR</v>
          </cell>
          <cell r="G8661" t="str">
            <v>VK02 B-Gr 700幅</v>
          </cell>
          <cell r="H8661" t="str">
            <v>VK02 B-GR 700幅 認証P 南アフリカ向け　FRAME ASM 新規出図</v>
          </cell>
          <cell r="I8661"/>
          <cell r="J8661"/>
          <cell r="K8661"/>
          <cell r="L8661" t="str">
            <v>未</v>
          </cell>
          <cell r="M8661" t="str">
            <v>未</v>
          </cell>
          <cell r="N8661" t="str">
            <v>未</v>
          </cell>
        </row>
        <row r="8662">
          <cell r="C8662">
            <v>7552312300</v>
          </cell>
          <cell r="D8662" t="str">
            <v>I3K4839</v>
          </cell>
          <cell r="E8662">
            <v>45491</v>
          </cell>
          <cell r="F8662" t="str">
            <v>VK02 NMR</v>
          </cell>
          <cell r="G8662" t="str">
            <v>VK02 B-Gr 700幅</v>
          </cell>
          <cell r="H8662" t="str">
            <v>VK02 B-GR 700幅 認証P 南アフリカ向け　FRAME ASM 新規出図</v>
          </cell>
          <cell r="I8662"/>
          <cell r="J8662"/>
          <cell r="K8662"/>
          <cell r="L8662" t="str">
            <v>○</v>
          </cell>
          <cell r="M8662">
            <v>20240802</v>
          </cell>
          <cell r="N8662">
            <v>20240802</v>
          </cell>
        </row>
        <row r="8663">
          <cell r="C8663">
            <v>7552312310</v>
          </cell>
          <cell r="D8663" t="str">
            <v>I3K4839</v>
          </cell>
          <cell r="E8663">
            <v>45491</v>
          </cell>
          <cell r="F8663" t="str">
            <v>VK02 NMR</v>
          </cell>
          <cell r="G8663" t="str">
            <v>VK02 B-Gr 700幅</v>
          </cell>
          <cell r="H8663" t="str">
            <v>VK02 B-GR 700幅 認証P 南アフリカ向け　FRAME ASM 新規出図</v>
          </cell>
          <cell r="I8663"/>
          <cell r="J8663"/>
          <cell r="K8663"/>
          <cell r="L8663" t="str">
            <v>未</v>
          </cell>
          <cell r="M8663" t="str">
            <v>未</v>
          </cell>
          <cell r="N8663" t="str">
            <v>未</v>
          </cell>
        </row>
        <row r="8664">
          <cell r="C8664">
            <v>7552312320</v>
          </cell>
          <cell r="D8664" t="str">
            <v>I3K4839</v>
          </cell>
          <cell r="E8664">
            <v>45491</v>
          </cell>
          <cell r="F8664" t="str">
            <v>VK02 NMR</v>
          </cell>
          <cell r="G8664" t="str">
            <v>VK02 B-Gr 700幅</v>
          </cell>
          <cell r="H8664" t="str">
            <v>VK02 B-GR 700幅 認証P 南アフリカ向け　FRAME ASM 新規出図</v>
          </cell>
          <cell r="I8664"/>
          <cell r="J8664"/>
          <cell r="K8664"/>
          <cell r="L8664" t="str">
            <v>○</v>
          </cell>
          <cell r="M8664">
            <v>20240823</v>
          </cell>
          <cell r="N8664">
            <v>20240823</v>
          </cell>
        </row>
        <row r="8665">
          <cell r="C8665">
            <v>7552312350</v>
          </cell>
          <cell r="D8665" t="str">
            <v>I3K4839</v>
          </cell>
          <cell r="E8665">
            <v>45491</v>
          </cell>
          <cell r="F8665" t="str">
            <v>VK02 NMR</v>
          </cell>
          <cell r="G8665" t="str">
            <v>VK02 B-Gr 700幅</v>
          </cell>
          <cell r="H8665" t="str">
            <v>VK02 B-GR 700幅 認証P 南アフリカ向け　FRAME ASM 新規出図</v>
          </cell>
          <cell r="I8665"/>
          <cell r="J8665"/>
          <cell r="K8665"/>
          <cell r="L8665" t="str">
            <v>未</v>
          </cell>
          <cell r="M8665" t="str">
            <v>未</v>
          </cell>
          <cell r="N8665" t="str">
            <v>未</v>
          </cell>
        </row>
        <row r="8666">
          <cell r="C8666">
            <v>7552312360</v>
          </cell>
          <cell r="D8666" t="str">
            <v>I3K4839</v>
          </cell>
          <cell r="E8666">
            <v>45491</v>
          </cell>
          <cell r="F8666" t="str">
            <v>VK02 NMR</v>
          </cell>
          <cell r="G8666" t="str">
            <v>VK02 B-Gr 700幅</v>
          </cell>
          <cell r="H8666" t="str">
            <v>VK02 B-GR 700幅 認証P 南アフリカ向け　FRAME ASM 新規出図</v>
          </cell>
          <cell r="I8666"/>
          <cell r="J8666"/>
          <cell r="K8666"/>
          <cell r="L8666" t="str">
            <v>未</v>
          </cell>
          <cell r="M8666" t="str">
            <v>未</v>
          </cell>
          <cell r="N8666" t="str">
            <v>未</v>
          </cell>
        </row>
        <row r="8667">
          <cell r="C8667">
            <v>7552312760</v>
          </cell>
          <cell r="D8667" t="str">
            <v>I3K4839</v>
          </cell>
          <cell r="E8667">
            <v>45491</v>
          </cell>
          <cell r="F8667" t="str">
            <v>VK02 NMR</v>
          </cell>
          <cell r="G8667" t="str">
            <v>VK02 B-Gr 700幅</v>
          </cell>
          <cell r="H8667" t="str">
            <v>VK02 B-GR 700幅 認証P 南アフリカ向け　FRAME ASM 新規出図</v>
          </cell>
          <cell r="I8667"/>
          <cell r="J8667"/>
          <cell r="K8667"/>
          <cell r="L8667" t="str">
            <v>未</v>
          </cell>
          <cell r="M8667" t="str">
            <v>未</v>
          </cell>
          <cell r="N8667" t="str">
            <v>未</v>
          </cell>
        </row>
        <row r="8668">
          <cell r="C8668">
            <v>7552312770</v>
          </cell>
          <cell r="D8668" t="str">
            <v>I3K4839</v>
          </cell>
          <cell r="E8668">
            <v>45491</v>
          </cell>
          <cell r="F8668" t="str">
            <v>VK02 NMR</v>
          </cell>
          <cell r="G8668" t="str">
            <v>VK02 B-Gr 700幅</v>
          </cell>
          <cell r="H8668" t="str">
            <v>VK02 B-GR 700幅 認証P 南アフリカ向け　FRAME ASM 新規出図</v>
          </cell>
          <cell r="I8668"/>
          <cell r="J8668"/>
          <cell r="K8668"/>
          <cell r="L8668" t="str">
            <v>未</v>
          </cell>
          <cell r="M8668" t="str">
            <v>未</v>
          </cell>
          <cell r="N8668" t="str">
            <v>未</v>
          </cell>
        </row>
        <row r="8669">
          <cell r="C8669">
            <v>7552313260</v>
          </cell>
          <cell r="D8669" t="str">
            <v>I3K4839</v>
          </cell>
          <cell r="E8669">
            <v>45491</v>
          </cell>
          <cell r="F8669" t="str">
            <v>VK02 NMR</v>
          </cell>
          <cell r="G8669" t="str">
            <v>VK02 B-Gr 700幅</v>
          </cell>
          <cell r="H8669" t="str">
            <v>VK02 B-GR 700幅 認証P 南アフリカ向け　FRAME ASM 新規出図</v>
          </cell>
          <cell r="I8669"/>
          <cell r="J8669"/>
          <cell r="K8669"/>
          <cell r="L8669" t="str">
            <v>未</v>
          </cell>
          <cell r="M8669" t="str">
            <v>未</v>
          </cell>
          <cell r="N8669" t="str">
            <v>未</v>
          </cell>
        </row>
        <row r="8670">
          <cell r="C8670">
            <v>7552313270</v>
          </cell>
          <cell r="D8670" t="str">
            <v>I3K4839</v>
          </cell>
          <cell r="E8670">
            <v>45491</v>
          </cell>
          <cell r="F8670" t="str">
            <v>VK02 NMR</v>
          </cell>
          <cell r="G8670" t="str">
            <v>VK02 B-Gr 700幅</v>
          </cell>
          <cell r="H8670" t="str">
            <v>VK02 B-GR 700幅 認証P 南アフリカ向け　FRAME ASM 新規出図</v>
          </cell>
          <cell r="I8670"/>
          <cell r="J8670"/>
          <cell r="K8670"/>
          <cell r="L8670" t="str">
            <v>○</v>
          </cell>
          <cell r="M8670">
            <v>20240823</v>
          </cell>
          <cell r="N8670">
            <v>20240823</v>
          </cell>
        </row>
        <row r="8671">
          <cell r="C8671">
            <v>8978749103</v>
          </cell>
          <cell r="D8671" t="str">
            <v>I4K5413</v>
          </cell>
          <cell r="E8671">
            <v>45498</v>
          </cell>
          <cell r="F8671" t="str">
            <v>VL26 N*R</v>
          </cell>
          <cell r="G8671" t="str">
            <v>VL26 A2-Gr 700幅</v>
          </cell>
          <cell r="H8671" t="str">
            <v>VL26 A2-GR 700幅 一生向け FRAME ASM 設変出図(内容：I/Rの穴位置変更)</v>
          </cell>
          <cell r="I8671"/>
          <cell r="J8671"/>
          <cell r="K8671"/>
          <cell r="L8671" t="str">
            <v>未</v>
          </cell>
          <cell r="M8671" t="str">
            <v>未</v>
          </cell>
          <cell r="N8671" t="str">
            <v>未</v>
          </cell>
        </row>
        <row r="8672">
          <cell r="C8672">
            <v>8978749113</v>
          </cell>
          <cell r="D8672" t="str">
            <v>I4K5413</v>
          </cell>
          <cell r="E8672">
            <v>45498</v>
          </cell>
          <cell r="F8672" t="str">
            <v>VL26 N*R</v>
          </cell>
          <cell r="G8672" t="str">
            <v>VL26 A2-Gr 700幅</v>
          </cell>
          <cell r="H8672" t="str">
            <v>VL26 A2-GR 700幅 一生向け FRAME ASM 設変出図(内容：I/Rの穴位置変更)</v>
          </cell>
          <cell r="I8672"/>
          <cell r="J8672"/>
          <cell r="K8672"/>
          <cell r="L8672" t="str">
            <v>○</v>
          </cell>
          <cell r="M8672">
            <v>20240905</v>
          </cell>
          <cell r="N8672">
            <v>20240905</v>
          </cell>
        </row>
        <row r="8673">
          <cell r="C8673">
            <v>7552412251</v>
          </cell>
          <cell r="D8673" t="str">
            <v>I4K5419</v>
          </cell>
          <cell r="E8673">
            <v>45498</v>
          </cell>
          <cell r="F8673" t="str">
            <v>VDS NQR</v>
          </cell>
          <cell r="G8673" t="str">
            <v>VDS C-Gr 850幅</v>
          </cell>
          <cell r="H8673" t="str">
            <v>VDSｺﾛﾝﾋﾞｱ向け(C-GR レイアウト変更大＋EVSC) 生試 FRAME ASM 設変出図(内容：溶接NUT追加、削除)</v>
          </cell>
          <cell r="I8673"/>
          <cell r="J8673"/>
          <cell r="K8673"/>
          <cell r="L8673" t="str">
            <v>未</v>
          </cell>
          <cell r="M8673" t="str">
            <v>未</v>
          </cell>
          <cell r="N8673" t="str">
            <v>未</v>
          </cell>
        </row>
        <row r="8674">
          <cell r="C8674">
            <v>7552412271</v>
          </cell>
          <cell r="D8674" t="str">
            <v>I4K5419</v>
          </cell>
          <cell r="E8674">
            <v>45498</v>
          </cell>
          <cell r="F8674" t="str">
            <v>VDS NQR</v>
          </cell>
          <cell r="G8674" t="str">
            <v>VDS C-Gr 850幅</v>
          </cell>
          <cell r="H8674" t="str">
            <v>VDSｺﾛﾝﾋﾞｱ向け(C-GR レイアウト変更大＋EVSC) 生試 FRAME ASM 設変出図(内容：溶接NUT追加、削除)</v>
          </cell>
          <cell r="I8674" t="str">
            <v>PA1-5012</v>
          </cell>
          <cell r="J8674" t="str">
            <v>C</v>
          </cell>
          <cell r="K8674" t="str">
            <v>WYE</v>
          </cell>
          <cell r="L8674" t="str">
            <v>〇</v>
          </cell>
          <cell r="M8674">
            <v>20240923</v>
          </cell>
          <cell r="N8674">
            <v>20240923</v>
          </cell>
        </row>
        <row r="8675">
          <cell r="C8675">
            <v>8978771272</v>
          </cell>
          <cell r="D8675" t="str">
            <v>I4K5093</v>
          </cell>
          <cell r="E8675">
            <v>45498</v>
          </cell>
          <cell r="F8675" t="str">
            <v>VK04 NPR</v>
          </cell>
          <cell r="G8675" t="str">
            <v>VK04 A2-Gr 850幅</v>
          </cell>
          <cell r="H8675" t="str">
            <v>VK04 A2-GR 850幅 K研2-1向け FRAME ASM 設変出図(内容：設変内容の水平展開 S/M HOLE,1C/M、K研不具合対応(溶接NUT追加)、3C/Mの一体構造への入れ替え。2C/MのPATCH材質変更、TRANSFER BRKT形状変更)</v>
          </cell>
          <cell r="I8675"/>
          <cell r="J8675" t="str">
            <v>C</v>
          </cell>
          <cell r="K8675"/>
          <cell r="L8675" t="str">
            <v>未</v>
          </cell>
          <cell r="M8675" t="str">
            <v>未</v>
          </cell>
          <cell r="N8675" t="str">
            <v>未</v>
          </cell>
        </row>
        <row r="8676">
          <cell r="C8676">
            <v>7552472780</v>
          </cell>
          <cell r="D8676" t="str">
            <v>I3K4564</v>
          </cell>
          <cell r="E8676">
            <v>45498</v>
          </cell>
          <cell r="F8676" t="str">
            <v>VK00 NP*</v>
          </cell>
          <cell r="G8676" t="str">
            <v>VK00 B4-Gr 850幅</v>
          </cell>
          <cell r="H8676" t="str">
            <v>VK00 B4-GR K研 850幅 FRAME 新規出図</v>
          </cell>
          <cell r="I8676"/>
          <cell r="J8676"/>
          <cell r="K8676"/>
          <cell r="L8676" t="str">
            <v>未</v>
          </cell>
          <cell r="M8676" t="str">
            <v>未</v>
          </cell>
          <cell r="N8676" t="str">
            <v>未</v>
          </cell>
        </row>
        <row r="8677">
          <cell r="C8677">
            <v>8975576000</v>
          </cell>
          <cell r="D8677" t="str">
            <v>I3JAG91-1</v>
          </cell>
          <cell r="E8677">
            <v>45483</v>
          </cell>
          <cell r="F8677" t="str">
            <v>VL01 NQR</v>
          </cell>
          <cell r="G8677" t="str">
            <v>VL01 VDS</v>
          </cell>
          <cell r="H8677" t="str">
            <v>VL01 VDS ケニア向け FRAME ASM 新規出図　I3JAG91不足図面送付 (FRAME 8975576000/10/20/30)</v>
          </cell>
          <cell r="I8677"/>
          <cell r="J8677"/>
          <cell r="K8677"/>
          <cell r="L8677" t="str">
            <v>未</v>
          </cell>
          <cell r="M8677" t="str">
            <v>未</v>
          </cell>
          <cell r="N8677" t="str">
            <v>未</v>
          </cell>
        </row>
        <row r="8678">
          <cell r="C8678">
            <v>8975576010</v>
          </cell>
          <cell r="D8678" t="str">
            <v>I3JAG91-1</v>
          </cell>
          <cell r="E8678">
            <v>45483</v>
          </cell>
          <cell r="F8678" t="str">
            <v>VL01 NQR</v>
          </cell>
          <cell r="G8678" t="str">
            <v>VL01 VDS</v>
          </cell>
          <cell r="H8678" t="str">
            <v>VL01 VDS ケニア向け FRAME ASM 新規出図　I3JAG91不足図面送付 (FRAME 8975576000/10/20/30)</v>
          </cell>
          <cell r="I8678"/>
          <cell r="J8678"/>
          <cell r="K8678"/>
          <cell r="L8678" t="str">
            <v>未</v>
          </cell>
          <cell r="M8678" t="str">
            <v>未</v>
          </cell>
          <cell r="N8678" t="str">
            <v>未</v>
          </cell>
        </row>
        <row r="8679">
          <cell r="C8679">
            <v>8975576020</v>
          </cell>
          <cell r="D8679" t="str">
            <v>I3JAG91-1</v>
          </cell>
          <cell r="E8679">
            <v>45483</v>
          </cell>
          <cell r="F8679" t="str">
            <v>VL01 NQR</v>
          </cell>
          <cell r="G8679" t="str">
            <v>VL01 VDS</v>
          </cell>
          <cell r="H8679" t="str">
            <v>VL01 VDS ケニア向け FRAME ASM 新規出図　I3JAG91不足図面送付 (FRAME 8975576000/10/20/30)</v>
          </cell>
          <cell r="I8679" t="str">
            <v>PA1-4079</v>
          </cell>
          <cell r="J8679" t="str">
            <v>C</v>
          </cell>
          <cell r="K8679" t="str">
            <v>WUL</v>
          </cell>
          <cell r="L8679" t="str">
            <v>○</v>
          </cell>
          <cell r="M8679" t="str">
            <v>未</v>
          </cell>
          <cell r="N8679" t="str">
            <v>未</v>
          </cell>
        </row>
        <row r="8680">
          <cell r="C8680">
            <v>8975576030</v>
          </cell>
          <cell r="D8680" t="str">
            <v>I3JAG91-1</v>
          </cell>
          <cell r="E8680">
            <v>45483</v>
          </cell>
          <cell r="F8680" t="str">
            <v>VL01 NQR</v>
          </cell>
          <cell r="G8680" t="str">
            <v>VL01 VDS</v>
          </cell>
          <cell r="H8680" t="str">
            <v>VL01 VDS ケニア向け FRAME ASM 新規出図　I3JAG91不足図面送付 (FRAME 8975576000/10/20/30)</v>
          </cell>
          <cell r="I8680"/>
          <cell r="J8680"/>
          <cell r="K8680"/>
          <cell r="L8680" t="str">
            <v>未</v>
          </cell>
          <cell r="M8680" t="str">
            <v>未</v>
          </cell>
          <cell r="N8680" t="str">
            <v>未</v>
          </cell>
        </row>
        <row r="8681">
          <cell r="C8681">
            <v>7552132062</v>
          </cell>
          <cell r="D8681" t="str">
            <v>I4K5443</v>
          </cell>
          <cell r="E8681">
            <v>45527</v>
          </cell>
          <cell r="F8681" t="str">
            <v>VK00 NPR</v>
          </cell>
          <cell r="G8681" t="str">
            <v>VK00 B1-Gr 850幅</v>
          </cell>
          <cell r="H8681" t="str">
            <v>VK00 3X 850幅 B1-GR FRAME ASM 設変出図(内容：FRAME ASM内容品最新化,S/M ASM LH 溶接NUT及びSTIFF SUB SPG BRKT追加,RIVET削除,REINF LH 溶接NUT追加)</v>
          </cell>
          <cell r="I8681"/>
          <cell r="J8681"/>
          <cell r="K8681"/>
          <cell r="L8681" t="str">
            <v>未</v>
          </cell>
          <cell r="M8681" t="str">
            <v>未</v>
          </cell>
          <cell r="N8681" t="str">
            <v>未</v>
          </cell>
        </row>
        <row r="8682">
          <cell r="C8682">
            <v>7552132072</v>
          </cell>
          <cell r="D8682" t="str">
            <v>I4K5443</v>
          </cell>
          <cell r="E8682">
            <v>45527</v>
          </cell>
          <cell r="F8682" t="str">
            <v>VK00 NPR</v>
          </cell>
          <cell r="G8682" t="str">
            <v>VK00 B1-Gr 850幅</v>
          </cell>
          <cell r="H8682" t="str">
            <v>VK00 3X 850幅 B1-GR FRAME ASM 設変出図(内容：FRAME ASM内容品最新化,S/M ASM LH 溶接NUT及びSTIFF SUB SPG BRKT追加,RIVET削除,REINF LH 溶接NUT追加)</v>
          </cell>
          <cell r="I8682"/>
          <cell r="J8682" t="str">
            <v>C</v>
          </cell>
          <cell r="K8682"/>
          <cell r="L8682" t="str">
            <v>未</v>
          </cell>
          <cell r="M8682" t="str">
            <v>未</v>
          </cell>
          <cell r="N8682" t="str">
            <v>未</v>
          </cell>
        </row>
        <row r="8683">
          <cell r="C8683">
            <v>7552138863</v>
          </cell>
          <cell r="D8683" t="str">
            <v>I4K5443</v>
          </cell>
          <cell r="E8683">
            <v>45527</v>
          </cell>
          <cell r="F8683" t="str">
            <v>VK00 NPR</v>
          </cell>
          <cell r="G8683" t="str">
            <v>VK00 B1-Gr 850幅</v>
          </cell>
          <cell r="H8683" t="str">
            <v>VK00 3X 850幅 B1-GR FRAME ASM 設変出図(内容：FRAME ASM内容品最新化,S/M ASM LH 溶接NUT及びSTIFF SUB SPG BRKT追加,RIVET削除,REINF LH 溶接NUT追加)</v>
          </cell>
          <cell r="I8683" t="str">
            <v>PA1-4120</v>
          </cell>
          <cell r="J8683"/>
          <cell r="K8683" t="str">
            <v>HH1</v>
          </cell>
          <cell r="L8683" t="str">
            <v>○</v>
          </cell>
          <cell r="M8683" t="str">
            <v>-</v>
          </cell>
          <cell r="N8683">
            <v>20240919</v>
          </cell>
        </row>
        <row r="8684">
          <cell r="C8684">
            <v>7552138882</v>
          </cell>
          <cell r="D8684" t="str">
            <v>I4K5443</v>
          </cell>
          <cell r="E8684">
            <v>45527</v>
          </cell>
          <cell r="F8684" t="str">
            <v>VK00 NPR</v>
          </cell>
          <cell r="G8684" t="str">
            <v>VK00 B1-Gr 850幅</v>
          </cell>
          <cell r="H8684" t="str">
            <v>VK00 3X 850幅 B1-GR FRAME ASM 設変出図(内容：FRAME ASM内容品最新化,S/M ASM LH 溶接NUT及びSTIFF SUB SPG BRKT追加,RIVET削除,REINF LH 溶接NUT追加)</v>
          </cell>
          <cell r="I8684" t="str">
            <v>PA1-4120</v>
          </cell>
          <cell r="J8684" t="str">
            <v>C</v>
          </cell>
          <cell r="K8684" t="str">
            <v>HK8</v>
          </cell>
          <cell r="L8684" t="str">
            <v>○</v>
          </cell>
          <cell r="M8684">
            <v>20241024</v>
          </cell>
          <cell r="N8684">
            <v>20241024</v>
          </cell>
        </row>
        <row r="8685">
          <cell r="C8685">
            <v>7552138892</v>
          </cell>
          <cell r="D8685" t="str">
            <v>I4K5443</v>
          </cell>
          <cell r="E8685">
            <v>45527</v>
          </cell>
          <cell r="F8685" t="str">
            <v>VK00 NPR</v>
          </cell>
          <cell r="G8685" t="str">
            <v>VK00 B1-Gr 850幅</v>
          </cell>
          <cell r="H8685" t="str">
            <v>VK00 3X 850幅 B1-GR FRAME ASM 設変出図(内容：FRAME ASM内容品最新化,S/M ASM LH 溶接NUT及びSTIFF SUB SPG BRKT追加,RIVET削除,REINF LH 溶接NUT追加)</v>
          </cell>
          <cell r="I8685"/>
          <cell r="J8685"/>
          <cell r="K8685"/>
          <cell r="L8685" t="str">
            <v>未</v>
          </cell>
          <cell r="M8685" t="str">
            <v>未</v>
          </cell>
          <cell r="N8685" t="str">
            <v>未</v>
          </cell>
        </row>
        <row r="8686">
          <cell r="C8686">
            <v>7552138902</v>
          </cell>
          <cell r="D8686" t="str">
            <v>I4K5443</v>
          </cell>
          <cell r="E8686">
            <v>45527</v>
          </cell>
          <cell r="F8686" t="str">
            <v>VK00 NPR</v>
          </cell>
          <cell r="G8686" t="str">
            <v>VK00 B1-Gr 850幅</v>
          </cell>
          <cell r="H8686" t="str">
            <v>VK00 3X 850幅 B1-GR FRAME ASM 設変出図(内容：FRAME ASM内容品最新化,S/M ASM LH 溶接NUT及びSTIFF SUB SPG BRKT追加,RIVET削除,REINF LH 溶接NUT追加)</v>
          </cell>
          <cell r="I8686" t="str">
            <v>PA1-4120</v>
          </cell>
          <cell r="J8686" t="str">
            <v>C</v>
          </cell>
          <cell r="K8686" t="str">
            <v>HM5</v>
          </cell>
          <cell r="L8686" t="str">
            <v>○</v>
          </cell>
          <cell r="M8686">
            <v>20241104</v>
          </cell>
          <cell r="N8686" t="str">
            <v>-</v>
          </cell>
        </row>
        <row r="8687">
          <cell r="C8687">
            <v>7552165202</v>
          </cell>
          <cell r="D8687" t="str">
            <v>I4K5443</v>
          </cell>
          <cell r="E8687">
            <v>45527</v>
          </cell>
          <cell r="F8687" t="str">
            <v>VK00 N**</v>
          </cell>
          <cell r="G8687" t="str">
            <v>VK00 B1-Gr 850幅</v>
          </cell>
          <cell r="H8687" t="str">
            <v>VK00 3X 850幅 B1-GR FRAME ASM 設変出図(内容：FRAME ASM内容品最新化,S/M ASM LH 溶接NUT及びSTIFF SUB SPG BRKT追加,RIVET削除,REINF LH 溶接NUT追加)</v>
          </cell>
          <cell r="I8687"/>
          <cell r="J8687"/>
          <cell r="K8687"/>
          <cell r="L8687" t="str">
            <v>未</v>
          </cell>
          <cell r="M8687" t="str">
            <v>未</v>
          </cell>
          <cell r="N8687" t="str">
            <v>未</v>
          </cell>
        </row>
        <row r="8688">
          <cell r="C8688">
            <v>7552165212</v>
          </cell>
          <cell r="D8688" t="str">
            <v>I4K5443</v>
          </cell>
          <cell r="E8688">
            <v>45527</v>
          </cell>
          <cell r="F8688" t="str">
            <v>VK00 N**</v>
          </cell>
          <cell r="G8688" t="str">
            <v>VK00 B1-Gr 850幅</v>
          </cell>
          <cell r="H8688" t="str">
            <v>VK00 3X 850幅 B1-GR FRAME ASM 設変出図(内容：FRAME ASM内容品最新化,S/M ASM LH 溶接NUT及びSTIFF SUB SPG BRKT追加,RIVET削除,REINF LH 溶接NUT追加)</v>
          </cell>
          <cell r="I8688"/>
          <cell r="J8688"/>
          <cell r="K8688"/>
          <cell r="L8688" t="str">
            <v>未</v>
          </cell>
          <cell r="M8688" t="str">
            <v>未</v>
          </cell>
          <cell r="N8688" t="str">
            <v>未</v>
          </cell>
        </row>
        <row r="8689">
          <cell r="C8689">
            <v>7552165222</v>
          </cell>
          <cell r="D8689" t="str">
            <v>I4K5443</v>
          </cell>
          <cell r="E8689">
            <v>45527</v>
          </cell>
          <cell r="F8689" t="str">
            <v>VK00 N**</v>
          </cell>
          <cell r="G8689" t="str">
            <v>VK00 B1-Gr 850幅</v>
          </cell>
          <cell r="H8689" t="str">
            <v>VK00 3X 850幅 B1-GR FRAME ASM 設変出図(内容：FRAME ASM内容品最新化,S/M ASM LH 溶接NUT及びSTIFF SUB SPG BRKT追加,RIVET削除,REINF LH 溶接NUT追加)</v>
          </cell>
          <cell r="I8689"/>
          <cell r="J8689"/>
          <cell r="K8689"/>
          <cell r="L8689" t="str">
            <v>未</v>
          </cell>
          <cell r="M8689" t="str">
            <v>未</v>
          </cell>
          <cell r="N8689" t="str">
            <v>未</v>
          </cell>
        </row>
        <row r="8690">
          <cell r="C8690">
            <v>7552165232</v>
          </cell>
          <cell r="D8690" t="str">
            <v>I4K5443</v>
          </cell>
          <cell r="E8690">
            <v>45527</v>
          </cell>
          <cell r="F8690" t="str">
            <v>VK00 N**</v>
          </cell>
          <cell r="G8690" t="str">
            <v>VK00 B1-Gr 850幅</v>
          </cell>
          <cell r="H8690" t="str">
            <v>VK00 3X 850幅 B1-GR FRAME ASM 設変出図(内容：FRAME ASM内容品最新化,S/M ASM LH 溶接NUT及びSTIFF SUB SPG BRKT追加,RIVET削除,REINF LH 溶接NUT追加)</v>
          </cell>
          <cell r="I8690"/>
          <cell r="J8690"/>
          <cell r="K8690"/>
          <cell r="L8690" t="str">
            <v>未</v>
          </cell>
          <cell r="M8690" t="str">
            <v>未</v>
          </cell>
          <cell r="N8690" t="str">
            <v>未</v>
          </cell>
        </row>
        <row r="8691">
          <cell r="C8691">
            <v>7552165282</v>
          </cell>
          <cell r="D8691" t="str">
            <v>I4K5443</v>
          </cell>
          <cell r="E8691">
            <v>45527</v>
          </cell>
          <cell r="F8691" t="str">
            <v>VK00 N**</v>
          </cell>
          <cell r="G8691" t="str">
            <v>VK00 B1-Gr 850幅</v>
          </cell>
          <cell r="H8691" t="str">
            <v>VK00 3X 850幅 B1-GR FRAME ASM 設変出図(内容：FRAME ASM内容品最新化,S/M ASM LH 溶接NUT及びSTIFF SUB SPG BRKT追加,RIVET削除,REINF LH 溶接NUT追加)</v>
          </cell>
          <cell r="I8691"/>
          <cell r="J8691"/>
          <cell r="K8691"/>
          <cell r="L8691" t="str">
            <v>未</v>
          </cell>
          <cell r="M8691" t="str">
            <v>未</v>
          </cell>
          <cell r="N8691" t="str">
            <v>未</v>
          </cell>
        </row>
        <row r="8692">
          <cell r="C8692">
            <v>7552165302</v>
          </cell>
          <cell r="D8692" t="str">
            <v>I4K5443</v>
          </cell>
          <cell r="E8692">
            <v>45527</v>
          </cell>
          <cell r="F8692" t="str">
            <v>VK00 N**</v>
          </cell>
          <cell r="G8692" t="str">
            <v>VK00 B1-Gr 850幅</v>
          </cell>
          <cell r="H8692" t="str">
            <v>VK00 3X 850幅 B1-GR FRAME ASM 設変出図(内容：FRAME ASM内容品最新化,S/M ASM LH 溶接NUT及びSTIFF SUB SPG BRKT追加,RIVET削除,REINF LH 溶接NUT追加)</v>
          </cell>
          <cell r="I8692"/>
          <cell r="J8692"/>
          <cell r="K8692"/>
          <cell r="L8692" t="str">
            <v>未</v>
          </cell>
          <cell r="M8692" t="str">
            <v>未</v>
          </cell>
          <cell r="N8692" t="str">
            <v>未</v>
          </cell>
        </row>
        <row r="8693">
          <cell r="C8693">
            <v>7552165322</v>
          </cell>
          <cell r="D8693" t="str">
            <v>I4K5443</v>
          </cell>
          <cell r="E8693">
            <v>45527</v>
          </cell>
          <cell r="F8693" t="str">
            <v>VK00 N**</v>
          </cell>
          <cell r="G8693" t="str">
            <v>VK00 B1-Gr 850幅</v>
          </cell>
          <cell r="H8693" t="str">
            <v>VK00 3X 850幅 B1-GR FRAME ASM 設変出図(内容：FRAME ASM内容品最新化,S/M ASM LH 溶接NUT及びSTIFF SUB SPG BRKT追加,RIVET削除,REINF LH 溶接NUT追加)</v>
          </cell>
          <cell r="I8693"/>
          <cell r="J8693"/>
          <cell r="K8693"/>
          <cell r="L8693" t="str">
            <v>未</v>
          </cell>
          <cell r="M8693" t="str">
            <v>未</v>
          </cell>
          <cell r="N8693" t="str">
            <v>未</v>
          </cell>
        </row>
        <row r="8694">
          <cell r="C8694">
            <v>7552165342</v>
          </cell>
          <cell r="D8694" t="str">
            <v>I4K5443</v>
          </cell>
          <cell r="E8694">
            <v>45527</v>
          </cell>
          <cell r="F8694" t="str">
            <v>VK00 N**</v>
          </cell>
          <cell r="G8694" t="str">
            <v>VK00 B1-Gr 850幅</v>
          </cell>
          <cell r="H8694" t="str">
            <v>VK00 3X 850幅 B1-GR FRAME ASM 設変出図(内容：FRAME ASM内容品最新化,S/M ASM LH 溶接NUT及びSTIFF SUB SPG BRKT追加,RIVET削除,REINF LH 溶接NUT追加)</v>
          </cell>
          <cell r="I8694"/>
          <cell r="J8694"/>
          <cell r="K8694"/>
          <cell r="L8694" t="str">
            <v>未</v>
          </cell>
          <cell r="M8694" t="str">
            <v>未</v>
          </cell>
          <cell r="N8694" t="str">
            <v>未</v>
          </cell>
        </row>
        <row r="8695">
          <cell r="C8695">
            <v>7552165362</v>
          </cell>
          <cell r="D8695" t="str">
            <v>I4K5443</v>
          </cell>
          <cell r="E8695">
            <v>45527</v>
          </cell>
          <cell r="F8695" t="str">
            <v>VK00 N**</v>
          </cell>
          <cell r="G8695" t="str">
            <v>VK00 B1-Gr 850幅</v>
          </cell>
          <cell r="H8695" t="str">
            <v>VK00 3X 850幅 B1-GR FRAME ASM 設変出図(内容：FRAME ASM内容品最新化,S/M ASM LH 溶接NUT及びSTIFF SUB SPG BRKT追加,RIVET削除,REINF LH 溶接NUT追加)</v>
          </cell>
          <cell r="I8695"/>
          <cell r="J8695"/>
          <cell r="K8695"/>
          <cell r="L8695" t="str">
            <v>未</v>
          </cell>
          <cell r="M8695" t="str">
            <v>未</v>
          </cell>
          <cell r="N8695" t="str">
            <v>未</v>
          </cell>
        </row>
        <row r="8696">
          <cell r="C8696">
            <v>7552165372</v>
          </cell>
          <cell r="D8696" t="str">
            <v>I4K5443</v>
          </cell>
          <cell r="E8696">
            <v>45527</v>
          </cell>
          <cell r="F8696" t="str">
            <v>VK00 N**</v>
          </cell>
          <cell r="G8696" t="str">
            <v>VK00 B1-Gr 850幅</v>
          </cell>
          <cell r="H8696" t="str">
            <v>VK00 3X 850幅 B1-GR FRAME ASM 設変出図(内容：FRAME ASM内容品最新化,S/M ASM LH 溶接NUT及びSTIFF SUB SPG BRKT追加,RIVET削除,REINF LH 溶接NUT追加)</v>
          </cell>
          <cell r="I8696"/>
          <cell r="J8696"/>
          <cell r="K8696"/>
          <cell r="L8696" t="str">
            <v>未</v>
          </cell>
          <cell r="M8696" t="str">
            <v>未</v>
          </cell>
          <cell r="N8696" t="str">
            <v>未</v>
          </cell>
        </row>
        <row r="8697">
          <cell r="C8697">
            <v>7552165382</v>
          </cell>
          <cell r="D8697" t="str">
            <v>I4K5443</v>
          </cell>
          <cell r="E8697">
            <v>45527</v>
          </cell>
          <cell r="F8697" t="str">
            <v>VK00 N**</v>
          </cell>
          <cell r="G8697" t="str">
            <v>VK00 B1-Gr 850幅</v>
          </cell>
          <cell r="H8697" t="str">
            <v>VK00 3X 850幅 B1-GR FRAME ASM 設変出図(内容：FRAME ASM内容品最新化,S/M ASM LH 溶接NUT及びSTIFF SUB SPG BRKT追加,RIVET削除,REINF LH 溶接NUT追加)</v>
          </cell>
          <cell r="I8697"/>
          <cell r="J8697"/>
          <cell r="K8697"/>
          <cell r="L8697" t="str">
            <v>未</v>
          </cell>
          <cell r="M8697" t="str">
            <v>未</v>
          </cell>
          <cell r="N8697" t="str">
            <v>未</v>
          </cell>
        </row>
        <row r="8698">
          <cell r="C8698">
            <v>7552165392</v>
          </cell>
          <cell r="D8698" t="str">
            <v>I4K5443</v>
          </cell>
          <cell r="E8698">
            <v>45527</v>
          </cell>
          <cell r="F8698" t="str">
            <v>VK00 N**</v>
          </cell>
          <cell r="G8698" t="str">
            <v>VK00 B1-Gr 850幅</v>
          </cell>
          <cell r="H8698" t="str">
            <v>VK00 3X 850幅 B1-GR FRAME ASM 設変出図(内容：FRAME ASM内容品最新化,S/M ASM LH 溶接NUT及びSTIFF SUB SPG BRKT追加,RIVET削除,REINF LH 溶接NUT追加)</v>
          </cell>
          <cell r="I8698"/>
          <cell r="J8698"/>
          <cell r="K8698"/>
          <cell r="L8698" t="str">
            <v>未</v>
          </cell>
          <cell r="M8698" t="str">
            <v>未</v>
          </cell>
          <cell r="N8698" t="str">
            <v>未</v>
          </cell>
        </row>
        <row r="8699">
          <cell r="C8699">
            <v>7552165402</v>
          </cell>
          <cell r="D8699" t="str">
            <v>I4K5443</v>
          </cell>
          <cell r="E8699">
            <v>45527</v>
          </cell>
          <cell r="F8699" t="str">
            <v>VK00 N**</v>
          </cell>
          <cell r="G8699" t="str">
            <v>VK00 B1-Gr 850幅</v>
          </cell>
          <cell r="H8699" t="str">
            <v>VK00 3X 850幅 B1-GR FRAME ASM 設変出図(内容：FRAME ASM内容品最新化,S/M ASM LH 溶接NUT及びSTIFF SUB SPG BRKT追加,RIVET削除,REINF LH 溶接NUT追加)</v>
          </cell>
          <cell r="I8699"/>
          <cell r="J8699"/>
          <cell r="K8699"/>
          <cell r="L8699" t="str">
            <v>未</v>
          </cell>
          <cell r="M8699" t="str">
            <v>未</v>
          </cell>
          <cell r="N8699" t="str">
            <v>未</v>
          </cell>
        </row>
        <row r="8700">
          <cell r="C8700">
            <v>7552165412</v>
          </cell>
          <cell r="D8700" t="str">
            <v>I4K5443</v>
          </cell>
          <cell r="E8700">
            <v>45527</v>
          </cell>
          <cell r="F8700" t="str">
            <v>VK00 N**</v>
          </cell>
          <cell r="G8700" t="str">
            <v>VK00 B1-Gr 850幅</v>
          </cell>
          <cell r="H8700" t="str">
            <v>VK00 3X 850幅 B1-GR FRAME ASM 設変出図(内容：FRAME ASM内容品最新化,S/M ASM LH 溶接NUT及びSTIFF SUB SPG BRKT追加,RIVET削除,REINF LH 溶接NUT追加)</v>
          </cell>
          <cell r="I8700"/>
          <cell r="J8700"/>
          <cell r="K8700"/>
          <cell r="L8700" t="str">
            <v>未</v>
          </cell>
          <cell r="M8700" t="str">
            <v>未</v>
          </cell>
          <cell r="N8700" t="str">
            <v>未</v>
          </cell>
        </row>
        <row r="8701">
          <cell r="C8701">
            <v>7552165502</v>
          </cell>
          <cell r="D8701" t="str">
            <v>I4K5443</v>
          </cell>
          <cell r="E8701">
            <v>45527</v>
          </cell>
          <cell r="F8701" t="str">
            <v>VK00 N**</v>
          </cell>
          <cell r="G8701" t="str">
            <v>VK00 B1-Gr 850幅</v>
          </cell>
          <cell r="H8701" t="str">
            <v>VK00 3X 850幅 B1-GR FRAME ASM 設変出図(内容：FRAME ASM内容品最新化,S/M ASM LH 溶接NUT及びSTIFF SUB SPG BRKT追加,RIVET削除,REINF LH 溶接NUT追加)</v>
          </cell>
          <cell r="I8701" t="str">
            <v>-</v>
          </cell>
          <cell r="J8701" t="str">
            <v>C</v>
          </cell>
          <cell r="K8701" t="str">
            <v>-</v>
          </cell>
          <cell r="L8701" t="str">
            <v>○</v>
          </cell>
          <cell r="M8701" t="str">
            <v>-</v>
          </cell>
          <cell r="N8701">
            <v>20250212</v>
          </cell>
        </row>
        <row r="8702">
          <cell r="C8702">
            <v>7552165512</v>
          </cell>
          <cell r="D8702" t="str">
            <v>I4K5443</v>
          </cell>
          <cell r="E8702">
            <v>45527</v>
          </cell>
          <cell r="F8702" t="str">
            <v>VK00 N**</v>
          </cell>
          <cell r="G8702" t="str">
            <v>VK00 B1-Gr 850幅</v>
          </cell>
          <cell r="H8702" t="str">
            <v>VK00 3X 850幅 B1-GR FRAME ASM 設変出図(内容：FRAME ASM内容品最新化,S/M ASM LH 溶接NUT及びSTIFF SUB SPG BRKT追加,RIVET削除,REINF LH 溶接NUT追加)</v>
          </cell>
          <cell r="I8702"/>
          <cell r="J8702"/>
          <cell r="K8702"/>
          <cell r="L8702" t="str">
            <v>未</v>
          </cell>
          <cell r="M8702" t="str">
            <v>未</v>
          </cell>
          <cell r="N8702" t="str">
            <v>未</v>
          </cell>
        </row>
        <row r="8703">
          <cell r="C8703">
            <v>7552165522</v>
          </cell>
          <cell r="D8703" t="str">
            <v>I4K5443</v>
          </cell>
          <cell r="E8703">
            <v>45527</v>
          </cell>
          <cell r="F8703" t="str">
            <v>VK00 N**</v>
          </cell>
          <cell r="G8703" t="str">
            <v>VK00 B1-Gr 850幅</v>
          </cell>
          <cell r="H8703" t="str">
            <v>VK00 3X 850幅 B1-GR FRAME ASM 設変出図(内容：FRAME ASM内容品最新化,S/M ASM LH 溶接NUT及びSTIFF SUB SPG BRKT追加,RIVET削除,REINF LH 溶接NUT追加)</v>
          </cell>
          <cell r="I8703"/>
          <cell r="J8703"/>
          <cell r="K8703"/>
          <cell r="L8703" t="str">
            <v>未</v>
          </cell>
          <cell r="M8703" t="str">
            <v>未</v>
          </cell>
          <cell r="N8703" t="str">
            <v>未</v>
          </cell>
        </row>
        <row r="8704">
          <cell r="C8704">
            <v>7552165532</v>
          </cell>
          <cell r="D8704" t="str">
            <v>I4K5443</v>
          </cell>
          <cell r="E8704">
            <v>45527</v>
          </cell>
          <cell r="F8704" t="str">
            <v>VK00 N**</v>
          </cell>
          <cell r="G8704" t="str">
            <v>VK00 B1-Gr 850幅</v>
          </cell>
          <cell r="H8704" t="str">
            <v>VK00 3X 850幅 B1-GR FRAME ASM 設変出図(内容：FRAME ASM内容品最新化,S/M ASM LH 溶接NUT及びSTIFF SUB SPG BRKT追加,RIVET削除,REINF LH 溶接NUT追加)</v>
          </cell>
          <cell r="I8704"/>
          <cell r="J8704"/>
          <cell r="K8704"/>
          <cell r="L8704" t="str">
            <v>未</v>
          </cell>
          <cell r="M8704" t="str">
            <v>未</v>
          </cell>
          <cell r="N8704" t="str">
            <v>未</v>
          </cell>
        </row>
        <row r="8705">
          <cell r="C8705">
            <v>7552165552</v>
          </cell>
          <cell r="D8705" t="str">
            <v>I4K5443</v>
          </cell>
          <cell r="E8705">
            <v>45527</v>
          </cell>
          <cell r="F8705" t="str">
            <v>VK00 N**</v>
          </cell>
          <cell r="G8705" t="str">
            <v>VK00 B1-Gr 850幅</v>
          </cell>
          <cell r="H8705" t="str">
            <v>VK00 3X 850幅 B1-GR FRAME ASM 設変出図(内容：FRAME ASM内容品最新化,S/M ASM LH 溶接NUT及びSTIFF SUB SPG BRKT追加,RIVET削除,REINF LH 溶接NUT追加)</v>
          </cell>
          <cell r="I8705"/>
          <cell r="J8705"/>
          <cell r="K8705"/>
          <cell r="L8705" t="str">
            <v>未</v>
          </cell>
          <cell r="M8705" t="str">
            <v>未</v>
          </cell>
          <cell r="N8705" t="str">
            <v>未</v>
          </cell>
        </row>
        <row r="8706">
          <cell r="C8706">
            <v>7552165562</v>
          </cell>
          <cell r="D8706" t="str">
            <v>I4K5443</v>
          </cell>
          <cell r="E8706">
            <v>45527</v>
          </cell>
          <cell r="F8706" t="str">
            <v>VK00 N**</v>
          </cell>
          <cell r="G8706" t="str">
            <v>VK00 B1-Gr 850幅</v>
          </cell>
          <cell r="H8706" t="str">
            <v>VK00 3X 850幅 B1-GR FRAME ASM 設変出図(内容：FRAME ASM内容品最新化,S/M ASM LH 溶接NUT及びSTIFF SUB SPG BRKT追加,RIVET削除,REINF LH 溶接NUT追加)</v>
          </cell>
          <cell r="I8706"/>
          <cell r="J8706"/>
          <cell r="K8706"/>
          <cell r="L8706" t="str">
            <v>未</v>
          </cell>
          <cell r="M8706" t="str">
            <v>未</v>
          </cell>
          <cell r="N8706" t="str">
            <v>未</v>
          </cell>
        </row>
        <row r="8707">
          <cell r="C8707">
            <v>7552165572</v>
          </cell>
          <cell r="D8707" t="str">
            <v>I4K5443</v>
          </cell>
          <cell r="E8707">
            <v>45527</v>
          </cell>
          <cell r="F8707" t="str">
            <v>VK00 N**</v>
          </cell>
          <cell r="G8707" t="str">
            <v>VK00 B1-Gr 850幅</v>
          </cell>
          <cell r="H8707" t="str">
            <v>VK00 3X 850幅 B1-GR FRAME ASM 設変出図(内容：FRAME ASM内容品最新化,S/M ASM LH 溶接NUT及びSTIFF SUB SPG BRKT追加,RIVET削除,REINF LH 溶接NUT追加)</v>
          </cell>
          <cell r="I8707"/>
          <cell r="J8707"/>
          <cell r="K8707"/>
          <cell r="L8707" t="str">
            <v>未</v>
          </cell>
          <cell r="M8707" t="str">
            <v>未</v>
          </cell>
          <cell r="N8707" t="str">
            <v>未</v>
          </cell>
        </row>
        <row r="8708">
          <cell r="C8708">
            <v>7552165602</v>
          </cell>
          <cell r="D8708" t="str">
            <v>I4K5443</v>
          </cell>
          <cell r="E8708">
            <v>45527</v>
          </cell>
          <cell r="F8708" t="str">
            <v>VK00 N**</v>
          </cell>
          <cell r="G8708" t="str">
            <v>VK00 B1-Gr 850幅</v>
          </cell>
          <cell r="H8708" t="str">
            <v>VK00 3X 850幅 B1-GR FRAME ASM 設変出図(内容：FRAME ASM内容品最新化,S/M ASM LH 溶接NUT及びSTIFF SUB SPG BRKT追加,RIVET削除,REINF LH 溶接NUT追加)</v>
          </cell>
          <cell r="I8708"/>
          <cell r="J8708" t="str">
            <v>C</v>
          </cell>
          <cell r="K8708"/>
          <cell r="L8708" t="str">
            <v>○</v>
          </cell>
          <cell r="M8708" t="str">
            <v>-</v>
          </cell>
          <cell r="N8708">
            <v>20250416</v>
          </cell>
        </row>
        <row r="8709">
          <cell r="C8709">
            <v>7552165632</v>
          </cell>
          <cell r="D8709" t="str">
            <v>I4K5443</v>
          </cell>
          <cell r="E8709">
            <v>45527</v>
          </cell>
          <cell r="F8709" t="str">
            <v>VK00 N**</v>
          </cell>
          <cell r="G8709" t="str">
            <v>VK00 B1-Gr 850幅</v>
          </cell>
          <cell r="H8709" t="str">
            <v>VK00 3X 850幅 B1-GR FRAME ASM 設変出図(内容：FRAME ASM内容品最新化,S/M ASM LH 溶接NUT及びSTIFF SUB SPG BRKT追加,RIVET削除,REINF LH 溶接NUT追加)</v>
          </cell>
          <cell r="I8709"/>
          <cell r="J8709"/>
          <cell r="K8709"/>
          <cell r="L8709" t="str">
            <v>未</v>
          </cell>
          <cell r="M8709" t="str">
            <v>未</v>
          </cell>
          <cell r="N8709" t="str">
            <v>未</v>
          </cell>
        </row>
        <row r="8710">
          <cell r="C8710">
            <v>7552165662</v>
          </cell>
          <cell r="D8710" t="str">
            <v>I4K5443</v>
          </cell>
          <cell r="E8710">
            <v>45527</v>
          </cell>
          <cell r="F8710" t="str">
            <v>VK00 N**</v>
          </cell>
          <cell r="G8710" t="str">
            <v>VK00 B1-Gr 850幅</v>
          </cell>
          <cell r="H8710" t="str">
            <v>VK00 3X 850幅 B1-GR FRAME ASM 設変出図(内容：FRAME ASM内容品最新化,S/M ASM LH 溶接NUT及びSTIFF SUB SPG BRKT追加,RIVET削除,REINF LH 溶接NUT追加)</v>
          </cell>
          <cell r="I8710"/>
          <cell r="J8710"/>
          <cell r="K8710"/>
          <cell r="L8710" t="str">
            <v>未</v>
          </cell>
          <cell r="M8710" t="str">
            <v>未</v>
          </cell>
          <cell r="N8710" t="str">
            <v>未</v>
          </cell>
        </row>
        <row r="8711">
          <cell r="C8711">
            <v>7552165692</v>
          </cell>
          <cell r="D8711" t="str">
            <v>I4K5443</v>
          </cell>
          <cell r="E8711">
            <v>45527</v>
          </cell>
          <cell r="F8711" t="str">
            <v>VK00 N**</v>
          </cell>
          <cell r="G8711" t="str">
            <v>VK00 B1-Gr 850幅</v>
          </cell>
          <cell r="H8711" t="str">
            <v>VK00 3X 850幅 B1-GR FRAME ASM 設変出図(内容：FRAME ASM内容品最新化,S/M ASM LH 溶接NUT及びSTIFF SUB SPG BRKT追加,RIVET削除,REINF LH 溶接NUT追加)</v>
          </cell>
          <cell r="I8711"/>
          <cell r="J8711"/>
          <cell r="K8711"/>
          <cell r="L8711" t="str">
            <v>未</v>
          </cell>
          <cell r="M8711" t="str">
            <v>未</v>
          </cell>
          <cell r="N8711" t="str">
            <v>未</v>
          </cell>
        </row>
        <row r="8712">
          <cell r="C8712">
            <v>7552165702</v>
          </cell>
          <cell r="D8712" t="str">
            <v>I4K5443</v>
          </cell>
          <cell r="E8712">
            <v>45527</v>
          </cell>
          <cell r="F8712" t="str">
            <v>VK00 N**</v>
          </cell>
          <cell r="G8712" t="str">
            <v>VK00 B1-Gr 850幅</v>
          </cell>
          <cell r="H8712" t="str">
            <v>VK00 3X 850幅 B1-GR FRAME ASM 設変出図(内容：FRAME ASM内容品最新化,S/M ASM LH 溶接NUT及びSTIFF SUB SPG BRKT追加,RIVET削除,REINF LH 溶接NUT追加)</v>
          </cell>
          <cell r="I8712"/>
          <cell r="J8712"/>
          <cell r="K8712"/>
          <cell r="L8712" t="str">
            <v>未</v>
          </cell>
          <cell r="M8712" t="str">
            <v>未</v>
          </cell>
          <cell r="N8712" t="str">
            <v>未</v>
          </cell>
        </row>
        <row r="8713">
          <cell r="C8713">
            <v>7552165712</v>
          </cell>
          <cell r="D8713" t="str">
            <v>I4K5443</v>
          </cell>
          <cell r="E8713">
            <v>45527</v>
          </cell>
          <cell r="F8713" t="str">
            <v>VK00 N**</v>
          </cell>
          <cell r="G8713" t="str">
            <v>VK00 B1-Gr 850幅</v>
          </cell>
          <cell r="H8713" t="str">
            <v>VK00 3X 850幅 B1-GR FRAME ASM 設変出図(内容：FRAME ASM内容品最新化,S/M ASM LH 溶接NUT及びSTIFF SUB SPG BRKT追加,RIVET削除,REINF LH 溶接NUT追加)</v>
          </cell>
          <cell r="I8713"/>
          <cell r="J8713"/>
          <cell r="K8713"/>
          <cell r="L8713" t="str">
            <v>未</v>
          </cell>
          <cell r="M8713" t="str">
            <v>未</v>
          </cell>
          <cell r="N8713" t="str">
            <v>未</v>
          </cell>
        </row>
        <row r="8714">
          <cell r="C8714">
            <v>7552165722</v>
          </cell>
          <cell r="D8714" t="str">
            <v>I4K5443</v>
          </cell>
          <cell r="E8714">
            <v>45527</v>
          </cell>
          <cell r="F8714" t="str">
            <v>VK00 N**</v>
          </cell>
          <cell r="G8714" t="str">
            <v>VK00 B1-Gr 850幅</v>
          </cell>
          <cell r="H8714" t="str">
            <v>VK00 3X 850幅 B1-GR FRAME ASM 設変出図(内容：FRAME ASM内容品最新化,S/M ASM LH 溶接NUT及びSTIFF SUB SPG BRKT追加,RIVET削除,REINF LH 溶接NUT追加)</v>
          </cell>
          <cell r="I8714"/>
          <cell r="J8714"/>
          <cell r="K8714"/>
          <cell r="L8714" t="str">
            <v>未</v>
          </cell>
          <cell r="M8714" t="str">
            <v>未</v>
          </cell>
          <cell r="N8714" t="str">
            <v>未</v>
          </cell>
        </row>
        <row r="8715">
          <cell r="C8715">
            <v>7552165732</v>
          </cell>
          <cell r="D8715" t="str">
            <v>I4K5443</v>
          </cell>
          <cell r="E8715">
            <v>45527</v>
          </cell>
          <cell r="F8715" t="str">
            <v>VK00 N**</v>
          </cell>
          <cell r="G8715" t="str">
            <v>VK00 B1-Gr 850幅</v>
          </cell>
          <cell r="H8715" t="str">
            <v>VK00 3X 850幅 B1-GR FRAME ASM 設変出図(内容：FRAME ASM内容品最新化,S/M ASM LH 溶接NUT及びSTIFF SUB SPG BRKT追加,RIVET削除,REINF LH 溶接NUT追加)</v>
          </cell>
          <cell r="I8715"/>
          <cell r="J8715" t="str">
            <v>C</v>
          </cell>
          <cell r="K8715"/>
          <cell r="L8715" t="str">
            <v>未</v>
          </cell>
          <cell r="M8715" t="str">
            <v>未</v>
          </cell>
          <cell r="N8715" t="str">
            <v>未</v>
          </cell>
        </row>
        <row r="8716">
          <cell r="C8716">
            <v>7552165742</v>
          </cell>
          <cell r="D8716" t="str">
            <v>I4K5443</v>
          </cell>
          <cell r="E8716">
            <v>45527</v>
          </cell>
          <cell r="F8716" t="str">
            <v>VK00 N**</v>
          </cell>
          <cell r="G8716" t="str">
            <v>VK00 B1-Gr 850幅</v>
          </cell>
          <cell r="H8716" t="str">
            <v>VK00 3X 850幅 B1-GR FRAME ASM 設変出図(内容：FRAME ASM内容品最新化,S/M ASM LH 溶接NUT及びSTIFF SUB SPG BRKT追加,RIVET削除,REINF LH 溶接NUT追加)</v>
          </cell>
          <cell r="I8716" t="str">
            <v>PA1-4120</v>
          </cell>
          <cell r="J8716" t="str">
            <v>C</v>
          </cell>
          <cell r="K8716" t="str">
            <v>HK3</v>
          </cell>
          <cell r="L8716" t="str">
            <v>○</v>
          </cell>
          <cell r="M8716">
            <v>20240906</v>
          </cell>
          <cell r="N8716">
            <v>20240906</v>
          </cell>
        </row>
        <row r="8717">
          <cell r="C8717">
            <v>7552165752</v>
          </cell>
          <cell r="D8717" t="str">
            <v>I4K5443</v>
          </cell>
          <cell r="E8717">
            <v>45527</v>
          </cell>
          <cell r="F8717" t="str">
            <v>VK00 N**</v>
          </cell>
          <cell r="G8717" t="str">
            <v>VK00 B1-Gr 850幅</v>
          </cell>
          <cell r="H8717" t="str">
            <v>VK00 3X 850幅 B1-GR FRAME ASM 設変出図(内容：FRAME ASM内容品最新化,S/M ASM LH 溶接NUT及びSTIFF SUB SPG BRKT追加,RIVET削除,REINF LH 溶接NUT追加)</v>
          </cell>
          <cell r="I8717" t="str">
            <v>PA1-5023</v>
          </cell>
          <cell r="J8717" t="str">
            <v>C</v>
          </cell>
          <cell r="K8717" t="str">
            <v>HL3</v>
          </cell>
          <cell r="L8717" t="str">
            <v>○</v>
          </cell>
          <cell r="M8717" t="str">
            <v>-</v>
          </cell>
          <cell r="N8717">
            <v>20250205</v>
          </cell>
        </row>
        <row r="8718">
          <cell r="C8718">
            <v>7552165772</v>
          </cell>
          <cell r="D8718" t="str">
            <v>I4K5443</v>
          </cell>
          <cell r="E8718">
            <v>45527</v>
          </cell>
          <cell r="F8718" t="str">
            <v>VK00 N**</v>
          </cell>
          <cell r="G8718" t="str">
            <v>VK00 B1-Gr 850幅</v>
          </cell>
          <cell r="H8718" t="str">
            <v>VK00 3X 850幅 B1-GR FRAME ASM 設変出図(内容：FRAME ASM内容品最新化,S/M ASM LH 溶接NUT及びSTIFF SUB SPG BRKT追加,RIVET削除,REINF LH 溶接NUT追加)</v>
          </cell>
          <cell r="I8718"/>
          <cell r="J8718"/>
          <cell r="K8718"/>
          <cell r="L8718" t="str">
            <v>未</v>
          </cell>
          <cell r="M8718" t="str">
            <v>未</v>
          </cell>
          <cell r="N8718" t="str">
            <v>未</v>
          </cell>
        </row>
        <row r="8719">
          <cell r="C8719">
            <v>7552165782</v>
          </cell>
          <cell r="D8719" t="str">
            <v>I4K5443</v>
          </cell>
          <cell r="E8719">
            <v>45527</v>
          </cell>
          <cell r="F8719" t="str">
            <v>VK00 N**</v>
          </cell>
          <cell r="G8719" t="str">
            <v>VK00 B1-Gr 850幅</v>
          </cell>
          <cell r="H8719" t="str">
            <v>VK00 3X 850幅 B1-GR FRAME ASM 設変出図(内容：FRAME ASM内容品最新化,S/M ASM LH 溶接NUT及びSTIFF SUB SPG BRKT追加,RIVET削除,REINF LH 溶接NUT追加)</v>
          </cell>
          <cell r="I8719"/>
          <cell r="J8719"/>
          <cell r="K8719"/>
          <cell r="L8719" t="str">
            <v>未</v>
          </cell>
          <cell r="M8719" t="str">
            <v>未</v>
          </cell>
          <cell r="N8719" t="str">
            <v>未</v>
          </cell>
        </row>
        <row r="8720">
          <cell r="C8720">
            <v>7552165792</v>
          </cell>
          <cell r="D8720" t="str">
            <v>I4K5443</v>
          </cell>
          <cell r="E8720">
            <v>45527</v>
          </cell>
          <cell r="F8720" t="str">
            <v>VK00 N**</v>
          </cell>
          <cell r="G8720" t="str">
            <v>VK00 B1-Gr 850幅</v>
          </cell>
          <cell r="H8720" t="str">
            <v>VK00 3X 850幅 B1-GR FRAME ASM 設変出図(内容：FRAME ASM内容品最新化,S/M ASM LH 溶接NUT及びSTIFF SUB SPG BRKT追加,RIVET削除,REINF LH 溶接NUT追加)</v>
          </cell>
          <cell r="I8720" t="str">
            <v>PA1-5023</v>
          </cell>
          <cell r="J8720" t="str">
            <v>C</v>
          </cell>
          <cell r="K8720" t="str">
            <v>HL1</v>
          </cell>
          <cell r="L8720" t="str">
            <v>○</v>
          </cell>
          <cell r="M8720">
            <v>20250117</v>
          </cell>
          <cell r="N8720">
            <v>20250117</v>
          </cell>
        </row>
        <row r="8721">
          <cell r="C8721">
            <v>7552165922</v>
          </cell>
          <cell r="D8721" t="str">
            <v>I4K5443</v>
          </cell>
          <cell r="E8721">
            <v>45527</v>
          </cell>
          <cell r="F8721" t="str">
            <v>VK00 N**</v>
          </cell>
          <cell r="G8721" t="str">
            <v>VK00 B1-Gr 850幅</v>
          </cell>
          <cell r="H8721" t="str">
            <v>VK00 3X 850幅 B1-GR FRAME ASM 設変出図(内容：FRAME ASM内容品最新化,S/M ASM LH 溶接NUT及びSTIFF SUB SPG BRKT追加,RIVET削除,REINF LH 溶接NUT追加)</v>
          </cell>
          <cell r="I8721" t="str">
            <v>PA1-5023</v>
          </cell>
          <cell r="J8721" t="str">
            <v>C</v>
          </cell>
          <cell r="K8721" t="str">
            <v>HM7</v>
          </cell>
          <cell r="L8721" t="str">
            <v>○</v>
          </cell>
          <cell r="M8721" t="str">
            <v>-</v>
          </cell>
          <cell r="N8721">
            <v>20250117</v>
          </cell>
        </row>
        <row r="8722">
          <cell r="C8722">
            <v>7552165933</v>
          </cell>
          <cell r="D8722" t="str">
            <v>I4K5443</v>
          </cell>
          <cell r="E8722">
            <v>45527</v>
          </cell>
          <cell r="F8722" t="str">
            <v>VK00 N**</v>
          </cell>
          <cell r="G8722" t="str">
            <v>VK00 B1-Gr 850幅</v>
          </cell>
          <cell r="H8722" t="str">
            <v>VK00 3X 850幅 B1-GR FRAME ASM 設変出図(内容：FRAME ASM内容品最新化,S/M ASM LH 溶接NUT及びSTIFF SUB SPG BRKT追加,RIVET削除,REINF LH 溶接NUT追加)</v>
          </cell>
          <cell r="I8722" t="str">
            <v>PA1-5023</v>
          </cell>
          <cell r="J8722" t="str">
            <v>C</v>
          </cell>
          <cell r="K8722" t="str">
            <v>HM8</v>
          </cell>
          <cell r="L8722" t="str">
            <v>○</v>
          </cell>
          <cell r="M8722">
            <v>20241206</v>
          </cell>
          <cell r="N8722">
            <v>20241206</v>
          </cell>
        </row>
        <row r="8723">
          <cell r="C8723">
            <v>7552165982</v>
          </cell>
          <cell r="D8723" t="str">
            <v>I4K5443</v>
          </cell>
          <cell r="E8723">
            <v>45527</v>
          </cell>
          <cell r="F8723" t="str">
            <v>VK00 N**</v>
          </cell>
          <cell r="G8723" t="str">
            <v>VK00 B1-Gr 850幅</v>
          </cell>
          <cell r="H8723" t="str">
            <v>VK00 3X 850幅 B1-GR FRAME ASM 設変出図(内容：FRAME ASM内容品最新化,S/M ASM LH 溶接NUT及びSTIFF SUB SPG BRKT追加,RIVET削除,REINF LH 溶接NUT追加)</v>
          </cell>
          <cell r="I8723"/>
          <cell r="J8723"/>
          <cell r="K8723"/>
          <cell r="L8723" t="str">
            <v>未</v>
          </cell>
          <cell r="M8723" t="str">
            <v>未</v>
          </cell>
          <cell r="N8723" t="str">
            <v>未</v>
          </cell>
        </row>
        <row r="8724">
          <cell r="C8724">
            <v>7552165992</v>
          </cell>
          <cell r="D8724" t="str">
            <v>I4K5443</v>
          </cell>
          <cell r="E8724">
            <v>45527</v>
          </cell>
          <cell r="F8724" t="str">
            <v>VK00 N**</v>
          </cell>
          <cell r="G8724" t="str">
            <v>VK00 B1-Gr 850幅</v>
          </cell>
          <cell r="H8724" t="str">
            <v>VK00 3X 850幅 B1-GR FRAME ASM 設変出図(内容：FRAME ASM内容品最新化,S/M ASM LH 溶接NUT及びSTIFF SUB SPG BRKT追加,RIVET削除,REINF LH 溶接NUT追加)</v>
          </cell>
          <cell r="I8724"/>
          <cell r="J8724"/>
          <cell r="K8724"/>
          <cell r="L8724" t="str">
            <v>未</v>
          </cell>
          <cell r="M8724" t="str">
            <v>未</v>
          </cell>
          <cell r="N8724" t="str">
            <v>未</v>
          </cell>
        </row>
        <row r="8725">
          <cell r="C8725">
            <v>7552166002</v>
          </cell>
          <cell r="D8725" t="str">
            <v>I4K5443</v>
          </cell>
          <cell r="E8725">
            <v>45527</v>
          </cell>
          <cell r="F8725" t="str">
            <v>VK00 N**</v>
          </cell>
          <cell r="G8725" t="str">
            <v>VK00 B1-Gr 850幅</v>
          </cell>
          <cell r="H8725" t="str">
            <v>VK00 3X 850幅 B1-GR FRAME ASM 設変出図(内容：FRAME ASM内容品最新化,S/M ASM LH 溶接NUT及びSTIFF SUB SPG BRKT追加,RIVET削除,REINF LH 溶接NUT追加)</v>
          </cell>
          <cell r="I8725"/>
          <cell r="J8725"/>
          <cell r="K8725"/>
          <cell r="L8725" t="str">
            <v>未</v>
          </cell>
          <cell r="M8725" t="str">
            <v>未</v>
          </cell>
          <cell r="N8725" t="str">
            <v>未</v>
          </cell>
        </row>
        <row r="8726">
          <cell r="C8726">
            <v>7552166012</v>
          </cell>
          <cell r="D8726" t="str">
            <v>I4K5443</v>
          </cell>
          <cell r="E8726">
            <v>45527</v>
          </cell>
          <cell r="F8726" t="str">
            <v>VK00 N**</v>
          </cell>
          <cell r="G8726" t="str">
            <v>VK00 B1-Gr 850幅</v>
          </cell>
          <cell r="H8726" t="str">
            <v>VK00 3X 850幅 B1-GR FRAME ASM 設変出図(内容：FRAME ASM内容品最新化,S/M ASM LH 溶接NUT及びSTIFF SUB SPG BRKT追加,RIVET削除,REINF LH 溶接NUT追加)</v>
          </cell>
          <cell r="I8726"/>
          <cell r="J8726"/>
          <cell r="K8726"/>
          <cell r="L8726" t="str">
            <v>未</v>
          </cell>
          <cell r="M8726" t="str">
            <v>未</v>
          </cell>
          <cell r="N8726" t="str">
            <v>未</v>
          </cell>
        </row>
        <row r="8727">
          <cell r="C8727">
            <v>7552166023</v>
          </cell>
          <cell r="D8727" t="str">
            <v>I4K5443</v>
          </cell>
          <cell r="E8727">
            <v>45527</v>
          </cell>
          <cell r="F8727" t="str">
            <v>VK00 NPR</v>
          </cell>
          <cell r="G8727" t="str">
            <v>VK00 B1-Gr 850幅</v>
          </cell>
          <cell r="H8727" t="str">
            <v>VK00 3X 850幅 B1-GR FRAME ASM 設変出図(内容：FRAME ASM内容品最新化,S/M ASM LH 溶接NUT及びSTIFF SUB SPG BRKT追加,RIVET削除,REINF LH 溶接NUT追加)</v>
          </cell>
          <cell r="I8727"/>
          <cell r="J8727" t="str">
            <v>C</v>
          </cell>
          <cell r="K8727" t="str">
            <v>HM1</v>
          </cell>
          <cell r="L8727" t="str">
            <v>○</v>
          </cell>
          <cell r="M8727" t="str">
            <v>-</v>
          </cell>
          <cell r="N8727">
            <v>20240911</v>
          </cell>
        </row>
        <row r="8728">
          <cell r="C8728">
            <v>7552166072</v>
          </cell>
          <cell r="D8728" t="str">
            <v>I4K5443</v>
          </cell>
          <cell r="E8728">
            <v>45527</v>
          </cell>
          <cell r="F8728" t="str">
            <v>VK00 N**</v>
          </cell>
          <cell r="G8728" t="str">
            <v>VK00 B1-Gr 850幅</v>
          </cell>
          <cell r="H8728" t="str">
            <v>VK00 3X 850幅 B1-GR FRAME ASM 設変出図(内容：FRAME ASM内容品最新化,S/M ASM LH 溶接NUT及びSTIFF SUB SPG BRKT追加,RIVET削除,REINF LH 溶接NUT追加)</v>
          </cell>
          <cell r="I8728"/>
          <cell r="J8728" t="str">
            <v>C</v>
          </cell>
          <cell r="K8728"/>
          <cell r="L8728" t="str">
            <v>○</v>
          </cell>
          <cell r="M8728" t="str">
            <v>-</v>
          </cell>
          <cell r="N8728">
            <v>20240911</v>
          </cell>
        </row>
        <row r="8729">
          <cell r="C8729">
            <v>7552166102</v>
          </cell>
          <cell r="D8729" t="str">
            <v>I4K5443</v>
          </cell>
          <cell r="E8729">
            <v>45527</v>
          </cell>
          <cell r="F8729" t="str">
            <v>VK00 N**</v>
          </cell>
          <cell r="G8729" t="str">
            <v>VK00 B1-Gr 850幅</v>
          </cell>
          <cell r="H8729" t="str">
            <v>VK00 3X 850幅 B1-GR FRAME ASM 設変出図(内容：FRAME ASM内容品最新化,S/M ASM LH 溶接NUT及びSTIFF SUB SPG BRKT追加,RIVET削除,REINF LH 溶接NUT追加)</v>
          </cell>
          <cell r="I8729"/>
          <cell r="J8729"/>
          <cell r="K8729"/>
          <cell r="L8729" t="str">
            <v>未</v>
          </cell>
          <cell r="M8729" t="str">
            <v>未</v>
          </cell>
          <cell r="N8729" t="str">
            <v>未</v>
          </cell>
        </row>
        <row r="8730">
          <cell r="C8730">
            <v>7552166132</v>
          </cell>
          <cell r="D8730" t="str">
            <v>I4K5443</v>
          </cell>
          <cell r="E8730">
            <v>45527</v>
          </cell>
          <cell r="F8730" t="str">
            <v>VK00 N**</v>
          </cell>
          <cell r="G8730" t="str">
            <v>VK00 B1-Gr 850幅</v>
          </cell>
          <cell r="H8730" t="str">
            <v>VK00 3X 850幅 B1-GR FRAME ASM 設変出図(内容：FRAME ASM内容品最新化,S/M ASM LH 溶接NUT及びSTIFF SUB SPG BRKT追加,RIVET削除,REINF LH 溶接NUT追加)</v>
          </cell>
          <cell r="I8730"/>
          <cell r="J8730"/>
          <cell r="K8730"/>
          <cell r="L8730" t="str">
            <v>未</v>
          </cell>
          <cell r="M8730" t="str">
            <v>未</v>
          </cell>
          <cell r="N8730" t="str">
            <v>未</v>
          </cell>
        </row>
        <row r="8731">
          <cell r="C8731">
            <v>7552166142</v>
          </cell>
          <cell r="D8731" t="str">
            <v>I4K5443</v>
          </cell>
          <cell r="E8731">
            <v>45527</v>
          </cell>
          <cell r="F8731" t="str">
            <v>VK00 N**</v>
          </cell>
          <cell r="G8731" t="str">
            <v>VK00 B1-Gr 850幅</v>
          </cell>
          <cell r="H8731" t="str">
            <v>VK00 3X 850幅 B1-GR FRAME ASM 設変出図(内容：FRAME ASM内容品最新化,S/M ASM LH 溶接NUT及びSTIFF SUB SPG BRKT追加,RIVET削除,REINF LH 溶接NUT追加)</v>
          </cell>
          <cell r="I8731"/>
          <cell r="J8731"/>
          <cell r="K8731"/>
          <cell r="L8731" t="str">
            <v>未</v>
          </cell>
          <cell r="M8731" t="str">
            <v>未</v>
          </cell>
          <cell r="N8731" t="str">
            <v>未</v>
          </cell>
        </row>
        <row r="8732">
          <cell r="C8732">
            <v>7552166152</v>
          </cell>
          <cell r="D8732" t="str">
            <v>I4K5443</v>
          </cell>
          <cell r="E8732">
            <v>45527</v>
          </cell>
          <cell r="F8732" t="str">
            <v>VK00 NPR</v>
          </cell>
          <cell r="G8732" t="str">
            <v>VK00 B1-Gr 850幅</v>
          </cell>
          <cell r="H8732" t="str">
            <v>VK00 3X 850幅 B1-GR FRAME ASM 設変出図(内容：FRAME ASM内容品最新化,S/M ASM LH 溶接NUT及びSTIFF SUB SPG BRKT追加,RIVET削除,REINF LH 溶接NUT追加)</v>
          </cell>
          <cell r="I8732"/>
          <cell r="J8732"/>
          <cell r="K8732"/>
          <cell r="L8732" t="str">
            <v>未</v>
          </cell>
          <cell r="M8732" t="str">
            <v>未</v>
          </cell>
          <cell r="N8732" t="str">
            <v>未</v>
          </cell>
        </row>
        <row r="8733">
          <cell r="C8733">
            <v>7552166162</v>
          </cell>
          <cell r="D8733" t="str">
            <v>I4K5443</v>
          </cell>
          <cell r="E8733">
            <v>45527</v>
          </cell>
          <cell r="F8733" t="str">
            <v>VK00 N**</v>
          </cell>
          <cell r="G8733" t="str">
            <v>VK00 B1-Gr 850幅</v>
          </cell>
          <cell r="H8733" t="str">
            <v>VK00 3X 850幅 B1-GR FRAME ASM 設変出図(内容：FRAME ASM内容品最新化,S/M ASM LH 溶接NUT及びSTIFF SUB SPG BRKT追加,RIVET削除,REINF LH 溶接NUT追加)</v>
          </cell>
          <cell r="I8733"/>
          <cell r="J8733"/>
          <cell r="K8733"/>
          <cell r="L8733" t="str">
            <v>未</v>
          </cell>
          <cell r="M8733" t="str">
            <v>未</v>
          </cell>
          <cell r="N8733" t="str">
            <v>未</v>
          </cell>
        </row>
        <row r="8734">
          <cell r="C8734">
            <v>7552166212</v>
          </cell>
          <cell r="D8734" t="str">
            <v>I4K5443</v>
          </cell>
          <cell r="E8734">
            <v>45527</v>
          </cell>
          <cell r="F8734" t="str">
            <v>VK00 N**</v>
          </cell>
          <cell r="G8734" t="str">
            <v>VK00 B1-Gr 850幅</v>
          </cell>
          <cell r="H8734" t="str">
            <v>VK00 3X 850幅 B1-GR FRAME ASM 設変出図(内容：FRAME ASM内容品最新化,S/M ASM LH 溶接NUT及びSTIFF SUB SPG BRKT追加,RIVET削除,REINF LH 溶接NUT追加)</v>
          </cell>
          <cell r="I8734" t="str">
            <v>PA1-4120</v>
          </cell>
          <cell r="J8734" t="str">
            <v>C</v>
          </cell>
          <cell r="K8734" t="str">
            <v>HM3</v>
          </cell>
          <cell r="L8734" t="str">
            <v>○</v>
          </cell>
          <cell r="M8734">
            <v>20241017</v>
          </cell>
          <cell r="N8734">
            <v>20241017</v>
          </cell>
        </row>
        <row r="8735">
          <cell r="C8735">
            <v>7552166222</v>
          </cell>
          <cell r="D8735" t="str">
            <v>I4K5443</v>
          </cell>
          <cell r="E8735">
            <v>45527</v>
          </cell>
          <cell r="F8735" t="str">
            <v>VK00 N**</v>
          </cell>
          <cell r="G8735" t="str">
            <v>VK00 B1-Gr 850幅</v>
          </cell>
          <cell r="H8735" t="str">
            <v>VK00 3X 850幅 B1-GR FRAME ASM 設変出図(内容：FRAME ASM内容品最新化,S/M ASM LH 溶接NUT及びSTIFF SUB SPG BRKT追加,RIVET削除,REINF LH 溶接NUT追加)</v>
          </cell>
          <cell r="I8735"/>
          <cell r="J8735"/>
          <cell r="K8735"/>
          <cell r="L8735" t="str">
            <v>未</v>
          </cell>
          <cell r="M8735" t="str">
            <v>未</v>
          </cell>
          <cell r="N8735" t="str">
            <v>未</v>
          </cell>
        </row>
        <row r="8736">
          <cell r="C8736">
            <v>7552166232</v>
          </cell>
          <cell r="D8736" t="str">
            <v>I4K5443</v>
          </cell>
          <cell r="E8736">
            <v>45527</v>
          </cell>
          <cell r="F8736" t="str">
            <v>VK00 NPR</v>
          </cell>
          <cell r="G8736" t="str">
            <v>VK00 B1-Gr 850幅</v>
          </cell>
          <cell r="H8736" t="str">
            <v>VK00 3X 850幅 B1-GR FRAME ASM 設変出図(内容：FRAME ASM内容品最新化,S/M ASM LH 溶接NUT及びSTIFF SUB SPG BRKT追加,RIVET削除,REINF LH 溶接NUT追加)</v>
          </cell>
          <cell r="I8736" t="str">
            <v>PA1-4120</v>
          </cell>
          <cell r="J8736" t="str">
            <v>C</v>
          </cell>
          <cell r="K8736" t="str">
            <v>HM4</v>
          </cell>
          <cell r="L8736" t="str">
            <v>○</v>
          </cell>
          <cell r="M8736" t="str">
            <v>-</v>
          </cell>
          <cell r="N8736">
            <v>20241002</v>
          </cell>
        </row>
        <row r="8737">
          <cell r="C8737">
            <v>7552227682</v>
          </cell>
          <cell r="D8737" t="str">
            <v>I4K5443</v>
          </cell>
          <cell r="E8737">
            <v>45527</v>
          </cell>
          <cell r="F8737" t="str">
            <v>VK00 N**</v>
          </cell>
          <cell r="G8737" t="str">
            <v>VK00 B1-Gr 850幅</v>
          </cell>
          <cell r="H8737" t="str">
            <v>VK00 3X 850幅 B1-GR FRAME ASM 設変出図(内容：FRAME ASM内容品最新化,S/M ASM LH 溶接NUT及びSTIFF SUB SPG BRKT追加,RIVET削除,REINF LH 溶接NUT追加)</v>
          </cell>
          <cell r="I8737" t="str">
            <v>PA1-5023</v>
          </cell>
          <cell r="J8737" t="str">
            <v>C</v>
          </cell>
          <cell r="K8737" t="str">
            <v>HL2</v>
          </cell>
          <cell r="L8737" t="str">
            <v>○</v>
          </cell>
          <cell r="M8737">
            <v>20250117</v>
          </cell>
          <cell r="N8737">
            <v>20250117</v>
          </cell>
        </row>
        <row r="8738">
          <cell r="C8738">
            <v>7552282512</v>
          </cell>
          <cell r="D8738" t="str">
            <v>I4K5443</v>
          </cell>
          <cell r="E8738">
            <v>45527</v>
          </cell>
          <cell r="F8738" t="str">
            <v>VK00 N**</v>
          </cell>
          <cell r="G8738" t="str">
            <v>VK00 B1-Gr 850幅</v>
          </cell>
          <cell r="H8738" t="str">
            <v>VK00 3X 850幅 B1-GR FRAME ASM 設変出図(内容：FRAME ASM内容品最新化,S/M ASM LH 溶接NUT及びSTIFF SUB SPG BRKT追加,RIVET削除,REINF LH 溶接NUT追加)</v>
          </cell>
          <cell r="I8738"/>
          <cell r="J8738"/>
          <cell r="K8738"/>
          <cell r="L8738" t="str">
            <v>未</v>
          </cell>
          <cell r="M8738" t="str">
            <v>未</v>
          </cell>
          <cell r="N8738" t="str">
            <v>未</v>
          </cell>
        </row>
        <row r="8739">
          <cell r="C8739">
            <v>7552282522</v>
          </cell>
          <cell r="D8739" t="str">
            <v>I4K5443</v>
          </cell>
          <cell r="E8739">
            <v>45527</v>
          </cell>
          <cell r="F8739" t="str">
            <v>VK00 N**</v>
          </cell>
          <cell r="G8739" t="str">
            <v>VK00 B1-Gr 850幅</v>
          </cell>
          <cell r="H8739" t="str">
            <v>VK00 3X 850幅 B1-GR FRAME ASM 設変出図(内容：FRAME ASM内容品最新化,S/M ASM LH 溶接NUT及びSTIFF SUB SPG BRKT追加,RIVET削除,REINF LH 溶接NUT追加)</v>
          </cell>
          <cell r="I8739"/>
          <cell r="J8739"/>
          <cell r="K8739"/>
          <cell r="L8739" t="str">
            <v>未</v>
          </cell>
          <cell r="M8739" t="str">
            <v>未</v>
          </cell>
          <cell r="N8739" t="str">
            <v>未</v>
          </cell>
        </row>
        <row r="8740">
          <cell r="C8740">
            <v>7552282532</v>
          </cell>
          <cell r="D8740" t="str">
            <v>I4K5443</v>
          </cell>
          <cell r="E8740">
            <v>45527</v>
          </cell>
          <cell r="F8740" t="str">
            <v>VK00 N**</v>
          </cell>
          <cell r="G8740" t="str">
            <v>VK00 B1-Gr 850幅</v>
          </cell>
          <cell r="H8740" t="str">
            <v>VK00 3X 850幅 B1-GR FRAME ASM 設変出図(内容：FRAME ASM内容品最新化,S/M ASM LH 溶接NUT及びSTIFF SUB SPG BRKT追加,RIVET削除,REINF LH 溶接NUT追加)</v>
          </cell>
          <cell r="I8740"/>
          <cell r="J8740"/>
          <cell r="K8740"/>
          <cell r="L8740" t="str">
            <v>未</v>
          </cell>
          <cell r="M8740" t="str">
            <v>未</v>
          </cell>
          <cell r="N8740" t="str">
            <v>未</v>
          </cell>
        </row>
        <row r="8741">
          <cell r="C8741">
            <v>7552282542</v>
          </cell>
          <cell r="D8741" t="str">
            <v>I4K5443</v>
          </cell>
          <cell r="E8741">
            <v>45527</v>
          </cell>
          <cell r="F8741" t="str">
            <v>VK00 N**</v>
          </cell>
          <cell r="G8741" t="str">
            <v>VK00 B1-Gr 850幅</v>
          </cell>
          <cell r="H8741" t="str">
            <v>VK00 3X 850幅 B1-GR FRAME ASM 設変出図(内容：FRAME ASM内容品最新化,S/M ASM LH 溶接NUT及びSTIFF SUB SPG BRKT追加,RIVET削除,REINF LH 溶接NUT追加)</v>
          </cell>
          <cell r="I8741"/>
          <cell r="J8741"/>
          <cell r="K8741"/>
          <cell r="L8741" t="str">
            <v>未</v>
          </cell>
          <cell r="M8741" t="str">
            <v>未</v>
          </cell>
          <cell r="N8741" t="str">
            <v>未</v>
          </cell>
        </row>
        <row r="8742">
          <cell r="C8742">
            <v>7552282552</v>
          </cell>
          <cell r="D8742" t="str">
            <v>I4K5443</v>
          </cell>
          <cell r="E8742">
            <v>45527</v>
          </cell>
          <cell r="F8742" t="str">
            <v>VK00 N**</v>
          </cell>
          <cell r="G8742" t="str">
            <v>VK00 B1-Gr 850幅</v>
          </cell>
          <cell r="H8742" t="str">
            <v>VK00 3X 850幅 B1-GR FRAME ASM 設変出図(内容：FRAME ASM内容品最新化,S/M ASM LH 溶接NUT及びSTIFF SUB SPG BRKT追加,RIVET削除,REINF LH 溶接NUT追加)</v>
          </cell>
          <cell r="I8742" t="str">
            <v>PA1-5038</v>
          </cell>
          <cell r="J8742" t="str">
            <v>C</v>
          </cell>
          <cell r="K8742" t="str">
            <v>HL4</v>
          </cell>
          <cell r="L8742" t="str">
            <v>未</v>
          </cell>
          <cell r="M8742" t="str">
            <v>未</v>
          </cell>
          <cell r="N8742" t="str">
            <v>未</v>
          </cell>
        </row>
        <row r="8743">
          <cell r="C8743">
            <v>7552282562</v>
          </cell>
          <cell r="D8743" t="str">
            <v>I4K5443</v>
          </cell>
          <cell r="E8743">
            <v>45527</v>
          </cell>
          <cell r="F8743" t="str">
            <v>VK00 N**</v>
          </cell>
          <cell r="G8743" t="str">
            <v>VK00 B1-Gr 850幅</v>
          </cell>
          <cell r="H8743" t="str">
            <v>VK00 3X 850幅 B1-GR FRAME ASM 設変出図(内容：FRAME ASM内容品最新化,S/M ASM LH 溶接NUT及びSTIFF SUB SPG BRKT追加,RIVET削除,REINF LH 溶接NUT追加)</v>
          </cell>
          <cell r="I8743" t="str">
            <v>PA1-5023</v>
          </cell>
          <cell r="J8743" t="str">
            <v>C</v>
          </cell>
          <cell r="K8743" t="str">
            <v>HM9</v>
          </cell>
          <cell r="L8743" t="str">
            <v>○</v>
          </cell>
          <cell r="M8743" t="str">
            <v>-</v>
          </cell>
          <cell r="N8743">
            <v>20250205</v>
          </cell>
        </row>
        <row r="8744">
          <cell r="C8744">
            <v>7552282572</v>
          </cell>
          <cell r="D8744" t="str">
            <v>I4K5443</v>
          </cell>
          <cell r="E8744">
            <v>45527</v>
          </cell>
          <cell r="F8744" t="str">
            <v>VK00 N**</v>
          </cell>
          <cell r="G8744" t="str">
            <v>VK00 B1-Gr 850幅</v>
          </cell>
          <cell r="H8744" t="str">
            <v>VK00 3X 850幅 B1-GR FRAME ASM 設変出図(内容：FRAME ASM内容品最新化,S/M ASM LH 溶接NUT及びSTIFF SUB SPG BRKT追加,RIVET削除,REINF LH 溶接NUT追加)</v>
          </cell>
          <cell r="I8744"/>
          <cell r="J8744"/>
          <cell r="K8744"/>
          <cell r="L8744" t="str">
            <v>未</v>
          </cell>
          <cell r="M8744" t="str">
            <v>未</v>
          </cell>
          <cell r="N8744" t="str">
            <v>未</v>
          </cell>
        </row>
        <row r="8745">
          <cell r="C8745">
            <v>7552282582</v>
          </cell>
          <cell r="D8745" t="str">
            <v>I4K5443</v>
          </cell>
          <cell r="E8745">
            <v>45527</v>
          </cell>
          <cell r="F8745" t="str">
            <v>VK00 N**</v>
          </cell>
          <cell r="G8745" t="str">
            <v>VK00 B1-Gr 850幅</v>
          </cell>
          <cell r="H8745" t="str">
            <v>VK00 3X 850幅 B1-GR FRAME ASM 設変出図(内容：FRAME ASM内容品最新化,S/M ASM LH 溶接NUT及びSTIFF SUB SPG BRKT追加,RIVET削除,REINF LH 溶接NUT追加)</v>
          </cell>
          <cell r="I8745"/>
          <cell r="J8745"/>
          <cell r="K8745"/>
          <cell r="L8745" t="str">
            <v>未</v>
          </cell>
          <cell r="M8745" t="str">
            <v>未</v>
          </cell>
          <cell r="N8745" t="str">
            <v>未</v>
          </cell>
        </row>
        <row r="8746">
          <cell r="C8746">
            <v>7552282592</v>
          </cell>
          <cell r="D8746" t="str">
            <v>I4K5443</v>
          </cell>
          <cell r="E8746">
            <v>45527</v>
          </cell>
          <cell r="F8746" t="str">
            <v>VK00 N**</v>
          </cell>
          <cell r="G8746" t="str">
            <v>VK00 B1-Gr 850幅</v>
          </cell>
          <cell r="H8746" t="str">
            <v>VK00 3X 850幅 B1-GR FRAME ASM 設変出図(内容：FRAME ASM内容品最新化,S/M ASM LH 溶接NUT及びSTIFF SUB SPG BRKT追加,RIVET削除,REINF LH 溶接NUT追加)</v>
          </cell>
          <cell r="I8746"/>
          <cell r="J8746"/>
          <cell r="K8746"/>
          <cell r="L8746" t="str">
            <v>未</v>
          </cell>
          <cell r="M8746" t="str">
            <v>未</v>
          </cell>
          <cell r="N8746" t="str">
            <v>未</v>
          </cell>
        </row>
        <row r="8747">
          <cell r="C8747">
            <v>7552282602</v>
          </cell>
          <cell r="D8747" t="str">
            <v>I4K5443</v>
          </cell>
          <cell r="E8747">
            <v>45527</v>
          </cell>
          <cell r="F8747" t="str">
            <v>VK00 N**</v>
          </cell>
          <cell r="G8747" t="str">
            <v>VK00 B1-Gr 850幅</v>
          </cell>
          <cell r="H8747" t="str">
            <v>VK00 3X 850幅 B1-GR FRAME ASM 設変出図(内容：FRAME ASM内容品最新化,S/M ASM LH 溶接NUT及びSTIFF SUB SPG BRKT追加,RIVET削除,REINF LH 溶接NUT追加)</v>
          </cell>
          <cell r="I8747" t="str">
            <v>PA1-5058</v>
          </cell>
          <cell r="J8747" t="str">
            <v>C</v>
          </cell>
          <cell r="K8747" t="str">
            <v>HMA</v>
          </cell>
          <cell r="L8747" t="str">
            <v>○</v>
          </cell>
          <cell r="M8747" t="str">
            <v>-</v>
          </cell>
          <cell r="N8747">
            <v>20250416</v>
          </cell>
        </row>
        <row r="8748">
          <cell r="C8748">
            <v>7552283122</v>
          </cell>
          <cell r="D8748" t="str">
            <v>I4K5443</v>
          </cell>
          <cell r="E8748">
            <v>45527</v>
          </cell>
          <cell r="F8748" t="str">
            <v>VK00 N**</v>
          </cell>
          <cell r="G8748" t="str">
            <v>VK00 B1-Gr 850幅</v>
          </cell>
          <cell r="H8748" t="str">
            <v>VK00 3X 850幅 B1-GR FRAME ASM 設変出図(内容：FRAME ASM内容品最新化,S/M ASM LH 溶接NUT及びSTIFF SUB SPG BRKT追加,RIVET削除,REINF LH 溶接NUT追加)</v>
          </cell>
          <cell r="I8748"/>
          <cell r="J8748"/>
          <cell r="K8748"/>
          <cell r="L8748" t="str">
            <v>未</v>
          </cell>
          <cell r="M8748" t="str">
            <v>未</v>
          </cell>
          <cell r="N8748" t="str">
            <v>未</v>
          </cell>
        </row>
        <row r="8749">
          <cell r="C8749">
            <v>7552283542</v>
          </cell>
          <cell r="D8749" t="str">
            <v>I4K5443</v>
          </cell>
          <cell r="E8749">
            <v>45527</v>
          </cell>
          <cell r="F8749" t="str">
            <v>VK00 N**</v>
          </cell>
          <cell r="G8749" t="str">
            <v>VK00 B1-Gr 850幅</v>
          </cell>
          <cell r="H8749" t="str">
            <v>VK00 3X 850幅 B1-GR FRAME ASM 設変出図(内容：FRAME ASM内容品最新化,S/M ASM LH 溶接NUT及びSTIFF SUB SPG BRKT追加,RIVET削除,REINF LH 溶接NUT追加)</v>
          </cell>
          <cell r="I8749"/>
          <cell r="J8749"/>
          <cell r="K8749"/>
          <cell r="L8749" t="str">
            <v>未</v>
          </cell>
          <cell r="M8749" t="str">
            <v>未</v>
          </cell>
          <cell r="N8749" t="str">
            <v>未</v>
          </cell>
        </row>
        <row r="8750">
          <cell r="C8750">
            <v>7552283562</v>
          </cell>
          <cell r="D8750" t="str">
            <v>I4K5443</v>
          </cell>
          <cell r="E8750">
            <v>45527</v>
          </cell>
          <cell r="F8750" t="str">
            <v>VK00 N**</v>
          </cell>
          <cell r="G8750" t="str">
            <v>VK00 B1-Gr 850幅</v>
          </cell>
          <cell r="H8750" t="str">
            <v>VK00 3X 850幅 B1-GR FRAME ASM 設変出図(内容：FRAME ASM内容品最新化,S/M ASM LH 溶接NUT及びSTIFF SUB SPG BRKT追加,RIVET削除,REINF LH 溶接NUT追加)</v>
          </cell>
          <cell r="I8750"/>
          <cell r="J8750"/>
          <cell r="K8750"/>
          <cell r="L8750" t="str">
            <v>未</v>
          </cell>
          <cell r="M8750" t="str">
            <v>未</v>
          </cell>
          <cell r="N8750" t="str">
            <v>未</v>
          </cell>
        </row>
        <row r="8751">
          <cell r="C8751">
            <v>7552418041</v>
          </cell>
          <cell r="D8751" t="str">
            <v>I4K5443</v>
          </cell>
          <cell r="E8751">
            <v>45527</v>
          </cell>
          <cell r="F8751" t="str">
            <v>VK00 NP*</v>
          </cell>
          <cell r="G8751" t="str">
            <v>VK00 B1-Gr 850幅</v>
          </cell>
          <cell r="H8751" t="str">
            <v>VK00 3X 850幅 B1-GR FRAME ASM 設変出図(内容：FRAME ASM内容品最新化,S/M ASM LH 溶接NUT及びSTIFF SUB SPG BRKT追加,RIVET削除,REINF LH 溶接NUT追加)</v>
          </cell>
          <cell r="I8751"/>
          <cell r="J8751"/>
          <cell r="K8751"/>
          <cell r="L8751" t="str">
            <v>○</v>
          </cell>
          <cell r="M8751">
            <v>20240923</v>
          </cell>
          <cell r="N8751">
            <v>20240923</v>
          </cell>
        </row>
        <row r="8752">
          <cell r="C8752">
            <v>7552166023</v>
          </cell>
          <cell r="D8752" t="str">
            <v>I4K5443</v>
          </cell>
          <cell r="E8752">
            <v>45527</v>
          </cell>
          <cell r="F8752" t="str">
            <v>VK00 NP*</v>
          </cell>
          <cell r="G8752" t="str">
            <v>VK00 B1-Gr 850幅</v>
          </cell>
          <cell r="H8752" t="str">
            <v>VK00 3X 850幅 B1-GR FRAME ASM 設変出図(内容：FRAME ASM内容品最新化,S/M ASM LH 溶接NUT及びSTIFF SUB SPG BRKT追加,RIVET削除,REINF LH 溶接NUT追加)</v>
          </cell>
          <cell r="I8752"/>
          <cell r="J8752" t="str">
            <v>C</v>
          </cell>
          <cell r="K8752" t="str">
            <v>HM1</v>
          </cell>
          <cell r="L8752" t="str">
            <v>○</v>
          </cell>
          <cell r="M8752" t="str">
            <v>-</v>
          </cell>
          <cell r="N8752">
            <v>20240911</v>
          </cell>
        </row>
        <row r="8753">
          <cell r="C8753">
            <v>7552418061</v>
          </cell>
          <cell r="D8753" t="str">
            <v>I4K5443</v>
          </cell>
          <cell r="E8753">
            <v>45527</v>
          </cell>
          <cell r="F8753" t="str">
            <v>VK00 NP*</v>
          </cell>
          <cell r="G8753" t="str">
            <v>VK00 B1-Gr 850幅</v>
          </cell>
          <cell r="H8753" t="str">
            <v>VK00 3X 850幅 B1-GR FRAME ASM 設変出図(内容：FRAME ASM内容品最新化,S/M ASM LH 溶接NUT及びSTIFF SUB SPG BRKT追加,RIVET削除,REINF LH 溶接NUT追加)</v>
          </cell>
          <cell r="I8753"/>
          <cell r="J8753"/>
          <cell r="K8753"/>
          <cell r="L8753" t="str">
            <v>未</v>
          </cell>
          <cell r="M8753" t="str">
            <v>未</v>
          </cell>
          <cell r="N8753" t="str">
            <v>未</v>
          </cell>
        </row>
        <row r="8754">
          <cell r="C8754">
            <v>7552418072</v>
          </cell>
          <cell r="D8754" t="str">
            <v>I4K5443</v>
          </cell>
          <cell r="E8754">
            <v>45527</v>
          </cell>
          <cell r="F8754" t="str">
            <v>VK00 NP*</v>
          </cell>
          <cell r="G8754" t="str">
            <v>VK00 B1-Gr 850幅</v>
          </cell>
          <cell r="H8754" t="str">
            <v>VK00 3X 850幅 B1-GR FRAME ASM 設変出図(内容：FRAME ASM内容品最新化,S/M ASM LH 溶接NUT及びSTIFF SUB SPG BRKT追加,RIVET削除,REINF LH 溶接NUT追加)</v>
          </cell>
          <cell r="I8754"/>
          <cell r="J8754" t="str">
            <v>C</v>
          </cell>
          <cell r="K8754"/>
          <cell r="L8754" t="str">
            <v>○</v>
          </cell>
          <cell r="M8754" t="str">
            <v>-</v>
          </cell>
          <cell r="N8754">
            <v>20240919</v>
          </cell>
        </row>
        <row r="8755">
          <cell r="C8755">
            <v>7552418081</v>
          </cell>
          <cell r="D8755" t="str">
            <v>I4K5443</v>
          </cell>
          <cell r="E8755">
            <v>45527</v>
          </cell>
          <cell r="F8755" t="str">
            <v>VK00 NP*</v>
          </cell>
          <cell r="G8755" t="str">
            <v>VK00 B1-Gr 850幅</v>
          </cell>
          <cell r="H8755" t="str">
            <v>VK00 3X 850幅 B1-GR FRAME ASM 設変出図(内容：FRAME ASM内容品最新化,S/M ASM LH 溶接NUT及びSTIFF SUB SPG BRKT追加,RIVET削除,REINF LH 溶接NUT追加)</v>
          </cell>
          <cell r="I8755"/>
          <cell r="J8755"/>
          <cell r="K8755"/>
          <cell r="L8755" t="str">
            <v>未</v>
          </cell>
          <cell r="M8755" t="str">
            <v>未</v>
          </cell>
          <cell r="N8755" t="str">
            <v>未</v>
          </cell>
        </row>
        <row r="8756">
          <cell r="C8756">
            <v>7552418091</v>
          </cell>
          <cell r="D8756" t="str">
            <v>I4K5443</v>
          </cell>
          <cell r="E8756">
            <v>45527</v>
          </cell>
          <cell r="F8756" t="str">
            <v>VK00 NP*</v>
          </cell>
          <cell r="G8756" t="str">
            <v>VK00 B1-Gr 850幅</v>
          </cell>
          <cell r="H8756" t="str">
            <v>VK00 3X 850幅 B1-GR FRAME ASM 設変出図(内容：FRAME ASM内容品最新化,S/M ASM LH 溶接NUT及びSTIFF SUB SPG BRKT追加,RIVET削除,REINF LH 溶接NUT追加)</v>
          </cell>
          <cell r="I8756"/>
          <cell r="J8756"/>
          <cell r="K8756"/>
          <cell r="L8756" t="str">
            <v>未</v>
          </cell>
          <cell r="M8756" t="str">
            <v>未</v>
          </cell>
          <cell r="N8756" t="str">
            <v>未</v>
          </cell>
        </row>
        <row r="8757">
          <cell r="C8757">
            <v>7552418101</v>
          </cell>
          <cell r="D8757" t="str">
            <v>I4K5443</v>
          </cell>
          <cell r="E8757">
            <v>45527</v>
          </cell>
          <cell r="F8757" t="str">
            <v>VK00 NP*</v>
          </cell>
          <cell r="G8757" t="str">
            <v>VK00 B1-Gr 850幅</v>
          </cell>
          <cell r="H8757" t="str">
            <v>VK00 3X 850幅 B1-GR FRAME ASM 設変出図(内容：FRAME ASM内容品最新化,S/M ASM LH 溶接NUT及びSTIFF SUB SPG BRKT追加,RIVET削除,REINF LH 溶接NUT追加)</v>
          </cell>
          <cell r="I8757"/>
          <cell r="J8757" t="str">
            <v>C</v>
          </cell>
          <cell r="K8757"/>
          <cell r="L8757" t="str">
            <v>○</v>
          </cell>
          <cell r="M8757" t="str">
            <v>-</v>
          </cell>
          <cell r="N8757">
            <v>20240911</v>
          </cell>
        </row>
        <row r="8758">
          <cell r="C8758">
            <v>7552418111</v>
          </cell>
          <cell r="D8758" t="str">
            <v>I4K5443</v>
          </cell>
          <cell r="E8758">
            <v>45527</v>
          </cell>
          <cell r="F8758" t="str">
            <v>VK00 NP*</v>
          </cell>
          <cell r="G8758" t="str">
            <v>VK00 B1-Gr 850幅</v>
          </cell>
          <cell r="H8758" t="str">
            <v>VK00 3X 850幅 B1-GR FRAME ASM 設変出図(内容：FRAME ASM内容品最新化,S/M ASM LH 溶接NUT及びSTIFF SUB SPG BRKT追加,RIVET削除,REINF LH 溶接NUT追加)</v>
          </cell>
          <cell r="I8758"/>
          <cell r="J8758"/>
          <cell r="K8758"/>
          <cell r="L8758" t="str">
            <v>未</v>
          </cell>
          <cell r="M8758" t="str">
            <v>未</v>
          </cell>
          <cell r="N8758" t="str">
            <v>未</v>
          </cell>
        </row>
        <row r="8759">
          <cell r="C8759">
            <v>7552418121</v>
          </cell>
          <cell r="D8759" t="str">
            <v>I4K5443</v>
          </cell>
          <cell r="E8759">
            <v>45527</v>
          </cell>
          <cell r="F8759" t="str">
            <v>VK00 NP*</v>
          </cell>
          <cell r="G8759" t="str">
            <v>VK00 B1-Gr 850幅</v>
          </cell>
          <cell r="H8759" t="str">
            <v>VK00 3X 850幅 B1-GR FRAME ASM 設変出図(内容：FRAME ASM内容品最新化,S/M ASM LH 溶接NUT及びSTIFF SUB SPG BRKT追加,RIVET削除,REINF LH 溶接NUT追加)</v>
          </cell>
          <cell r="I8759"/>
          <cell r="J8759" t="str">
            <v>C</v>
          </cell>
          <cell r="K8759"/>
          <cell r="L8759" t="str">
            <v>○</v>
          </cell>
          <cell r="M8759" t="str">
            <v>－</v>
          </cell>
          <cell r="N8759">
            <v>20250819</v>
          </cell>
        </row>
        <row r="8760">
          <cell r="C8760">
            <v>7552418131</v>
          </cell>
          <cell r="D8760" t="str">
            <v>I4K5443</v>
          </cell>
          <cell r="E8760">
            <v>45527</v>
          </cell>
          <cell r="F8760" t="str">
            <v>VK00 NP*</v>
          </cell>
          <cell r="G8760" t="str">
            <v>VK00 B1-Gr 850幅</v>
          </cell>
          <cell r="H8760" t="str">
            <v>VK00 3X 850幅 B1-GR FRAME ASM 設変出図(内容：FRAME ASM内容品最新化,S/M ASM LH 溶接NUT及びSTIFF SUB SPG BRKT追加,RIVET削除,REINF LH 溶接NUT追加)</v>
          </cell>
          <cell r="I8760"/>
          <cell r="J8760" t="str">
            <v>C</v>
          </cell>
          <cell r="K8760"/>
          <cell r="L8760" t="str">
            <v>○</v>
          </cell>
          <cell r="M8760" t="str">
            <v>－</v>
          </cell>
          <cell r="N8760">
            <v>20250702</v>
          </cell>
        </row>
        <row r="8761">
          <cell r="C8761">
            <v>7552418141</v>
          </cell>
          <cell r="D8761" t="str">
            <v>I4K5443</v>
          </cell>
          <cell r="E8761">
            <v>45527</v>
          </cell>
          <cell r="F8761" t="str">
            <v>VK00 NP*</v>
          </cell>
          <cell r="G8761" t="str">
            <v>VK00 B1-Gr 850幅</v>
          </cell>
          <cell r="H8761" t="str">
            <v>VK00 3X 850幅 B1-GR FRAME ASM 設変出図(内容：FRAME ASM内容品最新化,S/M ASM LH 溶接NUT及びSTIFF SUB SPG BRKT追加,RIVET削除,REINF LH 溶接NUT追加)</v>
          </cell>
          <cell r="I8761"/>
          <cell r="J8761" t="str">
            <v>C</v>
          </cell>
          <cell r="K8761" t="str">
            <v>1HK4</v>
          </cell>
          <cell r="L8761" t="str">
            <v>○</v>
          </cell>
          <cell r="M8761" t="str">
            <v>-</v>
          </cell>
          <cell r="N8761">
            <v>20240919</v>
          </cell>
        </row>
        <row r="8762">
          <cell r="C8762">
            <v>7552418151</v>
          </cell>
          <cell r="D8762" t="str">
            <v>I4K5443</v>
          </cell>
          <cell r="E8762">
            <v>45527</v>
          </cell>
          <cell r="F8762" t="str">
            <v>VK00 NP*</v>
          </cell>
          <cell r="G8762" t="str">
            <v>VK00 B1-Gr 850幅</v>
          </cell>
          <cell r="H8762" t="str">
            <v>VK00 3X 850幅 B1-GR FRAME ASM 設変出図(内容：FRAME ASM内容品最新化,S/M ASM LH 溶接NUT及びSTIFF SUB SPG BRKT追加,RIVET削除,REINF LH 溶接NUT追加)</v>
          </cell>
          <cell r="I8762" t="str">
            <v>PA1-5065</v>
          </cell>
          <cell r="J8762" t="str">
            <v>C</v>
          </cell>
          <cell r="K8762" t="str">
            <v>HKB</v>
          </cell>
          <cell r="L8762" t="str">
            <v>○</v>
          </cell>
          <cell r="M8762" t="str">
            <v>-</v>
          </cell>
          <cell r="N8762">
            <v>20250522</v>
          </cell>
        </row>
        <row r="8763">
          <cell r="C8763">
            <v>7552418161</v>
          </cell>
          <cell r="D8763" t="str">
            <v>I4K5443</v>
          </cell>
          <cell r="E8763">
            <v>45527</v>
          </cell>
          <cell r="F8763" t="str">
            <v>VK00 NP*</v>
          </cell>
          <cell r="G8763" t="str">
            <v>VK00 B1-Gr 850幅</v>
          </cell>
          <cell r="H8763" t="str">
            <v>VK00 3X 850幅 B1-GR FRAME ASM 設変出図(内容：FRAME ASM内容品最新化,S/M ASM LH 溶接NUT及びSTIFF SUB SPG BRKT追加,RIVET削除,REINF LH 溶接NUT追加)</v>
          </cell>
          <cell r="I8763"/>
          <cell r="J8763"/>
          <cell r="K8763"/>
          <cell r="L8763" t="str">
            <v>未</v>
          </cell>
          <cell r="M8763" t="str">
            <v>未</v>
          </cell>
          <cell r="N8763" t="str">
            <v>未</v>
          </cell>
        </row>
        <row r="8764">
          <cell r="C8764">
            <v>7552418171</v>
          </cell>
          <cell r="D8764" t="str">
            <v>I4K5443</v>
          </cell>
          <cell r="E8764">
            <v>45527</v>
          </cell>
          <cell r="F8764" t="str">
            <v>VK00 NP*</v>
          </cell>
          <cell r="G8764" t="str">
            <v>VK00 B1-Gr 850幅</v>
          </cell>
          <cell r="H8764" t="str">
            <v>VK00 3X 850幅 B1-GR FRAME ASM 設変出図(内容：FRAME ASM内容品最新化,S/M ASM LH 溶接NUT及びSTIFF SUB SPG BRKT追加,RIVET削除,REINF LH 溶接NUT追加)</v>
          </cell>
          <cell r="I8764"/>
          <cell r="J8764" t="str">
            <v>C</v>
          </cell>
          <cell r="K8764"/>
          <cell r="L8764" t="str">
            <v>○</v>
          </cell>
          <cell r="M8764" t="str">
            <v>-</v>
          </cell>
          <cell r="N8764">
            <v>20240911</v>
          </cell>
        </row>
        <row r="8765">
          <cell r="C8765">
            <v>7552418181</v>
          </cell>
          <cell r="D8765" t="str">
            <v>I4K5443</v>
          </cell>
          <cell r="E8765">
            <v>45527</v>
          </cell>
          <cell r="F8765" t="str">
            <v>VK00 NP*</v>
          </cell>
          <cell r="G8765" t="str">
            <v>VK00 B1-Gr 850幅</v>
          </cell>
          <cell r="H8765" t="str">
            <v>VK00 3X 850幅 B1-GR FRAME ASM 設変出図(内容：FRAME ASM内容品最新化,S/M ASM LH 溶接NUT及びSTIFF SUB SPG BRKT追加,RIVET削除,REINF LH 溶接NUT追加)</v>
          </cell>
          <cell r="I8765" t="str">
            <v>PA1-4120</v>
          </cell>
          <cell r="J8765" t="str">
            <v>C</v>
          </cell>
          <cell r="K8765" t="str">
            <v>HK6</v>
          </cell>
          <cell r="L8765" t="str">
            <v>○</v>
          </cell>
          <cell r="M8765">
            <v>20240906</v>
          </cell>
          <cell r="N8765">
            <v>20240906</v>
          </cell>
        </row>
        <row r="8766">
          <cell r="C8766">
            <v>7552418191</v>
          </cell>
          <cell r="D8766" t="str">
            <v>I4K5443</v>
          </cell>
          <cell r="E8766">
            <v>45527</v>
          </cell>
          <cell r="F8766" t="str">
            <v>VK00 NP*</v>
          </cell>
          <cell r="G8766" t="str">
            <v>VK00 B1-Gr 850幅</v>
          </cell>
          <cell r="H8766" t="str">
            <v>VK00 3X 850幅 B1-GR FRAME ASM 設変出図(内容：FRAME ASM内容品最新化,S/M ASM LH 溶接NUT及びSTIFF SUB SPG BRKT追加,RIVET削除,REINF LH 溶接NUT追加)</v>
          </cell>
          <cell r="I8766"/>
          <cell r="J8766"/>
          <cell r="K8766"/>
          <cell r="L8766" t="str">
            <v>未</v>
          </cell>
          <cell r="M8766" t="str">
            <v>未</v>
          </cell>
          <cell r="N8766" t="str">
            <v>未</v>
          </cell>
        </row>
        <row r="8767">
          <cell r="C8767">
            <v>7552418201</v>
          </cell>
          <cell r="D8767" t="str">
            <v>I4K5443</v>
          </cell>
          <cell r="E8767">
            <v>45527</v>
          </cell>
          <cell r="F8767" t="str">
            <v>VK00 NP*</v>
          </cell>
          <cell r="G8767" t="str">
            <v>VK00 B1-Gr 850幅</v>
          </cell>
          <cell r="H8767" t="str">
            <v>VK00 3X 850幅 B1-GR FRAME ASM 設変出図(内容：FRAME ASM内容品最新化,S/M ASM LH 溶接NUT及びSTIFF SUB SPG BRKT追加,RIVET削除,REINF LH 溶接NUT追加)</v>
          </cell>
          <cell r="I8767"/>
          <cell r="J8767" t="str">
            <v>C</v>
          </cell>
          <cell r="K8767"/>
          <cell r="L8767" t="str">
            <v>○</v>
          </cell>
          <cell r="M8767" t="str">
            <v>－</v>
          </cell>
          <cell r="N8767">
            <v>20250702</v>
          </cell>
        </row>
        <row r="8768">
          <cell r="C8768">
            <v>7552418211</v>
          </cell>
          <cell r="D8768" t="str">
            <v>I4K5443</v>
          </cell>
          <cell r="E8768">
            <v>45527</v>
          </cell>
          <cell r="F8768" t="str">
            <v>VK00 NP*</v>
          </cell>
          <cell r="G8768" t="str">
            <v>VK00 B1-Gr 850幅</v>
          </cell>
          <cell r="H8768" t="str">
            <v>VK00 3X 850幅 B1-GR FRAME ASM 設変出図(内容：FRAME ASM内容品最新化,S/M ASM LH 溶接NUT及びSTIFF SUB SPG BRKT追加,RIVET削除,REINF LH 溶接NUT追加)</v>
          </cell>
          <cell r="I8768" t="str">
            <v>PA1-5065</v>
          </cell>
          <cell r="J8768" t="str">
            <v>C</v>
          </cell>
          <cell r="K8768" t="str">
            <v>HMB</v>
          </cell>
          <cell r="L8768" t="str">
            <v>○</v>
          </cell>
          <cell r="M8768" t="str">
            <v>ー</v>
          </cell>
          <cell r="N8768">
            <v>20250515</v>
          </cell>
        </row>
        <row r="8769">
          <cell r="C8769">
            <v>7552418221</v>
          </cell>
          <cell r="D8769" t="str">
            <v>I4K5443</v>
          </cell>
          <cell r="E8769">
            <v>45527</v>
          </cell>
          <cell r="F8769" t="str">
            <v>VK00 NP*</v>
          </cell>
          <cell r="G8769" t="str">
            <v>VK00 B1-Gr 850幅</v>
          </cell>
          <cell r="H8769" t="str">
            <v>VK00 3X 850幅 B1-GR FRAME ASM 設変出図(内容：FRAME ASM内容品最新化,S/M ASM LH 溶接NUT及びSTIFF SUB SPG BRKT追加,RIVET削除,REINF LH 溶接NUT追加)</v>
          </cell>
          <cell r="I8769" t="str">
            <v>PA1-5087</v>
          </cell>
          <cell r="J8769" t="str">
            <v>C</v>
          </cell>
          <cell r="K8769" t="str">
            <v>HMC</v>
          </cell>
          <cell r="L8769" t="str">
            <v>○</v>
          </cell>
          <cell r="M8769" t="str">
            <v>－</v>
          </cell>
          <cell r="N8769">
            <v>20250702</v>
          </cell>
        </row>
        <row r="8770">
          <cell r="C8770">
            <v>7552479711</v>
          </cell>
          <cell r="D8770" t="str">
            <v>I4K5443</v>
          </cell>
          <cell r="E8770">
            <v>45527</v>
          </cell>
          <cell r="F8770" t="str">
            <v>VK00 NP*</v>
          </cell>
          <cell r="G8770" t="str">
            <v>VK00 B1-Gr 850幅</v>
          </cell>
          <cell r="H8770" t="str">
            <v>VK00 3X 850幅 B1-GR FRAME ASM 設変出図(内容：FRAME ASM内容品最新化,S/M ASM LH 溶接NUT及びSTIFF SUB SPG BRKT追加,RIVET削除,REINF LH 溶接NUT追加)</v>
          </cell>
          <cell r="I8770"/>
          <cell r="J8770"/>
          <cell r="K8770"/>
          <cell r="L8770" t="str">
            <v>未</v>
          </cell>
          <cell r="M8770" t="str">
            <v>未</v>
          </cell>
          <cell r="N8770" t="str">
            <v>未</v>
          </cell>
        </row>
        <row r="8771">
          <cell r="C8771">
            <v>7552479721</v>
          </cell>
          <cell r="D8771" t="str">
            <v>I4K5443</v>
          </cell>
          <cell r="E8771">
            <v>45527</v>
          </cell>
          <cell r="F8771" t="str">
            <v>VK00 NP*</v>
          </cell>
          <cell r="G8771" t="str">
            <v>VK00 B1-Gr 850幅</v>
          </cell>
          <cell r="H8771" t="str">
            <v>VK00 3X 850幅 B1-GR FRAME ASM 設変出図(内容：FRAME ASM内容品最新化,S/M ASM LH 溶接NUT及びSTIFF SUB SPG BRKT追加,RIVET削除,REINF LH 溶接NUT追加)</v>
          </cell>
          <cell r="I8771"/>
          <cell r="J8771"/>
          <cell r="K8771"/>
          <cell r="L8771" t="str">
            <v>未</v>
          </cell>
          <cell r="M8771" t="str">
            <v>未</v>
          </cell>
          <cell r="N8771" t="str">
            <v>未</v>
          </cell>
        </row>
        <row r="8772">
          <cell r="C8772">
            <v>7552479731</v>
          </cell>
          <cell r="D8772" t="str">
            <v>I4K5443</v>
          </cell>
          <cell r="E8772">
            <v>45527</v>
          </cell>
          <cell r="F8772" t="str">
            <v>VK00 NP*</v>
          </cell>
          <cell r="G8772" t="str">
            <v>VK00 B1-Gr 850幅</v>
          </cell>
          <cell r="H8772" t="str">
            <v>VK00 3X 850幅 B1-GR FRAME ASM 設変出図(内容：FRAME ASM内容品最新化,S/M ASM LH 溶接NUT及びSTIFF SUB SPG BRKT追加,RIVET削除,REINF LH 溶接NUT追加)</v>
          </cell>
          <cell r="I8772"/>
          <cell r="J8772"/>
          <cell r="K8772"/>
          <cell r="L8772" t="str">
            <v>未</v>
          </cell>
          <cell r="M8772" t="str">
            <v>未</v>
          </cell>
          <cell r="N8772" t="str">
            <v>未</v>
          </cell>
        </row>
        <row r="8773">
          <cell r="C8773">
            <v>7552479741</v>
          </cell>
          <cell r="D8773" t="str">
            <v>I4K5443</v>
          </cell>
          <cell r="E8773">
            <v>45527</v>
          </cell>
          <cell r="F8773" t="str">
            <v>VK00 NP*</v>
          </cell>
          <cell r="G8773" t="str">
            <v>VK00 B1-Gr 850幅</v>
          </cell>
          <cell r="H8773" t="str">
            <v>VK00 3X 850幅 B1-GR FRAME ASM 設変出図(内容：FRAME ASM内容品最新化,S/M ASM LH 溶接NUT及びSTIFF SUB SPG BRKT追加,RIVET削除,REINF LH 溶接NUT追加)</v>
          </cell>
          <cell r="I8773"/>
          <cell r="J8773"/>
          <cell r="K8773"/>
          <cell r="L8773" t="str">
            <v>未</v>
          </cell>
          <cell r="M8773" t="str">
            <v>未</v>
          </cell>
          <cell r="N8773" t="str">
            <v>未</v>
          </cell>
        </row>
        <row r="8774">
          <cell r="C8774">
            <v>8978836762</v>
          </cell>
          <cell r="D8774" t="str">
            <v>I4K5443</v>
          </cell>
          <cell r="E8774">
            <v>45527</v>
          </cell>
          <cell r="F8774" t="str">
            <v>VK00 N**</v>
          </cell>
          <cell r="G8774" t="str">
            <v>VK00 B1-Gr 850幅</v>
          </cell>
          <cell r="H8774" t="str">
            <v>VK00 3X 850幅 B1-GR FRAME ASM 設変出図(内容：FRAME ASM内容品最新化,S/M ASM LH 溶接NUT及びSTIFF SUB SPG BRKT追加,RIVET削除,REINF LH 溶接NUT追加)</v>
          </cell>
          <cell r="I8774" t="str">
            <v>-</v>
          </cell>
          <cell r="J8774" t="str">
            <v>C</v>
          </cell>
          <cell r="K8774" t="str">
            <v>-</v>
          </cell>
          <cell r="L8774" t="str">
            <v>○</v>
          </cell>
          <cell r="M8774" t="str">
            <v>-</v>
          </cell>
          <cell r="N8774">
            <v>20250129</v>
          </cell>
        </row>
        <row r="8775">
          <cell r="C8775">
            <v>8978836772</v>
          </cell>
          <cell r="D8775" t="str">
            <v>I4K5443</v>
          </cell>
          <cell r="E8775">
            <v>45527</v>
          </cell>
          <cell r="F8775" t="str">
            <v>VK00 N**</v>
          </cell>
          <cell r="G8775" t="str">
            <v>VK00 B1-Gr 850幅</v>
          </cell>
          <cell r="H8775" t="str">
            <v>VK00 3X 850幅 B1-GR FRAME ASM 設変出図(内容：FRAME ASM内容品最新化,S/M ASM LH 溶接NUT及びSTIFF SUB SPG BRKT追加,RIVET削除,REINF LH 溶接NUT追加)</v>
          </cell>
          <cell r="I8775" t="str">
            <v>PA1-4161</v>
          </cell>
          <cell r="J8775" t="str">
            <v>C</v>
          </cell>
          <cell r="K8775" t="str">
            <v>HH7</v>
          </cell>
          <cell r="L8775" t="str">
            <v>○</v>
          </cell>
          <cell r="M8775" t="str">
            <v>-</v>
          </cell>
          <cell r="N8775">
            <v>20241016</v>
          </cell>
        </row>
        <row r="8776">
          <cell r="C8776">
            <v>7552472781</v>
          </cell>
          <cell r="D8776" t="str">
            <v>I4K5480</v>
          </cell>
          <cell r="E8776">
            <v>45523</v>
          </cell>
          <cell r="F8776" t="str">
            <v>VK00 NP*</v>
          </cell>
          <cell r="G8776" t="str">
            <v>VK00 B4-Gr 850幅</v>
          </cell>
          <cell r="H8776" t="str">
            <v>VK00 B4-GR K研 850幅 FRAME 設変出図(内容：ECR反映)</v>
          </cell>
          <cell r="I8776" t="str">
            <v>PA1-4120</v>
          </cell>
          <cell r="J8776" t="str">
            <v>C</v>
          </cell>
          <cell r="K8776" t="str">
            <v>HK7</v>
          </cell>
          <cell r="L8776" t="str">
            <v>○</v>
          </cell>
          <cell r="M8776" t="str">
            <v>未</v>
          </cell>
          <cell r="N8776">
            <v>20240911</v>
          </cell>
        </row>
        <row r="8777">
          <cell r="C8777">
            <v>8978749104</v>
          </cell>
          <cell r="D8777" t="str">
            <v>I4K5553</v>
          </cell>
          <cell r="E8777">
            <v>45523</v>
          </cell>
          <cell r="F8777" t="str">
            <v>VL26 N*R</v>
          </cell>
          <cell r="G8777" t="str">
            <v>VL26 A2-Gr 700幅</v>
          </cell>
          <cell r="H8777" t="str">
            <v>VL26 A2-GR  一生向け FRAME ASM 設変出図(内容：ECR反映、S/M RHの溶接NUT追加、S/M LHの溶接NUT削除)</v>
          </cell>
          <cell r="I8777" t="str">
            <v>PA1-4138</v>
          </cell>
          <cell r="J8777" t="str">
            <v>A</v>
          </cell>
          <cell r="K8777" t="str">
            <v>NEA</v>
          </cell>
          <cell r="L8777" t="str">
            <v>〇</v>
          </cell>
          <cell r="M8777">
            <v>20240923</v>
          </cell>
          <cell r="N8777">
            <v>20240923</v>
          </cell>
        </row>
        <row r="8778">
          <cell r="C8778">
            <v>8978749114</v>
          </cell>
          <cell r="D8778" t="str">
            <v>I4K5553</v>
          </cell>
          <cell r="E8778">
            <v>45523</v>
          </cell>
          <cell r="F8778" t="str">
            <v>VL26 N*R</v>
          </cell>
          <cell r="G8778" t="str">
            <v>VL26 A2-Gr 700幅</v>
          </cell>
          <cell r="H8778" t="str">
            <v>VL26 A2-GR  一生向け FRAME ASM 設変出図(内容：ECR反映、S/M RHの溶接NUT追加、S/M LHの溶接NUT削除)</v>
          </cell>
          <cell r="I8778" t="str">
            <v>PA1-4138/PA1-5003</v>
          </cell>
          <cell r="J8778" t="str">
            <v>A</v>
          </cell>
          <cell r="K8778" t="str">
            <v>NPK</v>
          </cell>
          <cell r="L8778" t="str">
            <v>〇</v>
          </cell>
          <cell r="M8778">
            <v>20240923</v>
          </cell>
          <cell r="N8778">
            <v>20240923</v>
          </cell>
        </row>
        <row r="8779">
          <cell r="C8779">
            <v>7551885931</v>
          </cell>
          <cell r="D8779" t="str">
            <v>I4JLF28</v>
          </cell>
          <cell r="E8779">
            <v>45552</v>
          </cell>
          <cell r="F8779" t="str">
            <v>VK04 NPS</v>
          </cell>
          <cell r="G8779" t="str">
            <v>VK04 A1-Gr 750幅</v>
          </cell>
          <cell r="H8779" t="str">
            <v>VK04 A1-GR 750幅 一生 FRAME ASM 設変出図(内容：構成部品変更、穴、溶接NUT追加・削除、穴径変更)</v>
          </cell>
          <cell r="I8779"/>
          <cell r="J8779"/>
          <cell r="K8779"/>
          <cell r="L8779" t="str">
            <v>未</v>
          </cell>
          <cell r="M8779" t="str">
            <v>未</v>
          </cell>
          <cell r="N8779" t="str">
            <v>未</v>
          </cell>
        </row>
        <row r="8780">
          <cell r="C8780">
            <v>8972681121</v>
          </cell>
          <cell r="D8780" t="str">
            <v>I4JLF28</v>
          </cell>
          <cell r="E8780">
            <v>45552</v>
          </cell>
          <cell r="F8780" t="str">
            <v>VK04 NPS</v>
          </cell>
          <cell r="G8780" t="str">
            <v>VK04 A1-Gr 750幅</v>
          </cell>
          <cell r="H8780" t="str">
            <v>VK04 A1-GR 750幅 一生 FRAME ASM 設変出図(内容：構成部品変更、穴、溶接NUT追加・削除、穴径変更)</v>
          </cell>
          <cell r="I8780" t="str">
            <v>PA1-4164</v>
          </cell>
          <cell r="J8780" t="str">
            <v>A</v>
          </cell>
          <cell r="K8780" t="str">
            <v>THB</v>
          </cell>
          <cell r="L8780" t="str">
            <v>○</v>
          </cell>
          <cell r="M8780">
            <v>20240722</v>
          </cell>
          <cell r="N8780">
            <v>20240722</v>
          </cell>
        </row>
        <row r="8781">
          <cell r="C8781">
            <v>8972681131</v>
          </cell>
          <cell r="D8781" t="str">
            <v>I4JLF28</v>
          </cell>
          <cell r="E8781">
            <v>45552</v>
          </cell>
          <cell r="F8781" t="str">
            <v>VK04 NPS</v>
          </cell>
          <cell r="G8781" t="str">
            <v>VK04 A1-Gr 750幅</v>
          </cell>
          <cell r="H8781" t="str">
            <v>VK04 A1-GR 750幅 一生 FRAME ASM 設変出図(内容：構成部品変更、穴、溶接NUT追加・削除、穴径変更)</v>
          </cell>
          <cell r="I8781"/>
          <cell r="J8781" t="str">
            <v>A</v>
          </cell>
          <cell r="K8781"/>
          <cell r="L8781" t="str">
            <v>未</v>
          </cell>
          <cell r="M8781" t="str">
            <v>未</v>
          </cell>
          <cell r="N8781" t="str">
            <v>未</v>
          </cell>
        </row>
        <row r="8782">
          <cell r="C8782">
            <v>8972681141</v>
          </cell>
          <cell r="D8782" t="str">
            <v>I4JLF28</v>
          </cell>
          <cell r="E8782">
            <v>45552</v>
          </cell>
          <cell r="F8782" t="str">
            <v>VK04 NPS</v>
          </cell>
          <cell r="G8782" t="str">
            <v>VK04 A1-Gr 750幅</v>
          </cell>
          <cell r="H8782" t="str">
            <v>VK04 A1-GR 750幅 一生 FRAME ASM 設変出図(内容：構成部品変更、穴、溶接NUT追加・削除、穴径変更)</v>
          </cell>
          <cell r="I8782"/>
          <cell r="J8782" t="str">
            <v>A</v>
          </cell>
          <cell r="K8782"/>
          <cell r="L8782" t="str">
            <v>未</v>
          </cell>
          <cell r="M8782" t="str">
            <v>未</v>
          </cell>
          <cell r="N8782" t="str">
            <v>未</v>
          </cell>
        </row>
        <row r="8783">
          <cell r="C8783">
            <v>8972681153</v>
          </cell>
          <cell r="D8783" t="str">
            <v>I4JLF28</v>
          </cell>
          <cell r="E8783">
            <v>45552</v>
          </cell>
          <cell r="F8783" t="str">
            <v>VK04 NPS</v>
          </cell>
          <cell r="G8783" t="str">
            <v>VK04 A1-Gr 750幅</v>
          </cell>
          <cell r="H8783" t="str">
            <v>VK04 A1-GR 750幅 一生 FRAME ASM 設変出図(内容：構成部品変更、穴、溶接NUT追加・削除、穴径変更)</v>
          </cell>
          <cell r="I8783"/>
          <cell r="J8783" t="str">
            <v>A</v>
          </cell>
          <cell r="K8783"/>
          <cell r="L8783" t="str">
            <v>○</v>
          </cell>
          <cell r="M8783">
            <v>20241017</v>
          </cell>
          <cell r="N8783">
            <v>20241017</v>
          </cell>
        </row>
        <row r="8784">
          <cell r="C8784">
            <v>8972681161</v>
          </cell>
          <cell r="D8784" t="str">
            <v>I4JLF28</v>
          </cell>
          <cell r="E8784">
            <v>45552</v>
          </cell>
          <cell r="F8784" t="str">
            <v>VK04 NPS</v>
          </cell>
          <cell r="G8784" t="str">
            <v>VK04 A1-Gr 750幅</v>
          </cell>
          <cell r="H8784" t="str">
            <v>VK04 A1-GR 750幅 一生 FRAME ASM 設変出図(内容：構成部品変更、穴、溶接NUT追加・削除、穴径変更)</v>
          </cell>
          <cell r="I8784"/>
          <cell r="J8784"/>
          <cell r="K8784"/>
          <cell r="L8784" t="str">
            <v>未</v>
          </cell>
          <cell r="M8784" t="str">
            <v>未</v>
          </cell>
          <cell r="N8784" t="str">
            <v>未</v>
          </cell>
        </row>
        <row r="8785">
          <cell r="C8785">
            <v>8978794981</v>
          </cell>
          <cell r="D8785" t="str">
            <v>I4JLF28</v>
          </cell>
          <cell r="E8785">
            <v>45552</v>
          </cell>
          <cell r="F8785" t="str">
            <v>VK04 NPS</v>
          </cell>
          <cell r="G8785" t="str">
            <v>VK04 A1-Gr 750幅</v>
          </cell>
          <cell r="H8785" t="str">
            <v>VK04 A1-GR 750幅 一生 FRAME ASM 設変出図(内容：構成部品変更、穴、溶接NUT追加・削除、穴径変更)</v>
          </cell>
          <cell r="I8785"/>
          <cell r="J8785"/>
          <cell r="K8785"/>
          <cell r="L8785" t="str">
            <v>未</v>
          </cell>
          <cell r="M8785" t="str">
            <v>未</v>
          </cell>
          <cell r="N8785" t="str">
            <v>未</v>
          </cell>
        </row>
        <row r="8786">
          <cell r="C8786">
            <v>8978795002</v>
          </cell>
          <cell r="D8786" t="str">
            <v>I4JLF28</v>
          </cell>
          <cell r="E8786">
            <v>45552</v>
          </cell>
          <cell r="F8786" t="str">
            <v>VK04 NPS</v>
          </cell>
          <cell r="G8786" t="str">
            <v>VK04 A1-Gr 750幅</v>
          </cell>
          <cell r="H8786" t="str">
            <v>VK04 A1-GR 750幅 一生 FRAME ASM 設変出図(内容：構成部品変更、穴、溶接NUT追加・削除、穴径変更)</v>
          </cell>
          <cell r="I8786"/>
          <cell r="J8786" t="str">
            <v>A</v>
          </cell>
          <cell r="K8786"/>
          <cell r="L8786" t="str">
            <v>未</v>
          </cell>
          <cell r="M8786" t="str">
            <v>未</v>
          </cell>
          <cell r="N8786" t="str">
            <v>未</v>
          </cell>
        </row>
        <row r="8787">
          <cell r="C8787">
            <v>8978795012</v>
          </cell>
          <cell r="D8787" t="str">
            <v>I4JLF28</v>
          </cell>
          <cell r="E8787">
            <v>45552</v>
          </cell>
          <cell r="F8787" t="str">
            <v>VK04 NPS</v>
          </cell>
          <cell r="G8787" t="str">
            <v>VK04 A1-Gr 750幅</v>
          </cell>
          <cell r="H8787" t="str">
            <v>VK04 A1-GR 750幅 一生 FRAME ASM 設変出図(内容：構成部品変更、穴、溶接NUT追加・削除、穴径変更)</v>
          </cell>
          <cell r="I8787"/>
          <cell r="J8787" t="str">
            <v>A</v>
          </cell>
          <cell r="K8787"/>
          <cell r="L8787" t="str">
            <v>未</v>
          </cell>
          <cell r="M8787" t="str">
            <v>未</v>
          </cell>
          <cell r="N8787" t="str">
            <v>未</v>
          </cell>
        </row>
        <row r="8788">
          <cell r="C8788">
            <v>8978795023</v>
          </cell>
          <cell r="D8788" t="str">
            <v>I4JLF28</v>
          </cell>
          <cell r="E8788">
            <v>45552</v>
          </cell>
          <cell r="F8788" t="str">
            <v>VK04 NPS</v>
          </cell>
          <cell r="G8788" t="str">
            <v>VK04 A1-Gr 750幅</v>
          </cell>
          <cell r="H8788" t="str">
            <v>VK04 A1-GR 750幅 一生 FRAME ASM 設変出図(内容：構成部品変更、穴、溶接NUT追加・削除、穴径変更)</v>
          </cell>
          <cell r="I8788"/>
          <cell r="J8788" t="str">
            <v>A</v>
          </cell>
          <cell r="K8788"/>
          <cell r="L8788" t="str">
            <v>未</v>
          </cell>
          <cell r="M8788" t="str">
            <v>未</v>
          </cell>
          <cell r="N8788" t="str">
            <v>未</v>
          </cell>
        </row>
        <row r="8789">
          <cell r="C8789">
            <v>8978795030</v>
          </cell>
          <cell r="D8789" t="str">
            <v>I4JLF28</v>
          </cell>
          <cell r="E8789">
            <v>45552</v>
          </cell>
          <cell r="F8789" t="str">
            <v>VK04 NPS</v>
          </cell>
          <cell r="G8789" t="str">
            <v>VK04 A1-Gr 750幅</v>
          </cell>
          <cell r="H8789" t="str">
            <v>VK04 A1-GR 750幅 一生 FRAME ASM 設変出図(内容：構成部品変更、穴、溶接NUT追加・削除、穴径変更)</v>
          </cell>
          <cell r="I8789"/>
          <cell r="J8789"/>
          <cell r="K8789"/>
          <cell r="L8789" t="str">
            <v>未</v>
          </cell>
          <cell r="M8789" t="str">
            <v>未</v>
          </cell>
          <cell r="N8789" t="str">
            <v>未</v>
          </cell>
        </row>
        <row r="8790">
          <cell r="C8790">
            <v>7551885910</v>
          </cell>
          <cell r="D8790" t="str">
            <v>I3K4968</v>
          </cell>
          <cell r="E8790">
            <v>45552</v>
          </cell>
          <cell r="F8790" t="str">
            <v>VK04 NPS</v>
          </cell>
          <cell r="G8790" t="str">
            <v>VK04 A1-GR 750幅</v>
          </cell>
          <cell r="H8790" t="str">
            <v>VK04 A1-GR 750幅 一生 FRAME ASM 新規出図</v>
          </cell>
          <cell r="I8790"/>
          <cell r="J8790"/>
          <cell r="K8790"/>
          <cell r="L8790" t="str">
            <v>未</v>
          </cell>
          <cell r="M8790" t="str">
            <v>未</v>
          </cell>
          <cell r="N8790" t="str">
            <v>未</v>
          </cell>
        </row>
        <row r="8791">
          <cell r="C8791">
            <v>7551885920</v>
          </cell>
          <cell r="D8791" t="str">
            <v>I3K4968</v>
          </cell>
          <cell r="E8791">
            <v>45552</v>
          </cell>
          <cell r="F8791" t="str">
            <v>VK04 NPS</v>
          </cell>
          <cell r="G8791" t="str">
            <v>VK04 A1-GR 750幅</v>
          </cell>
          <cell r="H8791" t="str">
            <v>VK04 A1-GR 750幅 一生 FRAME ASM 新規出図</v>
          </cell>
          <cell r="I8791"/>
          <cell r="J8791"/>
          <cell r="K8791"/>
          <cell r="L8791" t="str">
            <v>未</v>
          </cell>
          <cell r="M8791" t="str">
            <v>未</v>
          </cell>
          <cell r="N8791" t="str">
            <v>未</v>
          </cell>
        </row>
        <row r="8792">
          <cell r="C8792">
            <v>8978794960</v>
          </cell>
          <cell r="D8792" t="str">
            <v>I3K4968</v>
          </cell>
          <cell r="E8792">
            <v>45552</v>
          </cell>
          <cell r="F8792" t="str">
            <v>VK04 NPS</v>
          </cell>
          <cell r="G8792" t="str">
            <v>VK04 A1-GR 750幅</v>
          </cell>
          <cell r="H8792" t="str">
            <v>VK04 A1-GR 750幅 一生 FRAME ASM 新規出図</v>
          </cell>
          <cell r="I8792"/>
          <cell r="J8792"/>
          <cell r="K8792"/>
          <cell r="L8792" t="str">
            <v>未</v>
          </cell>
          <cell r="M8792" t="str">
            <v>未</v>
          </cell>
          <cell r="N8792" t="str">
            <v>未</v>
          </cell>
        </row>
        <row r="8793">
          <cell r="C8793">
            <v>8978794970</v>
          </cell>
          <cell r="D8793" t="str">
            <v>I3K4968</v>
          </cell>
          <cell r="E8793">
            <v>45552</v>
          </cell>
          <cell r="F8793" t="str">
            <v>VK04 NPS</v>
          </cell>
          <cell r="G8793" t="str">
            <v>VK04 A1-GR 750幅</v>
          </cell>
          <cell r="H8793" t="str">
            <v>VK04 A1-GR 750幅 一生 FRAME ASM 新規出図</v>
          </cell>
          <cell r="I8793"/>
          <cell r="J8793" t="str">
            <v>A</v>
          </cell>
          <cell r="K8793"/>
          <cell r="L8793" t="str">
            <v>未</v>
          </cell>
          <cell r="M8793" t="str">
            <v>未</v>
          </cell>
          <cell r="N8793" t="str">
            <v>未</v>
          </cell>
        </row>
        <row r="8794">
          <cell r="C8794">
            <v>8978794990</v>
          </cell>
          <cell r="D8794" t="str">
            <v>I3K4968</v>
          </cell>
          <cell r="E8794">
            <v>45552</v>
          </cell>
          <cell r="F8794" t="str">
            <v>VK04 NPS</v>
          </cell>
          <cell r="G8794" t="str">
            <v>VK04 A1-GR 750幅</v>
          </cell>
          <cell r="H8794" t="str">
            <v>VK04 A1-GR 750幅 一生 FRAME ASM 新規出図</v>
          </cell>
          <cell r="I8794"/>
          <cell r="J8794"/>
          <cell r="K8794"/>
          <cell r="L8794" t="str">
            <v>未</v>
          </cell>
          <cell r="M8794" t="str">
            <v>未</v>
          </cell>
          <cell r="N8794" t="str">
            <v>未</v>
          </cell>
        </row>
        <row r="8795">
          <cell r="C8795">
            <v>7552418140</v>
          </cell>
          <cell r="D8795" t="str">
            <v>I24091201</v>
          </cell>
          <cell r="E8795">
            <v>45551</v>
          </cell>
          <cell r="F8795" t="str">
            <v>VK00 NP*</v>
          </cell>
          <cell r="G8795" t="str">
            <v>VK00 B1-GR 850幅</v>
          </cell>
          <cell r="H8795" t="str">
            <v>【AAS-LD-14571▲1】VK00 B1-GR 850幅 FRAME SOP反映AAS(内容：SIDE MEMBER LHに対して、STIFFNER追加▲1：EPW 24/10/7に後ろ倒し)</v>
          </cell>
          <cell r="I8795" t="str">
            <v>PA1-4106</v>
          </cell>
          <cell r="J8795" t="str">
            <v>C</v>
          </cell>
          <cell r="K8795" t="str">
            <v>HK4</v>
          </cell>
          <cell r="L8795" t="str">
            <v>未</v>
          </cell>
          <cell r="M8795" t="str">
            <v>未</v>
          </cell>
          <cell r="N8795" t="str">
            <v>未</v>
          </cell>
        </row>
        <row r="8796">
          <cell r="C8796">
            <v>7552418170</v>
          </cell>
          <cell r="D8796" t="str">
            <v>I24091201</v>
          </cell>
          <cell r="E8796">
            <v>45551</v>
          </cell>
          <cell r="F8796" t="str">
            <v>VK00 NP*</v>
          </cell>
          <cell r="G8796" t="str">
            <v>VK00 B1-GR 850幅</v>
          </cell>
          <cell r="H8796" t="str">
            <v>【AAS-LD-14571▲1】VK00 B1-GR 850幅 FRAME SOP反映AAS(内容：SIDE MEMBER LHに対して、STIFFNER追加▲1：EPW 24/10/7に後ろ倒し)</v>
          </cell>
          <cell r="I8796"/>
          <cell r="J8796"/>
          <cell r="K8796"/>
          <cell r="L8796" t="str">
            <v>未</v>
          </cell>
          <cell r="M8796" t="str">
            <v>未</v>
          </cell>
          <cell r="N8796" t="str">
            <v>未</v>
          </cell>
        </row>
        <row r="8797">
          <cell r="C8797">
            <v>7552132062</v>
          </cell>
          <cell r="D8797" t="str">
            <v>I4K5443</v>
          </cell>
          <cell r="E8797">
            <v>45551</v>
          </cell>
          <cell r="F8797" t="str">
            <v>VK00 NPR</v>
          </cell>
          <cell r="G8797" t="str">
            <v>VK00 B1-GR 850幅</v>
          </cell>
          <cell r="H879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797"/>
          <cell r="J8797"/>
          <cell r="K8797"/>
          <cell r="L8797" t="str">
            <v>未</v>
          </cell>
          <cell r="M8797" t="str">
            <v>未</v>
          </cell>
          <cell r="N8797" t="str">
            <v>未</v>
          </cell>
        </row>
        <row r="8798">
          <cell r="C8798">
            <v>7552132072</v>
          </cell>
          <cell r="D8798" t="str">
            <v>I4K5443</v>
          </cell>
          <cell r="E8798">
            <v>45551</v>
          </cell>
          <cell r="F8798" t="str">
            <v>VK00 NPR</v>
          </cell>
          <cell r="G8798" t="str">
            <v>VK00 B1-GR 850幅</v>
          </cell>
          <cell r="H879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798"/>
          <cell r="J8798" t="str">
            <v>C</v>
          </cell>
          <cell r="K8798"/>
          <cell r="L8798" t="str">
            <v>未</v>
          </cell>
          <cell r="M8798" t="str">
            <v>未</v>
          </cell>
          <cell r="N8798" t="str">
            <v>未</v>
          </cell>
        </row>
        <row r="8799">
          <cell r="C8799">
            <v>7552138863</v>
          </cell>
          <cell r="D8799" t="str">
            <v>I4K5443</v>
          </cell>
          <cell r="E8799">
            <v>45551</v>
          </cell>
          <cell r="F8799" t="str">
            <v>VK00 NPR</v>
          </cell>
          <cell r="G8799" t="str">
            <v>VK00 B1-GR 850幅</v>
          </cell>
          <cell r="H879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799" t="str">
            <v>PA1-4120</v>
          </cell>
          <cell r="J8799"/>
          <cell r="K8799" t="str">
            <v>HH1</v>
          </cell>
          <cell r="L8799" t="str">
            <v>○</v>
          </cell>
          <cell r="M8799" t="str">
            <v>-</v>
          </cell>
          <cell r="N8799">
            <v>20240919</v>
          </cell>
        </row>
        <row r="8800">
          <cell r="C8800">
            <v>7552138882</v>
          </cell>
          <cell r="D8800" t="str">
            <v>I4K5443</v>
          </cell>
          <cell r="E8800">
            <v>45551</v>
          </cell>
          <cell r="F8800" t="str">
            <v>VK00 NPR</v>
          </cell>
          <cell r="G8800" t="str">
            <v>VK00 B1-GR 850幅</v>
          </cell>
          <cell r="H880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0" t="str">
            <v>PA1-4120</v>
          </cell>
          <cell r="J8800" t="str">
            <v>C</v>
          </cell>
          <cell r="K8800" t="str">
            <v>HK8</v>
          </cell>
          <cell r="L8800" t="str">
            <v>○</v>
          </cell>
          <cell r="M8800">
            <v>20241024</v>
          </cell>
          <cell r="N8800">
            <v>20241024</v>
          </cell>
        </row>
        <row r="8801">
          <cell r="C8801">
            <v>7552138892</v>
          </cell>
          <cell r="D8801" t="str">
            <v>I4K5443</v>
          </cell>
          <cell r="E8801">
            <v>45551</v>
          </cell>
          <cell r="F8801" t="str">
            <v>VK00 NPR</v>
          </cell>
          <cell r="G8801" t="str">
            <v>VK00 B1-GR 850幅</v>
          </cell>
          <cell r="H880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1"/>
          <cell r="J8801"/>
          <cell r="K8801"/>
          <cell r="L8801" t="str">
            <v>未</v>
          </cell>
          <cell r="M8801" t="str">
            <v>未</v>
          </cell>
          <cell r="N8801" t="str">
            <v>未</v>
          </cell>
        </row>
        <row r="8802">
          <cell r="C8802">
            <v>7552138902</v>
          </cell>
          <cell r="D8802" t="str">
            <v>I4K5443</v>
          </cell>
          <cell r="E8802">
            <v>45551</v>
          </cell>
          <cell r="F8802" t="str">
            <v>VK00 NPR</v>
          </cell>
          <cell r="G8802" t="str">
            <v>VK00 B1-GR 850幅</v>
          </cell>
          <cell r="H880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2" t="str">
            <v>PA1-4120</v>
          </cell>
          <cell r="J8802" t="str">
            <v>C</v>
          </cell>
          <cell r="K8802" t="str">
            <v>HM5</v>
          </cell>
          <cell r="L8802" t="str">
            <v>○</v>
          </cell>
          <cell r="M8802">
            <v>20241104</v>
          </cell>
          <cell r="N8802" t="str">
            <v>-</v>
          </cell>
        </row>
        <row r="8803">
          <cell r="C8803">
            <v>7552165202</v>
          </cell>
          <cell r="D8803" t="str">
            <v>I4K5443</v>
          </cell>
          <cell r="E8803">
            <v>45551</v>
          </cell>
          <cell r="F8803" t="str">
            <v>VK00 N**</v>
          </cell>
          <cell r="G8803" t="str">
            <v>VK00 B1-GR 850幅</v>
          </cell>
          <cell r="H880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3"/>
          <cell r="J8803"/>
          <cell r="K8803"/>
          <cell r="L8803" t="str">
            <v>未</v>
          </cell>
          <cell r="M8803" t="str">
            <v>未</v>
          </cell>
          <cell r="N8803" t="str">
            <v>未</v>
          </cell>
        </row>
        <row r="8804">
          <cell r="C8804">
            <v>7552165212</v>
          </cell>
          <cell r="D8804" t="str">
            <v>I4K5443</v>
          </cell>
          <cell r="E8804">
            <v>45551</v>
          </cell>
          <cell r="F8804" t="str">
            <v>VK00 N**</v>
          </cell>
          <cell r="G8804" t="str">
            <v>VK00 B1-GR 850幅</v>
          </cell>
          <cell r="H880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4"/>
          <cell r="J8804"/>
          <cell r="K8804"/>
          <cell r="L8804" t="str">
            <v>未</v>
          </cell>
          <cell r="M8804" t="str">
            <v>未</v>
          </cell>
          <cell r="N8804" t="str">
            <v>未</v>
          </cell>
        </row>
        <row r="8805">
          <cell r="C8805">
            <v>7552165222</v>
          </cell>
          <cell r="D8805" t="str">
            <v>I4K5443</v>
          </cell>
          <cell r="E8805">
            <v>45551</v>
          </cell>
          <cell r="F8805" t="str">
            <v>VK00 N**</v>
          </cell>
          <cell r="G8805" t="str">
            <v>VK00 B1-GR 850幅</v>
          </cell>
          <cell r="H880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5"/>
          <cell r="J8805"/>
          <cell r="K8805"/>
          <cell r="L8805" t="str">
            <v>未</v>
          </cell>
          <cell r="M8805" t="str">
            <v>未</v>
          </cell>
          <cell r="N8805" t="str">
            <v>未</v>
          </cell>
        </row>
        <row r="8806">
          <cell r="C8806">
            <v>7552165232</v>
          </cell>
          <cell r="D8806" t="str">
            <v>I4K5443</v>
          </cell>
          <cell r="E8806">
            <v>45551</v>
          </cell>
          <cell r="F8806" t="str">
            <v>VK00 N**</v>
          </cell>
          <cell r="G8806" t="str">
            <v>VK00 B1-GR 850幅</v>
          </cell>
          <cell r="H880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6"/>
          <cell r="J8806"/>
          <cell r="K8806"/>
          <cell r="L8806" t="str">
            <v>未</v>
          </cell>
          <cell r="M8806" t="str">
            <v>未</v>
          </cell>
          <cell r="N8806" t="str">
            <v>未</v>
          </cell>
        </row>
        <row r="8807">
          <cell r="C8807">
            <v>7552165282</v>
          </cell>
          <cell r="D8807" t="str">
            <v>I4K5443</v>
          </cell>
          <cell r="E8807">
            <v>45551</v>
          </cell>
          <cell r="F8807" t="str">
            <v>VK00 N**</v>
          </cell>
          <cell r="G8807" t="str">
            <v>VK00 B1-GR 850幅</v>
          </cell>
          <cell r="H880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7"/>
          <cell r="J8807"/>
          <cell r="K8807"/>
          <cell r="L8807" t="str">
            <v>未</v>
          </cell>
          <cell r="M8807" t="str">
            <v>未</v>
          </cell>
          <cell r="N8807" t="str">
            <v>未</v>
          </cell>
        </row>
        <row r="8808">
          <cell r="C8808">
            <v>7552165302</v>
          </cell>
          <cell r="D8808" t="str">
            <v>I4K5443</v>
          </cell>
          <cell r="E8808">
            <v>45551</v>
          </cell>
          <cell r="F8808" t="str">
            <v>VK00 N**</v>
          </cell>
          <cell r="G8808" t="str">
            <v>VK00 B1-GR 850幅</v>
          </cell>
          <cell r="H880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8"/>
          <cell r="J8808"/>
          <cell r="K8808"/>
          <cell r="L8808" t="str">
            <v>未</v>
          </cell>
          <cell r="M8808" t="str">
            <v>未</v>
          </cell>
          <cell r="N8808" t="str">
            <v>未</v>
          </cell>
        </row>
        <row r="8809">
          <cell r="C8809">
            <v>7552165322</v>
          </cell>
          <cell r="D8809" t="str">
            <v>I4K5443</v>
          </cell>
          <cell r="E8809">
            <v>45551</v>
          </cell>
          <cell r="F8809" t="str">
            <v>VK00 N**</v>
          </cell>
          <cell r="G8809" t="str">
            <v>VK00 B1-GR 850幅</v>
          </cell>
          <cell r="H880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9"/>
          <cell r="J8809"/>
          <cell r="K8809"/>
          <cell r="L8809" t="str">
            <v>未</v>
          </cell>
          <cell r="M8809" t="str">
            <v>未</v>
          </cell>
          <cell r="N8809" t="str">
            <v>未</v>
          </cell>
        </row>
        <row r="8810">
          <cell r="C8810">
            <v>7552165342</v>
          </cell>
          <cell r="D8810" t="str">
            <v>I4K5443</v>
          </cell>
          <cell r="E8810">
            <v>45551</v>
          </cell>
          <cell r="F8810" t="str">
            <v>VK00 N**</v>
          </cell>
          <cell r="G8810" t="str">
            <v>VK00 B1-GR 850幅</v>
          </cell>
          <cell r="H881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0"/>
          <cell r="J8810"/>
          <cell r="K8810"/>
          <cell r="L8810" t="str">
            <v>未</v>
          </cell>
          <cell r="M8810" t="str">
            <v>未</v>
          </cell>
          <cell r="N8810" t="str">
            <v>未</v>
          </cell>
        </row>
        <row r="8811">
          <cell r="C8811">
            <v>7552165362</v>
          </cell>
          <cell r="D8811" t="str">
            <v>I4K5443</v>
          </cell>
          <cell r="E8811">
            <v>45551</v>
          </cell>
          <cell r="F8811" t="str">
            <v>VK00 N**</v>
          </cell>
          <cell r="G8811" t="str">
            <v>VK00 B1-GR 850幅</v>
          </cell>
          <cell r="H881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1"/>
          <cell r="J8811"/>
          <cell r="K8811"/>
          <cell r="L8811" t="str">
            <v>未</v>
          </cell>
          <cell r="M8811" t="str">
            <v>未</v>
          </cell>
          <cell r="N8811" t="str">
            <v>未</v>
          </cell>
        </row>
        <row r="8812">
          <cell r="C8812">
            <v>7552165372</v>
          </cell>
          <cell r="D8812" t="str">
            <v>I4K5443</v>
          </cell>
          <cell r="E8812">
            <v>45551</v>
          </cell>
          <cell r="F8812" t="str">
            <v>VK00 N**</v>
          </cell>
          <cell r="G8812" t="str">
            <v>VK00 B1-GR 850幅</v>
          </cell>
          <cell r="H881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2"/>
          <cell r="J8812"/>
          <cell r="K8812"/>
          <cell r="L8812" t="str">
            <v>未</v>
          </cell>
          <cell r="M8812" t="str">
            <v>未</v>
          </cell>
          <cell r="N8812" t="str">
            <v>未</v>
          </cell>
        </row>
        <row r="8813">
          <cell r="C8813">
            <v>7552165382</v>
          </cell>
          <cell r="D8813" t="str">
            <v>I4K5443</v>
          </cell>
          <cell r="E8813">
            <v>45551</v>
          </cell>
          <cell r="F8813" t="str">
            <v>VK00 N**</v>
          </cell>
          <cell r="G8813" t="str">
            <v>VK00 B1-GR 850幅</v>
          </cell>
          <cell r="H881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3"/>
          <cell r="J8813"/>
          <cell r="K8813"/>
          <cell r="L8813" t="str">
            <v>未</v>
          </cell>
          <cell r="M8813" t="str">
            <v>未</v>
          </cell>
          <cell r="N8813" t="str">
            <v>未</v>
          </cell>
        </row>
        <row r="8814">
          <cell r="C8814">
            <v>7552165392</v>
          </cell>
          <cell r="D8814" t="str">
            <v>I4K5443</v>
          </cell>
          <cell r="E8814">
            <v>45551</v>
          </cell>
          <cell r="F8814" t="str">
            <v>VK00 N**</v>
          </cell>
          <cell r="G8814" t="str">
            <v>VK00 B1-GR 850幅</v>
          </cell>
          <cell r="H881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4"/>
          <cell r="J8814"/>
          <cell r="K8814"/>
          <cell r="L8814" t="str">
            <v>未</v>
          </cell>
          <cell r="M8814" t="str">
            <v>未</v>
          </cell>
          <cell r="N8814" t="str">
            <v>未</v>
          </cell>
        </row>
        <row r="8815">
          <cell r="C8815">
            <v>7552165402</v>
          </cell>
          <cell r="D8815" t="str">
            <v>I4K5443</v>
          </cell>
          <cell r="E8815">
            <v>45551</v>
          </cell>
          <cell r="F8815" t="str">
            <v>VK00 N**</v>
          </cell>
          <cell r="G8815" t="str">
            <v>VK00 B1-GR 850幅</v>
          </cell>
          <cell r="H881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5"/>
          <cell r="J8815"/>
          <cell r="K8815"/>
          <cell r="L8815" t="str">
            <v>未</v>
          </cell>
          <cell r="M8815" t="str">
            <v>未</v>
          </cell>
          <cell r="N8815" t="str">
            <v>未</v>
          </cell>
        </row>
        <row r="8816">
          <cell r="C8816">
            <v>7552165412</v>
          </cell>
          <cell r="D8816" t="str">
            <v>I4K5443</v>
          </cell>
          <cell r="E8816">
            <v>45551</v>
          </cell>
          <cell r="F8816" t="str">
            <v>VK00 N**</v>
          </cell>
          <cell r="G8816" t="str">
            <v>VK00 B1-GR 850幅</v>
          </cell>
          <cell r="H881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6"/>
          <cell r="J8816"/>
          <cell r="K8816"/>
          <cell r="L8816" t="str">
            <v>未</v>
          </cell>
          <cell r="M8816" t="str">
            <v>未</v>
          </cell>
          <cell r="N8816" t="str">
            <v>未</v>
          </cell>
        </row>
        <row r="8817">
          <cell r="C8817">
            <v>7552165502</v>
          </cell>
          <cell r="D8817" t="str">
            <v>I4K5443</v>
          </cell>
          <cell r="E8817">
            <v>45551</v>
          </cell>
          <cell r="F8817" t="str">
            <v>VK00 N**</v>
          </cell>
          <cell r="G8817" t="str">
            <v>VK00 B1-GR 850幅</v>
          </cell>
          <cell r="H881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7" t="str">
            <v>PA1-5023</v>
          </cell>
          <cell r="J8817" t="str">
            <v>C</v>
          </cell>
          <cell r="K8817" t="str">
            <v>HK9</v>
          </cell>
          <cell r="L8817" t="str">
            <v>○</v>
          </cell>
          <cell r="M8817" t="str">
            <v>-</v>
          </cell>
          <cell r="N8817">
            <v>20250212</v>
          </cell>
        </row>
        <row r="8818">
          <cell r="C8818">
            <v>7552165512</v>
          </cell>
          <cell r="D8818" t="str">
            <v>I4K5443</v>
          </cell>
          <cell r="E8818">
            <v>45551</v>
          </cell>
          <cell r="F8818" t="str">
            <v>VK00 N**</v>
          </cell>
          <cell r="G8818" t="str">
            <v>VK00 B1-GR 850幅</v>
          </cell>
          <cell r="H881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8"/>
          <cell r="J8818"/>
          <cell r="K8818"/>
          <cell r="L8818" t="str">
            <v>未</v>
          </cell>
          <cell r="M8818" t="str">
            <v>未</v>
          </cell>
          <cell r="N8818" t="str">
            <v>未</v>
          </cell>
        </row>
        <row r="8819">
          <cell r="C8819">
            <v>7552165522</v>
          </cell>
          <cell r="D8819" t="str">
            <v>I4K5443</v>
          </cell>
          <cell r="E8819">
            <v>45551</v>
          </cell>
          <cell r="F8819" t="str">
            <v>VK00 N**</v>
          </cell>
          <cell r="G8819" t="str">
            <v>VK00 B1-GR 850幅</v>
          </cell>
          <cell r="H881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9"/>
          <cell r="J8819"/>
          <cell r="K8819"/>
          <cell r="L8819" t="str">
            <v>未</v>
          </cell>
          <cell r="M8819" t="str">
            <v>未</v>
          </cell>
          <cell r="N8819" t="str">
            <v>未</v>
          </cell>
        </row>
        <row r="8820">
          <cell r="C8820">
            <v>7552165532</v>
          </cell>
          <cell r="D8820" t="str">
            <v>I4K5443</v>
          </cell>
          <cell r="E8820">
            <v>45551</v>
          </cell>
          <cell r="F8820" t="str">
            <v>VK00 N**</v>
          </cell>
          <cell r="G8820" t="str">
            <v>VK00 B1-GR 850幅</v>
          </cell>
          <cell r="H882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0"/>
          <cell r="J8820"/>
          <cell r="K8820"/>
          <cell r="L8820" t="str">
            <v>未</v>
          </cell>
          <cell r="M8820" t="str">
            <v>未</v>
          </cell>
          <cell r="N8820" t="str">
            <v>未</v>
          </cell>
        </row>
        <row r="8821">
          <cell r="C8821">
            <v>7552165552</v>
          </cell>
          <cell r="D8821" t="str">
            <v>I4K5443</v>
          </cell>
          <cell r="E8821">
            <v>45551</v>
          </cell>
          <cell r="F8821" t="str">
            <v>VK00 N**</v>
          </cell>
          <cell r="G8821" t="str">
            <v>VK00 B1-GR 850幅</v>
          </cell>
          <cell r="H882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1"/>
          <cell r="J8821"/>
          <cell r="K8821"/>
          <cell r="L8821" t="str">
            <v>未</v>
          </cell>
          <cell r="M8821" t="str">
            <v>未</v>
          </cell>
          <cell r="N8821" t="str">
            <v>未</v>
          </cell>
        </row>
        <row r="8822">
          <cell r="C8822">
            <v>7552165562</v>
          </cell>
          <cell r="D8822" t="str">
            <v>I4K5443</v>
          </cell>
          <cell r="E8822">
            <v>45551</v>
          </cell>
          <cell r="F8822" t="str">
            <v>VK00 N**</v>
          </cell>
          <cell r="G8822" t="str">
            <v>VK00 B1-GR 850幅</v>
          </cell>
          <cell r="H882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2"/>
          <cell r="J8822"/>
          <cell r="K8822"/>
          <cell r="L8822" t="str">
            <v>未</v>
          </cell>
          <cell r="M8822" t="str">
            <v>未</v>
          </cell>
          <cell r="N8822" t="str">
            <v>未</v>
          </cell>
        </row>
        <row r="8823">
          <cell r="C8823">
            <v>7552165572</v>
          </cell>
          <cell r="D8823" t="str">
            <v>I4K5443</v>
          </cell>
          <cell r="E8823">
            <v>45551</v>
          </cell>
          <cell r="F8823" t="str">
            <v>VK00 N**</v>
          </cell>
          <cell r="G8823" t="str">
            <v>VK00 B1-GR 850幅</v>
          </cell>
          <cell r="H882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3"/>
          <cell r="J8823"/>
          <cell r="K8823"/>
          <cell r="L8823" t="str">
            <v>未</v>
          </cell>
          <cell r="M8823" t="str">
            <v>未</v>
          </cell>
          <cell r="N8823" t="str">
            <v>未</v>
          </cell>
        </row>
        <row r="8824">
          <cell r="C8824">
            <v>7552165602</v>
          </cell>
          <cell r="D8824" t="str">
            <v>I4K5443</v>
          </cell>
          <cell r="E8824">
            <v>45551</v>
          </cell>
          <cell r="F8824" t="str">
            <v>VK00 N**</v>
          </cell>
          <cell r="G8824" t="str">
            <v>VK00 B1-GR 850幅</v>
          </cell>
          <cell r="H882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4"/>
          <cell r="J8824" t="str">
            <v>C</v>
          </cell>
          <cell r="K8824"/>
          <cell r="L8824" t="str">
            <v>○</v>
          </cell>
          <cell r="M8824" t="str">
            <v>-</v>
          </cell>
          <cell r="N8824">
            <v>20250416</v>
          </cell>
        </row>
        <row r="8825">
          <cell r="C8825">
            <v>7552165632</v>
          </cell>
          <cell r="D8825" t="str">
            <v>I4K5443</v>
          </cell>
          <cell r="E8825">
            <v>45551</v>
          </cell>
          <cell r="F8825" t="str">
            <v>VK00 N**</v>
          </cell>
          <cell r="G8825" t="str">
            <v>VK00 B1-GR 850幅</v>
          </cell>
          <cell r="H882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5"/>
          <cell r="J8825"/>
          <cell r="K8825"/>
          <cell r="L8825" t="str">
            <v>未</v>
          </cell>
          <cell r="M8825" t="str">
            <v>未</v>
          </cell>
          <cell r="N8825" t="str">
            <v>未</v>
          </cell>
        </row>
        <row r="8826">
          <cell r="C8826">
            <v>7552165662</v>
          </cell>
          <cell r="D8826" t="str">
            <v>I4K5443</v>
          </cell>
          <cell r="E8826">
            <v>45551</v>
          </cell>
          <cell r="F8826" t="str">
            <v>VK00 N**</v>
          </cell>
          <cell r="G8826" t="str">
            <v>VK00 B1-GR 850幅</v>
          </cell>
          <cell r="H882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6"/>
          <cell r="J8826"/>
          <cell r="K8826"/>
          <cell r="L8826" t="str">
            <v>未</v>
          </cell>
          <cell r="M8826" t="str">
            <v>未</v>
          </cell>
          <cell r="N8826" t="str">
            <v>未</v>
          </cell>
        </row>
        <row r="8827">
          <cell r="C8827">
            <v>7552165692</v>
          </cell>
          <cell r="D8827" t="str">
            <v>I4K5443</v>
          </cell>
          <cell r="E8827">
            <v>45551</v>
          </cell>
          <cell r="F8827" t="str">
            <v>VK00 N**</v>
          </cell>
          <cell r="G8827" t="str">
            <v>VK00 B1-GR 850幅</v>
          </cell>
          <cell r="H882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7"/>
          <cell r="J8827"/>
          <cell r="K8827"/>
          <cell r="L8827" t="str">
            <v>未</v>
          </cell>
          <cell r="M8827" t="str">
            <v>未</v>
          </cell>
          <cell r="N8827" t="str">
            <v>未</v>
          </cell>
        </row>
        <row r="8828">
          <cell r="C8828">
            <v>7552165702</v>
          </cell>
          <cell r="D8828" t="str">
            <v>I4K5443</v>
          </cell>
          <cell r="E8828">
            <v>45551</v>
          </cell>
          <cell r="F8828" t="str">
            <v>VK00 N**</v>
          </cell>
          <cell r="G8828" t="str">
            <v>VK00 B1-GR 850幅</v>
          </cell>
          <cell r="H882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8"/>
          <cell r="J8828"/>
          <cell r="K8828"/>
          <cell r="L8828" t="str">
            <v>未</v>
          </cell>
          <cell r="M8828" t="str">
            <v>未</v>
          </cell>
          <cell r="N8828" t="str">
            <v>未</v>
          </cell>
        </row>
        <row r="8829">
          <cell r="C8829">
            <v>7552165712</v>
          </cell>
          <cell r="D8829" t="str">
            <v>I4K5443</v>
          </cell>
          <cell r="E8829">
            <v>45551</v>
          </cell>
          <cell r="F8829" t="str">
            <v>VK00 N**</v>
          </cell>
          <cell r="G8829" t="str">
            <v>VK00 B1-GR 850幅</v>
          </cell>
          <cell r="H882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9"/>
          <cell r="J8829"/>
          <cell r="K8829"/>
          <cell r="L8829" t="str">
            <v>未</v>
          </cell>
          <cell r="M8829" t="str">
            <v>未</v>
          </cell>
          <cell r="N8829" t="str">
            <v>未</v>
          </cell>
        </row>
        <row r="8830">
          <cell r="C8830">
            <v>7552165722</v>
          </cell>
          <cell r="D8830" t="str">
            <v>I4K5443</v>
          </cell>
          <cell r="E8830">
            <v>45551</v>
          </cell>
          <cell r="F8830" t="str">
            <v>VK00 N**</v>
          </cell>
          <cell r="G8830" t="str">
            <v>VK00 B1-GR 850幅</v>
          </cell>
          <cell r="H883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0"/>
          <cell r="J8830"/>
          <cell r="K8830"/>
          <cell r="L8830" t="str">
            <v>未</v>
          </cell>
          <cell r="M8830" t="str">
            <v>未</v>
          </cell>
          <cell r="N8830" t="str">
            <v>未</v>
          </cell>
        </row>
        <row r="8831">
          <cell r="C8831">
            <v>7552165732</v>
          </cell>
          <cell r="D8831" t="str">
            <v>I4K5443</v>
          </cell>
          <cell r="E8831">
            <v>45551</v>
          </cell>
          <cell r="F8831" t="str">
            <v>VK00 N**</v>
          </cell>
          <cell r="G8831" t="str">
            <v>VK00 B1-GR 850幅</v>
          </cell>
          <cell r="H883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1"/>
          <cell r="J8831" t="str">
            <v>C</v>
          </cell>
          <cell r="K8831"/>
          <cell r="L8831" t="str">
            <v>未</v>
          </cell>
          <cell r="M8831" t="str">
            <v>未</v>
          </cell>
          <cell r="N8831" t="str">
            <v>未</v>
          </cell>
        </row>
        <row r="8832">
          <cell r="C8832">
            <v>7552165742</v>
          </cell>
          <cell r="D8832" t="str">
            <v>I4K5443</v>
          </cell>
          <cell r="E8832">
            <v>45551</v>
          </cell>
          <cell r="F8832" t="str">
            <v>VK00 N**</v>
          </cell>
          <cell r="G8832" t="str">
            <v>VK00 B1-GR 850幅</v>
          </cell>
          <cell r="H883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2" t="str">
            <v>PA1-4120</v>
          </cell>
          <cell r="J8832" t="str">
            <v>C</v>
          </cell>
          <cell r="K8832" t="str">
            <v>HK3</v>
          </cell>
          <cell r="L8832" t="str">
            <v>未</v>
          </cell>
          <cell r="M8832" t="str">
            <v>未</v>
          </cell>
          <cell r="N8832" t="str">
            <v>未</v>
          </cell>
        </row>
        <row r="8833">
          <cell r="C8833">
            <v>7552165752</v>
          </cell>
          <cell r="D8833" t="str">
            <v>I4K5443</v>
          </cell>
          <cell r="E8833">
            <v>45551</v>
          </cell>
          <cell r="F8833" t="str">
            <v>VK00 N**</v>
          </cell>
          <cell r="G8833" t="str">
            <v>VK00 B1-GR 850幅</v>
          </cell>
          <cell r="H883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3" t="str">
            <v>PA1-5023</v>
          </cell>
          <cell r="J8833" t="str">
            <v>C</v>
          </cell>
          <cell r="K8833" t="str">
            <v>HL3</v>
          </cell>
          <cell r="L8833" t="str">
            <v>○</v>
          </cell>
          <cell r="M8833" t="str">
            <v>-</v>
          </cell>
          <cell r="N8833">
            <v>20250205</v>
          </cell>
        </row>
        <row r="8834">
          <cell r="C8834">
            <v>7552165772</v>
          </cell>
          <cell r="D8834" t="str">
            <v>I4K5443</v>
          </cell>
          <cell r="E8834">
            <v>45551</v>
          </cell>
          <cell r="F8834" t="str">
            <v>VK00 N**</v>
          </cell>
          <cell r="G8834" t="str">
            <v>VK00 B1-GR 850幅</v>
          </cell>
          <cell r="H883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4"/>
          <cell r="J8834"/>
          <cell r="K8834"/>
          <cell r="L8834" t="str">
            <v>未</v>
          </cell>
          <cell r="M8834" t="str">
            <v>未</v>
          </cell>
          <cell r="N8834" t="str">
            <v>未</v>
          </cell>
        </row>
        <row r="8835">
          <cell r="C8835">
            <v>7552165782</v>
          </cell>
          <cell r="D8835" t="str">
            <v>I4K5443</v>
          </cell>
          <cell r="E8835">
            <v>45551</v>
          </cell>
          <cell r="F8835" t="str">
            <v>VK00 N**</v>
          </cell>
          <cell r="G8835" t="str">
            <v>VK00 B1-GR 850幅</v>
          </cell>
          <cell r="H883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5"/>
          <cell r="J8835"/>
          <cell r="K8835"/>
          <cell r="L8835" t="str">
            <v>未</v>
          </cell>
          <cell r="M8835" t="str">
            <v>未</v>
          </cell>
          <cell r="N8835" t="str">
            <v>未</v>
          </cell>
        </row>
        <row r="8836">
          <cell r="C8836">
            <v>7552165792</v>
          </cell>
          <cell r="D8836" t="str">
            <v>I4K5443</v>
          </cell>
          <cell r="E8836">
            <v>45551</v>
          </cell>
          <cell r="F8836" t="str">
            <v>VK00 N**</v>
          </cell>
          <cell r="G8836" t="str">
            <v>VK00 B1-GR 850幅</v>
          </cell>
          <cell r="H883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6" t="str">
            <v>PA1-5023</v>
          </cell>
          <cell r="J8836" t="str">
            <v>C</v>
          </cell>
          <cell r="K8836" t="str">
            <v>HL1</v>
          </cell>
          <cell r="L8836" t="str">
            <v>○</v>
          </cell>
          <cell r="M8836">
            <v>20250117</v>
          </cell>
          <cell r="N8836">
            <v>20250117</v>
          </cell>
        </row>
        <row r="8837">
          <cell r="C8837">
            <v>7552165933</v>
          </cell>
          <cell r="D8837" t="str">
            <v>I4K5443</v>
          </cell>
          <cell r="E8837">
            <v>45551</v>
          </cell>
          <cell r="F8837" t="str">
            <v>VK00 N**</v>
          </cell>
          <cell r="G8837" t="str">
            <v>VK00 B1-GR 850幅</v>
          </cell>
          <cell r="H883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7" t="str">
            <v>PA1-5023</v>
          </cell>
          <cell r="J8837" t="str">
            <v>C</v>
          </cell>
          <cell r="K8837" t="str">
            <v>HM8</v>
          </cell>
          <cell r="L8837" t="str">
            <v>○</v>
          </cell>
          <cell r="M8837">
            <v>20241206</v>
          </cell>
          <cell r="N8837">
            <v>20241206</v>
          </cell>
        </row>
        <row r="8838">
          <cell r="C8838">
            <v>7552165982</v>
          </cell>
          <cell r="D8838" t="str">
            <v>I4K5443</v>
          </cell>
          <cell r="E8838">
            <v>45551</v>
          </cell>
          <cell r="F8838" t="str">
            <v>VK00 N**</v>
          </cell>
          <cell r="G8838" t="str">
            <v>VK00 B1-GR 850幅</v>
          </cell>
          <cell r="H883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8"/>
          <cell r="J8838"/>
          <cell r="K8838"/>
          <cell r="L8838" t="str">
            <v>未</v>
          </cell>
          <cell r="M8838" t="str">
            <v>未</v>
          </cell>
          <cell r="N8838" t="str">
            <v>未</v>
          </cell>
        </row>
        <row r="8839">
          <cell r="C8839">
            <v>7552165992</v>
          </cell>
          <cell r="D8839" t="str">
            <v>I4K5443</v>
          </cell>
          <cell r="E8839">
            <v>45551</v>
          </cell>
          <cell r="F8839" t="str">
            <v>VK00 N**</v>
          </cell>
          <cell r="G8839" t="str">
            <v>VK00 B1-GR 850幅</v>
          </cell>
          <cell r="H883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9"/>
          <cell r="J8839"/>
          <cell r="K8839"/>
          <cell r="L8839" t="str">
            <v>未</v>
          </cell>
          <cell r="M8839" t="str">
            <v>未</v>
          </cell>
          <cell r="N8839" t="str">
            <v>未</v>
          </cell>
        </row>
        <row r="8840">
          <cell r="C8840">
            <v>7552166002</v>
          </cell>
          <cell r="D8840" t="str">
            <v>I4K5443</v>
          </cell>
          <cell r="E8840">
            <v>45551</v>
          </cell>
          <cell r="F8840" t="str">
            <v>VK00 N**</v>
          </cell>
          <cell r="G8840" t="str">
            <v>VK00 B1-GR 850幅</v>
          </cell>
          <cell r="H884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0"/>
          <cell r="J8840"/>
          <cell r="K8840"/>
          <cell r="L8840" t="str">
            <v>未</v>
          </cell>
          <cell r="M8840" t="str">
            <v>未</v>
          </cell>
          <cell r="N8840" t="str">
            <v>未</v>
          </cell>
        </row>
        <row r="8841">
          <cell r="C8841">
            <v>7552166012</v>
          </cell>
          <cell r="D8841" t="str">
            <v>I4K5443</v>
          </cell>
          <cell r="E8841">
            <v>45551</v>
          </cell>
          <cell r="F8841" t="str">
            <v>VK00 N**</v>
          </cell>
          <cell r="G8841" t="str">
            <v>VK00 B1-GR 850幅</v>
          </cell>
          <cell r="H884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1"/>
          <cell r="J8841"/>
          <cell r="K8841"/>
          <cell r="L8841" t="str">
            <v>未</v>
          </cell>
          <cell r="M8841" t="str">
            <v>未</v>
          </cell>
          <cell r="N8841" t="str">
            <v>未</v>
          </cell>
        </row>
        <row r="8842">
          <cell r="C8842">
            <v>7552166023</v>
          </cell>
          <cell r="D8842" t="str">
            <v>I4K5443</v>
          </cell>
          <cell r="E8842">
            <v>45551</v>
          </cell>
          <cell r="F8842" t="str">
            <v>VK00 NPR</v>
          </cell>
          <cell r="G8842" t="str">
            <v>VK00 B1-GR 850幅</v>
          </cell>
          <cell r="H884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2" t="str">
            <v>PA1-4115</v>
          </cell>
          <cell r="J8842" t="str">
            <v>C</v>
          </cell>
          <cell r="K8842" t="str">
            <v>HM1</v>
          </cell>
          <cell r="L8842" t="str">
            <v>○</v>
          </cell>
          <cell r="M8842" t="str">
            <v>-</v>
          </cell>
          <cell r="N8842">
            <v>20240911</v>
          </cell>
        </row>
        <row r="8843">
          <cell r="C8843">
            <v>7552166072</v>
          </cell>
          <cell r="D8843" t="str">
            <v>I4K5443</v>
          </cell>
          <cell r="E8843">
            <v>45551</v>
          </cell>
          <cell r="F8843" t="str">
            <v>VK00 N**</v>
          </cell>
          <cell r="G8843" t="str">
            <v>VK00 B1-GR 850幅</v>
          </cell>
          <cell r="H884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3" t="str">
            <v>PA1-4112</v>
          </cell>
          <cell r="J8843" t="str">
            <v>C</v>
          </cell>
          <cell r="K8843" t="str">
            <v>HM2</v>
          </cell>
          <cell r="L8843" t="str">
            <v>○</v>
          </cell>
          <cell r="M8843" t="str">
            <v>-</v>
          </cell>
          <cell r="N8843">
            <v>20240911</v>
          </cell>
        </row>
        <row r="8844">
          <cell r="C8844">
            <v>7552166102</v>
          </cell>
          <cell r="D8844" t="str">
            <v>I4K5443</v>
          </cell>
          <cell r="E8844">
            <v>45551</v>
          </cell>
          <cell r="F8844" t="str">
            <v>VK00 N**</v>
          </cell>
          <cell r="G8844" t="str">
            <v>VK00 B1-GR 850幅</v>
          </cell>
          <cell r="H884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4"/>
          <cell r="J8844"/>
          <cell r="K8844"/>
          <cell r="L8844" t="str">
            <v>未</v>
          </cell>
          <cell r="M8844" t="str">
            <v>未</v>
          </cell>
          <cell r="N8844" t="str">
            <v>未</v>
          </cell>
        </row>
        <row r="8845">
          <cell r="C8845">
            <v>7552166132</v>
          </cell>
          <cell r="D8845" t="str">
            <v>I4K5443</v>
          </cell>
          <cell r="E8845">
            <v>45551</v>
          </cell>
          <cell r="F8845" t="str">
            <v>VK00 N**</v>
          </cell>
          <cell r="G8845" t="str">
            <v>VK00 B1-GR 850幅</v>
          </cell>
          <cell r="H884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5"/>
          <cell r="J8845"/>
          <cell r="K8845"/>
          <cell r="L8845" t="str">
            <v>未</v>
          </cell>
          <cell r="M8845" t="str">
            <v>未</v>
          </cell>
          <cell r="N8845" t="str">
            <v>未</v>
          </cell>
        </row>
        <row r="8846">
          <cell r="C8846">
            <v>7552166142</v>
          </cell>
          <cell r="D8846" t="str">
            <v>I4K5443</v>
          </cell>
          <cell r="E8846">
            <v>45551</v>
          </cell>
          <cell r="F8846" t="str">
            <v>VK00 N**</v>
          </cell>
          <cell r="G8846" t="str">
            <v>VK00 B1-GR 850幅</v>
          </cell>
          <cell r="H884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6"/>
          <cell r="J8846"/>
          <cell r="K8846"/>
          <cell r="L8846" t="str">
            <v>未</v>
          </cell>
          <cell r="M8846" t="str">
            <v>未</v>
          </cell>
          <cell r="N8846" t="str">
            <v>未</v>
          </cell>
        </row>
        <row r="8847">
          <cell r="C8847">
            <v>7552166153</v>
          </cell>
          <cell r="D8847" t="str">
            <v>I4K5443</v>
          </cell>
          <cell r="E8847">
            <v>45551</v>
          </cell>
          <cell r="F8847" t="str">
            <v>VK00 NPR</v>
          </cell>
          <cell r="G8847" t="str">
            <v>VK00 B1-GR 850幅</v>
          </cell>
          <cell r="H884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7"/>
          <cell r="J8847"/>
          <cell r="K8847"/>
          <cell r="L8847" t="str">
            <v>未</v>
          </cell>
          <cell r="M8847" t="str">
            <v>未</v>
          </cell>
          <cell r="N8847" t="str">
            <v>未</v>
          </cell>
        </row>
        <row r="8848">
          <cell r="C8848">
            <v>7552166162</v>
          </cell>
          <cell r="D8848" t="str">
            <v>I4K5443</v>
          </cell>
          <cell r="E8848">
            <v>45551</v>
          </cell>
          <cell r="F8848" t="str">
            <v>VK00 N**</v>
          </cell>
          <cell r="G8848" t="str">
            <v>VK00 B1-GR 850幅</v>
          </cell>
          <cell r="H884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8"/>
          <cell r="J8848"/>
          <cell r="K8848"/>
          <cell r="L8848" t="str">
            <v>未</v>
          </cell>
          <cell r="M8848" t="str">
            <v>未</v>
          </cell>
          <cell r="N8848" t="str">
            <v>未</v>
          </cell>
        </row>
        <row r="8849">
          <cell r="C8849">
            <v>7552166212</v>
          </cell>
          <cell r="D8849" t="str">
            <v>I4K5443</v>
          </cell>
          <cell r="E8849">
            <v>45551</v>
          </cell>
          <cell r="F8849" t="str">
            <v>VK00 N**</v>
          </cell>
          <cell r="G8849" t="str">
            <v>VK00 B1-GR 850幅</v>
          </cell>
          <cell r="H884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9"/>
          <cell r="J8849"/>
          <cell r="K8849"/>
          <cell r="L8849" t="str">
            <v>○</v>
          </cell>
          <cell r="M8849">
            <v>20241017</v>
          </cell>
          <cell r="N8849">
            <v>20241017</v>
          </cell>
        </row>
        <row r="8850">
          <cell r="C8850">
            <v>7552166222</v>
          </cell>
          <cell r="D8850" t="str">
            <v>I4K5443</v>
          </cell>
          <cell r="E8850">
            <v>45551</v>
          </cell>
          <cell r="F8850" t="str">
            <v>VK00 N**</v>
          </cell>
          <cell r="G8850" t="str">
            <v>VK00 B1-GR 850幅</v>
          </cell>
          <cell r="H885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0"/>
          <cell r="J8850"/>
          <cell r="K8850"/>
          <cell r="L8850" t="str">
            <v>未</v>
          </cell>
          <cell r="M8850" t="str">
            <v>未</v>
          </cell>
          <cell r="N8850" t="str">
            <v>未</v>
          </cell>
        </row>
        <row r="8851">
          <cell r="C8851">
            <v>7552166233</v>
          </cell>
          <cell r="D8851" t="str">
            <v>I4K5443</v>
          </cell>
          <cell r="E8851">
            <v>45551</v>
          </cell>
          <cell r="F8851" t="str">
            <v>VK00 NPR</v>
          </cell>
          <cell r="G8851" t="str">
            <v>VK00 B1-GR 850幅</v>
          </cell>
          <cell r="H885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1"/>
          <cell r="J8851"/>
          <cell r="K8851"/>
          <cell r="L8851" t="str">
            <v>○</v>
          </cell>
          <cell r="M8851">
            <v>20241017</v>
          </cell>
          <cell r="N8851">
            <v>20241017</v>
          </cell>
        </row>
        <row r="8852">
          <cell r="C8852">
            <v>7552227682</v>
          </cell>
          <cell r="D8852" t="str">
            <v>I4K5443</v>
          </cell>
          <cell r="E8852">
            <v>45551</v>
          </cell>
          <cell r="F8852" t="str">
            <v>VK00 N**</v>
          </cell>
          <cell r="G8852" t="str">
            <v>VK00 B1-GR 850幅</v>
          </cell>
          <cell r="H885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2" t="str">
            <v>PA1-5023</v>
          </cell>
          <cell r="J8852" t="str">
            <v>C</v>
          </cell>
          <cell r="K8852" t="str">
            <v>HL2</v>
          </cell>
          <cell r="L8852" t="str">
            <v>○</v>
          </cell>
          <cell r="M8852">
            <v>20250117</v>
          </cell>
          <cell r="N8852">
            <v>20250117</v>
          </cell>
        </row>
        <row r="8853">
          <cell r="C8853">
            <v>7552282512</v>
          </cell>
          <cell r="D8853" t="str">
            <v>I4K5443</v>
          </cell>
          <cell r="E8853">
            <v>45551</v>
          </cell>
          <cell r="F8853" t="str">
            <v>VK00 N**</v>
          </cell>
          <cell r="G8853" t="str">
            <v>VK00 B1-GR 850幅</v>
          </cell>
          <cell r="H885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3"/>
          <cell r="J8853"/>
          <cell r="K8853"/>
          <cell r="L8853" t="str">
            <v>未</v>
          </cell>
          <cell r="M8853" t="str">
            <v>未</v>
          </cell>
          <cell r="N8853" t="str">
            <v>未</v>
          </cell>
        </row>
        <row r="8854">
          <cell r="C8854">
            <v>7552282522</v>
          </cell>
          <cell r="D8854" t="str">
            <v>I4K5443</v>
          </cell>
          <cell r="E8854">
            <v>45551</v>
          </cell>
          <cell r="F8854" t="str">
            <v>VK00 N**</v>
          </cell>
          <cell r="G8854" t="str">
            <v>VK00 B1-GR 850幅</v>
          </cell>
          <cell r="H885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4"/>
          <cell r="J8854"/>
          <cell r="K8854"/>
          <cell r="L8854" t="str">
            <v>未</v>
          </cell>
          <cell r="M8854" t="str">
            <v>未</v>
          </cell>
          <cell r="N8854" t="str">
            <v>未</v>
          </cell>
        </row>
        <row r="8855">
          <cell r="C8855">
            <v>7552282532</v>
          </cell>
          <cell r="D8855" t="str">
            <v>I4K5443</v>
          </cell>
          <cell r="E8855">
            <v>45551</v>
          </cell>
          <cell r="F8855" t="str">
            <v>VK00 N**</v>
          </cell>
          <cell r="G8855" t="str">
            <v>VK00 B1-GR 850幅</v>
          </cell>
          <cell r="H885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5"/>
          <cell r="J8855"/>
          <cell r="K8855"/>
          <cell r="L8855" t="str">
            <v>未</v>
          </cell>
          <cell r="M8855" t="str">
            <v>未</v>
          </cell>
          <cell r="N8855" t="str">
            <v>未</v>
          </cell>
        </row>
        <row r="8856">
          <cell r="C8856">
            <v>552132062</v>
          </cell>
          <cell r="D8856" t="str">
            <v>I4K5443</v>
          </cell>
          <cell r="E8856">
            <v>45551</v>
          </cell>
          <cell r="F8856" t="str">
            <v>VK00 N**</v>
          </cell>
          <cell r="G8856" t="str">
            <v>VK00 B1-GR 850幅</v>
          </cell>
          <cell r="H885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6"/>
          <cell r="J8856"/>
          <cell r="K8856"/>
          <cell r="L8856" t="str">
            <v>未</v>
          </cell>
          <cell r="M8856" t="str">
            <v>未</v>
          </cell>
          <cell r="N8856" t="str">
            <v>未</v>
          </cell>
        </row>
        <row r="8857">
          <cell r="C8857">
            <v>7552282552</v>
          </cell>
          <cell r="D8857" t="str">
            <v>I4K5443</v>
          </cell>
          <cell r="E8857">
            <v>45551</v>
          </cell>
          <cell r="F8857" t="str">
            <v>VK00 N**</v>
          </cell>
          <cell r="G8857" t="str">
            <v>VK00 B1-GR 850幅</v>
          </cell>
          <cell r="H885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7" t="str">
            <v>PA1-5038</v>
          </cell>
          <cell r="J8857" t="str">
            <v>C</v>
          </cell>
          <cell r="K8857" t="str">
            <v>HL4</v>
          </cell>
          <cell r="L8857" t="str">
            <v>未</v>
          </cell>
          <cell r="M8857" t="str">
            <v>未</v>
          </cell>
          <cell r="N8857" t="str">
            <v>未</v>
          </cell>
        </row>
        <row r="8858">
          <cell r="C8858">
            <v>7552282562</v>
          </cell>
          <cell r="D8858" t="str">
            <v>I4K5443</v>
          </cell>
          <cell r="E8858">
            <v>45551</v>
          </cell>
          <cell r="F8858" t="str">
            <v>VK00 N**</v>
          </cell>
          <cell r="G8858" t="str">
            <v>VK00 B1-GR 850幅</v>
          </cell>
          <cell r="H885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8" t="str">
            <v>PA1-5023</v>
          </cell>
          <cell r="J8858" t="str">
            <v>C</v>
          </cell>
          <cell r="K8858" t="str">
            <v>HM9</v>
          </cell>
          <cell r="L8858" t="str">
            <v>○</v>
          </cell>
          <cell r="M8858" t="str">
            <v>-</v>
          </cell>
          <cell r="N8858">
            <v>20250205</v>
          </cell>
        </row>
        <row r="8859">
          <cell r="C8859">
            <v>7552282572</v>
          </cell>
          <cell r="D8859" t="str">
            <v>I4K5443</v>
          </cell>
          <cell r="E8859">
            <v>45551</v>
          </cell>
          <cell r="F8859" t="str">
            <v>VK00 N**</v>
          </cell>
          <cell r="G8859" t="str">
            <v>VK00 B1-GR 850幅</v>
          </cell>
          <cell r="H885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9"/>
          <cell r="J8859"/>
          <cell r="K8859"/>
          <cell r="L8859" t="str">
            <v>未</v>
          </cell>
          <cell r="M8859" t="str">
            <v>未</v>
          </cell>
          <cell r="N8859" t="str">
            <v>未</v>
          </cell>
        </row>
        <row r="8860">
          <cell r="C8860">
            <v>7552282582</v>
          </cell>
          <cell r="D8860" t="str">
            <v>I4K5443</v>
          </cell>
          <cell r="E8860">
            <v>45551</v>
          </cell>
          <cell r="F8860" t="str">
            <v>VK00 N**</v>
          </cell>
          <cell r="G8860" t="str">
            <v>VK00 B1-GR 850幅</v>
          </cell>
          <cell r="H886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0"/>
          <cell r="J8860"/>
          <cell r="K8860"/>
          <cell r="L8860" t="str">
            <v>未</v>
          </cell>
          <cell r="M8860" t="str">
            <v>未</v>
          </cell>
          <cell r="N8860" t="str">
            <v>未</v>
          </cell>
        </row>
        <row r="8861">
          <cell r="C8861">
            <v>7552282592</v>
          </cell>
          <cell r="D8861" t="str">
            <v>I4K5443</v>
          </cell>
          <cell r="E8861">
            <v>45551</v>
          </cell>
          <cell r="F8861" t="str">
            <v>VK00 N**</v>
          </cell>
          <cell r="G8861" t="str">
            <v>VK00 B1-GR 850幅</v>
          </cell>
          <cell r="H886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1"/>
          <cell r="J8861"/>
          <cell r="K8861"/>
          <cell r="L8861" t="str">
            <v>未</v>
          </cell>
          <cell r="M8861" t="str">
            <v>未</v>
          </cell>
          <cell r="N8861" t="str">
            <v>未</v>
          </cell>
        </row>
        <row r="8862">
          <cell r="C8862">
            <v>7552282602</v>
          </cell>
          <cell r="D8862" t="str">
            <v>I4K5443</v>
          </cell>
          <cell r="E8862">
            <v>45551</v>
          </cell>
          <cell r="F8862" t="str">
            <v>VK00 N**</v>
          </cell>
          <cell r="G8862" t="str">
            <v>VK00 B1-GR 850幅</v>
          </cell>
          <cell r="H886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2" t="str">
            <v>PA1-5058</v>
          </cell>
          <cell r="J8862" t="str">
            <v>C</v>
          </cell>
          <cell r="K8862" t="str">
            <v>HMA</v>
          </cell>
          <cell r="L8862" t="str">
            <v>○</v>
          </cell>
          <cell r="M8862" t="str">
            <v>-</v>
          </cell>
          <cell r="N8862">
            <v>20250416</v>
          </cell>
        </row>
        <row r="8863">
          <cell r="C8863">
            <v>7552283122</v>
          </cell>
          <cell r="D8863" t="str">
            <v>I4K5443</v>
          </cell>
          <cell r="E8863">
            <v>45551</v>
          </cell>
          <cell r="F8863" t="str">
            <v>VK00 N**</v>
          </cell>
          <cell r="G8863" t="str">
            <v>VK00 B1-GR 850幅</v>
          </cell>
          <cell r="H886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3"/>
          <cell r="J8863"/>
          <cell r="K8863"/>
          <cell r="L8863" t="str">
            <v>未</v>
          </cell>
          <cell r="M8863" t="str">
            <v>未</v>
          </cell>
          <cell r="N8863" t="str">
            <v>未</v>
          </cell>
        </row>
        <row r="8864">
          <cell r="C8864">
            <v>7552283542</v>
          </cell>
          <cell r="D8864" t="str">
            <v>I4K5443</v>
          </cell>
          <cell r="E8864">
            <v>45551</v>
          </cell>
          <cell r="F8864" t="str">
            <v>VK00 N**</v>
          </cell>
          <cell r="G8864" t="str">
            <v>VK00 B1-GR 850幅</v>
          </cell>
          <cell r="H886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4"/>
          <cell r="J8864"/>
          <cell r="K8864"/>
          <cell r="L8864" t="str">
            <v>未</v>
          </cell>
          <cell r="M8864" t="str">
            <v>未</v>
          </cell>
          <cell r="N8864" t="str">
            <v>未</v>
          </cell>
        </row>
        <row r="8865">
          <cell r="C8865">
            <v>7552283562</v>
          </cell>
          <cell r="D8865" t="str">
            <v>I4K5443</v>
          </cell>
          <cell r="E8865">
            <v>45551</v>
          </cell>
          <cell r="F8865" t="str">
            <v>VK00 N**</v>
          </cell>
          <cell r="G8865" t="str">
            <v>VK00 B1-GR 850幅</v>
          </cell>
          <cell r="H886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5"/>
          <cell r="J8865"/>
          <cell r="K8865"/>
          <cell r="L8865" t="str">
            <v>未</v>
          </cell>
          <cell r="M8865" t="str">
            <v>未</v>
          </cell>
          <cell r="N8865" t="str">
            <v>未</v>
          </cell>
        </row>
        <row r="8866">
          <cell r="C8866">
            <v>7552418042</v>
          </cell>
          <cell r="D8866" t="str">
            <v>I4K5443</v>
          </cell>
          <cell r="E8866">
            <v>45551</v>
          </cell>
          <cell r="F8866" t="str">
            <v>VK00 NP*</v>
          </cell>
          <cell r="G8866" t="str">
            <v>VK00 B1-GR 850幅</v>
          </cell>
          <cell r="H886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6" t="str">
            <v>PA1-4120</v>
          </cell>
          <cell r="J8866" t="str">
            <v>C</v>
          </cell>
          <cell r="K8866" t="str">
            <v>HF4</v>
          </cell>
          <cell r="L8866" t="str">
            <v>○</v>
          </cell>
          <cell r="M8866" t="str">
            <v>-</v>
          </cell>
          <cell r="N8866">
            <v>20241022</v>
          </cell>
        </row>
        <row r="8867">
          <cell r="C8867">
            <v>7552418051</v>
          </cell>
          <cell r="D8867" t="str">
            <v>I4K5443</v>
          </cell>
          <cell r="E8867">
            <v>45551</v>
          </cell>
          <cell r="F8867" t="str">
            <v>VK00 NP*</v>
          </cell>
          <cell r="G8867" t="str">
            <v>VK00 B1-GR 850幅</v>
          </cell>
          <cell r="H886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7" t="str">
            <v>PA1-4120</v>
          </cell>
          <cell r="J8867" t="str">
            <v>C</v>
          </cell>
          <cell r="K8867" t="str">
            <v>HH4</v>
          </cell>
          <cell r="L8867" t="str">
            <v>○</v>
          </cell>
          <cell r="M8867" t="str">
            <v>-</v>
          </cell>
          <cell r="N8867">
            <v>20240911</v>
          </cell>
        </row>
        <row r="8868">
          <cell r="C8868">
            <v>7552418061</v>
          </cell>
          <cell r="D8868" t="str">
            <v>I4K5443</v>
          </cell>
          <cell r="E8868">
            <v>45551</v>
          </cell>
          <cell r="F8868" t="str">
            <v>VK00 NP*</v>
          </cell>
          <cell r="G8868" t="str">
            <v>VK00 B1-GR 850幅</v>
          </cell>
          <cell r="H886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8"/>
          <cell r="J8868"/>
          <cell r="K8868"/>
          <cell r="L8868" t="str">
            <v>未</v>
          </cell>
          <cell r="M8868" t="str">
            <v>未</v>
          </cell>
          <cell r="N8868" t="str">
            <v>未</v>
          </cell>
        </row>
        <row r="8869">
          <cell r="C8869">
            <v>7552418072</v>
          </cell>
          <cell r="D8869" t="str">
            <v>I4K5443</v>
          </cell>
          <cell r="E8869">
            <v>45551</v>
          </cell>
          <cell r="F8869" t="str">
            <v>VK00 NP*</v>
          </cell>
          <cell r="G8869" t="str">
            <v>VK00 B1-GR 850幅</v>
          </cell>
          <cell r="H886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9" t="str">
            <v>PA1-4112</v>
          </cell>
          <cell r="J8869" t="str">
            <v>C</v>
          </cell>
          <cell r="K8869" t="str">
            <v>1HH5</v>
          </cell>
          <cell r="L8869" t="str">
            <v>○</v>
          </cell>
          <cell r="M8869" t="str">
            <v>-</v>
          </cell>
          <cell r="N8869">
            <v>20240919</v>
          </cell>
        </row>
        <row r="8870">
          <cell r="C8870">
            <v>7552418081</v>
          </cell>
          <cell r="D8870" t="str">
            <v>I4K5443</v>
          </cell>
          <cell r="E8870">
            <v>45551</v>
          </cell>
          <cell r="F8870" t="str">
            <v>VK00 NP*</v>
          </cell>
          <cell r="G8870" t="str">
            <v>VK00 B1-GR 850幅</v>
          </cell>
          <cell r="H887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0"/>
          <cell r="J8870"/>
          <cell r="K8870"/>
          <cell r="L8870" t="str">
            <v>未</v>
          </cell>
          <cell r="M8870" t="str">
            <v>未</v>
          </cell>
          <cell r="N8870" t="str">
            <v>未</v>
          </cell>
        </row>
        <row r="8871">
          <cell r="C8871">
            <v>7552418091</v>
          </cell>
          <cell r="D8871" t="str">
            <v>I4K5443</v>
          </cell>
          <cell r="E8871">
            <v>45551</v>
          </cell>
          <cell r="F8871" t="str">
            <v>VK00 NP*</v>
          </cell>
          <cell r="G8871" t="str">
            <v>VK00 B1-GR 850幅</v>
          </cell>
          <cell r="H887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1"/>
          <cell r="J8871"/>
          <cell r="K8871"/>
          <cell r="L8871" t="str">
            <v>未</v>
          </cell>
          <cell r="M8871" t="str">
            <v>未</v>
          </cell>
          <cell r="N8871" t="str">
            <v>未</v>
          </cell>
        </row>
        <row r="8872">
          <cell r="C8872">
            <v>7552418101</v>
          </cell>
          <cell r="D8872" t="str">
            <v>I4K5443</v>
          </cell>
          <cell r="E8872">
            <v>45551</v>
          </cell>
          <cell r="F8872" t="str">
            <v>VK00 NP*</v>
          </cell>
          <cell r="G8872" t="str">
            <v>VK00 B1-GR 850幅</v>
          </cell>
          <cell r="H887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2" t="str">
            <v>PA1-4112</v>
          </cell>
          <cell r="J8872" t="str">
            <v>C</v>
          </cell>
          <cell r="K8872" t="str">
            <v>1HH6</v>
          </cell>
          <cell r="L8872" t="str">
            <v>○</v>
          </cell>
          <cell r="M8872" t="str">
            <v>-</v>
          </cell>
          <cell r="N8872">
            <v>20240911</v>
          </cell>
        </row>
        <row r="8873">
          <cell r="C8873">
            <v>7552418111</v>
          </cell>
          <cell r="D8873" t="str">
            <v>I4K5443</v>
          </cell>
          <cell r="E8873">
            <v>45551</v>
          </cell>
          <cell r="F8873" t="str">
            <v>VK00 NP*</v>
          </cell>
          <cell r="G8873" t="str">
            <v>VK00 B1-GR 850幅</v>
          </cell>
          <cell r="H887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3"/>
          <cell r="J8873"/>
          <cell r="K8873"/>
          <cell r="L8873" t="str">
            <v>未</v>
          </cell>
          <cell r="M8873" t="str">
            <v>未</v>
          </cell>
          <cell r="N8873" t="str">
            <v>未</v>
          </cell>
        </row>
        <row r="8874">
          <cell r="C8874">
            <v>7552418121</v>
          </cell>
          <cell r="D8874" t="str">
            <v>I4K5443</v>
          </cell>
          <cell r="E8874">
            <v>45551</v>
          </cell>
          <cell r="F8874" t="str">
            <v>VK00 NP*</v>
          </cell>
          <cell r="G8874" t="str">
            <v>VK00 B1-GR 850幅</v>
          </cell>
          <cell r="H887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4"/>
          <cell r="J8874" t="str">
            <v>C</v>
          </cell>
          <cell r="K8874"/>
          <cell r="L8874" t="str">
            <v>○</v>
          </cell>
          <cell r="M8874" t="str">
            <v>－</v>
          </cell>
          <cell r="N8874">
            <v>20250819</v>
          </cell>
        </row>
        <row r="8875">
          <cell r="C8875">
            <v>7552418131</v>
          </cell>
          <cell r="D8875" t="str">
            <v>I4K5443</v>
          </cell>
          <cell r="E8875">
            <v>45551</v>
          </cell>
          <cell r="F8875" t="str">
            <v>VK00 NP*</v>
          </cell>
          <cell r="G8875" t="str">
            <v>VK00 B1-GR 850幅</v>
          </cell>
          <cell r="H887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5"/>
          <cell r="J8875" t="str">
            <v>C</v>
          </cell>
          <cell r="K8875"/>
          <cell r="L8875" t="str">
            <v>○</v>
          </cell>
          <cell r="M8875" t="str">
            <v>－</v>
          </cell>
          <cell r="N8875">
            <v>20250702</v>
          </cell>
        </row>
        <row r="8876">
          <cell r="C8876">
            <v>7552418141</v>
          </cell>
          <cell r="D8876" t="str">
            <v>I4K5443</v>
          </cell>
          <cell r="E8876">
            <v>45551</v>
          </cell>
          <cell r="F8876" t="str">
            <v>VK00 NP*</v>
          </cell>
          <cell r="G8876" t="str">
            <v>VK00 B1-GR 850幅</v>
          </cell>
          <cell r="H887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6" t="str">
            <v>PA1-4115</v>
          </cell>
          <cell r="J8876" t="str">
            <v>C</v>
          </cell>
          <cell r="K8876" t="str">
            <v>1HK4</v>
          </cell>
          <cell r="L8876" t="str">
            <v>○</v>
          </cell>
          <cell r="M8876" t="str">
            <v>-</v>
          </cell>
          <cell r="N8876">
            <v>20240919</v>
          </cell>
        </row>
        <row r="8877">
          <cell r="C8877">
            <v>7552418151</v>
          </cell>
          <cell r="D8877" t="str">
            <v>I4K5443</v>
          </cell>
          <cell r="E8877">
            <v>45551</v>
          </cell>
          <cell r="F8877" t="str">
            <v>VK00 NP*</v>
          </cell>
          <cell r="G8877" t="str">
            <v>VK00 B1-GR 850幅</v>
          </cell>
          <cell r="H887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7" t="str">
            <v>PA1-5065</v>
          </cell>
          <cell r="J8877" t="str">
            <v>C</v>
          </cell>
          <cell r="K8877" t="str">
            <v>HKB</v>
          </cell>
          <cell r="L8877" t="str">
            <v>○</v>
          </cell>
          <cell r="M8877" t="str">
            <v>-</v>
          </cell>
          <cell r="N8877">
            <v>20250522</v>
          </cell>
        </row>
        <row r="8878">
          <cell r="C8878">
            <v>7552418161</v>
          </cell>
          <cell r="D8878" t="str">
            <v>I4K5443</v>
          </cell>
          <cell r="E8878">
            <v>45551</v>
          </cell>
          <cell r="F8878" t="str">
            <v>VK00 NP*</v>
          </cell>
          <cell r="G8878" t="str">
            <v>VK00 B1-GR 850幅</v>
          </cell>
          <cell r="H887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8"/>
          <cell r="J8878"/>
          <cell r="K8878"/>
          <cell r="L8878" t="str">
            <v>未</v>
          </cell>
          <cell r="M8878" t="str">
            <v>未</v>
          </cell>
          <cell r="N8878" t="str">
            <v>未</v>
          </cell>
        </row>
        <row r="8879">
          <cell r="C8879">
            <v>7552418171</v>
          </cell>
          <cell r="D8879" t="str">
            <v>I4K5443</v>
          </cell>
          <cell r="E8879">
            <v>45551</v>
          </cell>
          <cell r="F8879" t="str">
            <v>VK00 NP*</v>
          </cell>
          <cell r="G8879" t="str">
            <v>VK00 B1-GR 850幅</v>
          </cell>
          <cell r="H887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9" t="str">
            <v>PA1-4112</v>
          </cell>
          <cell r="J8879" t="str">
            <v>C</v>
          </cell>
          <cell r="K8879" t="str">
            <v>HK5</v>
          </cell>
          <cell r="L8879" t="str">
            <v>○</v>
          </cell>
          <cell r="M8879" t="str">
            <v>-</v>
          </cell>
          <cell r="N8879">
            <v>20240911</v>
          </cell>
        </row>
        <row r="8880">
          <cell r="C8880">
            <v>7552418181</v>
          </cell>
          <cell r="D8880" t="str">
            <v>I4K5443</v>
          </cell>
          <cell r="E8880">
            <v>45551</v>
          </cell>
          <cell r="F8880" t="str">
            <v>VK00 NP*</v>
          </cell>
          <cell r="G8880" t="str">
            <v>VK00 B1-GR 850幅</v>
          </cell>
          <cell r="H888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0" t="str">
            <v>PA1-4120</v>
          </cell>
          <cell r="J8880" t="str">
            <v>C</v>
          </cell>
          <cell r="K8880" t="str">
            <v>HK6</v>
          </cell>
          <cell r="L8880" t="str">
            <v>未</v>
          </cell>
          <cell r="M8880" t="str">
            <v>未</v>
          </cell>
          <cell r="N8880" t="str">
            <v>未</v>
          </cell>
        </row>
        <row r="8881">
          <cell r="C8881">
            <v>7552418191</v>
          </cell>
          <cell r="D8881" t="str">
            <v>I4K5443</v>
          </cell>
          <cell r="E8881">
            <v>45551</v>
          </cell>
          <cell r="F8881" t="str">
            <v>VK00 NP*</v>
          </cell>
          <cell r="G8881" t="str">
            <v>VK00 B1-GR 850幅</v>
          </cell>
          <cell r="H888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1"/>
          <cell r="J8881"/>
          <cell r="K8881"/>
          <cell r="L8881" t="str">
            <v>未</v>
          </cell>
          <cell r="M8881" t="str">
            <v>未</v>
          </cell>
          <cell r="N8881" t="str">
            <v>未</v>
          </cell>
        </row>
        <row r="8882">
          <cell r="C8882">
            <v>7552418201</v>
          </cell>
          <cell r="D8882" t="str">
            <v>I4K5443</v>
          </cell>
          <cell r="E8882">
            <v>45551</v>
          </cell>
          <cell r="F8882" t="str">
            <v>VK00 NP*</v>
          </cell>
          <cell r="G8882" t="str">
            <v>VK00 B1-GR 850幅</v>
          </cell>
          <cell r="H888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2"/>
          <cell r="J8882" t="str">
            <v>C</v>
          </cell>
          <cell r="K8882"/>
          <cell r="L8882" t="str">
            <v>○</v>
          </cell>
          <cell r="M8882" t="str">
            <v>－</v>
          </cell>
          <cell r="N8882">
            <v>20250702</v>
          </cell>
        </row>
        <row r="8883">
          <cell r="C8883">
            <v>7552418211</v>
          </cell>
          <cell r="D8883" t="str">
            <v>I4K5443</v>
          </cell>
          <cell r="E8883">
            <v>45551</v>
          </cell>
          <cell r="F8883" t="str">
            <v>VK00 NP*</v>
          </cell>
          <cell r="G8883" t="str">
            <v>VK00 B1-GR 850幅</v>
          </cell>
          <cell r="H888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3" t="str">
            <v>PA1-5065</v>
          </cell>
          <cell r="J8883" t="str">
            <v>C</v>
          </cell>
          <cell r="K8883" t="str">
            <v>HMB</v>
          </cell>
          <cell r="L8883" t="str">
            <v>○</v>
          </cell>
          <cell r="M8883" t="str">
            <v>-</v>
          </cell>
          <cell r="N8883">
            <v>20250515</v>
          </cell>
        </row>
        <row r="8884">
          <cell r="C8884">
            <v>7552418221</v>
          </cell>
          <cell r="D8884" t="str">
            <v>I4K5443</v>
          </cell>
          <cell r="E8884">
            <v>45551</v>
          </cell>
          <cell r="F8884" t="str">
            <v>VK00 NP*</v>
          </cell>
          <cell r="G8884" t="str">
            <v>VK00 B1-GR 850幅</v>
          </cell>
          <cell r="H888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4" t="str">
            <v>PA1-5087</v>
          </cell>
          <cell r="J8884" t="str">
            <v>C</v>
          </cell>
          <cell r="K8884" t="str">
            <v>HMC</v>
          </cell>
          <cell r="L8884" t="str">
            <v>○</v>
          </cell>
          <cell r="M8884" t="str">
            <v>－</v>
          </cell>
          <cell r="N8884">
            <v>20250702</v>
          </cell>
        </row>
        <row r="8885">
          <cell r="C8885">
            <v>7552479711</v>
          </cell>
          <cell r="D8885" t="str">
            <v>I4K5443</v>
          </cell>
          <cell r="E8885">
            <v>45551</v>
          </cell>
          <cell r="F8885" t="str">
            <v>VK00 NP*</v>
          </cell>
          <cell r="G8885" t="str">
            <v>VK00 B1-GR 850幅</v>
          </cell>
          <cell r="H888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5"/>
          <cell r="J8885"/>
          <cell r="K8885"/>
          <cell r="L8885" t="str">
            <v>未</v>
          </cell>
          <cell r="M8885" t="str">
            <v>未</v>
          </cell>
          <cell r="N8885" t="str">
            <v>未</v>
          </cell>
        </row>
        <row r="8886">
          <cell r="C8886">
            <v>7552479721</v>
          </cell>
          <cell r="D8886" t="str">
            <v>I4K5443</v>
          </cell>
          <cell r="E8886">
            <v>45551</v>
          </cell>
          <cell r="F8886" t="str">
            <v>VK00 NP*</v>
          </cell>
          <cell r="G8886" t="str">
            <v>VK00 B1-GR 850幅</v>
          </cell>
          <cell r="H888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6"/>
          <cell r="J8886"/>
          <cell r="K8886"/>
          <cell r="L8886" t="str">
            <v>未</v>
          </cell>
          <cell r="M8886" t="str">
            <v>未</v>
          </cell>
          <cell r="N8886" t="str">
            <v>未</v>
          </cell>
        </row>
        <row r="8887">
          <cell r="C8887">
            <v>7552479731</v>
          </cell>
          <cell r="D8887" t="str">
            <v>I4K5443</v>
          </cell>
          <cell r="E8887">
            <v>45551</v>
          </cell>
          <cell r="F8887" t="str">
            <v>VK00 NP*</v>
          </cell>
          <cell r="G8887" t="str">
            <v>VK00 B1-GR 850幅</v>
          </cell>
          <cell r="H888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7"/>
          <cell r="J8887"/>
          <cell r="K8887"/>
          <cell r="L8887" t="str">
            <v>未</v>
          </cell>
          <cell r="M8887" t="str">
            <v>未</v>
          </cell>
          <cell r="N8887" t="str">
            <v>未</v>
          </cell>
        </row>
        <row r="8888">
          <cell r="C8888">
            <v>7552479741</v>
          </cell>
          <cell r="D8888" t="str">
            <v>I4K5443</v>
          </cell>
          <cell r="E8888">
            <v>45551</v>
          </cell>
          <cell r="F8888" t="str">
            <v>VK00 NP*</v>
          </cell>
          <cell r="G8888" t="str">
            <v>VK00 B1-GR 850幅</v>
          </cell>
          <cell r="H888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8"/>
          <cell r="J8888"/>
          <cell r="K8888"/>
          <cell r="L8888" t="str">
            <v>未</v>
          </cell>
          <cell r="M8888" t="str">
            <v>未</v>
          </cell>
          <cell r="N8888" t="str">
            <v>未</v>
          </cell>
        </row>
        <row r="8889">
          <cell r="C8889">
            <v>8978836762</v>
          </cell>
          <cell r="D8889" t="str">
            <v>I4K5443</v>
          </cell>
          <cell r="E8889">
            <v>45551</v>
          </cell>
          <cell r="F8889" t="str">
            <v>VK00 N**</v>
          </cell>
          <cell r="G8889" t="str">
            <v>VK00 B1-GR 850幅</v>
          </cell>
          <cell r="H888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9" t="str">
            <v>PA1-5023</v>
          </cell>
          <cell r="J8889" t="str">
            <v>C</v>
          </cell>
          <cell r="K8889" t="str">
            <v>HH8</v>
          </cell>
          <cell r="L8889" t="str">
            <v>○</v>
          </cell>
          <cell r="M8889" t="str">
            <v>-</v>
          </cell>
          <cell r="N8889">
            <v>20250129</v>
          </cell>
        </row>
        <row r="8890">
          <cell r="C8890">
            <v>8978836772</v>
          </cell>
          <cell r="D8890" t="str">
            <v>I4K5443</v>
          </cell>
          <cell r="E8890">
            <v>45551</v>
          </cell>
          <cell r="F8890" t="str">
            <v>VK00 N**</v>
          </cell>
          <cell r="G8890" t="str">
            <v>VK00 B1-GR 850幅</v>
          </cell>
          <cell r="H889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90" t="str">
            <v>PA1-4161</v>
          </cell>
          <cell r="J8890" t="str">
            <v>C</v>
          </cell>
          <cell r="K8890" t="str">
            <v>HH7</v>
          </cell>
          <cell r="L8890" t="str">
            <v>○</v>
          </cell>
          <cell r="M8890" t="str">
            <v>-</v>
          </cell>
          <cell r="N8890">
            <v>20241016</v>
          </cell>
        </row>
        <row r="8891">
          <cell r="C8891">
            <v>7552301510</v>
          </cell>
          <cell r="D8891" t="str">
            <v>I3K4711</v>
          </cell>
          <cell r="E8891">
            <v>45476</v>
          </cell>
          <cell r="F8891" t="str">
            <v>VK02NPR</v>
          </cell>
          <cell r="G8891" t="str">
            <v>VK02 B-Gr</v>
          </cell>
          <cell r="H8891" t="str">
            <v>VK02 B-GR 850幅 1P 南アフリカ向け　FRAME ASM 新規出図</v>
          </cell>
          <cell r="I8891" t="str">
            <v>PA1-4121</v>
          </cell>
          <cell r="J8891" t="str">
            <v>C</v>
          </cell>
          <cell r="K8891" t="str">
            <v>XDR</v>
          </cell>
          <cell r="L8891" t="str">
            <v>○</v>
          </cell>
          <cell r="M8891" t="str">
            <v>-</v>
          </cell>
          <cell r="N8891">
            <v>20241002</v>
          </cell>
        </row>
        <row r="8892">
          <cell r="C8892">
            <v>7552303540</v>
          </cell>
          <cell r="D8892" t="str">
            <v>I3K4711</v>
          </cell>
          <cell r="E8892">
            <v>45476</v>
          </cell>
          <cell r="F8892" t="str">
            <v>NPS</v>
          </cell>
          <cell r="G8892" t="str">
            <v>VK02 B-Gr</v>
          </cell>
          <cell r="H8892" t="str">
            <v>VK02 B-GR 850幅 1P 南アフリカ向け　FRAME ASM 新規出図</v>
          </cell>
          <cell r="I8892" t="str">
            <v>PA1-4121</v>
          </cell>
          <cell r="J8892" t="str">
            <v>C</v>
          </cell>
          <cell r="K8892" t="str">
            <v>XDS</v>
          </cell>
          <cell r="L8892" t="str">
            <v>○</v>
          </cell>
          <cell r="M8892" t="str">
            <v>-</v>
          </cell>
          <cell r="N8892">
            <v>20241017</v>
          </cell>
        </row>
        <row r="8893">
          <cell r="C8893">
            <v>7552305430</v>
          </cell>
          <cell r="D8893" t="str">
            <v>I3K4711</v>
          </cell>
          <cell r="E8893"/>
          <cell r="F8893" t="str">
            <v>VL01NPR</v>
          </cell>
          <cell r="G8893" t="str">
            <v>VK02 B-Gr</v>
          </cell>
          <cell r="H8893"/>
          <cell r="I8893" t="str">
            <v>PA1-4121</v>
          </cell>
          <cell r="J8893" t="str">
            <v>C</v>
          </cell>
          <cell r="K8893" t="str">
            <v>XDT</v>
          </cell>
          <cell r="L8893" t="str">
            <v>○</v>
          </cell>
          <cell r="M8893" t="str">
            <v>-</v>
          </cell>
          <cell r="N8893">
            <v>20241002</v>
          </cell>
        </row>
        <row r="8894">
          <cell r="C8894">
            <v>7552305480</v>
          </cell>
          <cell r="D8894" t="str">
            <v>I3K4711</v>
          </cell>
          <cell r="E8894"/>
          <cell r="F8894" t="str">
            <v>VL01NPR</v>
          </cell>
          <cell r="G8894" t="str">
            <v>VK02 B-Gr</v>
          </cell>
          <cell r="H8894"/>
          <cell r="I8894" t="str">
            <v>PA1-4121</v>
          </cell>
          <cell r="J8894" t="str">
            <v>C</v>
          </cell>
          <cell r="K8894" t="str">
            <v>XDU</v>
          </cell>
          <cell r="L8894" t="str">
            <v>○</v>
          </cell>
          <cell r="M8894" t="str">
            <v>-</v>
          </cell>
          <cell r="N8894">
            <v>20241002</v>
          </cell>
        </row>
        <row r="8895">
          <cell r="C8895">
            <v>7552312140</v>
          </cell>
          <cell r="D8895" t="str">
            <v>I3K4019</v>
          </cell>
          <cell r="E8895"/>
          <cell r="F8895" t="str">
            <v>VK02NMR</v>
          </cell>
          <cell r="G8895" t="str">
            <v>VK02 A-Gr</v>
          </cell>
          <cell r="H8895"/>
          <cell r="I8895"/>
          <cell r="J8895" t="str">
            <v>C</v>
          </cell>
          <cell r="K8895"/>
          <cell r="L8895" t="str">
            <v>未</v>
          </cell>
          <cell r="M8895" t="str">
            <v>未</v>
          </cell>
          <cell r="N8895" t="str">
            <v>未</v>
          </cell>
        </row>
        <row r="8896">
          <cell r="C8896">
            <v>7552312630</v>
          </cell>
          <cell r="D8896" t="str">
            <v>I3K4019</v>
          </cell>
          <cell r="E8896"/>
          <cell r="F8896" t="str">
            <v>VK02NMR</v>
          </cell>
          <cell r="G8896" t="str">
            <v>VK02 A-Gr</v>
          </cell>
          <cell r="H8896"/>
          <cell r="I8896"/>
          <cell r="J8896" t="str">
            <v>A</v>
          </cell>
          <cell r="K8896"/>
          <cell r="L8896" t="str">
            <v>○</v>
          </cell>
          <cell r="M8896">
            <v>20250805</v>
          </cell>
          <cell r="N8896">
            <v>20250805</v>
          </cell>
        </row>
        <row r="8897">
          <cell r="C8897">
            <v>7552312870</v>
          </cell>
          <cell r="D8897" t="str">
            <v>I3K4019</v>
          </cell>
          <cell r="E8897"/>
          <cell r="F8897" t="str">
            <v>VK02NMR</v>
          </cell>
          <cell r="G8897" t="str">
            <v>VK02 A-Gr</v>
          </cell>
          <cell r="H8897"/>
          <cell r="I8897" t="str">
            <v>PA1-5089</v>
          </cell>
          <cell r="J8897" t="str">
            <v>A</v>
          </cell>
          <cell r="K8897" t="str">
            <v>JL7</v>
          </cell>
          <cell r="L8897" t="str">
            <v>未</v>
          </cell>
          <cell r="M8897" t="str">
            <v>未</v>
          </cell>
          <cell r="N8897" t="str">
            <v>未</v>
          </cell>
        </row>
        <row r="8898">
          <cell r="C8898">
            <v>8978771273</v>
          </cell>
          <cell r="D8898" t="str">
            <v>I4K5518</v>
          </cell>
          <cell r="E8898"/>
          <cell r="F8898" t="str">
            <v>VK04NP*</v>
          </cell>
          <cell r="G8898" t="str">
            <v>VK04</v>
          </cell>
          <cell r="H8898"/>
          <cell r="I8898"/>
          <cell r="J8898" t="str">
            <v>C</v>
          </cell>
          <cell r="K8898"/>
          <cell r="L8898" t="str">
            <v>○</v>
          </cell>
          <cell r="M8898" t="str">
            <v>-</v>
          </cell>
          <cell r="N8898">
            <v>20241218</v>
          </cell>
        </row>
        <row r="8899">
          <cell r="C8899">
            <v>8978775660</v>
          </cell>
          <cell r="D8899" t="str">
            <v>I3JBF74</v>
          </cell>
          <cell r="E8899">
            <v>44837</v>
          </cell>
          <cell r="F8899" t="str">
            <v>VL20NPR</v>
          </cell>
          <cell r="G8899" t="str">
            <v>VL20</v>
          </cell>
          <cell r="H8899" t="str">
            <v>【I3JBF74】VL20 H3-Gr 850幅　FRAME　新規出図(初回イベント’22/11月　SOP)</v>
          </cell>
          <cell r="I8899"/>
          <cell r="J8899" t="str">
            <v>C</v>
          </cell>
          <cell r="K8899"/>
          <cell r="L8899" t="str">
            <v>未</v>
          </cell>
          <cell r="M8899" t="str">
            <v>未</v>
          </cell>
          <cell r="N8899" t="str">
            <v>未</v>
          </cell>
        </row>
        <row r="8900">
          <cell r="C8900">
            <v>8978775680</v>
          </cell>
          <cell r="D8900" t="str">
            <v>I3JBF74</v>
          </cell>
          <cell r="E8900">
            <v>44837</v>
          </cell>
          <cell r="F8900" t="str">
            <v>VL20NPR</v>
          </cell>
          <cell r="G8900" t="str">
            <v>VL20 850幅</v>
          </cell>
          <cell r="H8900" t="str">
            <v>【I3JBF74】VL20 H3-Gr 850幅　FRAME　新規出図(初回イベント’22/11月　SOP)</v>
          </cell>
          <cell r="I8900"/>
          <cell r="J8900" t="str">
            <v>C</v>
          </cell>
          <cell r="K8900"/>
          <cell r="L8900" t="str">
            <v>未</v>
          </cell>
          <cell r="M8900" t="str">
            <v>未</v>
          </cell>
          <cell r="N8900" t="str">
            <v>未</v>
          </cell>
        </row>
        <row r="8901">
          <cell r="C8901">
            <v>8978845052</v>
          </cell>
          <cell r="D8901" t="str">
            <v>I4JLF14</v>
          </cell>
          <cell r="E8901"/>
          <cell r="F8901" t="str">
            <v>VK04NMS</v>
          </cell>
          <cell r="G8901" t="str">
            <v>VK04 A1-Gr</v>
          </cell>
          <cell r="H8901"/>
          <cell r="I8901"/>
          <cell r="J8901" t="str">
            <v>A</v>
          </cell>
          <cell r="K8901"/>
          <cell r="L8901" t="str">
            <v>○</v>
          </cell>
          <cell r="M8901">
            <v>20241017</v>
          </cell>
          <cell r="N8901">
            <v>20241017</v>
          </cell>
        </row>
        <row r="8902">
          <cell r="C8902">
            <v>7552164942</v>
          </cell>
          <cell r="D8902" t="str">
            <v>I4K5771</v>
          </cell>
          <cell r="E8902">
            <v>45553</v>
          </cell>
          <cell r="F8902" t="str">
            <v>VK00 N**</v>
          </cell>
          <cell r="G8902" t="str">
            <v>VK00 B1-GR 850幅</v>
          </cell>
          <cell r="H8902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2"/>
          <cell r="J8902" t="str">
            <v>C</v>
          </cell>
          <cell r="K8902"/>
          <cell r="L8902" t="str">
            <v>○</v>
          </cell>
          <cell r="M8902" t="str">
            <v>-</v>
          </cell>
          <cell r="N8902">
            <v>20250425</v>
          </cell>
        </row>
        <row r="8903">
          <cell r="C8903">
            <v>7552164952</v>
          </cell>
          <cell r="D8903" t="str">
            <v>I4K5771</v>
          </cell>
          <cell r="E8903">
            <v>45553</v>
          </cell>
          <cell r="F8903" t="str">
            <v>VK00 N**</v>
          </cell>
          <cell r="G8903" t="str">
            <v>VK00 B1-GR 850幅</v>
          </cell>
          <cell r="H8903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3"/>
          <cell r="J8903" t="str">
            <v>C</v>
          </cell>
          <cell r="K8903"/>
          <cell r="L8903" t="str">
            <v>○</v>
          </cell>
          <cell r="M8903" t="str">
            <v>-</v>
          </cell>
          <cell r="N8903">
            <v>20250522</v>
          </cell>
        </row>
        <row r="8904">
          <cell r="C8904">
            <v>7552164992</v>
          </cell>
          <cell r="D8904" t="str">
            <v>I4K5771</v>
          </cell>
          <cell r="E8904">
            <v>45553</v>
          </cell>
          <cell r="F8904" t="str">
            <v>VK00 N**</v>
          </cell>
          <cell r="G8904" t="str">
            <v>VK00 B1-GR 850幅</v>
          </cell>
          <cell r="H8904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4"/>
          <cell r="J8904"/>
          <cell r="K8904"/>
          <cell r="L8904" t="str">
            <v>未</v>
          </cell>
          <cell r="M8904" t="str">
            <v>未</v>
          </cell>
          <cell r="N8904" t="str">
            <v>未</v>
          </cell>
        </row>
        <row r="8905">
          <cell r="C8905">
            <v>7552165032</v>
          </cell>
          <cell r="D8905" t="str">
            <v>I4K5771</v>
          </cell>
          <cell r="E8905">
            <v>45553</v>
          </cell>
          <cell r="F8905" t="str">
            <v>VK00 N**</v>
          </cell>
          <cell r="G8905" t="str">
            <v>VK00 B1-GR 850幅</v>
          </cell>
          <cell r="H8905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5"/>
          <cell r="J8905"/>
          <cell r="K8905"/>
          <cell r="L8905" t="str">
            <v>未</v>
          </cell>
          <cell r="M8905" t="str">
            <v>未</v>
          </cell>
          <cell r="N8905" t="str">
            <v>未</v>
          </cell>
        </row>
        <row r="8906">
          <cell r="C8906">
            <v>7552165082</v>
          </cell>
          <cell r="D8906" t="str">
            <v>I4K5771</v>
          </cell>
          <cell r="E8906">
            <v>45553</v>
          </cell>
          <cell r="F8906" t="str">
            <v>VK00 N**</v>
          </cell>
          <cell r="G8906" t="str">
            <v>VK00 B1-GR 850幅</v>
          </cell>
          <cell r="H8906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6" t="str">
            <v>PA1-4115</v>
          </cell>
          <cell r="J8906" t="str">
            <v>C</v>
          </cell>
          <cell r="K8906" t="str">
            <v>HF3</v>
          </cell>
          <cell r="L8906" t="str">
            <v>○</v>
          </cell>
          <cell r="M8906" t="str">
            <v>-</v>
          </cell>
          <cell r="N8906">
            <v>20241002</v>
          </cell>
        </row>
        <row r="8907">
          <cell r="C8907">
            <v>7552165102</v>
          </cell>
          <cell r="D8907" t="str">
            <v>I4K5771</v>
          </cell>
          <cell r="E8907">
            <v>45553</v>
          </cell>
          <cell r="F8907" t="str">
            <v>VK00 N**</v>
          </cell>
          <cell r="G8907" t="str">
            <v>VK00 B1-GR 850幅</v>
          </cell>
          <cell r="H8907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7"/>
          <cell r="J8907"/>
          <cell r="K8907"/>
          <cell r="L8907" t="str">
            <v>未</v>
          </cell>
          <cell r="M8907" t="str">
            <v>未</v>
          </cell>
          <cell r="N8907" t="str">
            <v>未</v>
          </cell>
        </row>
        <row r="8908">
          <cell r="C8908">
            <v>7552166153</v>
          </cell>
          <cell r="D8908" t="str">
            <v>I4K5771</v>
          </cell>
          <cell r="E8908">
            <v>45553</v>
          </cell>
          <cell r="F8908" t="str">
            <v>VK00 NPR</v>
          </cell>
          <cell r="G8908" t="str">
            <v>VK00 B1-GR 850幅</v>
          </cell>
          <cell r="H8908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8"/>
          <cell r="J8908"/>
          <cell r="K8908"/>
          <cell r="L8908" t="str">
            <v>未</v>
          </cell>
          <cell r="M8908" t="str">
            <v>未</v>
          </cell>
          <cell r="N8908" t="str">
            <v>未</v>
          </cell>
        </row>
        <row r="8909">
          <cell r="C8909">
            <v>7552166233</v>
          </cell>
          <cell r="D8909" t="str">
            <v>I4K5771</v>
          </cell>
          <cell r="E8909">
            <v>45553</v>
          </cell>
          <cell r="F8909" t="str">
            <v>VK00 NPR</v>
          </cell>
          <cell r="G8909" t="str">
            <v>VK00 B1-GR 850幅</v>
          </cell>
          <cell r="H8909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9"/>
          <cell r="J8909"/>
          <cell r="K8909"/>
          <cell r="L8909" t="str">
            <v>○</v>
          </cell>
          <cell r="M8909">
            <v>20241017</v>
          </cell>
          <cell r="N8909">
            <v>20241017</v>
          </cell>
        </row>
        <row r="8910">
          <cell r="C8910">
            <v>7552283552</v>
          </cell>
          <cell r="D8910" t="str">
            <v>I4K5771</v>
          </cell>
          <cell r="E8910">
            <v>45553</v>
          </cell>
          <cell r="F8910" t="str">
            <v>VK00 N**</v>
          </cell>
          <cell r="G8910" t="str">
            <v>VK00 B1-GR 850幅</v>
          </cell>
          <cell r="H8910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10"/>
          <cell r="J8910"/>
          <cell r="K8910"/>
          <cell r="L8910" t="str">
            <v>未</v>
          </cell>
          <cell r="M8910" t="str">
            <v>未</v>
          </cell>
          <cell r="N8910" t="str">
            <v>未</v>
          </cell>
        </row>
        <row r="8911">
          <cell r="C8911">
            <v>7552418042</v>
          </cell>
          <cell r="D8911" t="str">
            <v>I4K5771</v>
          </cell>
          <cell r="E8911">
            <v>45553</v>
          </cell>
          <cell r="F8911" t="str">
            <v>VK00 NP*</v>
          </cell>
          <cell r="G8911" t="str">
            <v>VK00 B1-GR 850幅</v>
          </cell>
          <cell r="H8911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11" t="str">
            <v>PA1-4120</v>
          </cell>
          <cell r="J8911" t="str">
            <v>C</v>
          </cell>
          <cell r="K8911" t="str">
            <v>HF4</v>
          </cell>
          <cell r="L8911" t="str">
            <v>○</v>
          </cell>
          <cell r="M8911" t="str">
            <v>-</v>
          </cell>
          <cell r="N8911">
            <v>20241022</v>
          </cell>
        </row>
        <row r="8912">
          <cell r="C8912">
            <v>8978836732</v>
          </cell>
          <cell r="D8912" t="str">
            <v>I4K5771</v>
          </cell>
          <cell r="E8912">
            <v>45553</v>
          </cell>
          <cell r="F8912" t="str">
            <v>VK00 N**</v>
          </cell>
          <cell r="G8912" t="str">
            <v>VK00 B1-GR 850幅</v>
          </cell>
          <cell r="H8912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12"/>
          <cell r="J8912"/>
          <cell r="K8912"/>
          <cell r="L8912" t="str">
            <v>未</v>
          </cell>
          <cell r="M8912" t="str">
            <v>未</v>
          </cell>
          <cell r="N8912" t="str">
            <v>未</v>
          </cell>
        </row>
        <row r="8913">
          <cell r="C8913" t="str">
            <v>5JX5188350</v>
          </cell>
          <cell r="D8913" t="str">
            <v>I24071602</v>
          </cell>
          <cell r="E8913"/>
          <cell r="F8913" t="str">
            <v>VK04 NKR</v>
          </cell>
          <cell r="G8913" t="str">
            <v xml:space="preserve">VK04 NKR </v>
          </cell>
          <cell r="H8913" t="str">
            <v>VK04 NKR FRAME ASM 5JX5188350 研試図面</v>
          </cell>
          <cell r="I8913" t="str">
            <v>PA1-4110</v>
          </cell>
          <cell r="J8913" t="str">
            <v>A</v>
          </cell>
          <cell r="K8913" t="str">
            <v>XTL</v>
          </cell>
          <cell r="L8913" t="str">
            <v>未</v>
          </cell>
          <cell r="M8913" t="str">
            <v>未</v>
          </cell>
          <cell r="N8913" t="str">
            <v>未</v>
          </cell>
        </row>
        <row r="8914">
          <cell r="C8914">
            <v>8978363703</v>
          </cell>
          <cell r="D8914" t="str">
            <v>I4JLF43</v>
          </cell>
          <cell r="E8914"/>
          <cell r="F8914" t="str">
            <v>VK00 NKR</v>
          </cell>
          <cell r="G8914" t="str">
            <v>VK00 A1-GR 700幅</v>
          </cell>
          <cell r="H8914" t="str">
            <v>VK00 A1-GR 700幅　 FRAME ASM 先行量産 設変出図 (変更内容:K研3でのハーネス不具合対策)</v>
          </cell>
          <cell r="I8914" t="str">
            <v>PA1-4109</v>
          </cell>
          <cell r="J8914" t="str">
            <v>A</v>
          </cell>
          <cell r="K8914" t="str">
            <v>NC9</v>
          </cell>
          <cell r="L8914" t="str">
            <v>未</v>
          </cell>
          <cell r="M8914" t="str">
            <v>未</v>
          </cell>
          <cell r="N8914" t="str">
            <v>未</v>
          </cell>
        </row>
        <row r="8915">
          <cell r="C8915">
            <v>8978312810</v>
          </cell>
          <cell r="D8915" t="str">
            <v>I3JAY96</v>
          </cell>
          <cell r="E8915"/>
          <cell r="F8915" t="str">
            <v>VL20 NMR</v>
          </cell>
          <cell r="G8915" t="str">
            <v>VL20 H2-GR</v>
          </cell>
          <cell r="H8915" t="str">
            <v>VL20 H2-GR FRAME ASM新規出図(初回イベント:'22/7月PP)</v>
          </cell>
          <cell r="I8915"/>
          <cell r="J8915"/>
          <cell r="K8915"/>
          <cell r="L8915" t="str">
            <v>○</v>
          </cell>
          <cell r="M8915">
            <v>20240807</v>
          </cell>
          <cell r="N8915">
            <v>20240807</v>
          </cell>
        </row>
        <row r="8916">
          <cell r="C8916" t="str">
            <v>8972416562*B</v>
          </cell>
          <cell r="D8916"/>
          <cell r="E8916"/>
          <cell r="F8916"/>
          <cell r="G8916"/>
          <cell r="H8916" t="str">
            <v>720 Cライン能増対応　Bライン850幅生産保管車型拡大計画【VK00 US】</v>
          </cell>
          <cell r="I8916" t="str">
            <v>PA1-4101</v>
          </cell>
          <cell r="J8916" t="str">
            <v>B</v>
          </cell>
          <cell r="K8916" t="str">
            <v>ZLC</v>
          </cell>
          <cell r="L8916" t="str">
            <v>○</v>
          </cell>
          <cell r="M8916" t="str">
            <v>未</v>
          </cell>
          <cell r="N8916" t="str">
            <v>未</v>
          </cell>
        </row>
        <row r="8917">
          <cell r="C8917" t="str">
            <v>8972416584*B</v>
          </cell>
          <cell r="D8917"/>
          <cell r="E8917"/>
          <cell r="F8917"/>
          <cell r="G8917"/>
          <cell r="H8917" t="str">
            <v>720 Cライン能増対応　Bライン850幅生産保管車型拡大計画【VK00 US】</v>
          </cell>
          <cell r="I8917" t="str">
            <v>PA1-4101</v>
          </cell>
          <cell r="J8917" t="str">
            <v>B</v>
          </cell>
          <cell r="K8917" t="str">
            <v>ZTK</v>
          </cell>
          <cell r="L8917" t="str">
            <v>○</v>
          </cell>
          <cell r="M8917" t="str">
            <v>未</v>
          </cell>
          <cell r="N8917" t="str">
            <v>未</v>
          </cell>
        </row>
        <row r="8918">
          <cell r="C8918">
            <v>7552312110</v>
          </cell>
          <cell r="D8918" t="str">
            <v>I3K4019</v>
          </cell>
          <cell r="E8918">
            <v>45569</v>
          </cell>
          <cell r="F8918" t="str">
            <v>VK02　NMR</v>
          </cell>
          <cell r="G8918" t="str">
            <v>VK02 A-GR</v>
          </cell>
          <cell r="H8918" t="str">
            <v>VK02 A-GR K研 FRAME ASM 新規出図</v>
          </cell>
          <cell r="I8918" t="str">
            <v>未</v>
          </cell>
          <cell r="J8918"/>
          <cell r="K8918"/>
          <cell r="L8918" t="str">
            <v>未</v>
          </cell>
          <cell r="M8918" t="str">
            <v>未</v>
          </cell>
          <cell r="N8918" t="str">
            <v>未</v>
          </cell>
        </row>
        <row r="8919">
          <cell r="C8919">
            <v>7552312130</v>
          </cell>
          <cell r="D8919" t="str">
            <v>I3K4019</v>
          </cell>
          <cell r="E8919">
            <v>45569</v>
          </cell>
          <cell r="F8919" t="str">
            <v>VK02　NMR</v>
          </cell>
          <cell r="G8919" t="str">
            <v>VK02 A-GR</v>
          </cell>
          <cell r="H8919" t="str">
            <v>VK02 A-GR K研 FRAME ASM 新規出図</v>
          </cell>
          <cell r="I8919" t="str">
            <v>未</v>
          </cell>
          <cell r="J8919"/>
          <cell r="K8919"/>
          <cell r="L8919" t="str">
            <v>未</v>
          </cell>
          <cell r="M8919" t="str">
            <v>未</v>
          </cell>
          <cell r="N8919" t="str">
            <v>未</v>
          </cell>
        </row>
        <row r="8920">
          <cell r="C8920">
            <v>7552312140</v>
          </cell>
          <cell r="D8920" t="str">
            <v>I3K4019</v>
          </cell>
          <cell r="E8920">
            <v>45569</v>
          </cell>
          <cell r="F8920" t="str">
            <v>VK02　NMR</v>
          </cell>
          <cell r="G8920" t="str">
            <v>VK02 A-GR</v>
          </cell>
          <cell r="H8920" t="str">
            <v>VK02 A-GR K研 FRAME ASM 新規出図</v>
          </cell>
          <cell r="I8920" t="str">
            <v>未</v>
          </cell>
          <cell r="J8920"/>
          <cell r="K8920"/>
          <cell r="L8920" t="str">
            <v>未</v>
          </cell>
          <cell r="M8920" t="str">
            <v>未</v>
          </cell>
          <cell r="N8920" t="str">
            <v>未</v>
          </cell>
        </row>
        <row r="8921">
          <cell r="C8921">
            <v>7552312160</v>
          </cell>
          <cell r="D8921" t="str">
            <v>I3K4019</v>
          </cell>
          <cell r="E8921">
            <v>45569</v>
          </cell>
          <cell r="F8921" t="str">
            <v>VK02　NMR</v>
          </cell>
          <cell r="G8921" t="str">
            <v>VK02 A-GR</v>
          </cell>
          <cell r="H8921" t="str">
            <v>VK02 A-GR K研 FRAME ASM 新規出図</v>
          </cell>
          <cell r="I8921" t="str">
            <v>未</v>
          </cell>
          <cell r="J8921"/>
          <cell r="K8921"/>
          <cell r="L8921" t="str">
            <v>未</v>
          </cell>
          <cell r="M8921" t="str">
            <v>未</v>
          </cell>
          <cell r="N8921" t="str">
            <v>未</v>
          </cell>
        </row>
        <row r="8922">
          <cell r="C8922">
            <v>7552312280</v>
          </cell>
          <cell r="D8922" t="str">
            <v>I3K4019</v>
          </cell>
          <cell r="E8922">
            <v>45569</v>
          </cell>
          <cell r="F8922" t="str">
            <v>VK02　NMR</v>
          </cell>
          <cell r="G8922" t="str">
            <v>VK02 A-GR</v>
          </cell>
          <cell r="H8922" t="str">
            <v>VK02 A-GR K研 FRAME ASM 新規出図</v>
          </cell>
          <cell r="I8922" t="str">
            <v>未</v>
          </cell>
          <cell r="J8922"/>
          <cell r="K8922"/>
          <cell r="L8922" t="str">
            <v>未</v>
          </cell>
          <cell r="M8922" t="str">
            <v>未</v>
          </cell>
          <cell r="N8922" t="str">
            <v>未</v>
          </cell>
        </row>
        <row r="8923">
          <cell r="C8923">
            <v>7552312330</v>
          </cell>
          <cell r="D8923" t="str">
            <v>I3K4019</v>
          </cell>
          <cell r="E8923">
            <v>45569</v>
          </cell>
          <cell r="F8923" t="str">
            <v>VK02　NMR</v>
          </cell>
          <cell r="G8923" t="str">
            <v>VK02 A-GR</v>
          </cell>
          <cell r="H8923" t="str">
            <v>VK02 A-GR K研 FRAME ASM 新規出図</v>
          </cell>
          <cell r="I8923" t="str">
            <v>未</v>
          </cell>
          <cell r="J8923"/>
          <cell r="K8923"/>
          <cell r="L8923" t="str">
            <v>未</v>
          </cell>
          <cell r="M8923" t="str">
            <v>未</v>
          </cell>
          <cell r="N8923" t="str">
            <v>未</v>
          </cell>
        </row>
        <row r="8924">
          <cell r="C8924">
            <v>7552312340</v>
          </cell>
          <cell r="D8924" t="str">
            <v>I3K4019</v>
          </cell>
          <cell r="E8924">
            <v>45569</v>
          </cell>
          <cell r="F8924" t="str">
            <v>VK02　NMR</v>
          </cell>
          <cell r="G8924" t="str">
            <v>VK02 A-GR</v>
          </cell>
          <cell r="H8924" t="str">
            <v>VK02 A-GR K研 FRAME ASM 新規出図</v>
          </cell>
          <cell r="I8924" t="str">
            <v>未</v>
          </cell>
          <cell r="J8924"/>
          <cell r="K8924"/>
          <cell r="L8924" t="str">
            <v>未</v>
          </cell>
          <cell r="M8924" t="str">
            <v>未</v>
          </cell>
          <cell r="N8924" t="str">
            <v>未</v>
          </cell>
        </row>
        <row r="8925">
          <cell r="C8925">
            <v>7552312390</v>
          </cell>
          <cell r="D8925" t="str">
            <v>I3K4019</v>
          </cell>
          <cell r="E8925">
            <v>45569</v>
          </cell>
          <cell r="F8925" t="str">
            <v>VK02　NMR</v>
          </cell>
          <cell r="G8925" t="str">
            <v>VK02 A-GR</v>
          </cell>
          <cell r="H8925" t="str">
            <v>VK02 A-GR K研 FRAME ASM 新規出図</v>
          </cell>
          <cell r="I8925" t="str">
            <v>未</v>
          </cell>
          <cell r="J8925"/>
          <cell r="K8925"/>
          <cell r="L8925" t="str">
            <v>未</v>
          </cell>
          <cell r="M8925" t="str">
            <v>未</v>
          </cell>
          <cell r="N8925" t="str">
            <v>未</v>
          </cell>
        </row>
        <row r="8926">
          <cell r="C8926">
            <v>7552312400</v>
          </cell>
          <cell r="D8926" t="str">
            <v>I3K4019</v>
          </cell>
          <cell r="E8926">
            <v>45569</v>
          </cell>
          <cell r="F8926" t="str">
            <v>VK02　NMR</v>
          </cell>
          <cell r="G8926" t="str">
            <v>VK02 A-GR</v>
          </cell>
          <cell r="H8926" t="str">
            <v>VK02 A-GR K研 FRAME ASM 新規出図</v>
          </cell>
          <cell r="I8926" t="str">
            <v>未</v>
          </cell>
          <cell r="J8926"/>
          <cell r="K8926"/>
          <cell r="L8926" t="str">
            <v>未</v>
          </cell>
          <cell r="M8926" t="str">
            <v>未</v>
          </cell>
          <cell r="N8926" t="str">
            <v>未</v>
          </cell>
        </row>
        <row r="8927">
          <cell r="C8927">
            <v>7552312410</v>
          </cell>
          <cell r="D8927" t="str">
            <v>I3K4019</v>
          </cell>
          <cell r="E8927">
            <v>45569</v>
          </cell>
          <cell r="F8927" t="str">
            <v>VK02　NMR</v>
          </cell>
          <cell r="G8927" t="str">
            <v>VK02 A-GR</v>
          </cell>
          <cell r="H8927" t="str">
            <v>VK02 A-GR K研 FRAME ASM 新規出図</v>
          </cell>
          <cell r="I8927" t="str">
            <v>未</v>
          </cell>
          <cell r="J8927"/>
          <cell r="K8927"/>
          <cell r="L8927" t="str">
            <v>未</v>
          </cell>
          <cell r="M8927" t="str">
            <v>未</v>
          </cell>
          <cell r="N8927" t="str">
            <v>未</v>
          </cell>
        </row>
        <row r="8928">
          <cell r="C8928">
            <v>7552312420</v>
          </cell>
          <cell r="D8928" t="str">
            <v>I3K4019</v>
          </cell>
          <cell r="E8928">
            <v>45569</v>
          </cell>
          <cell r="F8928" t="str">
            <v>VK02　NMR</v>
          </cell>
          <cell r="G8928" t="str">
            <v>VK02 A-GR</v>
          </cell>
          <cell r="H8928" t="str">
            <v>VK02 A-GR K研 FRAME ASM 新規出図</v>
          </cell>
          <cell r="I8928" t="str">
            <v>未</v>
          </cell>
          <cell r="J8928"/>
          <cell r="K8928"/>
          <cell r="L8928" t="str">
            <v>未</v>
          </cell>
          <cell r="M8928" t="str">
            <v>未</v>
          </cell>
          <cell r="N8928" t="str">
            <v>未</v>
          </cell>
        </row>
        <row r="8929">
          <cell r="C8929">
            <v>7552312430</v>
          </cell>
          <cell r="D8929" t="str">
            <v>I3K4019</v>
          </cell>
          <cell r="E8929">
            <v>45569</v>
          </cell>
          <cell r="F8929" t="str">
            <v>VK02　NMR</v>
          </cell>
          <cell r="G8929" t="str">
            <v>VK02 A-GR</v>
          </cell>
          <cell r="H8929" t="str">
            <v>VK02 A-GR K研 FRAME ASM 新規出図</v>
          </cell>
          <cell r="I8929" t="str">
            <v>未</v>
          </cell>
          <cell r="J8929"/>
          <cell r="K8929"/>
          <cell r="L8929" t="str">
            <v>未</v>
          </cell>
          <cell r="M8929" t="str">
            <v>未</v>
          </cell>
          <cell r="N8929" t="str">
            <v>未</v>
          </cell>
        </row>
        <row r="8930">
          <cell r="C8930">
            <v>7552312440</v>
          </cell>
          <cell r="D8930" t="str">
            <v>I3K4019</v>
          </cell>
          <cell r="E8930">
            <v>45569</v>
          </cell>
          <cell r="F8930" t="str">
            <v>VK02　NMR</v>
          </cell>
          <cell r="G8930" t="str">
            <v>VK02 A-GR</v>
          </cell>
          <cell r="H8930" t="str">
            <v>VK02 A-GR K研 FRAME ASM 新規出図</v>
          </cell>
          <cell r="I8930" t="str">
            <v>未</v>
          </cell>
          <cell r="J8930"/>
          <cell r="K8930"/>
          <cell r="L8930" t="str">
            <v>未</v>
          </cell>
          <cell r="M8930" t="str">
            <v>未</v>
          </cell>
          <cell r="N8930" t="str">
            <v>未</v>
          </cell>
        </row>
        <row r="8931">
          <cell r="C8931">
            <v>7552312560</v>
          </cell>
          <cell r="D8931" t="str">
            <v>I3K4019</v>
          </cell>
          <cell r="E8931">
            <v>45569</v>
          </cell>
          <cell r="F8931" t="str">
            <v>VK02　NMR</v>
          </cell>
          <cell r="G8931" t="str">
            <v>VK02 A-GR</v>
          </cell>
          <cell r="H8931" t="str">
            <v>VK02 A-GR K研 FRAME ASM 新規出図</v>
          </cell>
          <cell r="I8931" t="str">
            <v>未</v>
          </cell>
          <cell r="J8931"/>
          <cell r="K8931"/>
          <cell r="L8931" t="str">
            <v>未</v>
          </cell>
          <cell r="M8931" t="str">
            <v>未</v>
          </cell>
          <cell r="N8931" t="str">
            <v>未</v>
          </cell>
        </row>
        <row r="8932">
          <cell r="C8932">
            <v>7552312580</v>
          </cell>
          <cell r="D8932" t="str">
            <v>I3K4019</v>
          </cell>
          <cell r="E8932">
            <v>45569</v>
          </cell>
          <cell r="F8932" t="str">
            <v>VK02　NMR</v>
          </cell>
          <cell r="G8932" t="str">
            <v>VK02 A-GR</v>
          </cell>
          <cell r="H8932" t="str">
            <v>VK02 A-GR K研 FRAME ASM 新規出図</v>
          </cell>
          <cell r="I8932" t="str">
            <v>未</v>
          </cell>
          <cell r="J8932"/>
          <cell r="K8932"/>
          <cell r="L8932" t="str">
            <v>未</v>
          </cell>
          <cell r="M8932" t="str">
            <v>未</v>
          </cell>
          <cell r="N8932" t="str">
            <v>未</v>
          </cell>
        </row>
        <row r="8933">
          <cell r="C8933">
            <v>7552312590</v>
          </cell>
          <cell r="D8933" t="str">
            <v>I3K4019</v>
          </cell>
          <cell r="E8933">
            <v>45569</v>
          </cell>
          <cell r="F8933" t="str">
            <v>VK02　NMR</v>
          </cell>
          <cell r="G8933" t="str">
            <v>VK02 A-GR</v>
          </cell>
          <cell r="H8933" t="str">
            <v>VK02 A-GR K研 FRAME ASM 新規出図</v>
          </cell>
          <cell r="I8933" t="str">
            <v>未</v>
          </cell>
          <cell r="J8933"/>
          <cell r="K8933"/>
          <cell r="L8933" t="str">
            <v>未</v>
          </cell>
          <cell r="M8933" t="str">
            <v>未</v>
          </cell>
          <cell r="N8933" t="str">
            <v>未</v>
          </cell>
        </row>
        <row r="8934">
          <cell r="C8934">
            <v>7552312610</v>
          </cell>
          <cell r="D8934" t="str">
            <v>I3K4019</v>
          </cell>
          <cell r="E8934">
            <v>45569</v>
          </cell>
          <cell r="F8934" t="str">
            <v>VK02　NMR</v>
          </cell>
          <cell r="G8934" t="str">
            <v>VK02 A-GR</v>
          </cell>
          <cell r="H8934" t="str">
            <v>VK02 A-GR K研 FRAME ASM 新規出図</v>
          </cell>
          <cell r="I8934" t="str">
            <v>未</v>
          </cell>
          <cell r="J8934"/>
          <cell r="K8934"/>
          <cell r="L8934" t="str">
            <v>未</v>
          </cell>
          <cell r="M8934" t="str">
            <v>未</v>
          </cell>
          <cell r="N8934" t="str">
            <v>未</v>
          </cell>
        </row>
        <row r="8935">
          <cell r="C8935">
            <v>7552312630</v>
          </cell>
          <cell r="D8935" t="str">
            <v>I3K4019</v>
          </cell>
          <cell r="E8935">
            <v>45569</v>
          </cell>
          <cell r="F8935" t="str">
            <v>VK02　NMR</v>
          </cell>
          <cell r="G8935" t="str">
            <v>VK02 A-GR</v>
          </cell>
          <cell r="H8935" t="str">
            <v>VK02 A-GR K研 FRAME ASM 新規出図</v>
          </cell>
          <cell r="I8935" t="str">
            <v>未</v>
          </cell>
          <cell r="J8935" t="str">
            <v>A</v>
          </cell>
          <cell r="K8935"/>
          <cell r="L8935" t="str">
            <v>○</v>
          </cell>
          <cell r="M8935">
            <v>20250805</v>
          </cell>
          <cell r="N8935">
            <v>20250805</v>
          </cell>
        </row>
        <row r="8936">
          <cell r="C8936">
            <v>7552312640</v>
          </cell>
          <cell r="D8936" t="str">
            <v>I3K4019</v>
          </cell>
          <cell r="E8936">
            <v>45569</v>
          </cell>
          <cell r="F8936" t="str">
            <v>VK02　NMR</v>
          </cell>
          <cell r="G8936" t="str">
            <v>VK02 A-GR</v>
          </cell>
          <cell r="H8936" t="str">
            <v>VK02 A-GR K研 FRAME ASM 新規出図</v>
          </cell>
          <cell r="I8936" t="str">
            <v>未</v>
          </cell>
          <cell r="J8936"/>
          <cell r="K8936"/>
          <cell r="L8936" t="str">
            <v>未</v>
          </cell>
          <cell r="M8936" t="str">
            <v>未</v>
          </cell>
          <cell r="N8936" t="str">
            <v>未</v>
          </cell>
        </row>
        <row r="8937">
          <cell r="C8937">
            <v>7552312650</v>
          </cell>
          <cell r="D8937" t="str">
            <v>I3K4019</v>
          </cell>
          <cell r="E8937">
            <v>45569</v>
          </cell>
          <cell r="F8937" t="str">
            <v>VK02　NMR</v>
          </cell>
          <cell r="G8937" t="str">
            <v>VK02 A-GR</v>
          </cell>
          <cell r="H8937" t="str">
            <v>VK02 A-GR K研 FRAME ASM 新規出図</v>
          </cell>
          <cell r="I8937" t="str">
            <v>未</v>
          </cell>
          <cell r="J8937"/>
          <cell r="K8937"/>
          <cell r="L8937" t="str">
            <v>未</v>
          </cell>
          <cell r="M8937" t="str">
            <v>未</v>
          </cell>
          <cell r="N8937" t="str">
            <v>未</v>
          </cell>
        </row>
        <row r="8938">
          <cell r="C8938">
            <v>7552312700</v>
          </cell>
          <cell r="D8938" t="str">
            <v>I3K4019</v>
          </cell>
          <cell r="E8938">
            <v>45569</v>
          </cell>
          <cell r="F8938" t="str">
            <v>VK02　NMR</v>
          </cell>
          <cell r="G8938" t="str">
            <v>VK02 A-GR</v>
          </cell>
          <cell r="H8938" t="str">
            <v>VK02 A-GR K研 FRAME ASM 新規出図</v>
          </cell>
          <cell r="I8938" t="str">
            <v>未</v>
          </cell>
          <cell r="J8938"/>
          <cell r="K8938"/>
          <cell r="L8938" t="str">
            <v>未</v>
          </cell>
          <cell r="M8938" t="str">
            <v>未</v>
          </cell>
          <cell r="N8938" t="str">
            <v>未</v>
          </cell>
        </row>
        <row r="8939">
          <cell r="C8939">
            <v>7552312730</v>
          </cell>
          <cell r="D8939" t="str">
            <v>I3K4019</v>
          </cell>
          <cell r="E8939">
            <v>45569</v>
          </cell>
          <cell r="F8939" t="str">
            <v>VK02　NMR</v>
          </cell>
          <cell r="G8939" t="str">
            <v>VK02 A-GR</v>
          </cell>
          <cell r="H8939" t="str">
            <v>VK02 A-GR K研 FRAME ASM 新規出図</v>
          </cell>
          <cell r="I8939" t="str">
            <v>未</v>
          </cell>
          <cell r="J8939"/>
          <cell r="K8939"/>
          <cell r="L8939" t="str">
            <v>未</v>
          </cell>
          <cell r="M8939" t="str">
            <v>未</v>
          </cell>
          <cell r="N8939" t="str">
            <v>未</v>
          </cell>
        </row>
        <row r="8940">
          <cell r="C8940">
            <v>7552312740</v>
          </cell>
          <cell r="D8940" t="str">
            <v>I3K4019</v>
          </cell>
          <cell r="E8940">
            <v>45569</v>
          </cell>
          <cell r="F8940" t="str">
            <v>VK02　NMR</v>
          </cell>
          <cell r="G8940" t="str">
            <v>VK02 A-GR</v>
          </cell>
          <cell r="H8940" t="str">
            <v>VK02 A-GR K研 FRAME ASM 新規出図</v>
          </cell>
          <cell r="I8940" t="str">
            <v>未</v>
          </cell>
          <cell r="J8940"/>
          <cell r="K8940"/>
          <cell r="L8940" t="str">
            <v>未</v>
          </cell>
          <cell r="M8940" t="str">
            <v>未</v>
          </cell>
          <cell r="N8940" t="str">
            <v>未</v>
          </cell>
        </row>
        <row r="8941">
          <cell r="C8941">
            <v>7552312780</v>
          </cell>
          <cell r="D8941" t="str">
            <v>I3K4019</v>
          </cell>
          <cell r="E8941">
            <v>45569</v>
          </cell>
          <cell r="F8941" t="str">
            <v>VK02　NMR</v>
          </cell>
          <cell r="G8941" t="str">
            <v>VK02 A-GR</v>
          </cell>
          <cell r="H8941" t="str">
            <v>VK02 A-GR K研 FRAME ASM 新規出図</v>
          </cell>
          <cell r="I8941" t="str">
            <v>未</v>
          </cell>
          <cell r="J8941"/>
          <cell r="K8941"/>
          <cell r="L8941" t="str">
            <v>未</v>
          </cell>
          <cell r="M8941" t="str">
            <v>未</v>
          </cell>
          <cell r="N8941" t="str">
            <v>未</v>
          </cell>
        </row>
        <row r="8942">
          <cell r="C8942">
            <v>7552312800</v>
          </cell>
          <cell r="D8942" t="str">
            <v>I3K4019</v>
          </cell>
          <cell r="E8942">
            <v>45569</v>
          </cell>
          <cell r="F8942" t="str">
            <v>VK02　NMR</v>
          </cell>
          <cell r="G8942" t="str">
            <v>VK02 A-GR</v>
          </cell>
          <cell r="H8942" t="str">
            <v>VK02 A-GR K研 FRAME ASM 新規出図</v>
          </cell>
          <cell r="I8942" t="str">
            <v>未</v>
          </cell>
          <cell r="J8942"/>
          <cell r="K8942"/>
          <cell r="L8942" t="str">
            <v>未</v>
          </cell>
          <cell r="M8942" t="str">
            <v>未</v>
          </cell>
          <cell r="N8942" t="str">
            <v>未</v>
          </cell>
        </row>
        <row r="8943">
          <cell r="C8943">
            <v>7552312810</v>
          </cell>
          <cell r="D8943" t="str">
            <v>I3K4019</v>
          </cell>
          <cell r="E8943">
            <v>45569</v>
          </cell>
          <cell r="F8943" t="str">
            <v>VK02　NMR</v>
          </cell>
          <cell r="G8943" t="str">
            <v>VK02 A-GR</v>
          </cell>
          <cell r="H8943" t="str">
            <v>VK02 A-GR K研 FRAME ASM 新規出図</v>
          </cell>
          <cell r="I8943" t="str">
            <v>未</v>
          </cell>
          <cell r="J8943"/>
          <cell r="K8943"/>
          <cell r="L8943" t="str">
            <v>未</v>
          </cell>
          <cell r="M8943" t="str">
            <v>未</v>
          </cell>
          <cell r="N8943" t="str">
            <v>未</v>
          </cell>
        </row>
        <row r="8944">
          <cell r="C8944">
            <v>7552312840</v>
          </cell>
          <cell r="D8944" t="str">
            <v>I3K4019</v>
          </cell>
          <cell r="E8944">
            <v>45569</v>
          </cell>
          <cell r="F8944" t="str">
            <v>VK02　NMR</v>
          </cell>
          <cell r="G8944" t="str">
            <v>VK02 A-GR</v>
          </cell>
          <cell r="H8944" t="str">
            <v>VK02 A-GR K研 FRAME ASM 新規出図</v>
          </cell>
          <cell r="I8944" t="str">
            <v>未</v>
          </cell>
          <cell r="J8944"/>
          <cell r="K8944"/>
          <cell r="L8944" t="str">
            <v>未</v>
          </cell>
          <cell r="M8944" t="str">
            <v>未</v>
          </cell>
          <cell r="N8944" t="str">
            <v>未</v>
          </cell>
        </row>
        <row r="8945">
          <cell r="C8945">
            <v>7552312850</v>
          </cell>
          <cell r="D8945" t="str">
            <v>I3K4019</v>
          </cell>
          <cell r="E8945">
            <v>45569</v>
          </cell>
          <cell r="F8945" t="str">
            <v>VK02　NMR</v>
          </cell>
          <cell r="G8945" t="str">
            <v>VK02 A-GR</v>
          </cell>
          <cell r="H8945" t="str">
            <v>VK02 A-GR K研 FRAME ASM 新規出図</v>
          </cell>
          <cell r="I8945" t="str">
            <v>未</v>
          </cell>
          <cell r="J8945"/>
          <cell r="K8945"/>
          <cell r="L8945" t="str">
            <v>未</v>
          </cell>
          <cell r="M8945" t="str">
            <v>未</v>
          </cell>
          <cell r="N8945" t="str">
            <v>未</v>
          </cell>
        </row>
        <row r="8946">
          <cell r="C8946">
            <v>7552312860</v>
          </cell>
          <cell r="D8946" t="str">
            <v>I3K4019</v>
          </cell>
          <cell r="E8946">
            <v>45569</v>
          </cell>
          <cell r="F8946" t="str">
            <v>VK02　NMR</v>
          </cell>
          <cell r="G8946" t="str">
            <v>VK02 A-GR</v>
          </cell>
          <cell r="H8946" t="str">
            <v>VK02 A-GR K研 FRAME ASM 新規出図</v>
          </cell>
          <cell r="I8946" t="str">
            <v>未</v>
          </cell>
          <cell r="J8946"/>
          <cell r="K8946"/>
          <cell r="L8946" t="str">
            <v>未</v>
          </cell>
          <cell r="M8946" t="str">
            <v>未</v>
          </cell>
          <cell r="N8946" t="str">
            <v>未</v>
          </cell>
        </row>
        <row r="8947">
          <cell r="C8947">
            <v>7552312870</v>
          </cell>
          <cell r="D8947" t="str">
            <v>I3K4019</v>
          </cell>
          <cell r="E8947">
            <v>45569</v>
          </cell>
          <cell r="F8947" t="str">
            <v>VK02　NMR</v>
          </cell>
          <cell r="G8947" t="str">
            <v>VK02 A-GR</v>
          </cell>
          <cell r="H8947" t="str">
            <v>VK02 A-GR K研 FRAME ASM 新規出図</v>
          </cell>
          <cell r="I8947" t="str">
            <v>PA1-5089</v>
          </cell>
          <cell r="J8947" t="str">
            <v>A</v>
          </cell>
          <cell r="K8947" t="str">
            <v>JL7</v>
          </cell>
          <cell r="L8947" t="str">
            <v>未</v>
          </cell>
          <cell r="M8947" t="str">
            <v>未</v>
          </cell>
          <cell r="N8947" t="str">
            <v>未</v>
          </cell>
        </row>
        <row r="8948">
          <cell r="C8948">
            <v>7552312880</v>
          </cell>
          <cell r="D8948" t="str">
            <v>I3K4019</v>
          </cell>
          <cell r="E8948">
            <v>45569</v>
          </cell>
          <cell r="F8948" t="str">
            <v>VK02　NMR</v>
          </cell>
          <cell r="G8948" t="str">
            <v>VK02 A-GR</v>
          </cell>
          <cell r="H8948" t="str">
            <v>VK02 A-GR K研 FRAME ASM 新規出図</v>
          </cell>
          <cell r="I8948" t="str">
            <v>未</v>
          </cell>
          <cell r="J8948"/>
          <cell r="K8948"/>
          <cell r="L8948" t="str">
            <v>未</v>
          </cell>
          <cell r="M8948" t="str">
            <v>未</v>
          </cell>
          <cell r="N8948" t="str">
            <v>未</v>
          </cell>
        </row>
        <row r="8949">
          <cell r="C8949">
            <v>7552312990</v>
          </cell>
          <cell r="D8949" t="str">
            <v>I3K4019</v>
          </cell>
          <cell r="E8949">
            <v>45569</v>
          </cell>
          <cell r="F8949" t="str">
            <v>VK02　NMR</v>
          </cell>
          <cell r="G8949" t="str">
            <v>VK02 A-GR</v>
          </cell>
          <cell r="H8949" t="str">
            <v>VK02 A-GR K研 FRAME ASM 新規出図</v>
          </cell>
          <cell r="I8949" t="str">
            <v>未</v>
          </cell>
          <cell r="J8949"/>
          <cell r="K8949"/>
          <cell r="L8949" t="str">
            <v>未</v>
          </cell>
          <cell r="M8949" t="str">
            <v>未</v>
          </cell>
          <cell r="N8949" t="str">
            <v>未</v>
          </cell>
        </row>
        <row r="8950">
          <cell r="C8950">
            <v>7552313000</v>
          </cell>
          <cell r="D8950" t="str">
            <v>I3K4019</v>
          </cell>
          <cell r="E8950">
            <v>45569</v>
          </cell>
          <cell r="F8950" t="str">
            <v>VK02　NMR</v>
          </cell>
          <cell r="G8950" t="str">
            <v>VK02 A-GR</v>
          </cell>
          <cell r="H8950" t="str">
            <v>VK02 A-GR K研 FRAME ASM 新規出図</v>
          </cell>
          <cell r="I8950" t="str">
            <v>未</v>
          </cell>
          <cell r="J8950"/>
          <cell r="K8950"/>
          <cell r="L8950" t="str">
            <v>未</v>
          </cell>
          <cell r="M8950" t="str">
            <v>未</v>
          </cell>
          <cell r="N8950" t="str">
            <v>未</v>
          </cell>
        </row>
        <row r="8951">
          <cell r="C8951">
            <v>7552313060</v>
          </cell>
          <cell r="D8951" t="str">
            <v>I3K4019</v>
          </cell>
          <cell r="E8951">
            <v>45569</v>
          </cell>
          <cell r="F8951" t="str">
            <v>VK02　NMR</v>
          </cell>
          <cell r="G8951" t="str">
            <v>VK02 A-GR</v>
          </cell>
          <cell r="H8951" t="str">
            <v>VK02 A-GR K研 FRAME ASM 新規出図</v>
          </cell>
          <cell r="I8951" t="str">
            <v>未</v>
          </cell>
          <cell r="J8951"/>
          <cell r="K8951"/>
          <cell r="L8951" t="str">
            <v>未</v>
          </cell>
          <cell r="M8951" t="str">
            <v>未</v>
          </cell>
          <cell r="N8951" t="str">
            <v>未</v>
          </cell>
        </row>
        <row r="8952">
          <cell r="C8952">
            <v>7552313070</v>
          </cell>
          <cell r="D8952" t="str">
            <v>I3K4019</v>
          </cell>
          <cell r="E8952">
            <v>45569</v>
          </cell>
          <cell r="F8952" t="str">
            <v>VK02　NMR</v>
          </cell>
          <cell r="G8952" t="str">
            <v>VK02 A-GR</v>
          </cell>
          <cell r="H8952" t="str">
            <v>VK02 A-GR K研 FRAME ASM 新規出図</v>
          </cell>
          <cell r="I8952" t="str">
            <v>未</v>
          </cell>
          <cell r="J8952"/>
          <cell r="K8952"/>
          <cell r="L8952" t="str">
            <v>未</v>
          </cell>
          <cell r="M8952" t="str">
            <v>未</v>
          </cell>
          <cell r="N8952" t="str">
            <v>未</v>
          </cell>
        </row>
        <row r="8953">
          <cell r="C8953">
            <v>7552313080</v>
          </cell>
          <cell r="D8953" t="str">
            <v>I3K4019</v>
          </cell>
          <cell r="E8953">
            <v>45569</v>
          </cell>
          <cell r="F8953" t="str">
            <v>VK02　NMR</v>
          </cell>
          <cell r="G8953" t="str">
            <v>VK02 A-GR</v>
          </cell>
          <cell r="H8953" t="str">
            <v>VK02 A-GR K研 FRAME ASM 新規出図</v>
          </cell>
          <cell r="I8953" t="str">
            <v>未</v>
          </cell>
          <cell r="J8953"/>
          <cell r="K8953"/>
          <cell r="L8953" t="str">
            <v>未</v>
          </cell>
          <cell r="M8953" t="str">
            <v>未</v>
          </cell>
          <cell r="N8953" t="str">
            <v>未</v>
          </cell>
        </row>
        <row r="8954">
          <cell r="C8954">
            <v>7552313090</v>
          </cell>
          <cell r="D8954" t="str">
            <v>I3K4019</v>
          </cell>
          <cell r="E8954">
            <v>45569</v>
          </cell>
          <cell r="F8954" t="str">
            <v>VK02　NMR</v>
          </cell>
          <cell r="G8954" t="str">
            <v>VK02 A-GR</v>
          </cell>
          <cell r="H8954" t="str">
            <v>VK02 A-GR K研 FRAME ASM 新規出図</v>
          </cell>
          <cell r="I8954" t="str">
            <v>未</v>
          </cell>
          <cell r="J8954"/>
          <cell r="K8954"/>
          <cell r="L8954" t="str">
            <v>未</v>
          </cell>
          <cell r="M8954" t="str">
            <v>未</v>
          </cell>
          <cell r="N8954" t="str">
            <v>未</v>
          </cell>
        </row>
        <row r="8955">
          <cell r="C8955">
            <v>7552313100</v>
          </cell>
          <cell r="D8955" t="str">
            <v>I3K4019</v>
          </cell>
          <cell r="E8955">
            <v>45569</v>
          </cell>
          <cell r="F8955" t="str">
            <v>VK02　NMR</v>
          </cell>
          <cell r="G8955" t="str">
            <v>VK02 A-GR</v>
          </cell>
          <cell r="H8955" t="str">
            <v>VK02 A-GR K研 FRAME ASM 新規出図</v>
          </cell>
          <cell r="I8955" t="str">
            <v>未</v>
          </cell>
          <cell r="J8955"/>
          <cell r="K8955"/>
          <cell r="L8955" t="str">
            <v>未</v>
          </cell>
          <cell r="M8955" t="str">
            <v>未</v>
          </cell>
          <cell r="N8955" t="str">
            <v>未</v>
          </cell>
        </row>
        <row r="8956">
          <cell r="C8956">
            <v>7552313110</v>
          </cell>
          <cell r="D8956" t="str">
            <v>I3K4019</v>
          </cell>
          <cell r="E8956">
            <v>45569</v>
          </cell>
          <cell r="F8956" t="str">
            <v>VK02　NMR</v>
          </cell>
          <cell r="G8956" t="str">
            <v>VK02 A-GR</v>
          </cell>
          <cell r="H8956" t="str">
            <v>VK02 A-GR K研 FRAME ASM 新規出図</v>
          </cell>
          <cell r="I8956" t="str">
            <v>未</v>
          </cell>
          <cell r="J8956"/>
          <cell r="K8956"/>
          <cell r="L8956" t="str">
            <v>未</v>
          </cell>
          <cell r="M8956" t="str">
            <v>未</v>
          </cell>
          <cell r="N8956" t="str">
            <v>未</v>
          </cell>
        </row>
        <row r="8957">
          <cell r="C8957">
            <v>7552313120</v>
          </cell>
          <cell r="D8957" t="str">
            <v>I3K4019</v>
          </cell>
          <cell r="E8957">
            <v>45569</v>
          </cell>
          <cell r="F8957" t="str">
            <v>VK02　NMR</v>
          </cell>
          <cell r="G8957" t="str">
            <v>VK02 A-GR</v>
          </cell>
          <cell r="H8957" t="str">
            <v>VK02 A-GR K研 FRAME ASM 新規出図</v>
          </cell>
          <cell r="I8957" t="str">
            <v>未</v>
          </cell>
          <cell r="J8957"/>
          <cell r="K8957"/>
          <cell r="L8957" t="str">
            <v>未</v>
          </cell>
          <cell r="M8957" t="str">
            <v>未</v>
          </cell>
          <cell r="N8957" t="str">
            <v>未</v>
          </cell>
        </row>
        <row r="8958">
          <cell r="C8958">
            <v>7552313130</v>
          </cell>
          <cell r="D8958" t="str">
            <v>I3K4019</v>
          </cell>
          <cell r="E8958">
            <v>45569</v>
          </cell>
          <cell r="F8958" t="str">
            <v>VK02　NMR</v>
          </cell>
          <cell r="G8958" t="str">
            <v>VK02 A-GR</v>
          </cell>
          <cell r="H8958" t="str">
            <v>VK02 A-GR K研 FRAME ASM 新規出図</v>
          </cell>
          <cell r="I8958" t="str">
            <v>未</v>
          </cell>
          <cell r="J8958"/>
          <cell r="K8958"/>
          <cell r="L8958" t="str">
            <v>未</v>
          </cell>
          <cell r="M8958" t="str">
            <v>未</v>
          </cell>
          <cell r="N8958" t="str">
            <v>未</v>
          </cell>
        </row>
        <row r="8959">
          <cell r="C8959">
            <v>7552313160</v>
          </cell>
          <cell r="D8959" t="str">
            <v>I3K4019</v>
          </cell>
          <cell r="E8959">
            <v>45569</v>
          </cell>
          <cell r="F8959" t="str">
            <v>VK02　NMR</v>
          </cell>
          <cell r="G8959" t="str">
            <v>VK02 A-GR</v>
          </cell>
          <cell r="H8959" t="str">
            <v>VK02 A-GR K研 FRAME ASM 新規出図</v>
          </cell>
          <cell r="I8959" t="str">
            <v>未</v>
          </cell>
          <cell r="J8959"/>
          <cell r="K8959"/>
          <cell r="L8959" t="str">
            <v>未</v>
          </cell>
          <cell r="M8959" t="str">
            <v>未</v>
          </cell>
          <cell r="N8959" t="str">
            <v>未</v>
          </cell>
        </row>
        <row r="8960">
          <cell r="C8960">
            <v>7552313170</v>
          </cell>
          <cell r="D8960" t="str">
            <v>I3K4019</v>
          </cell>
          <cell r="E8960">
            <v>45569</v>
          </cell>
          <cell r="F8960" t="str">
            <v>VK02　NMR</v>
          </cell>
          <cell r="G8960" t="str">
            <v>VK02 A-GR</v>
          </cell>
          <cell r="H8960" t="str">
            <v>VK02 A-GR K研 FRAME ASM 新規出図</v>
          </cell>
          <cell r="I8960" t="str">
            <v>未</v>
          </cell>
          <cell r="J8960"/>
          <cell r="K8960"/>
          <cell r="L8960" t="str">
            <v>未</v>
          </cell>
          <cell r="M8960" t="str">
            <v>未</v>
          </cell>
          <cell r="N8960" t="str">
            <v>未</v>
          </cell>
        </row>
        <row r="8961">
          <cell r="C8961">
            <v>7552313200</v>
          </cell>
          <cell r="D8961" t="str">
            <v>I3K4019</v>
          </cell>
          <cell r="E8961">
            <v>45569</v>
          </cell>
          <cell r="F8961" t="str">
            <v>VK02　NMR</v>
          </cell>
          <cell r="G8961" t="str">
            <v>VK02 A-GR</v>
          </cell>
          <cell r="H8961" t="str">
            <v>VK02 A-GR K研 FRAME ASM 新規出図</v>
          </cell>
          <cell r="I8961" t="str">
            <v>未</v>
          </cell>
          <cell r="J8961"/>
          <cell r="K8961"/>
          <cell r="L8961" t="str">
            <v>未</v>
          </cell>
          <cell r="M8961" t="str">
            <v>未</v>
          </cell>
          <cell r="N8961" t="str">
            <v>未</v>
          </cell>
        </row>
        <row r="8962">
          <cell r="C8962">
            <v>7552313210</v>
          </cell>
          <cell r="D8962" t="str">
            <v>I3K4019</v>
          </cell>
          <cell r="E8962">
            <v>45569</v>
          </cell>
          <cell r="F8962" t="str">
            <v>VK02　NMR</v>
          </cell>
          <cell r="G8962" t="str">
            <v>VK02 A-GR</v>
          </cell>
          <cell r="H8962" t="str">
            <v>VK02 A-GR K研 FRAME ASM 新規出図</v>
          </cell>
          <cell r="I8962" t="str">
            <v>未</v>
          </cell>
          <cell r="J8962"/>
          <cell r="K8962"/>
          <cell r="L8962" t="str">
            <v>未</v>
          </cell>
          <cell r="M8962" t="str">
            <v>未</v>
          </cell>
          <cell r="N8962" t="str">
            <v>未</v>
          </cell>
        </row>
        <row r="8963">
          <cell r="C8963">
            <v>7552380861</v>
          </cell>
          <cell r="D8963" t="str">
            <v>I4K5698</v>
          </cell>
          <cell r="E8963">
            <v>45569</v>
          </cell>
          <cell r="F8963" t="str">
            <v>VK00 NMR</v>
          </cell>
          <cell r="G8963" t="str">
            <v>VK00 E2-GR 軽量700</v>
          </cell>
          <cell r="H8963" t="str">
            <v>VK00 E2-GR 軽量700_アンダーカバー工程点追加による設変</v>
          </cell>
          <cell r="I8963" t="str">
            <v>PA1-5002</v>
          </cell>
          <cell r="J8963" t="str">
            <v>D</v>
          </cell>
          <cell r="K8963" t="str">
            <v>FAZ</v>
          </cell>
          <cell r="L8963" t="str">
            <v>未</v>
          </cell>
          <cell r="M8963" t="str">
            <v>未</v>
          </cell>
          <cell r="N8963" t="str">
            <v>未</v>
          </cell>
        </row>
        <row r="8964">
          <cell r="C8964">
            <v>7552380871</v>
          </cell>
          <cell r="D8964" t="str">
            <v>I4K5698</v>
          </cell>
          <cell r="E8964">
            <v>45569</v>
          </cell>
          <cell r="F8964" t="str">
            <v>VK00 NMR</v>
          </cell>
          <cell r="G8964" t="str">
            <v>VK00 E2-GR 軽量700</v>
          </cell>
          <cell r="H8964" t="str">
            <v>VK00 E2-GR 軽量700_アンダーカバー工程点追加による設変</v>
          </cell>
          <cell r="I8964" t="str">
            <v>PA1-5002</v>
          </cell>
          <cell r="J8964" t="str">
            <v>D</v>
          </cell>
          <cell r="K8964" t="str">
            <v>FBA</v>
          </cell>
          <cell r="L8964" t="str">
            <v>未</v>
          </cell>
          <cell r="M8964" t="str">
            <v>未</v>
          </cell>
          <cell r="N8964" t="str">
            <v>未</v>
          </cell>
        </row>
        <row r="8965">
          <cell r="C8965">
            <v>7552380881</v>
          </cell>
          <cell r="D8965" t="str">
            <v>I4K5698</v>
          </cell>
          <cell r="E8965">
            <v>45569</v>
          </cell>
          <cell r="F8965" t="str">
            <v>VK00 NMR</v>
          </cell>
          <cell r="G8965" t="str">
            <v>VK00 E2-GR 軽量700</v>
          </cell>
          <cell r="H8965" t="str">
            <v>VK00 E2-GR 軽量700_アンダーカバー工程点追加による設変</v>
          </cell>
          <cell r="I8965" t="str">
            <v>PA1-5002</v>
          </cell>
          <cell r="J8965" t="str">
            <v>D</v>
          </cell>
          <cell r="K8965" t="str">
            <v>FAY</v>
          </cell>
          <cell r="L8965" t="str">
            <v>未</v>
          </cell>
          <cell r="M8965" t="str">
            <v>未</v>
          </cell>
          <cell r="N8965" t="str">
            <v>未</v>
          </cell>
        </row>
        <row r="8966">
          <cell r="C8966">
            <v>7552380891</v>
          </cell>
          <cell r="D8966" t="str">
            <v>I4K5698</v>
          </cell>
          <cell r="E8966">
            <v>45569</v>
          </cell>
          <cell r="F8966" t="str">
            <v>VK00 NMR</v>
          </cell>
          <cell r="G8966" t="str">
            <v>VK00 E2-GR 軽量700</v>
          </cell>
          <cell r="H8966" t="str">
            <v>VK00 E2-GR 軽量700_アンダーカバー工程点追加による設変</v>
          </cell>
          <cell r="I8966" t="str">
            <v>PA1-5002</v>
          </cell>
          <cell r="J8966" t="str">
            <v>D</v>
          </cell>
          <cell r="K8966" t="str">
            <v>FBB</v>
          </cell>
          <cell r="L8966" t="str">
            <v>未</v>
          </cell>
          <cell r="M8966" t="str">
            <v>未</v>
          </cell>
          <cell r="N8966" t="str">
            <v>未</v>
          </cell>
        </row>
        <row r="8967">
          <cell r="C8967">
            <v>7552380901</v>
          </cell>
          <cell r="D8967" t="str">
            <v>I4K5698</v>
          </cell>
          <cell r="E8967">
            <v>45569</v>
          </cell>
          <cell r="F8967" t="str">
            <v>VK00 NMR</v>
          </cell>
          <cell r="G8967" t="str">
            <v>VK00 E2-GR 軽量700</v>
          </cell>
          <cell r="H8967" t="str">
            <v>VK00 E2-GR 軽量700_アンダーカバー工程点追加による設変</v>
          </cell>
          <cell r="I8967" t="str">
            <v>PA1-5002</v>
          </cell>
          <cell r="J8967" t="str">
            <v>D</v>
          </cell>
          <cell r="K8967" t="str">
            <v>DBQ</v>
          </cell>
          <cell r="L8967" t="str">
            <v>未</v>
          </cell>
          <cell r="M8967" t="str">
            <v>未</v>
          </cell>
          <cell r="N8967" t="str">
            <v>未</v>
          </cell>
        </row>
        <row r="8968">
          <cell r="C8968">
            <v>7552380911</v>
          </cell>
          <cell r="D8968" t="str">
            <v>I4K5698</v>
          </cell>
          <cell r="E8968">
            <v>45569</v>
          </cell>
          <cell r="F8968" t="str">
            <v>VK00 NMR</v>
          </cell>
          <cell r="G8968" t="str">
            <v>VK00 E2-GR 軽量700</v>
          </cell>
          <cell r="H8968" t="str">
            <v>VK00 E2-GR 軽量700_アンダーカバー工程点追加による設変</v>
          </cell>
          <cell r="I8968" t="str">
            <v>PA1-4151/PA1-5002</v>
          </cell>
          <cell r="J8968" t="str">
            <v>D</v>
          </cell>
          <cell r="K8968" t="str">
            <v>DBR</v>
          </cell>
          <cell r="L8968" t="str">
            <v>○</v>
          </cell>
          <cell r="M8968">
            <v>20241022</v>
          </cell>
          <cell r="N8968">
            <v>20241022</v>
          </cell>
        </row>
        <row r="8969">
          <cell r="C8969">
            <v>8972799723</v>
          </cell>
          <cell r="D8969" t="str">
            <v>I4K5698</v>
          </cell>
          <cell r="E8969">
            <v>45569</v>
          </cell>
          <cell r="F8969" t="str">
            <v>VK00 NMR</v>
          </cell>
          <cell r="G8969" t="str">
            <v>VK00 E2-GR 軽量700</v>
          </cell>
          <cell r="H8969" t="str">
            <v>VK00 E2-GR 軽量700_アンダーカバー工程点追加による設変</v>
          </cell>
          <cell r="I8969" t="str">
            <v>PA1-5002</v>
          </cell>
          <cell r="J8969" t="str">
            <v>D</v>
          </cell>
          <cell r="K8969" t="str">
            <v>DBK</v>
          </cell>
          <cell r="L8969" t="str">
            <v>未</v>
          </cell>
          <cell r="M8969" t="str">
            <v>未</v>
          </cell>
          <cell r="N8969" t="str">
            <v>未</v>
          </cell>
        </row>
        <row r="8970">
          <cell r="C8970">
            <v>8972799733</v>
          </cell>
          <cell r="D8970" t="str">
            <v>I4K5698</v>
          </cell>
          <cell r="E8970">
            <v>45569</v>
          </cell>
          <cell r="F8970" t="str">
            <v>VK00 NMR</v>
          </cell>
          <cell r="G8970" t="str">
            <v>VK00 E2-GR 軽量700</v>
          </cell>
          <cell r="H8970" t="str">
            <v>VK00 E2-GR 軽量700_アンダーカバー工程点追加による設変</v>
          </cell>
          <cell r="I8970" t="str">
            <v>PA1-5002</v>
          </cell>
          <cell r="J8970" t="str">
            <v>D</v>
          </cell>
          <cell r="K8970" t="str">
            <v>DBL</v>
          </cell>
          <cell r="L8970" t="str">
            <v>未</v>
          </cell>
          <cell r="M8970" t="str">
            <v>未</v>
          </cell>
          <cell r="N8970" t="str">
            <v>未</v>
          </cell>
        </row>
        <row r="8971">
          <cell r="C8971">
            <v>8972799744</v>
          </cell>
          <cell r="D8971" t="str">
            <v>I4K5698</v>
          </cell>
          <cell r="E8971">
            <v>45569</v>
          </cell>
          <cell r="F8971" t="str">
            <v>VK00 NMR</v>
          </cell>
          <cell r="G8971" t="str">
            <v>VK00 E2-GR 軽量700</v>
          </cell>
          <cell r="H8971" t="str">
            <v>VK00 E2-GR 軽量700_アンダーカバー工程点追加による設変</v>
          </cell>
          <cell r="I8971" t="str">
            <v>PA1-5002</v>
          </cell>
          <cell r="J8971" t="str">
            <v>D</v>
          </cell>
          <cell r="K8971" t="str">
            <v>FAQ</v>
          </cell>
          <cell r="L8971" t="str">
            <v>未</v>
          </cell>
          <cell r="M8971" t="str">
            <v>未</v>
          </cell>
          <cell r="N8971" t="str">
            <v>未</v>
          </cell>
        </row>
        <row r="8972">
          <cell r="C8972">
            <v>8972799754</v>
          </cell>
          <cell r="D8972" t="str">
            <v>I4K5698</v>
          </cell>
          <cell r="E8972">
            <v>45569</v>
          </cell>
          <cell r="F8972" t="str">
            <v>VK00 NMR</v>
          </cell>
          <cell r="G8972" t="str">
            <v>VK00 E2-GR 軽量700</v>
          </cell>
          <cell r="H8972" t="str">
            <v>VK00 E2-GR 軽量700_アンダーカバー工程点追加による設変</v>
          </cell>
          <cell r="I8972" t="str">
            <v>PA1-5002</v>
          </cell>
          <cell r="J8972" t="str">
            <v>D</v>
          </cell>
          <cell r="K8972" t="str">
            <v>FAR</v>
          </cell>
          <cell r="L8972" t="str">
            <v>未</v>
          </cell>
          <cell r="M8972" t="str">
            <v>未</v>
          </cell>
          <cell r="N8972" t="str">
            <v>未</v>
          </cell>
        </row>
        <row r="8973">
          <cell r="C8973">
            <v>8972799763</v>
          </cell>
          <cell r="D8973" t="str">
            <v>I4K5698</v>
          </cell>
          <cell r="E8973">
            <v>45569</v>
          </cell>
          <cell r="F8973" t="str">
            <v>VK00 NMR</v>
          </cell>
          <cell r="G8973" t="str">
            <v>VK00 E2-GR 軽量700</v>
          </cell>
          <cell r="H8973" t="str">
            <v>VK00 E2-GR 軽量700_アンダーカバー工程点追加による設変</v>
          </cell>
          <cell r="I8973" t="str">
            <v>PA1-5002</v>
          </cell>
          <cell r="J8973" t="str">
            <v>D</v>
          </cell>
          <cell r="K8973" t="str">
            <v>FAS</v>
          </cell>
          <cell r="L8973" t="str">
            <v>未</v>
          </cell>
          <cell r="M8973" t="str">
            <v>未</v>
          </cell>
          <cell r="N8973" t="str">
            <v>未</v>
          </cell>
        </row>
        <row r="8974">
          <cell r="C8974">
            <v>8972799773</v>
          </cell>
          <cell r="D8974" t="str">
            <v>I4K5698</v>
          </cell>
          <cell r="E8974">
            <v>45569</v>
          </cell>
          <cell r="F8974" t="str">
            <v>VK00 NMR</v>
          </cell>
          <cell r="G8974" t="str">
            <v>VK00 E2-GR 軽量700</v>
          </cell>
          <cell r="H8974" t="str">
            <v>VK00 E2-GR 軽量700_アンダーカバー工程点追加による設変</v>
          </cell>
          <cell r="I8974" t="str">
            <v>PA1-5002</v>
          </cell>
          <cell r="J8974" t="str">
            <v>D</v>
          </cell>
          <cell r="K8974" t="str">
            <v>FAT</v>
          </cell>
          <cell r="L8974" t="str">
            <v>未</v>
          </cell>
          <cell r="M8974" t="str">
            <v>未</v>
          </cell>
          <cell r="N8974" t="str">
            <v>未</v>
          </cell>
        </row>
        <row r="8975">
          <cell r="C8975">
            <v>8972799783</v>
          </cell>
          <cell r="D8975" t="str">
            <v>I4K5698</v>
          </cell>
          <cell r="E8975">
            <v>45569</v>
          </cell>
          <cell r="F8975" t="str">
            <v>VK00 NMR</v>
          </cell>
          <cell r="G8975" t="str">
            <v>VK00 E2-GR 軽量700</v>
          </cell>
          <cell r="H8975" t="str">
            <v>VK00 E2-GR 軽量700_アンダーカバー工程点追加による設変</v>
          </cell>
          <cell r="I8975" t="str">
            <v>PA1-5002</v>
          </cell>
          <cell r="J8975" t="str">
            <v>D</v>
          </cell>
          <cell r="K8975" t="str">
            <v>DBM</v>
          </cell>
          <cell r="L8975" t="str">
            <v>未</v>
          </cell>
          <cell r="M8975" t="str">
            <v>未</v>
          </cell>
          <cell r="N8975" t="str">
            <v>未</v>
          </cell>
        </row>
        <row r="8976">
          <cell r="C8976">
            <v>8972799793</v>
          </cell>
          <cell r="D8976" t="str">
            <v>I4K5698</v>
          </cell>
          <cell r="E8976">
            <v>45569</v>
          </cell>
          <cell r="F8976" t="str">
            <v>VK00 NMR</v>
          </cell>
          <cell r="G8976" t="str">
            <v>VK00 E2-GR 軽量700</v>
          </cell>
          <cell r="H8976" t="str">
            <v>VK00 E2-GR 軽量700_アンダーカバー工程点追加による設変</v>
          </cell>
          <cell r="I8976" t="str">
            <v>PA1-5002</v>
          </cell>
          <cell r="J8976" t="str">
            <v>D</v>
          </cell>
          <cell r="K8976" t="str">
            <v>1DBN</v>
          </cell>
          <cell r="L8976" t="str">
            <v>未</v>
          </cell>
          <cell r="M8976" t="str">
            <v>未</v>
          </cell>
          <cell r="N8976" t="str">
            <v>未</v>
          </cell>
        </row>
        <row r="8977">
          <cell r="C8977">
            <v>8972799803</v>
          </cell>
          <cell r="D8977" t="str">
            <v>I4K5698</v>
          </cell>
          <cell r="E8977">
            <v>45569</v>
          </cell>
          <cell r="F8977" t="str">
            <v>VK00 NMR</v>
          </cell>
          <cell r="G8977" t="str">
            <v>VK00 E2-GR 軽量700</v>
          </cell>
          <cell r="H8977" t="str">
            <v>VK00 E2-GR 軽量700_アンダーカバー工程点追加による設変</v>
          </cell>
          <cell r="I8977" t="str">
            <v>PA1-5002</v>
          </cell>
          <cell r="J8977" t="str">
            <v>D</v>
          </cell>
          <cell r="K8977" t="str">
            <v>EAJ</v>
          </cell>
          <cell r="L8977" t="str">
            <v>未</v>
          </cell>
          <cell r="M8977" t="str">
            <v>未</v>
          </cell>
          <cell r="N8977" t="str">
            <v>未</v>
          </cell>
        </row>
        <row r="8978">
          <cell r="C8978">
            <v>8972799814</v>
          </cell>
          <cell r="D8978" t="str">
            <v>I4K5698</v>
          </cell>
          <cell r="E8978">
            <v>45569</v>
          </cell>
          <cell r="F8978" t="str">
            <v>VK00 NMR</v>
          </cell>
          <cell r="G8978" t="str">
            <v>VK00 E2-GR 軽量700</v>
          </cell>
          <cell r="H8978" t="str">
            <v>VK00 E2-GR 軽量700_アンダーカバー工程点追加による設変</v>
          </cell>
          <cell r="I8978" t="str">
            <v>PA1-5002</v>
          </cell>
          <cell r="J8978" t="str">
            <v>D</v>
          </cell>
          <cell r="K8978" t="str">
            <v>FAU</v>
          </cell>
          <cell r="L8978" t="str">
            <v>未</v>
          </cell>
          <cell r="M8978" t="str">
            <v>未</v>
          </cell>
          <cell r="N8978" t="str">
            <v>未</v>
          </cell>
        </row>
        <row r="8979">
          <cell r="C8979">
            <v>8972799824</v>
          </cell>
          <cell r="D8979" t="str">
            <v>I4K5698</v>
          </cell>
          <cell r="E8979">
            <v>45569</v>
          </cell>
          <cell r="F8979" t="str">
            <v>VK00 NMR</v>
          </cell>
          <cell r="G8979" t="str">
            <v>VK00 E2-GR 軽量700</v>
          </cell>
          <cell r="H8979" t="str">
            <v>VK00 E2-GR 軽量700_アンダーカバー工程点追加による設変</v>
          </cell>
          <cell r="I8979" t="str">
            <v>PA1-5002</v>
          </cell>
          <cell r="J8979" t="str">
            <v>D</v>
          </cell>
          <cell r="K8979" t="str">
            <v>FAV</v>
          </cell>
          <cell r="L8979" t="str">
            <v>未</v>
          </cell>
          <cell r="M8979" t="str">
            <v>未</v>
          </cell>
          <cell r="N8979" t="str">
            <v>未</v>
          </cell>
        </row>
        <row r="8980">
          <cell r="C8980">
            <v>8972799833</v>
          </cell>
          <cell r="D8980" t="str">
            <v>I4K5698</v>
          </cell>
          <cell r="E8980">
            <v>45569</v>
          </cell>
          <cell r="F8980" t="str">
            <v>VK00 NMR</v>
          </cell>
          <cell r="G8980" t="str">
            <v>VK00 E2-GR 軽量700</v>
          </cell>
          <cell r="H8980" t="str">
            <v>VK00 E2-GR 軽量700_アンダーカバー工程点追加による設変</v>
          </cell>
          <cell r="I8980" t="str">
            <v>PA1-5005/PA1-5002</v>
          </cell>
          <cell r="J8980" t="str">
            <v>D</v>
          </cell>
          <cell r="K8980" t="str">
            <v>FAW</v>
          </cell>
          <cell r="L8980" t="str">
            <v>未</v>
          </cell>
          <cell r="M8980" t="str">
            <v>未</v>
          </cell>
          <cell r="N8980" t="str">
            <v>未</v>
          </cell>
        </row>
        <row r="8981">
          <cell r="C8981">
            <v>8972799843</v>
          </cell>
          <cell r="D8981" t="str">
            <v>I4K5698</v>
          </cell>
          <cell r="E8981">
            <v>45569</v>
          </cell>
          <cell r="F8981" t="str">
            <v>VK00 NMR</v>
          </cell>
          <cell r="G8981" t="str">
            <v>VK00 E2-GR 軽量700</v>
          </cell>
          <cell r="H8981" t="str">
            <v>VK00 E2-GR 軽量700_アンダーカバー工程点追加による設変</v>
          </cell>
          <cell r="I8981" t="str">
            <v>PA1-5002</v>
          </cell>
          <cell r="J8981" t="str">
            <v>D</v>
          </cell>
          <cell r="K8981" t="str">
            <v>FAX</v>
          </cell>
          <cell r="L8981" t="str">
            <v>未</v>
          </cell>
          <cell r="M8981" t="str">
            <v>未</v>
          </cell>
          <cell r="N8981" t="str">
            <v>未</v>
          </cell>
        </row>
        <row r="8982">
          <cell r="C8982">
            <v>7552301130</v>
          </cell>
          <cell r="D8982" t="str">
            <v>I3K5035</v>
          </cell>
          <cell r="E8982">
            <v>45574</v>
          </cell>
          <cell r="F8982" t="str">
            <v>VK02 NPR</v>
          </cell>
          <cell r="G8982" t="str">
            <v>VK02 A-GR</v>
          </cell>
          <cell r="H8982" t="str">
            <v>VK02 A-GR K研FRAME ASM、SIDE MEMBER新規出図②</v>
          </cell>
          <cell r="I8982" t="str">
            <v>PA1-5056</v>
          </cell>
          <cell r="J8982" t="str">
            <v>C</v>
          </cell>
          <cell r="K8982" t="str">
            <v>HF8</v>
          </cell>
          <cell r="L8982" t="str">
            <v>○</v>
          </cell>
          <cell r="M8982" t="str">
            <v>-</v>
          </cell>
          <cell r="N8982">
            <v>20241120</v>
          </cell>
        </row>
        <row r="8983">
          <cell r="C8983">
            <v>7552301890</v>
          </cell>
          <cell r="D8983" t="str">
            <v>I3K5035</v>
          </cell>
          <cell r="E8983">
            <v>45574</v>
          </cell>
          <cell r="F8983" t="str">
            <v>VK02 NPR</v>
          </cell>
          <cell r="G8983" t="str">
            <v>VK02 A-GR</v>
          </cell>
          <cell r="H8983" t="str">
            <v>VK02 A-GR K研FRAME ASM、SIDE MEMBER新規出図②</v>
          </cell>
          <cell r="I8983" t="str">
            <v>PA1-5056</v>
          </cell>
          <cell r="J8983" t="str">
            <v>C</v>
          </cell>
          <cell r="K8983" t="str">
            <v>HH9</v>
          </cell>
          <cell r="L8983" t="str">
            <v>○</v>
          </cell>
          <cell r="M8983">
            <v>20241104</v>
          </cell>
          <cell r="N8983" t="str">
            <v>-</v>
          </cell>
        </row>
        <row r="8984">
          <cell r="C8984">
            <v>7552410190</v>
          </cell>
          <cell r="D8984" t="str">
            <v>I3K5034</v>
          </cell>
          <cell r="E8984">
            <v>45574</v>
          </cell>
          <cell r="F8984" t="str">
            <v>VK02 NPR</v>
          </cell>
          <cell r="G8984" t="str">
            <v>VK02 A-GR</v>
          </cell>
          <cell r="H8984" t="str">
            <v>VK02 A-GR K研FRAME ASM、SIDE MEMBER新規出図①</v>
          </cell>
          <cell r="I8984" t="str">
            <v>PA1-5056</v>
          </cell>
          <cell r="J8984" t="str">
            <v>C</v>
          </cell>
          <cell r="K8984" t="str">
            <v>HKA</v>
          </cell>
          <cell r="L8984" t="str">
            <v>○</v>
          </cell>
          <cell r="M8984">
            <v>20241104</v>
          </cell>
          <cell r="N8984" t="str">
            <v>-</v>
          </cell>
        </row>
        <row r="8985">
          <cell r="C8985">
            <v>7552410170</v>
          </cell>
          <cell r="D8985" t="str">
            <v>I3K5034</v>
          </cell>
          <cell r="E8985">
            <v>45574</v>
          </cell>
          <cell r="F8985" t="str">
            <v>VK02 NP*</v>
          </cell>
          <cell r="G8985" t="str">
            <v>VK02 A-GR</v>
          </cell>
          <cell r="H8985" t="str">
            <v>VK02 A-GR K研FRAME ASM、SIDE MEMBER新規出図①</v>
          </cell>
          <cell r="I8985" t="str">
            <v>未</v>
          </cell>
          <cell r="J8985"/>
          <cell r="K8985"/>
          <cell r="L8985" t="str">
            <v>未</v>
          </cell>
          <cell r="M8985" t="str">
            <v>未</v>
          </cell>
          <cell r="N8985" t="str">
            <v>未</v>
          </cell>
        </row>
        <row r="8986">
          <cell r="C8986">
            <v>7552410190</v>
          </cell>
          <cell r="D8986" t="str">
            <v>I3K5034</v>
          </cell>
          <cell r="E8986">
            <v>45574</v>
          </cell>
          <cell r="F8986" t="str">
            <v>VK02 NPR</v>
          </cell>
          <cell r="G8986" t="str">
            <v>VK02 A-GR</v>
          </cell>
          <cell r="H8986" t="str">
            <v>VK02 A-GR K研FRAME ASM、SIDE MEMBER新規出図①</v>
          </cell>
          <cell r="I8986" t="str">
            <v>PA1-5056</v>
          </cell>
          <cell r="J8986" t="str">
            <v>C</v>
          </cell>
          <cell r="K8986" t="str">
            <v>HKA</v>
          </cell>
          <cell r="L8986" t="str">
            <v>○</v>
          </cell>
          <cell r="M8986">
            <v>20241104</v>
          </cell>
          <cell r="N8986" t="str">
            <v>-</v>
          </cell>
        </row>
        <row r="8987">
          <cell r="C8987">
            <v>7552410360</v>
          </cell>
          <cell r="D8987" t="str">
            <v>I3K5034</v>
          </cell>
          <cell r="E8987">
            <v>45574</v>
          </cell>
          <cell r="F8987" t="str">
            <v>VK02 NP*</v>
          </cell>
          <cell r="G8987" t="str">
            <v>VK02 A-GR</v>
          </cell>
          <cell r="H8987" t="str">
            <v>VK02 A-GR K研FRAME ASM、SIDE MEMBER新規出図①</v>
          </cell>
          <cell r="I8987" t="str">
            <v>未</v>
          </cell>
          <cell r="J8987"/>
          <cell r="K8987"/>
          <cell r="L8987" t="str">
            <v>未</v>
          </cell>
          <cell r="M8987" t="str">
            <v>未</v>
          </cell>
          <cell r="N8987" t="str">
            <v>未</v>
          </cell>
        </row>
        <row r="8988">
          <cell r="C8988">
            <v>7552410400</v>
          </cell>
          <cell r="D8988" t="str">
            <v>I3K5034</v>
          </cell>
          <cell r="E8988">
            <v>45574</v>
          </cell>
          <cell r="F8988" t="str">
            <v>VK02 NP*</v>
          </cell>
          <cell r="G8988" t="str">
            <v>VK02 A-GR</v>
          </cell>
          <cell r="H8988" t="str">
            <v>VK02 A-GR K研FRAME ASM、SIDE MEMBER新規出図①</v>
          </cell>
          <cell r="I8988" t="str">
            <v>未</v>
          </cell>
          <cell r="J8988"/>
          <cell r="K8988"/>
          <cell r="L8988" t="str">
            <v>未</v>
          </cell>
          <cell r="M8988" t="str">
            <v>未</v>
          </cell>
          <cell r="N8988" t="str">
            <v>未</v>
          </cell>
        </row>
        <row r="8989">
          <cell r="C8989">
            <v>7552410540</v>
          </cell>
          <cell r="D8989" t="str">
            <v>I3K5034</v>
          </cell>
          <cell r="E8989">
            <v>45574</v>
          </cell>
          <cell r="F8989" t="str">
            <v>VK02 NP*</v>
          </cell>
          <cell r="G8989" t="str">
            <v>VK02 A-GR</v>
          </cell>
          <cell r="H8989" t="str">
            <v>VK02 A-GR K研FRAME ASM、SIDE MEMBER新規出図①</v>
          </cell>
          <cell r="I8989" t="str">
            <v>未</v>
          </cell>
          <cell r="J8989"/>
          <cell r="K8989"/>
          <cell r="L8989" t="str">
            <v>未</v>
          </cell>
          <cell r="M8989" t="str">
            <v>未</v>
          </cell>
          <cell r="N8989" t="str">
            <v>未</v>
          </cell>
        </row>
        <row r="8990">
          <cell r="C8990">
            <v>7552410580</v>
          </cell>
          <cell r="D8990" t="str">
            <v>I3K5034</v>
          </cell>
          <cell r="E8990">
            <v>45574</v>
          </cell>
          <cell r="F8990" t="str">
            <v>VK02 NP*</v>
          </cell>
          <cell r="G8990" t="str">
            <v>VK02 A-GR</v>
          </cell>
          <cell r="H8990" t="str">
            <v>VK02 A-GR K研FRAME ASM、SIDE MEMBER新規出図①</v>
          </cell>
          <cell r="I8990" t="str">
            <v>未</v>
          </cell>
          <cell r="J8990"/>
          <cell r="K8990"/>
          <cell r="L8990" t="str">
            <v>未</v>
          </cell>
          <cell r="M8990" t="str">
            <v>未</v>
          </cell>
          <cell r="N8990" t="str">
            <v>未</v>
          </cell>
        </row>
        <row r="8991">
          <cell r="C8991">
            <v>7552301130</v>
          </cell>
          <cell r="D8991" t="str">
            <v>I3K5035</v>
          </cell>
          <cell r="E8991">
            <v>45574</v>
          </cell>
          <cell r="F8991" t="str">
            <v>VK02 NPR</v>
          </cell>
          <cell r="G8991" t="str">
            <v>VK02 A-GR</v>
          </cell>
          <cell r="H8991" t="str">
            <v>VK02 A-GR K研FRAME ASM、SIDE MEMBER新規出図②</v>
          </cell>
          <cell r="I8991" t="str">
            <v>PA1-5056</v>
          </cell>
          <cell r="J8991" t="str">
            <v>C</v>
          </cell>
          <cell r="K8991" t="str">
            <v>HF8</v>
          </cell>
          <cell r="L8991" t="str">
            <v>○</v>
          </cell>
          <cell r="M8991" t="str">
            <v>-</v>
          </cell>
          <cell r="N8991">
            <v>20241120</v>
          </cell>
        </row>
        <row r="8992">
          <cell r="C8992">
            <v>7552301220</v>
          </cell>
          <cell r="D8992" t="str">
            <v>I3K5035</v>
          </cell>
          <cell r="E8992">
            <v>45574</v>
          </cell>
          <cell r="F8992" t="str">
            <v>VK02 NP*</v>
          </cell>
          <cell r="G8992" t="str">
            <v>VK02 A-GR</v>
          </cell>
          <cell r="H8992" t="str">
            <v>VK02 A-GR K研FRAME ASM、SIDE MEMBER新規出図②</v>
          </cell>
          <cell r="I8992" t="str">
            <v>未</v>
          </cell>
          <cell r="J8992"/>
          <cell r="K8992"/>
          <cell r="L8992" t="str">
            <v>未</v>
          </cell>
          <cell r="M8992" t="str">
            <v>未</v>
          </cell>
          <cell r="N8992" t="str">
            <v>未</v>
          </cell>
        </row>
        <row r="8993">
          <cell r="C8993">
            <v>7552301230</v>
          </cell>
          <cell r="D8993" t="str">
            <v>I3K5035</v>
          </cell>
          <cell r="E8993">
            <v>45574</v>
          </cell>
          <cell r="F8993" t="str">
            <v>VK02 NP*</v>
          </cell>
          <cell r="G8993" t="str">
            <v>VK02 A-GR</v>
          </cell>
          <cell r="H8993" t="str">
            <v>VK02 A-GR K研FRAME ASM、SIDE MEMBER新規出図②</v>
          </cell>
          <cell r="I8993" t="str">
            <v>未</v>
          </cell>
          <cell r="J8993"/>
          <cell r="K8993"/>
          <cell r="L8993" t="str">
            <v>未</v>
          </cell>
          <cell r="M8993" t="str">
            <v>未</v>
          </cell>
          <cell r="N8993" t="str">
            <v>未</v>
          </cell>
        </row>
        <row r="8994">
          <cell r="C8994">
            <v>7552301240</v>
          </cell>
          <cell r="D8994" t="str">
            <v>I3K5035</v>
          </cell>
          <cell r="E8994">
            <v>45574</v>
          </cell>
          <cell r="F8994" t="str">
            <v>VK02 NP*</v>
          </cell>
          <cell r="G8994" t="str">
            <v>VK02 A-GR</v>
          </cell>
          <cell r="H8994" t="str">
            <v>VK02 A-GR K研FRAME ASM、SIDE MEMBER新規出図②</v>
          </cell>
          <cell r="I8994" t="str">
            <v>未</v>
          </cell>
          <cell r="J8994"/>
          <cell r="K8994"/>
          <cell r="L8994" t="str">
            <v>未</v>
          </cell>
          <cell r="M8994" t="str">
            <v>未</v>
          </cell>
          <cell r="N8994" t="str">
            <v>未</v>
          </cell>
        </row>
        <row r="8995">
          <cell r="C8995">
            <v>7552301250</v>
          </cell>
          <cell r="D8995" t="str">
            <v>I3K5035</v>
          </cell>
          <cell r="E8995">
            <v>45574</v>
          </cell>
          <cell r="F8995" t="str">
            <v>VK02 NP*</v>
          </cell>
          <cell r="G8995" t="str">
            <v>VK02 A-GR</v>
          </cell>
          <cell r="H8995" t="str">
            <v>VK02 A-GR K研FRAME ASM、SIDE MEMBER新規出図②</v>
          </cell>
          <cell r="I8995" t="str">
            <v>未</v>
          </cell>
          <cell r="J8995"/>
          <cell r="K8995"/>
          <cell r="L8995" t="str">
            <v>未</v>
          </cell>
          <cell r="M8995" t="str">
            <v>未</v>
          </cell>
          <cell r="N8995" t="str">
            <v>未</v>
          </cell>
        </row>
        <row r="8996">
          <cell r="C8996">
            <v>7552301750</v>
          </cell>
          <cell r="D8996" t="str">
            <v>I3K5035</v>
          </cell>
          <cell r="E8996">
            <v>45574</v>
          </cell>
          <cell r="F8996" t="str">
            <v>VK02 NP*</v>
          </cell>
          <cell r="G8996" t="str">
            <v>VK02 A-GR</v>
          </cell>
          <cell r="H8996" t="str">
            <v>VK02 A-GR K研FRAME ASM、SIDE MEMBER新規出図②</v>
          </cell>
          <cell r="I8996" t="str">
            <v>未</v>
          </cell>
          <cell r="J8996"/>
          <cell r="K8996"/>
          <cell r="L8996" t="str">
            <v>未</v>
          </cell>
          <cell r="M8996" t="str">
            <v>未</v>
          </cell>
          <cell r="N8996" t="str">
            <v>未</v>
          </cell>
        </row>
        <row r="8997">
          <cell r="C8997">
            <v>7552301760</v>
          </cell>
          <cell r="D8997" t="str">
            <v>I3K5035</v>
          </cell>
          <cell r="E8997">
            <v>45574</v>
          </cell>
          <cell r="F8997" t="str">
            <v>VK02 NP*</v>
          </cell>
          <cell r="G8997" t="str">
            <v>VK02 A-GR</v>
          </cell>
          <cell r="H8997" t="str">
            <v>VK02 A-GR K研FRAME ASM、SIDE MEMBER新規出図②</v>
          </cell>
          <cell r="I8997" t="str">
            <v>未</v>
          </cell>
          <cell r="J8997"/>
          <cell r="K8997"/>
          <cell r="L8997" t="str">
            <v>未</v>
          </cell>
          <cell r="M8997" t="str">
            <v>未</v>
          </cell>
          <cell r="N8997" t="str">
            <v>未</v>
          </cell>
        </row>
        <row r="8998">
          <cell r="C8998">
            <v>7552301830</v>
          </cell>
          <cell r="D8998" t="str">
            <v>I3K5035</v>
          </cell>
          <cell r="E8998">
            <v>45574</v>
          </cell>
          <cell r="F8998" t="str">
            <v>VK02 NP*</v>
          </cell>
          <cell r="G8998" t="str">
            <v>VK02 A-GR</v>
          </cell>
          <cell r="H8998" t="str">
            <v>VK02 A-GR K研FRAME ASM、SIDE MEMBER新規出図②</v>
          </cell>
          <cell r="I8998" t="str">
            <v>未</v>
          </cell>
          <cell r="J8998"/>
          <cell r="K8998"/>
          <cell r="L8998" t="str">
            <v>未</v>
          </cell>
          <cell r="M8998" t="str">
            <v>未</v>
          </cell>
          <cell r="N8998" t="str">
            <v>未</v>
          </cell>
        </row>
        <row r="8999">
          <cell r="C8999">
            <v>7552301840</v>
          </cell>
          <cell r="D8999" t="str">
            <v>I3K5035</v>
          </cell>
          <cell r="E8999">
            <v>45574</v>
          </cell>
          <cell r="F8999" t="str">
            <v>VK02 NP*</v>
          </cell>
          <cell r="G8999" t="str">
            <v>VK02 A-GR</v>
          </cell>
          <cell r="H8999" t="str">
            <v>VK02 A-GR K研FRAME ASM、SIDE MEMBER新規出図②</v>
          </cell>
          <cell r="I8999" t="str">
            <v>未</v>
          </cell>
          <cell r="J8999"/>
          <cell r="K8999"/>
          <cell r="L8999" t="str">
            <v>未</v>
          </cell>
          <cell r="M8999" t="str">
            <v>未</v>
          </cell>
          <cell r="N8999" t="str">
            <v>未</v>
          </cell>
        </row>
        <row r="9000">
          <cell r="C9000">
            <v>7552301890</v>
          </cell>
          <cell r="D9000" t="str">
            <v>I3K5035</v>
          </cell>
          <cell r="E9000">
            <v>45574</v>
          </cell>
          <cell r="F9000" t="str">
            <v>VK02 NPR</v>
          </cell>
          <cell r="G9000" t="str">
            <v>VK02 A-GR</v>
          </cell>
          <cell r="H9000" t="str">
            <v>VK02 A-GR K研FRAME ASM、SIDE MEMBER新規出図②</v>
          </cell>
          <cell r="I9000" t="str">
            <v>PA1-5056</v>
          </cell>
          <cell r="J9000" t="str">
            <v>C</v>
          </cell>
          <cell r="K9000" t="str">
            <v>HH9</v>
          </cell>
          <cell r="L9000" t="str">
            <v>○</v>
          </cell>
          <cell r="M9000">
            <v>20241104</v>
          </cell>
          <cell r="N9000" t="str">
            <v>-</v>
          </cell>
        </row>
        <row r="9001">
          <cell r="C9001">
            <v>7552301900</v>
          </cell>
          <cell r="D9001" t="str">
            <v>I3K5035</v>
          </cell>
          <cell r="E9001">
            <v>45574</v>
          </cell>
          <cell r="F9001" t="str">
            <v>VK02 NP*</v>
          </cell>
          <cell r="G9001" t="str">
            <v>VK02 A-GR</v>
          </cell>
          <cell r="H9001" t="str">
            <v>VK02 A-GR K研FRAME ASM、SIDE MEMBER新規出図②</v>
          </cell>
          <cell r="I9001" t="str">
            <v>未</v>
          </cell>
          <cell r="J9001"/>
          <cell r="K9001"/>
          <cell r="L9001" t="str">
            <v>未</v>
          </cell>
          <cell r="M9001" t="str">
            <v>未</v>
          </cell>
          <cell r="N9001" t="str">
            <v>未</v>
          </cell>
        </row>
        <row r="9002">
          <cell r="C9002">
            <v>7552304100</v>
          </cell>
          <cell r="D9002" t="str">
            <v>I3K5035</v>
          </cell>
          <cell r="E9002">
            <v>45574</v>
          </cell>
          <cell r="F9002" t="str">
            <v>VK02 NP*</v>
          </cell>
          <cell r="G9002" t="str">
            <v>VK02 A-GR</v>
          </cell>
          <cell r="H9002" t="str">
            <v>VK02 A-GR K研FRAME ASM、SIDE MEMBER新規出図②</v>
          </cell>
          <cell r="I9002" t="str">
            <v>未</v>
          </cell>
          <cell r="J9002"/>
          <cell r="K9002"/>
          <cell r="L9002" t="str">
            <v>未</v>
          </cell>
          <cell r="M9002" t="str">
            <v>未</v>
          </cell>
          <cell r="N9002" t="str">
            <v>未</v>
          </cell>
        </row>
        <row r="9003">
          <cell r="C9003">
            <v>7552304110</v>
          </cell>
          <cell r="D9003" t="str">
            <v>I3K5035</v>
          </cell>
          <cell r="E9003">
            <v>45574</v>
          </cell>
          <cell r="F9003" t="str">
            <v>VK02 NP*</v>
          </cell>
          <cell r="G9003" t="str">
            <v>VK02 A-GR</v>
          </cell>
          <cell r="H9003" t="str">
            <v>VK02 A-GR K研FRAME ASM、SIDE MEMBER新規出図②</v>
          </cell>
          <cell r="I9003" t="str">
            <v>未</v>
          </cell>
          <cell r="J9003"/>
          <cell r="K9003"/>
          <cell r="L9003" t="str">
            <v>未</v>
          </cell>
          <cell r="M9003" t="str">
            <v>未</v>
          </cell>
          <cell r="N9003" t="str">
            <v>未</v>
          </cell>
        </row>
        <row r="9004">
          <cell r="C9004">
            <v>7552304240</v>
          </cell>
          <cell r="D9004" t="str">
            <v>I3K5035</v>
          </cell>
          <cell r="E9004">
            <v>45574</v>
          </cell>
          <cell r="F9004" t="str">
            <v>VK02 NP*</v>
          </cell>
          <cell r="G9004" t="str">
            <v>VK02 A-GR</v>
          </cell>
          <cell r="H9004" t="str">
            <v>VK02 A-GR K研FRAME ASM、SIDE MEMBER新規出図②</v>
          </cell>
          <cell r="I9004" t="str">
            <v>未</v>
          </cell>
          <cell r="J9004"/>
          <cell r="K9004"/>
          <cell r="L9004" t="str">
            <v>未</v>
          </cell>
          <cell r="M9004" t="str">
            <v>未</v>
          </cell>
          <cell r="N9004" t="str">
            <v>未</v>
          </cell>
        </row>
        <row r="9005">
          <cell r="C9005">
            <v>7552304250</v>
          </cell>
          <cell r="D9005" t="str">
            <v>I3K5035</v>
          </cell>
          <cell r="E9005">
            <v>45574</v>
          </cell>
          <cell r="F9005" t="str">
            <v>VK02 NP*</v>
          </cell>
          <cell r="G9005" t="str">
            <v>VK02 A-GR</v>
          </cell>
          <cell r="H9005" t="str">
            <v>VK02 A-GR K研FRAME ASM、SIDE MEMBER新規出図②</v>
          </cell>
          <cell r="I9005" t="str">
            <v>未</v>
          </cell>
          <cell r="J9005"/>
          <cell r="K9005"/>
          <cell r="L9005" t="str">
            <v>未</v>
          </cell>
          <cell r="M9005" t="str">
            <v>未</v>
          </cell>
          <cell r="N9005" t="str">
            <v>未</v>
          </cell>
        </row>
        <row r="9006">
          <cell r="C9006">
            <v>7552304400</v>
          </cell>
          <cell r="D9006" t="str">
            <v>I3K5035</v>
          </cell>
          <cell r="E9006">
            <v>45574</v>
          </cell>
          <cell r="F9006" t="str">
            <v>VK02 NP*</v>
          </cell>
          <cell r="G9006" t="str">
            <v>VK02 A-GR</v>
          </cell>
          <cell r="H9006" t="str">
            <v>VK02 A-GR K研FRAME ASM、SIDE MEMBER新規出図②</v>
          </cell>
          <cell r="I9006" t="str">
            <v>未</v>
          </cell>
          <cell r="J9006"/>
          <cell r="K9006"/>
          <cell r="L9006" t="str">
            <v>未</v>
          </cell>
          <cell r="M9006" t="str">
            <v>未</v>
          </cell>
          <cell r="N9006" t="str">
            <v>未</v>
          </cell>
        </row>
        <row r="9007">
          <cell r="C9007">
            <v>7552304460</v>
          </cell>
          <cell r="D9007" t="str">
            <v>I3K5035</v>
          </cell>
          <cell r="E9007">
            <v>45574</v>
          </cell>
          <cell r="F9007" t="str">
            <v>VK02 NP*</v>
          </cell>
          <cell r="G9007" t="str">
            <v>VK02 A-GR</v>
          </cell>
          <cell r="H9007" t="str">
            <v>VK02 A-GR K研FRAME ASM、SIDE MEMBER新規出図②</v>
          </cell>
          <cell r="I9007" t="str">
            <v>未</v>
          </cell>
          <cell r="J9007"/>
          <cell r="K9007"/>
          <cell r="L9007" t="str">
            <v>未</v>
          </cell>
          <cell r="M9007" t="str">
            <v>未</v>
          </cell>
          <cell r="N9007" t="str">
            <v>未</v>
          </cell>
        </row>
        <row r="9008">
          <cell r="C9008">
            <v>7552304760</v>
          </cell>
          <cell r="D9008" t="str">
            <v>I3K5035</v>
          </cell>
          <cell r="E9008">
            <v>45574</v>
          </cell>
          <cell r="F9008" t="str">
            <v>VK02 NP*</v>
          </cell>
          <cell r="G9008" t="str">
            <v>VK02 A-GR</v>
          </cell>
          <cell r="H9008" t="str">
            <v>VK02 A-GR K研FRAME ASM、SIDE MEMBER新規出図②</v>
          </cell>
          <cell r="I9008" t="str">
            <v>未</v>
          </cell>
          <cell r="J9008"/>
          <cell r="K9008"/>
          <cell r="L9008" t="str">
            <v>未</v>
          </cell>
          <cell r="M9008" t="str">
            <v>未</v>
          </cell>
          <cell r="N9008" t="str">
            <v>未</v>
          </cell>
        </row>
        <row r="9009">
          <cell r="C9009">
            <v>7552304770</v>
          </cell>
          <cell r="D9009" t="str">
            <v>I3K5035</v>
          </cell>
          <cell r="E9009">
            <v>45574</v>
          </cell>
          <cell r="F9009" t="str">
            <v>VK02 NP*</v>
          </cell>
          <cell r="G9009" t="str">
            <v>VK02 A-GR</v>
          </cell>
          <cell r="H9009" t="str">
            <v>VK02 A-GR K研FRAME ASM、SIDE MEMBER新規出図②</v>
          </cell>
          <cell r="I9009" t="str">
            <v>未</v>
          </cell>
          <cell r="J9009"/>
          <cell r="K9009"/>
          <cell r="L9009" t="str">
            <v>未</v>
          </cell>
          <cell r="M9009" t="str">
            <v>未</v>
          </cell>
          <cell r="N9009" t="str">
            <v>未</v>
          </cell>
        </row>
        <row r="9010">
          <cell r="C9010">
            <v>7552304820</v>
          </cell>
          <cell r="D9010" t="str">
            <v>I3K5035</v>
          </cell>
          <cell r="E9010">
            <v>45574</v>
          </cell>
          <cell r="F9010" t="str">
            <v>VK02 NP*</v>
          </cell>
          <cell r="G9010" t="str">
            <v>VK02 A-GR</v>
          </cell>
          <cell r="H9010" t="str">
            <v>VK02 A-GR K研FRAME ASM、SIDE MEMBER新規出図②</v>
          </cell>
          <cell r="I9010" t="str">
            <v>未</v>
          </cell>
          <cell r="J9010"/>
          <cell r="K9010"/>
          <cell r="L9010" t="str">
            <v>未</v>
          </cell>
          <cell r="M9010" t="str">
            <v>未</v>
          </cell>
          <cell r="N9010" t="str">
            <v>未</v>
          </cell>
        </row>
        <row r="9011">
          <cell r="C9011">
            <v>7552304830</v>
          </cell>
          <cell r="D9011" t="str">
            <v>I3K5035</v>
          </cell>
          <cell r="E9011">
            <v>45574</v>
          </cell>
          <cell r="F9011" t="str">
            <v>VK02 NP*</v>
          </cell>
          <cell r="G9011" t="str">
            <v>VK02 A-GR</v>
          </cell>
          <cell r="H9011" t="str">
            <v>VK02 A-GR K研FRAME ASM、SIDE MEMBER新規出図②</v>
          </cell>
          <cell r="I9011" t="str">
            <v>未</v>
          </cell>
          <cell r="J9011"/>
          <cell r="K9011"/>
          <cell r="L9011" t="str">
            <v>未</v>
          </cell>
          <cell r="M9011" t="str">
            <v>未</v>
          </cell>
          <cell r="N9011" t="str">
            <v>未</v>
          </cell>
        </row>
        <row r="9012">
          <cell r="C9012">
            <v>7552305130</v>
          </cell>
          <cell r="D9012" t="str">
            <v>I3K5035</v>
          </cell>
          <cell r="E9012">
            <v>45574</v>
          </cell>
          <cell r="F9012" t="str">
            <v>VK02 NP*</v>
          </cell>
          <cell r="G9012" t="str">
            <v>VK02 A-GR</v>
          </cell>
          <cell r="H9012" t="str">
            <v>VK02 A-GR K研FRAME ASM、SIDE MEMBER新規出図②</v>
          </cell>
          <cell r="I9012" t="str">
            <v>未</v>
          </cell>
          <cell r="J9012"/>
          <cell r="K9012"/>
          <cell r="L9012" t="str">
            <v>未</v>
          </cell>
          <cell r="M9012" t="str">
            <v>未</v>
          </cell>
          <cell r="N9012" t="str">
            <v>未</v>
          </cell>
        </row>
        <row r="9013">
          <cell r="C9013">
            <v>7552305140</v>
          </cell>
          <cell r="D9013" t="str">
            <v>I3K5035</v>
          </cell>
          <cell r="E9013">
            <v>45574</v>
          </cell>
          <cell r="F9013" t="str">
            <v>VK02 NP*</v>
          </cell>
          <cell r="G9013" t="str">
            <v>VK02 A-GR</v>
          </cell>
          <cell r="H9013" t="str">
            <v>VK02 A-GR K研FRAME ASM、SIDE MEMBER新規出図②</v>
          </cell>
          <cell r="I9013" t="str">
            <v>未</v>
          </cell>
          <cell r="J9013"/>
          <cell r="K9013"/>
          <cell r="L9013" t="str">
            <v>未</v>
          </cell>
          <cell r="M9013" t="str">
            <v>未</v>
          </cell>
          <cell r="N9013" t="str">
            <v>未</v>
          </cell>
        </row>
        <row r="9014">
          <cell r="C9014">
            <v>7552305590</v>
          </cell>
          <cell r="D9014" t="str">
            <v>I3K5035</v>
          </cell>
          <cell r="E9014">
            <v>45574</v>
          </cell>
          <cell r="F9014" t="str">
            <v>VK02 NP*</v>
          </cell>
          <cell r="G9014" t="str">
            <v>VK02 A-GR</v>
          </cell>
          <cell r="H9014" t="str">
            <v>VK02 A-GR K研FRAME ASM、SIDE MEMBER新規出図②</v>
          </cell>
          <cell r="I9014" t="str">
            <v>未</v>
          </cell>
          <cell r="J9014"/>
          <cell r="K9014"/>
          <cell r="L9014" t="str">
            <v>未</v>
          </cell>
          <cell r="M9014" t="str">
            <v>未</v>
          </cell>
          <cell r="N9014" t="str">
            <v>未</v>
          </cell>
        </row>
        <row r="9015">
          <cell r="C9015">
            <v>7552305600</v>
          </cell>
          <cell r="D9015" t="str">
            <v>I3K5035</v>
          </cell>
          <cell r="E9015">
            <v>45574</v>
          </cell>
          <cell r="F9015" t="str">
            <v>VK02 NP*</v>
          </cell>
          <cell r="G9015" t="str">
            <v>VK02 A-GR</v>
          </cell>
          <cell r="H9015" t="str">
            <v>VK02 A-GR K研FRAME ASM、SIDE MEMBER新規出図②</v>
          </cell>
          <cell r="I9015" t="str">
            <v>未</v>
          </cell>
          <cell r="J9015"/>
          <cell r="K9015"/>
          <cell r="L9015" t="str">
            <v>未</v>
          </cell>
          <cell r="M9015" t="str">
            <v>未</v>
          </cell>
          <cell r="N9015" t="str">
            <v>未</v>
          </cell>
        </row>
        <row r="9016">
          <cell r="C9016">
            <v>7552305610</v>
          </cell>
          <cell r="D9016" t="str">
            <v>I3K5035</v>
          </cell>
          <cell r="E9016">
            <v>45574</v>
          </cell>
          <cell r="F9016" t="str">
            <v>VK02 NP*</v>
          </cell>
          <cell r="G9016" t="str">
            <v>VK02 A-GR</v>
          </cell>
          <cell r="H9016" t="str">
            <v>VK02 A-GR K研FRAME ASM、SIDE MEMBER新規出図②</v>
          </cell>
          <cell r="I9016" t="str">
            <v>未</v>
          </cell>
          <cell r="J9016"/>
          <cell r="K9016"/>
          <cell r="L9016" t="str">
            <v>未</v>
          </cell>
          <cell r="M9016" t="str">
            <v>未</v>
          </cell>
          <cell r="N9016" t="str">
            <v>未</v>
          </cell>
        </row>
        <row r="9017">
          <cell r="C9017">
            <v>7552305620</v>
          </cell>
          <cell r="D9017" t="str">
            <v>I3K5035</v>
          </cell>
          <cell r="E9017">
            <v>45574</v>
          </cell>
          <cell r="F9017" t="str">
            <v>VK02 NP*</v>
          </cell>
          <cell r="G9017" t="str">
            <v>VK02 A-GR</v>
          </cell>
          <cell r="H9017" t="str">
            <v>VK02 A-GR K研FRAME ASM、SIDE MEMBER新規出図②</v>
          </cell>
          <cell r="I9017" t="str">
            <v>未</v>
          </cell>
          <cell r="J9017"/>
          <cell r="K9017"/>
          <cell r="L9017" t="str">
            <v>未</v>
          </cell>
          <cell r="M9017" t="str">
            <v>未</v>
          </cell>
          <cell r="N9017" t="str">
            <v>未</v>
          </cell>
        </row>
        <row r="9018">
          <cell r="C9018">
            <v>7552305870</v>
          </cell>
          <cell r="D9018" t="str">
            <v>I3K5035</v>
          </cell>
          <cell r="E9018">
            <v>45574</v>
          </cell>
          <cell r="F9018" t="str">
            <v>VK02 NP*</v>
          </cell>
          <cell r="G9018" t="str">
            <v>VK02 A-GR</v>
          </cell>
          <cell r="H9018" t="str">
            <v>VK02 A-GR K研FRAME ASM、SIDE MEMBER新規出図②</v>
          </cell>
          <cell r="I9018" t="str">
            <v>未</v>
          </cell>
          <cell r="J9018"/>
          <cell r="K9018"/>
          <cell r="L9018" t="str">
            <v>未</v>
          </cell>
          <cell r="M9018" t="str">
            <v>未</v>
          </cell>
          <cell r="N9018" t="str">
            <v>未</v>
          </cell>
        </row>
        <row r="9019">
          <cell r="C9019">
            <v>7552305880</v>
          </cell>
          <cell r="D9019" t="str">
            <v>I3K5035</v>
          </cell>
          <cell r="E9019">
            <v>45574</v>
          </cell>
          <cell r="F9019" t="str">
            <v>VK02 NP*</v>
          </cell>
          <cell r="G9019" t="str">
            <v>VK02 A-GR</v>
          </cell>
          <cell r="H9019" t="str">
            <v>VK02 A-GR K研FRAME ASM、SIDE MEMBER新規出図②</v>
          </cell>
          <cell r="I9019" t="str">
            <v>未</v>
          </cell>
          <cell r="J9019"/>
          <cell r="K9019"/>
          <cell r="L9019" t="str">
            <v>未</v>
          </cell>
          <cell r="M9019" t="str">
            <v>未</v>
          </cell>
          <cell r="N9019" t="str">
            <v>未</v>
          </cell>
        </row>
        <row r="9020">
          <cell r="C9020">
            <v>7552305910</v>
          </cell>
          <cell r="D9020" t="str">
            <v>I3K5035</v>
          </cell>
          <cell r="E9020">
            <v>45574</v>
          </cell>
          <cell r="F9020" t="str">
            <v>VK02 NP*</v>
          </cell>
          <cell r="G9020" t="str">
            <v>VK02 A-GR</v>
          </cell>
          <cell r="H9020" t="str">
            <v>VK02 A-GR K研FRAME ASM、SIDE MEMBER新規出図②</v>
          </cell>
          <cell r="I9020" t="str">
            <v>未</v>
          </cell>
          <cell r="J9020"/>
          <cell r="K9020"/>
          <cell r="L9020" t="str">
            <v>未</v>
          </cell>
          <cell r="M9020" t="str">
            <v>未</v>
          </cell>
          <cell r="N9020" t="str">
            <v>未</v>
          </cell>
        </row>
        <row r="9021">
          <cell r="C9021">
            <v>7552305920</v>
          </cell>
          <cell r="D9021" t="str">
            <v>I3K5035</v>
          </cell>
          <cell r="E9021">
            <v>45574</v>
          </cell>
          <cell r="F9021" t="str">
            <v>VK02 NP*</v>
          </cell>
          <cell r="G9021" t="str">
            <v>VK02 A-GR</v>
          </cell>
          <cell r="H9021" t="str">
            <v>VK02 A-GR K研FRAME ASM、SIDE MEMBER新規出図②</v>
          </cell>
          <cell r="I9021" t="str">
            <v>未</v>
          </cell>
          <cell r="J9021"/>
          <cell r="K9021"/>
          <cell r="L9021" t="str">
            <v>未</v>
          </cell>
          <cell r="M9021" t="str">
            <v>未</v>
          </cell>
          <cell r="N9021" t="str">
            <v>未</v>
          </cell>
        </row>
        <row r="9022">
          <cell r="C9022">
            <v>7552305930</v>
          </cell>
          <cell r="D9022" t="str">
            <v>I3K5035</v>
          </cell>
          <cell r="E9022">
            <v>45574</v>
          </cell>
          <cell r="F9022" t="str">
            <v>VK02 NP*</v>
          </cell>
          <cell r="G9022" t="str">
            <v>VK02 A-GR</v>
          </cell>
          <cell r="H9022" t="str">
            <v>VK02 A-GR K研FRAME ASM、SIDE MEMBER新規出図②</v>
          </cell>
          <cell r="I9022" t="str">
            <v>未</v>
          </cell>
          <cell r="J9022"/>
          <cell r="K9022"/>
          <cell r="L9022" t="str">
            <v>未</v>
          </cell>
          <cell r="M9022" t="str">
            <v>未</v>
          </cell>
          <cell r="N9022" t="str">
            <v>未</v>
          </cell>
        </row>
        <row r="9023">
          <cell r="C9023">
            <v>7552305950</v>
          </cell>
          <cell r="D9023" t="str">
            <v>I3K5035</v>
          </cell>
          <cell r="E9023">
            <v>45574</v>
          </cell>
          <cell r="F9023" t="str">
            <v>VK02 NP*</v>
          </cell>
          <cell r="G9023" t="str">
            <v>VK02 A-GR</v>
          </cell>
          <cell r="H9023" t="str">
            <v>VK02 A-GR K研FRAME ASM、SIDE MEMBER新規出図②</v>
          </cell>
          <cell r="I9023" t="str">
            <v>未</v>
          </cell>
          <cell r="J9023"/>
          <cell r="K9023"/>
          <cell r="L9023" t="str">
            <v>未</v>
          </cell>
          <cell r="M9023" t="str">
            <v>未</v>
          </cell>
          <cell r="N9023" t="str">
            <v>未</v>
          </cell>
        </row>
        <row r="9024">
          <cell r="C9024">
            <v>7552714250</v>
          </cell>
          <cell r="D9024" t="str">
            <v>I3K5035</v>
          </cell>
          <cell r="E9024">
            <v>45574</v>
          </cell>
          <cell r="F9024" t="str">
            <v>VK02 NP*</v>
          </cell>
          <cell r="G9024" t="str">
            <v>VK02 A-GR</v>
          </cell>
          <cell r="H9024" t="str">
            <v>VK02 A-GR K研FRAME ASM、SIDE MEMBER新規出図②</v>
          </cell>
          <cell r="I9024" t="str">
            <v>未</v>
          </cell>
          <cell r="J9024"/>
          <cell r="K9024"/>
          <cell r="L9024" t="str">
            <v>未</v>
          </cell>
          <cell r="M9024" t="str">
            <v>未</v>
          </cell>
          <cell r="N9024" t="str">
            <v>未</v>
          </cell>
        </row>
        <row r="9025">
          <cell r="C9025">
            <v>7552714260</v>
          </cell>
          <cell r="D9025" t="str">
            <v>I3K5035</v>
          </cell>
          <cell r="E9025">
            <v>45574</v>
          </cell>
          <cell r="F9025" t="str">
            <v>VK02 NP*</v>
          </cell>
          <cell r="G9025" t="str">
            <v>VK02 A-GR</v>
          </cell>
          <cell r="H9025" t="str">
            <v>VK02 A-GR K研FRAME ASM、SIDE MEMBER新規出図②</v>
          </cell>
          <cell r="I9025" t="str">
            <v>未</v>
          </cell>
          <cell r="J9025"/>
          <cell r="K9025"/>
          <cell r="L9025" t="str">
            <v>未</v>
          </cell>
          <cell r="M9025" t="str">
            <v>未</v>
          </cell>
          <cell r="N9025" t="str">
            <v>未</v>
          </cell>
        </row>
        <row r="9026">
          <cell r="C9026">
            <v>7552714200</v>
          </cell>
          <cell r="D9026" t="str">
            <v>I3K5179</v>
          </cell>
          <cell r="E9026">
            <v>45575</v>
          </cell>
          <cell r="F9026" t="str">
            <v>VL26 N*R</v>
          </cell>
          <cell r="G9026" t="str">
            <v xml:space="preserve">VL26 A2-GR </v>
          </cell>
          <cell r="H9026" t="str">
            <v>VL26 A2-GR 一生 国内特装車FRAME ASM、SIDE MEMBER新規出図</v>
          </cell>
          <cell r="I9026" t="str">
            <v>未</v>
          </cell>
          <cell r="J9026"/>
          <cell r="K9026"/>
          <cell r="L9026" t="str">
            <v>未</v>
          </cell>
          <cell r="M9026" t="str">
            <v>未</v>
          </cell>
          <cell r="N9026" t="str">
            <v>未</v>
          </cell>
        </row>
        <row r="9027">
          <cell r="C9027">
            <v>7552410430</v>
          </cell>
          <cell r="D9027" t="str">
            <v>I3K5036</v>
          </cell>
          <cell r="E9027">
            <v>45581</v>
          </cell>
          <cell r="F9027" t="str">
            <v>VK02 NP*</v>
          </cell>
          <cell r="G9027" t="str">
            <v>VK02 A-GR</v>
          </cell>
          <cell r="H9027" t="str">
            <v>VK02 A-GR K研FRAME ASM、SIDE MEMBER新規出図③</v>
          </cell>
          <cell r="I9027" t="str">
            <v>未</v>
          </cell>
          <cell r="J9027"/>
          <cell r="K9027"/>
          <cell r="L9027" t="str">
            <v>未</v>
          </cell>
          <cell r="M9027" t="str">
            <v>未</v>
          </cell>
          <cell r="N9027" t="str">
            <v>未</v>
          </cell>
        </row>
        <row r="9028">
          <cell r="C9028">
            <v>7552410480</v>
          </cell>
          <cell r="D9028" t="str">
            <v>I3K5036</v>
          </cell>
          <cell r="E9028">
            <v>45581</v>
          </cell>
          <cell r="F9028" t="str">
            <v>VK02 NP*</v>
          </cell>
          <cell r="G9028" t="str">
            <v>VK02 A-GR</v>
          </cell>
          <cell r="H9028" t="str">
            <v>VK02 A-GR K研FRAME ASM、SIDE MEMBER新規出図③</v>
          </cell>
          <cell r="I9028" t="str">
            <v>未</v>
          </cell>
          <cell r="J9028"/>
          <cell r="K9028"/>
          <cell r="L9028" t="str">
            <v>未</v>
          </cell>
          <cell r="M9028" t="str">
            <v>未</v>
          </cell>
          <cell r="N9028" t="str">
            <v>未</v>
          </cell>
        </row>
        <row r="9029">
          <cell r="C9029">
            <v>7552410520</v>
          </cell>
          <cell r="D9029" t="str">
            <v>I3K5036</v>
          </cell>
          <cell r="E9029">
            <v>45581</v>
          </cell>
          <cell r="F9029" t="str">
            <v>VK02 NPR</v>
          </cell>
          <cell r="G9029" t="str">
            <v>VK02 A-GR</v>
          </cell>
          <cell r="H9029" t="str">
            <v>VK02 A-GR K研FRAME ASM、SIDE MEMBER新規出図③</v>
          </cell>
          <cell r="I9029" t="str">
            <v>未</v>
          </cell>
          <cell r="J9029"/>
          <cell r="K9029"/>
          <cell r="L9029" t="str">
            <v>○</v>
          </cell>
          <cell r="M9029">
            <v>20241220</v>
          </cell>
          <cell r="N9029">
            <v>20241220</v>
          </cell>
        </row>
        <row r="9030">
          <cell r="C9030">
            <v>7552301040</v>
          </cell>
          <cell r="D9030" t="str">
            <v>I3K5037</v>
          </cell>
          <cell r="E9030">
            <v>45587</v>
          </cell>
          <cell r="F9030" t="str">
            <v>VK02 NP*</v>
          </cell>
          <cell r="G9030" t="str">
            <v xml:space="preserve">VK02 A-GR </v>
          </cell>
          <cell r="H9030" t="str">
            <v>VK02 A-GR K研FRAME ASM、SIDE MEMBER新規出図④</v>
          </cell>
          <cell r="I9030" t="str">
            <v>未</v>
          </cell>
          <cell r="J9030"/>
          <cell r="K9030"/>
          <cell r="L9030" t="str">
            <v>未</v>
          </cell>
          <cell r="M9030" t="str">
            <v>未</v>
          </cell>
          <cell r="N9030" t="str">
            <v>未</v>
          </cell>
        </row>
        <row r="9031">
          <cell r="C9031">
            <v>7552301060</v>
          </cell>
          <cell r="D9031" t="str">
            <v>I3K5037</v>
          </cell>
          <cell r="E9031">
            <v>45587</v>
          </cell>
          <cell r="F9031" t="str">
            <v>VK02 NP*</v>
          </cell>
          <cell r="G9031" t="str">
            <v xml:space="preserve">VK02 A-GR </v>
          </cell>
          <cell r="H9031" t="str">
            <v>VK02 A-GR K研FRAME ASM、SIDE MEMBER新規出図④</v>
          </cell>
          <cell r="I9031" t="str">
            <v>未</v>
          </cell>
          <cell r="J9031"/>
          <cell r="K9031"/>
          <cell r="L9031" t="str">
            <v>未</v>
          </cell>
          <cell r="M9031" t="str">
            <v>未</v>
          </cell>
          <cell r="N9031" t="str">
            <v>未</v>
          </cell>
        </row>
        <row r="9032">
          <cell r="C9032">
            <v>7552301070</v>
          </cell>
          <cell r="D9032" t="str">
            <v>I3K5037</v>
          </cell>
          <cell r="E9032">
            <v>45587</v>
          </cell>
          <cell r="F9032" t="str">
            <v>VK02 NP*</v>
          </cell>
          <cell r="G9032" t="str">
            <v xml:space="preserve">VK02 A-GR </v>
          </cell>
          <cell r="H9032" t="str">
            <v>VK02 A-GR K研FRAME ASM、SIDE MEMBER新規出図④</v>
          </cell>
          <cell r="I9032" t="str">
            <v>未</v>
          </cell>
          <cell r="J9032"/>
          <cell r="K9032"/>
          <cell r="L9032" t="str">
            <v>未</v>
          </cell>
          <cell r="M9032" t="str">
            <v>未</v>
          </cell>
          <cell r="N9032" t="str">
            <v>未</v>
          </cell>
        </row>
        <row r="9033">
          <cell r="C9033">
            <v>7552301260</v>
          </cell>
          <cell r="D9033" t="str">
            <v>I3K5037</v>
          </cell>
          <cell r="E9033">
            <v>45587</v>
          </cell>
          <cell r="F9033" t="str">
            <v>VK02 NP*</v>
          </cell>
          <cell r="G9033" t="str">
            <v xml:space="preserve">VK02 A-GR </v>
          </cell>
          <cell r="H9033" t="str">
            <v>VK02 A-GR K研FRAME ASM、SIDE MEMBER新規出図④</v>
          </cell>
          <cell r="I9033" t="str">
            <v>未</v>
          </cell>
          <cell r="J9033"/>
          <cell r="K9033"/>
          <cell r="L9033" t="str">
            <v>未</v>
          </cell>
          <cell r="M9033" t="str">
            <v>未</v>
          </cell>
          <cell r="N9033" t="str">
            <v>未</v>
          </cell>
        </row>
        <row r="9034">
          <cell r="C9034">
            <v>7552301270</v>
          </cell>
          <cell r="D9034" t="str">
            <v>I3K5037</v>
          </cell>
          <cell r="E9034">
            <v>45587</v>
          </cell>
          <cell r="F9034" t="str">
            <v>VK02 NP*</v>
          </cell>
          <cell r="G9034" t="str">
            <v xml:space="preserve">VK02 A-GR </v>
          </cell>
          <cell r="H9034" t="str">
            <v>VK02 A-GR K研FRAME ASM、SIDE MEMBER新規出図④</v>
          </cell>
          <cell r="I9034" t="str">
            <v>未</v>
          </cell>
          <cell r="J9034"/>
          <cell r="K9034"/>
          <cell r="L9034" t="str">
            <v>未</v>
          </cell>
          <cell r="M9034" t="str">
            <v>未</v>
          </cell>
          <cell r="N9034" t="str">
            <v>未</v>
          </cell>
        </row>
        <row r="9035">
          <cell r="C9035">
            <v>7552303270</v>
          </cell>
          <cell r="D9035" t="str">
            <v>I3K5037</v>
          </cell>
          <cell r="E9035">
            <v>45587</v>
          </cell>
          <cell r="F9035" t="str">
            <v>VK02 NP*</v>
          </cell>
          <cell r="G9035" t="str">
            <v xml:space="preserve">VK02 A-GR </v>
          </cell>
          <cell r="H9035" t="str">
            <v>VK02 A-GR K研FRAME ASM、SIDE MEMBER新規出図④</v>
          </cell>
          <cell r="I9035" t="str">
            <v>未</v>
          </cell>
          <cell r="J9035"/>
          <cell r="K9035"/>
          <cell r="L9035" t="str">
            <v>未</v>
          </cell>
          <cell r="M9035" t="str">
            <v>未</v>
          </cell>
          <cell r="N9035" t="str">
            <v>未</v>
          </cell>
        </row>
        <row r="9036">
          <cell r="C9036">
            <v>7552303310</v>
          </cell>
          <cell r="D9036" t="str">
            <v>I3K5037</v>
          </cell>
          <cell r="E9036">
            <v>45587</v>
          </cell>
          <cell r="F9036" t="str">
            <v>VK02 NP*</v>
          </cell>
          <cell r="G9036" t="str">
            <v xml:space="preserve">VK02 A-GR </v>
          </cell>
          <cell r="H9036" t="str">
            <v>VK02 A-GR K研FRAME ASM、SIDE MEMBER新規出図④</v>
          </cell>
          <cell r="I9036" t="str">
            <v>未</v>
          </cell>
          <cell r="J9036"/>
          <cell r="K9036"/>
          <cell r="L9036" t="str">
            <v>未</v>
          </cell>
          <cell r="M9036" t="str">
            <v>未</v>
          </cell>
          <cell r="N9036" t="str">
            <v>未</v>
          </cell>
        </row>
        <row r="9037">
          <cell r="C9037">
            <v>7552303380</v>
          </cell>
          <cell r="D9037" t="str">
            <v>I3K5037</v>
          </cell>
          <cell r="E9037">
            <v>45587</v>
          </cell>
          <cell r="F9037" t="str">
            <v>VK02 NP*</v>
          </cell>
          <cell r="G9037" t="str">
            <v xml:space="preserve">VK02 A-GR </v>
          </cell>
          <cell r="H9037" t="str">
            <v>VK02 A-GR K研FRAME ASM、SIDE MEMBER新規出図④</v>
          </cell>
          <cell r="I9037" t="str">
            <v>未</v>
          </cell>
          <cell r="J9037"/>
          <cell r="K9037"/>
          <cell r="L9037" t="str">
            <v>未</v>
          </cell>
          <cell r="M9037" t="str">
            <v>未</v>
          </cell>
          <cell r="N9037" t="str">
            <v>未</v>
          </cell>
        </row>
        <row r="9038">
          <cell r="C9038">
            <v>7552303400</v>
          </cell>
          <cell r="D9038" t="str">
            <v>I3K5037</v>
          </cell>
          <cell r="E9038">
            <v>45587</v>
          </cell>
          <cell r="F9038" t="str">
            <v>VK02 NP*</v>
          </cell>
          <cell r="G9038" t="str">
            <v xml:space="preserve">VK02 A-GR </v>
          </cell>
          <cell r="H9038" t="str">
            <v>VK02 A-GR K研FRAME ASM、SIDE MEMBER新規出図④</v>
          </cell>
          <cell r="I9038" t="str">
            <v>未</v>
          </cell>
          <cell r="J9038"/>
          <cell r="K9038"/>
          <cell r="L9038" t="str">
            <v>未</v>
          </cell>
          <cell r="M9038" t="str">
            <v>未</v>
          </cell>
          <cell r="N9038" t="str">
            <v>未</v>
          </cell>
        </row>
        <row r="9039">
          <cell r="C9039">
            <v>7552304850</v>
          </cell>
          <cell r="D9039" t="str">
            <v>I3K5037</v>
          </cell>
          <cell r="E9039">
            <v>45587</v>
          </cell>
          <cell r="F9039" t="str">
            <v>VK02 NPR</v>
          </cell>
          <cell r="G9039" t="str">
            <v xml:space="preserve">VK02 A-GR </v>
          </cell>
          <cell r="H9039" t="str">
            <v>VK02 A-GR K研FRAME ASM、SIDE MEMBER新規出図④</v>
          </cell>
          <cell r="I9039" t="str">
            <v>未</v>
          </cell>
          <cell r="J9039"/>
          <cell r="K9039"/>
          <cell r="L9039" t="str">
            <v>未</v>
          </cell>
          <cell r="M9039" t="str">
            <v>未</v>
          </cell>
          <cell r="N9039" t="str">
            <v>未</v>
          </cell>
        </row>
        <row r="9040">
          <cell r="C9040">
            <v>7552304860</v>
          </cell>
          <cell r="D9040" t="str">
            <v>I3K5037</v>
          </cell>
          <cell r="E9040">
            <v>45587</v>
          </cell>
          <cell r="F9040" t="str">
            <v>VK02 NP*</v>
          </cell>
          <cell r="G9040" t="str">
            <v xml:space="preserve">VK02 A-GR </v>
          </cell>
          <cell r="H9040" t="str">
            <v>VK02 A-GR K研FRAME ASM、SIDE MEMBER新規出図④</v>
          </cell>
          <cell r="I9040" t="str">
            <v>未</v>
          </cell>
          <cell r="J9040"/>
          <cell r="K9040"/>
          <cell r="L9040" t="str">
            <v>未</v>
          </cell>
          <cell r="M9040" t="str">
            <v>未</v>
          </cell>
          <cell r="N9040" t="str">
            <v>未</v>
          </cell>
        </row>
        <row r="9041">
          <cell r="C9041">
            <v>7552304880</v>
          </cell>
          <cell r="D9041" t="str">
            <v>I3K5037</v>
          </cell>
          <cell r="E9041">
            <v>45587</v>
          </cell>
          <cell r="F9041" t="str">
            <v>VK02 NP*</v>
          </cell>
          <cell r="G9041" t="str">
            <v xml:space="preserve">VK02 A-GR </v>
          </cell>
          <cell r="H9041" t="str">
            <v>VK02 A-GR K研FRAME ASM、SIDE MEMBER新規出図④</v>
          </cell>
          <cell r="I9041" t="str">
            <v>未</v>
          </cell>
          <cell r="J9041"/>
          <cell r="K9041"/>
          <cell r="L9041" t="str">
            <v>未</v>
          </cell>
          <cell r="M9041" t="str">
            <v>未</v>
          </cell>
          <cell r="N9041" t="str">
            <v>未</v>
          </cell>
        </row>
        <row r="9042">
          <cell r="C9042">
            <v>7552304890</v>
          </cell>
          <cell r="D9042" t="str">
            <v>I3K5037</v>
          </cell>
          <cell r="E9042">
            <v>45587</v>
          </cell>
          <cell r="F9042" t="str">
            <v>VK02 NP*</v>
          </cell>
          <cell r="G9042" t="str">
            <v xml:space="preserve">VK02 A-GR </v>
          </cell>
          <cell r="H9042" t="str">
            <v>VK02 A-GR K研FRAME ASM、SIDE MEMBER新規出図④</v>
          </cell>
          <cell r="I9042" t="str">
            <v>未</v>
          </cell>
          <cell r="J9042"/>
          <cell r="K9042"/>
          <cell r="L9042" t="str">
            <v>未</v>
          </cell>
          <cell r="M9042" t="str">
            <v>未</v>
          </cell>
          <cell r="N9042" t="str">
            <v>未</v>
          </cell>
        </row>
        <row r="9043">
          <cell r="C9043">
            <v>7552305160</v>
          </cell>
          <cell r="D9043" t="str">
            <v>I3K5037</v>
          </cell>
          <cell r="E9043">
            <v>45587</v>
          </cell>
          <cell r="F9043" t="str">
            <v>VK02 NP*</v>
          </cell>
          <cell r="G9043" t="str">
            <v xml:space="preserve">VK02 A-GR </v>
          </cell>
          <cell r="H9043" t="str">
            <v>VK02 A-GR K研FRAME ASM、SIDE MEMBER新規出図④</v>
          </cell>
          <cell r="I9043" t="str">
            <v>未</v>
          </cell>
          <cell r="J9043"/>
          <cell r="K9043"/>
          <cell r="L9043" t="str">
            <v>未</v>
          </cell>
          <cell r="M9043" t="str">
            <v>未</v>
          </cell>
          <cell r="N9043" t="str">
            <v>未</v>
          </cell>
        </row>
        <row r="9044">
          <cell r="C9044">
            <v>7552305280</v>
          </cell>
          <cell r="D9044" t="str">
            <v>I3K5037</v>
          </cell>
          <cell r="E9044">
            <v>45587</v>
          </cell>
          <cell r="F9044" t="str">
            <v>VK02 NP*</v>
          </cell>
          <cell r="G9044" t="str">
            <v xml:space="preserve">VK02 A-GR </v>
          </cell>
          <cell r="H9044" t="str">
            <v>VK02 A-GR K研FRAME ASM、SIDE MEMBER新規出図④</v>
          </cell>
          <cell r="I9044" t="str">
            <v>未</v>
          </cell>
          <cell r="J9044"/>
          <cell r="K9044"/>
          <cell r="L9044" t="str">
            <v>未</v>
          </cell>
          <cell r="M9044" t="str">
            <v>未</v>
          </cell>
          <cell r="N9044" t="str">
            <v>未</v>
          </cell>
        </row>
        <row r="9045">
          <cell r="C9045">
            <v>7552305630</v>
          </cell>
          <cell r="D9045" t="str">
            <v>I3K5037</v>
          </cell>
          <cell r="E9045">
            <v>45587</v>
          </cell>
          <cell r="F9045" t="str">
            <v>VK02 NP*</v>
          </cell>
          <cell r="G9045" t="str">
            <v xml:space="preserve">VK02 A-GR </v>
          </cell>
          <cell r="H9045" t="str">
            <v>VK02 A-GR K研FRAME ASM、SIDE MEMBER新規出図④</v>
          </cell>
          <cell r="I9045" t="str">
            <v>未</v>
          </cell>
          <cell r="J9045"/>
          <cell r="K9045"/>
          <cell r="L9045" t="str">
            <v>未</v>
          </cell>
          <cell r="M9045" t="str">
            <v>未</v>
          </cell>
          <cell r="N9045" t="str">
            <v>未</v>
          </cell>
        </row>
        <row r="9046">
          <cell r="C9046">
            <v>7552305640</v>
          </cell>
          <cell r="D9046" t="str">
            <v>I3K5037</v>
          </cell>
          <cell r="E9046">
            <v>45587</v>
          </cell>
          <cell r="F9046" t="str">
            <v>VK02 NP*</v>
          </cell>
          <cell r="G9046" t="str">
            <v xml:space="preserve">VK02 A-GR </v>
          </cell>
          <cell r="H9046" t="str">
            <v>VK02 A-GR K研FRAME ASM、SIDE MEMBER新規出図④</v>
          </cell>
          <cell r="I9046" t="str">
            <v>未</v>
          </cell>
          <cell r="J9046"/>
          <cell r="K9046"/>
          <cell r="L9046" t="str">
            <v>未</v>
          </cell>
          <cell r="M9046" t="str">
            <v>未</v>
          </cell>
          <cell r="N9046" t="str">
            <v>未</v>
          </cell>
        </row>
        <row r="9047">
          <cell r="C9047">
            <v>7552305680</v>
          </cell>
          <cell r="D9047" t="str">
            <v>I3K5037</v>
          </cell>
          <cell r="E9047">
            <v>45587</v>
          </cell>
          <cell r="F9047" t="str">
            <v>VK02 NP*</v>
          </cell>
          <cell r="G9047" t="str">
            <v xml:space="preserve">VK02 A-GR </v>
          </cell>
          <cell r="H9047" t="str">
            <v>VK02 A-GR K研FRAME ASM、SIDE MEMBER新規出図④</v>
          </cell>
          <cell r="I9047" t="str">
            <v>未</v>
          </cell>
          <cell r="J9047"/>
          <cell r="K9047"/>
          <cell r="L9047" t="str">
            <v>未</v>
          </cell>
          <cell r="M9047" t="str">
            <v>未</v>
          </cell>
          <cell r="N9047" t="str">
            <v>未</v>
          </cell>
        </row>
        <row r="9048">
          <cell r="C9048">
            <v>7552305710</v>
          </cell>
          <cell r="D9048" t="str">
            <v>I3K5037</v>
          </cell>
          <cell r="E9048">
            <v>45587</v>
          </cell>
          <cell r="F9048" t="str">
            <v>VK02 NP*</v>
          </cell>
          <cell r="G9048" t="str">
            <v xml:space="preserve">VK02 A-GR </v>
          </cell>
          <cell r="H9048" t="str">
            <v>VK02 A-GR K研FRAME ASM、SIDE MEMBER新規出図④</v>
          </cell>
          <cell r="I9048" t="str">
            <v>未</v>
          </cell>
          <cell r="J9048"/>
          <cell r="K9048"/>
          <cell r="L9048" t="str">
            <v>未</v>
          </cell>
          <cell r="M9048" t="str">
            <v>未</v>
          </cell>
          <cell r="N9048" t="str">
            <v>未</v>
          </cell>
        </row>
        <row r="9049">
          <cell r="C9049">
            <v>7552306000</v>
          </cell>
          <cell r="D9049" t="str">
            <v>I3K5037</v>
          </cell>
          <cell r="E9049">
            <v>45587</v>
          </cell>
          <cell r="F9049" t="str">
            <v>VK02 NP*</v>
          </cell>
          <cell r="G9049" t="str">
            <v xml:space="preserve">VK02 A-GR </v>
          </cell>
          <cell r="H9049" t="str">
            <v>VK02 A-GR K研FRAME ASM、SIDE MEMBER新規出図④</v>
          </cell>
          <cell r="I9049" t="str">
            <v>未</v>
          </cell>
          <cell r="J9049"/>
          <cell r="K9049"/>
          <cell r="L9049" t="str">
            <v>未</v>
          </cell>
          <cell r="M9049" t="str">
            <v>未</v>
          </cell>
          <cell r="N9049" t="str">
            <v>未</v>
          </cell>
        </row>
        <row r="9050">
          <cell r="C9050">
            <v>7552306020</v>
          </cell>
          <cell r="D9050" t="str">
            <v>I3K5037</v>
          </cell>
          <cell r="E9050">
            <v>45587</v>
          </cell>
          <cell r="F9050" t="str">
            <v>VK02 NP*</v>
          </cell>
          <cell r="G9050" t="str">
            <v xml:space="preserve">VK02 A-GR </v>
          </cell>
          <cell r="H9050" t="str">
            <v>VK02 A-GR K研FRAME ASM、SIDE MEMBER新規出図④</v>
          </cell>
          <cell r="I9050" t="str">
            <v>未</v>
          </cell>
          <cell r="J9050"/>
          <cell r="K9050"/>
          <cell r="L9050" t="str">
            <v>未</v>
          </cell>
          <cell r="M9050" t="str">
            <v>未</v>
          </cell>
          <cell r="N9050" t="str">
            <v>未</v>
          </cell>
        </row>
        <row r="9051">
          <cell r="C9051">
            <v>5899482150</v>
          </cell>
          <cell r="D9051" t="str">
            <v>―</v>
          </cell>
          <cell r="E9051" t="str">
            <v>―</v>
          </cell>
          <cell r="F9051" t="str">
            <v xml:space="preserve">VK02 </v>
          </cell>
          <cell r="G9051" t="str">
            <v>VK02 K研PACK</v>
          </cell>
          <cell r="H9051" t="str">
            <v>―</v>
          </cell>
          <cell r="I9051" t="str">
            <v>PA1-4123</v>
          </cell>
          <cell r="J9051" t="str">
            <v>A</v>
          </cell>
          <cell r="K9051" t="str">
            <v>XC3</v>
          </cell>
          <cell r="L9051" t="str">
            <v>未</v>
          </cell>
          <cell r="M9051" t="str">
            <v>未</v>
          </cell>
          <cell r="N9051" t="str">
            <v>未</v>
          </cell>
        </row>
        <row r="9052">
          <cell r="C9052">
            <v>5899482140</v>
          </cell>
          <cell r="D9052" t="str">
            <v>―</v>
          </cell>
          <cell r="E9052" t="str">
            <v>―</v>
          </cell>
          <cell r="F9052" t="str">
            <v xml:space="preserve">VK02 </v>
          </cell>
          <cell r="G9052" t="str">
            <v>VK02 K研PACK</v>
          </cell>
          <cell r="H9052" t="str">
            <v>―</v>
          </cell>
          <cell r="I9052" t="str">
            <v>PA1-4123</v>
          </cell>
          <cell r="J9052" t="str">
            <v>A</v>
          </cell>
          <cell r="K9052" t="str">
            <v>XC4</v>
          </cell>
          <cell r="L9052" t="str">
            <v>未</v>
          </cell>
          <cell r="M9052" t="str">
            <v>未</v>
          </cell>
          <cell r="N9052" t="str">
            <v>未</v>
          </cell>
        </row>
        <row r="9053">
          <cell r="C9053">
            <v>5899482130</v>
          </cell>
          <cell r="D9053" t="str">
            <v>―</v>
          </cell>
          <cell r="E9053" t="str">
            <v>―</v>
          </cell>
          <cell r="F9053" t="str">
            <v xml:space="preserve">VK02 </v>
          </cell>
          <cell r="G9053" t="str">
            <v>VK02 K研PACK</v>
          </cell>
          <cell r="H9053" t="str">
            <v>―</v>
          </cell>
          <cell r="I9053" t="str">
            <v>PA1-4123</v>
          </cell>
          <cell r="J9053" t="str">
            <v>A</v>
          </cell>
          <cell r="K9053" t="str">
            <v>XC5</v>
          </cell>
          <cell r="L9053" t="str">
            <v>未</v>
          </cell>
          <cell r="M9053" t="str">
            <v>未</v>
          </cell>
          <cell r="N9053" t="str">
            <v>未</v>
          </cell>
        </row>
        <row r="9054">
          <cell r="C9054">
            <v>8972799732</v>
          </cell>
          <cell r="D9054" t="str">
            <v>I4K4886</v>
          </cell>
          <cell r="E9054">
            <v>45428</v>
          </cell>
          <cell r="F9054" t="str">
            <v>VK00 NMR</v>
          </cell>
          <cell r="G9054" t="str">
            <v xml:space="preserve">VK00 E2-GR 700幅 </v>
          </cell>
          <cell r="H9054" t="str">
            <v>PA1-4100の車型に対しAAS-LD-14710を反映し生産</v>
          </cell>
          <cell r="I9054" t="str">
            <v>PA1-4127</v>
          </cell>
          <cell r="J9054" t="str">
            <v>D</v>
          </cell>
          <cell r="K9054" t="str">
            <v>DBL</v>
          </cell>
          <cell r="L9054" t="str">
            <v>未</v>
          </cell>
          <cell r="M9054" t="str">
            <v>-</v>
          </cell>
          <cell r="N9054" t="str">
            <v>-</v>
          </cell>
        </row>
        <row r="9055">
          <cell r="C9055">
            <v>8972799792</v>
          </cell>
          <cell r="D9055" t="str">
            <v>I4K4886</v>
          </cell>
          <cell r="E9055">
            <v>45428</v>
          </cell>
          <cell r="F9055" t="str">
            <v>VK00 NMR</v>
          </cell>
          <cell r="G9055" t="str">
            <v xml:space="preserve">VK00 E2-GR 700幅 </v>
          </cell>
          <cell r="H9055" t="str">
            <v>PA1-4100の車型に対しAAS-LD-14710を反映し生産</v>
          </cell>
          <cell r="I9055" t="str">
            <v>PA1-4127</v>
          </cell>
          <cell r="J9055" t="str">
            <v>D</v>
          </cell>
          <cell r="K9055" t="str">
            <v>1DBN</v>
          </cell>
          <cell r="L9055" t="str">
            <v>未</v>
          </cell>
          <cell r="M9055" t="str">
            <v>-</v>
          </cell>
          <cell r="N9055" t="str">
            <v>-</v>
          </cell>
        </row>
        <row r="9056">
          <cell r="C9056">
            <v>8972799842</v>
          </cell>
          <cell r="D9056" t="str">
            <v>I4K4886</v>
          </cell>
          <cell r="E9056">
            <v>45428</v>
          </cell>
          <cell r="F9056" t="str">
            <v>VK00 NMR</v>
          </cell>
          <cell r="G9056" t="str">
            <v xml:space="preserve">VK00 E2-GR 700幅 </v>
          </cell>
          <cell r="H9056" t="str">
            <v>PA1-4100の車型に対しAAS-LD-14710を反映し生産</v>
          </cell>
          <cell r="I9056" t="str">
            <v>PA1-4127</v>
          </cell>
          <cell r="J9056" t="str">
            <v>D</v>
          </cell>
          <cell r="K9056" t="str">
            <v>FAX</v>
          </cell>
          <cell r="L9056" t="str">
            <v>未</v>
          </cell>
          <cell r="M9056" t="str">
            <v>-</v>
          </cell>
          <cell r="N9056" t="str">
            <v>-</v>
          </cell>
        </row>
        <row r="9057">
          <cell r="C9057">
            <v>8972416632</v>
          </cell>
          <cell r="D9057" t="str">
            <v>I4JLG48</v>
          </cell>
          <cell r="E9057">
            <v>45266</v>
          </cell>
          <cell r="F9057" t="str">
            <v>VK00 NPR</v>
          </cell>
          <cell r="G9057" t="str">
            <v>VK00 D-Gr 3X 850幅</v>
          </cell>
          <cell r="H9057" t="str">
            <v>VK00 D-GR 850幅 一生 FRAME 設変出図(内容:3RD C/MBR GUSSET 公差変更,FRONT EXTENSION PATCH・CRUSH BOX PLATE・FRAME REV UP(10本)変更)</v>
          </cell>
          <cell r="I9057" t="str">
            <v>PA1-4129</v>
          </cell>
          <cell r="J9057" t="str">
            <v>C</v>
          </cell>
          <cell r="K9057" t="str">
            <v>ZTN</v>
          </cell>
          <cell r="L9057" t="str">
            <v>未</v>
          </cell>
          <cell r="M9057" t="str">
            <v>未</v>
          </cell>
          <cell r="N9057" t="str">
            <v>未</v>
          </cell>
        </row>
        <row r="9058">
          <cell r="C9058">
            <v>7552338471</v>
          </cell>
          <cell r="D9058" t="str">
            <v>I4K5875</v>
          </cell>
          <cell r="E9058">
            <v>45611</v>
          </cell>
          <cell r="F9058" t="str">
            <v>VK00 NPR</v>
          </cell>
          <cell r="G9058" t="str">
            <v>VK00 EXP B2Gr 750幅</v>
          </cell>
          <cell r="H9058" t="str">
            <v>VK00 EXP B2-Gr 750幅 L-WB荷姿仕様の決定に伴う設計変更</v>
          </cell>
          <cell r="I9058"/>
          <cell r="J9058"/>
          <cell r="K9058"/>
          <cell r="L9058" t="str">
            <v>未</v>
          </cell>
          <cell r="M9058" t="str">
            <v>未</v>
          </cell>
          <cell r="N9058" t="str">
            <v>未</v>
          </cell>
        </row>
        <row r="9059">
          <cell r="C9059">
            <v>7552338481</v>
          </cell>
          <cell r="D9059" t="str">
            <v>I4K5875</v>
          </cell>
          <cell r="E9059">
            <v>45611</v>
          </cell>
          <cell r="F9059" t="str">
            <v>VK00 NPR</v>
          </cell>
          <cell r="G9059" t="str">
            <v>VK00 EXP B2Gr 750幅</v>
          </cell>
          <cell r="H9059" t="str">
            <v>VK00 EXP B2-Gr 750幅 L-WB荷姿仕様の決定に伴う設計変更</v>
          </cell>
          <cell r="I9059"/>
          <cell r="J9059"/>
          <cell r="K9059"/>
          <cell r="L9059" t="str">
            <v>未</v>
          </cell>
          <cell r="M9059" t="str">
            <v>未</v>
          </cell>
          <cell r="N9059" t="str">
            <v>未</v>
          </cell>
        </row>
        <row r="9060">
          <cell r="C9060">
            <v>7552338491</v>
          </cell>
          <cell r="D9060" t="str">
            <v>I4K5875</v>
          </cell>
          <cell r="E9060">
            <v>45611</v>
          </cell>
          <cell r="F9060" t="str">
            <v>VK00 NPR</v>
          </cell>
          <cell r="G9060" t="str">
            <v>VK00 EXP B2Gr 750幅</v>
          </cell>
          <cell r="H9060" t="str">
            <v>VK00 EXP B2-Gr 750幅 L-WB荷姿仕様の決定に伴う設計変更</v>
          </cell>
          <cell r="I9060"/>
          <cell r="J9060"/>
          <cell r="K9060"/>
          <cell r="L9060" t="str">
            <v>未</v>
          </cell>
          <cell r="M9060" t="str">
            <v>未</v>
          </cell>
          <cell r="N9060" t="str">
            <v>未</v>
          </cell>
        </row>
        <row r="9061">
          <cell r="C9061">
            <v>7552338501</v>
          </cell>
          <cell r="D9061" t="str">
            <v>I4K5875</v>
          </cell>
          <cell r="E9061">
            <v>45611</v>
          </cell>
          <cell r="F9061" t="str">
            <v>VK00 NPR</v>
          </cell>
          <cell r="G9061" t="str">
            <v>VK00 EXP B2Gr 750幅</v>
          </cell>
          <cell r="H9061" t="str">
            <v>VK00 EXP B2-Gr 750幅 L-WB荷姿仕様の決定に伴う設計変更</v>
          </cell>
          <cell r="I9061"/>
          <cell r="J9061"/>
          <cell r="K9061"/>
          <cell r="L9061" t="str">
            <v>未</v>
          </cell>
          <cell r="M9061" t="str">
            <v>未</v>
          </cell>
          <cell r="N9061" t="str">
            <v>未</v>
          </cell>
        </row>
        <row r="9062">
          <cell r="C9062">
            <v>7552319622</v>
          </cell>
          <cell r="D9062" t="str">
            <v>I4K5694</v>
          </cell>
          <cell r="E9062">
            <v>45614</v>
          </cell>
          <cell r="F9062" t="str">
            <v>VL26 NMR</v>
          </cell>
          <cell r="G9062" t="str">
            <v>VL26 C-Gr 1生向け2X 軽量700幅</v>
          </cell>
          <cell r="H9062" t="str">
            <v>VL26 C-Gr 1生向け2X 軽量700幅　設変</v>
          </cell>
          <cell r="I9062"/>
          <cell r="J9062" t="str">
            <v>D</v>
          </cell>
          <cell r="K9062"/>
          <cell r="L9062" t="str">
            <v>未</v>
          </cell>
          <cell r="M9062" t="str">
            <v>未</v>
          </cell>
          <cell r="N9062" t="str">
            <v>未</v>
          </cell>
        </row>
        <row r="9063">
          <cell r="C9063">
            <v>7552319632</v>
          </cell>
          <cell r="D9063" t="str">
            <v>I4K5694</v>
          </cell>
          <cell r="E9063">
            <v>45614</v>
          </cell>
          <cell r="F9063" t="str">
            <v>VL26 NMR</v>
          </cell>
          <cell r="G9063" t="str">
            <v>VL26 C-Gr 1生向け2X 軽量700幅</v>
          </cell>
          <cell r="H9063" t="str">
            <v>VL26 C-Gr 1生向け2X 軽量700幅　設変</v>
          </cell>
          <cell r="I9063"/>
          <cell r="J9063" t="str">
            <v>D</v>
          </cell>
          <cell r="K9063"/>
          <cell r="L9063" t="str">
            <v>未</v>
          </cell>
          <cell r="M9063" t="str">
            <v>未</v>
          </cell>
          <cell r="N9063" t="str">
            <v>未</v>
          </cell>
        </row>
        <row r="9064">
          <cell r="C9064">
            <v>7552319641</v>
          </cell>
          <cell r="D9064" t="str">
            <v>I4K5694</v>
          </cell>
          <cell r="E9064">
            <v>45614</v>
          </cell>
          <cell r="F9064" t="str">
            <v>VL26 NMR</v>
          </cell>
          <cell r="G9064" t="str">
            <v>VL26 C-Gr 1生向け2X 軽量700幅</v>
          </cell>
          <cell r="H9064" t="str">
            <v>VL26 C-Gr 1生向け2X 軽量700幅　設変</v>
          </cell>
          <cell r="I9064"/>
          <cell r="J9064" t="str">
            <v>D</v>
          </cell>
          <cell r="K9064"/>
          <cell r="L9064" t="str">
            <v>未</v>
          </cell>
          <cell r="M9064" t="str">
            <v>未</v>
          </cell>
          <cell r="N9064" t="str">
            <v>未</v>
          </cell>
        </row>
        <row r="9065">
          <cell r="C9065">
            <v>7552319651</v>
          </cell>
          <cell r="D9065" t="str">
            <v>I4K5694</v>
          </cell>
          <cell r="E9065">
            <v>45614</v>
          </cell>
          <cell r="F9065" t="str">
            <v>VL26 NMR</v>
          </cell>
          <cell r="G9065" t="str">
            <v>VL26 C-Gr 1生向け2X 軽量700幅</v>
          </cell>
          <cell r="H9065" t="str">
            <v>VL26 C-Gr 1生向け2X 軽量700幅　設変</v>
          </cell>
          <cell r="I9065"/>
          <cell r="J9065" t="str">
            <v>D</v>
          </cell>
          <cell r="K9065"/>
          <cell r="L9065" t="str">
            <v>未</v>
          </cell>
          <cell r="M9065" t="str">
            <v>未</v>
          </cell>
          <cell r="N9065" t="str">
            <v>未</v>
          </cell>
        </row>
        <row r="9066">
          <cell r="C9066">
            <v>8978749105</v>
          </cell>
          <cell r="D9066" t="str">
            <v>I4K5954</v>
          </cell>
          <cell r="E9066">
            <v>45616</v>
          </cell>
          <cell r="F9066" t="str">
            <v>VL26</v>
          </cell>
          <cell r="G9066" t="str">
            <v>VL26 A2-Gr 1X  700幅(特装車)</v>
          </cell>
          <cell r="H9066" t="str">
            <v>VL26 A-Gr 1X K研不具合対応設変</v>
          </cell>
          <cell r="I9066" t="str">
            <v>PA1-5003</v>
          </cell>
          <cell r="J9066" t="str">
            <v>A</v>
          </cell>
          <cell r="K9066" t="str">
            <v>NEA</v>
          </cell>
          <cell r="L9066" t="str">
            <v>○</v>
          </cell>
          <cell r="M9066">
            <v>20250121</v>
          </cell>
          <cell r="N9066">
            <v>202501221</v>
          </cell>
        </row>
        <row r="9067">
          <cell r="C9067">
            <v>7552208751</v>
          </cell>
          <cell r="D9067" t="str">
            <v>I4JLF14</v>
          </cell>
          <cell r="E9067">
            <v>45323</v>
          </cell>
          <cell r="F9067" t="str">
            <v>VK04 NMR</v>
          </cell>
          <cell r="G9067" t="str">
            <v>VK04 700幅</v>
          </cell>
          <cell r="H9067" t="str">
            <v>VK04 700幅 K研2 量産設変出図(内容:RIVET移動、穴とNUT変更)</v>
          </cell>
          <cell r="I9067"/>
          <cell r="J9067" t="str">
            <v>A</v>
          </cell>
          <cell r="K9067"/>
          <cell r="L9067" t="str">
            <v>○</v>
          </cell>
          <cell r="M9067">
            <v>20241224</v>
          </cell>
          <cell r="N9067">
            <v>20241224</v>
          </cell>
        </row>
        <row r="9068">
          <cell r="C9068">
            <v>8978795022</v>
          </cell>
          <cell r="D9068" t="str">
            <v>I4K4127</v>
          </cell>
          <cell r="E9068">
            <v>45355</v>
          </cell>
          <cell r="F9068" t="str">
            <v>VK04 NPS</v>
          </cell>
          <cell r="G9068" t="str">
            <v>VK04 750幅</v>
          </cell>
          <cell r="H9068" t="str">
            <v>VK04 K研2-1　750幅 FRAME生産計画</v>
          </cell>
          <cell r="I9068" t="str">
            <v>PA1-4137</v>
          </cell>
          <cell r="J9068" t="str">
            <v>A</v>
          </cell>
          <cell r="K9068" t="str">
            <v>TN6</v>
          </cell>
          <cell r="L9068" t="str">
            <v>未</v>
          </cell>
          <cell r="M9068" t="str">
            <v>未</v>
          </cell>
          <cell r="N9068" t="str">
            <v>未</v>
          </cell>
        </row>
        <row r="9069">
          <cell r="C9069">
            <v>7552305310</v>
          </cell>
          <cell r="D9069" t="str">
            <v>I3K5298</v>
          </cell>
          <cell r="E9069">
            <v>45622</v>
          </cell>
          <cell r="F9069" t="str">
            <v>VK02 NPR</v>
          </cell>
          <cell r="G9069" t="str">
            <v>VK02 B-Gr 認証PACK</v>
          </cell>
          <cell r="H9069" t="str">
            <v>VK02 B-Gr 認証PACK 簡易運転台向け出図</v>
          </cell>
          <cell r="I9069"/>
          <cell r="J9069" t="str">
            <v>C</v>
          </cell>
          <cell r="K9069"/>
          <cell r="L9069" t="str">
            <v>○</v>
          </cell>
          <cell r="M9069" t="str">
            <v>-</v>
          </cell>
          <cell r="N9069">
            <v>20260123</v>
          </cell>
        </row>
        <row r="9070">
          <cell r="C9070">
            <v>7552305320</v>
          </cell>
          <cell r="D9070" t="str">
            <v>I3K5298</v>
          </cell>
          <cell r="E9070">
            <v>45622</v>
          </cell>
          <cell r="F9070" t="str">
            <v>VK02 NPR</v>
          </cell>
          <cell r="G9070" t="str">
            <v>VK02 B-Gr 認証PACK</v>
          </cell>
          <cell r="H9070" t="str">
            <v>VK02 B-Gr 認証PACK 簡易運転台向け出図</v>
          </cell>
          <cell r="I9070"/>
          <cell r="J9070"/>
          <cell r="K9070"/>
          <cell r="L9070" t="str">
            <v>未</v>
          </cell>
          <cell r="M9070" t="str">
            <v>未</v>
          </cell>
          <cell r="N9070" t="str">
            <v>未</v>
          </cell>
        </row>
        <row r="9071">
          <cell r="C9071">
            <v>7552305330</v>
          </cell>
          <cell r="D9071" t="str">
            <v>I3K5298</v>
          </cell>
          <cell r="E9071">
            <v>45622</v>
          </cell>
          <cell r="F9071" t="str">
            <v>VK02 NPR</v>
          </cell>
          <cell r="G9071" t="str">
            <v>VK02 B-Gr 認証PACK</v>
          </cell>
          <cell r="H9071" t="str">
            <v>VK02 B-Gr 認証PACK 簡易運転台向け出図</v>
          </cell>
          <cell r="I9071"/>
          <cell r="J9071" t="str">
            <v>C</v>
          </cell>
          <cell r="K9071"/>
          <cell r="L9071" t="str">
            <v>○</v>
          </cell>
          <cell r="M9071" t="str">
            <v>-</v>
          </cell>
          <cell r="N9071">
            <v>20250123</v>
          </cell>
        </row>
        <row r="9072">
          <cell r="C9072">
            <v>7552305340</v>
          </cell>
          <cell r="D9072" t="str">
            <v>I3K5298</v>
          </cell>
          <cell r="E9072">
            <v>45622</v>
          </cell>
          <cell r="F9072" t="str">
            <v>VK02 NPR</v>
          </cell>
          <cell r="G9072" t="str">
            <v>VK02 B-Gr 認証PACK</v>
          </cell>
          <cell r="H9072" t="str">
            <v>VK02 B-Gr 認証PACK 簡易運転台向け出図</v>
          </cell>
          <cell r="I9072"/>
          <cell r="J9072"/>
          <cell r="K9072"/>
          <cell r="L9072" t="str">
            <v>未</v>
          </cell>
          <cell r="M9072" t="str">
            <v>未</v>
          </cell>
          <cell r="N9072" t="str">
            <v>未</v>
          </cell>
        </row>
        <row r="9073">
          <cell r="C9073">
            <v>7552296091</v>
          </cell>
          <cell r="D9073" t="str">
            <v>I4K5695</v>
          </cell>
          <cell r="E9073">
            <v>45622</v>
          </cell>
          <cell r="F9073" t="str">
            <v>VL26NPR</v>
          </cell>
          <cell r="G9073" t="str">
            <v xml:space="preserve">VL26 C-Gr 1生 3X 850幅 </v>
          </cell>
          <cell r="H9073" t="str">
            <v>VL26 C-Gr 1生 3X 850幅 設変</v>
          </cell>
          <cell r="I9073"/>
          <cell r="J9073" t="str">
            <v>B</v>
          </cell>
          <cell r="K9073"/>
          <cell r="L9073" t="str">
            <v>○</v>
          </cell>
          <cell r="M9073" t="str">
            <v>-</v>
          </cell>
          <cell r="N9073" t="str">
            <v>-</v>
          </cell>
        </row>
        <row r="9074">
          <cell r="C9074">
            <v>7552296101</v>
          </cell>
          <cell r="D9074" t="str">
            <v>I4K5695</v>
          </cell>
          <cell r="E9074">
            <v>45622</v>
          </cell>
          <cell r="F9074" t="str">
            <v>VL26NPR</v>
          </cell>
          <cell r="G9074" t="str">
            <v xml:space="preserve">VL26 C-Gr 1生 3X 850幅 </v>
          </cell>
          <cell r="H9074" t="str">
            <v>VL26 C-Gr 1生 3X 850幅 設変</v>
          </cell>
          <cell r="I9074"/>
          <cell r="J9074"/>
          <cell r="K9074"/>
          <cell r="L9074" t="str">
            <v>未</v>
          </cell>
          <cell r="M9074" t="str">
            <v>未</v>
          </cell>
          <cell r="N9074" t="str">
            <v>未</v>
          </cell>
        </row>
        <row r="9075">
          <cell r="C9075">
            <v>7552296111</v>
          </cell>
          <cell r="D9075" t="str">
            <v>I4K5695</v>
          </cell>
          <cell r="E9075">
            <v>45622</v>
          </cell>
          <cell r="F9075" t="str">
            <v>VL26NPR</v>
          </cell>
          <cell r="G9075" t="str">
            <v xml:space="preserve">VL26 C-Gr 1生 3X 850幅 </v>
          </cell>
          <cell r="H9075" t="str">
            <v>VL26 C-Gr 1生 3X 850幅 設変</v>
          </cell>
          <cell r="I9075"/>
          <cell r="J9075"/>
          <cell r="K9075"/>
          <cell r="L9075" t="str">
            <v>未</v>
          </cell>
          <cell r="M9075" t="str">
            <v>未</v>
          </cell>
          <cell r="N9075" t="str">
            <v>未</v>
          </cell>
        </row>
        <row r="9076">
          <cell r="C9076">
            <v>7552296121</v>
          </cell>
          <cell r="D9076" t="str">
            <v>I4K5695</v>
          </cell>
          <cell r="E9076">
            <v>45622</v>
          </cell>
          <cell r="F9076" t="str">
            <v>VL26NPR</v>
          </cell>
          <cell r="G9076" t="str">
            <v xml:space="preserve">VL26 C-Gr 1生 3X 850幅 </v>
          </cell>
          <cell r="H9076" t="str">
            <v>VL26 C-Gr 1生 3X 850幅 設変</v>
          </cell>
          <cell r="I9076"/>
          <cell r="J9076" t="str">
            <v>B</v>
          </cell>
          <cell r="K9076"/>
          <cell r="L9076" t="str">
            <v>未</v>
          </cell>
          <cell r="M9076" t="str">
            <v>未</v>
          </cell>
          <cell r="N9076" t="str">
            <v>未</v>
          </cell>
        </row>
        <row r="9077">
          <cell r="C9077">
            <v>7552561250</v>
          </cell>
          <cell r="D9077" t="str">
            <v>I3K4585</v>
          </cell>
          <cell r="E9077">
            <v>45624</v>
          </cell>
          <cell r="F9077" t="str">
            <v>VK04NMR</v>
          </cell>
          <cell r="G9077" t="str">
            <v>VK04 量産</v>
          </cell>
          <cell r="H9077" t="str">
            <v>VK04 量産向けECR反映FRAME設変②</v>
          </cell>
          <cell r="I9077"/>
          <cell r="J9077"/>
          <cell r="K9077"/>
          <cell r="L9077" t="str">
            <v>未</v>
          </cell>
          <cell r="M9077" t="str">
            <v>未</v>
          </cell>
          <cell r="N9077" t="str">
            <v>未</v>
          </cell>
        </row>
        <row r="9078">
          <cell r="C9078">
            <v>7552561260</v>
          </cell>
          <cell r="D9078" t="str">
            <v>I3K4585</v>
          </cell>
          <cell r="E9078">
            <v>45624</v>
          </cell>
          <cell r="F9078" t="str">
            <v>VK04NMR</v>
          </cell>
          <cell r="G9078" t="str">
            <v>VK04 量産</v>
          </cell>
          <cell r="H9078" t="str">
            <v>VK04 量産向けECR反映FRAME設変②</v>
          </cell>
          <cell r="I9078"/>
          <cell r="J9078"/>
          <cell r="K9078"/>
          <cell r="L9078" t="str">
            <v>未</v>
          </cell>
          <cell r="M9078" t="str">
            <v>未</v>
          </cell>
          <cell r="N9078" t="str">
            <v>未</v>
          </cell>
        </row>
        <row r="9079">
          <cell r="C9079">
            <v>7552561270</v>
          </cell>
          <cell r="D9079" t="str">
            <v>I3K4585</v>
          </cell>
          <cell r="E9079">
            <v>45624</v>
          </cell>
          <cell r="F9079" t="str">
            <v>VK04NMR</v>
          </cell>
          <cell r="G9079" t="str">
            <v>VK04 量産</v>
          </cell>
          <cell r="H9079" t="str">
            <v>VK04 量産向けECR反映FRAME設変②</v>
          </cell>
          <cell r="I9079"/>
          <cell r="J9079"/>
          <cell r="K9079"/>
          <cell r="L9079" t="str">
            <v>未</v>
          </cell>
          <cell r="M9079" t="str">
            <v>未</v>
          </cell>
          <cell r="N9079" t="str">
            <v>未</v>
          </cell>
        </row>
        <row r="9080">
          <cell r="C9080">
            <v>7552561280</v>
          </cell>
          <cell r="D9080" t="str">
            <v>I3K4585</v>
          </cell>
          <cell r="E9080">
            <v>45624</v>
          </cell>
          <cell r="F9080" t="str">
            <v>VK04NMR</v>
          </cell>
          <cell r="G9080" t="str">
            <v>VK04 量産</v>
          </cell>
          <cell r="H9080" t="str">
            <v>VK04 量産向けECR反映FRAME設変②</v>
          </cell>
          <cell r="I9080"/>
          <cell r="J9080"/>
          <cell r="K9080"/>
          <cell r="L9080" t="str">
            <v>未</v>
          </cell>
          <cell r="M9080" t="str">
            <v>未</v>
          </cell>
          <cell r="N9080" t="str">
            <v>未</v>
          </cell>
        </row>
        <row r="9081">
          <cell r="C9081">
            <v>7552561290</v>
          </cell>
          <cell r="D9081" t="str">
            <v>I3K4585</v>
          </cell>
          <cell r="E9081">
            <v>45624</v>
          </cell>
          <cell r="F9081" t="str">
            <v>VK04NMR</v>
          </cell>
          <cell r="G9081" t="str">
            <v>VK04 量産</v>
          </cell>
          <cell r="H9081" t="str">
            <v>VK04 量産向けECR反映FRAME設変②</v>
          </cell>
          <cell r="I9081"/>
          <cell r="J9081"/>
          <cell r="K9081"/>
          <cell r="L9081" t="str">
            <v>未</v>
          </cell>
          <cell r="M9081" t="str">
            <v>未</v>
          </cell>
          <cell r="N9081" t="str">
            <v>未</v>
          </cell>
        </row>
        <row r="9082">
          <cell r="C9082">
            <v>7552561300</v>
          </cell>
          <cell r="D9082" t="str">
            <v>I3K4585</v>
          </cell>
          <cell r="E9082">
            <v>45624</v>
          </cell>
          <cell r="F9082" t="str">
            <v>VK04NMR</v>
          </cell>
          <cell r="G9082" t="str">
            <v>VK04 量産</v>
          </cell>
          <cell r="H9082" t="str">
            <v>VK04 量産向けECR反映FRAME設変②</v>
          </cell>
          <cell r="I9082"/>
          <cell r="J9082"/>
          <cell r="K9082"/>
          <cell r="L9082" t="str">
            <v>未</v>
          </cell>
          <cell r="M9082" t="str">
            <v>未</v>
          </cell>
          <cell r="N9082" t="str">
            <v>未</v>
          </cell>
        </row>
        <row r="9083">
          <cell r="C9083">
            <v>7551909072</v>
          </cell>
          <cell r="D9083" t="str">
            <v>I4K4848</v>
          </cell>
          <cell r="E9083">
            <v>45628</v>
          </cell>
          <cell r="F9083" t="str">
            <v>VK04 N**</v>
          </cell>
          <cell r="G9083" t="str">
            <v>VK04 量産</v>
          </cell>
          <cell r="H9083" t="str">
            <v>VK04 量産向けECR反映FRAME設変①</v>
          </cell>
          <cell r="I9083"/>
          <cell r="J9083" t="str">
            <v>D</v>
          </cell>
          <cell r="K9083"/>
          <cell r="L9083" t="str">
            <v>未</v>
          </cell>
          <cell r="M9083" t="str">
            <v>未</v>
          </cell>
          <cell r="N9083" t="str">
            <v>未</v>
          </cell>
        </row>
        <row r="9084">
          <cell r="C9084">
            <v>7551909942</v>
          </cell>
          <cell r="D9084" t="str">
            <v>I4K4848</v>
          </cell>
          <cell r="E9084">
            <v>45628</v>
          </cell>
          <cell r="F9084" t="str">
            <v>VK04 N**</v>
          </cell>
          <cell r="G9084" t="str">
            <v>VK04 量産</v>
          </cell>
          <cell r="H9084" t="str">
            <v>VK04 量産向けECR反映FRAME設変①</v>
          </cell>
          <cell r="I9084"/>
          <cell r="J9084"/>
          <cell r="K9084"/>
          <cell r="L9084" t="str">
            <v>未</v>
          </cell>
          <cell r="M9084" t="str">
            <v>未</v>
          </cell>
          <cell r="N9084" t="str">
            <v>未</v>
          </cell>
        </row>
        <row r="9085">
          <cell r="C9085">
            <v>7552207761</v>
          </cell>
          <cell r="D9085" t="str">
            <v>I4K4848</v>
          </cell>
          <cell r="E9085">
            <v>45628</v>
          </cell>
          <cell r="F9085" t="str">
            <v>VK04 N**</v>
          </cell>
          <cell r="G9085" t="str">
            <v>VK04 量産</v>
          </cell>
          <cell r="H9085" t="str">
            <v>VK04 量産向けECR反映FRAME設変①</v>
          </cell>
          <cell r="I9085"/>
          <cell r="J9085"/>
          <cell r="K9085"/>
          <cell r="L9085" t="str">
            <v>未</v>
          </cell>
          <cell r="M9085" t="str">
            <v>未</v>
          </cell>
          <cell r="N9085" t="str">
            <v>未</v>
          </cell>
        </row>
        <row r="9086">
          <cell r="C9086">
            <v>7552208081</v>
          </cell>
          <cell r="D9086" t="str">
            <v>I4K4848</v>
          </cell>
          <cell r="E9086">
            <v>45628</v>
          </cell>
          <cell r="F9086" t="str">
            <v>VK04 N**</v>
          </cell>
          <cell r="G9086" t="str">
            <v>VK04 量産</v>
          </cell>
          <cell r="H9086" t="str">
            <v>VK04 量産向けECR反映FRAME設変①</v>
          </cell>
          <cell r="I9086"/>
          <cell r="J9086"/>
          <cell r="K9086"/>
          <cell r="L9086" t="str">
            <v>未</v>
          </cell>
          <cell r="M9086" t="str">
            <v>未</v>
          </cell>
          <cell r="N9086" t="str">
            <v>未</v>
          </cell>
        </row>
        <row r="9087">
          <cell r="C9087">
            <v>7552208251</v>
          </cell>
          <cell r="D9087" t="str">
            <v>I4K4848</v>
          </cell>
          <cell r="E9087">
            <v>45628</v>
          </cell>
          <cell r="F9087" t="str">
            <v>VK04 N**</v>
          </cell>
          <cell r="G9087" t="str">
            <v>VK04 量産</v>
          </cell>
          <cell r="H9087" t="str">
            <v>VK04 量産向けECR反映FRAME設変①</v>
          </cell>
          <cell r="I9087"/>
          <cell r="J9087" t="str">
            <v>D</v>
          </cell>
          <cell r="K9087"/>
          <cell r="L9087" t="str">
            <v>未</v>
          </cell>
          <cell r="M9087" t="str">
            <v>未</v>
          </cell>
          <cell r="N9087" t="str">
            <v>未</v>
          </cell>
        </row>
        <row r="9088">
          <cell r="C9088">
            <v>7552208351</v>
          </cell>
          <cell r="D9088" t="str">
            <v>I4K4848</v>
          </cell>
          <cell r="E9088">
            <v>45628</v>
          </cell>
          <cell r="F9088" t="str">
            <v>VK04 N**</v>
          </cell>
          <cell r="G9088" t="str">
            <v>VK04 量産</v>
          </cell>
          <cell r="H9088" t="str">
            <v>VK04 量産向けECR反映FRAME設変①</v>
          </cell>
          <cell r="I9088"/>
          <cell r="J9088"/>
          <cell r="K9088"/>
          <cell r="L9088" t="str">
            <v>未</v>
          </cell>
          <cell r="M9088" t="str">
            <v>未</v>
          </cell>
          <cell r="N9088" t="str">
            <v>未</v>
          </cell>
        </row>
        <row r="9089">
          <cell r="C9089">
            <v>7552208601</v>
          </cell>
          <cell r="D9089" t="str">
            <v>I4K4848</v>
          </cell>
          <cell r="E9089">
            <v>45628</v>
          </cell>
          <cell r="F9089" t="str">
            <v>VK04 N**</v>
          </cell>
          <cell r="G9089" t="str">
            <v>VK04 量産</v>
          </cell>
          <cell r="H9089" t="str">
            <v>VK04 量産向けECR反映FRAME設変①</v>
          </cell>
          <cell r="I9089"/>
          <cell r="J9089" t="str">
            <v>A</v>
          </cell>
          <cell r="K9089"/>
          <cell r="L9089" t="str">
            <v>未</v>
          </cell>
          <cell r="M9089" t="str">
            <v>未</v>
          </cell>
          <cell r="N9089" t="str">
            <v>未</v>
          </cell>
        </row>
        <row r="9090">
          <cell r="C9090">
            <v>7552208851</v>
          </cell>
          <cell r="D9090" t="str">
            <v>I4K4848</v>
          </cell>
          <cell r="E9090">
            <v>45628</v>
          </cell>
          <cell r="F9090" t="str">
            <v>VK04 N**</v>
          </cell>
          <cell r="G9090" t="str">
            <v>VK04 量産</v>
          </cell>
          <cell r="H9090" t="str">
            <v>VK04 量産向けECR反映FRAME設変①</v>
          </cell>
          <cell r="I9090"/>
          <cell r="J9090"/>
          <cell r="K9090"/>
          <cell r="L9090" t="str">
            <v>未</v>
          </cell>
          <cell r="M9090" t="str">
            <v>未</v>
          </cell>
          <cell r="N9090" t="str">
            <v>未</v>
          </cell>
        </row>
        <row r="9091">
          <cell r="C9091">
            <v>7552208881</v>
          </cell>
          <cell r="D9091" t="str">
            <v>I4K4848</v>
          </cell>
          <cell r="E9091">
            <v>45628</v>
          </cell>
          <cell r="F9091" t="str">
            <v>VK04 N**</v>
          </cell>
          <cell r="G9091" t="str">
            <v>VK04 量産</v>
          </cell>
          <cell r="H9091" t="str">
            <v>VK04 量産向けECR反映FRAME設変①</v>
          </cell>
          <cell r="I9091"/>
          <cell r="J9091"/>
          <cell r="K9091"/>
          <cell r="L9091" t="str">
            <v>未</v>
          </cell>
          <cell r="M9091" t="str">
            <v>未</v>
          </cell>
          <cell r="N9091" t="str">
            <v>未</v>
          </cell>
        </row>
        <row r="9092">
          <cell r="C9092">
            <v>7552209091</v>
          </cell>
          <cell r="D9092" t="str">
            <v>I4K4848</v>
          </cell>
          <cell r="E9092">
            <v>45628</v>
          </cell>
          <cell r="F9092" t="str">
            <v>VK04 N**</v>
          </cell>
          <cell r="G9092" t="str">
            <v>VK04 量産</v>
          </cell>
          <cell r="H9092" t="str">
            <v>VK04 量産向けECR反映FRAME設変①</v>
          </cell>
          <cell r="I9092"/>
          <cell r="J9092" t="str">
            <v>A</v>
          </cell>
          <cell r="K9092"/>
          <cell r="L9092" t="str">
            <v>未</v>
          </cell>
          <cell r="M9092" t="str">
            <v>未</v>
          </cell>
          <cell r="N9092" t="str">
            <v>未</v>
          </cell>
        </row>
        <row r="9093">
          <cell r="C9093">
            <v>7552213211</v>
          </cell>
          <cell r="D9093" t="str">
            <v>I4K4848</v>
          </cell>
          <cell r="E9093">
            <v>45628</v>
          </cell>
          <cell r="F9093" t="str">
            <v>VK04 N**</v>
          </cell>
          <cell r="G9093" t="str">
            <v>VK04 量産</v>
          </cell>
          <cell r="H9093" t="str">
            <v>VK04 量産向けECR反映FRAME設変①</v>
          </cell>
          <cell r="I9093"/>
          <cell r="J9093"/>
          <cell r="K9093"/>
          <cell r="L9093" t="str">
            <v>未</v>
          </cell>
          <cell r="M9093" t="str">
            <v>未</v>
          </cell>
          <cell r="N9093" t="str">
            <v>未</v>
          </cell>
        </row>
        <row r="9094">
          <cell r="C9094">
            <v>7552213361</v>
          </cell>
          <cell r="D9094" t="str">
            <v>I4K4848</v>
          </cell>
          <cell r="E9094">
            <v>45628</v>
          </cell>
          <cell r="F9094" t="str">
            <v>VK04 N**</v>
          </cell>
          <cell r="G9094" t="str">
            <v>VK04 量産</v>
          </cell>
          <cell r="H9094" t="str">
            <v>VK04 量産向けECR反映FRAME設変①</v>
          </cell>
          <cell r="I9094"/>
          <cell r="J9094" t="str">
            <v>A</v>
          </cell>
          <cell r="K9094"/>
          <cell r="L9094" t="str">
            <v>未</v>
          </cell>
          <cell r="M9094" t="str">
            <v>未</v>
          </cell>
          <cell r="N9094" t="str">
            <v>未</v>
          </cell>
        </row>
        <row r="9095">
          <cell r="C9095">
            <v>7552213391</v>
          </cell>
          <cell r="D9095" t="str">
            <v>I4K4848</v>
          </cell>
          <cell r="E9095">
            <v>45628</v>
          </cell>
          <cell r="F9095" t="str">
            <v>VK04 N**</v>
          </cell>
          <cell r="G9095" t="str">
            <v>VK04 量産</v>
          </cell>
          <cell r="H9095" t="str">
            <v>VK04 量産向けECR反映FRAME設変①</v>
          </cell>
          <cell r="I9095"/>
          <cell r="J9095" t="str">
            <v>A</v>
          </cell>
          <cell r="K9095"/>
          <cell r="L9095" t="str">
            <v>未</v>
          </cell>
          <cell r="M9095" t="str">
            <v>未</v>
          </cell>
          <cell r="N9095" t="str">
            <v>未</v>
          </cell>
        </row>
        <row r="9096">
          <cell r="C9096">
            <v>7552213401</v>
          </cell>
          <cell r="D9096" t="str">
            <v>I4K4848</v>
          </cell>
          <cell r="E9096">
            <v>45628</v>
          </cell>
          <cell r="F9096" t="str">
            <v>VK04 N**</v>
          </cell>
          <cell r="G9096" t="str">
            <v>VK04 量産</v>
          </cell>
          <cell r="H9096" t="str">
            <v>VK04 量産向けECR反映FRAME設変①</v>
          </cell>
          <cell r="I9096"/>
          <cell r="J9096" t="str">
            <v>D</v>
          </cell>
          <cell r="K9096"/>
          <cell r="L9096" t="str">
            <v>未</v>
          </cell>
          <cell r="M9096" t="str">
            <v>未</v>
          </cell>
          <cell r="N9096" t="str">
            <v>未</v>
          </cell>
        </row>
        <row r="9097">
          <cell r="C9097">
            <v>7552214831</v>
          </cell>
          <cell r="D9097" t="str">
            <v>I4K4848</v>
          </cell>
          <cell r="E9097">
            <v>45628</v>
          </cell>
          <cell r="F9097" t="str">
            <v>VK04 N**</v>
          </cell>
          <cell r="G9097" t="str">
            <v>VK04 量産</v>
          </cell>
          <cell r="H9097" t="str">
            <v>VK04 量産向けECR反映FRAME設変①</v>
          </cell>
          <cell r="I9097"/>
          <cell r="J9097"/>
          <cell r="K9097"/>
          <cell r="L9097" t="str">
            <v>未</v>
          </cell>
          <cell r="M9097" t="str">
            <v>未</v>
          </cell>
          <cell r="N9097" t="str">
            <v>未</v>
          </cell>
        </row>
        <row r="9098">
          <cell r="C9098">
            <v>7552214841</v>
          </cell>
          <cell r="D9098" t="str">
            <v>I4K4848</v>
          </cell>
          <cell r="E9098">
            <v>45628</v>
          </cell>
          <cell r="F9098" t="str">
            <v>VK04 N**</v>
          </cell>
          <cell r="G9098" t="str">
            <v>VK04 量産</v>
          </cell>
          <cell r="H9098" t="str">
            <v>VK04 量産向けECR反映FRAME設変①</v>
          </cell>
          <cell r="I9098"/>
          <cell r="J9098"/>
          <cell r="K9098"/>
          <cell r="L9098" t="str">
            <v>未</v>
          </cell>
          <cell r="M9098" t="str">
            <v>未</v>
          </cell>
          <cell r="N9098" t="str">
            <v>未</v>
          </cell>
        </row>
        <row r="9099">
          <cell r="C9099">
            <v>7552224861</v>
          </cell>
          <cell r="D9099" t="str">
            <v>I4K4848</v>
          </cell>
          <cell r="E9099">
            <v>45628</v>
          </cell>
          <cell r="F9099" t="str">
            <v>VK04 N**</v>
          </cell>
          <cell r="G9099" t="str">
            <v>VK04 量産</v>
          </cell>
          <cell r="H9099" t="str">
            <v>VK04 量産向けECR反映FRAME設変①</v>
          </cell>
          <cell r="I9099"/>
          <cell r="J9099"/>
          <cell r="K9099"/>
          <cell r="L9099" t="str">
            <v>未</v>
          </cell>
          <cell r="M9099" t="str">
            <v>未</v>
          </cell>
          <cell r="N9099" t="str">
            <v>未</v>
          </cell>
        </row>
        <row r="9100">
          <cell r="C9100">
            <v>7552225061</v>
          </cell>
          <cell r="D9100" t="str">
            <v>I4K4848</v>
          </cell>
          <cell r="E9100">
            <v>45628</v>
          </cell>
          <cell r="F9100" t="str">
            <v>VK04 N**</v>
          </cell>
          <cell r="G9100" t="str">
            <v>VK04 量産</v>
          </cell>
          <cell r="H9100" t="str">
            <v>VK04 量産向けECR反映FRAME設変①</v>
          </cell>
          <cell r="I9100"/>
          <cell r="J9100"/>
          <cell r="K9100"/>
          <cell r="L9100" t="str">
            <v>未</v>
          </cell>
          <cell r="M9100" t="str">
            <v>未</v>
          </cell>
          <cell r="N9100" t="str">
            <v>未</v>
          </cell>
        </row>
        <row r="9101">
          <cell r="C9101">
            <v>7552225071</v>
          </cell>
          <cell r="D9101" t="str">
            <v>I4K4848</v>
          </cell>
          <cell r="E9101">
            <v>45628</v>
          </cell>
          <cell r="F9101" t="str">
            <v>VK04 N**</v>
          </cell>
          <cell r="G9101" t="str">
            <v>VK04 量産</v>
          </cell>
          <cell r="H9101" t="str">
            <v>VK04 量産向けECR反映FRAME設変①</v>
          </cell>
          <cell r="I9101"/>
          <cell r="J9101"/>
          <cell r="K9101"/>
          <cell r="L9101" t="str">
            <v>未</v>
          </cell>
          <cell r="M9101" t="str">
            <v>未</v>
          </cell>
          <cell r="N9101" t="str">
            <v>未</v>
          </cell>
        </row>
        <row r="9102">
          <cell r="C9102">
            <v>7552225261</v>
          </cell>
          <cell r="D9102" t="str">
            <v>I4K4848</v>
          </cell>
          <cell r="E9102">
            <v>45628</v>
          </cell>
          <cell r="F9102" t="str">
            <v>VK04 N**</v>
          </cell>
          <cell r="G9102" t="str">
            <v>VK04 量産</v>
          </cell>
          <cell r="H9102" t="str">
            <v>VK04 量産向けECR反映FRAME設変①</v>
          </cell>
          <cell r="I9102"/>
          <cell r="J9102"/>
          <cell r="K9102"/>
          <cell r="L9102" t="str">
            <v>未</v>
          </cell>
          <cell r="M9102" t="str">
            <v>未</v>
          </cell>
          <cell r="N9102" t="str">
            <v>未</v>
          </cell>
        </row>
        <row r="9103">
          <cell r="C9103">
            <v>7552225271</v>
          </cell>
          <cell r="D9103" t="str">
            <v>I4K4848</v>
          </cell>
          <cell r="E9103">
            <v>45628</v>
          </cell>
          <cell r="F9103" t="str">
            <v>VK04 N**</v>
          </cell>
          <cell r="G9103" t="str">
            <v>VK04 量産</v>
          </cell>
          <cell r="H9103" t="str">
            <v>VK04 量産向けECR反映FRAME設変①</v>
          </cell>
          <cell r="I9103"/>
          <cell r="J9103"/>
          <cell r="K9103"/>
          <cell r="L9103" t="str">
            <v>未</v>
          </cell>
          <cell r="M9103" t="str">
            <v>未</v>
          </cell>
          <cell r="N9103" t="str">
            <v>未</v>
          </cell>
        </row>
        <row r="9104">
          <cell r="C9104">
            <v>7552225341</v>
          </cell>
          <cell r="D9104" t="str">
            <v>I4K4848</v>
          </cell>
          <cell r="E9104">
            <v>45628</v>
          </cell>
          <cell r="F9104" t="str">
            <v>VK04 N**</v>
          </cell>
          <cell r="G9104" t="str">
            <v>VK04 量産</v>
          </cell>
          <cell r="H9104" t="str">
            <v>VK04 量産向けECR反映FRAME設変①</v>
          </cell>
          <cell r="I9104"/>
          <cell r="J9104"/>
          <cell r="K9104"/>
          <cell r="L9104" t="str">
            <v>未</v>
          </cell>
          <cell r="M9104" t="str">
            <v>未</v>
          </cell>
          <cell r="N9104" t="str">
            <v>未</v>
          </cell>
        </row>
        <row r="9105">
          <cell r="C9105">
            <v>7552225351</v>
          </cell>
          <cell r="D9105" t="str">
            <v>I4K4848</v>
          </cell>
          <cell r="E9105">
            <v>45628</v>
          </cell>
          <cell r="F9105" t="str">
            <v>VK04 N**</v>
          </cell>
          <cell r="G9105" t="str">
            <v>VK04 量産</v>
          </cell>
          <cell r="H9105" t="str">
            <v>VK04 量産向けECR反映FRAME設変①</v>
          </cell>
          <cell r="I9105"/>
          <cell r="J9105"/>
          <cell r="K9105"/>
          <cell r="L9105" t="str">
            <v>未</v>
          </cell>
          <cell r="M9105" t="str">
            <v>未</v>
          </cell>
          <cell r="N9105" t="str">
            <v>未</v>
          </cell>
        </row>
        <row r="9106">
          <cell r="C9106">
            <v>7552225361</v>
          </cell>
          <cell r="D9106" t="str">
            <v>I4K4848</v>
          </cell>
          <cell r="E9106">
            <v>45628</v>
          </cell>
          <cell r="F9106" t="str">
            <v>VK04 N**</v>
          </cell>
          <cell r="G9106" t="str">
            <v>VK04 量産</v>
          </cell>
          <cell r="H9106" t="str">
            <v>VK04 量産向けECR反映FRAME設変①</v>
          </cell>
          <cell r="I9106"/>
          <cell r="J9106"/>
          <cell r="K9106"/>
          <cell r="L9106" t="str">
            <v>未</v>
          </cell>
          <cell r="M9106" t="str">
            <v>未</v>
          </cell>
          <cell r="N9106" t="str">
            <v>未</v>
          </cell>
        </row>
        <row r="9107">
          <cell r="C9107">
            <v>7552225371</v>
          </cell>
          <cell r="D9107" t="str">
            <v>I4K4848</v>
          </cell>
          <cell r="E9107">
            <v>45628</v>
          </cell>
          <cell r="F9107" t="str">
            <v>VK04 N**</v>
          </cell>
          <cell r="G9107" t="str">
            <v>VK04 量産</v>
          </cell>
          <cell r="H9107" t="str">
            <v>VK04 量産向けECR反映FRAME設変①</v>
          </cell>
          <cell r="I9107"/>
          <cell r="J9107"/>
          <cell r="K9107"/>
          <cell r="L9107" t="str">
            <v>未</v>
          </cell>
          <cell r="M9107" t="str">
            <v>未</v>
          </cell>
          <cell r="N9107" t="str">
            <v>未</v>
          </cell>
        </row>
        <row r="9108">
          <cell r="C9108">
            <v>7552225501</v>
          </cell>
          <cell r="D9108" t="str">
            <v>I4K4848</v>
          </cell>
          <cell r="E9108">
            <v>45628</v>
          </cell>
          <cell r="F9108" t="str">
            <v>VK04 N**</v>
          </cell>
          <cell r="G9108" t="str">
            <v>VK04 量産</v>
          </cell>
          <cell r="H9108" t="str">
            <v>VK04 量産向けECR反映FRAME設変①</v>
          </cell>
          <cell r="I9108"/>
          <cell r="J9108"/>
          <cell r="K9108"/>
          <cell r="L9108" t="str">
            <v>未</v>
          </cell>
          <cell r="M9108" t="str">
            <v>未</v>
          </cell>
          <cell r="N9108" t="str">
            <v>未</v>
          </cell>
        </row>
        <row r="9109">
          <cell r="C9109">
            <v>7552225511</v>
          </cell>
          <cell r="D9109" t="str">
            <v>I4K4848</v>
          </cell>
          <cell r="E9109">
            <v>45628</v>
          </cell>
          <cell r="F9109" t="str">
            <v>VK04 N**</v>
          </cell>
          <cell r="G9109" t="str">
            <v>VK04 量産</v>
          </cell>
          <cell r="H9109" t="str">
            <v>VK04 量産向けECR反映FRAME設変①</v>
          </cell>
          <cell r="I9109"/>
          <cell r="J9109"/>
          <cell r="K9109"/>
          <cell r="L9109" t="str">
            <v>未</v>
          </cell>
          <cell r="M9109" t="str">
            <v>未</v>
          </cell>
          <cell r="N9109" t="str">
            <v>未</v>
          </cell>
        </row>
        <row r="9110">
          <cell r="C9110">
            <v>7552225521</v>
          </cell>
          <cell r="D9110" t="str">
            <v>I4K4848</v>
          </cell>
          <cell r="E9110">
            <v>45628</v>
          </cell>
          <cell r="F9110" t="str">
            <v>VK04 N**</v>
          </cell>
          <cell r="G9110" t="str">
            <v>VK04 量産</v>
          </cell>
          <cell r="H9110" t="str">
            <v>VK04 量産向けECR反映FRAME設変①</v>
          </cell>
          <cell r="I9110"/>
          <cell r="J9110"/>
          <cell r="K9110"/>
          <cell r="L9110" t="str">
            <v>未</v>
          </cell>
          <cell r="M9110" t="str">
            <v>未</v>
          </cell>
          <cell r="N9110" t="str">
            <v>未</v>
          </cell>
        </row>
        <row r="9111">
          <cell r="C9111">
            <v>8972760032</v>
          </cell>
          <cell r="D9111" t="str">
            <v>I4K4848</v>
          </cell>
          <cell r="E9111">
            <v>45628</v>
          </cell>
          <cell r="F9111" t="str">
            <v>VK04 N**</v>
          </cell>
          <cell r="G9111" t="str">
            <v>VK04 量産</v>
          </cell>
          <cell r="H9111" t="str">
            <v>VK04 量産向けECR反映FRAME設変①</v>
          </cell>
          <cell r="I9111"/>
          <cell r="J9111" t="str">
            <v>A</v>
          </cell>
          <cell r="K9111"/>
          <cell r="L9111" t="str">
            <v>未</v>
          </cell>
          <cell r="M9111" t="str">
            <v>未</v>
          </cell>
          <cell r="N9111" t="str">
            <v>未</v>
          </cell>
        </row>
        <row r="9112">
          <cell r="C9112">
            <v>8972760042</v>
          </cell>
          <cell r="D9112" t="str">
            <v>I4K4848</v>
          </cell>
          <cell r="E9112">
            <v>45628</v>
          </cell>
          <cell r="F9112" t="str">
            <v>VK04 N**</v>
          </cell>
          <cell r="G9112" t="str">
            <v>VK04 量産</v>
          </cell>
          <cell r="H9112" t="str">
            <v>VK04 量産向けECR反映FRAME設変①</v>
          </cell>
          <cell r="I9112"/>
          <cell r="J9112" t="str">
            <v>A</v>
          </cell>
          <cell r="K9112"/>
          <cell r="L9112" t="str">
            <v>○</v>
          </cell>
          <cell r="M9112">
            <v>20241220</v>
          </cell>
          <cell r="N9112">
            <v>20241220</v>
          </cell>
        </row>
        <row r="9113">
          <cell r="C9113">
            <v>8977943063</v>
          </cell>
          <cell r="D9113" t="str">
            <v>I4K4848</v>
          </cell>
          <cell r="E9113">
            <v>45628</v>
          </cell>
          <cell r="F9113" t="str">
            <v>VK04 N**</v>
          </cell>
          <cell r="G9113" t="str">
            <v>VK04 量産</v>
          </cell>
          <cell r="H9113" t="str">
            <v>VK04 量産向けECR反映FRAME設変①</v>
          </cell>
          <cell r="I9113"/>
          <cell r="J9113" t="str">
            <v>A</v>
          </cell>
          <cell r="K9113"/>
          <cell r="L9113" t="str">
            <v>未</v>
          </cell>
          <cell r="M9113" t="str">
            <v>未</v>
          </cell>
          <cell r="N9113" t="str">
            <v>未</v>
          </cell>
        </row>
        <row r="9114">
          <cell r="C9114">
            <v>8977943113</v>
          </cell>
          <cell r="D9114" t="str">
            <v>I4K4848</v>
          </cell>
          <cell r="E9114">
            <v>45628</v>
          </cell>
          <cell r="F9114" t="str">
            <v>VK04 N**</v>
          </cell>
          <cell r="G9114" t="str">
            <v>VK04 量産</v>
          </cell>
          <cell r="H9114" t="str">
            <v>VK04 量産向けECR反映FRAME設変①</v>
          </cell>
          <cell r="I9114"/>
          <cell r="J9114" t="str">
            <v>D</v>
          </cell>
          <cell r="K9114"/>
          <cell r="L9114" t="str">
            <v>未</v>
          </cell>
          <cell r="M9114" t="str">
            <v>未</v>
          </cell>
          <cell r="N9114" t="str">
            <v>未</v>
          </cell>
        </row>
        <row r="9115">
          <cell r="C9115">
            <v>8977943503</v>
          </cell>
          <cell r="D9115" t="str">
            <v>I4K4848</v>
          </cell>
          <cell r="E9115">
            <v>45628</v>
          </cell>
          <cell r="F9115" t="str">
            <v>VK04 N**</v>
          </cell>
          <cell r="G9115" t="str">
            <v>VK04 量産</v>
          </cell>
          <cell r="H9115" t="str">
            <v>VK04 量産向けECR反映FRAME設変①</v>
          </cell>
          <cell r="I9115"/>
          <cell r="J9115" t="str">
            <v>A</v>
          </cell>
          <cell r="K9115"/>
          <cell r="L9115" t="str">
            <v>未</v>
          </cell>
          <cell r="M9115" t="str">
            <v>未</v>
          </cell>
          <cell r="N9115" t="str">
            <v>未</v>
          </cell>
        </row>
        <row r="9116">
          <cell r="C9116">
            <v>8977943733</v>
          </cell>
          <cell r="D9116" t="str">
            <v>I4K4848</v>
          </cell>
          <cell r="E9116">
            <v>45628</v>
          </cell>
          <cell r="F9116" t="str">
            <v>VK04 N**</v>
          </cell>
          <cell r="G9116" t="str">
            <v>VK04 量産</v>
          </cell>
          <cell r="H9116" t="str">
            <v>VK04 量産向けECR反映FRAME設変①</v>
          </cell>
          <cell r="I9116"/>
          <cell r="J9116"/>
          <cell r="K9116"/>
          <cell r="L9116" t="str">
            <v>未</v>
          </cell>
          <cell r="M9116" t="str">
            <v>未</v>
          </cell>
          <cell r="N9116" t="str">
            <v>未</v>
          </cell>
        </row>
        <row r="9117">
          <cell r="C9117">
            <v>8977944053</v>
          </cell>
          <cell r="D9117" t="str">
            <v>I4K4848</v>
          </cell>
          <cell r="E9117">
            <v>45628</v>
          </cell>
          <cell r="F9117" t="str">
            <v>VK04 N**</v>
          </cell>
          <cell r="G9117" t="str">
            <v>VK04 量産</v>
          </cell>
          <cell r="H9117" t="str">
            <v>VK04 量産向けECR反映FRAME設変①</v>
          </cell>
          <cell r="I9117"/>
          <cell r="J9117"/>
          <cell r="K9117"/>
          <cell r="L9117" t="str">
            <v>未</v>
          </cell>
          <cell r="M9117" t="str">
            <v>未</v>
          </cell>
          <cell r="N9117" t="str">
            <v>未</v>
          </cell>
        </row>
        <row r="9118">
          <cell r="C9118">
            <v>8978363723</v>
          </cell>
          <cell r="D9118" t="str">
            <v>I4K4848</v>
          </cell>
          <cell r="E9118">
            <v>45628</v>
          </cell>
          <cell r="F9118" t="str">
            <v>VK04 N**</v>
          </cell>
          <cell r="G9118" t="str">
            <v>VK04 量産</v>
          </cell>
          <cell r="H9118" t="str">
            <v>VK04 量産向けECR反映FRAME設変①</v>
          </cell>
          <cell r="I9118"/>
          <cell r="J9118" t="str">
            <v>A</v>
          </cell>
          <cell r="K9118"/>
          <cell r="L9118" t="str">
            <v>未</v>
          </cell>
          <cell r="M9118" t="str">
            <v>未</v>
          </cell>
          <cell r="N9118" t="str">
            <v>未</v>
          </cell>
        </row>
        <row r="9119">
          <cell r="C9119">
            <v>8978363733</v>
          </cell>
          <cell r="D9119" t="str">
            <v>I4K4848</v>
          </cell>
          <cell r="E9119">
            <v>45628</v>
          </cell>
          <cell r="F9119" t="str">
            <v>VK04 N**</v>
          </cell>
          <cell r="G9119" t="str">
            <v>VK04 量産</v>
          </cell>
          <cell r="H9119" t="str">
            <v>VK04 量産向けECR反映FRAME設変①</v>
          </cell>
          <cell r="I9119"/>
          <cell r="J9119"/>
          <cell r="K9119"/>
          <cell r="L9119" t="str">
            <v>未</v>
          </cell>
          <cell r="M9119" t="str">
            <v>未</v>
          </cell>
          <cell r="N9119" t="str">
            <v>未</v>
          </cell>
        </row>
        <row r="9120">
          <cell r="C9120">
            <v>8978363743</v>
          </cell>
          <cell r="D9120" t="str">
            <v>I4K4848</v>
          </cell>
          <cell r="E9120">
            <v>45628</v>
          </cell>
          <cell r="F9120" t="str">
            <v>VK04 N**</v>
          </cell>
          <cell r="G9120" t="str">
            <v>VK04 量産</v>
          </cell>
          <cell r="H9120" t="str">
            <v>VK04 量産向けECR反映FRAME設変①</v>
          </cell>
          <cell r="I9120"/>
          <cell r="J9120"/>
          <cell r="K9120"/>
          <cell r="L9120" t="str">
            <v>未</v>
          </cell>
          <cell r="M9120" t="str">
            <v>未</v>
          </cell>
          <cell r="N9120" t="str">
            <v>未</v>
          </cell>
        </row>
        <row r="9121">
          <cell r="C9121">
            <v>8978363753</v>
          </cell>
          <cell r="D9121" t="str">
            <v>I4K4848</v>
          </cell>
          <cell r="E9121">
            <v>45628</v>
          </cell>
          <cell r="F9121" t="str">
            <v>VK04 N**</v>
          </cell>
          <cell r="G9121" t="str">
            <v>VK04 量産</v>
          </cell>
          <cell r="H9121" t="str">
            <v>VK04 量産向けECR反映FRAME設変①</v>
          </cell>
          <cell r="I9121"/>
          <cell r="J9121"/>
          <cell r="K9121"/>
          <cell r="L9121" t="str">
            <v>未</v>
          </cell>
          <cell r="M9121" t="str">
            <v>未</v>
          </cell>
          <cell r="N9121" t="str">
            <v>未</v>
          </cell>
        </row>
        <row r="9122">
          <cell r="C9122">
            <v>8978363773</v>
          </cell>
          <cell r="D9122" t="str">
            <v>I4K4848</v>
          </cell>
          <cell r="E9122">
            <v>45628</v>
          </cell>
          <cell r="F9122" t="str">
            <v>VK04 N**</v>
          </cell>
          <cell r="G9122" t="str">
            <v>VK04 量産</v>
          </cell>
          <cell r="H9122" t="str">
            <v>VK04 量産向けECR反映FRAME設変①</v>
          </cell>
          <cell r="I9122"/>
          <cell r="J9122" t="str">
            <v>A</v>
          </cell>
          <cell r="K9122"/>
          <cell r="L9122" t="str">
            <v>未</v>
          </cell>
          <cell r="M9122" t="str">
            <v>未</v>
          </cell>
          <cell r="N9122" t="str">
            <v>未</v>
          </cell>
        </row>
        <row r="9123">
          <cell r="C9123">
            <v>8978363783</v>
          </cell>
          <cell r="D9123" t="str">
            <v>I4K4848</v>
          </cell>
          <cell r="E9123">
            <v>45628</v>
          </cell>
          <cell r="F9123" t="str">
            <v>VK04 N**</v>
          </cell>
          <cell r="G9123" t="str">
            <v>VK04 量産</v>
          </cell>
          <cell r="H9123" t="str">
            <v>VK04 量産向けECR反映FRAME設変①</v>
          </cell>
          <cell r="I9123"/>
          <cell r="J9123"/>
          <cell r="K9123"/>
          <cell r="L9123" t="str">
            <v>未</v>
          </cell>
          <cell r="M9123" t="str">
            <v>未</v>
          </cell>
          <cell r="N9123" t="str">
            <v>未</v>
          </cell>
        </row>
        <row r="9124">
          <cell r="C9124">
            <v>8978363793</v>
          </cell>
          <cell r="D9124" t="str">
            <v>I4K4848</v>
          </cell>
          <cell r="E9124">
            <v>45628</v>
          </cell>
          <cell r="F9124" t="str">
            <v>VK04 N**</v>
          </cell>
          <cell r="G9124" t="str">
            <v>VK04 量産</v>
          </cell>
          <cell r="H9124" t="str">
            <v>VK04 量産向けECR反映FRAME設変①</v>
          </cell>
          <cell r="I9124"/>
          <cell r="J9124" t="str">
            <v>A</v>
          </cell>
          <cell r="K9124"/>
          <cell r="L9124" t="str">
            <v>未</v>
          </cell>
          <cell r="M9124" t="str">
            <v>未</v>
          </cell>
          <cell r="N9124" t="str">
            <v>未</v>
          </cell>
        </row>
        <row r="9125">
          <cell r="C9125">
            <v>8978363804</v>
          </cell>
          <cell r="D9125" t="str">
            <v>I4K4848</v>
          </cell>
          <cell r="E9125">
            <v>45628</v>
          </cell>
          <cell r="F9125" t="str">
            <v>VK04 N**</v>
          </cell>
          <cell r="G9125" t="str">
            <v>VK04 量産</v>
          </cell>
          <cell r="H9125" t="str">
            <v>VK04 量産向けECR反映FRAME設変①</v>
          </cell>
          <cell r="I9125"/>
          <cell r="J9125" t="str">
            <v>A</v>
          </cell>
          <cell r="K9125"/>
          <cell r="L9125" t="str">
            <v>未</v>
          </cell>
          <cell r="M9125" t="str">
            <v>未</v>
          </cell>
          <cell r="N9125" t="str">
            <v>未</v>
          </cell>
        </row>
        <row r="9126">
          <cell r="C9126">
            <v>8978363813</v>
          </cell>
          <cell r="D9126" t="str">
            <v>I4K4848</v>
          </cell>
          <cell r="E9126">
            <v>45628</v>
          </cell>
          <cell r="F9126" t="str">
            <v>VK04 N**</v>
          </cell>
          <cell r="G9126" t="str">
            <v>VK04 量産</v>
          </cell>
          <cell r="H9126" t="str">
            <v>VK04 量産向けECR反映FRAME設変①</v>
          </cell>
          <cell r="I9126"/>
          <cell r="J9126" t="str">
            <v>A</v>
          </cell>
          <cell r="K9126"/>
          <cell r="L9126" t="str">
            <v>未</v>
          </cell>
          <cell r="M9126" t="str">
            <v>未</v>
          </cell>
          <cell r="N9126" t="str">
            <v>未</v>
          </cell>
        </row>
        <row r="9127">
          <cell r="C9127">
            <v>8978363823</v>
          </cell>
          <cell r="D9127" t="str">
            <v>I4K4848</v>
          </cell>
          <cell r="E9127">
            <v>45628</v>
          </cell>
          <cell r="F9127" t="str">
            <v>VK04 N**</v>
          </cell>
          <cell r="G9127" t="str">
            <v>VK04 量産</v>
          </cell>
          <cell r="H9127" t="str">
            <v>VK04 量産向けECR反映FRAME設変①</v>
          </cell>
          <cell r="I9127"/>
          <cell r="J9127" t="str">
            <v>A</v>
          </cell>
          <cell r="K9127"/>
          <cell r="L9127" t="str">
            <v>未</v>
          </cell>
          <cell r="M9127" t="str">
            <v>未</v>
          </cell>
          <cell r="N9127" t="str">
            <v>未</v>
          </cell>
        </row>
        <row r="9128">
          <cell r="C9128">
            <v>8978767394</v>
          </cell>
          <cell r="D9128" t="str">
            <v>I4K4848</v>
          </cell>
          <cell r="E9128">
            <v>45628</v>
          </cell>
          <cell r="F9128" t="str">
            <v>VK04 N**</v>
          </cell>
          <cell r="G9128" t="str">
            <v>VK04 量産</v>
          </cell>
          <cell r="H9128" t="str">
            <v>VK04 量産向けECR反映FRAME設変①</v>
          </cell>
          <cell r="I9128"/>
          <cell r="J9128" t="str">
            <v>A</v>
          </cell>
          <cell r="K9128"/>
          <cell r="L9128" t="str">
            <v>未</v>
          </cell>
          <cell r="M9128" t="str">
            <v>未</v>
          </cell>
          <cell r="N9128" t="str">
            <v>未</v>
          </cell>
        </row>
        <row r="9129">
          <cell r="C9129">
            <v>8978845032</v>
          </cell>
          <cell r="D9129" t="str">
            <v>I4K4848</v>
          </cell>
          <cell r="E9129">
            <v>45628</v>
          </cell>
          <cell r="F9129" t="str">
            <v>VK04 N**</v>
          </cell>
          <cell r="G9129" t="str">
            <v>VK04 量産</v>
          </cell>
          <cell r="H9129" t="str">
            <v>VK04 量産向けECR反映FRAME設変①</v>
          </cell>
          <cell r="I9129"/>
          <cell r="J9129" t="str">
            <v>A</v>
          </cell>
          <cell r="K9129"/>
          <cell r="L9129" t="str">
            <v>未</v>
          </cell>
          <cell r="M9129" t="str">
            <v>未</v>
          </cell>
          <cell r="N9129" t="str">
            <v>未</v>
          </cell>
        </row>
        <row r="9130">
          <cell r="C9130">
            <v>8978845042</v>
          </cell>
          <cell r="D9130" t="str">
            <v>I4K4848</v>
          </cell>
          <cell r="E9130">
            <v>45628</v>
          </cell>
          <cell r="F9130" t="str">
            <v>VK04 N**</v>
          </cell>
          <cell r="G9130" t="str">
            <v>VK04 量産</v>
          </cell>
          <cell r="H9130" t="str">
            <v>VK04 量産向けECR反映FRAME設変①</v>
          </cell>
          <cell r="I9130"/>
          <cell r="J9130" t="str">
            <v>A</v>
          </cell>
          <cell r="K9130"/>
          <cell r="L9130" t="str">
            <v>未</v>
          </cell>
          <cell r="M9130" t="str">
            <v>未</v>
          </cell>
          <cell r="N9130" t="str">
            <v>未</v>
          </cell>
        </row>
        <row r="9131">
          <cell r="C9131">
            <v>8978845053</v>
          </cell>
          <cell r="D9131" t="str">
            <v>I4K4848</v>
          </cell>
          <cell r="E9131">
            <v>45628</v>
          </cell>
          <cell r="F9131" t="str">
            <v>VK04 N**</v>
          </cell>
          <cell r="G9131" t="str">
            <v>VK04 量産</v>
          </cell>
          <cell r="H9131" t="str">
            <v>VK04 量産向けECR反映FRAME設変①</v>
          </cell>
          <cell r="I9131"/>
          <cell r="J9131" t="str">
            <v>A</v>
          </cell>
          <cell r="K9131"/>
          <cell r="L9131" t="str">
            <v>○</v>
          </cell>
          <cell r="M9131" t="str">
            <v>-</v>
          </cell>
          <cell r="N9131">
            <v>20241224</v>
          </cell>
        </row>
        <row r="9132">
          <cell r="C9132">
            <v>8978845062</v>
          </cell>
          <cell r="D9132" t="str">
            <v>I4K4848</v>
          </cell>
          <cell r="E9132">
            <v>45628</v>
          </cell>
          <cell r="F9132" t="str">
            <v>VK04 N**</v>
          </cell>
          <cell r="G9132" t="str">
            <v>VK04 量産</v>
          </cell>
          <cell r="H9132" t="str">
            <v>VK04 量産向けECR反映FRAME設変①</v>
          </cell>
          <cell r="I9132"/>
          <cell r="J9132" t="str">
            <v>A</v>
          </cell>
          <cell r="K9132"/>
          <cell r="L9132" t="str">
            <v>未</v>
          </cell>
          <cell r="M9132" t="str">
            <v>未</v>
          </cell>
          <cell r="N9132" t="str">
            <v>未</v>
          </cell>
        </row>
        <row r="9133">
          <cell r="C9133">
            <v>7552735100</v>
          </cell>
          <cell r="D9133" t="str">
            <v>I3K5323</v>
          </cell>
          <cell r="E9133">
            <v>45632</v>
          </cell>
          <cell r="F9133" t="str">
            <v>VK04 NKR</v>
          </cell>
          <cell r="G9133" t="str">
            <v>VK04 A2-Gr 軽量700幅</v>
          </cell>
          <cell r="H9133" t="str">
            <v>VK04 DOM向け図面出図　VK04 A2-Gr 軽量700幅</v>
          </cell>
          <cell r="I9133"/>
          <cell r="J9133"/>
          <cell r="K9133"/>
          <cell r="L9133" t="str">
            <v>未</v>
          </cell>
          <cell r="M9133" t="str">
            <v>未</v>
          </cell>
          <cell r="N9133" t="str">
            <v>未</v>
          </cell>
        </row>
        <row r="9134">
          <cell r="C9134">
            <v>7552735110</v>
          </cell>
          <cell r="D9134" t="str">
            <v>I3K5323</v>
          </cell>
          <cell r="E9134">
            <v>45632</v>
          </cell>
          <cell r="F9134" t="str">
            <v>VK04 NKR</v>
          </cell>
          <cell r="G9134" t="str">
            <v>VK04 A2-Gr 軽量700幅</v>
          </cell>
          <cell r="H9134" t="str">
            <v>VK04 DOM向け図面出図　VK04 A2-Gr 軽量700幅</v>
          </cell>
          <cell r="I9134"/>
          <cell r="J9134" t="str">
            <v>D</v>
          </cell>
          <cell r="K9134"/>
          <cell r="L9134" t="str">
            <v>未</v>
          </cell>
          <cell r="M9134" t="str">
            <v>未</v>
          </cell>
          <cell r="N9134" t="str">
            <v>未</v>
          </cell>
        </row>
        <row r="9135">
          <cell r="C9135">
            <v>7552735120</v>
          </cell>
          <cell r="D9135" t="str">
            <v>I3K5323</v>
          </cell>
          <cell r="E9135">
            <v>45632</v>
          </cell>
          <cell r="F9135" t="str">
            <v>VK04 NKR</v>
          </cell>
          <cell r="G9135" t="str">
            <v>VK04 A2-Gr 軽量700幅</v>
          </cell>
          <cell r="H9135" t="str">
            <v>VK04 DOM向け図面出図　VK04 A2-Gr 軽量700幅</v>
          </cell>
          <cell r="I9135"/>
          <cell r="J9135"/>
          <cell r="K9135"/>
          <cell r="L9135" t="str">
            <v>未</v>
          </cell>
          <cell r="M9135" t="str">
            <v>未</v>
          </cell>
          <cell r="N9135" t="str">
            <v>未</v>
          </cell>
        </row>
        <row r="9136">
          <cell r="C9136">
            <v>7552735130</v>
          </cell>
          <cell r="D9136" t="str">
            <v>I3K5323</v>
          </cell>
          <cell r="E9136">
            <v>45632</v>
          </cell>
          <cell r="F9136" t="str">
            <v>VK04 NKR</v>
          </cell>
          <cell r="G9136" t="str">
            <v>VK04 A2-Gr 軽量700幅</v>
          </cell>
          <cell r="H9136" t="str">
            <v>VK04 DOM向け図面出図　VK04 A2-Gr 軽量700幅</v>
          </cell>
          <cell r="I9136"/>
          <cell r="J9136"/>
          <cell r="K9136"/>
          <cell r="L9136" t="str">
            <v>未</v>
          </cell>
          <cell r="M9136" t="str">
            <v>未</v>
          </cell>
          <cell r="N9136" t="str">
            <v>未</v>
          </cell>
        </row>
        <row r="9137">
          <cell r="C9137">
            <v>7552735140</v>
          </cell>
          <cell r="D9137" t="str">
            <v>I3K5323</v>
          </cell>
          <cell r="E9137">
            <v>45632</v>
          </cell>
          <cell r="F9137" t="str">
            <v>VK04 NKR</v>
          </cell>
          <cell r="G9137" t="str">
            <v>VK04 A2-Gr 軽量700幅</v>
          </cell>
          <cell r="H9137" t="str">
            <v>VK04 DOM向け図面出図　VK04 A2-Gr 軽量700幅</v>
          </cell>
          <cell r="I9137"/>
          <cell r="J9137"/>
          <cell r="K9137"/>
          <cell r="L9137" t="str">
            <v>未</v>
          </cell>
          <cell r="M9137" t="str">
            <v>未</v>
          </cell>
          <cell r="N9137" t="str">
            <v>未</v>
          </cell>
        </row>
        <row r="9138">
          <cell r="C9138">
            <v>7552735150</v>
          </cell>
          <cell r="D9138" t="str">
            <v>I3K5323</v>
          </cell>
          <cell r="E9138">
            <v>45632</v>
          </cell>
          <cell r="F9138" t="str">
            <v>VK04 NKR</v>
          </cell>
          <cell r="G9138" t="str">
            <v>VK04 A2-Gr 軽量700幅</v>
          </cell>
          <cell r="H9138" t="str">
            <v>VK04 DOM向け図面出図　VK04 A2-Gr 軽量700幅</v>
          </cell>
          <cell r="I9138"/>
          <cell r="J9138"/>
          <cell r="K9138"/>
          <cell r="L9138" t="str">
            <v>未</v>
          </cell>
          <cell r="M9138" t="str">
            <v>未</v>
          </cell>
          <cell r="N9138" t="str">
            <v>未</v>
          </cell>
        </row>
        <row r="9139">
          <cell r="C9139">
            <v>7552735160</v>
          </cell>
          <cell r="D9139" t="str">
            <v>I3K5323</v>
          </cell>
          <cell r="E9139">
            <v>45632</v>
          </cell>
          <cell r="F9139" t="str">
            <v>VK04 NKR</v>
          </cell>
          <cell r="G9139" t="str">
            <v>VK04 A2-Gr 軽量700幅</v>
          </cell>
          <cell r="H9139" t="str">
            <v>VK04 DOM向け図面出図　VK04 A2-Gr 軽量700幅</v>
          </cell>
          <cell r="I9139"/>
          <cell r="J9139"/>
          <cell r="K9139"/>
          <cell r="L9139" t="str">
            <v>未</v>
          </cell>
          <cell r="M9139" t="str">
            <v>未</v>
          </cell>
          <cell r="N9139" t="str">
            <v>未</v>
          </cell>
        </row>
        <row r="9140">
          <cell r="C9140">
            <v>7552735170</v>
          </cell>
          <cell r="D9140" t="str">
            <v>I3K5323</v>
          </cell>
          <cell r="E9140">
            <v>45632</v>
          </cell>
          <cell r="F9140" t="str">
            <v>VK04 NKR</v>
          </cell>
          <cell r="G9140" t="str">
            <v>VK04 A2-Gr 軽量700幅</v>
          </cell>
          <cell r="H9140" t="str">
            <v>VK04 DOM向け図面出図　VK04 A2-Gr 軽量700幅</v>
          </cell>
          <cell r="I9140"/>
          <cell r="J9140"/>
          <cell r="K9140"/>
          <cell r="L9140" t="str">
            <v>未</v>
          </cell>
          <cell r="M9140" t="str">
            <v>未</v>
          </cell>
          <cell r="N9140" t="str">
            <v>未</v>
          </cell>
        </row>
        <row r="9141">
          <cell r="C9141">
            <v>7552735180</v>
          </cell>
          <cell r="D9141" t="str">
            <v>I3K5323</v>
          </cell>
          <cell r="E9141">
            <v>45632</v>
          </cell>
          <cell r="F9141" t="str">
            <v>VK04 NKR</v>
          </cell>
          <cell r="G9141" t="str">
            <v>VK04 A2-Gr 軽量700幅</v>
          </cell>
          <cell r="H9141" t="str">
            <v>VK04 DOM向け図面出図　VK04 A2-Gr 軽量700幅</v>
          </cell>
          <cell r="I9141"/>
          <cell r="J9141"/>
          <cell r="K9141"/>
          <cell r="L9141" t="str">
            <v>未</v>
          </cell>
          <cell r="M9141" t="str">
            <v>未</v>
          </cell>
          <cell r="N9141" t="str">
            <v>未</v>
          </cell>
        </row>
        <row r="9142">
          <cell r="C9142">
            <v>7552735190</v>
          </cell>
          <cell r="D9142" t="str">
            <v>I3K5323</v>
          </cell>
          <cell r="E9142">
            <v>45632</v>
          </cell>
          <cell r="F9142" t="str">
            <v>VK04 NKR</v>
          </cell>
          <cell r="G9142" t="str">
            <v>VK04 A2-Gr 軽量700幅</v>
          </cell>
          <cell r="H9142" t="str">
            <v>VK04 DOM向け図面出図　VK04 A2-Gr 軽量700幅</v>
          </cell>
          <cell r="I9142"/>
          <cell r="J9142"/>
          <cell r="K9142"/>
          <cell r="L9142" t="str">
            <v>未</v>
          </cell>
          <cell r="M9142" t="str">
            <v>未</v>
          </cell>
          <cell r="N9142" t="str">
            <v>未</v>
          </cell>
        </row>
        <row r="9143">
          <cell r="C9143">
            <v>7552735200</v>
          </cell>
          <cell r="D9143" t="str">
            <v>I3K5323</v>
          </cell>
          <cell r="E9143">
            <v>45632</v>
          </cell>
          <cell r="F9143" t="str">
            <v>VK04 NKR</v>
          </cell>
          <cell r="G9143" t="str">
            <v>VK04 A2-Gr 軽量700幅</v>
          </cell>
          <cell r="H9143" t="str">
            <v>VK04 DOM向け図面出図　VK04 A2-Gr 軽量700幅</v>
          </cell>
          <cell r="I9143"/>
          <cell r="J9143"/>
          <cell r="K9143"/>
          <cell r="L9143" t="str">
            <v>未</v>
          </cell>
          <cell r="M9143" t="str">
            <v>未</v>
          </cell>
          <cell r="N9143" t="str">
            <v>未</v>
          </cell>
        </row>
        <row r="9144">
          <cell r="C9144">
            <v>7552735210</v>
          </cell>
          <cell r="D9144" t="str">
            <v>I3K5323</v>
          </cell>
          <cell r="E9144">
            <v>45632</v>
          </cell>
          <cell r="F9144" t="str">
            <v>VK04 NKR</v>
          </cell>
          <cell r="G9144" t="str">
            <v>VK04 A2-Gr 軽量700幅</v>
          </cell>
          <cell r="H9144" t="str">
            <v>VK04 DOM向け図面出図　VK04 A2-Gr 軽量700幅</v>
          </cell>
          <cell r="I9144"/>
          <cell r="J9144"/>
          <cell r="K9144"/>
          <cell r="L9144" t="str">
            <v>未</v>
          </cell>
          <cell r="M9144" t="str">
            <v>未</v>
          </cell>
          <cell r="N9144" t="str">
            <v>未</v>
          </cell>
        </row>
        <row r="9145">
          <cell r="C9145">
            <v>7552735220</v>
          </cell>
          <cell r="D9145" t="str">
            <v>I3K5323</v>
          </cell>
          <cell r="E9145">
            <v>45632</v>
          </cell>
          <cell r="F9145" t="str">
            <v>VK04 NKR</v>
          </cell>
          <cell r="G9145" t="str">
            <v>VK04 A2-Gr 軽量700幅</v>
          </cell>
          <cell r="H9145" t="str">
            <v>VK04 DOM向け図面出図　VK04 A2-Gr 軽量700幅</v>
          </cell>
          <cell r="I9145"/>
          <cell r="J9145"/>
          <cell r="K9145"/>
          <cell r="L9145" t="str">
            <v>未</v>
          </cell>
          <cell r="M9145" t="str">
            <v>未</v>
          </cell>
          <cell r="N9145" t="str">
            <v>未</v>
          </cell>
        </row>
        <row r="9146">
          <cell r="C9146">
            <v>7552735230</v>
          </cell>
          <cell r="D9146" t="str">
            <v>I3K5323</v>
          </cell>
          <cell r="E9146">
            <v>45632</v>
          </cell>
          <cell r="F9146" t="str">
            <v>VK04 NKR</v>
          </cell>
          <cell r="G9146" t="str">
            <v>VK04 A2-Gr 軽量700幅</v>
          </cell>
          <cell r="H9146" t="str">
            <v>VK04 DOM向け図面出図　VK04 A2-Gr 軽量700幅</v>
          </cell>
          <cell r="I9146"/>
          <cell r="J9146"/>
          <cell r="K9146"/>
          <cell r="L9146" t="str">
            <v>未</v>
          </cell>
          <cell r="M9146" t="str">
            <v>未</v>
          </cell>
          <cell r="N9146" t="str">
            <v>未</v>
          </cell>
        </row>
        <row r="9147">
          <cell r="C9147">
            <v>7552735240</v>
          </cell>
          <cell r="D9147" t="str">
            <v>I3K5323</v>
          </cell>
          <cell r="E9147">
            <v>45632</v>
          </cell>
          <cell r="F9147" t="str">
            <v>VK04 NKR</v>
          </cell>
          <cell r="G9147" t="str">
            <v>VK04 A2-Gr 軽量700幅</v>
          </cell>
          <cell r="H9147" t="str">
            <v>VK04 DOM向け図面出図　VK04 A2-Gr 軽量700幅</v>
          </cell>
          <cell r="I9147"/>
          <cell r="J9147"/>
          <cell r="K9147"/>
          <cell r="L9147" t="str">
            <v>未</v>
          </cell>
          <cell r="M9147" t="str">
            <v>未</v>
          </cell>
          <cell r="N9147" t="str">
            <v>未</v>
          </cell>
        </row>
        <row r="9148">
          <cell r="C9148">
            <v>7552735250</v>
          </cell>
          <cell r="D9148" t="str">
            <v>I3K5323</v>
          </cell>
          <cell r="E9148">
            <v>45632</v>
          </cell>
          <cell r="F9148" t="str">
            <v>VK04 NKR</v>
          </cell>
          <cell r="G9148" t="str">
            <v>VK04 A2-Gr 軽量700幅</v>
          </cell>
          <cell r="H9148" t="str">
            <v>VK04 DOM向け図面出図　VK04 A2-Gr 軽量700幅</v>
          </cell>
          <cell r="I9148"/>
          <cell r="J9148"/>
          <cell r="K9148"/>
          <cell r="L9148" t="str">
            <v>未</v>
          </cell>
          <cell r="M9148" t="str">
            <v>未</v>
          </cell>
          <cell r="N9148" t="str">
            <v>未</v>
          </cell>
        </row>
        <row r="9149">
          <cell r="C9149">
            <v>7552735740</v>
          </cell>
          <cell r="D9149" t="str">
            <v>I3K5323</v>
          </cell>
          <cell r="E9149">
            <v>45632</v>
          </cell>
          <cell r="F9149" t="str">
            <v>VK04 NKR</v>
          </cell>
          <cell r="G9149" t="str">
            <v>VK04 A2-Gr 軽量700幅</v>
          </cell>
          <cell r="H9149" t="str">
            <v>VK04 DOM向け図面出図　VK04 A2-Gr 軽量700幅</v>
          </cell>
          <cell r="I9149"/>
          <cell r="J9149"/>
          <cell r="K9149"/>
          <cell r="L9149" t="str">
            <v>未</v>
          </cell>
          <cell r="M9149" t="str">
            <v>未</v>
          </cell>
          <cell r="N9149" t="str">
            <v>未</v>
          </cell>
        </row>
        <row r="9150">
          <cell r="C9150">
            <v>7552735750</v>
          </cell>
          <cell r="D9150" t="str">
            <v>I3K5323</v>
          </cell>
          <cell r="E9150">
            <v>45632</v>
          </cell>
          <cell r="F9150" t="str">
            <v>VK04 NKR</v>
          </cell>
          <cell r="G9150" t="str">
            <v>VK04 A2-Gr 軽量700幅</v>
          </cell>
          <cell r="H9150" t="str">
            <v>VK04 DOM向け図面出図　VK04 A2-Gr 軽量700幅</v>
          </cell>
          <cell r="I9150"/>
          <cell r="J9150"/>
          <cell r="K9150"/>
          <cell r="L9150" t="str">
            <v>未</v>
          </cell>
          <cell r="M9150" t="str">
            <v>未</v>
          </cell>
          <cell r="N9150" t="str">
            <v>未</v>
          </cell>
        </row>
        <row r="9151">
          <cell r="C9151">
            <v>7552735760</v>
          </cell>
          <cell r="D9151" t="str">
            <v>I3K5323</v>
          </cell>
          <cell r="E9151">
            <v>45632</v>
          </cell>
          <cell r="F9151" t="str">
            <v>VK04 NKR</v>
          </cell>
          <cell r="G9151" t="str">
            <v>VK04 A2-Gr 軽量700幅</v>
          </cell>
          <cell r="H9151" t="str">
            <v>VK04 DOM向け図面出図　VK04 A2-Gr 軽量700幅</v>
          </cell>
          <cell r="I9151"/>
          <cell r="J9151"/>
          <cell r="K9151"/>
          <cell r="L9151" t="str">
            <v>未</v>
          </cell>
          <cell r="M9151" t="str">
            <v>未</v>
          </cell>
          <cell r="N9151" t="str">
            <v>未</v>
          </cell>
        </row>
        <row r="9152">
          <cell r="C9152">
            <v>7552735770</v>
          </cell>
          <cell r="D9152" t="str">
            <v>I3K5323</v>
          </cell>
          <cell r="E9152">
            <v>45632</v>
          </cell>
          <cell r="F9152" t="str">
            <v>VK04 NKR</v>
          </cell>
          <cell r="G9152" t="str">
            <v>VK04 A2-Gr 軽量700幅</v>
          </cell>
          <cell r="H9152" t="str">
            <v>VK04 DOM向け図面出図　VK04 A2-Gr 軽量700幅</v>
          </cell>
          <cell r="I9152"/>
          <cell r="J9152"/>
          <cell r="K9152"/>
          <cell r="L9152" t="str">
            <v>未</v>
          </cell>
          <cell r="M9152" t="str">
            <v>未</v>
          </cell>
          <cell r="N9152" t="str">
            <v>未</v>
          </cell>
        </row>
        <row r="9153">
          <cell r="C9153">
            <v>7552735780</v>
          </cell>
          <cell r="D9153" t="str">
            <v>I3K5323</v>
          </cell>
          <cell r="E9153">
            <v>45632</v>
          </cell>
          <cell r="F9153" t="str">
            <v>VK04 NKR</v>
          </cell>
          <cell r="G9153" t="str">
            <v>VK04 A2-Gr 軽量700幅</v>
          </cell>
          <cell r="H9153" t="str">
            <v>VK04 DOM向け図面出図　VK04 A2-Gr 軽量700幅</v>
          </cell>
          <cell r="I9153" t="str">
            <v>PA1-5070</v>
          </cell>
          <cell r="J9153" t="str">
            <v>D</v>
          </cell>
          <cell r="K9153" t="str">
            <v>DBX</v>
          </cell>
          <cell r="L9153" t="str">
            <v>未</v>
          </cell>
          <cell r="M9153" t="str">
            <v>未</v>
          </cell>
          <cell r="N9153" t="str">
            <v>未</v>
          </cell>
        </row>
        <row r="9154">
          <cell r="C9154">
            <v>7552735790</v>
          </cell>
          <cell r="D9154" t="str">
            <v>I3K5323</v>
          </cell>
          <cell r="E9154">
            <v>45632</v>
          </cell>
          <cell r="F9154" t="str">
            <v>VK04 NKR</v>
          </cell>
          <cell r="G9154" t="str">
            <v>VK04 A2-Gr 軽量700幅</v>
          </cell>
          <cell r="H9154" t="str">
            <v>VK04 DOM向け図面出図　VK04 A2-Gr 軽量700幅</v>
          </cell>
          <cell r="I9154" t="str">
            <v>PA1-5070</v>
          </cell>
          <cell r="J9154" t="str">
            <v>D</v>
          </cell>
          <cell r="K9154" t="str">
            <v>DBY</v>
          </cell>
          <cell r="L9154" t="str">
            <v>未</v>
          </cell>
          <cell r="M9154" t="str">
            <v>未</v>
          </cell>
          <cell r="N9154" t="str">
            <v>未</v>
          </cell>
        </row>
        <row r="9155">
          <cell r="C9155">
            <v>7552735800</v>
          </cell>
          <cell r="D9155" t="str">
            <v>I3K5323</v>
          </cell>
          <cell r="E9155">
            <v>45632</v>
          </cell>
          <cell r="F9155" t="str">
            <v>VK04 NKR</v>
          </cell>
          <cell r="G9155" t="str">
            <v>VK04 A2-Gr 軽量700幅</v>
          </cell>
          <cell r="H9155" t="str">
            <v>VK04 DOM向け図面出図　VK04 A2-Gr 軽量700幅</v>
          </cell>
          <cell r="I9155"/>
          <cell r="J9155"/>
          <cell r="K9155"/>
          <cell r="L9155" t="str">
            <v>未</v>
          </cell>
          <cell r="M9155" t="str">
            <v>未</v>
          </cell>
          <cell r="N9155" t="str">
            <v>未</v>
          </cell>
        </row>
        <row r="9156">
          <cell r="C9156">
            <v>7552735810</v>
          </cell>
          <cell r="D9156" t="str">
            <v>I3K5323</v>
          </cell>
          <cell r="E9156">
            <v>45632</v>
          </cell>
          <cell r="F9156" t="str">
            <v>VK04 NKR</v>
          </cell>
          <cell r="G9156" t="str">
            <v>VK04 A2-Gr 軽量700幅</v>
          </cell>
          <cell r="H9156" t="str">
            <v>VK04 DOM向け図面出図　VK04 A2-Gr 軽量700幅</v>
          </cell>
          <cell r="I9156"/>
          <cell r="J9156"/>
          <cell r="K9156"/>
          <cell r="L9156" t="str">
            <v>未</v>
          </cell>
          <cell r="M9156" t="str">
            <v>未</v>
          </cell>
          <cell r="N9156" t="str">
            <v>未</v>
          </cell>
        </row>
        <row r="9157">
          <cell r="C9157">
            <v>7552735820</v>
          </cell>
          <cell r="D9157" t="str">
            <v>I3K5323</v>
          </cell>
          <cell r="E9157">
            <v>45632</v>
          </cell>
          <cell r="F9157" t="str">
            <v>VK04 NKR</v>
          </cell>
          <cell r="G9157" t="str">
            <v>VK04 A2-Gr 軽量700幅</v>
          </cell>
          <cell r="H9157" t="str">
            <v>VK04 DOM向け図面出図　VK04 A2-Gr 軽量700幅</v>
          </cell>
          <cell r="I9157"/>
          <cell r="J9157"/>
          <cell r="K9157"/>
          <cell r="L9157" t="str">
            <v>未</v>
          </cell>
          <cell r="M9157" t="str">
            <v>未</v>
          </cell>
          <cell r="N9157" t="str">
            <v>未</v>
          </cell>
        </row>
        <row r="9158">
          <cell r="C9158">
            <v>7552735830</v>
          </cell>
          <cell r="D9158" t="str">
            <v>I3K5323</v>
          </cell>
          <cell r="E9158">
            <v>45632</v>
          </cell>
          <cell r="F9158" t="str">
            <v>VK04 NKR</v>
          </cell>
          <cell r="G9158" t="str">
            <v>VK04 A2-Gr 軽量700幅</v>
          </cell>
          <cell r="H9158" t="str">
            <v>VK04 DOM向け図面出図　VK04 A2-Gr 軽量700幅</v>
          </cell>
          <cell r="I9158"/>
          <cell r="J9158"/>
          <cell r="K9158"/>
          <cell r="L9158" t="str">
            <v>未</v>
          </cell>
          <cell r="M9158" t="str">
            <v>未</v>
          </cell>
          <cell r="N9158" t="str">
            <v>未</v>
          </cell>
        </row>
        <row r="9159">
          <cell r="C9159">
            <v>7552735840</v>
          </cell>
          <cell r="D9159" t="str">
            <v>I3K5323</v>
          </cell>
          <cell r="E9159">
            <v>45632</v>
          </cell>
          <cell r="F9159" t="str">
            <v>VK04 NKR</v>
          </cell>
          <cell r="G9159" t="str">
            <v>VK04 A2-Gr 軽量700幅</v>
          </cell>
          <cell r="H9159" t="str">
            <v>VK04 DOM向け図面出図　VK04 A2-Gr 軽量700幅</v>
          </cell>
          <cell r="I9159"/>
          <cell r="J9159"/>
          <cell r="K9159"/>
          <cell r="L9159" t="str">
            <v>未</v>
          </cell>
          <cell r="M9159" t="str">
            <v>未</v>
          </cell>
          <cell r="N9159" t="str">
            <v>未</v>
          </cell>
        </row>
        <row r="9160">
          <cell r="C9160">
            <v>7552735850</v>
          </cell>
          <cell r="D9160" t="str">
            <v>I3K5323</v>
          </cell>
          <cell r="E9160">
            <v>45632</v>
          </cell>
          <cell r="F9160" t="str">
            <v>VK04 NKR</v>
          </cell>
          <cell r="G9160" t="str">
            <v>VK04 A2-Gr 軽量700幅</v>
          </cell>
          <cell r="H9160" t="str">
            <v>VK04 DOM向け図面出図　VK04 A2-Gr 軽量700幅</v>
          </cell>
          <cell r="I9160"/>
          <cell r="J9160"/>
          <cell r="K9160"/>
          <cell r="L9160" t="str">
            <v>未</v>
          </cell>
          <cell r="M9160" t="str">
            <v>未</v>
          </cell>
          <cell r="N9160" t="str">
            <v>未</v>
          </cell>
        </row>
        <row r="9161">
          <cell r="C9161">
            <v>7552735860</v>
          </cell>
          <cell r="D9161" t="str">
            <v>I3K5323</v>
          </cell>
          <cell r="E9161">
            <v>45632</v>
          </cell>
          <cell r="F9161" t="str">
            <v>VK04 NMR</v>
          </cell>
          <cell r="G9161" t="str">
            <v>VK04 A2-Gr 軽量700幅</v>
          </cell>
          <cell r="H9161" t="str">
            <v>VK04 DOM向け図面出図　VK04 A2-Gr 軽量700幅</v>
          </cell>
          <cell r="I9161"/>
          <cell r="J9161" t="str">
            <v>D</v>
          </cell>
          <cell r="K9161"/>
          <cell r="L9161" t="str">
            <v>未</v>
          </cell>
          <cell r="M9161" t="str">
            <v>未</v>
          </cell>
          <cell r="N9161" t="str">
            <v>未</v>
          </cell>
        </row>
        <row r="9162">
          <cell r="C9162">
            <v>7552735870</v>
          </cell>
          <cell r="D9162" t="str">
            <v>I3K5323</v>
          </cell>
          <cell r="E9162">
            <v>45632</v>
          </cell>
          <cell r="F9162" t="str">
            <v>VK04 NMR</v>
          </cell>
          <cell r="G9162" t="str">
            <v>VK04 A2-Gr 軽量700幅</v>
          </cell>
          <cell r="H9162" t="str">
            <v>VK04 DOM向け図面出図　VK04 A2-Gr 軽量700幅</v>
          </cell>
          <cell r="I9162"/>
          <cell r="J9162"/>
          <cell r="K9162"/>
          <cell r="L9162" t="str">
            <v>未</v>
          </cell>
          <cell r="M9162" t="str">
            <v>未</v>
          </cell>
          <cell r="N9162" t="str">
            <v>未</v>
          </cell>
        </row>
        <row r="9163">
          <cell r="C9163">
            <v>7552735880</v>
          </cell>
          <cell r="D9163" t="str">
            <v>I3K5323</v>
          </cell>
          <cell r="E9163">
            <v>45632</v>
          </cell>
          <cell r="F9163" t="str">
            <v>VK04 NMR</v>
          </cell>
          <cell r="G9163" t="str">
            <v>VK04 A2-Gr 軽量700幅</v>
          </cell>
          <cell r="H9163" t="str">
            <v>VK04 DOM向け図面出図　VK04 A2-Gr 軽量700幅</v>
          </cell>
          <cell r="I9163"/>
          <cell r="J9163"/>
          <cell r="K9163"/>
          <cell r="L9163" t="str">
            <v>未</v>
          </cell>
          <cell r="M9163" t="str">
            <v>未</v>
          </cell>
          <cell r="N9163" t="str">
            <v>未</v>
          </cell>
        </row>
        <row r="9164">
          <cell r="C9164">
            <v>7552735890</v>
          </cell>
          <cell r="D9164" t="str">
            <v>I3K5323</v>
          </cell>
          <cell r="E9164">
            <v>45632</v>
          </cell>
          <cell r="F9164" t="str">
            <v>VK04 NMR</v>
          </cell>
          <cell r="G9164" t="str">
            <v>VK04 A2-Gr 軽量700幅</v>
          </cell>
          <cell r="H9164" t="str">
            <v>VK04 DOM向け図面出図　VK04 A2-Gr 軽量700幅</v>
          </cell>
          <cell r="I9164"/>
          <cell r="J9164"/>
          <cell r="K9164"/>
          <cell r="L9164" t="str">
            <v>未</v>
          </cell>
          <cell r="M9164" t="str">
            <v>未</v>
          </cell>
          <cell r="N9164" t="str">
            <v>未</v>
          </cell>
        </row>
        <row r="9165">
          <cell r="C9165">
            <v>7552735900</v>
          </cell>
          <cell r="D9165" t="str">
            <v>I3K5323</v>
          </cell>
          <cell r="E9165">
            <v>45632</v>
          </cell>
          <cell r="F9165" t="str">
            <v>VK04 NMR</v>
          </cell>
          <cell r="G9165" t="str">
            <v>VK04 A2-Gr 軽量700幅</v>
          </cell>
          <cell r="H9165" t="str">
            <v>VK04 DOM向け図面出図　VK04 A2-Gr 軽量700幅</v>
          </cell>
          <cell r="I9165"/>
          <cell r="J9165"/>
          <cell r="K9165"/>
          <cell r="L9165" t="str">
            <v>未</v>
          </cell>
          <cell r="M9165" t="str">
            <v>未</v>
          </cell>
          <cell r="N9165" t="str">
            <v>未</v>
          </cell>
        </row>
        <row r="9166">
          <cell r="C9166">
            <v>7552735910</v>
          </cell>
          <cell r="D9166" t="str">
            <v>I3K5323</v>
          </cell>
          <cell r="E9166">
            <v>45632</v>
          </cell>
          <cell r="F9166" t="str">
            <v>VK04 NMR</v>
          </cell>
          <cell r="G9166" t="str">
            <v>VK04 A2-Gr 軽量700幅</v>
          </cell>
          <cell r="H9166" t="str">
            <v>VK04 DOM向け図面出図　VK04 A2-Gr 軽量700幅</v>
          </cell>
          <cell r="I9166"/>
          <cell r="J9166"/>
          <cell r="K9166"/>
          <cell r="L9166" t="str">
            <v>未</v>
          </cell>
          <cell r="M9166" t="str">
            <v>未</v>
          </cell>
          <cell r="N9166" t="str">
            <v>未</v>
          </cell>
        </row>
        <row r="9167">
          <cell r="C9167">
            <v>7552735920</v>
          </cell>
          <cell r="D9167" t="str">
            <v>I3K5323</v>
          </cell>
          <cell r="E9167">
            <v>45632</v>
          </cell>
          <cell r="F9167" t="str">
            <v>VK04 NMR</v>
          </cell>
          <cell r="G9167" t="str">
            <v>VK04 A2-Gr 軽量700幅</v>
          </cell>
          <cell r="H9167" t="str">
            <v>VK04 DOM向け図面出図　VK04 A2-Gr 軽量700幅</v>
          </cell>
          <cell r="I9167"/>
          <cell r="J9167"/>
          <cell r="K9167"/>
          <cell r="L9167" t="str">
            <v>未</v>
          </cell>
          <cell r="M9167" t="str">
            <v>未</v>
          </cell>
          <cell r="N9167" t="str">
            <v>未</v>
          </cell>
        </row>
        <row r="9168">
          <cell r="C9168">
            <v>7552735930</v>
          </cell>
          <cell r="D9168" t="str">
            <v>I3K5323</v>
          </cell>
          <cell r="E9168">
            <v>45632</v>
          </cell>
          <cell r="F9168" t="str">
            <v>VK04 NMR</v>
          </cell>
          <cell r="G9168" t="str">
            <v>VK04 A2-Gr 軽量700幅</v>
          </cell>
          <cell r="H9168" t="str">
            <v>VK04 DOM向け図面出図　VK04 A2-Gr 軽量700幅</v>
          </cell>
          <cell r="I9168"/>
          <cell r="J9168"/>
          <cell r="K9168"/>
          <cell r="L9168" t="str">
            <v>未</v>
          </cell>
          <cell r="M9168" t="str">
            <v>未</v>
          </cell>
          <cell r="N9168" t="str">
            <v>未</v>
          </cell>
        </row>
        <row r="9169">
          <cell r="C9169">
            <v>7552735940</v>
          </cell>
          <cell r="D9169" t="str">
            <v>I3K5323</v>
          </cell>
          <cell r="E9169">
            <v>45632</v>
          </cell>
          <cell r="F9169" t="str">
            <v>VK04 NMR</v>
          </cell>
          <cell r="G9169" t="str">
            <v>VK04 A2-Gr 軽量700幅</v>
          </cell>
          <cell r="H9169" t="str">
            <v>VK04 DOM向け図面出図　VK04 A2-Gr 軽量700幅</v>
          </cell>
          <cell r="I9169"/>
          <cell r="J9169"/>
          <cell r="K9169"/>
          <cell r="L9169" t="str">
            <v>未</v>
          </cell>
          <cell r="M9169" t="str">
            <v>未</v>
          </cell>
          <cell r="N9169" t="str">
            <v>未</v>
          </cell>
        </row>
        <row r="9170">
          <cell r="C9170">
            <v>7552735950</v>
          </cell>
          <cell r="D9170" t="str">
            <v>I3K5323</v>
          </cell>
          <cell r="E9170">
            <v>45632</v>
          </cell>
          <cell r="F9170" t="str">
            <v>VK04 NMR</v>
          </cell>
          <cell r="G9170" t="str">
            <v>VK04 A2-Gr 軽量700幅</v>
          </cell>
          <cell r="H9170" t="str">
            <v>VK04 DOM向け図面出図　VK04 A2-Gr 軽量700幅</v>
          </cell>
          <cell r="I9170"/>
          <cell r="J9170"/>
          <cell r="K9170"/>
          <cell r="L9170" t="str">
            <v>未</v>
          </cell>
          <cell r="M9170" t="str">
            <v>未</v>
          </cell>
          <cell r="N9170" t="str">
            <v>未</v>
          </cell>
        </row>
        <row r="9171">
          <cell r="C9171">
            <v>7552735960</v>
          </cell>
          <cell r="D9171" t="str">
            <v>I3K5323</v>
          </cell>
          <cell r="E9171">
            <v>45632</v>
          </cell>
          <cell r="F9171" t="str">
            <v>VK04 NMR</v>
          </cell>
          <cell r="G9171" t="str">
            <v>VK04 A2-Gr 軽量700幅</v>
          </cell>
          <cell r="H9171" t="str">
            <v>VK04 DOM向け図面出図　VK04 A2-Gr 軽量700幅</v>
          </cell>
          <cell r="I9171"/>
          <cell r="J9171"/>
          <cell r="K9171"/>
          <cell r="L9171" t="str">
            <v>未</v>
          </cell>
          <cell r="M9171" t="str">
            <v>未</v>
          </cell>
          <cell r="N9171" t="str">
            <v>未</v>
          </cell>
        </row>
        <row r="9172">
          <cell r="C9172">
            <v>7552735970</v>
          </cell>
          <cell r="D9172" t="str">
            <v>I3K5323</v>
          </cell>
          <cell r="E9172">
            <v>45632</v>
          </cell>
          <cell r="F9172" t="str">
            <v>VK04 NMR</v>
          </cell>
          <cell r="G9172" t="str">
            <v>VK04 A2-Gr 軽量700幅</v>
          </cell>
          <cell r="H9172" t="str">
            <v>VK04 DOM向け図面出図　VK04 A2-Gr 軽量700幅</v>
          </cell>
          <cell r="I9172"/>
          <cell r="J9172"/>
          <cell r="K9172"/>
          <cell r="L9172" t="str">
            <v>未</v>
          </cell>
          <cell r="M9172" t="str">
            <v>未</v>
          </cell>
          <cell r="N9172" t="str">
            <v>未</v>
          </cell>
        </row>
        <row r="9173">
          <cell r="C9173">
            <v>7552735980</v>
          </cell>
          <cell r="D9173" t="str">
            <v>I3K5323</v>
          </cell>
          <cell r="E9173">
            <v>45632</v>
          </cell>
          <cell r="F9173" t="str">
            <v>VK04 NKR</v>
          </cell>
          <cell r="G9173" t="str">
            <v>VK04 A2-Gr 軽量700幅</v>
          </cell>
          <cell r="H9173" t="str">
            <v>VK04 DOM向け図面出図　VK04 A2-Gr 軽量700幅</v>
          </cell>
          <cell r="I9173"/>
          <cell r="J9173"/>
          <cell r="K9173"/>
          <cell r="L9173" t="str">
            <v>未</v>
          </cell>
          <cell r="M9173" t="str">
            <v>未</v>
          </cell>
          <cell r="N9173" t="str">
            <v>未</v>
          </cell>
        </row>
        <row r="9174">
          <cell r="C9174">
            <v>7552735990</v>
          </cell>
          <cell r="D9174" t="str">
            <v>I3K5323</v>
          </cell>
          <cell r="E9174">
            <v>45632</v>
          </cell>
          <cell r="F9174" t="str">
            <v>VK04 NKR</v>
          </cell>
          <cell r="G9174" t="str">
            <v>VK04 A2-Gr 軽量700幅</v>
          </cell>
          <cell r="H9174" t="str">
            <v>VK04 DOM向け図面出図　VK04 A2-Gr 軽量700幅</v>
          </cell>
          <cell r="I9174"/>
          <cell r="J9174"/>
          <cell r="K9174"/>
          <cell r="L9174" t="str">
            <v>未</v>
          </cell>
          <cell r="M9174" t="str">
            <v>未</v>
          </cell>
          <cell r="N9174" t="str">
            <v>未</v>
          </cell>
        </row>
        <row r="9175">
          <cell r="C9175">
            <v>7552736000</v>
          </cell>
          <cell r="D9175" t="str">
            <v>I3K5323</v>
          </cell>
          <cell r="E9175">
            <v>45632</v>
          </cell>
          <cell r="F9175" t="str">
            <v>VK04 NKR</v>
          </cell>
          <cell r="G9175" t="str">
            <v>VK04 A2-Gr 軽量700幅</v>
          </cell>
          <cell r="H9175" t="str">
            <v>VK04 DOM向け図面出図　VK04 A2-Gr 軽量700幅</v>
          </cell>
          <cell r="I9175"/>
          <cell r="J9175"/>
          <cell r="K9175"/>
          <cell r="L9175" t="str">
            <v>未</v>
          </cell>
          <cell r="M9175" t="str">
            <v>未</v>
          </cell>
          <cell r="N9175" t="str">
            <v>未</v>
          </cell>
        </row>
        <row r="9176">
          <cell r="C9176">
            <v>7552736010</v>
          </cell>
          <cell r="D9176" t="str">
            <v>I3K5323</v>
          </cell>
          <cell r="E9176">
            <v>45632</v>
          </cell>
          <cell r="F9176" t="str">
            <v>VK04 NKR</v>
          </cell>
          <cell r="G9176" t="str">
            <v>VK04 A2-Gr 軽量700幅</v>
          </cell>
          <cell r="H9176" t="str">
            <v>VK04 DOM向け図面出図　VK04 A2-Gr 軽量700幅</v>
          </cell>
          <cell r="I9176"/>
          <cell r="J9176"/>
          <cell r="K9176"/>
          <cell r="L9176" t="str">
            <v>未</v>
          </cell>
          <cell r="M9176" t="str">
            <v>未</v>
          </cell>
          <cell r="N9176" t="str">
            <v>未</v>
          </cell>
        </row>
        <row r="9177">
          <cell r="C9177">
            <v>7552736020</v>
          </cell>
          <cell r="D9177" t="str">
            <v>I3K5323</v>
          </cell>
          <cell r="E9177">
            <v>45632</v>
          </cell>
          <cell r="F9177" t="str">
            <v>VK04 NMR</v>
          </cell>
          <cell r="G9177" t="str">
            <v>VK04 A2-Gr 軽量700幅</v>
          </cell>
          <cell r="H9177" t="str">
            <v>VK04 DOM向け図面出図　VK04 A2-Gr 軽量700幅</v>
          </cell>
          <cell r="I9177"/>
          <cell r="J9177" t="str">
            <v>D</v>
          </cell>
          <cell r="K9177"/>
          <cell r="L9177" t="str">
            <v>未</v>
          </cell>
          <cell r="M9177" t="str">
            <v>未</v>
          </cell>
          <cell r="N9177" t="str">
            <v>未</v>
          </cell>
        </row>
        <row r="9178">
          <cell r="C9178">
            <v>7552736030</v>
          </cell>
          <cell r="D9178" t="str">
            <v>I3K5323</v>
          </cell>
          <cell r="E9178">
            <v>45632</v>
          </cell>
          <cell r="F9178" t="str">
            <v>VK04 NMR</v>
          </cell>
          <cell r="G9178" t="str">
            <v>VK04 A2-Gr 軽量700幅</v>
          </cell>
          <cell r="H9178" t="str">
            <v>VK04 DOM向け図面出図　VK04 A2-Gr 軽量700幅</v>
          </cell>
          <cell r="I9178"/>
          <cell r="J9178"/>
          <cell r="K9178"/>
          <cell r="L9178" t="str">
            <v>未</v>
          </cell>
          <cell r="M9178" t="str">
            <v>未</v>
          </cell>
          <cell r="N9178" t="str">
            <v>未</v>
          </cell>
        </row>
        <row r="9179">
          <cell r="C9179">
            <v>7552736040</v>
          </cell>
          <cell r="D9179" t="str">
            <v>I3K5323</v>
          </cell>
          <cell r="E9179">
            <v>45632</v>
          </cell>
          <cell r="F9179" t="str">
            <v>VK04 NMR</v>
          </cell>
          <cell r="G9179" t="str">
            <v>VK04 A2-Gr 軽量700幅</v>
          </cell>
          <cell r="H9179" t="str">
            <v>VK04 DOM向け図面出図　VK04 A2-Gr 軽量700幅</v>
          </cell>
          <cell r="I9179"/>
          <cell r="J9179"/>
          <cell r="K9179"/>
          <cell r="L9179" t="str">
            <v>未</v>
          </cell>
          <cell r="M9179" t="str">
            <v>未</v>
          </cell>
          <cell r="N9179" t="str">
            <v>未</v>
          </cell>
        </row>
        <row r="9180">
          <cell r="C9180">
            <v>7552736050</v>
          </cell>
          <cell r="D9180" t="str">
            <v>I3K5323</v>
          </cell>
          <cell r="E9180">
            <v>45632</v>
          </cell>
          <cell r="F9180" t="str">
            <v>VK04 NMR</v>
          </cell>
          <cell r="G9180" t="str">
            <v>VK04 A2-Gr 軽量700幅</v>
          </cell>
          <cell r="H9180" t="str">
            <v>VK04 DOM向け図面出図　VK04 A2-Gr 軽量700幅</v>
          </cell>
          <cell r="I9180"/>
          <cell r="J9180"/>
          <cell r="K9180"/>
          <cell r="L9180" t="str">
            <v>未</v>
          </cell>
          <cell r="M9180" t="str">
            <v>未</v>
          </cell>
          <cell r="N9180" t="str">
            <v>未</v>
          </cell>
        </row>
        <row r="9181">
          <cell r="C9181">
            <v>7552736060</v>
          </cell>
          <cell r="D9181" t="str">
            <v>I3K5323</v>
          </cell>
          <cell r="E9181">
            <v>45632</v>
          </cell>
          <cell r="F9181" t="str">
            <v>VK04 NMR</v>
          </cell>
          <cell r="G9181" t="str">
            <v>VK04 A2-Gr 軽量700幅</v>
          </cell>
          <cell r="H9181" t="str">
            <v>VK04 DOM向け図面出図　VK04 A2-Gr 軽量700幅</v>
          </cell>
          <cell r="I9181"/>
          <cell r="J9181"/>
          <cell r="K9181"/>
          <cell r="L9181" t="str">
            <v>未</v>
          </cell>
          <cell r="M9181" t="str">
            <v>未</v>
          </cell>
          <cell r="N9181" t="str">
            <v>未</v>
          </cell>
        </row>
        <row r="9182">
          <cell r="C9182">
            <v>7552736070</v>
          </cell>
          <cell r="D9182" t="str">
            <v>I3K5323</v>
          </cell>
          <cell r="E9182">
            <v>45632</v>
          </cell>
          <cell r="F9182" t="str">
            <v>VK04 NMR</v>
          </cell>
          <cell r="G9182" t="str">
            <v>VK04 A2-Gr 軽量700幅</v>
          </cell>
          <cell r="H9182" t="str">
            <v>VK04 DOM向け図面出図　VK04 A2-Gr 軽量700幅</v>
          </cell>
          <cell r="I9182"/>
          <cell r="J9182"/>
          <cell r="K9182"/>
          <cell r="L9182" t="str">
            <v>未</v>
          </cell>
          <cell r="M9182" t="str">
            <v>未</v>
          </cell>
          <cell r="N9182" t="str">
            <v>未</v>
          </cell>
        </row>
        <row r="9183">
          <cell r="C9183">
            <v>7552736080</v>
          </cell>
          <cell r="D9183" t="str">
            <v>I3K5323</v>
          </cell>
          <cell r="E9183">
            <v>45632</v>
          </cell>
          <cell r="F9183" t="str">
            <v>VK04 NMR</v>
          </cell>
          <cell r="G9183" t="str">
            <v>VK04 A2-Gr 軽量700幅</v>
          </cell>
          <cell r="H9183" t="str">
            <v>VK04 DOM向け図面出図　VK04 A2-Gr 軽量700幅</v>
          </cell>
          <cell r="I9183"/>
          <cell r="J9183"/>
          <cell r="K9183"/>
          <cell r="L9183" t="str">
            <v>未</v>
          </cell>
          <cell r="M9183" t="str">
            <v>未</v>
          </cell>
          <cell r="N9183" t="str">
            <v>未</v>
          </cell>
        </row>
        <row r="9184">
          <cell r="C9184">
            <v>7552736090</v>
          </cell>
          <cell r="D9184" t="str">
            <v>I3K5323</v>
          </cell>
          <cell r="E9184">
            <v>45632</v>
          </cell>
          <cell r="F9184" t="str">
            <v>VK04 NMR</v>
          </cell>
          <cell r="G9184" t="str">
            <v>VK04 A2-Gr 軽量700幅</v>
          </cell>
          <cell r="H9184" t="str">
            <v>VK04 DOM向け図面出図　VK04 A2-Gr 軽量700幅</v>
          </cell>
          <cell r="I9184"/>
          <cell r="J9184"/>
          <cell r="K9184"/>
          <cell r="L9184" t="str">
            <v>未</v>
          </cell>
          <cell r="M9184" t="str">
            <v>未</v>
          </cell>
          <cell r="N9184" t="str">
            <v>未</v>
          </cell>
        </row>
        <row r="9185">
          <cell r="C9185">
            <v>7552736100</v>
          </cell>
          <cell r="D9185" t="str">
            <v>I3K5323</v>
          </cell>
          <cell r="E9185">
            <v>45632</v>
          </cell>
          <cell r="F9185" t="str">
            <v>VK04 NMR</v>
          </cell>
          <cell r="G9185" t="str">
            <v>VK04 A2-Gr 軽量700幅</v>
          </cell>
          <cell r="H9185" t="str">
            <v>VK04 DOM向け図面出図　VK04 A2-Gr 軽量700幅</v>
          </cell>
          <cell r="I9185"/>
          <cell r="J9185"/>
          <cell r="K9185"/>
          <cell r="L9185" t="str">
            <v>未</v>
          </cell>
          <cell r="M9185" t="str">
            <v>未</v>
          </cell>
          <cell r="N9185" t="str">
            <v>未</v>
          </cell>
        </row>
        <row r="9186">
          <cell r="C9186">
            <v>7552736110</v>
          </cell>
          <cell r="D9186" t="str">
            <v>I3K5323</v>
          </cell>
          <cell r="E9186">
            <v>45632</v>
          </cell>
          <cell r="F9186" t="str">
            <v>VK04 NMR</v>
          </cell>
          <cell r="G9186" t="str">
            <v>VK04 A2-Gr 軽量700幅</v>
          </cell>
          <cell r="H9186" t="str">
            <v>VK04 DOM向け図面出図　VK04 A2-Gr 軽量700幅</v>
          </cell>
          <cell r="I9186"/>
          <cell r="J9186"/>
          <cell r="K9186"/>
          <cell r="L9186" t="str">
            <v>未</v>
          </cell>
          <cell r="M9186" t="str">
            <v>未</v>
          </cell>
          <cell r="N9186" t="str">
            <v>未</v>
          </cell>
        </row>
        <row r="9187">
          <cell r="C9187">
            <v>7552319623</v>
          </cell>
          <cell r="D9187" t="str">
            <v>I4K6150</v>
          </cell>
          <cell r="E9187">
            <v>45636</v>
          </cell>
          <cell r="F9187" t="str">
            <v>VL26 NMR</v>
          </cell>
          <cell r="G9187" t="str">
            <v>VL26C-Gr 軽量700幅</v>
          </cell>
          <cell r="H9187" t="str">
            <v>VL26C-Gr 軽量700幅　SUB SPR STOPPER追加設変</v>
          </cell>
          <cell r="I9187"/>
          <cell r="J9187" t="str">
            <v>Ｄ</v>
          </cell>
          <cell r="K9187"/>
          <cell r="L9187" t="str">
            <v>未</v>
          </cell>
          <cell r="M9187" t="str">
            <v>未</v>
          </cell>
          <cell r="N9187" t="str">
            <v>未</v>
          </cell>
        </row>
        <row r="9188">
          <cell r="C9188">
            <v>7552319633</v>
          </cell>
          <cell r="D9188" t="str">
            <v>I4K6150</v>
          </cell>
          <cell r="E9188">
            <v>45636</v>
          </cell>
          <cell r="F9188" t="str">
            <v>VL26 NMR</v>
          </cell>
          <cell r="G9188" t="str">
            <v>VL26C-Gr 軽量700幅</v>
          </cell>
          <cell r="H9188" t="str">
            <v>VL26C-Gr 軽量700幅　SUB SPR STOPPER追加設変</v>
          </cell>
          <cell r="I9188"/>
          <cell r="J9188" t="str">
            <v>Ｄ</v>
          </cell>
          <cell r="K9188"/>
          <cell r="L9188" t="str">
            <v>未</v>
          </cell>
          <cell r="M9188" t="str">
            <v>未</v>
          </cell>
          <cell r="N9188" t="str">
            <v>未</v>
          </cell>
        </row>
        <row r="9189">
          <cell r="C9189">
            <v>7552319643</v>
          </cell>
          <cell r="D9189" t="str">
            <v>I4K6150</v>
          </cell>
          <cell r="E9189">
            <v>45636</v>
          </cell>
          <cell r="F9189" t="str">
            <v>VL26 NMR</v>
          </cell>
          <cell r="G9189" t="str">
            <v>VL26C-Gr 軽量700幅</v>
          </cell>
          <cell r="H9189" t="str">
            <v>VL26C-Gr 軽量700幅　SUB SPR STOPPER追加設変</v>
          </cell>
          <cell r="I9189"/>
          <cell r="J9189" t="str">
            <v>Ｄ</v>
          </cell>
          <cell r="K9189"/>
          <cell r="L9189" t="str">
            <v>未</v>
          </cell>
          <cell r="M9189" t="str">
            <v>未</v>
          </cell>
          <cell r="N9189" t="str">
            <v>未</v>
          </cell>
        </row>
        <row r="9190">
          <cell r="C9190">
            <v>7552319652</v>
          </cell>
          <cell r="D9190" t="str">
            <v>I4K6150</v>
          </cell>
          <cell r="E9190">
            <v>45636</v>
          </cell>
          <cell r="F9190" t="str">
            <v>VL26 NMR</v>
          </cell>
          <cell r="G9190" t="str">
            <v>VL26C-Gr 軽量700幅</v>
          </cell>
          <cell r="H9190" t="str">
            <v>VL26C-Gr 軽量700幅　SUB SPR STOPPER追加設変</v>
          </cell>
          <cell r="I9190"/>
          <cell r="J9190" t="str">
            <v>Ｄ</v>
          </cell>
          <cell r="K9190"/>
          <cell r="L9190" t="str">
            <v>未</v>
          </cell>
          <cell r="M9190" t="str">
            <v>未</v>
          </cell>
          <cell r="N9190" t="str">
            <v>未</v>
          </cell>
        </row>
        <row r="9191">
          <cell r="C9191">
            <v>7552241161</v>
          </cell>
          <cell r="D9191" t="str">
            <v>I4K5452</v>
          </cell>
          <cell r="E9191">
            <v>45651</v>
          </cell>
          <cell r="F9191" t="str">
            <v>VK04 NPR</v>
          </cell>
          <cell r="G9191" t="str">
            <v xml:space="preserve">VK04 A1-GR 750幅 </v>
          </cell>
          <cell r="H9191" t="str">
            <v>VK04 A1-GR 750幅 4X2 一生向け出図</v>
          </cell>
          <cell r="I9191"/>
          <cell r="J9191" t="str">
            <v>A</v>
          </cell>
          <cell r="K9191"/>
          <cell r="L9191" t="str">
            <v>未</v>
          </cell>
          <cell r="M9191" t="str">
            <v>未</v>
          </cell>
          <cell r="N9191" t="str">
            <v>未</v>
          </cell>
        </row>
        <row r="9192">
          <cell r="C9192">
            <v>7552241171</v>
          </cell>
          <cell r="D9192" t="str">
            <v>I4K5452</v>
          </cell>
          <cell r="E9192">
            <v>45651</v>
          </cell>
          <cell r="F9192" t="str">
            <v>VK04 NPR</v>
          </cell>
          <cell r="G9192" t="str">
            <v xml:space="preserve">VK04 A1-GR 750幅 </v>
          </cell>
          <cell r="H9192" t="str">
            <v>VK04 A1-GR 750幅 4X2 一生向け出図</v>
          </cell>
          <cell r="I9192"/>
          <cell r="J9192" t="str">
            <v>A</v>
          </cell>
          <cell r="K9192"/>
          <cell r="L9192" t="str">
            <v>未</v>
          </cell>
          <cell r="M9192" t="str">
            <v>未</v>
          </cell>
          <cell r="N9192" t="str">
            <v>未</v>
          </cell>
        </row>
        <row r="9193">
          <cell r="C9193">
            <v>7552241381</v>
          </cell>
          <cell r="D9193" t="str">
            <v>I4K5452</v>
          </cell>
          <cell r="E9193">
            <v>45651</v>
          </cell>
          <cell r="F9193" t="str">
            <v>VK04 NPR</v>
          </cell>
          <cell r="G9193" t="str">
            <v xml:space="preserve">VK04 A1-GR 750幅 </v>
          </cell>
          <cell r="H9193" t="str">
            <v>VK04 A1-GR 750幅 4X2 一生向け出図</v>
          </cell>
          <cell r="I9193"/>
          <cell r="J9193" t="str">
            <v>A</v>
          </cell>
          <cell r="K9193"/>
          <cell r="L9193" t="str">
            <v>未</v>
          </cell>
          <cell r="M9193" t="str">
            <v>未</v>
          </cell>
          <cell r="N9193" t="str">
            <v>未</v>
          </cell>
        </row>
        <row r="9194">
          <cell r="C9194">
            <v>7552264311</v>
          </cell>
          <cell r="D9194" t="str">
            <v>I4K5452</v>
          </cell>
          <cell r="E9194">
            <v>45651</v>
          </cell>
          <cell r="F9194" t="str">
            <v>VK04 NPR</v>
          </cell>
          <cell r="G9194" t="str">
            <v xml:space="preserve">VK04 A1-GR 750幅 </v>
          </cell>
          <cell r="H9194" t="str">
            <v>VK04 A1-GR 750幅 4X2 一生向け出図</v>
          </cell>
          <cell r="I9194"/>
          <cell r="J9194" t="str">
            <v>A</v>
          </cell>
          <cell r="K9194"/>
          <cell r="L9194" t="str">
            <v>未</v>
          </cell>
          <cell r="M9194" t="str">
            <v>未</v>
          </cell>
          <cell r="N9194" t="str">
            <v>未</v>
          </cell>
        </row>
        <row r="9195">
          <cell r="C9195">
            <v>7552264351</v>
          </cell>
          <cell r="D9195" t="str">
            <v>I4K5452</v>
          </cell>
          <cell r="E9195">
            <v>45651</v>
          </cell>
          <cell r="F9195" t="str">
            <v>VK04 NPR</v>
          </cell>
          <cell r="G9195" t="str">
            <v xml:space="preserve">VK04 A1-GR 750幅 </v>
          </cell>
          <cell r="H9195" t="str">
            <v>VK04 A1-GR 750幅 4X2 一生向け出図</v>
          </cell>
          <cell r="I9195"/>
          <cell r="J9195" t="str">
            <v>A</v>
          </cell>
          <cell r="K9195"/>
          <cell r="L9195" t="str">
            <v>未</v>
          </cell>
          <cell r="M9195" t="str">
            <v>未</v>
          </cell>
          <cell r="N9195" t="str">
            <v>未</v>
          </cell>
        </row>
        <row r="9196">
          <cell r="C9196">
            <v>7552264361</v>
          </cell>
          <cell r="D9196" t="str">
            <v>I4K5452</v>
          </cell>
          <cell r="E9196">
            <v>45651</v>
          </cell>
          <cell r="F9196" t="str">
            <v>VK04 NPR</v>
          </cell>
          <cell r="G9196" t="str">
            <v xml:space="preserve">VK04 A1-GR 750幅 </v>
          </cell>
          <cell r="H9196" t="str">
            <v>VK04 A1-GR 750幅 4X2 一生向け出図</v>
          </cell>
          <cell r="I9196"/>
          <cell r="J9196" t="str">
            <v>A</v>
          </cell>
          <cell r="K9196"/>
          <cell r="L9196" t="str">
            <v>未</v>
          </cell>
          <cell r="M9196" t="str">
            <v>未</v>
          </cell>
          <cell r="N9196" t="str">
            <v>未</v>
          </cell>
        </row>
        <row r="9197">
          <cell r="C9197">
            <v>7552264661</v>
          </cell>
          <cell r="D9197" t="str">
            <v>I4K5452</v>
          </cell>
          <cell r="E9197">
            <v>45651</v>
          </cell>
          <cell r="F9197" t="str">
            <v>VK04 NPR</v>
          </cell>
          <cell r="G9197" t="str">
            <v xml:space="preserve">VK04 A1-GR 750幅 </v>
          </cell>
          <cell r="H9197" t="str">
            <v>VK04 A1-GR 750幅 4X2 一生向け出図</v>
          </cell>
          <cell r="I9197"/>
          <cell r="J9197" t="str">
            <v>A</v>
          </cell>
          <cell r="K9197"/>
          <cell r="L9197" t="str">
            <v>未</v>
          </cell>
          <cell r="M9197" t="str">
            <v>未</v>
          </cell>
          <cell r="N9197" t="str">
            <v>未</v>
          </cell>
        </row>
        <row r="9198">
          <cell r="C9198">
            <v>7552383221</v>
          </cell>
          <cell r="D9198" t="str">
            <v>I4K5452</v>
          </cell>
          <cell r="E9198">
            <v>45651</v>
          </cell>
          <cell r="F9198" t="str">
            <v>VK04 NPR</v>
          </cell>
          <cell r="G9198" t="str">
            <v xml:space="preserve">VK04 A1-GR 750幅 </v>
          </cell>
          <cell r="H9198" t="str">
            <v>VK04 A1-GR 750幅 4X2 一生向け出図</v>
          </cell>
          <cell r="I9198"/>
          <cell r="J9198" t="str">
            <v>A</v>
          </cell>
          <cell r="K9198"/>
          <cell r="L9198" t="str">
            <v>未</v>
          </cell>
          <cell r="M9198" t="str">
            <v>未</v>
          </cell>
          <cell r="N9198" t="str">
            <v>未</v>
          </cell>
        </row>
        <row r="9199">
          <cell r="C9199">
            <v>7552383231</v>
          </cell>
          <cell r="D9199" t="str">
            <v>I4K5452</v>
          </cell>
          <cell r="E9199">
            <v>45651</v>
          </cell>
          <cell r="F9199" t="str">
            <v>VK04 NPR</v>
          </cell>
          <cell r="G9199" t="str">
            <v xml:space="preserve">VK04 A1-GR 750幅 </v>
          </cell>
          <cell r="H9199" t="str">
            <v>VK04 A1-GR 750幅 4X2 一生向け出図</v>
          </cell>
          <cell r="I9199"/>
          <cell r="J9199" t="str">
            <v>A</v>
          </cell>
          <cell r="K9199"/>
          <cell r="L9199" t="str">
            <v>未</v>
          </cell>
          <cell r="M9199" t="str">
            <v>未</v>
          </cell>
          <cell r="N9199" t="str">
            <v>未</v>
          </cell>
        </row>
        <row r="9200">
          <cell r="C9200">
            <v>7552383241</v>
          </cell>
          <cell r="D9200" t="str">
            <v>I4K5452</v>
          </cell>
          <cell r="E9200">
            <v>45651</v>
          </cell>
          <cell r="F9200" t="str">
            <v>VK04 NPR</v>
          </cell>
          <cell r="G9200" t="str">
            <v xml:space="preserve">VK04 A1-GR 750幅 </v>
          </cell>
          <cell r="H9200" t="str">
            <v>VK04 A1-GR 750幅 4X2 一生向け出図</v>
          </cell>
          <cell r="I9200"/>
          <cell r="J9200" t="str">
            <v>A</v>
          </cell>
          <cell r="K9200"/>
          <cell r="L9200" t="str">
            <v>未</v>
          </cell>
          <cell r="M9200" t="str">
            <v>未</v>
          </cell>
          <cell r="N9200" t="str">
            <v>未</v>
          </cell>
        </row>
        <row r="9201">
          <cell r="C9201">
            <v>7552240990</v>
          </cell>
          <cell r="D9201" t="str">
            <v>I23K4967</v>
          </cell>
          <cell r="E9201">
            <v>45651</v>
          </cell>
          <cell r="F9201" t="str">
            <v>VK04 NPR</v>
          </cell>
          <cell r="G9201" t="str">
            <v xml:space="preserve">VK04 </v>
          </cell>
          <cell r="H9201" t="str">
            <v>VK04 4X2 車型全数出図（軌陸車/ハイブリッド除）</v>
          </cell>
          <cell r="I9201"/>
          <cell r="J9201"/>
          <cell r="K9201"/>
          <cell r="L9201" t="str">
            <v>未</v>
          </cell>
          <cell r="M9201" t="str">
            <v>未</v>
          </cell>
          <cell r="N9201" t="str">
            <v>未</v>
          </cell>
        </row>
        <row r="9202">
          <cell r="C9202">
            <v>7552241000</v>
          </cell>
          <cell r="D9202" t="str">
            <v>I23K4967</v>
          </cell>
          <cell r="E9202">
            <v>45651</v>
          </cell>
          <cell r="F9202" t="str">
            <v>VK04 NPR</v>
          </cell>
          <cell r="G9202" t="str">
            <v xml:space="preserve">VK04 </v>
          </cell>
          <cell r="H9202" t="str">
            <v>VK04 4X2 車型全数出図（軌陸車/ハイブリッド除）</v>
          </cell>
          <cell r="I9202"/>
          <cell r="J9202"/>
          <cell r="K9202"/>
          <cell r="L9202" t="str">
            <v>未</v>
          </cell>
          <cell r="M9202" t="str">
            <v>未</v>
          </cell>
          <cell r="N9202" t="str">
            <v>未</v>
          </cell>
        </row>
        <row r="9203">
          <cell r="C9203">
            <v>7552241010</v>
          </cell>
          <cell r="D9203" t="str">
            <v>I23K4967</v>
          </cell>
          <cell r="E9203">
            <v>45651</v>
          </cell>
          <cell r="F9203" t="str">
            <v>VK04 NPR</v>
          </cell>
          <cell r="G9203" t="str">
            <v xml:space="preserve">VK04 </v>
          </cell>
          <cell r="H9203" t="str">
            <v>VK04 4X2 車型全数出図（軌陸車/ハイブリッド除）</v>
          </cell>
          <cell r="I9203"/>
          <cell r="J9203"/>
          <cell r="K9203"/>
          <cell r="L9203" t="str">
            <v>未</v>
          </cell>
          <cell r="M9203" t="str">
            <v>未</v>
          </cell>
          <cell r="N9203" t="str">
            <v>未</v>
          </cell>
        </row>
        <row r="9204">
          <cell r="C9204">
            <v>7552241020</v>
          </cell>
          <cell r="D9204" t="str">
            <v>I23K4967</v>
          </cell>
          <cell r="E9204">
            <v>45651</v>
          </cell>
          <cell r="F9204" t="str">
            <v>VK04 NPR</v>
          </cell>
          <cell r="G9204" t="str">
            <v xml:space="preserve">VK04 </v>
          </cell>
          <cell r="H9204" t="str">
            <v>VK04 4X2 車型全数出図（軌陸車/ハイブリッド除）</v>
          </cell>
          <cell r="I9204"/>
          <cell r="J9204"/>
          <cell r="K9204"/>
          <cell r="L9204" t="str">
            <v>未</v>
          </cell>
          <cell r="M9204" t="str">
            <v>未</v>
          </cell>
          <cell r="N9204" t="str">
            <v>未</v>
          </cell>
        </row>
        <row r="9205">
          <cell r="C9205">
            <v>7552241030</v>
          </cell>
          <cell r="D9205" t="str">
            <v>I23K4967</v>
          </cell>
          <cell r="E9205">
            <v>45651</v>
          </cell>
          <cell r="F9205" t="str">
            <v>VK04 NPR</v>
          </cell>
          <cell r="G9205" t="str">
            <v xml:space="preserve">VK04 </v>
          </cell>
          <cell r="H9205" t="str">
            <v>VK04 4X2 車型全数出図（軌陸車/ハイブリッド除）</v>
          </cell>
          <cell r="I9205"/>
          <cell r="J9205"/>
          <cell r="K9205"/>
          <cell r="L9205" t="str">
            <v>未</v>
          </cell>
          <cell r="M9205" t="str">
            <v>未</v>
          </cell>
          <cell r="N9205" t="str">
            <v>未</v>
          </cell>
        </row>
        <row r="9206">
          <cell r="C9206">
            <v>7552241040</v>
          </cell>
          <cell r="D9206" t="str">
            <v>I23K4967</v>
          </cell>
          <cell r="E9206">
            <v>45651</v>
          </cell>
          <cell r="F9206" t="str">
            <v>VK04 NPR</v>
          </cell>
          <cell r="G9206" t="str">
            <v xml:space="preserve">VK04 </v>
          </cell>
          <cell r="H9206" t="str">
            <v>VK04 4X2 車型全数出図（軌陸車/ハイブリッド除）</v>
          </cell>
          <cell r="I9206"/>
          <cell r="J9206"/>
          <cell r="K9206"/>
          <cell r="L9206" t="str">
            <v>未</v>
          </cell>
          <cell r="M9206" t="str">
            <v>未</v>
          </cell>
          <cell r="N9206" t="str">
            <v>未</v>
          </cell>
        </row>
        <row r="9207">
          <cell r="C9207">
            <v>7552241050</v>
          </cell>
          <cell r="D9207" t="str">
            <v>I23K4967</v>
          </cell>
          <cell r="E9207">
            <v>45651</v>
          </cell>
          <cell r="F9207" t="str">
            <v>VK04 NPR</v>
          </cell>
          <cell r="G9207" t="str">
            <v xml:space="preserve">VK04 </v>
          </cell>
          <cell r="H9207" t="str">
            <v>VK04 4X2 車型全数出図（軌陸車/ハイブリッド除）</v>
          </cell>
          <cell r="I9207"/>
          <cell r="J9207"/>
          <cell r="K9207"/>
          <cell r="L9207" t="str">
            <v>未</v>
          </cell>
          <cell r="M9207" t="str">
            <v>未</v>
          </cell>
          <cell r="N9207" t="str">
            <v>未</v>
          </cell>
        </row>
        <row r="9208">
          <cell r="C9208">
            <v>7552241060</v>
          </cell>
          <cell r="D9208" t="str">
            <v>I23K4967</v>
          </cell>
          <cell r="E9208">
            <v>45651</v>
          </cell>
          <cell r="F9208" t="str">
            <v>VK04 NPR</v>
          </cell>
          <cell r="G9208" t="str">
            <v xml:space="preserve">VK04 </v>
          </cell>
          <cell r="H9208" t="str">
            <v>VK04 4X2 車型全数出図（軌陸車/ハイブリッド除）</v>
          </cell>
          <cell r="I9208"/>
          <cell r="J9208"/>
          <cell r="K9208"/>
          <cell r="L9208" t="str">
            <v>未</v>
          </cell>
          <cell r="M9208" t="str">
            <v>未</v>
          </cell>
          <cell r="N9208" t="str">
            <v>未</v>
          </cell>
        </row>
        <row r="9209">
          <cell r="C9209">
            <v>7552241070</v>
          </cell>
          <cell r="D9209" t="str">
            <v>I23K4967</v>
          </cell>
          <cell r="E9209">
            <v>45651</v>
          </cell>
          <cell r="F9209" t="str">
            <v>VK04 NPR</v>
          </cell>
          <cell r="G9209" t="str">
            <v xml:space="preserve">VK04 </v>
          </cell>
          <cell r="H9209" t="str">
            <v>VK04 4X2 車型全数出図（軌陸車/ハイブリッド除）</v>
          </cell>
          <cell r="I9209"/>
          <cell r="J9209"/>
          <cell r="K9209"/>
          <cell r="L9209" t="str">
            <v>未</v>
          </cell>
          <cell r="M9209" t="str">
            <v>未</v>
          </cell>
          <cell r="N9209" t="str">
            <v>未</v>
          </cell>
        </row>
        <row r="9210">
          <cell r="C9210">
            <v>7552241080</v>
          </cell>
          <cell r="D9210" t="str">
            <v>I23K4967</v>
          </cell>
          <cell r="E9210">
            <v>45651</v>
          </cell>
          <cell r="F9210" t="str">
            <v>VK04 NPR</v>
          </cell>
          <cell r="G9210" t="str">
            <v xml:space="preserve">VK04 </v>
          </cell>
          <cell r="H9210" t="str">
            <v>VK04 4X2 車型全数出図（軌陸車/ハイブリッド除）</v>
          </cell>
          <cell r="I9210"/>
          <cell r="J9210"/>
          <cell r="K9210"/>
          <cell r="L9210" t="str">
            <v>未</v>
          </cell>
          <cell r="M9210" t="str">
            <v>未</v>
          </cell>
          <cell r="N9210" t="str">
            <v>未</v>
          </cell>
        </row>
        <row r="9211">
          <cell r="C9211">
            <v>7552241090</v>
          </cell>
          <cell r="D9211" t="str">
            <v>I23K4967</v>
          </cell>
          <cell r="E9211">
            <v>45651</v>
          </cell>
          <cell r="F9211" t="str">
            <v>VK04 NPR</v>
          </cell>
          <cell r="G9211" t="str">
            <v xml:space="preserve">VK04 </v>
          </cell>
          <cell r="H9211" t="str">
            <v>VK04 4X2 車型全数出図（軌陸車/ハイブリッド除）</v>
          </cell>
          <cell r="I9211"/>
          <cell r="J9211"/>
          <cell r="K9211"/>
          <cell r="L9211" t="str">
            <v>未</v>
          </cell>
          <cell r="M9211" t="str">
            <v>未</v>
          </cell>
          <cell r="N9211" t="str">
            <v>未</v>
          </cell>
        </row>
        <row r="9212">
          <cell r="C9212">
            <v>7552241100</v>
          </cell>
          <cell r="D9212" t="str">
            <v>I23K4967</v>
          </cell>
          <cell r="E9212">
            <v>45651</v>
          </cell>
          <cell r="F9212" t="str">
            <v>VK04 NPR</v>
          </cell>
          <cell r="G9212" t="str">
            <v xml:space="preserve">VK04 </v>
          </cell>
          <cell r="H9212" t="str">
            <v>VK04 4X2 車型全数出図（軌陸車/ハイブリッド除）</v>
          </cell>
          <cell r="I9212"/>
          <cell r="J9212"/>
          <cell r="K9212"/>
          <cell r="L9212" t="str">
            <v>未</v>
          </cell>
          <cell r="M9212" t="str">
            <v>未</v>
          </cell>
          <cell r="N9212" t="str">
            <v>未</v>
          </cell>
        </row>
        <row r="9213">
          <cell r="C9213">
            <v>7552241110</v>
          </cell>
          <cell r="D9213" t="str">
            <v>I23K4967</v>
          </cell>
          <cell r="E9213">
            <v>45651</v>
          </cell>
          <cell r="F9213" t="str">
            <v>VK04 NPR</v>
          </cell>
          <cell r="G9213" t="str">
            <v xml:space="preserve">VK04 </v>
          </cell>
          <cell r="H9213" t="str">
            <v>VK04 4X2 車型全数出図（軌陸車/ハイブリッド除）</v>
          </cell>
          <cell r="I9213"/>
          <cell r="J9213"/>
          <cell r="K9213"/>
          <cell r="L9213" t="str">
            <v>未</v>
          </cell>
          <cell r="M9213" t="str">
            <v>未</v>
          </cell>
          <cell r="N9213" t="str">
            <v>未</v>
          </cell>
        </row>
        <row r="9214">
          <cell r="C9214">
            <v>7552241120</v>
          </cell>
          <cell r="D9214" t="str">
            <v>I23K4967</v>
          </cell>
          <cell r="E9214">
            <v>45651</v>
          </cell>
          <cell r="F9214" t="str">
            <v>VK04 NPR</v>
          </cell>
          <cell r="G9214" t="str">
            <v xml:space="preserve">VK04 </v>
          </cell>
          <cell r="H9214" t="str">
            <v>VK04 4X2 車型全数出図（軌陸車/ハイブリッド除）</v>
          </cell>
          <cell r="I9214"/>
          <cell r="J9214"/>
          <cell r="K9214"/>
          <cell r="L9214" t="str">
            <v>未</v>
          </cell>
          <cell r="M9214" t="str">
            <v>未</v>
          </cell>
          <cell r="N9214" t="str">
            <v>未</v>
          </cell>
        </row>
        <row r="9215">
          <cell r="C9215">
            <v>7552241130</v>
          </cell>
          <cell r="D9215" t="str">
            <v>I23K4967</v>
          </cell>
          <cell r="E9215">
            <v>45651</v>
          </cell>
          <cell r="F9215" t="str">
            <v>VK04 NPR</v>
          </cell>
          <cell r="G9215" t="str">
            <v xml:space="preserve">VK04 </v>
          </cell>
          <cell r="H9215" t="str">
            <v>VK04 4X2 車型全数出図（軌陸車/ハイブリッド除）</v>
          </cell>
          <cell r="I9215"/>
          <cell r="J9215"/>
          <cell r="K9215"/>
          <cell r="L9215" t="str">
            <v>未</v>
          </cell>
          <cell r="M9215" t="str">
            <v>未</v>
          </cell>
          <cell r="N9215" t="str">
            <v>未</v>
          </cell>
        </row>
        <row r="9216">
          <cell r="C9216">
            <v>7552241140</v>
          </cell>
          <cell r="D9216" t="str">
            <v>I23K4967</v>
          </cell>
          <cell r="E9216">
            <v>45651</v>
          </cell>
          <cell r="F9216" t="str">
            <v>VK04 NPR</v>
          </cell>
          <cell r="G9216" t="str">
            <v xml:space="preserve">VK04 </v>
          </cell>
          <cell r="H9216" t="str">
            <v>VK04 4X2 車型全数出図（軌陸車/ハイブリッド除）</v>
          </cell>
          <cell r="I9216"/>
          <cell r="J9216"/>
          <cell r="K9216"/>
          <cell r="L9216" t="str">
            <v>未</v>
          </cell>
          <cell r="M9216" t="str">
            <v>未</v>
          </cell>
          <cell r="N9216" t="str">
            <v>未</v>
          </cell>
        </row>
        <row r="9217">
          <cell r="C9217">
            <v>7552241150</v>
          </cell>
          <cell r="D9217" t="str">
            <v>I23K4967</v>
          </cell>
          <cell r="E9217">
            <v>45651</v>
          </cell>
          <cell r="F9217" t="str">
            <v>VK04 NPR</v>
          </cell>
          <cell r="G9217" t="str">
            <v xml:space="preserve">VK04 </v>
          </cell>
          <cell r="H9217" t="str">
            <v>VK04 4X2 車型全数出図（軌陸車/ハイブリッド除）</v>
          </cell>
          <cell r="I9217"/>
          <cell r="J9217"/>
          <cell r="K9217"/>
          <cell r="L9217" t="str">
            <v>未</v>
          </cell>
          <cell r="M9217" t="str">
            <v>未</v>
          </cell>
          <cell r="N9217" t="str">
            <v>未</v>
          </cell>
        </row>
        <row r="9218">
          <cell r="C9218">
            <v>7552241180</v>
          </cell>
          <cell r="D9218" t="str">
            <v>I23K4967</v>
          </cell>
          <cell r="E9218">
            <v>45651</v>
          </cell>
          <cell r="F9218" t="str">
            <v>VK04 NPR</v>
          </cell>
          <cell r="G9218" t="str">
            <v xml:space="preserve">VK04 </v>
          </cell>
          <cell r="H9218" t="str">
            <v>VK04 4X2 車型全数出図（軌陸車/ハイブリッド除）</v>
          </cell>
          <cell r="I9218"/>
          <cell r="J9218"/>
          <cell r="K9218"/>
          <cell r="L9218" t="str">
            <v>未</v>
          </cell>
          <cell r="M9218" t="str">
            <v>未</v>
          </cell>
          <cell r="N9218" t="str">
            <v>未</v>
          </cell>
        </row>
        <row r="9219">
          <cell r="C9219">
            <v>7552241190</v>
          </cell>
          <cell r="D9219" t="str">
            <v>I23K4967</v>
          </cell>
          <cell r="E9219">
            <v>45651</v>
          </cell>
          <cell r="F9219" t="str">
            <v>VK04 NPR</v>
          </cell>
          <cell r="G9219" t="str">
            <v xml:space="preserve">VK04 </v>
          </cell>
          <cell r="H9219" t="str">
            <v>VK04 4X2 車型全数出図（軌陸車/ハイブリッド除）</v>
          </cell>
          <cell r="I9219"/>
          <cell r="J9219"/>
          <cell r="K9219"/>
          <cell r="L9219" t="str">
            <v>未</v>
          </cell>
          <cell r="M9219" t="str">
            <v>未</v>
          </cell>
          <cell r="N9219" t="str">
            <v>未</v>
          </cell>
        </row>
        <row r="9220">
          <cell r="C9220">
            <v>7552241200</v>
          </cell>
          <cell r="D9220" t="str">
            <v>I23K4967</v>
          </cell>
          <cell r="E9220">
            <v>45651</v>
          </cell>
          <cell r="F9220" t="str">
            <v>VK04 NPR</v>
          </cell>
          <cell r="G9220" t="str">
            <v xml:space="preserve">VK04 </v>
          </cell>
          <cell r="H9220" t="str">
            <v>VK04 4X2 車型全数出図（軌陸車/ハイブリッド除）</v>
          </cell>
          <cell r="I9220"/>
          <cell r="J9220"/>
          <cell r="K9220"/>
          <cell r="L9220" t="str">
            <v>未</v>
          </cell>
          <cell r="M9220" t="str">
            <v>未</v>
          </cell>
          <cell r="N9220" t="str">
            <v>未</v>
          </cell>
        </row>
        <row r="9221">
          <cell r="C9221">
            <v>7552241220</v>
          </cell>
          <cell r="D9221" t="str">
            <v>I23K4967</v>
          </cell>
          <cell r="E9221">
            <v>45651</v>
          </cell>
          <cell r="F9221" t="str">
            <v>VK04 NPR</v>
          </cell>
          <cell r="G9221" t="str">
            <v xml:space="preserve">VK04 </v>
          </cell>
          <cell r="H9221" t="str">
            <v>VK04 4X2 車型全数出図（軌陸車/ハイブリッド除）</v>
          </cell>
          <cell r="I9221"/>
          <cell r="J9221"/>
          <cell r="K9221"/>
          <cell r="L9221" t="str">
            <v>未</v>
          </cell>
          <cell r="M9221" t="str">
            <v>未</v>
          </cell>
          <cell r="N9221" t="str">
            <v>未</v>
          </cell>
        </row>
        <row r="9222">
          <cell r="C9222">
            <v>7552241240</v>
          </cell>
          <cell r="D9222" t="str">
            <v>I23K4967</v>
          </cell>
          <cell r="E9222">
            <v>45651</v>
          </cell>
          <cell r="F9222" t="str">
            <v>VK04 NPR</v>
          </cell>
          <cell r="G9222" t="str">
            <v xml:space="preserve">VK04 </v>
          </cell>
          <cell r="H9222" t="str">
            <v>VK04 4X2 車型全数出図（軌陸車/ハイブリッド除）</v>
          </cell>
          <cell r="I9222"/>
          <cell r="J9222"/>
          <cell r="K9222"/>
          <cell r="L9222" t="str">
            <v>未</v>
          </cell>
          <cell r="M9222" t="str">
            <v>未</v>
          </cell>
          <cell r="N9222" t="str">
            <v>未</v>
          </cell>
        </row>
        <row r="9223">
          <cell r="C9223">
            <v>7552241250</v>
          </cell>
          <cell r="D9223" t="str">
            <v>I23K4967</v>
          </cell>
          <cell r="E9223">
            <v>45651</v>
          </cell>
          <cell r="F9223" t="str">
            <v>VK04 NPR</v>
          </cell>
          <cell r="G9223" t="str">
            <v xml:space="preserve">VK04 </v>
          </cell>
          <cell r="H9223" t="str">
            <v>VK04 4X2 車型全数出図（軌陸車/ハイブリッド除）</v>
          </cell>
          <cell r="I9223"/>
          <cell r="J9223"/>
          <cell r="K9223"/>
          <cell r="L9223" t="str">
            <v>未</v>
          </cell>
          <cell r="M9223" t="str">
            <v>未</v>
          </cell>
          <cell r="N9223" t="str">
            <v>未</v>
          </cell>
        </row>
        <row r="9224">
          <cell r="C9224">
            <v>7552241270</v>
          </cell>
          <cell r="D9224" t="str">
            <v>I23K4967</v>
          </cell>
          <cell r="E9224">
            <v>45651</v>
          </cell>
          <cell r="F9224" t="str">
            <v>VK04 NPR</v>
          </cell>
          <cell r="G9224" t="str">
            <v xml:space="preserve">VK04 </v>
          </cell>
          <cell r="H9224" t="str">
            <v>VK04 4X2 車型全数出図（軌陸車/ハイブリッド除）</v>
          </cell>
          <cell r="I9224"/>
          <cell r="J9224"/>
          <cell r="K9224"/>
          <cell r="L9224" t="str">
            <v>未</v>
          </cell>
          <cell r="M9224" t="str">
            <v>未</v>
          </cell>
          <cell r="N9224" t="str">
            <v>未</v>
          </cell>
        </row>
        <row r="9225">
          <cell r="C9225">
            <v>7552241290</v>
          </cell>
          <cell r="D9225" t="str">
            <v>I23K4967</v>
          </cell>
          <cell r="E9225">
            <v>45651</v>
          </cell>
          <cell r="F9225" t="str">
            <v>VK04 NPR</v>
          </cell>
          <cell r="G9225" t="str">
            <v xml:space="preserve">VK04 </v>
          </cell>
          <cell r="H9225" t="str">
            <v>VK04 4X2 車型全数出図（軌陸車/ハイブリッド除）</v>
          </cell>
          <cell r="I9225"/>
          <cell r="J9225"/>
          <cell r="K9225"/>
          <cell r="L9225" t="str">
            <v>未</v>
          </cell>
          <cell r="M9225" t="str">
            <v>未</v>
          </cell>
          <cell r="N9225" t="str">
            <v>未</v>
          </cell>
        </row>
        <row r="9226">
          <cell r="C9226">
            <v>7552241300</v>
          </cell>
          <cell r="D9226" t="str">
            <v>I23K4967</v>
          </cell>
          <cell r="E9226">
            <v>45651</v>
          </cell>
          <cell r="F9226" t="str">
            <v>VK04 NPR</v>
          </cell>
          <cell r="G9226" t="str">
            <v xml:space="preserve">VK04 </v>
          </cell>
          <cell r="H9226" t="str">
            <v>VK04 4X2 車型全数出図（軌陸車/ハイブリッド除）</v>
          </cell>
          <cell r="I9226"/>
          <cell r="J9226"/>
          <cell r="K9226"/>
          <cell r="L9226" t="str">
            <v>未</v>
          </cell>
          <cell r="M9226" t="str">
            <v>未</v>
          </cell>
          <cell r="N9226" t="str">
            <v>未</v>
          </cell>
        </row>
        <row r="9227">
          <cell r="C9227">
            <v>7552241310</v>
          </cell>
          <cell r="D9227" t="str">
            <v>I23K4967</v>
          </cell>
          <cell r="E9227">
            <v>45651</v>
          </cell>
          <cell r="F9227" t="str">
            <v>VK04 NPR</v>
          </cell>
          <cell r="G9227" t="str">
            <v xml:space="preserve">VK04 </v>
          </cell>
          <cell r="H9227" t="str">
            <v>VK04 4X2 車型全数出図（軌陸車/ハイブリッド除）</v>
          </cell>
          <cell r="I9227"/>
          <cell r="J9227"/>
          <cell r="K9227"/>
          <cell r="L9227" t="str">
            <v>未</v>
          </cell>
          <cell r="M9227" t="str">
            <v>未</v>
          </cell>
          <cell r="N9227" t="str">
            <v>未</v>
          </cell>
        </row>
        <row r="9228">
          <cell r="C9228">
            <v>7552241320</v>
          </cell>
          <cell r="D9228" t="str">
            <v>I23K4967</v>
          </cell>
          <cell r="E9228">
            <v>45651</v>
          </cell>
          <cell r="F9228" t="str">
            <v>VK04 NPR</v>
          </cell>
          <cell r="G9228" t="str">
            <v xml:space="preserve">VK04 </v>
          </cell>
          <cell r="H9228" t="str">
            <v>VK04 4X2 車型全数出図（軌陸車/ハイブリッド除）</v>
          </cell>
          <cell r="I9228"/>
          <cell r="J9228"/>
          <cell r="K9228"/>
          <cell r="L9228" t="str">
            <v>未</v>
          </cell>
          <cell r="M9228" t="str">
            <v>未</v>
          </cell>
          <cell r="N9228" t="str">
            <v>未</v>
          </cell>
        </row>
        <row r="9229">
          <cell r="C9229">
            <v>7552241330</v>
          </cell>
          <cell r="D9229" t="str">
            <v>I23K4967</v>
          </cell>
          <cell r="E9229">
            <v>45651</v>
          </cell>
          <cell r="F9229" t="str">
            <v>VK04 NPR</v>
          </cell>
          <cell r="G9229" t="str">
            <v xml:space="preserve">VK04 </v>
          </cell>
          <cell r="H9229" t="str">
            <v>VK04 4X2 車型全数出図（軌陸車/ハイブリッド除）</v>
          </cell>
          <cell r="I9229"/>
          <cell r="J9229"/>
          <cell r="K9229"/>
          <cell r="L9229" t="str">
            <v>未</v>
          </cell>
          <cell r="M9229" t="str">
            <v>未</v>
          </cell>
          <cell r="N9229" t="str">
            <v>未</v>
          </cell>
        </row>
        <row r="9230">
          <cell r="C9230">
            <v>7552241340</v>
          </cell>
          <cell r="D9230" t="str">
            <v>I23K4967</v>
          </cell>
          <cell r="E9230">
            <v>45651</v>
          </cell>
          <cell r="F9230" t="str">
            <v>VK04 NPR</v>
          </cell>
          <cell r="G9230" t="str">
            <v xml:space="preserve">VK04 </v>
          </cell>
          <cell r="H9230" t="str">
            <v>VK04 4X2 車型全数出図（軌陸車/ハイブリッド除）</v>
          </cell>
          <cell r="I9230"/>
          <cell r="J9230"/>
          <cell r="K9230"/>
          <cell r="L9230" t="str">
            <v>未</v>
          </cell>
          <cell r="M9230" t="str">
            <v>未</v>
          </cell>
          <cell r="N9230" t="str">
            <v>未</v>
          </cell>
        </row>
        <row r="9231">
          <cell r="C9231">
            <v>7552241350</v>
          </cell>
          <cell r="D9231" t="str">
            <v>I23K4967</v>
          </cell>
          <cell r="E9231">
            <v>45651</v>
          </cell>
          <cell r="F9231" t="str">
            <v>VK04 NPR</v>
          </cell>
          <cell r="G9231" t="str">
            <v xml:space="preserve">VK04 </v>
          </cell>
          <cell r="H9231" t="str">
            <v>VK04 4X2 車型全数出図（軌陸車/ハイブリッド除）</v>
          </cell>
          <cell r="I9231"/>
          <cell r="J9231"/>
          <cell r="K9231"/>
          <cell r="L9231" t="str">
            <v>未</v>
          </cell>
          <cell r="M9231" t="str">
            <v>未</v>
          </cell>
          <cell r="N9231" t="str">
            <v>未</v>
          </cell>
        </row>
        <row r="9232">
          <cell r="C9232">
            <v>7552241360</v>
          </cell>
          <cell r="D9232" t="str">
            <v>I23K4967</v>
          </cell>
          <cell r="E9232">
            <v>45651</v>
          </cell>
          <cell r="F9232" t="str">
            <v>VK04 NPR</v>
          </cell>
          <cell r="G9232" t="str">
            <v xml:space="preserve">VK04 </v>
          </cell>
          <cell r="H9232" t="str">
            <v>VK04 4X2 車型全数出図（軌陸車/ハイブリッド除）</v>
          </cell>
          <cell r="I9232"/>
          <cell r="J9232"/>
          <cell r="K9232"/>
          <cell r="L9232" t="str">
            <v>未</v>
          </cell>
          <cell r="M9232" t="str">
            <v>未</v>
          </cell>
          <cell r="N9232" t="str">
            <v>未</v>
          </cell>
        </row>
        <row r="9233">
          <cell r="C9233">
            <v>7552241370</v>
          </cell>
          <cell r="D9233" t="str">
            <v>I23K4967</v>
          </cell>
          <cell r="E9233">
            <v>45651</v>
          </cell>
          <cell r="F9233" t="str">
            <v>VK04 NPR</v>
          </cell>
          <cell r="G9233" t="str">
            <v xml:space="preserve">VK04 </v>
          </cell>
          <cell r="H9233" t="str">
            <v>VK04 4X2 車型全数出図（軌陸車/ハイブリッド除）</v>
          </cell>
          <cell r="I9233"/>
          <cell r="J9233"/>
          <cell r="K9233"/>
          <cell r="L9233" t="str">
            <v>未</v>
          </cell>
          <cell r="M9233" t="str">
            <v>未</v>
          </cell>
          <cell r="N9233" t="str">
            <v>未</v>
          </cell>
        </row>
        <row r="9234">
          <cell r="C9234">
            <v>7552241390</v>
          </cell>
          <cell r="D9234" t="str">
            <v>I23K4967</v>
          </cell>
          <cell r="E9234">
            <v>45651</v>
          </cell>
          <cell r="F9234" t="str">
            <v>VK04 NPR</v>
          </cell>
          <cell r="G9234" t="str">
            <v xml:space="preserve">VK04 </v>
          </cell>
          <cell r="H9234" t="str">
            <v>VK04 4X2 車型全数出図（軌陸車/ハイブリッド除）</v>
          </cell>
          <cell r="I9234"/>
          <cell r="J9234"/>
          <cell r="K9234"/>
          <cell r="L9234" t="str">
            <v>○</v>
          </cell>
          <cell r="M9234">
            <v>20250408</v>
          </cell>
          <cell r="N9234">
            <v>20240408</v>
          </cell>
        </row>
        <row r="9235">
          <cell r="C9235">
            <v>7552241400</v>
          </cell>
          <cell r="D9235" t="str">
            <v>I23K4967</v>
          </cell>
          <cell r="E9235">
            <v>45651</v>
          </cell>
          <cell r="F9235" t="str">
            <v>VK04 NPR</v>
          </cell>
          <cell r="G9235" t="str">
            <v xml:space="preserve">VK04 </v>
          </cell>
          <cell r="H9235" t="str">
            <v>VK04 4X2 車型全数出図（軌陸車/ハイブリッド除）</v>
          </cell>
          <cell r="I9235"/>
          <cell r="J9235"/>
          <cell r="K9235"/>
          <cell r="L9235" t="str">
            <v>未</v>
          </cell>
          <cell r="M9235" t="str">
            <v>未</v>
          </cell>
          <cell r="N9235" t="str">
            <v>未</v>
          </cell>
        </row>
        <row r="9236">
          <cell r="C9236">
            <v>7552241410</v>
          </cell>
          <cell r="D9236" t="str">
            <v>I23K4967</v>
          </cell>
          <cell r="E9236">
            <v>45651</v>
          </cell>
          <cell r="F9236" t="str">
            <v>VK04 NPR</v>
          </cell>
          <cell r="G9236" t="str">
            <v xml:space="preserve">VK04 </v>
          </cell>
          <cell r="H9236" t="str">
            <v>VK04 4X2 車型全数出図（軌陸車/ハイブリッド除）</v>
          </cell>
          <cell r="I9236"/>
          <cell r="J9236"/>
          <cell r="K9236"/>
          <cell r="L9236" t="str">
            <v>未</v>
          </cell>
          <cell r="M9236" t="str">
            <v>未</v>
          </cell>
          <cell r="N9236" t="str">
            <v>未</v>
          </cell>
        </row>
        <row r="9237">
          <cell r="C9237">
            <v>7552241420</v>
          </cell>
          <cell r="D9237" t="str">
            <v>I23K4967</v>
          </cell>
          <cell r="E9237">
            <v>45651</v>
          </cell>
          <cell r="F9237" t="str">
            <v>VK04 NPR</v>
          </cell>
          <cell r="G9237" t="str">
            <v xml:space="preserve">VK04 </v>
          </cell>
          <cell r="H9237" t="str">
            <v>VK04 4X2 車型全数出図（軌陸車/ハイブリッド除）</v>
          </cell>
          <cell r="I9237"/>
          <cell r="J9237"/>
          <cell r="K9237"/>
          <cell r="L9237" t="str">
            <v>未</v>
          </cell>
          <cell r="M9237" t="str">
            <v>未</v>
          </cell>
          <cell r="N9237" t="str">
            <v>未</v>
          </cell>
        </row>
        <row r="9238">
          <cell r="C9238">
            <v>7552241430</v>
          </cell>
          <cell r="D9238" t="str">
            <v>I23K4967</v>
          </cell>
          <cell r="E9238">
            <v>45651</v>
          </cell>
          <cell r="F9238" t="str">
            <v>VK04 NPR</v>
          </cell>
          <cell r="G9238" t="str">
            <v xml:space="preserve">VK04 </v>
          </cell>
          <cell r="H9238" t="str">
            <v>VK04 4X2 車型全数出図（軌陸車/ハイブリッド除）</v>
          </cell>
          <cell r="I9238"/>
          <cell r="J9238"/>
          <cell r="K9238"/>
          <cell r="L9238" t="str">
            <v>未</v>
          </cell>
          <cell r="M9238" t="str">
            <v>未</v>
          </cell>
          <cell r="N9238" t="str">
            <v>未</v>
          </cell>
        </row>
        <row r="9239">
          <cell r="C9239">
            <v>7552241440</v>
          </cell>
          <cell r="D9239" t="str">
            <v>I23K4967</v>
          </cell>
          <cell r="E9239">
            <v>45651</v>
          </cell>
          <cell r="F9239" t="str">
            <v>VK04 NPR</v>
          </cell>
          <cell r="G9239" t="str">
            <v xml:space="preserve">VK04 </v>
          </cell>
          <cell r="H9239" t="str">
            <v>VK04 4X2 車型全数出図（軌陸車/ハイブリッド除）</v>
          </cell>
          <cell r="I9239"/>
          <cell r="J9239"/>
          <cell r="K9239"/>
          <cell r="L9239" t="str">
            <v>未</v>
          </cell>
          <cell r="M9239" t="str">
            <v>未</v>
          </cell>
          <cell r="N9239" t="str">
            <v>未</v>
          </cell>
        </row>
        <row r="9240">
          <cell r="C9240">
            <v>7552241450</v>
          </cell>
          <cell r="D9240" t="str">
            <v>I23K4967</v>
          </cell>
          <cell r="E9240">
            <v>45651</v>
          </cell>
          <cell r="F9240" t="str">
            <v>VK04 NPR</v>
          </cell>
          <cell r="G9240" t="str">
            <v xml:space="preserve">VK04 </v>
          </cell>
          <cell r="H9240" t="str">
            <v>VK04 4X2 車型全数出図（軌陸車/ハイブリッド除）</v>
          </cell>
          <cell r="I9240"/>
          <cell r="J9240"/>
          <cell r="K9240"/>
          <cell r="L9240" t="str">
            <v>未</v>
          </cell>
          <cell r="M9240" t="str">
            <v>未</v>
          </cell>
          <cell r="N9240" t="str">
            <v>未</v>
          </cell>
        </row>
        <row r="9241">
          <cell r="C9241">
            <v>7552241460</v>
          </cell>
          <cell r="D9241" t="str">
            <v>I23K4967</v>
          </cell>
          <cell r="E9241">
            <v>45651</v>
          </cell>
          <cell r="F9241" t="str">
            <v>VK04 NPR</v>
          </cell>
          <cell r="G9241" t="str">
            <v xml:space="preserve">VK04 </v>
          </cell>
          <cell r="H9241" t="str">
            <v>VK04 4X2 車型全数出図（軌陸車/ハイブリッド除）</v>
          </cell>
          <cell r="I9241"/>
          <cell r="J9241"/>
          <cell r="K9241"/>
          <cell r="L9241" t="str">
            <v>未</v>
          </cell>
          <cell r="M9241" t="str">
            <v>未</v>
          </cell>
          <cell r="N9241" t="str">
            <v>未</v>
          </cell>
        </row>
        <row r="9242">
          <cell r="C9242">
            <v>7552241470</v>
          </cell>
          <cell r="D9242" t="str">
            <v>I23K4967</v>
          </cell>
          <cell r="E9242">
            <v>45651</v>
          </cell>
          <cell r="F9242" t="str">
            <v>VK04 NPR</v>
          </cell>
          <cell r="G9242" t="str">
            <v xml:space="preserve">VK04 </v>
          </cell>
          <cell r="H9242" t="str">
            <v>VK04 4X2 車型全数出図（軌陸車/ハイブリッド除）</v>
          </cell>
          <cell r="I9242"/>
          <cell r="J9242"/>
          <cell r="K9242"/>
          <cell r="L9242" t="str">
            <v>未</v>
          </cell>
          <cell r="M9242" t="str">
            <v>未</v>
          </cell>
          <cell r="N9242" t="str">
            <v>未</v>
          </cell>
        </row>
        <row r="9243">
          <cell r="C9243">
            <v>7552241480</v>
          </cell>
          <cell r="D9243" t="str">
            <v>I23K4967</v>
          </cell>
          <cell r="E9243">
            <v>45651</v>
          </cell>
          <cell r="F9243" t="str">
            <v>VK04 NPR</v>
          </cell>
          <cell r="G9243" t="str">
            <v xml:space="preserve">VK04 </v>
          </cell>
          <cell r="H9243" t="str">
            <v>VK04 4X2 車型全数出図（軌陸車/ハイブリッド除）</v>
          </cell>
          <cell r="I9243"/>
          <cell r="J9243"/>
          <cell r="K9243"/>
          <cell r="L9243" t="str">
            <v>未</v>
          </cell>
          <cell r="M9243" t="str">
            <v>未</v>
          </cell>
          <cell r="N9243" t="str">
            <v>未</v>
          </cell>
        </row>
        <row r="9244">
          <cell r="C9244">
            <v>7552241490</v>
          </cell>
          <cell r="D9244" t="str">
            <v>I23K4967</v>
          </cell>
          <cell r="E9244">
            <v>45651</v>
          </cell>
          <cell r="F9244" t="str">
            <v>VK04 NPR</v>
          </cell>
          <cell r="G9244" t="str">
            <v xml:space="preserve">VK04 </v>
          </cell>
          <cell r="H9244" t="str">
            <v>VK04 4X2 車型全数出図（軌陸車/ハイブリッド除）</v>
          </cell>
          <cell r="I9244"/>
          <cell r="J9244"/>
          <cell r="K9244"/>
          <cell r="L9244" t="str">
            <v>未</v>
          </cell>
          <cell r="M9244" t="str">
            <v>未</v>
          </cell>
          <cell r="N9244" t="str">
            <v>未</v>
          </cell>
        </row>
        <row r="9245">
          <cell r="C9245">
            <v>7552241500</v>
          </cell>
          <cell r="D9245" t="str">
            <v>I23K4967</v>
          </cell>
          <cell r="E9245">
            <v>45651</v>
          </cell>
          <cell r="F9245" t="str">
            <v>VK04 NPR</v>
          </cell>
          <cell r="G9245" t="str">
            <v xml:space="preserve">VK04 </v>
          </cell>
          <cell r="H9245" t="str">
            <v>VK04 4X2 車型全数出図（軌陸車/ハイブリッド除）</v>
          </cell>
          <cell r="I9245"/>
          <cell r="J9245"/>
          <cell r="K9245"/>
          <cell r="L9245" t="str">
            <v>未</v>
          </cell>
          <cell r="M9245" t="str">
            <v>未</v>
          </cell>
          <cell r="N9245" t="str">
            <v>未</v>
          </cell>
        </row>
        <row r="9246">
          <cell r="C9246">
            <v>7552241510</v>
          </cell>
          <cell r="D9246" t="str">
            <v>I23K4967</v>
          </cell>
          <cell r="E9246">
            <v>45651</v>
          </cell>
          <cell r="F9246" t="str">
            <v>VK04 NPR</v>
          </cell>
          <cell r="G9246" t="str">
            <v xml:space="preserve">VK04 </v>
          </cell>
          <cell r="H9246" t="str">
            <v>VK04 4X2 車型全数出図（軌陸車/ハイブリッド除）</v>
          </cell>
          <cell r="I9246"/>
          <cell r="J9246"/>
          <cell r="K9246"/>
          <cell r="L9246" t="str">
            <v>未</v>
          </cell>
          <cell r="M9246" t="str">
            <v>未</v>
          </cell>
          <cell r="N9246" t="str">
            <v>未</v>
          </cell>
        </row>
        <row r="9247">
          <cell r="C9247">
            <v>7552241520</v>
          </cell>
          <cell r="D9247" t="str">
            <v>I23K4967</v>
          </cell>
          <cell r="E9247">
            <v>45651</v>
          </cell>
          <cell r="F9247" t="str">
            <v>VK04 NPR</v>
          </cell>
          <cell r="G9247" t="str">
            <v xml:space="preserve">VK04 </v>
          </cell>
          <cell r="H9247" t="str">
            <v>VK04 4X2 車型全数出図（軌陸車/ハイブリッド除）</v>
          </cell>
          <cell r="I9247"/>
          <cell r="J9247"/>
          <cell r="K9247"/>
          <cell r="L9247" t="str">
            <v>未</v>
          </cell>
          <cell r="M9247" t="str">
            <v>未</v>
          </cell>
          <cell r="N9247" t="str">
            <v>未</v>
          </cell>
        </row>
        <row r="9248">
          <cell r="C9248">
            <v>7552241530</v>
          </cell>
          <cell r="D9248" t="str">
            <v>I23K4967</v>
          </cell>
          <cell r="E9248">
            <v>45651</v>
          </cell>
          <cell r="F9248" t="str">
            <v>VK04 NPR</v>
          </cell>
          <cell r="G9248" t="str">
            <v xml:space="preserve">VK04 </v>
          </cell>
          <cell r="H9248" t="str">
            <v>VK04 4X2 車型全数出図（軌陸車/ハイブリッド除）</v>
          </cell>
          <cell r="I9248"/>
          <cell r="J9248"/>
          <cell r="K9248"/>
          <cell r="L9248" t="str">
            <v>未</v>
          </cell>
          <cell r="M9248" t="str">
            <v>未</v>
          </cell>
          <cell r="N9248" t="str">
            <v>未</v>
          </cell>
        </row>
        <row r="9249">
          <cell r="C9249">
            <v>7552241540</v>
          </cell>
          <cell r="D9249" t="str">
            <v>I23K4967</v>
          </cell>
          <cell r="E9249">
            <v>45651</v>
          </cell>
          <cell r="F9249" t="str">
            <v>VK04 NPR</v>
          </cell>
          <cell r="G9249" t="str">
            <v xml:space="preserve">VK04 </v>
          </cell>
          <cell r="H9249" t="str">
            <v>VK04 4X2 車型全数出図（軌陸車/ハイブリッド除）</v>
          </cell>
          <cell r="I9249"/>
          <cell r="J9249"/>
          <cell r="K9249"/>
          <cell r="L9249" t="str">
            <v>未</v>
          </cell>
          <cell r="M9249" t="str">
            <v>未</v>
          </cell>
          <cell r="N9249" t="str">
            <v>未</v>
          </cell>
        </row>
        <row r="9250">
          <cell r="C9250">
            <v>7552241550</v>
          </cell>
          <cell r="D9250" t="str">
            <v>I23K4967</v>
          </cell>
          <cell r="E9250">
            <v>45651</v>
          </cell>
          <cell r="F9250" t="str">
            <v>VK04 NPR</v>
          </cell>
          <cell r="G9250" t="str">
            <v xml:space="preserve">VK04 </v>
          </cell>
          <cell r="H9250" t="str">
            <v>VK04 4X2 車型全数出図（軌陸車/ハイブリッド除）</v>
          </cell>
          <cell r="I9250"/>
          <cell r="J9250"/>
          <cell r="K9250"/>
          <cell r="L9250" t="str">
            <v>未</v>
          </cell>
          <cell r="M9250" t="str">
            <v>未</v>
          </cell>
          <cell r="N9250" t="str">
            <v>未</v>
          </cell>
        </row>
        <row r="9251">
          <cell r="C9251">
            <v>7552264270</v>
          </cell>
          <cell r="D9251" t="str">
            <v>I23K4967</v>
          </cell>
          <cell r="E9251">
            <v>45651</v>
          </cell>
          <cell r="F9251" t="str">
            <v>VK04 NPR</v>
          </cell>
          <cell r="G9251" t="str">
            <v xml:space="preserve">VK04 </v>
          </cell>
          <cell r="H9251" t="str">
            <v>VK04 4X2 車型全数出図（軌陸車/ハイブリッド除）</v>
          </cell>
          <cell r="I9251"/>
          <cell r="J9251"/>
          <cell r="K9251"/>
          <cell r="L9251" t="str">
            <v>未</v>
          </cell>
          <cell r="M9251" t="str">
            <v>未</v>
          </cell>
          <cell r="N9251" t="str">
            <v>未</v>
          </cell>
        </row>
        <row r="9252">
          <cell r="C9252">
            <v>7552264280</v>
          </cell>
          <cell r="D9252" t="str">
            <v>I23K4967</v>
          </cell>
          <cell r="E9252">
            <v>45651</v>
          </cell>
          <cell r="F9252" t="str">
            <v>VK04 NPR</v>
          </cell>
          <cell r="G9252" t="str">
            <v xml:space="preserve">VK04 </v>
          </cell>
          <cell r="H9252" t="str">
            <v>VK04 4X2 車型全数出図（軌陸車/ハイブリッド除）</v>
          </cell>
          <cell r="I9252"/>
          <cell r="J9252"/>
          <cell r="K9252"/>
          <cell r="L9252" t="str">
            <v>未</v>
          </cell>
          <cell r="M9252" t="str">
            <v>未</v>
          </cell>
          <cell r="N9252" t="str">
            <v>未</v>
          </cell>
        </row>
        <row r="9253">
          <cell r="C9253">
            <v>7552264290</v>
          </cell>
          <cell r="D9253" t="str">
            <v>I23K4967</v>
          </cell>
          <cell r="E9253">
            <v>45651</v>
          </cell>
          <cell r="F9253" t="str">
            <v>VK04 NPR</v>
          </cell>
          <cell r="G9253" t="str">
            <v xml:space="preserve">VK04 </v>
          </cell>
          <cell r="H9253" t="str">
            <v>VK04 4X2 車型全数出図（軌陸車/ハイブリッド除）</v>
          </cell>
          <cell r="I9253"/>
          <cell r="J9253"/>
          <cell r="K9253"/>
          <cell r="L9253" t="str">
            <v>未</v>
          </cell>
          <cell r="M9253" t="str">
            <v>未</v>
          </cell>
          <cell r="N9253" t="str">
            <v>未</v>
          </cell>
        </row>
        <row r="9254">
          <cell r="C9254">
            <v>7552264300</v>
          </cell>
          <cell r="D9254" t="str">
            <v>I23K4967</v>
          </cell>
          <cell r="E9254">
            <v>45651</v>
          </cell>
          <cell r="F9254" t="str">
            <v>VK04 NPR</v>
          </cell>
          <cell r="G9254" t="str">
            <v xml:space="preserve">VK04 </v>
          </cell>
          <cell r="H9254" t="str">
            <v>VK04 4X2 車型全数出図（軌陸車/ハイブリッド除）</v>
          </cell>
          <cell r="I9254"/>
          <cell r="J9254" t="str">
            <v>A</v>
          </cell>
          <cell r="K9254"/>
          <cell r="L9254" t="str">
            <v>未</v>
          </cell>
          <cell r="M9254" t="str">
            <v>未</v>
          </cell>
          <cell r="N9254" t="str">
            <v>未</v>
          </cell>
        </row>
        <row r="9255">
          <cell r="C9255">
            <v>7552264320</v>
          </cell>
          <cell r="D9255" t="str">
            <v>I23K4967</v>
          </cell>
          <cell r="E9255">
            <v>45651</v>
          </cell>
          <cell r="F9255" t="str">
            <v>VK04 NPR</v>
          </cell>
          <cell r="G9255" t="str">
            <v xml:space="preserve">VK04 </v>
          </cell>
          <cell r="H9255" t="str">
            <v>VK04 4X2 車型全数出図（軌陸車/ハイブリッド除）</v>
          </cell>
          <cell r="I9255"/>
          <cell r="J9255" t="str">
            <v>A</v>
          </cell>
          <cell r="K9255"/>
          <cell r="L9255" t="str">
            <v>未</v>
          </cell>
          <cell r="M9255" t="str">
            <v>未</v>
          </cell>
          <cell r="N9255" t="str">
            <v>未</v>
          </cell>
        </row>
        <row r="9256">
          <cell r="C9256">
            <v>7552264330</v>
          </cell>
          <cell r="D9256" t="str">
            <v>I23K4967</v>
          </cell>
          <cell r="E9256">
            <v>45651</v>
          </cell>
          <cell r="F9256" t="str">
            <v>VK04 NPR</v>
          </cell>
          <cell r="G9256" t="str">
            <v xml:space="preserve">VK04 </v>
          </cell>
          <cell r="H9256" t="str">
            <v>VK04 4X2 車型全数出図（軌陸車/ハイブリッド除）</v>
          </cell>
          <cell r="I9256"/>
          <cell r="J9256" t="str">
            <v>A</v>
          </cell>
          <cell r="K9256"/>
          <cell r="L9256" t="str">
            <v>未</v>
          </cell>
          <cell r="M9256" t="str">
            <v>未</v>
          </cell>
          <cell r="N9256" t="str">
            <v>未</v>
          </cell>
        </row>
        <row r="9257">
          <cell r="C9257">
            <v>7552264340</v>
          </cell>
          <cell r="D9257" t="str">
            <v>I23K4967</v>
          </cell>
          <cell r="E9257">
            <v>45651</v>
          </cell>
          <cell r="F9257" t="str">
            <v>VK04 NPR</v>
          </cell>
          <cell r="G9257" t="str">
            <v xml:space="preserve">VK04 </v>
          </cell>
          <cell r="H9257" t="str">
            <v>VK04 4X2 車型全数出図（軌陸車/ハイブリッド除）</v>
          </cell>
          <cell r="I9257"/>
          <cell r="J9257" t="str">
            <v>A</v>
          </cell>
          <cell r="K9257"/>
          <cell r="L9257" t="str">
            <v>未</v>
          </cell>
          <cell r="M9257" t="str">
            <v>未</v>
          </cell>
          <cell r="N9257" t="str">
            <v>未</v>
          </cell>
        </row>
        <row r="9258">
          <cell r="C9258">
            <v>7552264370</v>
          </cell>
          <cell r="D9258" t="str">
            <v>I23K4967</v>
          </cell>
          <cell r="E9258">
            <v>45651</v>
          </cell>
          <cell r="F9258" t="str">
            <v>VK04 NPR</v>
          </cell>
          <cell r="G9258" t="str">
            <v xml:space="preserve">VK04 </v>
          </cell>
          <cell r="H9258" t="str">
            <v>VK04 4X2 車型全数出図（軌陸車/ハイブリッド除）</v>
          </cell>
          <cell r="I9258"/>
          <cell r="J9258" t="str">
            <v>A</v>
          </cell>
          <cell r="K9258"/>
          <cell r="L9258" t="str">
            <v>未</v>
          </cell>
          <cell r="M9258" t="str">
            <v>未</v>
          </cell>
          <cell r="N9258" t="str">
            <v>未</v>
          </cell>
        </row>
        <row r="9259">
          <cell r="C9259">
            <v>7552264380</v>
          </cell>
          <cell r="D9259" t="str">
            <v>I23K4967</v>
          </cell>
          <cell r="E9259">
            <v>45651</v>
          </cell>
          <cell r="F9259" t="str">
            <v>VK04 NPR</v>
          </cell>
          <cell r="G9259" t="str">
            <v xml:space="preserve">VK04 </v>
          </cell>
          <cell r="H9259" t="str">
            <v>VK04 4X2 車型全数出図（軌陸車/ハイブリッド除）</v>
          </cell>
          <cell r="I9259"/>
          <cell r="J9259" t="str">
            <v>A</v>
          </cell>
          <cell r="K9259"/>
          <cell r="L9259" t="str">
            <v>未</v>
          </cell>
          <cell r="M9259" t="str">
            <v>未</v>
          </cell>
          <cell r="N9259" t="str">
            <v>未</v>
          </cell>
        </row>
        <row r="9260">
          <cell r="C9260">
            <v>7552264390</v>
          </cell>
          <cell r="D9260" t="str">
            <v>I23K4967</v>
          </cell>
          <cell r="E9260">
            <v>45651</v>
          </cell>
          <cell r="F9260" t="str">
            <v>VK04 NPR</v>
          </cell>
          <cell r="G9260" t="str">
            <v xml:space="preserve">VK04 </v>
          </cell>
          <cell r="H9260" t="str">
            <v>VK04 4X2 車型全数出図（軌陸車/ハイブリッド除）</v>
          </cell>
          <cell r="I9260"/>
          <cell r="J9260" t="str">
            <v>A</v>
          </cell>
          <cell r="K9260"/>
          <cell r="L9260" t="str">
            <v>未</v>
          </cell>
          <cell r="M9260" t="str">
            <v>未</v>
          </cell>
          <cell r="N9260" t="str">
            <v>未</v>
          </cell>
        </row>
        <row r="9261">
          <cell r="C9261">
            <v>7552264400</v>
          </cell>
          <cell r="D9261" t="str">
            <v>I23K4967</v>
          </cell>
          <cell r="E9261">
            <v>45651</v>
          </cell>
          <cell r="F9261" t="str">
            <v>VK04 NPR</v>
          </cell>
          <cell r="G9261" t="str">
            <v xml:space="preserve">VK04 </v>
          </cell>
          <cell r="H9261" t="str">
            <v>VK04 4X2 車型全数出図（軌陸車/ハイブリッド除）</v>
          </cell>
          <cell r="I9261"/>
          <cell r="J9261"/>
          <cell r="K9261"/>
          <cell r="L9261" t="str">
            <v>未</v>
          </cell>
          <cell r="M9261" t="str">
            <v>未</v>
          </cell>
          <cell r="N9261" t="str">
            <v>未</v>
          </cell>
        </row>
        <row r="9262">
          <cell r="C9262">
            <v>7552264410</v>
          </cell>
          <cell r="D9262" t="str">
            <v>I23K4967</v>
          </cell>
          <cell r="E9262">
            <v>45651</v>
          </cell>
          <cell r="F9262" t="str">
            <v>VK04 NPR</v>
          </cell>
          <cell r="G9262" t="str">
            <v xml:space="preserve">VK04 </v>
          </cell>
          <cell r="H9262" t="str">
            <v>VK04 4X2 車型全数出図（軌陸車/ハイブリッド除）</v>
          </cell>
          <cell r="I9262"/>
          <cell r="J9262"/>
          <cell r="K9262"/>
          <cell r="L9262" t="str">
            <v>未</v>
          </cell>
          <cell r="M9262" t="str">
            <v>未</v>
          </cell>
          <cell r="N9262" t="str">
            <v>未</v>
          </cell>
        </row>
        <row r="9263">
          <cell r="C9263">
            <v>7552264420</v>
          </cell>
          <cell r="D9263" t="str">
            <v>I23K4967</v>
          </cell>
          <cell r="E9263">
            <v>45651</v>
          </cell>
          <cell r="F9263" t="str">
            <v>VK04 NPR</v>
          </cell>
          <cell r="G9263" t="str">
            <v xml:space="preserve">VK04 </v>
          </cell>
          <cell r="H9263" t="str">
            <v>VK04 4X2 車型全数出図（軌陸車/ハイブリッド除）</v>
          </cell>
          <cell r="I9263"/>
          <cell r="J9263"/>
          <cell r="K9263"/>
          <cell r="L9263" t="str">
            <v>未</v>
          </cell>
          <cell r="M9263" t="str">
            <v>未</v>
          </cell>
          <cell r="N9263" t="str">
            <v>未</v>
          </cell>
        </row>
        <row r="9264">
          <cell r="C9264">
            <v>7552264430</v>
          </cell>
          <cell r="D9264" t="str">
            <v>I23K4967</v>
          </cell>
          <cell r="E9264">
            <v>45651</v>
          </cell>
          <cell r="F9264" t="str">
            <v>VK04 NPR</v>
          </cell>
          <cell r="G9264" t="str">
            <v xml:space="preserve">VK04 </v>
          </cell>
          <cell r="H9264" t="str">
            <v>VK04 4X2 車型全数出図（軌陸車/ハイブリッド除）</v>
          </cell>
          <cell r="I9264"/>
          <cell r="J9264"/>
          <cell r="K9264"/>
          <cell r="L9264" t="str">
            <v>未</v>
          </cell>
          <cell r="M9264" t="str">
            <v>未</v>
          </cell>
          <cell r="N9264" t="str">
            <v>未</v>
          </cell>
        </row>
        <row r="9265">
          <cell r="C9265">
            <v>7552264440</v>
          </cell>
          <cell r="D9265" t="str">
            <v>I23K4967</v>
          </cell>
          <cell r="E9265">
            <v>45651</v>
          </cell>
          <cell r="F9265" t="str">
            <v>VK04 NPR</v>
          </cell>
          <cell r="G9265" t="str">
            <v xml:space="preserve">VK04 </v>
          </cell>
          <cell r="H9265" t="str">
            <v>VK04 4X2 車型全数出図（軌陸車/ハイブリッド除）</v>
          </cell>
          <cell r="I9265"/>
          <cell r="J9265" t="str">
            <v>A</v>
          </cell>
          <cell r="K9265"/>
          <cell r="L9265" t="str">
            <v>未</v>
          </cell>
          <cell r="M9265" t="str">
            <v>未</v>
          </cell>
          <cell r="N9265" t="str">
            <v>未</v>
          </cell>
        </row>
        <row r="9266">
          <cell r="C9266">
            <v>7552264450</v>
          </cell>
          <cell r="D9266" t="str">
            <v>I23K4967</v>
          </cell>
          <cell r="E9266">
            <v>45651</v>
          </cell>
          <cell r="F9266" t="str">
            <v>VK04 NPR</v>
          </cell>
          <cell r="G9266" t="str">
            <v xml:space="preserve">VK04 </v>
          </cell>
          <cell r="H9266" t="str">
            <v>VK04 4X2 車型全数出図（軌陸車/ハイブリッド除）</v>
          </cell>
          <cell r="I9266"/>
          <cell r="J9266"/>
          <cell r="K9266"/>
          <cell r="L9266" t="str">
            <v>未</v>
          </cell>
          <cell r="M9266" t="str">
            <v>未</v>
          </cell>
          <cell r="N9266" t="str">
            <v>未</v>
          </cell>
        </row>
        <row r="9267">
          <cell r="C9267">
            <v>7552264460</v>
          </cell>
          <cell r="D9267" t="str">
            <v>I23K4967</v>
          </cell>
          <cell r="E9267">
            <v>45651</v>
          </cell>
          <cell r="F9267" t="str">
            <v>VK04 NPR</v>
          </cell>
          <cell r="G9267" t="str">
            <v xml:space="preserve">VK04 </v>
          </cell>
          <cell r="H9267" t="str">
            <v>VK04 4X2 車型全数出図（軌陸車/ハイブリッド除）</v>
          </cell>
          <cell r="I9267"/>
          <cell r="J9267"/>
          <cell r="K9267"/>
          <cell r="L9267" t="str">
            <v>未</v>
          </cell>
          <cell r="M9267" t="str">
            <v>未</v>
          </cell>
          <cell r="N9267" t="str">
            <v>未</v>
          </cell>
        </row>
        <row r="9268">
          <cell r="C9268">
            <v>7552264470</v>
          </cell>
          <cell r="D9268" t="str">
            <v>I23K4967</v>
          </cell>
          <cell r="E9268">
            <v>45651</v>
          </cell>
          <cell r="F9268" t="str">
            <v>VK04 NPR</v>
          </cell>
          <cell r="G9268" t="str">
            <v xml:space="preserve">VK04 </v>
          </cell>
          <cell r="H9268" t="str">
            <v>VK04 4X2 車型全数出図（軌陸車/ハイブリッド除）</v>
          </cell>
          <cell r="I9268"/>
          <cell r="J9268"/>
          <cell r="K9268"/>
          <cell r="L9268" t="str">
            <v>未</v>
          </cell>
          <cell r="M9268" t="str">
            <v>未</v>
          </cell>
          <cell r="N9268" t="str">
            <v>未</v>
          </cell>
        </row>
        <row r="9269">
          <cell r="C9269">
            <v>7552264480</v>
          </cell>
          <cell r="D9269" t="str">
            <v>I23K4967</v>
          </cell>
          <cell r="E9269">
            <v>45651</v>
          </cell>
          <cell r="F9269" t="str">
            <v>VK04 NPR</v>
          </cell>
          <cell r="G9269" t="str">
            <v xml:space="preserve">VK04 </v>
          </cell>
          <cell r="H9269" t="str">
            <v>VK04 4X2 車型全数出図（軌陸車/ハイブリッド除）</v>
          </cell>
          <cell r="I9269"/>
          <cell r="J9269"/>
          <cell r="K9269"/>
          <cell r="L9269" t="str">
            <v>未</v>
          </cell>
          <cell r="M9269" t="str">
            <v>未</v>
          </cell>
          <cell r="N9269" t="str">
            <v>未</v>
          </cell>
        </row>
        <row r="9270">
          <cell r="C9270">
            <v>7552264490</v>
          </cell>
          <cell r="D9270" t="str">
            <v>I23K4967</v>
          </cell>
          <cell r="E9270">
            <v>45651</v>
          </cell>
          <cell r="F9270" t="str">
            <v>VK04 NPR</v>
          </cell>
          <cell r="G9270" t="str">
            <v xml:space="preserve">VK04 </v>
          </cell>
          <cell r="H9270" t="str">
            <v>VK04 4X2 車型全数出図（軌陸車/ハイブリッド除）</v>
          </cell>
          <cell r="I9270"/>
          <cell r="J9270"/>
          <cell r="K9270"/>
          <cell r="L9270" t="str">
            <v>未</v>
          </cell>
          <cell r="M9270" t="str">
            <v>未</v>
          </cell>
          <cell r="N9270" t="str">
            <v>未</v>
          </cell>
        </row>
        <row r="9271">
          <cell r="C9271">
            <v>7552264500</v>
          </cell>
          <cell r="D9271" t="str">
            <v>I23K4967</v>
          </cell>
          <cell r="E9271">
            <v>45651</v>
          </cell>
          <cell r="F9271" t="str">
            <v>VK04 NPR</v>
          </cell>
          <cell r="G9271" t="str">
            <v xml:space="preserve">VK04 </v>
          </cell>
          <cell r="H9271" t="str">
            <v>VK04 4X2 車型全数出図（軌陸車/ハイブリッド除）</v>
          </cell>
          <cell r="I9271"/>
          <cell r="J9271"/>
          <cell r="K9271"/>
          <cell r="L9271" t="str">
            <v>未</v>
          </cell>
          <cell r="M9271" t="str">
            <v>未</v>
          </cell>
          <cell r="N9271" t="str">
            <v>未</v>
          </cell>
        </row>
        <row r="9272">
          <cell r="C9272">
            <v>7552264510</v>
          </cell>
          <cell r="D9272" t="str">
            <v>I23K4967</v>
          </cell>
          <cell r="E9272">
            <v>45651</v>
          </cell>
          <cell r="F9272" t="str">
            <v>VK04 NPR</v>
          </cell>
          <cell r="G9272" t="str">
            <v xml:space="preserve">VK04 </v>
          </cell>
          <cell r="H9272" t="str">
            <v>VK04 4X2 車型全数出図（軌陸車/ハイブリッド除）</v>
          </cell>
          <cell r="I9272"/>
          <cell r="J9272"/>
          <cell r="K9272"/>
          <cell r="L9272" t="str">
            <v>未</v>
          </cell>
          <cell r="M9272" t="str">
            <v>未</v>
          </cell>
          <cell r="N9272" t="str">
            <v>未</v>
          </cell>
        </row>
        <row r="9273">
          <cell r="C9273">
            <v>7552264520</v>
          </cell>
          <cell r="D9273" t="str">
            <v>I23K4967</v>
          </cell>
          <cell r="E9273">
            <v>45651</v>
          </cell>
          <cell r="F9273" t="str">
            <v>VK04 NPR</v>
          </cell>
          <cell r="G9273" t="str">
            <v xml:space="preserve">VK04 </v>
          </cell>
          <cell r="H9273" t="str">
            <v>VK04 4X2 車型全数出図（軌陸車/ハイブリッド除）</v>
          </cell>
          <cell r="I9273"/>
          <cell r="J9273"/>
          <cell r="K9273"/>
          <cell r="L9273" t="str">
            <v>未</v>
          </cell>
          <cell r="M9273" t="str">
            <v>未</v>
          </cell>
          <cell r="N9273" t="str">
            <v>未</v>
          </cell>
        </row>
        <row r="9274">
          <cell r="C9274">
            <v>7552264530</v>
          </cell>
          <cell r="D9274" t="str">
            <v>I23K4967</v>
          </cell>
          <cell r="E9274">
            <v>45651</v>
          </cell>
          <cell r="F9274" t="str">
            <v>VK04 NPR</v>
          </cell>
          <cell r="G9274" t="str">
            <v xml:space="preserve">VK04 </v>
          </cell>
          <cell r="H9274" t="str">
            <v>VK04 4X2 車型全数出図（軌陸車/ハイブリッド除）</v>
          </cell>
          <cell r="I9274"/>
          <cell r="J9274"/>
          <cell r="K9274"/>
          <cell r="L9274" t="str">
            <v>未</v>
          </cell>
          <cell r="M9274" t="str">
            <v>未</v>
          </cell>
          <cell r="N9274" t="str">
            <v>未</v>
          </cell>
        </row>
        <row r="9275">
          <cell r="C9275">
            <v>7552264540</v>
          </cell>
          <cell r="D9275" t="str">
            <v>I23K4967</v>
          </cell>
          <cell r="E9275">
            <v>45651</v>
          </cell>
          <cell r="F9275" t="str">
            <v>VK04 NPR</v>
          </cell>
          <cell r="G9275" t="str">
            <v xml:space="preserve">VK04 </v>
          </cell>
          <cell r="H9275" t="str">
            <v>VK04 4X2 車型全数出図（軌陸車/ハイブリッド除）</v>
          </cell>
          <cell r="I9275"/>
          <cell r="J9275"/>
          <cell r="K9275"/>
          <cell r="L9275" t="str">
            <v>未</v>
          </cell>
          <cell r="M9275" t="str">
            <v>未</v>
          </cell>
          <cell r="N9275" t="str">
            <v>未</v>
          </cell>
        </row>
        <row r="9276">
          <cell r="C9276">
            <v>7552264550</v>
          </cell>
          <cell r="D9276" t="str">
            <v>I23K4967</v>
          </cell>
          <cell r="E9276">
            <v>45651</v>
          </cell>
          <cell r="F9276" t="str">
            <v>VK04 NPR</v>
          </cell>
          <cell r="G9276" t="str">
            <v xml:space="preserve">VK04 </v>
          </cell>
          <cell r="H9276" t="str">
            <v>VK04 4X2 車型全数出図（軌陸車/ハイブリッド除）</v>
          </cell>
          <cell r="I9276"/>
          <cell r="J9276"/>
          <cell r="K9276"/>
          <cell r="L9276" t="str">
            <v>未</v>
          </cell>
          <cell r="M9276" t="str">
            <v>未</v>
          </cell>
          <cell r="N9276" t="str">
            <v>未</v>
          </cell>
        </row>
        <row r="9277">
          <cell r="C9277">
            <v>7552264560</v>
          </cell>
          <cell r="D9277" t="str">
            <v>I23K4967</v>
          </cell>
          <cell r="E9277">
            <v>45651</v>
          </cell>
          <cell r="F9277" t="str">
            <v>VK04 NPR</v>
          </cell>
          <cell r="G9277" t="str">
            <v xml:space="preserve">VK04 </v>
          </cell>
          <cell r="H9277" t="str">
            <v>VK04 4X2 車型全数出図（軌陸車/ハイブリッド除）</v>
          </cell>
          <cell r="I9277"/>
          <cell r="J9277"/>
          <cell r="K9277"/>
          <cell r="L9277" t="str">
            <v>未</v>
          </cell>
          <cell r="M9277" t="str">
            <v>未</v>
          </cell>
          <cell r="N9277" t="str">
            <v>未</v>
          </cell>
        </row>
        <row r="9278">
          <cell r="C9278">
            <v>7552264570</v>
          </cell>
          <cell r="D9278" t="str">
            <v>I23K4967</v>
          </cell>
          <cell r="E9278">
            <v>45651</v>
          </cell>
          <cell r="F9278" t="str">
            <v>VK04 NPR</v>
          </cell>
          <cell r="G9278" t="str">
            <v xml:space="preserve">VK04 </v>
          </cell>
          <cell r="H9278" t="str">
            <v>VK04 4X2 車型全数出図（軌陸車/ハイブリッド除）</v>
          </cell>
          <cell r="I9278"/>
          <cell r="J9278"/>
          <cell r="K9278"/>
          <cell r="L9278" t="str">
            <v>未</v>
          </cell>
          <cell r="M9278" t="str">
            <v>未</v>
          </cell>
          <cell r="N9278" t="str">
            <v>未</v>
          </cell>
        </row>
        <row r="9279">
          <cell r="C9279">
            <v>7552264580</v>
          </cell>
          <cell r="D9279" t="str">
            <v>I23K4967</v>
          </cell>
          <cell r="E9279">
            <v>45651</v>
          </cell>
          <cell r="F9279" t="str">
            <v>VK04 NPR</v>
          </cell>
          <cell r="G9279" t="str">
            <v xml:space="preserve">VK04 </v>
          </cell>
          <cell r="H9279" t="str">
            <v>VK04 4X2 車型全数出図（軌陸車/ハイブリッド除）</v>
          </cell>
          <cell r="I9279"/>
          <cell r="J9279"/>
          <cell r="K9279"/>
          <cell r="L9279" t="str">
            <v>未</v>
          </cell>
          <cell r="M9279" t="str">
            <v>未</v>
          </cell>
          <cell r="N9279" t="str">
            <v>未</v>
          </cell>
        </row>
        <row r="9280">
          <cell r="C9280">
            <v>7552264590</v>
          </cell>
          <cell r="D9280" t="str">
            <v>I23K4967</v>
          </cell>
          <cell r="E9280">
            <v>45651</v>
          </cell>
          <cell r="F9280" t="str">
            <v>VK04 NPR</v>
          </cell>
          <cell r="G9280" t="str">
            <v xml:space="preserve">VK04 </v>
          </cell>
          <cell r="H9280" t="str">
            <v>VK04 4X2 車型全数出図（軌陸車/ハイブリッド除）</v>
          </cell>
          <cell r="I9280"/>
          <cell r="J9280"/>
          <cell r="K9280"/>
          <cell r="L9280" t="str">
            <v>未</v>
          </cell>
          <cell r="M9280" t="str">
            <v>未</v>
          </cell>
          <cell r="N9280" t="str">
            <v>未</v>
          </cell>
        </row>
        <row r="9281">
          <cell r="C9281">
            <v>7552264600</v>
          </cell>
          <cell r="D9281" t="str">
            <v>I23K4967</v>
          </cell>
          <cell r="E9281">
            <v>45651</v>
          </cell>
          <cell r="F9281" t="str">
            <v>VK04 NPR</v>
          </cell>
          <cell r="G9281" t="str">
            <v xml:space="preserve">VK04 </v>
          </cell>
          <cell r="H9281" t="str">
            <v>VK04 4X2 車型全数出図（軌陸車/ハイブリッド除）</v>
          </cell>
          <cell r="I9281"/>
          <cell r="J9281"/>
          <cell r="K9281"/>
          <cell r="L9281" t="str">
            <v>未</v>
          </cell>
          <cell r="M9281" t="str">
            <v>未</v>
          </cell>
          <cell r="N9281" t="str">
            <v>未</v>
          </cell>
        </row>
        <row r="9282">
          <cell r="C9282">
            <v>7552264610</v>
          </cell>
          <cell r="D9282" t="str">
            <v>I23K4967</v>
          </cell>
          <cell r="E9282">
            <v>45651</v>
          </cell>
          <cell r="F9282" t="str">
            <v>VK04 NPR</v>
          </cell>
          <cell r="G9282" t="str">
            <v xml:space="preserve">VK04 </v>
          </cell>
          <cell r="H9282" t="str">
            <v>VK04 4X2 車型全数出図（軌陸車/ハイブリッド除）</v>
          </cell>
          <cell r="I9282"/>
          <cell r="J9282"/>
          <cell r="K9282"/>
          <cell r="L9282" t="str">
            <v>未</v>
          </cell>
          <cell r="M9282" t="str">
            <v>未</v>
          </cell>
          <cell r="N9282" t="str">
            <v>未</v>
          </cell>
        </row>
        <row r="9283">
          <cell r="C9283">
            <v>7552264620</v>
          </cell>
          <cell r="D9283" t="str">
            <v>I23K4967</v>
          </cell>
          <cell r="E9283">
            <v>45651</v>
          </cell>
          <cell r="F9283" t="str">
            <v>VK04 NPR</v>
          </cell>
          <cell r="G9283" t="str">
            <v xml:space="preserve">VK04 </v>
          </cell>
          <cell r="H9283" t="str">
            <v>VK04 4X2 車型全数出図（軌陸車/ハイブリッド除）</v>
          </cell>
          <cell r="I9283"/>
          <cell r="J9283"/>
          <cell r="K9283"/>
          <cell r="L9283" t="str">
            <v>未</v>
          </cell>
          <cell r="M9283" t="str">
            <v>未</v>
          </cell>
          <cell r="N9283" t="str">
            <v>未</v>
          </cell>
        </row>
        <row r="9284">
          <cell r="C9284">
            <v>7552264630</v>
          </cell>
          <cell r="D9284" t="str">
            <v>I23K4967</v>
          </cell>
          <cell r="E9284">
            <v>45651</v>
          </cell>
          <cell r="F9284" t="str">
            <v>VK04 NPR</v>
          </cell>
          <cell r="G9284" t="str">
            <v xml:space="preserve">VK04 </v>
          </cell>
          <cell r="H9284" t="str">
            <v>VK04 4X2 車型全数出図（軌陸車/ハイブリッド除）</v>
          </cell>
          <cell r="I9284"/>
          <cell r="J9284"/>
          <cell r="K9284"/>
          <cell r="L9284" t="str">
            <v>未</v>
          </cell>
          <cell r="M9284" t="str">
            <v>未</v>
          </cell>
          <cell r="N9284" t="str">
            <v>未</v>
          </cell>
        </row>
        <row r="9285">
          <cell r="C9285">
            <v>7552264640</v>
          </cell>
          <cell r="D9285" t="str">
            <v>I23K4967</v>
          </cell>
          <cell r="E9285">
            <v>45651</v>
          </cell>
          <cell r="F9285" t="str">
            <v>VK04 NPR</v>
          </cell>
          <cell r="G9285" t="str">
            <v xml:space="preserve">VK04 </v>
          </cell>
          <cell r="H9285" t="str">
            <v>VK04 4X2 車型全数出図（軌陸車/ハイブリッド除）</v>
          </cell>
          <cell r="I9285"/>
          <cell r="J9285"/>
          <cell r="K9285"/>
          <cell r="L9285" t="str">
            <v>未</v>
          </cell>
          <cell r="M9285" t="str">
            <v>未</v>
          </cell>
          <cell r="N9285" t="str">
            <v>未</v>
          </cell>
        </row>
        <row r="9286">
          <cell r="C9286">
            <v>7552264650</v>
          </cell>
          <cell r="D9286" t="str">
            <v>I23K4967</v>
          </cell>
          <cell r="E9286">
            <v>45651</v>
          </cell>
          <cell r="F9286" t="str">
            <v>VK04 NPR</v>
          </cell>
          <cell r="G9286" t="str">
            <v xml:space="preserve">VK04 </v>
          </cell>
          <cell r="H9286" t="str">
            <v>VK04 4X2 車型全数出図（軌陸車/ハイブリッド除）</v>
          </cell>
          <cell r="I9286"/>
          <cell r="J9286"/>
          <cell r="K9286"/>
          <cell r="L9286" t="str">
            <v>未</v>
          </cell>
          <cell r="M9286" t="str">
            <v>未</v>
          </cell>
          <cell r="N9286" t="str">
            <v>未</v>
          </cell>
        </row>
        <row r="9287">
          <cell r="C9287">
            <v>7552264670</v>
          </cell>
          <cell r="D9287" t="str">
            <v>I23K4967</v>
          </cell>
          <cell r="E9287">
            <v>45651</v>
          </cell>
          <cell r="F9287" t="str">
            <v>VK04 NPR</v>
          </cell>
          <cell r="G9287" t="str">
            <v xml:space="preserve">VK04 </v>
          </cell>
          <cell r="H9287" t="str">
            <v>VK04 4X2 車型全数出図（軌陸車/ハイブリッド除）</v>
          </cell>
          <cell r="I9287"/>
          <cell r="J9287" t="str">
            <v>A</v>
          </cell>
          <cell r="K9287"/>
          <cell r="L9287" t="str">
            <v>○</v>
          </cell>
          <cell r="M9287">
            <v>20250425</v>
          </cell>
          <cell r="N9287">
            <v>20250425</v>
          </cell>
        </row>
        <row r="9288">
          <cell r="C9288">
            <v>7552264680</v>
          </cell>
          <cell r="D9288" t="str">
            <v>I23K4967</v>
          </cell>
          <cell r="E9288">
            <v>45651</v>
          </cell>
          <cell r="F9288" t="str">
            <v>VK04 NPR</v>
          </cell>
          <cell r="G9288" t="str">
            <v xml:space="preserve">VK04 </v>
          </cell>
          <cell r="H9288" t="str">
            <v>VK04 4X2 車型全数出図（軌陸車/ハイブリッド除）</v>
          </cell>
          <cell r="I9288"/>
          <cell r="J9288"/>
          <cell r="K9288"/>
          <cell r="L9288" t="str">
            <v>未</v>
          </cell>
          <cell r="M9288" t="str">
            <v>未</v>
          </cell>
          <cell r="N9288" t="str">
            <v>未</v>
          </cell>
        </row>
        <row r="9289">
          <cell r="C9289">
            <v>7552264690</v>
          </cell>
          <cell r="D9289" t="str">
            <v>I23K4967</v>
          </cell>
          <cell r="E9289">
            <v>45651</v>
          </cell>
          <cell r="F9289" t="str">
            <v>VK04 NPR</v>
          </cell>
          <cell r="G9289" t="str">
            <v xml:space="preserve">VK04 </v>
          </cell>
          <cell r="H9289" t="str">
            <v>VK04 4X2 車型全数出図（軌陸車/ハイブリッド除）</v>
          </cell>
          <cell r="I9289"/>
          <cell r="J9289"/>
          <cell r="K9289"/>
          <cell r="L9289" t="str">
            <v>未</v>
          </cell>
          <cell r="M9289" t="str">
            <v>未</v>
          </cell>
          <cell r="N9289" t="str">
            <v>未</v>
          </cell>
        </row>
        <row r="9290">
          <cell r="C9290">
            <v>7552264700</v>
          </cell>
          <cell r="D9290" t="str">
            <v>I23K4967</v>
          </cell>
          <cell r="E9290">
            <v>45651</v>
          </cell>
          <cell r="F9290" t="str">
            <v>VK04 NPR</v>
          </cell>
          <cell r="G9290" t="str">
            <v xml:space="preserve">VK04 </v>
          </cell>
          <cell r="H9290" t="str">
            <v>VK04 4X2 車型全数出図（軌陸車/ハイブリッド除）</v>
          </cell>
          <cell r="I9290"/>
          <cell r="J9290"/>
          <cell r="K9290"/>
          <cell r="L9290" t="str">
            <v>未</v>
          </cell>
          <cell r="M9290" t="str">
            <v>未</v>
          </cell>
          <cell r="N9290" t="str">
            <v>未</v>
          </cell>
        </row>
        <row r="9291">
          <cell r="C9291">
            <v>7552264710</v>
          </cell>
          <cell r="D9291" t="str">
            <v>I23K4967</v>
          </cell>
          <cell r="E9291">
            <v>45651</v>
          </cell>
          <cell r="F9291" t="str">
            <v>VK04 NPR</v>
          </cell>
          <cell r="G9291" t="str">
            <v xml:space="preserve">VK04 </v>
          </cell>
          <cell r="H9291" t="str">
            <v>VK04 4X2 車型全数出図（軌陸車/ハイブリッド除）</v>
          </cell>
          <cell r="I9291"/>
          <cell r="J9291"/>
          <cell r="K9291"/>
          <cell r="L9291" t="str">
            <v>未</v>
          </cell>
          <cell r="M9291" t="str">
            <v>未</v>
          </cell>
          <cell r="N9291" t="str">
            <v>未</v>
          </cell>
        </row>
        <row r="9292">
          <cell r="C9292">
            <v>7552264720</v>
          </cell>
          <cell r="D9292" t="str">
            <v>I23K4967</v>
          </cell>
          <cell r="E9292">
            <v>45651</v>
          </cell>
          <cell r="F9292" t="str">
            <v>VK04 NPR</v>
          </cell>
          <cell r="G9292" t="str">
            <v xml:space="preserve">VK04 </v>
          </cell>
          <cell r="H9292" t="str">
            <v>VK04 4X2 車型全数出図（軌陸車/ハイブリッド除）</v>
          </cell>
          <cell r="I9292"/>
          <cell r="J9292"/>
          <cell r="K9292"/>
          <cell r="L9292" t="str">
            <v>未</v>
          </cell>
          <cell r="M9292" t="str">
            <v>未</v>
          </cell>
          <cell r="N9292" t="str">
            <v>未</v>
          </cell>
        </row>
        <row r="9293">
          <cell r="C9293">
            <v>7552264730</v>
          </cell>
          <cell r="D9293" t="str">
            <v>I23K4967</v>
          </cell>
          <cell r="E9293">
            <v>45651</v>
          </cell>
          <cell r="F9293" t="str">
            <v>VK04 NPR</v>
          </cell>
          <cell r="G9293" t="str">
            <v xml:space="preserve">VK04 </v>
          </cell>
          <cell r="H9293" t="str">
            <v>VK04 4X2 車型全数出図（軌陸車/ハイブリッド除）</v>
          </cell>
          <cell r="I9293"/>
          <cell r="J9293"/>
          <cell r="K9293"/>
          <cell r="L9293" t="str">
            <v>未</v>
          </cell>
          <cell r="M9293" t="str">
            <v>未</v>
          </cell>
          <cell r="N9293" t="str">
            <v>未</v>
          </cell>
        </row>
        <row r="9294">
          <cell r="C9294">
            <v>7552264740</v>
          </cell>
          <cell r="D9294" t="str">
            <v>I23K4967</v>
          </cell>
          <cell r="E9294">
            <v>45651</v>
          </cell>
          <cell r="F9294" t="str">
            <v>VK04 NPR</v>
          </cell>
          <cell r="G9294" t="str">
            <v xml:space="preserve">VK04 </v>
          </cell>
          <cell r="H9294" t="str">
            <v>VK04 4X2 車型全数出図（軌陸車/ハイブリッド除）</v>
          </cell>
          <cell r="I9294"/>
          <cell r="J9294"/>
          <cell r="K9294"/>
          <cell r="L9294" t="str">
            <v>未</v>
          </cell>
          <cell r="M9294" t="str">
            <v>未</v>
          </cell>
          <cell r="N9294" t="str">
            <v>未</v>
          </cell>
        </row>
        <row r="9295">
          <cell r="C9295">
            <v>7552264750</v>
          </cell>
          <cell r="D9295" t="str">
            <v>I23K4967</v>
          </cell>
          <cell r="E9295">
            <v>45651</v>
          </cell>
          <cell r="F9295" t="str">
            <v>VK04 NPR</v>
          </cell>
          <cell r="G9295" t="str">
            <v xml:space="preserve">VK04 </v>
          </cell>
          <cell r="H9295" t="str">
            <v>VK04 4X2 車型全数出図（軌陸車/ハイブリッド除）</v>
          </cell>
          <cell r="I9295"/>
          <cell r="J9295"/>
          <cell r="K9295"/>
          <cell r="L9295" t="str">
            <v>未</v>
          </cell>
          <cell r="M9295" t="str">
            <v>未</v>
          </cell>
          <cell r="N9295" t="str">
            <v>未</v>
          </cell>
        </row>
        <row r="9296">
          <cell r="C9296">
            <v>7552264760</v>
          </cell>
          <cell r="D9296" t="str">
            <v>I23K4967</v>
          </cell>
          <cell r="E9296">
            <v>45651</v>
          </cell>
          <cell r="F9296" t="str">
            <v>VK04 NPR</v>
          </cell>
          <cell r="G9296" t="str">
            <v xml:space="preserve">VK04 </v>
          </cell>
          <cell r="H9296" t="str">
            <v>VK04 4X2 車型全数出図（軌陸車/ハイブリッド除）</v>
          </cell>
          <cell r="I9296"/>
          <cell r="J9296"/>
          <cell r="K9296"/>
          <cell r="L9296" t="str">
            <v>未</v>
          </cell>
          <cell r="M9296" t="str">
            <v>未</v>
          </cell>
          <cell r="N9296" t="str">
            <v>未</v>
          </cell>
        </row>
        <row r="9297">
          <cell r="C9297">
            <v>7552264770</v>
          </cell>
          <cell r="D9297" t="str">
            <v>I23K4967</v>
          </cell>
          <cell r="E9297">
            <v>45651</v>
          </cell>
          <cell r="F9297" t="str">
            <v>VK04 NPR</v>
          </cell>
          <cell r="G9297" t="str">
            <v xml:space="preserve">VK04 </v>
          </cell>
          <cell r="H9297" t="str">
            <v>VK04 4X2 車型全数出図（軌陸車/ハイブリッド除）</v>
          </cell>
          <cell r="I9297"/>
          <cell r="J9297"/>
          <cell r="K9297"/>
          <cell r="L9297" t="str">
            <v>未</v>
          </cell>
          <cell r="M9297" t="str">
            <v>未</v>
          </cell>
          <cell r="N9297" t="str">
            <v>未</v>
          </cell>
        </row>
        <row r="9298">
          <cell r="C9298">
            <v>7552264780</v>
          </cell>
          <cell r="D9298" t="str">
            <v>I23K4967</v>
          </cell>
          <cell r="E9298">
            <v>45651</v>
          </cell>
          <cell r="F9298" t="str">
            <v>VK04 NPR</v>
          </cell>
          <cell r="G9298" t="str">
            <v xml:space="preserve">VK04 </v>
          </cell>
          <cell r="H9298" t="str">
            <v>VK04 4X2 車型全数出図（軌陸車/ハイブリッド除）</v>
          </cell>
          <cell r="I9298"/>
          <cell r="J9298"/>
          <cell r="K9298"/>
          <cell r="L9298" t="str">
            <v>未</v>
          </cell>
          <cell r="M9298" t="str">
            <v>未</v>
          </cell>
          <cell r="N9298" t="str">
            <v>未</v>
          </cell>
        </row>
        <row r="9299">
          <cell r="C9299">
            <v>7552264790</v>
          </cell>
          <cell r="D9299" t="str">
            <v>I23K4967</v>
          </cell>
          <cell r="E9299">
            <v>45651</v>
          </cell>
          <cell r="F9299" t="str">
            <v>VK04 NPR</v>
          </cell>
          <cell r="G9299" t="str">
            <v xml:space="preserve">VK04 </v>
          </cell>
          <cell r="H9299" t="str">
            <v>VK04 4X2 車型全数出図（軌陸車/ハイブリッド除）</v>
          </cell>
          <cell r="I9299"/>
          <cell r="J9299"/>
          <cell r="K9299"/>
          <cell r="L9299" t="str">
            <v>未</v>
          </cell>
          <cell r="M9299" t="str">
            <v>未</v>
          </cell>
          <cell r="N9299" t="str">
            <v>未</v>
          </cell>
        </row>
        <row r="9300">
          <cell r="C9300">
            <v>7552264800</v>
          </cell>
          <cell r="D9300" t="str">
            <v>I23K4967</v>
          </cell>
          <cell r="E9300">
            <v>45651</v>
          </cell>
          <cell r="F9300" t="str">
            <v>VK04 NPR</v>
          </cell>
          <cell r="G9300" t="str">
            <v xml:space="preserve">VK04 </v>
          </cell>
          <cell r="H9300" t="str">
            <v>VK04 4X2 車型全数出図（軌陸車/ハイブリッド除）</v>
          </cell>
          <cell r="I9300"/>
          <cell r="J9300"/>
          <cell r="K9300"/>
          <cell r="L9300" t="str">
            <v>未</v>
          </cell>
          <cell r="M9300" t="str">
            <v>未</v>
          </cell>
          <cell r="N9300" t="str">
            <v>未</v>
          </cell>
        </row>
        <row r="9301">
          <cell r="C9301">
            <v>7552264830</v>
          </cell>
          <cell r="D9301" t="str">
            <v>I23K4967</v>
          </cell>
          <cell r="E9301">
            <v>45651</v>
          </cell>
          <cell r="F9301" t="str">
            <v>VK04 NPR</v>
          </cell>
          <cell r="G9301" t="str">
            <v xml:space="preserve">VK04 </v>
          </cell>
          <cell r="H9301" t="str">
            <v>VK04 4X2 車型全数出図（軌陸車/ハイブリッド除）</v>
          </cell>
          <cell r="I9301"/>
          <cell r="J9301"/>
          <cell r="K9301"/>
          <cell r="L9301" t="str">
            <v>未</v>
          </cell>
          <cell r="M9301" t="str">
            <v>未</v>
          </cell>
          <cell r="N9301" t="str">
            <v>未</v>
          </cell>
        </row>
        <row r="9302">
          <cell r="C9302">
            <v>7552264840</v>
          </cell>
          <cell r="D9302" t="str">
            <v>I23K4967</v>
          </cell>
          <cell r="E9302">
            <v>45651</v>
          </cell>
          <cell r="F9302" t="str">
            <v>VK04 NPR</v>
          </cell>
          <cell r="G9302" t="str">
            <v xml:space="preserve">VK04 </v>
          </cell>
          <cell r="H9302" t="str">
            <v>VK04 4X2 車型全数出図（軌陸車/ハイブリッド除）</v>
          </cell>
          <cell r="I9302"/>
          <cell r="J9302"/>
          <cell r="K9302"/>
          <cell r="L9302" t="str">
            <v>未</v>
          </cell>
          <cell r="M9302" t="str">
            <v>未</v>
          </cell>
          <cell r="N9302" t="str">
            <v>未</v>
          </cell>
        </row>
        <row r="9303">
          <cell r="C9303">
            <v>7552640970</v>
          </cell>
          <cell r="D9303" t="str">
            <v>I23K4967</v>
          </cell>
          <cell r="E9303">
            <v>45651</v>
          </cell>
          <cell r="F9303" t="str">
            <v>VK04 NPR</v>
          </cell>
          <cell r="G9303" t="str">
            <v xml:space="preserve">VK04 </v>
          </cell>
          <cell r="H9303" t="str">
            <v>VK04 4X2 車型全数出図（軌陸車/ハイブリッド除）</v>
          </cell>
          <cell r="I9303"/>
          <cell r="J9303"/>
          <cell r="K9303"/>
          <cell r="L9303" t="str">
            <v>未</v>
          </cell>
          <cell r="M9303" t="str">
            <v>未</v>
          </cell>
          <cell r="N9303" t="str">
            <v>未</v>
          </cell>
        </row>
        <row r="9304">
          <cell r="C9304">
            <v>7552640980</v>
          </cell>
          <cell r="D9304" t="str">
            <v>I23K4967</v>
          </cell>
          <cell r="E9304">
            <v>45651</v>
          </cell>
          <cell r="F9304" t="str">
            <v>VK04 NPR</v>
          </cell>
          <cell r="G9304" t="str">
            <v xml:space="preserve">VK04 </v>
          </cell>
          <cell r="H9304" t="str">
            <v>VK04 4X2 車型全数出図（軌陸車/ハイブリッド除）</v>
          </cell>
          <cell r="I9304"/>
          <cell r="J9304"/>
          <cell r="K9304"/>
          <cell r="L9304" t="str">
            <v>未</v>
          </cell>
          <cell r="M9304" t="str">
            <v>未</v>
          </cell>
          <cell r="N9304" t="str">
            <v>未</v>
          </cell>
        </row>
        <row r="9305">
          <cell r="C9305">
            <v>7552640990</v>
          </cell>
          <cell r="D9305" t="str">
            <v>I23K4967</v>
          </cell>
          <cell r="E9305">
            <v>45651</v>
          </cell>
          <cell r="F9305" t="str">
            <v>VK04 NPR</v>
          </cell>
          <cell r="G9305" t="str">
            <v xml:space="preserve">VK04 </v>
          </cell>
          <cell r="H9305" t="str">
            <v>VK04 4X2 車型全数出図（軌陸車/ハイブリッド除）</v>
          </cell>
          <cell r="I9305"/>
          <cell r="J9305"/>
          <cell r="K9305"/>
          <cell r="L9305" t="str">
            <v>未</v>
          </cell>
          <cell r="M9305" t="str">
            <v>未</v>
          </cell>
          <cell r="N9305" t="str">
            <v>未</v>
          </cell>
        </row>
        <row r="9306">
          <cell r="C9306">
            <v>7552641000</v>
          </cell>
          <cell r="D9306" t="str">
            <v>I23K4967</v>
          </cell>
          <cell r="E9306">
            <v>45651</v>
          </cell>
          <cell r="F9306" t="str">
            <v>VK04 NPR</v>
          </cell>
          <cell r="G9306" t="str">
            <v xml:space="preserve">VK04 </v>
          </cell>
          <cell r="H9306" t="str">
            <v>VK04 4X2 車型全数出図（軌陸車/ハイブリッド除）</v>
          </cell>
          <cell r="I9306"/>
          <cell r="J9306"/>
          <cell r="K9306"/>
          <cell r="L9306" t="str">
            <v>未</v>
          </cell>
          <cell r="M9306" t="str">
            <v>未</v>
          </cell>
          <cell r="N9306" t="str">
            <v>未</v>
          </cell>
        </row>
        <row r="9307">
          <cell r="C9307">
            <v>7552641020</v>
          </cell>
          <cell r="D9307" t="str">
            <v>I23K4967</v>
          </cell>
          <cell r="E9307">
            <v>45651</v>
          </cell>
          <cell r="F9307" t="str">
            <v>VK04 NPR</v>
          </cell>
          <cell r="G9307" t="str">
            <v xml:space="preserve">VK04 </v>
          </cell>
          <cell r="H9307" t="str">
            <v>VK04 4X2 車型全数出図（軌陸車/ハイブリッド除）</v>
          </cell>
          <cell r="I9307"/>
          <cell r="J9307"/>
          <cell r="K9307"/>
          <cell r="L9307" t="str">
            <v>未</v>
          </cell>
          <cell r="M9307" t="str">
            <v>未</v>
          </cell>
          <cell r="N9307" t="str">
            <v>未</v>
          </cell>
        </row>
        <row r="9308">
          <cell r="C9308">
            <v>7552641030</v>
          </cell>
          <cell r="D9308" t="str">
            <v>I23K4967</v>
          </cell>
          <cell r="E9308">
            <v>45651</v>
          </cell>
          <cell r="F9308" t="str">
            <v>VK04 NPR</v>
          </cell>
          <cell r="G9308" t="str">
            <v xml:space="preserve">VK04 </v>
          </cell>
          <cell r="H9308" t="str">
            <v>VK04 4X2 車型全数出図（軌陸車/ハイブリッド除）</v>
          </cell>
          <cell r="I9308"/>
          <cell r="J9308"/>
          <cell r="K9308"/>
          <cell r="L9308" t="str">
            <v>未</v>
          </cell>
          <cell r="M9308" t="str">
            <v>未</v>
          </cell>
          <cell r="N9308" t="str">
            <v>未</v>
          </cell>
        </row>
        <row r="9309">
          <cell r="C9309">
            <v>7552641040</v>
          </cell>
          <cell r="D9309" t="str">
            <v>I23K4967</v>
          </cell>
          <cell r="E9309">
            <v>45651</v>
          </cell>
          <cell r="F9309" t="str">
            <v>VK04 NPR</v>
          </cell>
          <cell r="G9309" t="str">
            <v xml:space="preserve">VK04 </v>
          </cell>
          <cell r="H9309" t="str">
            <v>VK04 4X2 車型全数出図（軌陸車/ハイブリッド除）</v>
          </cell>
          <cell r="I9309"/>
          <cell r="J9309"/>
          <cell r="K9309"/>
          <cell r="L9309" t="str">
            <v>未</v>
          </cell>
          <cell r="M9309" t="str">
            <v>未</v>
          </cell>
          <cell r="N9309" t="str">
            <v>未</v>
          </cell>
        </row>
        <row r="9310">
          <cell r="C9310">
            <v>7552641050</v>
          </cell>
          <cell r="D9310" t="str">
            <v>I23K4967</v>
          </cell>
          <cell r="E9310">
            <v>45651</v>
          </cell>
          <cell r="F9310" t="str">
            <v>VK04 NPR</v>
          </cell>
          <cell r="G9310" t="str">
            <v xml:space="preserve">VK04 </v>
          </cell>
          <cell r="H9310" t="str">
            <v>VK04 4X2 車型全数出図（軌陸車/ハイブリッド除）</v>
          </cell>
          <cell r="I9310"/>
          <cell r="J9310"/>
          <cell r="K9310"/>
          <cell r="L9310" t="str">
            <v>未</v>
          </cell>
          <cell r="M9310" t="str">
            <v>未</v>
          </cell>
          <cell r="N9310" t="str">
            <v>未</v>
          </cell>
        </row>
        <row r="9311">
          <cell r="C9311">
            <v>7552641060</v>
          </cell>
          <cell r="D9311" t="str">
            <v>I23K4967</v>
          </cell>
          <cell r="E9311">
            <v>45651</v>
          </cell>
          <cell r="F9311" t="str">
            <v>VK04 NPR</v>
          </cell>
          <cell r="G9311" t="str">
            <v xml:space="preserve">VK04 </v>
          </cell>
          <cell r="H9311" t="str">
            <v>VK04 4X2 車型全数出図（軌陸車/ハイブリッド除）</v>
          </cell>
          <cell r="I9311"/>
          <cell r="J9311"/>
          <cell r="K9311"/>
          <cell r="L9311" t="str">
            <v>未</v>
          </cell>
          <cell r="M9311" t="str">
            <v>未</v>
          </cell>
          <cell r="N9311" t="str">
            <v>未</v>
          </cell>
        </row>
        <row r="9312">
          <cell r="C9312">
            <v>7552641080</v>
          </cell>
          <cell r="D9312" t="str">
            <v>I23K4967</v>
          </cell>
          <cell r="E9312">
            <v>45651</v>
          </cell>
          <cell r="F9312" t="str">
            <v>VK04 NPR</v>
          </cell>
          <cell r="G9312" t="str">
            <v xml:space="preserve">VK04 </v>
          </cell>
          <cell r="H9312" t="str">
            <v>VK04 4X2 車型全数出図（軌陸車/ハイブリッド除）</v>
          </cell>
          <cell r="I9312"/>
          <cell r="J9312"/>
          <cell r="K9312"/>
          <cell r="L9312" t="str">
            <v>未</v>
          </cell>
          <cell r="M9312" t="str">
            <v>未</v>
          </cell>
          <cell r="N9312" t="str">
            <v>未</v>
          </cell>
        </row>
        <row r="9313">
          <cell r="C9313">
            <v>7552643810</v>
          </cell>
          <cell r="D9313" t="str">
            <v>I23K4967</v>
          </cell>
          <cell r="E9313">
            <v>45651</v>
          </cell>
          <cell r="F9313" t="str">
            <v>VK04 NPR</v>
          </cell>
          <cell r="G9313" t="str">
            <v xml:space="preserve">VK04 </v>
          </cell>
          <cell r="H9313" t="str">
            <v>VK04 4X2 車型全数出図（軌陸車/ハイブリッド除）</v>
          </cell>
          <cell r="I9313"/>
          <cell r="J9313"/>
          <cell r="K9313"/>
          <cell r="L9313" t="str">
            <v>未</v>
          </cell>
          <cell r="M9313" t="str">
            <v>未</v>
          </cell>
          <cell r="N9313" t="str">
            <v>未</v>
          </cell>
        </row>
        <row r="9314">
          <cell r="C9314">
            <v>7552643820</v>
          </cell>
          <cell r="D9314" t="str">
            <v>I23K4967</v>
          </cell>
          <cell r="E9314">
            <v>45651</v>
          </cell>
          <cell r="F9314" t="str">
            <v>VK04 NPR</v>
          </cell>
          <cell r="G9314" t="str">
            <v xml:space="preserve">VK04 </v>
          </cell>
          <cell r="H9314" t="str">
            <v>VK04 4X2 車型全数出図（軌陸車/ハイブリッド除）</v>
          </cell>
          <cell r="I9314"/>
          <cell r="J9314"/>
          <cell r="K9314"/>
          <cell r="L9314" t="str">
            <v>未</v>
          </cell>
          <cell r="M9314" t="str">
            <v>未</v>
          </cell>
          <cell r="N9314" t="str">
            <v>未</v>
          </cell>
        </row>
        <row r="9315">
          <cell r="C9315">
            <v>7552646520</v>
          </cell>
          <cell r="D9315" t="str">
            <v>I23K4967</v>
          </cell>
          <cell r="E9315">
            <v>45651</v>
          </cell>
          <cell r="F9315" t="str">
            <v>VK04 NPR</v>
          </cell>
          <cell r="G9315" t="str">
            <v xml:space="preserve">VK04 </v>
          </cell>
          <cell r="H9315" t="str">
            <v>VK04 4X2 車型全数出図（軌陸車/ハイブリッド除）</v>
          </cell>
          <cell r="I9315"/>
          <cell r="J9315" t="str">
            <v>A</v>
          </cell>
          <cell r="K9315"/>
          <cell r="L9315" t="str">
            <v>未</v>
          </cell>
          <cell r="M9315" t="str">
            <v>未</v>
          </cell>
          <cell r="N9315" t="str">
            <v>未</v>
          </cell>
        </row>
        <row r="9316">
          <cell r="C9316">
            <v>7552646530</v>
          </cell>
          <cell r="D9316" t="str">
            <v>I23K4967</v>
          </cell>
          <cell r="E9316">
            <v>45651</v>
          </cell>
          <cell r="F9316" t="str">
            <v>VK04 NPR</v>
          </cell>
          <cell r="G9316" t="str">
            <v xml:space="preserve">VK04 </v>
          </cell>
          <cell r="H9316" t="str">
            <v>VK04 4X2 車型全数出図（軌陸車/ハイブリッド除）</v>
          </cell>
          <cell r="I9316"/>
          <cell r="J9316"/>
          <cell r="K9316"/>
          <cell r="L9316" t="str">
            <v>未</v>
          </cell>
          <cell r="M9316" t="str">
            <v>未</v>
          </cell>
          <cell r="N9316" t="str">
            <v>未</v>
          </cell>
        </row>
        <row r="9317">
          <cell r="C9317">
            <v>7552646540</v>
          </cell>
          <cell r="D9317" t="str">
            <v>I23K4967</v>
          </cell>
          <cell r="E9317">
            <v>45651</v>
          </cell>
          <cell r="F9317" t="str">
            <v>VK04 NPR</v>
          </cell>
          <cell r="G9317" t="str">
            <v xml:space="preserve">VK04 </v>
          </cell>
          <cell r="H9317" t="str">
            <v>VK04 4X2 車型全数出図（軌陸車/ハイブリッド除）</v>
          </cell>
          <cell r="I9317"/>
          <cell r="J9317"/>
          <cell r="K9317"/>
          <cell r="L9317" t="str">
            <v>未</v>
          </cell>
          <cell r="M9317" t="str">
            <v>未</v>
          </cell>
          <cell r="N9317" t="str">
            <v>未</v>
          </cell>
        </row>
        <row r="9318">
          <cell r="C9318">
            <v>7552646550</v>
          </cell>
          <cell r="D9318" t="str">
            <v>I23K4967</v>
          </cell>
          <cell r="E9318">
            <v>45651</v>
          </cell>
          <cell r="F9318" t="str">
            <v>VK04 NPR</v>
          </cell>
          <cell r="G9318" t="str">
            <v xml:space="preserve">VK04 </v>
          </cell>
          <cell r="H9318" t="str">
            <v>VK04 4X2 車型全数出図（軌陸車/ハイブリッド除）</v>
          </cell>
          <cell r="I9318"/>
          <cell r="J9318"/>
          <cell r="K9318"/>
          <cell r="L9318" t="str">
            <v>未</v>
          </cell>
          <cell r="M9318" t="str">
            <v>未</v>
          </cell>
          <cell r="N9318" t="str">
            <v>未</v>
          </cell>
        </row>
        <row r="9319">
          <cell r="C9319">
            <v>7552646560</v>
          </cell>
          <cell r="D9319" t="str">
            <v>I23K4967</v>
          </cell>
          <cell r="E9319">
            <v>45651</v>
          </cell>
          <cell r="F9319" t="str">
            <v>VK04 NPR</v>
          </cell>
          <cell r="G9319" t="str">
            <v xml:space="preserve">VK04 </v>
          </cell>
          <cell r="H9319" t="str">
            <v>VK04 4X2 車型全数出図（軌陸車/ハイブリッド除）</v>
          </cell>
          <cell r="I9319"/>
          <cell r="J9319"/>
          <cell r="K9319"/>
          <cell r="L9319" t="str">
            <v>未</v>
          </cell>
          <cell r="M9319" t="str">
            <v>未</v>
          </cell>
          <cell r="N9319" t="str">
            <v>未</v>
          </cell>
        </row>
        <row r="9320">
          <cell r="C9320">
            <v>7552646570</v>
          </cell>
          <cell r="D9320" t="str">
            <v>I23K4967</v>
          </cell>
          <cell r="E9320">
            <v>45651</v>
          </cell>
          <cell r="F9320" t="str">
            <v>VK04 NPR</v>
          </cell>
          <cell r="G9320" t="str">
            <v xml:space="preserve">VK04 </v>
          </cell>
          <cell r="H9320" t="str">
            <v>VK04 4X2 車型全数出図（軌陸車/ハイブリッド除）</v>
          </cell>
          <cell r="I9320"/>
          <cell r="J9320"/>
          <cell r="K9320"/>
          <cell r="L9320" t="str">
            <v>未</v>
          </cell>
          <cell r="M9320" t="str">
            <v>未</v>
          </cell>
          <cell r="N9320" t="str">
            <v>未</v>
          </cell>
        </row>
        <row r="9321">
          <cell r="C9321">
            <v>7552646580</v>
          </cell>
          <cell r="D9321" t="str">
            <v>I23K4967</v>
          </cell>
          <cell r="E9321">
            <v>45651</v>
          </cell>
          <cell r="F9321" t="str">
            <v>VK04 NPR</v>
          </cell>
          <cell r="G9321" t="str">
            <v xml:space="preserve">VK04 </v>
          </cell>
          <cell r="H9321" t="str">
            <v>VK04 4X2 車型全数出図（軌陸車/ハイブリッド除）</v>
          </cell>
          <cell r="I9321"/>
          <cell r="J9321"/>
          <cell r="K9321"/>
          <cell r="L9321" t="str">
            <v>未</v>
          </cell>
          <cell r="M9321" t="str">
            <v>未</v>
          </cell>
          <cell r="N9321" t="str">
            <v>未</v>
          </cell>
        </row>
        <row r="9322">
          <cell r="C9322">
            <v>7552646590</v>
          </cell>
          <cell r="D9322" t="str">
            <v>I23K4967</v>
          </cell>
          <cell r="E9322">
            <v>45651</v>
          </cell>
          <cell r="F9322" t="str">
            <v>VK04 NPR</v>
          </cell>
          <cell r="G9322" t="str">
            <v xml:space="preserve">VK04 </v>
          </cell>
          <cell r="H9322" t="str">
            <v>VK04 4X2 車型全数出図（軌陸車/ハイブリッド除）</v>
          </cell>
          <cell r="I9322"/>
          <cell r="J9322"/>
          <cell r="K9322"/>
          <cell r="L9322" t="str">
            <v>未</v>
          </cell>
          <cell r="M9322" t="str">
            <v>未</v>
          </cell>
          <cell r="N9322" t="str">
            <v>未</v>
          </cell>
        </row>
        <row r="9323">
          <cell r="C9323">
            <v>7552646600</v>
          </cell>
          <cell r="D9323" t="str">
            <v>I23K4967</v>
          </cell>
          <cell r="E9323">
            <v>45651</v>
          </cell>
          <cell r="F9323" t="str">
            <v>VK04 NPR</v>
          </cell>
          <cell r="G9323" t="str">
            <v xml:space="preserve">VK04 </v>
          </cell>
          <cell r="H9323" t="str">
            <v>VK04 4X2 車型全数出図（軌陸車/ハイブリッド除）</v>
          </cell>
          <cell r="I9323"/>
          <cell r="J9323"/>
          <cell r="K9323"/>
          <cell r="L9323" t="str">
            <v>未</v>
          </cell>
          <cell r="M9323" t="str">
            <v>未</v>
          </cell>
          <cell r="N9323" t="str">
            <v>未</v>
          </cell>
        </row>
        <row r="9324">
          <cell r="C9324">
            <v>7552646610</v>
          </cell>
          <cell r="D9324" t="str">
            <v>I23K4967</v>
          </cell>
          <cell r="E9324">
            <v>45651</v>
          </cell>
          <cell r="F9324" t="str">
            <v>VK04 NPR</v>
          </cell>
          <cell r="G9324" t="str">
            <v xml:space="preserve">VK04 </v>
          </cell>
          <cell r="H9324" t="str">
            <v>VK04 4X2 車型全数出図（軌陸車/ハイブリッド除）</v>
          </cell>
          <cell r="I9324"/>
          <cell r="J9324"/>
          <cell r="K9324"/>
          <cell r="L9324" t="str">
            <v>未</v>
          </cell>
          <cell r="M9324" t="str">
            <v>未</v>
          </cell>
          <cell r="N9324" t="str">
            <v>未</v>
          </cell>
        </row>
        <row r="9325">
          <cell r="C9325">
            <v>7552646620</v>
          </cell>
          <cell r="D9325" t="str">
            <v>I23K4967</v>
          </cell>
          <cell r="E9325">
            <v>45651</v>
          </cell>
          <cell r="F9325" t="str">
            <v>VK04 NPR</v>
          </cell>
          <cell r="G9325" t="str">
            <v xml:space="preserve">VK04 </v>
          </cell>
          <cell r="H9325" t="str">
            <v>VK04 4X2 車型全数出図（軌陸車/ハイブリッド除）</v>
          </cell>
          <cell r="I9325"/>
          <cell r="J9325"/>
          <cell r="K9325"/>
          <cell r="L9325" t="str">
            <v>未</v>
          </cell>
          <cell r="M9325" t="str">
            <v>未</v>
          </cell>
          <cell r="N9325" t="str">
            <v>未</v>
          </cell>
        </row>
        <row r="9326">
          <cell r="C9326">
            <v>7552646630</v>
          </cell>
          <cell r="D9326" t="str">
            <v>I23K4967</v>
          </cell>
          <cell r="E9326">
            <v>45651</v>
          </cell>
          <cell r="F9326" t="str">
            <v>VK04 NPR</v>
          </cell>
          <cell r="G9326" t="str">
            <v xml:space="preserve">VK04 </v>
          </cell>
          <cell r="H9326" t="str">
            <v>VK04 4X2 車型全数出図（軌陸車/ハイブリッド除）</v>
          </cell>
          <cell r="I9326"/>
          <cell r="J9326"/>
          <cell r="K9326"/>
          <cell r="L9326" t="str">
            <v>未</v>
          </cell>
          <cell r="M9326" t="str">
            <v>未</v>
          </cell>
          <cell r="N9326" t="str">
            <v>未</v>
          </cell>
        </row>
        <row r="9327">
          <cell r="C9327">
            <v>7552646660</v>
          </cell>
          <cell r="D9327" t="str">
            <v>I23K4967</v>
          </cell>
          <cell r="E9327">
            <v>45651</v>
          </cell>
          <cell r="F9327" t="str">
            <v>VK04 NPR</v>
          </cell>
          <cell r="G9327" t="str">
            <v xml:space="preserve">VK04 </v>
          </cell>
          <cell r="H9327" t="str">
            <v>VK04 4X2 車型全数出図（軌陸車/ハイブリッド除）</v>
          </cell>
          <cell r="I9327"/>
          <cell r="J9327"/>
          <cell r="K9327"/>
          <cell r="L9327" t="str">
            <v>未</v>
          </cell>
          <cell r="M9327" t="str">
            <v>未</v>
          </cell>
          <cell r="N9327" t="str">
            <v>未</v>
          </cell>
        </row>
        <row r="9328">
          <cell r="C9328">
            <v>7552646670</v>
          </cell>
          <cell r="D9328" t="str">
            <v>I23K4967</v>
          </cell>
          <cell r="E9328">
            <v>45651</v>
          </cell>
          <cell r="F9328" t="str">
            <v>VK04 NPR</v>
          </cell>
          <cell r="G9328" t="str">
            <v xml:space="preserve">VK04 </v>
          </cell>
          <cell r="H9328" t="str">
            <v>VK04 4X2 車型全数出図（軌陸車/ハイブリッド除）</v>
          </cell>
          <cell r="I9328"/>
          <cell r="J9328"/>
          <cell r="K9328"/>
          <cell r="L9328" t="str">
            <v>未</v>
          </cell>
          <cell r="M9328" t="str">
            <v>未</v>
          </cell>
          <cell r="N9328" t="str">
            <v>未</v>
          </cell>
        </row>
        <row r="9329">
          <cell r="C9329">
            <v>7552646680</v>
          </cell>
          <cell r="D9329" t="str">
            <v>I23K4967</v>
          </cell>
          <cell r="E9329">
            <v>45651</v>
          </cell>
          <cell r="F9329" t="str">
            <v>VK04 NPR</v>
          </cell>
          <cell r="G9329" t="str">
            <v xml:space="preserve">VK04 </v>
          </cell>
          <cell r="H9329" t="str">
            <v>VK04 4X2 車型全数出図（軌陸車/ハイブリッド除）</v>
          </cell>
          <cell r="I9329"/>
          <cell r="J9329"/>
          <cell r="K9329"/>
          <cell r="L9329" t="str">
            <v>未</v>
          </cell>
          <cell r="M9329" t="str">
            <v>未</v>
          </cell>
          <cell r="N9329" t="str">
            <v>未</v>
          </cell>
        </row>
        <row r="9330">
          <cell r="C9330">
            <v>7552646690</v>
          </cell>
          <cell r="D9330" t="str">
            <v>I23K4967</v>
          </cell>
          <cell r="E9330">
            <v>45651</v>
          </cell>
          <cell r="F9330" t="str">
            <v>VK04 NPR</v>
          </cell>
          <cell r="G9330" t="str">
            <v xml:space="preserve">VK04 </v>
          </cell>
          <cell r="H9330" t="str">
            <v>VK04 4X2 車型全数出図（軌陸車/ハイブリッド除）</v>
          </cell>
          <cell r="I9330"/>
          <cell r="J9330"/>
          <cell r="K9330"/>
          <cell r="L9330" t="str">
            <v>未</v>
          </cell>
          <cell r="M9330" t="str">
            <v>未</v>
          </cell>
          <cell r="N9330" t="str">
            <v>未</v>
          </cell>
        </row>
        <row r="9331">
          <cell r="C9331">
            <v>7552646700</v>
          </cell>
          <cell r="D9331" t="str">
            <v>I23K4967</v>
          </cell>
          <cell r="E9331">
            <v>45651</v>
          </cell>
          <cell r="F9331" t="str">
            <v>VK04 NPR</v>
          </cell>
          <cell r="G9331" t="str">
            <v xml:space="preserve">VK04 </v>
          </cell>
          <cell r="H9331" t="str">
            <v>VK04 4X2 車型全数出図（軌陸車/ハイブリッド除）</v>
          </cell>
          <cell r="I9331"/>
          <cell r="J9331"/>
          <cell r="K9331"/>
          <cell r="L9331" t="str">
            <v>未</v>
          </cell>
          <cell r="M9331" t="str">
            <v>未</v>
          </cell>
          <cell r="N9331" t="str">
            <v>未</v>
          </cell>
        </row>
        <row r="9332">
          <cell r="C9332">
            <v>7552646710</v>
          </cell>
          <cell r="D9332" t="str">
            <v>I23K4967</v>
          </cell>
          <cell r="E9332">
            <v>45651</v>
          </cell>
          <cell r="F9332" t="str">
            <v>VK04 NPR</v>
          </cell>
          <cell r="G9332" t="str">
            <v xml:space="preserve">VK04 </v>
          </cell>
          <cell r="H9332" t="str">
            <v>VK04 4X2 車型全数出図（軌陸車/ハイブリッド除）</v>
          </cell>
          <cell r="I9332"/>
          <cell r="J9332"/>
          <cell r="K9332"/>
          <cell r="L9332" t="str">
            <v>未</v>
          </cell>
          <cell r="M9332" t="str">
            <v>未</v>
          </cell>
          <cell r="N9332" t="str">
            <v>未</v>
          </cell>
        </row>
        <row r="9333">
          <cell r="C9333">
            <v>7552646720</v>
          </cell>
          <cell r="D9333" t="str">
            <v>I23K4967</v>
          </cell>
          <cell r="E9333">
            <v>45651</v>
          </cell>
          <cell r="F9333" t="str">
            <v>VK04 NPR</v>
          </cell>
          <cell r="G9333" t="str">
            <v xml:space="preserve">VK04 </v>
          </cell>
          <cell r="H9333" t="str">
            <v>VK04 4X2 車型全数出図（軌陸車/ハイブリッド除）</v>
          </cell>
          <cell r="I9333"/>
          <cell r="J9333"/>
          <cell r="K9333"/>
          <cell r="L9333" t="str">
            <v>未</v>
          </cell>
          <cell r="M9333" t="str">
            <v>未</v>
          </cell>
          <cell r="N9333" t="str">
            <v>未</v>
          </cell>
        </row>
        <row r="9334">
          <cell r="C9334">
            <v>7552646730</v>
          </cell>
          <cell r="D9334" t="str">
            <v>I23K4967</v>
          </cell>
          <cell r="E9334">
            <v>45651</v>
          </cell>
          <cell r="F9334" t="str">
            <v>VK04 NPR</v>
          </cell>
          <cell r="G9334" t="str">
            <v xml:space="preserve">VK04 </v>
          </cell>
          <cell r="H9334" t="str">
            <v>VK04 4X2 車型全数出図（軌陸車/ハイブリッド除）</v>
          </cell>
          <cell r="I9334"/>
          <cell r="J9334"/>
          <cell r="K9334"/>
          <cell r="L9334" t="str">
            <v>未</v>
          </cell>
          <cell r="M9334" t="str">
            <v>未</v>
          </cell>
          <cell r="N9334" t="str">
            <v>未</v>
          </cell>
        </row>
        <row r="9335">
          <cell r="C9335">
            <v>7552646740</v>
          </cell>
          <cell r="D9335" t="str">
            <v>I23K4967</v>
          </cell>
          <cell r="E9335">
            <v>45651</v>
          </cell>
          <cell r="F9335" t="str">
            <v>VK04 NPR</v>
          </cell>
          <cell r="G9335" t="str">
            <v xml:space="preserve">VK04 </v>
          </cell>
          <cell r="H9335" t="str">
            <v>VK04 4X2 車型全数出図（軌陸車/ハイブリッド除）</v>
          </cell>
          <cell r="I9335"/>
          <cell r="J9335"/>
          <cell r="K9335"/>
          <cell r="L9335" t="str">
            <v>未</v>
          </cell>
          <cell r="M9335" t="str">
            <v>未</v>
          </cell>
          <cell r="N9335" t="str">
            <v>未</v>
          </cell>
        </row>
        <row r="9336">
          <cell r="C9336">
            <v>7552646750</v>
          </cell>
          <cell r="D9336" t="str">
            <v>I23K4967</v>
          </cell>
          <cell r="E9336">
            <v>45651</v>
          </cell>
          <cell r="F9336" t="str">
            <v>VK04 NPR</v>
          </cell>
          <cell r="G9336" t="str">
            <v xml:space="preserve">VK04 </v>
          </cell>
          <cell r="H9336" t="str">
            <v>VK04 4X2 車型全数出図（軌陸車/ハイブリッド除）</v>
          </cell>
          <cell r="I9336"/>
          <cell r="J9336"/>
          <cell r="K9336"/>
          <cell r="L9336" t="str">
            <v>未</v>
          </cell>
          <cell r="M9336" t="str">
            <v>未</v>
          </cell>
          <cell r="N9336" t="str">
            <v>未</v>
          </cell>
        </row>
        <row r="9337">
          <cell r="C9337">
            <v>7552646760</v>
          </cell>
          <cell r="D9337" t="str">
            <v>I23K4967</v>
          </cell>
          <cell r="E9337">
            <v>45651</v>
          </cell>
          <cell r="F9337" t="str">
            <v>VK04 NPR</v>
          </cell>
          <cell r="G9337" t="str">
            <v xml:space="preserve">VK04 </v>
          </cell>
          <cell r="H9337" t="str">
            <v>VK04 4X2 車型全数出図（軌陸車/ハイブリッド除）</v>
          </cell>
          <cell r="I9337"/>
          <cell r="J9337"/>
          <cell r="K9337"/>
          <cell r="L9337" t="str">
            <v>未</v>
          </cell>
          <cell r="M9337" t="str">
            <v>未</v>
          </cell>
          <cell r="N9337" t="str">
            <v>未</v>
          </cell>
        </row>
        <row r="9338">
          <cell r="C9338">
            <v>7552646770</v>
          </cell>
          <cell r="D9338" t="str">
            <v>I23K4967</v>
          </cell>
          <cell r="E9338">
            <v>45651</v>
          </cell>
          <cell r="F9338" t="str">
            <v>VK04 NPR</v>
          </cell>
          <cell r="G9338" t="str">
            <v xml:space="preserve">VK04 </v>
          </cell>
          <cell r="H9338" t="str">
            <v>VK04 4X2 車型全数出図（軌陸車/ハイブリッド除）</v>
          </cell>
          <cell r="I9338"/>
          <cell r="J9338"/>
          <cell r="K9338"/>
          <cell r="L9338" t="str">
            <v>未</v>
          </cell>
          <cell r="M9338" t="str">
            <v>未</v>
          </cell>
          <cell r="N9338" t="str">
            <v>未</v>
          </cell>
        </row>
        <row r="9339">
          <cell r="C9339">
            <v>7552646780</v>
          </cell>
          <cell r="D9339" t="str">
            <v>I23K4967</v>
          </cell>
          <cell r="E9339">
            <v>45651</v>
          </cell>
          <cell r="F9339" t="str">
            <v>VK04 NPR</v>
          </cell>
          <cell r="G9339" t="str">
            <v xml:space="preserve">VK04 </v>
          </cell>
          <cell r="H9339" t="str">
            <v>VK04 4X2 車型全数出図（軌陸車/ハイブリッド除）</v>
          </cell>
          <cell r="I9339"/>
          <cell r="J9339"/>
          <cell r="K9339"/>
          <cell r="L9339" t="str">
            <v>未</v>
          </cell>
          <cell r="M9339" t="str">
            <v>未</v>
          </cell>
          <cell r="N9339" t="str">
            <v>未</v>
          </cell>
        </row>
        <row r="9340">
          <cell r="C9340">
            <v>7552646790</v>
          </cell>
          <cell r="D9340" t="str">
            <v>I23K4967</v>
          </cell>
          <cell r="E9340">
            <v>45651</v>
          </cell>
          <cell r="F9340" t="str">
            <v>VK04 NPR</v>
          </cell>
          <cell r="G9340" t="str">
            <v xml:space="preserve">VK04 </v>
          </cell>
          <cell r="H9340" t="str">
            <v>VK04 4X2 車型全数出図（軌陸車/ハイブリッド除）</v>
          </cell>
          <cell r="I9340"/>
          <cell r="J9340"/>
          <cell r="K9340"/>
          <cell r="L9340" t="str">
            <v>未</v>
          </cell>
          <cell r="M9340" t="str">
            <v>未</v>
          </cell>
          <cell r="N9340" t="str">
            <v>未</v>
          </cell>
        </row>
        <row r="9341">
          <cell r="C9341">
            <v>7552693350</v>
          </cell>
          <cell r="D9341" t="str">
            <v>I23K4967</v>
          </cell>
          <cell r="E9341">
            <v>45651</v>
          </cell>
          <cell r="F9341" t="str">
            <v>VK04 NPR</v>
          </cell>
          <cell r="G9341" t="str">
            <v xml:space="preserve">VK04 </v>
          </cell>
          <cell r="H9341" t="str">
            <v>VK04 4X2 車型全数出図（軌陸車/ハイブリッド除）</v>
          </cell>
          <cell r="I9341"/>
          <cell r="J9341"/>
          <cell r="K9341"/>
          <cell r="L9341" t="str">
            <v>未</v>
          </cell>
          <cell r="M9341" t="str">
            <v>未</v>
          </cell>
          <cell r="N9341" t="str">
            <v>未</v>
          </cell>
        </row>
        <row r="9342">
          <cell r="C9342">
            <v>7552693360</v>
          </cell>
          <cell r="D9342" t="str">
            <v>I23K4967</v>
          </cell>
          <cell r="E9342">
            <v>45651</v>
          </cell>
          <cell r="F9342" t="str">
            <v>VK04 NPR</v>
          </cell>
          <cell r="G9342" t="str">
            <v xml:space="preserve">VK04 </v>
          </cell>
          <cell r="H9342" t="str">
            <v>VK04 4X2 車型全数出図（軌陸車/ハイブリッド除）</v>
          </cell>
          <cell r="I9342"/>
          <cell r="J9342"/>
          <cell r="K9342"/>
          <cell r="L9342" t="str">
            <v>未</v>
          </cell>
          <cell r="M9342" t="str">
            <v>未</v>
          </cell>
          <cell r="N9342" t="str">
            <v>未</v>
          </cell>
        </row>
        <row r="9343">
          <cell r="C9343">
            <v>7552693370</v>
          </cell>
          <cell r="D9343" t="str">
            <v>I23K4967</v>
          </cell>
          <cell r="E9343">
            <v>45651</v>
          </cell>
          <cell r="F9343" t="str">
            <v>VK04 NPR</v>
          </cell>
          <cell r="G9343" t="str">
            <v xml:space="preserve">VK04 </v>
          </cell>
          <cell r="H9343" t="str">
            <v>VK04 4X2 車型全数出図（軌陸車/ハイブリッド除）</v>
          </cell>
          <cell r="I9343"/>
          <cell r="J9343"/>
          <cell r="K9343"/>
          <cell r="L9343" t="str">
            <v>未</v>
          </cell>
          <cell r="M9343" t="str">
            <v>未</v>
          </cell>
          <cell r="N9343" t="str">
            <v>未</v>
          </cell>
        </row>
        <row r="9344">
          <cell r="C9344">
            <v>7552693380</v>
          </cell>
          <cell r="D9344" t="str">
            <v>I23K4967</v>
          </cell>
          <cell r="E9344">
            <v>45651</v>
          </cell>
          <cell r="F9344" t="str">
            <v>VK04 NPR</v>
          </cell>
          <cell r="G9344" t="str">
            <v xml:space="preserve">VK04 </v>
          </cell>
          <cell r="H9344" t="str">
            <v>VK04 4X2 車型全数出図（軌陸車/ハイブリッド除）</v>
          </cell>
          <cell r="I9344"/>
          <cell r="J9344"/>
          <cell r="K9344"/>
          <cell r="L9344" t="str">
            <v>未</v>
          </cell>
          <cell r="M9344" t="str">
            <v>未</v>
          </cell>
          <cell r="N9344" t="str">
            <v>未</v>
          </cell>
        </row>
        <row r="9345">
          <cell r="C9345">
            <v>7552693390</v>
          </cell>
          <cell r="D9345" t="str">
            <v>I23K4967</v>
          </cell>
          <cell r="E9345">
            <v>45651</v>
          </cell>
          <cell r="F9345" t="str">
            <v>VK04 NPR</v>
          </cell>
          <cell r="G9345" t="str">
            <v xml:space="preserve">VK04 </v>
          </cell>
          <cell r="H9345" t="str">
            <v>VK04 4X2 車型全数出図（軌陸車/ハイブリッド除）</v>
          </cell>
          <cell r="I9345"/>
          <cell r="J9345"/>
          <cell r="K9345"/>
          <cell r="L9345" t="str">
            <v>未</v>
          </cell>
          <cell r="M9345" t="str">
            <v>未</v>
          </cell>
          <cell r="N9345" t="str">
            <v>未</v>
          </cell>
        </row>
        <row r="9346">
          <cell r="C9346">
            <v>7552693400</v>
          </cell>
          <cell r="D9346" t="str">
            <v>I23K4967</v>
          </cell>
          <cell r="E9346">
            <v>45651</v>
          </cell>
          <cell r="F9346" t="str">
            <v>VK04 NPR</v>
          </cell>
          <cell r="G9346" t="str">
            <v xml:space="preserve">VK04 </v>
          </cell>
          <cell r="H9346" t="str">
            <v>VK04 4X2 車型全数出図（軌陸車/ハイブリッド除）</v>
          </cell>
          <cell r="I9346"/>
          <cell r="J9346"/>
          <cell r="K9346"/>
          <cell r="L9346" t="str">
            <v>未</v>
          </cell>
          <cell r="M9346" t="str">
            <v>未</v>
          </cell>
          <cell r="N9346" t="str">
            <v>未</v>
          </cell>
        </row>
        <row r="9347">
          <cell r="C9347">
            <v>7552693410</v>
          </cell>
          <cell r="D9347" t="str">
            <v>I23K4967</v>
          </cell>
          <cell r="E9347">
            <v>45651</v>
          </cell>
          <cell r="F9347" t="str">
            <v>VK04 NPR</v>
          </cell>
          <cell r="G9347" t="str">
            <v xml:space="preserve">VK04 </v>
          </cell>
          <cell r="H9347" t="str">
            <v>VK04 4X2 車型全数出図（軌陸車/ハイブリッド除）</v>
          </cell>
          <cell r="I9347"/>
          <cell r="J9347"/>
          <cell r="K9347"/>
          <cell r="L9347" t="str">
            <v>未</v>
          </cell>
          <cell r="M9347" t="str">
            <v>未</v>
          </cell>
          <cell r="N9347" t="str">
            <v>未</v>
          </cell>
        </row>
        <row r="9348">
          <cell r="C9348">
            <v>7552693420</v>
          </cell>
          <cell r="D9348" t="str">
            <v>I23K4967</v>
          </cell>
          <cell r="E9348">
            <v>45651</v>
          </cell>
          <cell r="F9348" t="str">
            <v>VK04 NPR</v>
          </cell>
          <cell r="G9348" t="str">
            <v xml:space="preserve">VK04 </v>
          </cell>
          <cell r="H9348" t="str">
            <v>VK04 4X2 車型全数出図（軌陸車/ハイブリッド除）</v>
          </cell>
          <cell r="I9348"/>
          <cell r="J9348"/>
          <cell r="K9348"/>
          <cell r="L9348" t="str">
            <v>未</v>
          </cell>
          <cell r="M9348" t="str">
            <v>未</v>
          </cell>
          <cell r="N9348" t="str">
            <v>未</v>
          </cell>
        </row>
        <row r="9349">
          <cell r="C9349">
            <v>7552693430</v>
          </cell>
          <cell r="D9349" t="str">
            <v>I23K4967</v>
          </cell>
          <cell r="E9349">
            <v>45651</v>
          </cell>
          <cell r="F9349" t="str">
            <v>VK04 NPR</v>
          </cell>
          <cell r="G9349" t="str">
            <v xml:space="preserve">VK04 </v>
          </cell>
          <cell r="H9349" t="str">
            <v>VK04 4X2 車型全数出図（軌陸車/ハイブリッド除）</v>
          </cell>
          <cell r="I9349"/>
          <cell r="J9349"/>
          <cell r="K9349"/>
          <cell r="L9349" t="str">
            <v>未</v>
          </cell>
          <cell r="M9349" t="str">
            <v>未</v>
          </cell>
          <cell r="N9349" t="str">
            <v>未</v>
          </cell>
        </row>
        <row r="9350">
          <cell r="C9350">
            <v>7552693440</v>
          </cell>
          <cell r="D9350" t="str">
            <v>I23K4967</v>
          </cell>
          <cell r="E9350">
            <v>45651</v>
          </cell>
          <cell r="F9350" t="str">
            <v>VK04 NPR</v>
          </cell>
          <cell r="G9350" t="str">
            <v xml:space="preserve">VK04 </v>
          </cell>
          <cell r="H9350" t="str">
            <v>VK04 4X2 車型全数出図（軌陸車/ハイブリッド除）</v>
          </cell>
          <cell r="I9350"/>
          <cell r="J9350" t="str">
            <v>A</v>
          </cell>
          <cell r="K9350"/>
          <cell r="L9350" t="str">
            <v>未</v>
          </cell>
          <cell r="M9350" t="str">
            <v>未</v>
          </cell>
          <cell r="N9350" t="str">
            <v>未</v>
          </cell>
        </row>
        <row r="9351">
          <cell r="C9351">
            <v>7552693450</v>
          </cell>
          <cell r="D9351" t="str">
            <v>I23K4967</v>
          </cell>
          <cell r="E9351">
            <v>45651</v>
          </cell>
          <cell r="F9351" t="str">
            <v>VK04 NPR</v>
          </cell>
          <cell r="G9351" t="str">
            <v xml:space="preserve">VK04 </v>
          </cell>
          <cell r="H9351" t="str">
            <v>VK04 4X2 車型全数出図（軌陸車/ハイブリッド除）</v>
          </cell>
          <cell r="I9351"/>
          <cell r="J9351"/>
          <cell r="K9351"/>
          <cell r="L9351" t="str">
            <v>未</v>
          </cell>
          <cell r="M9351" t="str">
            <v>未</v>
          </cell>
          <cell r="N9351" t="str">
            <v>未</v>
          </cell>
        </row>
        <row r="9352">
          <cell r="C9352">
            <v>7552693460</v>
          </cell>
          <cell r="D9352" t="str">
            <v>I23K4967</v>
          </cell>
          <cell r="E9352">
            <v>45651</v>
          </cell>
          <cell r="F9352" t="str">
            <v>VK04 NPR</v>
          </cell>
          <cell r="G9352" t="str">
            <v xml:space="preserve">VK04 </v>
          </cell>
          <cell r="H9352" t="str">
            <v>VK04 4X2 車型全数出図（軌陸車/ハイブリッド除）</v>
          </cell>
          <cell r="I9352"/>
          <cell r="J9352"/>
          <cell r="K9352"/>
          <cell r="L9352" t="str">
            <v>未</v>
          </cell>
          <cell r="M9352" t="str">
            <v>未</v>
          </cell>
          <cell r="N9352" t="str">
            <v>未</v>
          </cell>
        </row>
        <row r="9353">
          <cell r="C9353">
            <v>7552693470</v>
          </cell>
          <cell r="D9353" t="str">
            <v>I23K4967</v>
          </cell>
          <cell r="E9353">
            <v>45651</v>
          </cell>
          <cell r="F9353" t="str">
            <v>VK04 NPR</v>
          </cell>
          <cell r="G9353" t="str">
            <v xml:space="preserve">VK04 </v>
          </cell>
          <cell r="H9353" t="str">
            <v>VK04 4X2 車型全数出図（軌陸車/ハイブリッド除）</v>
          </cell>
          <cell r="I9353"/>
          <cell r="J9353"/>
          <cell r="K9353"/>
          <cell r="L9353" t="str">
            <v>未</v>
          </cell>
          <cell r="M9353" t="str">
            <v>未</v>
          </cell>
          <cell r="N9353" t="str">
            <v>未</v>
          </cell>
        </row>
        <row r="9354">
          <cell r="C9354"/>
          <cell r="D9354" t="str">
            <v>I23K4967</v>
          </cell>
          <cell r="E9354">
            <v>45651</v>
          </cell>
          <cell r="F9354" t="str">
            <v>VK04 NPR</v>
          </cell>
          <cell r="G9354" t="str">
            <v xml:space="preserve">VK04 </v>
          </cell>
          <cell r="H9354" t="str">
            <v>VK04 4X2 車型全数出図（軌陸車/ハイブリッド除）</v>
          </cell>
          <cell r="I9354"/>
          <cell r="J9354"/>
          <cell r="K9354"/>
          <cell r="L9354" t="str">
            <v>未</v>
          </cell>
          <cell r="M9354" t="str">
            <v>未</v>
          </cell>
          <cell r="N9354" t="str">
            <v>未</v>
          </cell>
        </row>
        <row r="9355">
          <cell r="C9355">
            <v>7552693490</v>
          </cell>
          <cell r="D9355" t="str">
            <v>I23K4967</v>
          </cell>
          <cell r="E9355">
            <v>45651</v>
          </cell>
          <cell r="F9355" t="str">
            <v>VK04 NPR</v>
          </cell>
          <cell r="G9355" t="str">
            <v xml:space="preserve">VK04 </v>
          </cell>
          <cell r="H9355" t="str">
            <v>VK04 4X2 車型全数出図（軌陸車/ハイブリッド除）</v>
          </cell>
          <cell r="I9355"/>
          <cell r="J9355"/>
          <cell r="K9355"/>
          <cell r="L9355" t="str">
            <v>未</v>
          </cell>
          <cell r="M9355" t="str">
            <v>未</v>
          </cell>
          <cell r="N9355" t="str">
            <v>未</v>
          </cell>
        </row>
        <row r="9356">
          <cell r="C9356">
            <v>7552693500</v>
          </cell>
          <cell r="D9356" t="str">
            <v>I23K4967</v>
          </cell>
          <cell r="E9356">
            <v>45651</v>
          </cell>
          <cell r="F9356" t="str">
            <v>VK04 NPR</v>
          </cell>
          <cell r="G9356" t="str">
            <v xml:space="preserve">VK04 </v>
          </cell>
          <cell r="H9356" t="str">
            <v>VK04 4X2 車型全数出図（軌陸車/ハイブリッド除）</v>
          </cell>
          <cell r="I9356"/>
          <cell r="J9356"/>
          <cell r="K9356"/>
          <cell r="L9356" t="str">
            <v>未</v>
          </cell>
          <cell r="M9356" t="str">
            <v>未</v>
          </cell>
          <cell r="N9356" t="str">
            <v>未</v>
          </cell>
        </row>
        <row r="9357">
          <cell r="C9357">
            <v>7552693510</v>
          </cell>
          <cell r="D9357" t="str">
            <v>I23K4967</v>
          </cell>
          <cell r="E9357">
            <v>45651</v>
          </cell>
          <cell r="F9357" t="str">
            <v>VK04 NPR</v>
          </cell>
          <cell r="G9357" t="str">
            <v xml:space="preserve">VK04 </v>
          </cell>
          <cell r="H9357" t="str">
            <v>VK04 4X2 車型全数出図（軌陸車/ハイブリッド除）</v>
          </cell>
          <cell r="I9357"/>
          <cell r="J9357"/>
          <cell r="K9357"/>
          <cell r="L9357" t="str">
            <v>未</v>
          </cell>
          <cell r="M9357" t="str">
            <v>未</v>
          </cell>
          <cell r="N9357" t="str">
            <v>未</v>
          </cell>
        </row>
        <row r="9358">
          <cell r="C9358">
            <v>7552693520</v>
          </cell>
          <cell r="D9358" t="str">
            <v>I23K4967</v>
          </cell>
          <cell r="E9358">
            <v>45651</v>
          </cell>
          <cell r="F9358" t="str">
            <v>VK04 NPR</v>
          </cell>
          <cell r="G9358" t="str">
            <v xml:space="preserve">VK04 </v>
          </cell>
          <cell r="H9358" t="str">
            <v>VK04 4X2 車型全数出図（軌陸車/ハイブリッド除）</v>
          </cell>
          <cell r="I9358"/>
          <cell r="J9358"/>
          <cell r="K9358"/>
          <cell r="L9358" t="str">
            <v>未</v>
          </cell>
          <cell r="M9358" t="str">
            <v>未</v>
          </cell>
          <cell r="N9358" t="str">
            <v>未</v>
          </cell>
        </row>
        <row r="9359">
          <cell r="C9359">
            <v>7552693530</v>
          </cell>
          <cell r="D9359" t="str">
            <v>I23K4967</v>
          </cell>
          <cell r="E9359">
            <v>45651</v>
          </cell>
          <cell r="F9359" t="str">
            <v>VK04 NPR</v>
          </cell>
          <cell r="G9359" t="str">
            <v xml:space="preserve">VK04 </v>
          </cell>
          <cell r="H9359" t="str">
            <v>VK04 4X2 車型全数出図（軌陸車/ハイブリッド除）</v>
          </cell>
          <cell r="I9359"/>
          <cell r="J9359"/>
          <cell r="K9359"/>
          <cell r="L9359" t="str">
            <v>未</v>
          </cell>
          <cell r="M9359" t="str">
            <v>未</v>
          </cell>
          <cell r="N9359" t="str">
            <v>未</v>
          </cell>
        </row>
        <row r="9360">
          <cell r="C9360">
            <v>7552693540</v>
          </cell>
          <cell r="D9360" t="str">
            <v>I23K4967</v>
          </cell>
          <cell r="E9360">
            <v>45651</v>
          </cell>
          <cell r="F9360" t="str">
            <v>VK04 NPR</v>
          </cell>
          <cell r="G9360" t="str">
            <v xml:space="preserve">VK04 </v>
          </cell>
          <cell r="H9360" t="str">
            <v>VK04 4X2 車型全数出図（軌陸車/ハイブリッド除）</v>
          </cell>
          <cell r="I9360"/>
          <cell r="J9360"/>
          <cell r="K9360"/>
          <cell r="L9360" t="str">
            <v>未</v>
          </cell>
          <cell r="M9360" t="str">
            <v>未</v>
          </cell>
          <cell r="N9360" t="str">
            <v>未</v>
          </cell>
        </row>
        <row r="9361">
          <cell r="C9361">
            <v>7552693550</v>
          </cell>
          <cell r="D9361" t="str">
            <v>I23K4967</v>
          </cell>
          <cell r="E9361">
            <v>45651</v>
          </cell>
          <cell r="F9361" t="str">
            <v>VK04 NPR</v>
          </cell>
          <cell r="G9361" t="str">
            <v xml:space="preserve">VK04 </v>
          </cell>
          <cell r="H9361" t="str">
            <v>VK04 4X2 車型全数出図（軌陸車/ハイブリッド除）</v>
          </cell>
          <cell r="I9361"/>
          <cell r="J9361"/>
          <cell r="K9361"/>
          <cell r="L9361" t="str">
            <v>未</v>
          </cell>
          <cell r="M9361" t="str">
            <v>未</v>
          </cell>
          <cell r="N9361" t="str">
            <v>未</v>
          </cell>
        </row>
        <row r="9362">
          <cell r="C9362">
            <v>7552693560</v>
          </cell>
          <cell r="D9362" t="str">
            <v>I23K4967</v>
          </cell>
          <cell r="E9362">
            <v>45651</v>
          </cell>
          <cell r="F9362" t="str">
            <v>VK04 NPR</v>
          </cell>
          <cell r="G9362" t="str">
            <v xml:space="preserve">VK04 </v>
          </cell>
          <cell r="H9362" t="str">
            <v>VK04 4X2 車型全数出図（軌陸車/ハイブリッド除）</v>
          </cell>
          <cell r="I9362"/>
          <cell r="J9362"/>
          <cell r="K9362"/>
          <cell r="L9362" t="str">
            <v>未</v>
          </cell>
          <cell r="M9362" t="str">
            <v>未</v>
          </cell>
          <cell r="N9362" t="str">
            <v>未</v>
          </cell>
        </row>
        <row r="9363">
          <cell r="C9363">
            <v>7552693570</v>
          </cell>
          <cell r="D9363" t="str">
            <v>I23K4967</v>
          </cell>
          <cell r="E9363">
            <v>45651</v>
          </cell>
          <cell r="F9363" t="str">
            <v>VK04 NPR</v>
          </cell>
          <cell r="G9363" t="str">
            <v xml:space="preserve">VK04 </v>
          </cell>
          <cell r="H9363" t="str">
            <v>VK04 4X2 車型全数出図（軌陸車/ハイブリッド除）</v>
          </cell>
          <cell r="I9363"/>
          <cell r="J9363"/>
          <cell r="K9363"/>
          <cell r="L9363" t="str">
            <v>未</v>
          </cell>
          <cell r="M9363" t="str">
            <v>未</v>
          </cell>
          <cell r="N9363" t="str">
            <v>未</v>
          </cell>
        </row>
        <row r="9364">
          <cell r="C9364">
            <v>7552693580</v>
          </cell>
          <cell r="D9364" t="str">
            <v>I23K4967</v>
          </cell>
          <cell r="E9364">
            <v>45651</v>
          </cell>
          <cell r="F9364" t="str">
            <v>VK04 NPR</v>
          </cell>
          <cell r="G9364" t="str">
            <v xml:space="preserve">VK04 </v>
          </cell>
          <cell r="H9364" t="str">
            <v>VK04 4X2 車型全数出図（軌陸車/ハイブリッド除）</v>
          </cell>
          <cell r="I9364"/>
          <cell r="J9364"/>
          <cell r="K9364"/>
          <cell r="L9364" t="str">
            <v>未</v>
          </cell>
          <cell r="M9364" t="str">
            <v>未</v>
          </cell>
          <cell r="N9364" t="str">
            <v>未</v>
          </cell>
        </row>
        <row r="9365">
          <cell r="C9365">
            <v>7552693590</v>
          </cell>
          <cell r="D9365" t="str">
            <v>I23K4967</v>
          </cell>
          <cell r="E9365">
            <v>45651</v>
          </cell>
          <cell r="F9365" t="str">
            <v>VK04 NPR</v>
          </cell>
          <cell r="G9365" t="str">
            <v xml:space="preserve">VK04 </v>
          </cell>
          <cell r="H9365" t="str">
            <v>VK04 4X2 車型全数出図（軌陸車/ハイブリッド除）</v>
          </cell>
          <cell r="I9365"/>
          <cell r="J9365"/>
          <cell r="K9365"/>
          <cell r="L9365" t="str">
            <v>未</v>
          </cell>
          <cell r="M9365" t="str">
            <v>未</v>
          </cell>
          <cell r="N9365" t="str">
            <v>未</v>
          </cell>
        </row>
        <row r="9366">
          <cell r="C9366">
            <v>7552693600</v>
          </cell>
          <cell r="D9366" t="str">
            <v>I23K4967</v>
          </cell>
          <cell r="E9366">
            <v>45651</v>
          </cell>
          <cell r="F9366" t="str">
            <v>VK04 NPR</v>
          </cell>
          <cell r="G9366" t="str">
            <v xml:space="preserve">VK04 </v>
          </cell>
          <cell r="H9366" t="str">
            <v>VK04 4X2 車型全数出図（軌陸車/ハイブリッド除）</v>
          </cell>
          <cell r="I9366"/>
          <cell r="J9366"/>
          <cell r="K9366"/>
          <cell r="L9366" t="str">
            <v>未</v>
          </cell>
          <cell r="M9366" t="str">
            <v>未</v>
          </cell>
          <cell r="N9366" t="str">
            <v>未</v>
          </cell>
        </row>
        <row r="9367">
          <cell r="C9367">
            <v>7552693610</v>
          </cell>
          <cell r="D9367" t="str">
            <v>I23K4967</v>
          </cell>
          <cell r="E9367">
            <v>45651</v>
          </cell>
          <cell r="F9367" t="str">
            <v>VK04 NPR</v>
          </cell>
          <cell r="G9367" t="str">
            <v xml:space="preserve">VK04 </v>
          </cell>
          <cell r="H9367" t="str">
            <v>VK04 4X2 車型全数出図（軌陸車/ハイブリッド除）</v>
          </cell>
          <cell r="I9367"/>
          <cell r="J9367"/>
          <cell r="K9367"/>
          <cell r="L9367" t="str">
            <v>未</v>
          </cell>
          <cell r="M9367" t="str">
            <v>未</v>
          </cell>
          <cell r="N9367" t="str">
            <v>未</v>
          </cell>
        </row>
        <row r="9368">
          <cell r="C9368">
            <v>7552693620</v>
          </cell>
          <cell r="D9368" t="str">
            <v>I23K4967</v>
          </cell>
          <cell r="E9368">
            <v>45651</v>
          </cell>
          <cell r="F9368" t="str">
            <v>VK04 NPR</v>
          </cell>
          <cell r="G9368" t="str">
            <v xml:space="preserve">VK04 </v>
          </cell>
          <cell r="H9368" t="str">
            <v>VK04 4X2 車型全数出図（軌陸車/ハイブリッド除）</v>
          </cell>
          <cell r="I9368"/>
          <cell r="J9368"/>
          <cell r="K9368"/>
          <cell r="L9368" t="str">
            <v>未</v>
          </cell>
          <cell r="M9368" t="str">
            <v>未</v>
          </cell>
          <cell r="N9368" t="str">
            <v>未</v>
          </cell>
        </row>
        <row r="9369">
          <cell r="C9369">
            <v>7552693630</v>
          </cell>
          <cell r="D9369" t="str">
            <v>I23K4967</v>
          </cell>
          <cell r="E9369">
            <v>45651</v>
          </cell>
          <cell r="F9369" t="str">
            <v>VK04 NPR</v>
          </cell>
          <cell r="G9369" t="str">
            <v xml:space="preserve">VK04 </v>
          </cell>
          <cell r="H9369" t="str">
            <v>VK04 4X2 車型全数出図（軌陸車/ハイブリッド除）</v>
          </cell>
          <cell r="I9369"/>
          <cell r="J9369"/>
          <cell r="K9369"/>
          <cell r="L9369" t="str">
            <v>未</v>
          </cell>
          <cell r="M9369" t="str">
            <v>未</v>
          </cell>
          <cell r="N9369" t="str">
            <v>未</v>
          </cell>
        </row>
        <row r="9370">
          <cell r="C9370">
            <v>7552693640</v>
          </cell>
          <cell r="D9370" t="str">
            <v>I23K4967</v>
          </cell>
          <cell r="E9370">
            <v>45651</v>
          </cell>
          <cell r="F9370" t="str">
            <v>VK04 NPR</v>
          </cell>
          <cell r="G9370" t="str">
            <v xml:space="preserve">VK04 </v>
          </cell>
          <cell r="H9370" t="str">
            <v>VK04 4X2 車型全数出図（軌陸車/ハイブリッド除）</v>
          </cell>
          <cell r="I9370"/>
          <cell r="J9370"/>
          <cell r="K9370"/>
          <cell r="L9370" t="str">
            <v>未</v>
          </cell>
          <cell r="M9370" t="str">
            <v>未</v>
          </cell>
          <cell r="N9370" t="str">
            <v>未</v>
          </cell>
        </row>
        <row r="9371">
          <cell r="C9371">
            <v>7552693650</v>
          </cell>
          <cell r="D9371" t="str">
            <v>I23K4967</v>
          </cell>
          <cell r="E9371">
            <v>45651</v>
          </cell>
          <cell r="F9371" t="str">
            <v>VK04 NPR</v>
          </cell>
          <cell r="G9371" t="str">
            <v xml:space="preserve">VK04 </v>
          </cell>
          <cell r="H9371" t="str">
            <v>VK04 4X2 車型全数出図（軌陸車/ハイブリッド除）</v>
          </cell>
          <cell r="I9371"/>
          <cell r="J9371"/>
          <cell r="K9371"/>
          <cell r="L9371" t="str">
            <v>未</v>
          </cell>
          <cell r="M9371" t="str">
            <v>未</v>
          </cell>
          <cell r="N9371" t="str">
            <v>未</v>
          </cell>
        </row>
        <row r="9372">
          <cell r="C9372">
            <v>7552693660</v>
          </cell>
          <cell r="D9372" t="str">
            <v>I23K4967</v>
          </cell>
          <cell r="E9372">
            <v>45651</v>
          </cell>
          <cell r="F9372" t="str">
            <v>VK04 NPR</v>
          </cell>
          <cell r="G9372" t="str">
            <v xml:space="preserve">VK04 </v>
          </cell>
          <cell r="H9372" t="str">
            <v>VK04 4X2 車型全数出図（軌陸車/ハイブリッド除）</v>
          </cell>
          <cell r="I9372"/>
          <cell r="J9372"/>
          <cell r="K9372"/>
          <cell r="L9372" t="str">
            <v>未</v>
          </cell>
          <cell r="M9372" t="str">
            <v>未</v>
          </cell>
          <cell r="N9372" t="str">
            <v>未</v>
          </cell>
        </row>
        <row r="9373">
          <cell r="C9373">
            <v>7552693670</v>
          </cell>
          <cell r="D9373" t="str">
            <v>I23K4967</v>
          </cell>
          <cell r="E9373">
            <v>45651</v>
          </cell>
          <cell r="F9373" t="str">
            <v>VK04 NPR</v>
          </cell>
          <cell r="G9373" t="str">
            <v xml:space="preserve">VK04 </v>
          </cell>
          <cell r="H9373" t="str">
            <v>VK04 4X2 車型全数出図（軌陸車/ハイブリッド除）</v>
          </cell>
          <cell r="I9373"/>
          <cell r="J9373"/>
          <cell r="K9373"/>
          <cell r="L9373" t="str">
            <v>未</v>
          </cell>
          <cell r="M9373" t="str">
            <v>未</v>
          </cell>
          <cell r="N9373" t="str">
            <v>未</v>
          </cell>
        </row>
        <row r="9374">
          <cell r="C9374">
            <v>7552693680</v>
          </cell>
          <cell r="D9374" t="str">
            <v>I23K4967</v>
          </cell>
          <cell r="E9374">
            <v>45651</v>
          </cell>
          <cell r="F9374" t="str">
            <v>VK04 NPR</v>
          </cell>
          <cell r="G9374" t="str">
            <v xml:space="preserve">VK04 </v>
          </cell>
          <cell r="H9374" t="str">
            <v>VK04 4X2 車型全数出図（軌陸車/ハイブリッド除）</v>
          </cell>
          <cell r="I9374"/>
          <cell r="J9374"/>
          <cell r="K9374"/>
          <cell r="L9374" t="str">
            <v>未</v>
          </cell>
          <cell r="M9374" t="str">
            <v>未</v>
          </cell>
          <cell r="N9374" t="str">
            <v>未</v>
          </cell>
        </row>
        <row r="9375">
          <cell r="C9375">
            <v>7552693690</v>
          </cell>
          <cell r="D9375" t="str">
            <v>I23K4967</v>
          </cell>
          <cell r="E9375">
            <v>45651</v>
          </cell>
          <cell r="F9375" t="str">
            <v>VK04 NPR</v>
          </cell>
          <cell r="G9375" t="str">
            <v xml:space="preserve">VK04 </v>
          </cell>
          <cell r="H9375" t="str">
            <v>VK04 4X2 車型全数出図（軌陸車/ハイブリッド除）</v>
          </cell>
          <cell r="I9375"/>
          <cell r="J9375"/>
          <cell r="K9375"/>
          <cell r="L9375" t="str">
            <v>未</v>
          </cell>
          <cell r="M9375" t="str">
            <v>未</v>
          </cell>
          <cell r="N9375" t="str">
            <v>未</v>
          </cell>
        </row>
        <row r="9376">
          <cell r="C9376">
            <v>7552693700</v>
          </cell>
          <cell r="D9376" t="str">
            <v>I23K4967</v>
          </cell>
          <cell r="E9376">
            <v>45651</v>
          </cell>
          <cell r="F9376" t="str">
            <v>VK04 NPR</v>
          </cell>
          <cell r="G9376" t="str">
            <v xml:space="preserve">VK04 </v>
          </cell>
          <cell r="H9376" t="str">
            <v>VK04 4X2 車型全数出図（軌陸車/ハイブリッド除）</v>
          </cell>
          <cell r="I9376"/>
          <cell r="J9376"/>
          <cell r="K9376"/>
          <cell r="L9376" t="str">
            <v>未</v>
          </cell>
          <cell r="M9376" t="str">
            <v>未</v>
          </cell>
          <cell r="N9376" t="str">
            <v>未</v>
          </cell>
        </row>
        <row r="9377">
          <cell r="C9377">
            <v>7552693710</v>
          </cell>
          <cell r="D9377" t="str">
            <v>I23K4967</v>
          </cell>
          <cell r="E9377">
            <v>45651</v>
          </cell>
          <cell r="F9377" t="str">
            <v>VK04 NPR</v>
          </cell>
          <cell r="G9377" t="str">
            <v xml:space="preserve">VK04 </v>
          </cell>
          <cell r="H9377" t="str">
            <v>VK04 4X2 車型全数出図（軌陸車/ハイブリッド除）</v>
          </cell>
          <cell r="I9377"/>
          <cell r="J9377"/>
          <cell r="K9377"/>
          <cell r="L9377" t="str">
            <v>未</v>
          </cell>
          <cell r="M9377" t="str">
            <v>未</v>
          </cell>
          <cell r="N9377" t="str">
            <v>未</v>
          </cell>
        </row>
        <row r="9378">
          <cell r="C9378">
            <v>7552693720</v>
          </cell>
          <cell r="D9378" t="str">
            <v>I23K4967</v>
          </cell>
          <cell r="E9378">
            <v>45651</v>
          </cell>
          <cell r="F9378" t="str">
            <v>VK04 NPR</v>
          </cell>
          <cell r="G9378" t="str">
            <v xml:space="preserve">VK04 </v>
          </cell>
          <cell r="H9378" t="str">
            <v>VK04 4X2 車型全数出図（軌陸車/ハイブリッド除）</v>
          </cell>
          <cell r="I9378"/>
          <cell r="J9378"/>
          <cell r="K9378"/>
          <cell r="L9378" t="str">
            <v>未</v>
          </cell>
          <cell r="M9378" t="str">
            <v>未</v>
          </cell>
          <cell r="N9378" t="str">
            <v>未</v>
          </cell>
        </row>
        <row r="9379">
          <cell r="C9379">
            <v>7552693730</v>
          </cell>
          <cell r="D9379" t="str">
            <v>I23K4967</v>
          </cell>
          <cell r="E9379">
            <v>45651</v>
          </cell>
          <cell r="F9379" t="str">
            <v>VK04 NPR</v>
          </cell>
          <cell r="G9379" t="str">
            <v xml:space="preserve">VK04 </v>
          </cell>
          <cell r="H9379" t="str">
            <v>VK04 4X2 車型全数出図（軌陸車/ハイブリッド除）</v>
          </cell>
          <cell r="I9379"/>
          <cell r="J9379"/>
          <cell r="K9379"/>
          <cell r="L9379" t="str">
            <v>未</v>
          </cell>
          <cell r="M9379" t="str">
            <v>未</v>
          </cell>
          <cell r="N9379" t="str">
            <v>未</v>
          </cell>
        </row>
        <row r="9380">
          <cell r="C9380">
            <v>7552693740</v>
          </cell>
          <cell r="D9380" t="str">
            <v>I23K4967</v>
          </cell>
          <cell r="E9380">
            <v>45651</v>
          </cell>
          <cell r="F9380" t="str">
            <v>VK04 NPR</v>
          </cell>
          <cell r="G9380" t="str">
            <v xml:space="preserve">VK04 </v>
          </cell>
          <cell r="H9380" t="str">
            <v>VK04 4X2 車型全数出図（軌陸車/ハイブリッド除）</v>
          </cell>
          <cell r="I9380"/>
          <cell r="J9380"/>
          <cell r="K9380"/>
          <cell r="L9380" t="str">
            <v>未</v>
          </cell>
          <cell r="M9380" t="str">
            <v>未</v>
          </cell>
          <cell r="N9380" t="str">
            <v>未</v>
          </cell>
        </row>
        <row r="9381">
          <cell r="C9381">
            <v>7552693750</v>
          </cell>
          <cell r="D9381" t="str">
            <v>I23K4967</v>
          </cell>
          <cell r="E9381">
            <v>45651</v>
          </cell>
          <cell r="F9381" t="str">
            <v>VK04 NPR</v>
          </cell>
          <cell r="G9381" t="str">
            <v xml:space="preserve">VK04 </v>
          </cell>
          <cell r="H9381" t="str">
            <v>VK04 4X2 車型全数出図（軌陸車/ハイブリッド除）</v>
          </cell>
          <cell r="I9381"/>
          <cell r="J9381"/>
          <cell r="K9381"/>
          <cell r="L9381" t="str">
            <v>未</v>
          </cell>
          <cell r="M9381" t="str">
            <v>未</v>
          </cell>
          <cell r="N9381" t="str">
            <v>未</v>
          </cell>
        </row>
        <row r="9382">
          <cell r="C9382">
            <v>7552693760</v>
          </cell>
          <cell r="D9382" t="str">
            <v>I23K4967</v>
          </cell>
          <cell r="E9382">
            <v>45651</v>
          </cell>
          <cell r="F9382" t="str">
            <v>VK04 NPR</v>
          </cell>
          <cell r="G9382" t="str">
            <v xml:space="preserve">VK04 </v>
          </cell>
          <cell r="H9382" t="str">
            <v>VK04 4X2 車型全数出図（軌陸車/ハイブリッド除）</v>
          </cell>
          <cell r="I9382"/>
          <cell r="J9382"/>
          <cell r="K9382"/>
          <cell r="L9382" t="str">
            <v>未</v>
          </cell>
          <cell r="M9382" t="str">
            <v>未</v>
          </cell>
          <cell r="N9382" t="str">
            <v>未</v>
          </cell>
        </row>
        <row r="9383">
          <cell r="C9383">
            <v>7552693770</v>
          </cell>
          <cell r="D9383" t="str">
            <v>I23K4967</v>
          </cell>
          <cell r="E9383">
            <v>45651</v>
          </cell>
          <cell r="F9383" t="str">
            <v>VK04 NPR</v>
          </cell>
          <cell r="G9383" t="str">
            <v xml:space="preserve">VK04 </v>
          </cell>
          <cell r="H9383" t="str">
            <v>VK04 4X2 車型全数出図（軌陸車/ハイブリッド除）</v>
          </cell>
          <cell r="I9383"/>
          <cell r="J9383"/>
          <cell r="K9383"/>
          <cell r="L9383" t="str">
            <v>未</v>
          </cell>
          <cell r="M9383" t="str">
            <v>未</v>
          </cell>
          <cell r="N9383" t="str">
            <v>未</v>
          </cell>
        </row>
        <row r="9384">
          <cell r="C9384">
            <v>7552693780</v>
          </cell>
          <cell r="D9384" t="str">
            <v>I23K4967</v>
          </cell>
          <cell r="E9384">
            <v>45651</v>
          </cell>
          <cell r="F9384" t="str">
            <v>VK04 NPR</v>
          </cell>
          <cell r="G9384" t="str">
            <v xml:space="preserve">VK04 </v>
          </cell>
          <cell r="H9384" t="str">
            <v>VK04 4X2 車型全数出図（軌陸車/ハイブリッド除）</v>
          </cell>
          <cell r="I9384"/>
          <cell r="J9384"/>
          <cell r="K9384"/>
          <cell r="L9384" t="str">
            <v>未</v>
          </cell>
          <cell r="M9384" t="str">
            <v>未</v>
          </cell>
          <cell r="N9384" t="str">
            <v>未</v>
          </cell>
        </row>
        <row r="9385">
          <cell r="C9385">
            <v>7552693790</v>
          </cell>
          <cell r="D9385" t="str">
            <v>I23K4967</v>
          </cell>
          <cell r="E9385">
            <v>45651</v>
          </cell>
          <cell r="F9385" t="str">
            <v>VK04 NPR</v>
          </cell>
          <cell r="G9385" t="str">
            <v xml:space="preserve">VK04 </v>
          </cell>
          <cell r="H9385" t="str">
            <v>VK04 4X2 車型全数出図（軌陸車/ハイブリッド除）</v>
          </cell>
          <cell r="I9385"/>
          <cell r="J9385"/>
          <cell r="K9385"/>
          <cell r="L9385" t="str">
            <v>未</v>
          </cell>
          <cell r="M9385" t="str">
            <v>未</v>
          </cell>
          <cell r="N9385" t="str">
            <v>未</v>
          </cell>
        </row>
        <row r="9386">
          <cell r="C9386">
            <v>7552693800</v>
          </cell>
          <cell r="D9386" t="str">
            <v>I23K4967</v>
          </cell>
          <cell r="E9386">
            <v>45651</v>
          </cell>
          <cell r="F9386" t="str">
            <v>VK04 NPR</v>
          </cell>
          <cell r="G9386" t="str">
            <v xml:space="preserve">VK04 </v>
          </cell>
          <cell r="H9386" t="str">
            <v>VK04 4X2 車型全数出図（軌陸車/ハイブリッド除）</v>
          </cell>
          <cell r="I9386"/>
          <cell r="J9386"/>
          <cell r="K9386"/>
          <cell r="L9386" t="str">
            <v>未</v>
          </cell>
          <cell r="M9386" t="str">
            <v>未</v>
          </cell>
          <cell r="N9386" t="str">
            <v>未</v>
          </cell>
        </row>
        <row r="9387">
          <cell r="C9387">
            <v>7552693810</v>
          </cell>
          <cell r="D9387" t="str">
            <v>I23K4967</v>
          </cell>
          <cell r="E9387">
            <v>45651</v>
          </cell>
          <cell r="F9387" t="str">
            <v>VK04 NPR</v>
          </cell>
          <cell r="G9387" t="str">
            <v xml:space="preserve">VK04 </v>
          </cell>
          <cell r="H9387" t="str">
            <v>VK04 4X2 車型全数出図（軌陸車/ハイブリッド除）</v>
          </cell>
          <cell r="I9387"/>
          <cell r="J9387"/>
          <cell r="K9387"/>
          <cell r="L9387" t="str">
            <v>未</v>
          </cell>
          <cell r="M9387" t="str">
            <v>未</v>
          </cell>
          <cell r="N9387" t="str">
            <v>未</v>
          </cell>
        </row>
        <row r="9388">
          <cell r="C9388">
            <v>7552693820</v>
          </cell>
          <cell r="D9388" t="str">
            <v>I23K4967</v>
          </cell>
          <cell r="E9388">
            <v>45651</v>
          </cell>
          <cell r="F9388" t="str">
            <v>VK04 NPR</v>
          </cell>
          <cell r="G9388" t="str">
            <v xml:space="preserve">VK04 </v>
          </cell>
          <cell r="H9388" t="str">
            <v>VK04 4X2 車型全数出図（軌陸車/ハイブリッド除）</v>
          </cell>
          <cell r="I9388"/>
          <cell r="J9388"/>
          <cell r="K9388"/>
          <cell r="L9388" t="str">
            <v>未</v>
          </cell>
          <cell r="M9388" t="str">
            <v>未</v>
          </cell>
          <cell r="N9388" t="str">
            <v>未</v>
          </cell>
        </row>
        <row r="9389">
          <cell r="C9389">
            <v>7552693830</v>
          </cell>
          <cell r="D9389" t="str">
            <v>I23K4967</v>
          </cell>
          <cell r="E9389">
            <v>45651</v>
          </cell>
          <cell r="F9389" t="str">
            <v>VK04 NPR</v>
          </cell>
          <cell r="G9389" t="str">
            <v xml:space="preserve">VK04 </v>
          </cell>
          <cell r="H9389" t="str">
            <v>VK04 4X2 車型全数出図（軌陸車/ハイブリッド除）</v>
          </cell>
          <cell r="I9389"/>
          <cell r="J9389"/>
          <cell r="K9389"/>
          <cell r="L9389" t="str">
            <v>未</v>
          </cell>
          <cell r="M9389" t="str">
            <v>未</v>
          </cell>
          <cell r="N9389" t="str">
            <v>未</v>
          </cell>
        </row>
        <row r="9390">
          <cell r="C9390">
            <v>7552693840</v>
          </cell>
          <cell r="D9390" t="str">
            <v>I23K4967</v>
          </cell>
          <cell r="E9390">
            <v>45651</v>
          </cell>
          <cell r="F9390" t="str">
            <v>VK04 NPR</v>
          </cell>
          <cell r="G9390" t="str">
            <v xml:space="preserve">VK04 </v>
          </cell>
          <cell r="H9390" t="str">
            <v>VK04 4X2 車型全数出図（軌陸車/ハイブリッド除）</v>
          </cell>
          <cell r="I9390"/>
          <cell r="J9390"/>
          <cell r="K9390"/>
          <cell r="L9390" t="str">
            <v>未</v>
          </cell>
          <cell r="M9390" t="str">
            <v>未</v>
          </cell>
          <cell r="N9390" t="str">
            <v>未</v>
          </cell>
        </row>
        <row r="9391">
          <cell r="C9391">
            <v>7552693920</v>
          </cell>
          <cell r="D9391" t="str">
            <v>I23K4967</v>
          </cell>
          <cell r="E9391">
            <v>45651</v>
          </cell>
          <cell r="F9391" t="str">
            <v>VK04 NPR</v>
          </cell>
          <cell r="G9391" t="str">
            <v xml:space="preserve">VK04 </v>
          </cell>
          <cell r="H9391" t="str">
            <v>VK04 4X2 車型全数出図（軌陸車/ハイブリッド除）</v>
          </cell>
          <cell r="I9391"/>
          <cell r="J9391"/>
          <cell r="K9391"/>
          <cell r="L9391" t="str">
            <v>未</v>
          </cell>
          <cell r="M9391" t="str">
            <v>未</v>
          </cell>
          <cell r="N9391" t="str">
            <v>未</v>
          </cell>
        </row>
        <row r="9392">
          <cell r="C9392">
            <v>7552693930</v>
          </cell>
          <cell r="D9392" t="str">
            <v>I23K4967</v>
          </cell>
          <cell r="E9392">
            <v>45651</v>
          </cell>
          <cell r="F9392" t="str">
            <v>VK04 NPR</v>
          </cell>
          <cell r="G9392" t="str">
            <v xml:space="preserve">VK04 </v>
          </cell>
          <cell r="H9392" t="str">
            <v>VK04 4X2 車型全数出図（軌陸車/ハイブリッド除）</v>
          </cell>
          <cell r="I9392"/>
          <cell r="J9392"/>
          <cell r="K9392"/>
          <cell r="L9392" t="str">
            <v>未</v>
          </cell>
          <cell r="M9392" t="str">
            <v>未</v>
          </cell>
          <cell r="N9392" t="str">
            <v>未</v>
          </cell>
        </row>
        <row r="9393">
          <cell r="C9393">
            <v>7552693940</v>
          </cell>
          <cell r="D9393" t="str">
            <v>I23K4967</v>
          </cell>
          <cell r="E9393">
            <v>45651</v>
          </cell>
          <cell r="F9393" t="str">
            <v>VK04 NPR</v>
          </cell>
          <cell r="G9393" t="str">
            <v xml:space="preserve">VK04 </v>
          </cell>
          <cell r="H9393" t="str">
            <v>VK04 4X2 車型全数出図（軌陸車/ハイブリッド除）</v>
          </cell>
          <cell r="I9393"/>
          <cell r="J9393"/>
          <cell r="K9393"/>
          <cell r="L9393" t="str">
            <v>未</v>
          </cell>
          <cell r="M9393" t="str">
            <v>未</v>
          </cell>
          <cell r="N9393" t="str">
            <v>未</v>
          </cell>
        </row>
        <row r="9394">
          <cell r="C9394">
            <v>7552711540</v>
          </cell>
          <cell r="D9394" t="str">
            <v>I23K4967</v>
          </cell>
          <cell r="E9394">
            <v>45651</v>
          </cell>
          <cell r="F9394" t="str">
            <v>VK04 NPR</v>
          </cell>
          <cell r="G9394" t="str">
            <v xml:space="preserve">VK04 </v>
          </cell>
          <cell r="H9394" t="str">
            <v>VK04 4X2 車型全数出図（軌陸車/ハイブリッド除）</v>
          </cell>
          <cell r="I9394"/>
          <cell r="J9394"/>
          <cell r="K9394"/>
          <cell r="L9394" t="str">
            <v>未</v>
          </cell>
          <cell r="M9394" t="str">
            <v>未</v>
          </cell>
          <cell r="N9394" t="str">
            <v>未</v>
          </cell>
        </row>
        <row r="9395">
          <cell r="C9395">
            <v>7552711550</v>
          </cell>
          <cell r="D9395" t="str">
            <v>I23K4967</v>
          </cell>
          <cell r="E9395">
            <v>45651</v>
          </cell>
          <cell r="F9395" t="str">
            <v>VK04 NPR</v>
          </cell>
          <cell r="G9395" t="str">
            <v xml:space="preserve">VK04 </v>
          </cell>
          <cell r="H9395" t="str">
            <v>VK04 4X2 車型全数出図（軌陸車/ハイブリッド除）</v>
          </cell>
          <cell r="I9395"/>
          <cell r="J9395"/>
          <cell r="K9395"/>
          <cell r="L9395" t="str">
            <v>未</v>
          </cell>
          <cell r="M9395" t="str">
            <v>未</v>
          </cell>
          <cell r="N9395" t="str">
            <v>未</v>
          </cell>
        </row>
        <row r="9396">
          <cell r="C9396">
            <v>7552711560</v>
          </cell>
          <cell r="D9396" t="str">
            <v>I23K4967</v>
          </cell>
          <cell r="E9396">
            <v>45651</v>
          </cell>
          <cell r="F9396" t="str">
            <v>VK04 NPR</v>
          </cell>
          <cell r="G9396" t="str">
            <v xml:space="preserve">VK04 </v>
          </cell>
          <cell r="H9396" t="str">
            <v>VK04 4X2 車型全数出図（軌陸車/ハイブリッド除）</v>
          </cell>
          <cell r="I9396"/>
          <cell r="J9396"/>
          <cell r="K9396"/>
          <cell r="L9396" t="str">
            <v>未</v>
          </cell>
          <cell r="M9396" t="str">
            <v>未</v>
          </cell>
          <cell r="N9396" t="str">
            <v>未</v>
          </cell>
        </row>
        <row r="9397">
          <cell r="C9397">
            <v>7552711570</v>
          </cell>
          <cell r="D9397" t="str">
            <v>I23K4967</v>
          </cell>
          <cell r="E9397">
            <v>45651</v>
          </cell>
          <cell r="F9397" t="str">
            <v>VK04 NPR</v>
          </cell>
          <cell r="G9397" t="str">
            <v xml:space="preserve">VK04 </v>
          </cell>
          <cell r="H9397" t="str">
            <v>VK04 4X2 車型全数出図（軌陸車/ハイブリッド除）</v>
          </cell>
          <cell r="I9397"/>
          <cell r="J9397"/>
          <cell r="K9397"/>
          <cell r="L9397" t="str">
            <v>未</v>
          </cell>
          <cell r="M9397" t="str">
            <v>未</v>
          </cell>
          <cell r="N9397" t="str">
            <v>未</v>
          </cell>
        </row>
        <row r="9398">
          <cell r="C9398">
            <v>5899482160</v>
          </cell>
          <cell r="D9398" t="str">
            <v>I3K4787</v>
          </cell>
          <cell r="E9398" t="str">
            <v>-</v>
          </cell>
          <cell r="F9398" t="str">
            <v>VK02</v>
          </cell>
          <cell r="G9398" t="str">
            <v>VK02 B-Gr</v>
          </cell>
          <cell r="H9398" t="str">
            <v>720 CラインB-Gr K研PACK FRAME生産計画</v>
          </cell>
          <cell r="I9398" t="str">
            <v>PA1-4163</v>
          </cell>
          <cell r="J9398" t="str">
            <v>C</v>
          </cell>
          <cell r="K9398" t="str">
            <v>XDV</v>
          </cell>
          <cell r="L9398" t="str">
            <v>未</v>
          </cell>
          <cell r="M9398" t="str">
            <v>未</v>
          </cell>
          <cell r="N9398" t="str">
            <v>未</v>
          </cell>
        </row>
        <row r="9399">
          <cell r="C9399">
            <v>8976880430</v>
          </cell>
          <cell r="D9399" t="str">
            <v>I3JAU16</v>
          </cell>
          <cell r="E9399"/>
          <cell r="F9399" t="str">
            <v>VL20</v>
          </cell>
          <cell r="G9399" t="str">
            <v>VL20 E-Gr</v>
          </cell>
          <cell r="H9399" t="str">
            <v xml:space="preserve">720 Cライン 850幅 VL20 E-Gr ベトナム・GCC向け FRAME ASM </v>
          </cell>
          <cell r="I9399" t="str">
            <v>PA1-5009</v>
          </cell>
          <cell r="J9399" t="str">
            <v>C</v>
          </cell>
          <cell r="K9399" t="str">
            <v>W6F</v>
          </cell>
          <cell r="L9399" t="str">
            <v>○</v>
          </cell>
          <cell r="M9399" t="str">
            <v>-</v>
          </cell>
          <cell r="N9399">
            <v>20250123</v>
          </cell>
        </row>
        <row r="9400">
          <cell r="C9400">
            <v>7552702910</v>
          </cell>
          <cell r="D9400" t="str">
            <v>I3K5442</v>
          </cell>
          <cell r="E9400">
            <v>45677</v>
          </cell>
          <cell r="F9400" t="str">
            <v>VK05 NMR</v>
          </cell>
          <cell r="G9400" t="str">
            <v>VK05 A-Gr</v>
          </cell>
          <cell r="H9400" t="str">
            <v>VK05 A/B Gr K研向け出図</v>
          </cell>
          <cell r="I9400" t="str">
            <v>PA1-5042</v>
          </cell>
          <cell r="J9400" t="str">
            <v>Ｄ</v>
          </cell>
          <cell r="K9400" t="str">
            <v>DBT</v>
          </cell>
          <cell r="L9400" t="str">
            <v>未</v>
          </cell>
          <cell r="M9400" t="str">
            <v>未</v>
          </cell>
          <cell r="N9400" t="str">
            <v>未</v>
          </cell>
        </row>
        <row r="9401">
          <cell r="C9401">
            <v>7552702920</v>
          </cell>
          <cell r="D9401" t="str">
            <v>I3K5442</v>
          </cell>
          <cell r="E9401">
            <v>45677</v>
          </cell>
          <cell r="F9401" t="str">
            <v>VK05 NMR</v>
          </cell>
          <cell r="G9401" t="str">
            <v>VK05 A-Gr</v>
          </cell>
          <cell r="H9401" t="str">
            <v>VK05 A/B Gr K研向け出図</v>
          </cell>
          <cell r="I9401" t="str">
            <v>PA1-5042</v>
          </cell>
          <cell r="J9401" t="str">
            <v>Ｄ</v>
          </cell>
          <cell r="K9401" t="str">
            <v>DBU</v>
          </cell>
          <cell r="L9401" t="str">
            <v>未</v>
          </cell>
          <cell r="M9401" t="str">
            <v>未</v>
          </cell>
          <cell r="N9401" t="str">
            <v>未</v>
          </cell>
        </row>
        <row r="9402">
          <cell r="C9402">
            <v>7552702950</v>
          </cell>
          <cell r="D9402" t="str">
            <v>I3K5442</v>
          </cell>
          <cell r="E9402">
            <v>45677</v>
          </cell>
          <cell r="F9402" t="str">
            <v>VK05 NMR</v>
          </cell>
          <cell r="G9402" t="str">
            <v>VK05 A-Gr</v>
          </cell>
          <cell r="H9402" t="str">
            <v>VK05 A/B Gr K研向け出図</v>
          </cell>
          <cell r="I9402" t="str">
            <v>PA1-5042</v>
          </cell>
          <cell r="J9402" t="str">
            <v>Ｄ</v>
          </cell>
          <cell r="K9402" t="str">
            <v>FBC</v>
          </cell>
          <cell r="L9402" t="str">
            <v>未</v>
          </cell>
          <cell r="M9402" t="str">
            <v>未</v>
          </cell>
          <cell r="N9402" t="str">
            <v>未</v>
          </cell>
        </row>
        <row r="9403">
          <cell r="C9403">
            <v>7551885911</v>
          </cell>
          <cell r="D9403" t="str">
            <v>I4K6268</v>
          </cell>
          <cell r="E9403">
            <v>45677</v>
          </cell>
          <cell r="F9403" t="str">
            <v>VK04 NPS</v>
          </cell>
          <cell r="G9403" t="str">
            <v>VK04 A1-Gr</v>
          </cell>
          <cell r="H9403" t="str">
            <v>VK04 A1-Gr 4X4 量産向け設変出図</v>
          </cell>
          <cell r="I9403"/>
          <cell r="J9403"/>
          <cell r="K9403"/>
          <cell r="L9403" t="str">
            <v>未</v>
          </cell>
          <cell r="M9403" t="str">
            <v>未</v>
          </cell>
          <cell r="N9403" t="str">
            <v>未</v>
          </cell>
        </row>
        <row r="9404">
          <cell r="C9404">
            <v>7551885921</v>
          </cell>
          <cell r="D9404" t="str">
            <v>I4K6268</v>
          </cell>
          <cell r="E9404">
            <v>45677</v>
          </cell>
          <cell r="F9404" t="str">
            <v>VK04 NPS</v>
          </cell>
          <cell r="G9404" t="str">
            <v>VK04 A1-Gr</v>
          </cell>
          <cell r="H9404" t="str">
            <v>VK04 A1-Gr 4X4 量産向け設変出図</v>
          </cell>
          <cell r="I9404"/>
          <cell r="J9404"/>
          <cell r="K9404"/>
          <cell r="L9404" t="str">
            <v>未</v>
          </cell>
          <cell r="M9404" t="str">
            <v>未</v>
          </cell>
          <cell r="N9404" t="str">
            <v>未</v>
          </cell>
        </row>
        <row r="9405">
          <cell r="C9405">
            <v>7551885932</v>
          </cell>
          <cell r="D9405" t="str">
            <v>I4K6268</v>
          </cell>
          <cell r="E9405">
            <v>45677</v>
          </cell>
          <cell r="F9405" t="str">
            <v>VK04 NPS</v>
          </cell>
          <cell r="G9405" t="str">
            <v>VK04 A1-Gr</v>
          </cell>
          <cell r="H9405" t="str">
            <v>VK04 A1-Gr 4X4 量産向け設変出図</v>
          </cell>
          <cell r="I9405"/>
          <cell r="J9405"/>
          <cell r="K9405"/>
          <cell r="L9405" t="str">
            <v>未</v>
          </cell>
          <cell r="M9405" t="str">
            <v>未</v>
          </cell>
          <cell r="N9405" t="str">
            <v>未</v>
          </cell>
        </row>
        <row r="9406">
          <cell r="C9406">
            <v>8972681122</v>
          </cell>
          <cell r="D9406" t="str">
            <v>I4K6268</v>
          </cell>
          <cell r="E9406">
            <v>45677</v>
          </cell>
          <cell r="F9406" t="str">
            <v>VK04 NPS</v>
          </cell>
          <cell r="G9406" t="str">
            <v>VK04 A1-Gr</v>
          </cell>
          <cell r="H9406" t="str">
            <v>VK04 A1-Gr 4X4 量産向け設変出図</v>
          </cell>
          <cell r="I9406"/>
          <cell r="J9406" t="str">
            <v>A</v>
          </cell>
          <cell r="K9406"/>
          <cell r="L9406" t="str">
            <v>未</v>
          </cell>
          <cell r="M9406">
            <v>20240724</v>
          </cell>
          <cell r="N9406">
            <v>20240724</v>
          </cell>
        </row>
        <row r="9407">
          <cell r="C9407">
            <v>8972681132</v>
          </cell>
          <cell r="D9407" t="str">
            <v>I4K6268</v>
          </cell>
          <cell r="E9407">
            <v>45677</v>
          </cell>
          <cell r="F9407" t="str">
            <v>VK04 NPS</v>
          </cell>
          <cell r="G9407" t="str">
            <v>VK04 A1-Gr</v>
          </cell>
          <cell r="H9407" t="str">
            <v>VK04 A1-Gr 4X4 量産向け設変出図</v>
          </cell>
          <cell r="I9407"/>
          <cell r="J9407" t="str">
            <v>A</v>
          </cell>
          <cell r="K9407"/>
          <cell r="L9407" t="str">
            <v>〇</v>
          </cell>
          <cell r="M9407">
            <v>20250723</v>
          </cell>
          <cell r="N9407">
            <v>20250723</v>
          </cell>
        </row>
        <row r="9408">
          <cell r="C9408">
            <v>8972681142</v>
          </cell>
          <cell r="D9408" t="str">
            <v>I4K6268</v>
          </cell>
          <cell r="E9408">
            <v>45677</v>
          </cell>
          <cell r="F9408" t="str">
            <v>VK04 NPS</v>
          </cell>
          <cell r="G9408" t="str">
            <v>VK04 A1-Gr</v>
          </cell>
          <cell r="H9408" t="str">
            <v>VK04 A1-Gr 4X4 量産向け設変出図</v>
          </cell>
          <cell r="I9408"/>
          <cell r="J9408" t="str">
            <v>A</v>
          </cell>
          <cell r="K9408"/>
          <cell r="L9408" t="str">
            <v>○</v>
          </cell>
          <cell r="M9408">
            <v>20250804</v>
          </cell>
          <cell r="N9408">
            <v>20250804</v>
          </cell>
        </row>
        <row r="9409">
          <cell r="C9409">
            <v>8972681154</v>
          </cell>
          <cell r="D9409" t="str">
            <v>I4K6268</v>
          </cell>
          <cell r="E9409">
            <v>45677</v>
          </cell>
          <cell r="F9409" t="str">
            <v>VK04 NPS</v>
          </cell>
          <cell r="G9409" t="str">
            <v>VK04 A1-Gr</v>
          </cell>
          <cell r="H9409" t="str">
            <v>VK04 A1-Gr 4X4 量産向け設変出図</v>
          </cell>
          <cell r="I9409" t="str">
            <v>PA1-5085</v>
          </cell>
          <cell r="J9409" t="str">
            <v>A</v>
          </cell>
          <cell r="K9409" t="str">
            <v>THA</v>
          </cell>
          <cell r="L9409" t="str">
            <v>○</v>
          </cell>
          <cell r="M9409">
            <v>20240224</v>
          </cell>
          <cell r="N9409">
            <v>20240224</v>
          </cell>
        </row>
        <row r="9410">
          <cell r="C9410">
            <v>8972681162</v>
          </cell>
          <cell r="D9410" t="str">
            <v>I4K6268</v>
          </cell>
          <cell r="E9410">
            <v>45677</v>
          </cell>
          <cell r="F9410" t="str">
            <v>VK04 NPS</v>
          </cell>
          <cell r="G9410" t="str">
            <v>VK04 A1-Gr</v>
          </cell>
          <cell r="H9410" t="str">
            <v>VK04 A1-Gr 4X4 量産向け設変出図</v>
          </cell>
          <cell r="I9410"/>
          <cell r="J9410"/>
          <cell r="K9410"/>
          <cell r="L9410" t="str">
            <v>未</v>
          </cell>
          <cell r="M9410" t="str">
            <v>未</v>
          </cell>
          <cell r="N9410" t="str">
            <v>未</v>
          </cell>
        </row>
        <row r="9411">
          <cell r="C9411">
            <v>8978794961</v>
          </cell>
          <cell r="D9411" t="str">
            <v>I4K6268</v>
          </cell>
          <cell r="E9411">
            <v>45677</v>
          </cell>
          <cell r="F9411" t="str">
            <v>VK04 NPS</v>
          </cell>
          <cell r="G9411" t="str">
            <v>VK04 A1-Gr</v>
          </cell>
          <cell r="H9411" t="str">
            <v>VK04 A1-Gr 4X4 量産向け設変出図</v>
          </cell>
          <cell r="I9411"/>
          <cell r="J9411"/>
          <cell r="K9411"/>
          <cell r="L9411" t="str">
            <v>未</v>
          </cell>
          <cell r="M9411" t="str">
            <v>未</v>
          </cell>
          <cell r="N9411" t="str">
            <v>未</v>
          </cell>
        </row>
        <row r="9412">
          <cell r="C9412">
            <v>8978794971</v>
          </cell>
          <cell r="D9412" t="str">
            <v>I4K6268</v>
          </cell>
          <cell r="E9412">
            <v>45677</v>
          </cell>
          <cell r="F9412" t="str">
            <v>VK04 NPS</v>
          </cell>
          <cell r="G9412" t="str">
            <v>VK04 A1-Gr</v>
          </cell>
          <cell r="H9412" t="str">
            <v>VK04 A1-Gr 4X4 量産向け設変出図</v>
          </cell>
          <cell r="I9412"/>
          <cell r="J9412" t="str">
            <v>A</v>
          </cell>
          <cell r="K9412"/>
          <cell r="L9412" t="str">
            <v>未</v>
          </cell>
          <cell r="M9412" t="str">
            <v>未</v>
          </cell>
          <cell r="N9412" t="str">
            <v>未</v>
          </cell>
        </row>
        <row r="9413">
          <cell r="C9413">
            <v>8978794982</v>
          </cell>
          <cell r="D9413" t="str">
            <v>I4K6268</v>
          </cell>
          <cell r="E9413">
            <v>45677</v>
          </cell>
          <cell r="F9413" t="str">
            <v>VK04 NPS</v>
          </cell>
          <cell r="G9413" t="str">
            <v>VK04 A1-Gr</v>
          </cell>
          <cell r="H9413" t="str">
            <v>VK04 A1-Gr 4X4 量産向け設変出図</v>
          </cell>
          <cell r="I9413"/>
          <cell r="J9413"/>
          <cell r="K9413"/>
          <cell r="L9413" t="str">
            <v>未</v>
          </cell>
          <cell r="M9413" t="str">
            <v>未</v>
          </cell>
          <cell r="N9413" t="str">
            <v>未</v>
          </cell>
        </row>
        <row r="9414">
          <cell r="C9414">
            <v>8978794991</v>
          </cell>
          <cell r="D9414" t="str">
            <v>I4K6268</v>
          </cell>
          <cell r="E9414">
            <v>45677</v>
          </cell>
          <cell r="F9414" t="str">
            <v>VK04 NPS</v>
          </cell>
          <cell r="G9414" t="str">
            <v>VK04 A1-Gr</v>
          </cell>
          <cell r="H9414" t="str">
            <v>VK04 A1-Gr 4X4 量産向け設変出図</v>
          </cell>
          <cell r="I9414"/>
          <cell r="J9414"/>
          <cell r="K9414"/>
          <cell r="L9414" t="str">
            <v>未</v>
          </cell>
          <cell r="M9414" t="str">
            <v>未</v>
          </cell>
          <cell r="N9414" t="str">
            <v>未</v>
          </cell>
        </row>
        <row r="9415">
          <cell r="C9415">
            <v>8978795003</v>
          </cell>
          <cell r="D9415" t="str">
            <v>I4K6268</v>
          </cell>
          <cell r="E9415">
            <v>45677</v>
          </cell>
          <cell r="F9415" t="str">
            <v>VK04 NPS</v>
          </cell>
          <cell r="G9415" t="str">
            <v>VK04 A1-Gr</v>
          </cell>
          <cell r="H9415" t="str">
            <v>VK04 A1-Gr 4X4 量産向け設変出図</v>
          </cell>
          <cell r="I9415"/>
          <cell r="J9415" t="str">
            <v>A</v>
          </cell>
          <cell r="K9415"/>
          <cell r="L9415" t="str">
            <v>○</v>
          </cell>
          <cell r="M9415">
            <v>20250716</v>
          </cell>
          <cell r="N9415">
            <v>20250716</v>
          </cell>
        </row>
        <row r="9416">
          <cell r="C9416">
            <v>8978795013</v>
          </cell>
          <cell r="D9416" t="str">
            <v>I4K6268</v>
          </cell>
          <cell r="E9416">
            <v>45677</v>
          </cell>
          <cell r="F9416" t="str">
            <v>VK04 NPS</v>
          </cell>
          <cell r="G9416" t="str">
            <v>VK04 A1-Gr</v>
          </cell>
          <cell r="H9416" t="str">
            <v>VK04 A1-Gr 4X4 量産向け設変出図</v>
          </cell>
          <cell r="I9416"/>
          <cell r="J9416" t="str">
            <v>A</v>
          </cell>
          <cell r="K9416"/>
          <cell r="L9416" t="str">
            <v>未</v>
          </cell>
          <cell r="M9416" t="str">
            <v>未</v>
          </cell>
          <cell r="N9416" t="str">
            <v>未</v>
          </cell>
        </row>
        <row r="9417">
          <cell r="C9417">
            <v>8978795024</v>
          </cell>
          <cell r="D9417" t="str">
            <v>I4K6268</v>
          </cell>
          <cell r="E9417">
            <v>45677</v>
          </cell>
          <cell r="F9417" t="str">
            <v>VK04 NPS</v>
          </cell>
          <cell r="G9417" t="str">
            <v>VK04 A1-Gr</v>
          </cell>
          <cell r="H9417" t="str">
            <v>VK04 A1-Gr 4X4 量産向け設変出図</v>
          </cell>
          <cell r="I9417"/>
          <cell r="J9417" t="str">
            <v>A</v>
          </cell>
          <cell r="K9417"/>
          <cell r="L9417" t="str">
            <v>未</v>
          </cell>
          <cell r="M9417" t="str">
            <v>未</v>
          </cell>
          <cell r="N9417" t="str">
            <v>未</v>
          </cell>
        </row>
        <row r="9418">
          <cell r="C9418">
            <v>8978795031</v>
          </cell>
          <cell r="D9418" t="str">
            <v>I4K6268</v>
          </cell>
          <cell r="E9418">
            <v>45677</v>
          </cell>
          <cell r="F9418" t="str">
            <v>VK04 NPS</v>
          </cell>
          <cell r="G9418" t="str">
            <v>VK04 A1-Gr</v>
          </cell>
          <cell r="H9418" t="str">
            <v>VK04 A1-Gr 4X4 量産向け設変出図</v>
          </cell>
          <cell r="I9418"/>
          <cell r="J9418"/>
          <cell r="K9418"/>
          <cell r="L9418" t="str">
            <v>未</v>
          </cell>
          <cell r="M9418" t="str">
            <v>未</v>
          </cell>
          <cell r="N9418" t="str">
            <v>未</v>
          </cell>
        </row>
        <row r="9419">
          <cell r="C9419">
            <v>7552296092</v>
          </cell>
          <cell r="D9419" t="str">
            <v>I4K6281</v>
          </cell>
          <cell r="E9419">
            <v>45685</v>
          </cell>
          <cell r="F9419" t="str">
            <v>VL26 NPR</v>
          </cell>
          <cell r="G9419" t="str">
            <v xml:space="preserve">VL26 C-Gr </v>
          </cell>
          <cell r="H9419" t="str">
            <v>VL26 C-Gr 850幅 A/C性能不具合対策設変</v>
          </cell>
          <cell r="I9419"/>
          <cell r="J9419"/>
          <cell r="K9419"/>
          <cell r="L9419" t="str">
            <v>未</v>
          </cell>
          <cell r="M9419" t="str">
            <v>未</v>
          </cell>
          <cell r="N9419" t="str">
            <v>未</v>
          </cell>
        </row>
        <row r="9420">
          <cell r="C9420">
            <v>7552296102</v>
          </cell>
          <cell r="D9420" t="str">
            <v>I4K6281</v>
          </cell>
          <cell r="E9420">
            <v>45685</v>
          </cell>
          <cell r="F9420" t="str">
            <v>VL26 NPR</v>
          </cell>
          <cell r="G9420" t="str">
            <v xml:space="preserve">VL26 C-Gr </v>
          </cell>
          <cell r="H9420" t="str">
            <v>VL26 C-Gr 850幅 A/C性能不具合対策設変</v>
          </cell>
          <cell r="I9420"/>
          <cell r="J9420"/>
          <cell r="K9420"/>
          <cell r="L9420" t="str">
            <v>未</v>
          </cell>
          <cell r="M9420" t="str">
            <v>未</v>
          </cell>
          <cell r="N9420" t="str">
            <v>未</v>
          </cell>
        </row>
        <row r="9421">
          <cell r="C9421">
            <v>7552296112</v>
          </cell>
          <cell r="D9421" t="str">
            <v>I4K6281</v>
          </cell>
          <cell r="E9421">
            <v>45685</v>
          </cell>
          <cell r="F9421" t="str">
            <v>VL26 NPR</v>
          </cell>
          <cell r="G9421" t="str">
            <v xml:space="preserve">VL26 C-Gr </v>
          </cell>
          <cell r="H9421" t="str">
            <v>VL26 C-Gr 850幅 A/C性能不具合対策設変</v>
          </cell>
          <cell r="I9421"/>
          <cell r="J9421"/>
          <cell r="K9421"/>
          <cell r="L9421" t="str">
            <v>未</v>
          </cell>
          <cell r="M9421" t="str">
            <v>未</v>
          </cell>
          <cell r="N9421" t="str">
            <v>未</v>
          </cell>
        </row>
        <row r="9422">
          <cell r="C9422">
            <v>7552296122</v>
          </cell>
          <cell r="D9422" t="str">
            <v>I4K6281</v>
          </cell>
          <cell r="E9422">
            <v>45685</v>
          </cell>
          <cell r="F9422" t="str">
            <v>VL26 NPR</v>
          </cell>
          <cell r="G9422" t="str">
            <v xml:space="preserve">VL26 C-Gr </v>
          </cell>
          <cell r="H9422" t="str">
            <v>VL26 C-Gr 850幅 A/C性能不具合対策設変</v>
          </cell>
          <cell r="I9422"/>
          <cell r="J9422"/>
          <cell r="K9422"/>
          <cell r="L9422" t="str">
            <v>未</v>
          </cell>
          <cell r="M9422" t="str">
            <v>未</v>
          </cell>
          <cell r="N9422" t="str">
            <v>未</v>
          </cell>
        </row>
        <row r="9423">
          <cell r="C9423">
            <v>7552626170</v>
          </cell>
          <cell r="D9423" t="str">
            <v>I3K5404</v>
          </cell>
          <cell r="E9423">
            <v>45693</v>
          </cell>
          <cell r="F9423" t="str">
            <v>VK04 NPS</v>
          </cell>
          <cell r="G9423" t="str">
            <v>VK04 A1/A2-Gr</v>
          </cell>
          <cell r="H9423" t="str">
            <v>VK04 A1/A2-Gr 1SEI向け新規出図</v>
          </cell>
          <cell r="I9423"/>
          <cell r="J9423"/>
          <cell r="K9423"/>
          <cell r="L9423" t="str">
            <v>未</v>
          </cell>
          <cell r="M9423" t="str">
            <v>未</v>
          </cell>
          <cell r="N9423" t="str">
            <v>未</v>
          </cell>
        </row>
        <row r="9424">
          <cell r="C9424">
            <v>7552701380</v>
          </cell>
          <cell r="D9424" t="str">
            <v>I3K5213</v>
          </cell>
          <cell r="E9424">
            <v>45706</v>
          </cell>
          <cell r="F9424" t="str">
            <v>VK05 NMS</v>
          </cell>
          <cell r="G9424" t="str">
            <v xml:space="preserve">VK05 B-Gr/C-Gr </v>
          </cell>
          <cell r="H9424" t="str">
            <v>VK05 K研向け新規出図</v>
          </cell>
          <cell r="I9424"/>
          <cell r="J9424"/>
          <cell r="K9424"/>
          <cell r="L9424" t="str">
            <v>未</v>
          </cell>
          <cell r="M9424" t="str">
            <v>未</v>
          </cell>
          <cell r="N9424" t="str">
            <v>未</v>
          </cell>
        </row>
        <row r="9425">
          <cell r="C9425">
            <v>7552701390</v>
          </cell>
          <cell r="D9425" t="str">
            <v>I3K5213</v>
          </cell>
          <cell r="E9425">
            <v>45706</v>
          </cell>
          <cell r="F9425" t="str">
            <v>VK05 NMS</v>
          </cell>
          <cell r="G9425" t="str">
            <v xml:space="preserve">VK05 B-Gr/C-Gr </v>
          </cell>
          <cell r="H9425" t="str">
            <v>VK05 K研向け新規出図</v>
          </cell>
          <cell r="I9425"/>
          <cell r="J9425" t="str">
            <v>A</v>
          </cell>
          <cell r="K9425"/>
          <cell r="L9425" t="str">
            <v>○</v>
          </cell>
          <cell r="M9425">
            <v>20250408</v>
          </cell>
          <cell r="N9425">
            <v>20250408</v>
          </cell>
        </row>
        <row r="9426">
          <cell r="C9426">
            <v>7552701400</v>
          </cell>
          <cell r="D9426" t="str">
            <v>I3K5213</v>
          </cell>
          <cell r="E9426">
            <v>45706</v>
          </cell>
          <cell r="F9426" t="str">
            <v>VK05 NMS</v>
          </cell>
          <cell r="G9426" t="str">
            <v xml:space="preserve">VK05 B-Gr/C-Gr </v>
          </cell>
          <cell r="H9426" t="str">
            <v>VK05 K研向け新規出図</v>
          </cell>
          <cell r="I9426"/>
          <cell r="J9426" t="str">
            <v>A</v>
          </cell>
          <cell r="K9426"/>
          <cell r="L9426" t="str">
            <v>未</v>
          </cell>
          <cell r="M9426" t="str">
            <v>未</v>
          </cell>
          <cell r="N9426" t="str">
            <v>未</v>
          </cell>
        </row>
        <row r="9427">
          <cell r="C9427">
            <v>7552701410</v>
          </cell>
          <cell r="D9427" t="str">
            <v>I3K5213</v>
          </cell>
          <cell r="E9427">
            <v>45706</v>
          </cell>
          <cell r="F9427" t="str">
            <v>VK05 NMS</v>
          </cell>
          <cell r="G9427" t="str">
            <v xml:space="preserve">VK05 B-Gr/C-Gr </v>
          </cell>
          <cell r="H9427" t="str">
            <v>VK05 K研向け新規出図</v>
          </cell>
          <cell r="I9427"/>
          <cell r="J9427" t="str">
            <v>A</v>
          </cell>
          <cell r="K9427"/>
          <cell r="L9427" t="str">
            <v>未</v>
          </cell>
          <cell r="M9427" t="str">
            <v>未</v>
          </cell>
          <cell r="N9427" t="str">
            <v>未</v>
          </cell>
        </row>
        <row r="9428">
          <cell r="C9428">
            <v>7552701420</v>
          </cell>
          <cell r="D9428" t="str">
            <v>I3K5213</v>
          </cell>
          <cell r="E9428">
            <v>45706</v>
          </cell>
          <cell r="F9428" t="str">
            <v>VK05 NMS</v>
          </cell>
          <cell r="G9428" t="str">
            <v xml:space="preserve">VK05 B-Gr/C-Gr </v>
          </cell>
          <cell r="H9428" t="str">
            <v>VK05 K研向け新規出図</v>
          </cell>
          <cell r="I9428"/>
          <cell r="J9428" t="str">
            <v>A</v>
          </cell>
          <cell r="K9428"/>
          <cell r="L9428" t="str">
            <v>未</v>
          </cell>
          <cell r="M9428" t="str">
            <v>未</v>
          </cell>
          <cell r="N9428" t="str">
            <v>未</v>
          </cell>
        </row>
        <row r="9429">
          <cell r="C9429">
            <v>7552701430</v>
          </cell>
          <cell r="D9429" t="str">
            <v>I3K5213</v>
          </cell>
          <cell r="E9429">
            <v>45706</v>
          </cell>
          <cell r="F9429" t="str">
            <v>VK05 NMS</v>
          </cell>
          <cell r="G9429" t="str">
            <v xml:space="preserve">VK05 B-Gr/C-Gr </v>
          </cell>
          <cell r="H9429" t="str">
            <v>VK05 K研向け新規出図</v>
          </cell>
          <cell r="I9429"/>
          <cell r="J9429" t="str">
            <v>A</v>
          </cell>
          <cell r="K9429"/>
          <cell r="L9429" t="str">
            <v>未</v>
          </cell>
          <cell r="M9429" t="str">
            <v>未</v>
          </cell>
          <cell r="N9429" t="str">
            <v>未</v>
          </cell>
        </row>
        <row r="9430">
          <cell r="C9430">
            <v>7552701440</v>
          </cell>
          <cell r="D9430" t="str">
            <v>I3K5213</v>
          </cell>
          <cell r="E9430">
            <v>45706</v>
          </cell>
          <cell r="F9430" t="str">
            <v>VK05 NMS</v>
          </cell>
          <cell r="G9430" t="str">
            <v xml:space="preserve">VK05 B-Gr/C-Gr </v>
          </cell>
          <cell r="H9430" t="str">
            <v>VK05 K研向け新規出図</v>
          </cell>
          <cell r="I9430"/>
          <cell r="J9430" t="str">
            <v>A</v>
          </cell>
          <cell r="K9430"/>
          <cell r="L9430" t="str">
            <v>未</v>
          </cell>
          <cell r="M9430" t="str">
            <v>未</v>
          </cell>
          <cell r="N9430" t="str">
            <v>未</v>
          </cell>
        </row>
        <row r="9431">
          <cell r="C9431">
            <v>7552701450</v>
          </cell>
          <cell r="D9431" t="str">
            <v>I3K5213</v>
          </cell>
          <cell r="E9431">
            <v>45706</v>
          </cell>
          <cell r="F9431" t="str">
            <v>VK05 NMS</v>
          </cell>
          <cell r="G9431" t="str">
            <v xml:space="preserve">VK05 B-Gr/C-Gr </v>
          </cell>
          <cell r="H9431" t="str">
            <v>VK05 K研向け新規出図</v>
          </cell>
          <cell r="I9431"/>
          <cell r="J9431" t="str">
            <v>A</v>
          </cell>
          <cell r="K9431"/>
          <cell r="L9431" t="str">
            <v>○</v>
          </cell>
          <cell r="M9431">
            <v>20250522</v>
          </cell>
          <cell r="N9431">
            <v>20250522</v>
          </cell>
        </row>
        <row r="9432">
          <cell r="C9432">
            <v>7552701460</v>
          </cell>
          <cell r="D9432" t="str">
            <v>I3K5213</v>
          </cell>
          <cell r="E9432">
            <v>45706</v>
          </cell>
          <cell r="F9432" t="str">
            <v>VK05 NMS</v>
          </cell>
          <cell r="G9432" t="str">
            <v xml:space="preserve">VK05 B-Gr/C-Gr </v>
          </cell>
          <cell r="H9432" t="str">
            <v>VK05 K研向け新規出図</v>
          </cell>
          <cell r="I9432"/>
          <cell r="J9432" t="str">
            <v>A</v>
          </cell>
          <cell r="K9432"/>
          <cell r="L9432" t="str">
            <v>未</v>
          </cell>
          <cell r="M9432" t="str">
            <v>未</v>
          </cell>
          <cell r="N9432" t="str">
            <v>未</v>
          </cell>
        </row>
        <row r="9433">
          <cell r="C9433">
            <v>7552701470</v>
          </cell>
          <cell r="D9433" t="str">
            <v>I3K5213</v>
          </cell>
          <cell r="E9433">
            <v>45706</v>
          </cell>
          <cell r="F9433" t="str">
            <v>VK05 NMS</v>
          </cell>
          <cell r="G9433" t="str">
            <v xml:space="preserve">VK05 B-Gr/C-Gr </v>
          </cell>
          <cell r="H9433" t="str">
            <v>VK05 K研向け新規出図</v>
          </cell>
          <cell r="I9433"/>
          <cell r="J9433" t="str">
            <v>A</v>
          </cell>
          <cell r="K9433"/>
          <cell r="L9433" t="str">
            <v>未</v>
          </cell>
          <cell r="M9433" t="str">
            <v>未</v>
          </cell>
          <cell r="N9433" t="str">
            <v>未</v>
          </cell>
        </row>
        <row r="9434">
          <cell r="C9434">
            <v>7552701480</v>
          </cell>
          <cell r="D9434" t="str">
            <v>I3K5213</v>
          </cell>
          <cell r="E9434">
            <v>45706</v>
          </cell>
          <cell r="F9434" t="str">
            <v>VK05 NMS</v>
          </cell>
          <cell r="G9434" t="str">
            <v xml:space="preserve">VK05 B-Gr/C-Gr </v>
          </cell>
          <cell r="H9434" t="str">
            <v>VK05 K研向け新規出図</v>
          </cell>
          <cell r="I9434"/>
          <cell r="J9434" t="str">
            <v>A</v>
          </cell>
          <cell r="K9434"/>
          <cell r="L9434" t="str">
            <v>未</v>
          </cell>
          <cell r="M9434" t="str">
            <v>未</v>
          </cell>
          <cell r="N9434" t="str">
            <v>未</v>
          </cell>
        </row>
        <row r="9435">
          <cell r="C9435">
            <v>7552701490</v>
          </cell>
          <cell r="D9435" t="str">
            <v>I3K5213</v>
          </cell>
          <cell r="E9435">
            <v>45706</v>
          </cell>
          <cell r="F9435" t="str">
            <v>VK05 NMS</v>
          </cell>
          <cell r="G9435" t="str">
            <v xml:space="preserve">VK05 B-Gr/C-Gr </v>
          </cell>
          <cell r="H9435" t="str">
            <v>VK05 K研向け新規出図</v>
          </cell>
          <cell r="I9435"/>
          <cell r="J9435" t="str">
            <v>A</v>
          </cell>
          <cell r="K9435"/>
          <cell r="L9435" t="str">
            <v>未</v>
          </cell>
          <cell r="M9435" t="str">
            <v>未</v>
          </cell>
          <cell r="N9435" t="str">
            <v>未</v>
          </cell>
        </row>
        <row r="9436">
          <cell r="C9436">
            <v>7552701500</v>
          </cell>
          <cell r="D9436" t="str">
            <v>I3K5213</v>
          </cell>
          <cell r="E9436">
            <v>45706</v>
          </cell>
          <cell r="F9436" t="str">
            <v>VK05 NMS</v>
          </cell>
          <cell r="G9436" t="str">
            <v xml:space="preserve">VK05 B-Gr/C-Gr </v>
          </cell>
          <cell r="H9436" t="str">
            <v>VK05 K研向け新規出図</v>
          </cell>
          <cell r="I9436" t="str">
            <v>PA1-5061</v>
          </cell>
          <cell r="J9436" t="str">
            <v>A</v>
          </cell>
          <cell r="K9436" t="str">
            <v>GB1</v>
          </cell>
          <cell r="L9436" t="str">
            <v>未</v>
          </cell>
          <cell r="M9436" t="str">
            <v>未</v>
          </cell>
          <cell r="N9436" t="str">
            <v>未</v>
          </cell>
        </row>
        <row r="9437">
          <cell r="C9437">
            <v>7552701510</v>
          </cell>
          <cell r="D9437" t="str">
            <v>I3K5213</v>
          </cell>
          <cell r="E9437">
            <v>45706</v>
          </cell>
          <cell r="F9437" t="str">
            <v>VK05 NMS</v>
          </cell>
          <cell r="G9437" t="str">
            <v xml:space="preserve">VK05 B-Gr/C-Gr </v>
          </cell>
          <cell r="H9437" t="str">
            <v>VK05 K研向け新規出図</v>
          </cell>
          <cell r="I9437"/>
          <cell r="J9437"/>
          <cell r="K9437"/>
          <cell r="L9437" t="str">
            <v>未</v>
          </cell>
          <cell r="M9437" t="str">
            <v>未</v>
          </cell>
          <cell r="N9437" t="str">
            <v>未</v>
          </cell>
        </row>
        <row r="9438">
          <cell r="C9438">
            <v>7552701520</v>
          </cell>
          <cell r="D9438" t="str">
            <v>I3K5213</v>
          </cell>
          <cell r="E9438">
            <v>45706</v>
          </cell>
          <cell r="F9438" t="str">
            <v>VK05 NMS</v>
          </cell>
          <cell r="G9438" t="str">
            <v xml:space="preserve">VK05 B-Gr/C-Gr </v>
          </cell>
          <cell r="H9438" t="str">
            <v>VK05 K研向け新規出図</v>
          </cell>
          <cell r="I9438"/>
          <cell r="J9438"/>
          <cell r="K9438"/>
          <cell r="L9438" t="str">
            <v>未</v>
          </cell>
          <cell r="M9438" t="str">
            <v>未</v>
          </cell>
          <cell r="N9438" t="str">
            <v>未</v>
          </cell>
        </row>
        <row r="9439">
          <cell r="C9439">
            <v>7552701530</v>
          </cell>
          <cell r="D9439" t="str">
            <v>I3K5213</v>
          </cell>
          <cell r="E9439">
            <v>45706</v>
          </cell>
          <cell r="F9439" t="str">
            <v>VK05 NMS</v>
          </cell>
          <cell r="G9439" t="str">
            <v xml:space="preserve">VK05 B-Gr/C-Gr </v>
          </cell>
          <cell r="H9439" t="str">
            <v>VK05 K研向け新規出図</v>
          </cell>
          <cell r="I9439"/>
          <cell r="J9439"/>
          <cell r="K9439"/>
          <cell r="L9439" t="str">
            <v>未</v>
          </cell>
          <cell r="M9439" t="str">
            <v>未</v>
          </cell>
          <cell r="N9439" t="str">
            <v>未</v>
          </cell>
        </row>
        <row r="9440">
          <cell r="C9440">
            <v>7552701540</v>
          </cell>
          <cell r="D9440" t="str">
            <v>I3K5213</v>
          </cell>
          <cell r="E9440">
            <v>45706</v>
          </cell>
          <cell r="F9440" t="str">
            <v>VK05 NMS</v>
          </cell>
          <cell r="G9440" t="str">
            <v xml:space="preserve">VK05 B-Gr/C-Gr </v>
          </cell>
          <cell r="H9440" t="str">
            <v>VK05 K研向け新規出図</v>
          </cell>
          <cell r="I9440"/>
          <cell r="J9440"/>
          <cell r="K9440"/>
          <cell r="L9440" t="str">
            <v>未</v>
          </cell>
          <cell r="M9440" t="str">
            <v>未</v>
          </cell>
          <cell r="N9440" t="str">
            <v>未</v>
          </cell>
        </row>
        <row r="9441">
          <cell r="C9441">
            <v>7552701550</v>
          </cell>
          <cell r="D9441" t="str">
            <v>I3K5213</v>
          </cell>
          <cell r="E9441">
            <v>45706</v>
          </cell>
          <cell r="F9441" t="str">
            <v>VK05 NMS</v>
          </cell>
          <cell r="G9441" t="str">
            <v xml:space="preserve">VK05 B-Gr/C-Gr </v>
          </cell>
          <cell r="H9441" t="str">
            <v>VK05 K研向け新規出図</v>
          </cell>
          <cell r="I9441"/>
          <cell r="J9441" t="str">
            <v>A</v>
          </cell>
          <cell r="K9441"/>
          <cell r="L9441" t="str">
            <v>○</v>
          </cell>
          <cell r="M9441">
            <v>20250522</v>
          </cell>
          <cell r="N9441">
            <v>20250522</v>
          </cell>
        </row>
        <row r="9442">
          <cell r="C9442">
            <v>7552701560</v>
          </cell>
          <cell r="D9442" t="str">
            <v>I3K5213</v>
          </cell>
          <cell r="E9442">
            <v>45706</v>
          </cell>
          <cell r="F9442" t="str">
            <v>VK05 NMS</v>
          </cell>
          <cell r="G9442" t="str">
            <v xml:space="preserve">VK05 B-Gr/C-Gr </v>
          </cell>
          <cell r="H9442" t="str">
            <v>VK05 K研向け新規出図</v>
          </cell>
          <cell r="I9442"/>
          <cell r="J9442"/>
          <cell r="K9442"/>
          <cell r="L9442" t="str">
            <v>未</v>
          </cell>
          <cell r="M9442" t="str">
            <v>未</v>
          </cell>
          <cell r="N9442" t="str">
            <v>未</v>
          </cell>
        </row>
        <row r="9443">
          <cell r="C9443">
            <v>7552701570</v>
          </cell>
          <cell r="D9443" t="str">
            <v>I3K5213</v>
          </cell>
          <cell r="E9443">
            <v>45706</v>
          </cell>
          <cell r="F9443" t="str">
            <v>VK05 NMS</v>
          </cell>
          <cell r="G9443" t="str">
            <v xml:space="preserve">VK05 B-Gr/C-Gr </v>
          </cell>
          <cell r="H9443" t="str">
            <v>VK05 K研向け新規出図</v>
          </cell>
          <cell r="I9443"/>
          <cell r="J9443"/>
          <cell r="K9443"/>
          <cell r="L9443" t="str">
            <v>未</v>
          </cell>
          <cell r="M9443" t="str">
            <v>未</v>
          </cell>
          <cell r="N9443" t="str">
            <v>未</v>
          </cell>
        </row>
        <row r="9444">
          <cell r="C9444">
            <v>7552701580</v>
          </cell>
          <cell r="D9444" t="str">
            <v>I3K5213</v>
          </cell>
          <cell r="E9444">
            <v>45706</v>
          </cell>
          <cell r="F9444" t="str">
            <v>VK05 NMS</v>
          </cell>
          <cell r="G9444" t="str">
            <v xml:space="preserve">VK05 B-Gr/C-Gr </v>
          </cell>
          <cell r="H9444" t="str">
            <v>VK05 K研向け新規出図</v>
          </cell>
          <cell r="I9444"/>
          <cell r="J9444"/>
          <cell r="K9444"/>
          <cell r="L9444" t="str">
            <v>未</v>
          </cell>
          <cell r="M9444" t="str">
            <v>未</v>
          </cell>
          <cell r="N9444" t="str">
            <v>未</v>
          </cell>
        </row>
        <row r="9445">
          <cell r="C9445">
            <v>7552701590</v>
          </cell>
          <cell r="D9445" t="str">
            <v>I3K5213</v>
          </cell>
          <cell r="E9445">
            <v>45706</v>
          </cell>
          <cell r="F9445" t="str">
            <v>VK05 NMS</v>
          </cell>
          <cell r="G9445" t="str">
            <v xml:space="preserve">VK05 B-Gr/C-Gr </v>
          </cell>
          <cell r="H9445" t="str">
            <v>VK05 K研向け新規出図</v>
          </cell>
          <cell r="I9445"/>
          <cell r="J9445"/>
          <cell r="K9445"/>
          <cell r="L9445" t="str">
            <v>未</v>
          </cell>
          <cell r="M9445" t="str">
            <v>未</v>
          </cell>
          <cell r="N9445" t="str">
            <v>未</v>
          </cell>
        </row>
        <row r="9446">
          <cell r="C9446">
            <v>7552701600</v>
          </cell>
          <cell r="D9446" t="str">
            <v>I3K5213</v>
          </cell>
          <cell r="E9446">
            <v>45706</v>
          </cell>
          <cell r="F9446" t="str">
            <v>VK05 NMS</v>
          </cell>
          <cell r="G9446" t="str">
            <v xml:space="preserve">VK05 B-Gr/C-Gr </v>
          </cell>
          <cell r="H9446" t="str">
            <v>VK05 K研向け新規出図</v>
          </cell>
          <cell r="I9446"/>
          <cell r="J9446"/>
          <cell r="K9446"/>
          <cell r="L9446" t="str">
            <v>未</v>
          </cell>
          <cell r="M9446" t="str">
            <v>未</v>
          </cell>
          <cell r="N9446" t="str">
            <v>未</v>
          </cell>
        </row>
        <row r="9447">
          <cell r="C9447">
            <v>7552701610</v>
          </cell>
          <cell r="D9447" t="str">
            <v>I3K5213</v>
          </cell>
          <cell r="E9447">
            <v>45706</v>
          </cell>
          <cell r="F9447" t="str">
            <v>VK05 NMS</v>
          </cell>
          <cell r="G9447" t="str">
            <v xml:space="preserve">VK05 B-Gr/C-Gr </v>
          </cell>
          <cell r="H9447" t="str">
            <v>VK05 K研向け新規出図</v>
          </cell>
          <cell r="I9447"/>
          <cell r="J9447"/>
          <cell r="K9447"/>
          <cell r="L9447" t="str">
            <v>未</v>
          </cell>
          <cell r="M9447" t="str">
            <v>未</v>
          </cell>
          <cell r="N9447" t="str">
            <v>未</v>
          </cell>
        </row>
        <row r="9448">
          <cell r="C9448">
            <v>7552701620</v>
          </cell>
          <cell r="D9448" t="str">
            <v>I3K5213</v>
          </cell>
          <cell r="E9448">
            <v>45706</v>
          </cell>
          <cell r="F9448" t="str">
            <v>VK05 NMS</v>
          </cell>
          <cell r="G9448" t="str">
            <v xml:space="preserve">VK05 B-Gr/C-Gr </v>
          </cell>
          <cell r="H9448" t="str">
            <v>VK05 K研向け新規出図</v>
          </cell>
          <cell r="I9448" t="str">
            <v>PA1-5086</v>
          </cell>
          <cell r="J9448" t="str">
            <v>A</v>
          </cell>
          <cell r="K9448"/>
          <cell r="L9448" t="str">
            <v>○</v>
          </cell>
          <cell r="M9448">
            <v>20250408</v>
          </cell>
          <cell r="N9448">
            <v>20250408</v>
          </cell>
        </row>
        <row r="9449">
          <cell r="C9449">
            <v>7552701630</v>
          </cell>
          <cell r="D9449" t="str">
            <v>I3K5213</v>
          </cell>
          <cell r="E9449">
            <v>45706</v>
          </cell>
          <cell r="F9449" t="str">
            <v>VK05 NMS</v>
          </cell>
          <cell r="G9449" t="str">
            <v xml:space="preserve">VK05 B-Gr/C-Gr </v>
          </cell>
          <cell r="H9449" t="str">
            <v>VK05 K研向け新規出図</v>
          </cell>
          <cell r="I9449"/>
          <cell r="J9449"/>
          <cell r="K9449"/>
          <cell r="L9449" t="str">
            <v>未</v>
          </cell>
          <cell r="M9449" t="str">
            <v>未</v>
          </cell>
          <cell r="N9449" t="str">
            <v>未</v>
          </cell>
        </row>
        <row r="9450">
          <cell r="C9450">
            <v>7552701640</v>
          </cell>
          <cell r="D9450" t="str">
            <v>I3K5213</v>
          </cell>
          <cell r="E9450">
            <v>45706</v>
          </cell>
          <cell r="F9450" t="str">
            <v>VK05 NMS</v>
          </cell>
          <cell r="G9450" t="str">
            <v xml:space="preserve">VK05 B-Gr/C-Gr </v>
          </cell>
          <cell r="H9450" t="str">
            <v>VK05 K研向け新規出図</v>
          </cell>
          <cell r="I9450"/>
          <cell r="J9450"/>
          <cell r="K9450"/>
          <cell r="L9450" t="str">
            <v>未</v>
          </cell>
          <cell r="M9450" t="str">
            <v>未</v>
          </cell>
          <cell r="N9450" t="str">
            <v>未</v>
          </cell>
        </row>
        <row r="9451">
          <cell r="C9451">
            <v>7552701650</v>
          </cell>
          <cell r="D9451" t="str">
            <v>I3K5213</v>
          </cell>
          <cell r="E9451">
            <v>45706</v>
          </cell>
          <cell r="F9451" t="str">
            <v>VK05 NMS</v>
          </cell>
          <cell r="G9451" t="str">
            <v xml:space="preserve">VK05 B-Gr/C-Gr </v>
          </cell>
          <cell r="H9451" t="str">
            <v>VK05 K研向け新規出図</v>
          </cell>
          <cell r="I9451"/>
          <cell r="J9451"/>
          <cell r="K9451"/>
          <cell r="L9451" t="str">
            <v>未</v>
          </cell>
          <cell r="M9451" t="str">
            <v>未</v>
          </cell>
          <cell r="N9451" t="str">
            <v>未</v>
          </cell>
        </row>
        <row r="9452">
          <cell r="C9452">
            <v>7552701660</v>
          </cell>
          <cell r="D9452" t="str">
            <v>I3K5213</v>
          </cell>
          <cell r="E9452">
            <v>45706</v>
          </cell>
          <cell r="F9452" t="str">
            <v>VK05 NMS</v>
          </cell>
          <cell r="G9452" t="str">
            <v xml:space="preserve">VK05 B-Gr/C-Gr </v>
          </cell>
          <cell r="H9452" t="str">
            <v>VK05 K研向け新規出図</v>
          </cell>
          <cell r="I9452"/>
          <cell r="J9452" t="str">
            <v>A</v>
          </cell>
          <cell r="K9452"/>
          <cell r="L9452" t="str">
            <v>○</v>
          </cell>
          <cell r="M9452">
            <v>20250522</v>
          </cell>
          <cell r="N9452">
            <v>20250522</v>
          </cell>
        </row>
        <row r="9453">
          <cell r="C9453">
            <v>7552701670</v>
          </cell>
          <cell r="D9453" t="str">
            <v>I3K5213</v>
          </cell>
          <cell r="E9453">
            <v>45706</v>
          </cell>
          <cell r="F9453" t="str">
            <v>VK05 NMS</v>
          </cell>
          <cell r="G9453" t="str">
            <v xml:space="preserve">VK05 B-Gr/C-Gr </v>
          </cell>
          <cell r="H9453" t="str">
            <v>VK05 K研向け新規出図</v>
          </cell>
          <cell r="I9453"/>
          <cell r="J9453"/>
          <cell r="K9453"/>
          <cell r="L9453" t="str">
            <v>未</v>
          </cell>
          <cell r="M9453" t="str">
            <v>未</v>
          </cell>
          <cell r="N9453" t="str">
            <v>未</v>
          </cell>
        </row>
        <row r="9454">
          <cell r="C9454">
            <v>7552701680</v>
          </cell>
          <cell r="D9454" t="str">
            <v>I3K5213</v>
          </cell>
          <cell r="E9454">
            <v>45706</v>
          </cell>
          <cell r="F9454" t="str">
            <v>VK05 NMS</v>
          </cell>
          <cell r="G9454" t="str">
            <v xml:space="preserve">VK05 B-Gr/C-Gr </v>
          </cell>
          <cell r="H9454" t="str">
            <v>VK05 K研向け新規出図</v>
          </cell>
          <cell r="I9454"/>
          <cell r="J9454"/>
          <cell r="K9454"/>
          <cell r="L9454" t="str">
            <v>未</v>
          </cell>
          <cell r="M9454" t="str">
            <v>未</v>
          </cell>
          <cell r="N9454" t="str">
            <v>未</v>
          </cell>
        </row>
        <row r="9455">
          <cell r="C9455">
            <v>7552701690</v>
          </cell>
          <cell r="D9455" t="str">
            <v>I3K5213</v>
          </cell>
          <cell r="E9455">
            <v>45706</v>
          </cell>
          <cell r="F9455" t="str">
            <v>VK05 NMS</v>
          </cell>
          <cell r="G9455" t="str">
            <v xml:space="preserve">VK05 B-Gr/C-Gr </v>
          </cell>
          <cell r="H9455" t="str">
            <v>VK05 K研向け新規出図</v>
          </cell>
          <cell r="I9455"/>
          <cell r="J9455"/>
          <cell r="K9455"/>
          <cell r="L9455" t="str">
            <v>未</v>
          </cell>
          <cell r="M9455" t="str">
            <v>未</v>
          </cell>
          <cell r="N9455" t="str">
            <v>未</v>
          </cell>
        </row>
        <row r="9456">
          <cell r="C9456">
            <v>7552701700</v>
          </cell>
          <cell r="D9456" t="str">
            <v>I3K5213</v>
          </cell>
          <cell r="E9456">
            <v>45706</v>
          </cell>
          <cell r="F9456" t="str">
            <v>VK05 NMS</v>
          </cell>
          <cell r="G9456" t="str">
            <v xml:space="preserve">VK05 B-Gr/C-Gr </v>
          </cell>
          <cell r="H9456" t="str">
            <v>VK05 K研向け新規出図</v>
          </cell>
          <cell r="I9456"/>
          <cell r="J9456"/>
          <cell r="K9456"/>
          <cell r="L9456" t="str">
            <v>未</v>
          </cell>
          <cell r="M9456" t="str">
            <v>未</v>
          </cell>
          <cell r="N9456" t="str">
            <v>未</v>
          </cell>
        </row>
        <row r="9457">
          <cell r="C9457">
            <v>7552701710</v>
          </cell>
          <cell r="D9457" t="str">
            <v>I3K5213</v>
          </cell>
          <cell r="E9457">
            <v>45706</v>
          </cell>
          <cell r="F9457" t="str">
            <v>VK05 NMS</v>
          </cell>
          <cell r="G9457" t="str">
            <v xml:space="preserve">VK05 B-Gr/C-Gr </v>
          </cell>
          <cell r="H9457" t="str">
            <v>VK05 K研向け新規出図</v>
          </cell>
          <cell r="I9457"/>
          <cell r="J9457" t="str">
            <v>C</v>
          </cell>
          <cell r="K9457"/>
          <cell r="L9457" t="str">
            <v>○</v>
          </cell>
          <cell r="M9457" t="str">
            <v>-</v>
          </cell>
          <cell r="N9457">
            <v>20240228</v>
          </cell>
        </row>
        <row r="9458">
          <cell r="C9458">
            <v>7552701720</v>
          </cell>
          <cell r="D9458" t="str">
            <v>I3K5213</v>
          </cell>
          <cell r="E9458">
            <v>45706</v>
          </cell>
          <cell r="F9458" t="str">
            <v>VK05 NMS</v>
          </cell>
          <cell r="G9458" t="str">
            <v xml:space="preserve">VK05 B-Gr/C-Gr </v>
          </cell>
          <cell r="H9458" t="str">
            <v>VK05 K研向け新規出図</v>
          </cell>
          <cell r="I9458"/>
          <cell r="J9458" t="str">
            <v>A</v>
          </cell>
          <cell r="K9458"/>
          <cell r="L9458" t="str">
            <v>○</v>
          </cell>
          <cell r="M9458">
            <v>20250509</v>
          </cell>
          <cell r="N9458">
            <v>20250509</v>
          </cell>
        </row>
        <row r="9459">
          <cell r="C9459">
            <v>7552701730</v>
          </cell>
          <cell r="D9459" t="str">
            <v>I3K5213</v>
          </cell>
          <cell r="E9459">
            <v>45706</v>
          </cell>
          <cell r="F9459" t="str">
            <v>VK05 NMS</v>
          </cell>
          <cell r="G9459" t="str">
            <v xml:space="preserve">VK05 B-Gr/C-Gr </v>
          </cell>
          <cell r="H9459" t="str">
            <v>VK05 K研向け新規出図</v>
          </cell>
          <cell r="I9459" t="str">
            <v>PA1-5061</v>
          </cell>
          <cell r="J9459" t="str">
            <v>A</v>
          </cell>
          <cell r="K9459" t="str">
            <v>BG2</v>
          </cell>
          <cell r="L9459" t="str">
            <v>未</v>
          </cell>
          <cell r="M9459" t="str">
            <v>未</v>
          </cell>
          <cell r="N9459" t="str">
            <v>未</v>
          </cell>
        </row>
        <row r="9460">
          <cell r="C9460">
            <v>7552701740</v>
          </cell>
          <cell r="D9460" t="str">
            <v>I3K5213</v>
          </cell>
          <cell r="E9460">
            <v>45706</v>
          </cell>
          <cell r="F9460" t="str">
            <v>VK05 NMS</v>
          </cell>
          <cell r="G9460" t="str">
            <v xml:space="preserve">VK05 B-Gr/C-Gr </v>
          </cell>
          <cell r="H9460" t="str">
            <v>VK05 K研向け新規出図</v>
          </cell>
          <cell r="I9460"/>
          <cell r="J9460" t="str">
            <v>A</v>
          </cell>
          <cell r="K9460"/>
          <cell r="L9460" t="str">
            <v>○</v>
          </cell>
          <cell r="M9460">
            <v>20250416</v>
          </cell>
          <cell r="N9460">
            <v>20250416</v>
          </cell>
        </row>
        <row r="9461">
          <cell r="C9461">
            <v>7552701750</v>
          </cell>
          <cell r="D9461" t="str">
            <v>I3K5213</v>
          </cell>
          <cell r="E9461">
            <v>45706</v>
          </cell>
          <cell r="F9461" t="str">
            <v>VK05 NMS</v>
          </cell>
          <cell r="G9461" t="str">
            <v xml:space="preserve">VK05 B-Gr/C-Gr </v>
          </cell>
          <cell r="H9461" t="str">
            <v>VK05 K研向け新規出図</v>
          </cell>
          <cell r="I9461"/>
          <cell r="J9461"/>
          <cell r="K9461"/>
          <cell r="L9461" t="str">
            <v>未</v>
          </cell>
          <cell r="M9461" t="str">
            <v>未</v>
          </cell>
          <cell r="N9461" t="str">
            <v>未</v>
          </cell>
        </row>
        <row r="9462">
          <cell r="C9462">
            <v>7552701760</v>
          </cell>
          <cell r="D9462" t="str">
            <v>I3K5213</v>
          </cell>
          <cell r="E9462">
            <v>45706</v>
          </cell>
          <cell r="F9462" t="str">
            <v>VK05 NMS</v>
          </cell>
          <cell r="G9462" t="str">
            <v xml:space="preserve">VK05 B-Gr/C-Gr </v>
          </cell>
          <cell r="H9462" t="str">
            <v>VK05 K研向け新規出図</v>
          </cell>
          <cell r="I9462"/>
          <cell r="J9462"/>
          <cell r="K9462"/>
          <cell r="L9462" t="str">
            <v>未</v>
          </cell>
          <cell r="M9462" t="str">
            <v>未</v>
          </cell>
          <cell r="N9462" t="str">
            <v>未</v>
          </cell>
        </row>
        <row r="9463">
          <cell r="C9463">
            <v>7552701770</v>
          </cell>
          <cell r="D9463" t="str">
            <v>I3K5213</v>
          </cell>
          <cell r="E9463">
            <v>45706</v>
          </cell>
          <cell r="F9463" t="str">
            <v>VK05 NMS</v>
          </cell>
          <cell r="G9463" t="str">
            <v xml:space="preserve">VK05 B-Gr/C-Gr </v>
          </cell>
          <cell r="H9463" t="str">
            <v>VK05 K研向け新規出図</v>
          </cell>
          <cell r="I9463"/>
          <cell r="J9463"/>
          <cell r="K9463"/>
          <cell r="L9463" t="str">
            <v>未</v>
          </cell>
          <cell r="M9463" t="str">
            <v>未</v>
          </cell>
          <cell r="N9463" t="str">
            <v>未</v>
          </cell>
        </row>
        <row r="9464">
          <cell r="C9464">
            <v>7552701780</v>
          </cell>
          <cell r="D9464" t="str">
            <v>I3K5213</v>
          </cell>
          <cell r="E9464">
            <v>45706</v>
          </cell>
          <cell r="F9464" t="str">
            <v>VK05 NMS</v>
          </cell>
          <cell r="G9464" t="str">
            <v xml:space="preserve">VK05 B-Gr/C-Gr </v>
          </cell>
          <cell r="H9464" t="str">
            <v>VK05 K研向け新規出図</v>
          </cell>
          <cell r="I9464"/>
          <cell r="J9464"/>
          <cell r="K9464"/>
          <cell r="L9464" t="str">
            <v>未</v>
          </cell>
          <cell r="M9464" t="str">
            <v>未</v>
          </cell>
          <cell r="N9464" t="str">
            <v>未</v>
          </cell>
        </row>
        <row r="9465">
          <cell r="C9465">
            <v>7552701790</v>
          </cell>
          <cell r="D9465" t="str">
            <v>I3K5213</v>
          </cell>
          <cell r="E9465">
            <v>45706</v>
          </cell>
          <cell r="F9465" t="str">
            <v>VK05 NMS</v>
          </cell>
          <cell r="G9465" t="str">
            <v xml:space="preserve">VK05 B-Gr/C-Gr </v>
          </cell>
          <cell r="H9465" t="str">
            <v>VK05 K研向け新規出図</v>
          </cell>
          <cell r="I9465"/>
          <cell r="J9465"/>
          <cell r="K9465"/>
          <cell r="L9465" t="str">
            <v>未</v>
          </cell>
          <cell r="M9465" t="str">
            <v>未</v>
          </cell>
          <cell r="N9465" t="str">
            <v>未</v>
          </cell>
        </row>
        <row r="9466">
          <cell r="C9466">
            <v>7552701800</v>
          </cell>
          <cell r="D9466" t="str">
            <v>I3K5213</v>
          </cell>
          <cell r="E9466">
            <v>45706</v>
          </cell>
          <cell r="F9466" t="str">
            <v>VK05 NMS</v>
          </cell>
          <cell r="G9466" t="str">
            <v xml:space="preserve">VK05 B-Gr/C-Gr </v>
          </cell>
          <cell r="H9466" t="str">
            <v>VK05 K研向け新規出図</v>
          </cell>
          <cell r="I9466"/>
          <cell r="J9466"/>
          <cell r="K9466"/>
          <cell r="L9466" t="str">
            <v>未</v>
          </cell>
          <cell r="M9466" t="str">
            <v>未</v>
          </cell>
          <cell r="N9466" t="str">
            <v>未</v>
          </cell>
        </row>
        <row r="9467">
          <cell r="C9467">
            <v>7552701810</v>
          </cell>
          <cell r="D9467" t="str">
            <v>I3K5213</v>
          </cell>
          <cell r="E9467">
            <v>45706</v>
          </cell>
          <cell r="F9467" t="str">
            <v>VK05 NMS</v>
          </cell>
          <cell r="G9467" t="str">
            <v xml:space="preserve">VK05 B-Gr/C-Gr </v>
          </cell>
          <cell r="H9467" t="str">
            <v>VK05 K研向け新規出図</v>
          </cell>
          <cell r="I9467"/>
          <cell r="J9467" t="str">
            <v>A</v>
          </cell>
          <cell r="K9467"/>
          <cell r="L9467" t="str">
            <v>○</v>
          </cell>
          <cell r="M9467">
            <v>20250523</v>
          </cell>
          <cell r="N9467">
            <v>20250523</v>
          </cell>
        </row>
        <row r="9468">
          <cell r="C9468">
            <v>7552701820</v>
          </cell>
          <cell r="D9468" t="str">
            <v>I3K5213</v>
          </cell>
          <cell r="E9468">
            <v>45706</v>
          </cell>
          <cell r="F9468" t="str">
            <v>VK05 NMS</v>
          </cell>
          <cell r="G9468" t="str">
            <v xml:space="preserve">VK05 B-Gr/C-Gr </v>
          </cell>
          <cell r="H9468" t="str">
            <v>VK05 K研向け新規出図</v>
          </cell>
          <cell r="I9468"/>
          <cell r="J9468" t="str">
            <v>A</v>
          </cell>
          <cell r="K9468"/>
          <cell r="L9468" t="str">
            <v>○</v>
          </cell>
          <cell r="M9468">
            <v>20250416</v>
          </cell>
          <cell r="N9468">
            <v>20250416</v>
          </cell>
        </row>
        <row r="9469">
          <cell r="C9469">
            <v>7552701830</v>
          </cell>
          <cell r="D9469" t="str">
            <v>I3K5213</v>
          </cell>
          <cell r="E9469">
            <v>45706</v>
          </cell>
          <cell r="F9469" t="str">
            <v>VK05 NMS</v>
          </cell>
          <cell r="G9469" t="str">
            <v xml:space="preserve">VK05 B-Gr/C-Gr </v>
          </cell>
          <cell r="H9469" t="str">
            <v>VK05 K研向け新規出図</v>
          </cell>
          <cell r="I9469"/>
          <cell r="J9469"/>
          <cell r="K9469"/>
          <cell r="L9469" t="str">
            <v>未</v>
          </cell>
          <cell r="M9469" t="str">
            <v>未</v>
          </cell>
          <cell r="N9469" t="str">
            <v>未</v>
          </cell>
        </row>
        <row r="9470">
          <cell r="C9470">
            <v>7552701840</v>
          </cell>
          <cell r="D9470" t="str">
            <v>I3K5213</v>
          </cell>
          <cell r="E9470">
            <v>45706</v>
          </cell>
          <cell r="F9470" t="str">
            <v>VK05 NMS</v>
          </cell>
          <cell r="G9470" t="str">
            <v xml:space="preserve">VK05 B-Gr/C-Gr </v>
          </cell>
          <cell r="H9470" t="str">
            <v>VK05 K研向け新規出図</v>
          </cell>
          <cell r="I9470"/>
          <cell r="J9470" t="str">
            <v>A</v>
          </cell>
          <cell r="K9470"/>
          <cell r="L9470" t="str">
            <v>○</v>
          </cell>
          <cell r="M9470">
            <v>20250416</v>
          </cell>
          <cell r="N9470">
            <v>20250416</v>
          </cell>
        </row>
        <row r="9471">
          <cell r="C9471">
            <v>7552701850</v>
          </cell>
          <cell r="D9471" t="str">
            <v>I3K5213</v>
          </cell>
          <cell r="E9471">
            <v>45706</v>
          </cell>
          <cell r="F9471" t="str">
            <v>VK05 NMS</v>
          </cell>
          <cell r="G9471" t="str">
            <v xml:space="preserve">VK05 B-Gr/C-Gr </v>
          </cell>
          <cell r="H9471" t="str">
            <v>VK05 K研向け新規出図</v>
          </cell>
          <cell r="I9471"/>
          <cell r="J9471"/>
          <cell r="K9471"/>
          <cell r="L9471" t="str">
            <v>未</v>
          </cell>
          <cell r="M9471" t="str">
            <v>未</v>
          </cell>
          <cell r="N9471" t="str">
            <v>未</v>
          </cell>
        </row>
        <row r="9472">
          <cell r="C9472">
            <v>7552701860</v>
          </cell>
          <cell r="D9472" t="str">
            <v>I3K5213</v>
          </cell>
          <cell r="E9472">
            <v>45706</v>
          </cell>
          <cell r="F9472" t="str">
            <v>VK05 NMS</v>
          </cell>
          <cell r="G9472" t="str">
            <v xml:space="preserve">VK05 B-Gr/C-Gr </v>
          </cell>
          <cell r="H9472" t="str">
            <v>VK05 K研向け新規出図</v>
          </cell>
          <cell r="I9472"/>
          <cell r="J9472"/>
          <cell r="K9472"/>
          <cell r="L9472" t="str">
            <v>未</v>
          </cell>
          <cell r="M9472" t="str">
            <v>未</v>
          </cell>
          <cell r="N9472" t="str">
            <v>未</v>
          </cell>
        </row>
        <row r="9473">
          <cell r="C9473">
            <v>7552702040</v>
          </cell>
          <cell r="D9473" t="str">
            <v>I3K5213</v>
          </cell>
          <cell r="E9473">
            <v>45706</v>
          </cell>
          <cell r="F9473" t="str">
            <v>VK05 NMS</v>
          </cell>
          <cell r="G9473" t="str">
            <v xml:space="preserve">VK05 B-Gr/C-Gr </v>
          </cell>
          <cell r="H9473" t="str">
            <v>VK05 K研向け新規出図</v>
          </cell>
          <cell r="I9473"/>
          <cell r="J9473"/>
          <cell r="K9473"/>
          <cell r="L9473" t="str">
            <v>未</v>
          </cell>
          <cell r="M9473" t="str">
            <v>未</v>
          </cell>
          <cell r="N9473" t="str">
            <v>未</v>
          </cell>
        </row>
        <row r="9474">
          <cell r="C9474">
            <v>7552702050</v>
          </cell>
          <cell r="D9474" t="str">
            <v>I3K5213</v>
          </cell>
          <cell r="E9474">
            <v>45706</v>
          </cell>
          <cell r="F9474" t="str">
            <v>VK05 NMS</v>
          </cell>
          <cell r="G9474" t="str">
            <v xml:space="preserve">VK05 B-Gr/C-Gr </v>
          </cell>
          <cell r="H9474" t="str">
            <v>VK05 K研向け新規出図</v>
          </cell>
          <cell r="I9474"/>
          <cell r="J9474"/>
          <cell r="K9474"/>
          <cell r="L9474" t="str">
            <v>未</v>
          </cell>
          <cell r="M9474" t="str">
            <v>未</v>
          </cell>
          <cell r="N9474" t="str">
            <v>未</v>
          </cell>
        </row>
        <row r="9475">
          <cell r="C9475">
            <v>7552702060</v>
          </cell>
          <cell r="D9475" t="str">
            <v>I3K5213</v>
          </cell>
          <cell r="E9475">
            <v>45706</v>
          </cell>
          <cell r="F9475" t="str">
            <v>VK05 NMS</v>
          </cell>
          <cell r="G9475" t="str">
            <v xml:space="preserve">VK05 B-Gr/C-Gr </v>
          </cell>
          <cell r="H9475" t="str">
            <v>VK05 K研向け新規出図</v>
          </cell>
          <cell r="I9475"/>
          <cell r="J9475"/>
          <cell r="K9475"/>
          <cell r="L9475" t="str">
            <v>未</v>
          </cell>
          <cell r="M9475" t="str">
            <v>未</v>
          </cell>
          <cell r="N9475" t="str">
            <v>未</v>
          </cell>
        </row>
        <row r="9476">
          <cell r="C9476">
            <v>7552702070</v>
          </cell>
          <cell r="D9476" t="str">
            <v>I3K5213</v>
          </cell>
          <cell r="E9476">
            <v>45706</v>
          </cell>
          <cell r="F9476" t="str">
            <v>VK05 NMS</v>
          </cell>
          <cell r="G9476" t="str">
            <v xml:space="preserve">VK05 B-Gr/C-Gr </v>
          </cell>
          <cell r="H9476" t="str">
            <v>VK05 K研向け新規出図</v>
          </cell>
          <cell r="I9476"/>
          <cell r="J9476"/>
          <cell r="K9476"/>
          <cell r="L9476" t="str">
            <v>未</v>
          </cell>
          <cell r="M9476" t="str">
            <v>未</v>
          </cell>
          <cell r="N9476" t="str">
            <v>未</v>
          </cell>
        </row>
        <row r="9477">
          <cell r="C9477">
            <v>7552702080</v>
          </cell>
          <cell r="D9477" t="str">
            <v>I3K5213</v>
          </cell>
          <cell r="E9477">
            <v>45706</v>
          </cell>
          <cell r="F9477" t="str">
            <v>VK05 NMS</v>
          </cell>
          <cell r="G9477" t="str">
            <v xml:space="preserve">VK05 B-Gr/C-Gr </v>
          </cell>
          <cell r="H9477" t="str">
            <v>VK05 K研向け新規出図</v>
          </cell>
          <cell r="I9477"/>
          <cell r="J9477" t="str">
            <v>A</v>
          </cell>
          <cell r="K9477"/>
          <cell r="L9477" t="str">
            <v>○</v>
          </cell>
          <cell r="M9477">
            <v>20250603</v>
          </cell>
          <cell r="N9477">
            <v>20260603</v>
          </cell>
        </row>
        <row r="9478">
          <cell r="C9478">
            <v>7552702090</v>
          </cell>
          <cell r="D9478" t="str">
            <v>I3K5213</v>
          </cell>
          <cell r="E9478">
            <v>45706</v>
          </cell>
          <cell r="F9478" t="str">
            <v>VK05 NMS</v>
          </cell>
          <cell r="G9478" t="str">
            <v xml:space="preserve">VK05 B-Gr/C-Gr </v>
          </cell>
          <cell r="H9478" t="str">
            <v>VK05 K研向け新規出図</v>
          </cell>
          <cell r="I9478"/>
          <cell r="J9478"/>
          <cell r="K9478"/>
          <cell r="L9478" t="str">
            <v>未</v>
          </cell>
          <cell r="M9478" t="str">
            <v>未</v>
          </cell>
          <cell r="N9478" t="str">
            <v>未</v>
          </cell>
        </row>
        <row r="9479">
          <cell r="C9479">
            <v>7552702100</v>
          </cell>
          <cell r="D9479" t="str">
            <v>I3K5213</v>
          </cell>
          <cell r="E9479">
            <v>45706</v>
          </cell>
          <cell r="F9479" t="str">
            <v>VK05 NMS</v>
          </cell>
          <cell r="G9479" t="str">
            <v xml:space="preserve">VK05 B-Gr/C-Gr </v>
          </cell>
          <cell r="H9479" t="str">
            <v>VK05 K研向け新規出図</v>
          </cell>
          <cell r="I9479"/>
          <cell r="J9479"/>
          <cell r="K9479"/>
          <cell r="L9479" t="str">
            <v>未</v>
          </cell>
          <cell r="M9479" t="str">
            <v>未</v>
          </cell>
          <cell r="N9479" t="str">
            <v>未</v>
          </cell>
        </row>
        <row r="9480">
          <cell r="C9480">
            <v>7552702110</v>
          </cell>
          <cell r="D9480" t="str">
            <v>I3K5213</v>
          </cell>
          <cell r="E9480">
            <v>45706</v>
          </cell>
          <cell r="F9480" t="str">
            <v>VK05 NMS</v>
          </cell>
          <cell r="G9480" t="str">
            <v xml:space="preserve">VK05 B-Gr/C-Gr </v>
          </cell>
          <cell r="H9480" t="str">
            <v>VK05 K研向け新規出図</v>
          </cell>
          <cell r="I9480"/>
          <cell r="J9480"/>
          <cell r="K9480"/>
          <cell r="L9480" t="str">
            <v>未</v>
          </cell>
          <cell r="M9480" t="str">
            <v>未</v>
          </cell>
          <cell r="N9480" t="str">
            <v>未</v>
          </cell>
        </row>
        <row r="9481">
          <cell r="C9481">
            <v>7552702120</v>
          </cell>
          <cell r="D9481" t="str">
            <v>I3K5213</v>
          </cell>
          <cell r="E9481">
            <v>45706</v>
          </cell>
          <cell r="F9481" t="str">
            <v>VK05 NMS</v>
          </cell>
          <cell r="G9481" t="str">
            <v xml:space="preserve">VK05 B-Gr/C-Gr </v>
          </cell>
          <cell r="H9481" t="str">
            <v>VK05 K研向け新規出図</v>
          </cell>
          <cell r="I9481"/>
          <cell r="J9481"/>
          <cell r="K9481"/>
          <cell r="L9481" t="str">
            <v>未</v>
          </cell>
          <cell r="M9481" t="str">
            <v>未</v>
          </cell>
          <cell r="N9481" t="str">
            <v>未</v>
          </cell>
        </row>
        <row r="9482">
          <cell r="C9482">
            <v>7552702130</v>
          </cell>
          <cell r="D9482" t="str">
            <v>I3K5213</v>
          </cell>
          <cell r="E9482">
            <v>45706</v>
          </cell>
          <cell r="F9482" t="str">
            <v>VK05 NMS</v>
          </cell>
          <cell r="G9482" t="str">
            <v xml:space="preserve">VK05 B-Gr/C-Gr </v>
          </cell>
          <cell r="H9482" t="str">
            <v>VK05 K研向け新規出図</v>
          </cell>
          <cell r="I9482"/>
          <cell r="J9482"/>
          <cell r="K9482"/>
          <cell r="L9482" t="str">
            <v>未</v>
          </cell>
          <cell r="M9482" t="str">
            <v>未</v>
          </cell>
          <cell r="N9482" t="str">
            <v>未</v>
          </cell>
        </row>
        <row r="9483">
          <cell r="C9483">
            <v>7552702140</v>
          </cell>
          <cell r="D9483" t="str">
            <v>I3K5213</v>
          </cell>
          <cell r="E9483">
            <v>45706</v>
          </cell>
          <cell r="F9483" t="str">
            <v>VK05 NMS</v>
          </cell>
          <cell r="G9483" t="str">
            <v xml:space="preserve">VK05 B-Gr/C-Gr </v>
          </cell>
          <cell r="H9483" t="str">
            <v>VK05 K研向け新規出図</v>
          </cell>
          <cell r="I9483"/>
          <cell r="J9483"/>
          <cell r="K9483"/>
          <cell r="L9483" t="str">
            <v>未</v>
          </cell>
          <cell r="M9483" t="str">
            <v>未</v>
          </cell>
          <cell r="N9483" t="str">
            <v>未</v>
          </cell>
        </row>
        <row r="9484">
          <cell r="C9484">
            <v>7552702150</v>
          </cell>
          <cell r="D9484" t="str">
            <v>I3K5213</v>
          </cell>
          <cell r="E9484">
            <v>45706</v>
          </cell>
          <cell r="F9484" t="str">
            <v>VK05 NMS</v>
          </cell>
          <cell r="G9484" t="str">
            <v xml:space="preserve">VK05 B-Gr/C-Gr </v>
          </cell>
          <cell r="H9484" t="str">
            <v>VK05 K研向け新規出図</v>
          </cell>
          <cell r="I9484"/>
          <cell r="J9484"/>
          <cell r="K9484"/>
          <cell r="L9484" t="str">
            <v>未</v>
          </cell>
          <cell r="M9484" t="str">
            <v>未</v>
          </cell>
          <cell r="N9484" t="str">
            <v>未</v>
          </cell>
        </row>
        <row r="9485">
          <cell r="C9485">
            <v>7552703300</v>
          </cell>
          <cell r="D9485" t="str">
            <v>I3K5213</v>
          </cell>
          <cell r="E9485">
            <v>45706</v>
          </cell>
          <cell r="F9485" t="str">
            <v>VK05 NMS</v>
          </cell>
          <cell r="G9485" t="str">
            <v xml:space="preserve">VK05 B-Gr/C-Gr </v>
          </cell>
          <cell r="H9485" t="str">
            <v>VK05 K研向け新規出図</v>
          </cell>
          <cell r="I9485"/>
          <cell r="J9485" t="str">
            <v>A</v>
          </cell>
          <cell r="K9485"/>
          <cell r="L9485" t="str">
            <v>○</v>
          </cell>
          <cell r="M9485">
            <v>20250523</v>
          </cell>
          <cell r="N9485">
            <v>20250523</v>
          </cell>
        </row>
        <row r="9486">
          <cell r="C9486">
            <v>7552703310</v>
          </cell>
          <cell r="D9486" t="str">
            <v>I3K5213</v>
          </cell>
          <cell r="E9486">
            <v>45706</v>
          </cell>
          <cell r="F9486" t="str">
            <v>VK05 NMS</v>
          </cell>
          <cell r="G9486" t="str">
            <v xml:space="preserve">VK05 B-Gr/C-Gr </v>
          </cell>
          <cell r="H9486" t="str">
            <v>VK05 K研向け新規出図</v>
          </cell>
          <cell r="I9486"/>
          <cell r="J9486"/>
          <cell r="K9486"/>
          <cell r="L9486" t="str">
            <v>未</v>
          </cell>
          <cell r="M9486" t="str">
            <v>未</v>
          </cell>
          <cell r="N9486" t="str">
            <v>未</v>
          </cell>
        </row>
        <row r="9487">
          <cell r="C9487">
            <v>7552703320</v>
          </cell>
          <cell r="D9487" t="str">
            <v>I3K5213</v>
          </cell>
          <cell r="E9487">
            <v>45706</v>
          </cell>
          <cell r="F9487" t="str">
            <v>VK05 NMS</v>
          </cell>
          <cell r="G9487" t="str">
            <v xml:space="preserve">VK05 B-Gr/C-Gr </v>
          </cell>
          <cell r="H9487" t="str">
            <v>VK05 K研向け新規出図</v>
          </cell>
          <cell r="I9487"/>
          <cell r="J9487"/>
          <cell r="K9487"/>
          <cell r="L9487" t="str">
            <v>未</v>
          </cell>
          <cell r="M9487" t="str">
            <v>未</v>
          </cell>
          <cell r="N9487" t="str">
            <v>未</v>
          </cell>
        </row>
        <row r="9488">
          <cell r="C9488">
            <v>7552703330</v>
          </cell>
          <cell r="D9488" t="str">
            <v>I3K5213</v>
          </cell>
          <cell r="E9488">
            <v>45706</v>
          </cell>
          <cell r="F9488" t="str">
            <v>VK05 NMS</v>
          </cell>
          <cell r="G9488" t="str">
            <v xml:space="preserve">VK05 B-Gr/C-Gr </v>
          </cell>
          <cell r="H9488" t="str">
            <v>VK05 K研向け新規出図</v>
          </cell>
          <cell r="I9488"/>
          <cell r="J9488" t="str">
            <v>A</v>
          </cell>
          <cell r="K9488"/>
          <cell r="L9488" t="str">
            <v>○</v>
          </cell>
          <cell r="M9488">
            <v>20250523</v>
          </cell>
          <cell r="N9488">
            <v>20250523</v>
          </cell>
        </row>
        <row r="9489">
          <cell r="C9489">
            <v>8983906671</v>
          </cell>
          <cell r="D9489" t="str">
            <v>I4JGR42</v>
          </cell>
          <cell r="E9489"/>
          <cell r="F9489" t="str">
            <v>VL01</v>
          </cell>
          <cell r="G9489" t="str">
            <v>VL01 C3-Gr</v>
          </cell>
          <cell r="H9489" t="str">
            <v>VL01 C3-GR FRAME ASM設計変更</v>
          </cell>
          <cell r="I9489" t="str">
            <v>PA1-5021</v>
          </cell>
          <cell r="J9489" t="str">
            <v>C</v>
          </cell>
          <cell r="K9489" t="str">
            <v>WYF</v>
          </cell>
          <cell r="L9489" t="str">
            <v>未</v>
          </cell>
          <cell r="M9489" t="str">
            <v>未</v>
          </cell>
          <cell r="N9489" t="str">
            <v>未</v>
          </cell>
        </row>
        <row r="9490">
          <cell r="C9490">
            <v>7552241382</v>
          </cell>
          <cell r="D9490" t="str">
            <v>I4K6444</v>
          </cell>
          <cell r="E9490">
            <v>45722</v>
          </cell>
          <cell r="F9490" t="str">
            <v>VK04 NPR</v>
          </cell>
          <cell r="G9490" t="str">
            <v>VK04 A1/A2-Gr 4X4</v>
          </cell>
          <cell r="H9490" t="str">
            <v>VK04 A1/A2-Gr 1生向け設変出図</v>
          </cell>
          <cell r="I9490"/>
          <cell r="J9490" t="str">
            <v>A</v>
          </cell>
          <cell r="K9490"/>
          <cell r="L9490" t="str">
            <v>○</v>
          </cell>
          <cell r="M9490">
            <v>20250522</v>
          </cell>
          <cell r="N9490">
            <v>20250522</v>
          </cell>
        </row>
        <row r="9491">
          <cell r="C9491">
            <v>7552241391</v>
          </cell>
          <cell r="D9491" t="str">
            <v>I4K6444</v>
          </cell>
          <cell r="E9491">
            <v>45722</v>
          </cell>
          <cell r="F9491" t="str">
            <v>VK04 NPR</v>
          </cell>
          <cell r="G9491" t="str">
            <v>VK04 A1/A2-Gr 4X4</v>
          </cell>
          <cell r="H9491" t="str">
            <v>VK04 A1/A2-Gr 1生向け設変出図</v>
          </cell>
          <cell r="I9491"/>
          <cell r="J9491" t="str">
            <v>A</v>
          </cell>
          <cell r="K9491"/>
          <cell r="L9491" t="str">
            <v>○</v>
          </cell>
          <cell r="M9491">
            <v>20250425</v>
          </cell>
          <cell r="N9491">
            <v>20250425</v>
          </cell>
        </row>
        <row r="9492">
          <cell r="C9492">
            <v>7552264312</v>
          </cell>
          <cell r="D9492" t="str">
            <v>I4K6444</v>
          </cell>
          <cell r="E9492">
            <v>45722</v>
          </cell>
          <cell r="F9492" t="str">
            <v>VK04 NPR</v>
          </cell>
          <cell r="G9492" t="str">
            <v>VK04 A1/A2-Gr 4X4</v>
          </cell>
          <cell r="H9492" t="str">
            <v>VK04 A1/A2-Gr 1生向け設変出図</v>
          </cell>
          <cell r="I9492"/>
          <cell r="J9492" t="str">
            <v>A</v>
          </cell>
          <cell r="K9492"/>
          <cell r="L9492" t="str">
            <v>○</v>
          </cell>
          <cell r="M9492">
            <v>20250515</v>
          </cell>
          <cell r="N9492">
            <v>20250515</v>
          </cell>
        </row>
        <row r="9493">
          <cell r="C9493">
            <v>7552264531</v>
          </cell>
          <cell r="D9493" t="str">
            <v>I4K6444</v>
          </cell>
          <cell r="E9493">
            <v>45722</v>
          </cell>
          <cell r="F9493" t="str">
            <v>VK04 NPR</v>
          </cell>
          <cell r="G9493" t="str">
            <v>VK04 A1/A2-Gr 4X4</v>
          </cell>
          <cell r="H9493" t="str">
            <v>VK04 A1/A2-Gr 1生向け設変出図</v>
          </cell>
          <cell r="I9493"/>
          <cell r="J9493"/>
          <cell r="K9493"/>
          <cell r="L9493" t="str">
            <v>〇</v>
          </cell>
          <cell r="M9493">
            <v>20250618</v>
          </cell>
          <cell r="N9493">
            <v>20250618</v>
          </cell>
        </row>
        <row r="9494">
          <cell r="C9494">
            <v>7552264671</v>
          </cell>
          <cell r="D9494" t="str">
            <v>I4K6444</v>
          </cell>
          <cell r="E9494">
            <v>45722</v>
          </cell>
          <cell r="F9494" t="str">
            <v>VK04 NPR</v>
          </cell>
          <cell r="G9494" t="str">
            <v>VK04 A1/A2-Gr 4X4</v>
          </cell>
          <cell r="H9494" t="str">
            <v>VK04 A1/A2-Gr 1生向け設変出図</v>
          </cell>
          <cell r="I9494"/>
          <cell r="J9494" t="str">
            <v>A</v>
          </cell>
          <cell r="K9494"/>
          <cell r="L9494" t="str">
            <v>○</v>
          </cell>
          <cell r="M9494">
            <v>20250509</v>
          </cell>
          <cell r="N9494">
            <v>20250509</v>
          </cell>
        </row>
        <row r="9495">
          <cell r="C9495">
            <v>8977917320</v>
          </cell>
          <cell r="D9495" t="str">
            <v>-</v>
          </cell>
          <cell r="E9495" t="str">
            <v>-</v>
          </cell>
          <cell r="F9495" t="str">
            <v>VL20</v>
          </cell>
          <cell r="G9495" t="str">
            <v>-</v>
          </cell>
          <cell r="H9495" t="str">
            <v>Cライン能増対応 Bライン850幅補完拡大</v>
          </cell>
          <cell r="I9495" t="str">
            <v>PA1-5030</v>
          </cell>
          <cell r="J9495" t="str">
            <v>B</v>
          </cell>
          <cell r="K9495" t="str">
            <v>W4B</v>
          </cell>
          <cell r="L9495" t="str">
            <v>未</v>
          </cell>
          <cell r="M9495" t="str">
            <v>未</v>
          </cell>
          <cell r="N9495" t="str">
            <v>未</v>
          </cell>
        </row>
        <row r="9496">
          <cell r="C9496">
            <v>8977917620</v>
          </cell>
          <cell r="D9496" t="str">
            <v>-</v>
          </cell>
          <cell r="E9496" t="str">
            <v>-</v>
          </cell>
          <cell r="F9496" t="str">
            <v>VL20</v>
          </cell>
          <cell r="G9496" t="str">
            <v>-</v>
          </cell>
          <cell r="H9496" t="str">
            <v>Cライン能増対応 Bライン850幅補完拡大</v>
          </cell>
          <cell r="I9496" t="str">
            <v>PA1-5030</v>
          </cell>
          <cell r="J9496" t="str">
            <v>B</v>
          </cell>
          <cell r="K9496" t="str">
            <v>W4Y</v>
          </cell>
          <cell r="L9496" t="str">
            <v>未</v>
          </cell>
          <cell r="M9496" t="str">
            <v>未</v>
          </cell>
          <cell r="N9496" t="str">
            <v>未</v>
          </cell>
        </row>
        <row r="9497">
          <cell r="C9497">
            <v>7552770120</v>
          </cell>
          <cell r="D9497" t="str">
            <v>I3K5607</v>
          </cell>
          <cell r="E9497">
            <v>45727</v>
          </cell>
          <cell r="F9497" t="str">
            <v>VK05 C-Gr</v>
          </cell>
          <cell r="G9497" t="str">
            <v>VK05 C-Gr 4X4</v>
          </cell>
          <cell r="H9497" t="str">
            <v>VK05 C-Gr 欧州/NZ向け4X4新規出図</v>
          </cell>
          <cell r="I9497"/>
          <cell r="J9497" t="str">
            <v>C</v>
          </cell>
          <cell r="K9497"/>
          <cell r="L9497" t="str">
            <v>未</v>
          </cell>
          <cell r="M9497" t="str">
            <v>未</v>
          </cell>
          <cell r="N9497" t="str">
            <v>未</v>
          </cell>
        </row>
        <row r="9498">
          <cell r="C9498">
            <v>7552770130</v>
          </cell>
          <cell r="D9498" t="str">
            <v>I3K5607</v>
          </cell>
          <cell r="E9498">
            <v>45727</v>
          </cell>
          <cell r="F9498" t="str">
            <v>VK05 C-Gr</v>
          </cell>
          <cell r="G9498" t="str">
            <v>VK05 C-Gr 4X4</v>
          </cell>
          <cell r="H9498" t="str">
            <v>VK05 C-Gr 欧州/NZ向け4X4新規出図</v>
          </cell>
          <cell r="I9498"/>
          <cell r="J9498" t="str">
            <v>C</v>
          </cell>
          <cell r="K9498"/>
          <cell r="L9498" t="str">
            <v>未</v>
          </cell>
          <cell r="M9498" t="str">
            <v>未</v>
          </cell>
          <cell r="N9498" t="str">
            <v>未</v>
          </cell>
        </row>
        <row r="9499">
          <cell r="C9499">
            <v>7552702930</v>
          </cell>
          <cell r="D9499" t="str">
            <v>I3K5492</v>
          </cell>
          <cell r="E9499">
            <v>45726</v>
          </cell>
          <cell r="F9499" t="str">
            <v>VK05 A-Gr</v>
          </cell>
          <cell r="G9499" t="str">
            <v>VK05A-Gr</v>
          </cell>
          <cell r="H9499" t="str">
            <v>VK05 A-Gr 欧州/トルコ/UK向け 新規出図</v>
          </cell>
          <cell r="I9499"/>
          <cell r="J9499" t="str">
            <v>Ｄ</v>
          </cell>
          <cell r="K9499"/>
          <cell r="L9499" t="str">
            <v>未</v>
          </cell>
          <cell r="M9499" t="str">
            <v>未</v>
          </cell>
          <cell r="N9499" t="str">
            <v>未</v>
          </cell>
        </row>
        <row r="9500">
          <cell r="C9500">
            <v>7552702940</v>
          </cell>
          <cell r="D9500" t="str">
            <v>I3K5492</v>
          </cell>
          <cell r="E9500">
            <v>45726</v>
          </cell>
          <cell r="F9500" t="str">
            <v>VK05 A-Gr</v>
          </cell>
          <cell r="G9500" t="str">
            <v>VK05A-Gr</v>
          </cell>
          <cell r="H9500" t="str">
            <v>VK05 A-Gr 欧州/トルコ/UK向け 新規出図</v>
          </cell>
          <cell r="I9500"/>
          <cell r="J9500" t="str">
            <v>Ｄ</v>
          </cell>
          <cell r="K9500"/>
          <cell r="L9500" t="str">
            <v>未</v>
          </cell>
          <cell r="M9500" t="str">
            <v>未</v>
          </cell>
          <cell r="N9500" t="str">
            <v>未</v>
          </cell>
        </row>
        <row r="9501">
          <cell r="C9501">
            <v>7552702960</v>
          </cell>
          <cell r="D9501" t="str">
            <v>I3K5492</v>
          </cell>
          <cell r="E9501">
            <v>45726</v>
          </cell>
          <cell r="F9501" t="str">
            <v>VK05 A-Gr</v>
          </cell>
          <cell r="G9501" t="str">
            <v>VK05A-Gr</v>
          </cell>
          <cell r="H9501" t="str">
            <v>VK05 A-Gr 欧州/トルコ/UK向け 新規出図</v>
          </cell>
          <cell r="I9501"/>
          <cell r="J9501" t="str">
            <v>Ｄ</v>
          </cell>
          <cell r="K9501"/>
          <cell r="L9501" t="str">
            <v>未</v>
          </cell>
          <cell r="M9501" t="str">
            <v>未</v>
          </cell>
          <cell r="N9501" t="str">
            <v>未</v>
          </cell>
        </row>
        <row r="9502">
          <cell r="C9502">
            <v>7552702970</v>
          </cell>
          <cell r="D9502" t="str">
            <v>I3K5492</v>
          </cell>
          <cell r="E9502">
            <v>45726</v>
          </cell>
          <cell r="F9502" t="str">
            <v>VK05 A-Gr</v>
          </cell>
          <cell r="G9502" t="str">
            <v>VK05A-Gr</v>
          </cell>
          <cell r="H9502" t="str">
            <v>VK05 A-Gr 欧州/トルコ/UK向け 新規出図</v>
          </cell>
          <cell r="I9502"/>
          <cell r="J9502" t="str">
            <v>Ｄ</v>
          </cell>
          <cell r="K9502"/>
          <cell r="L9502" t="str">
            <v>未</v>
          </cell>
          <cell r="M9502" t="str">
            <v>未</v>
          </cell>
          <cell r="N9502" t="str">
            <v>未</v>
          </cell>
        </row>
        <row r="9503">
          <cell r="C9503">
            <v>7552702980</v>
          </cell>
          <cell r="D9503" t="str">
            <v>I3K5492</v>
          </cell>
          <cell r="E9503">
            <v>45726</v>
          </cell>
          <cell r="F9503" t="str">
            <v>VK05 A-Gr</v>
          </cell>
          <cell r="G9503" t="str">
            <v>VK05A-Gr</v>
          </cell>
          <cell r="H9503" t="str">
            <v>VK05 A-Gr 欧州/トルコ/UK向け 新規出図</v>
          </cell>
          <cell r="I9503" t="str">
            <v>PA1-5077</v>
          </cell>
          <cell r="J9503" t="str">
            <v>D</v>
          </cell>
          <cell r="K9503" t="str">
            <v>DBV</v>
          </cell>
          <cell r="L9503" t="str">
            <v>未</v>
          </cell>
          <cell r="M9503" t="str">
            <v>未</v>
          </cell>
          <cell r="N9503" t="str">
            <v>未</v>
          </cell>
        </row>
        <row r="9504">
          <cell r="C9504">
            <v>7552702990</v>
          </cell>
          <cell r="D9504" t="str">
            <v>I3K5492</v>
          </cell>
          <cell r="E9504">
            <v>45726</v>
          </cell>
          <cell r="F9504" t="str">
            <v>VK05 A-Gr</v>
          </cell>
          <cell r="G9504" t="str">
            <v>VK05A-Gr</v>
          </cell>
          <cell r="H9504" t="str">
            <v>VK05 A-Gr 欧州/トルコ/UK向け 新規出図</v>
          </cell>
          <cell r="I9504" t="str">
            <v>PA1-5077</v>
          </cell>
          <cell r="J9504" t="str">
            <v>D</v>
          </cell>
          <cell r="K9504" t="str">
            <v>EAK</v>
          </cell>
          <cell r="L9504" t="str">
            <v>未</v>
          </cell>
          <cell r="M9504" t="str">
            <v>未</v>
          </cell>
          <cell r="N9504" t="str">
            <v>未</v>
          </cell>
        </row>
        <row r="9505">
          <cell r="C9505">
            <v>7552703000</v>
          </cell>
          <cell r="D9505" t="str">
            <v>I3K5492</v>
          </cell>
          <cell r="E9505">
            <v>45726</v>
          </cell>
          <cell r="F9505" t="str">
            <v>VK05 A-Gr</v>
          </cell>
          <cell r="G9505" t="str">
            <v>VK05A-Gr</v>
          </cell>
          <cell r="H9505" t="str">
            <v>VK05 A-Gr 欧州/トルコ/UK向け 新規出図</v>
          </cell>
          <cell r="I9505"/>
          <cell r="J9505" t="str">
            <v>D</v>
          </cell>
          <cell r="K9505"/>
          <cell r="L9505" t="str">
            <v>未</v>
          </cell>
          <cell r="M9505" t="str">
            <v>未</v>
          </cell>
          <cell r="N9505" t="str">
            <v>未</v>
          </cell>
        </row>
        <row r="9506">
          <cell r="C9506">
            <v>7552703010</v>
          </cell>
          <cell r="D9506" t="str">
            <v>I3K5492</v>
          </cell>
          <cell r="E9506">
            <v>45726</v>
          </cell>
          <cell r="F9506" t="str">
            <v>VK05 A-Gr</v>
          </cell>
          <cell r="G9506" t="str">
            <v>VK05A-Gr</v>
          </cell>
          <cell r="H9506" t="str">
            <v>VK05 A-Gr 欧州/トルコ/UK向け 新規出図</v>
          </cell>
          <cell r="I9506"/>
          <cell r="J9506" t="str">
            <v>D</v>
          </cell>
          <cell r="K9506"/>
          <cell r="L9506" t="str">
            <v>未</v>
          </cell>
          <cell r="M9506" t="str">
            <v>未</v>
          </cell>
          <cell r="N9506" t="str">
            <v>未</v>
          </cell>
        </row>
        <row r="9507">
          <cell r="C9507">
            <v>7552703020</v>
          </cell>
          <cell r="D9507" t="str">
            <v>I3K5492</v>
          </cell>
          <cell r="E9507">
            <v>45726</v>
          </cell>
          <cell r="F9507" t="str">
            <v>VK05 A-Gr</v>
          </cell>
          <cell r="G9507" t="str">
            <v>VK05A-Gr</v>
          </cell>
          <cell r="H9507" t="str">
            <v>VK05 A-Gr 欧州/トルコ/UK向け 新規出図</v>
          </cell>
          <cell r="I9507" t="str">
            <v>PA1-5104</v>
          </cell>
          <cell r="J9507" t="str">
            <v>D</v>
          </cell>
          <cell r="K9507" t="str">
            <v>FBD</v>
          </cell>
          <cell r="L9507" t="str">
            <v>未</v>
          </cell>
          <cell r="M9507" t="str">
            <v>未</v>
          </cell>
          <cell r="N9507" t="str">
            <v>未</v>
          </cell>
        </row>
        <row r="9508">
          <cell r="C9508">
            <v>7552703030</v>
          </cell>
          <cell r="D9508" t="str">
            <v>I3K5492</v>
          </cell>
          <cell r="E9508">
            <v>45726</v>
          </cell>
          <cell r="F9508" t="str">
            <v>VK05 A-Gr</v>
          </cell>
          <cell r="G9508" t="str">
            <v>VK05A-Gr</v>
          </cell>
          <cell r="H9508" t="str">
            <v>VK05 A-Gr 欧州/トルコ/UK向け 新規出図</v>
          </cell>
          <cell r="I9508"/>
          <cell r="J9508" t="str">
            <v>D</v>
          </cell>
          <cell r="K9508"/>
          <cell r="L9508" t="str">
            <v>未</v>
          </cell>
          <cell r="M9508" t="str">
            <v>未</v>
          </cell>
          <cell r="N9508" t="str">
            <v>未</v>
          </cell>
        </row>
        <row r="9509">
          <cell r="C9509">
            <v>7552715010</v>
          </cell>
          <cell r="D9509" t="str">
            <v>I3K5492</v>
          </cell>
          <cell r="E9509">
            <v>45726</v>
          </cell>
          <cell r="F9509" t="str">
            <v>VK05 A-Gr</v>
          </cell>
          <cell r="G9509" t="str">
            <v>VK05A-Gr</v>
          </cell>
          <cell r="H9509" t="str">
            <v>VK05 A-Gr 欧州/トルコ/UK向け 新規出図</v>
          </cell>
          <cell r="I9509"/>
          <cell r="J9509" t="str">
            <v>D</v>
          </cell>
          <cell r="K9509"/>
          <cell r="L9509" t="str">
            <v>未</v>
          </cell>
          <cell r="M9509" t="str">
            <v>未</v>
          </cell>
          <cell r="N9509" t="str">
            <v>未</v>
          </cell>
        </row>
        <row r="9510">
          <cell r="C9510">
            <v>7552715020</v>
          </cell>
          <cell r="D9510" t="str">
            <v>I3K5492</v>
          </cell>
          <cell r="E9510">
            <v>45726</v>
          </cell>
          <cell r="F9510" t="str">
            <v>VK05 A-Gr</v>
          </cell>
          <cell r="G9510" t="str">
            <v>VK05A-Gr</v>
          </cell>
          <cell r="H9510" t="str">
            <v>VK05 A-Gr 欧州/トルコ/UK向け 新規出図</v>
          </cell>
          <cell r="I9510"/>
          <cell r="J9510" t="str">
            <v>D</v>
          </cell>
          <cell r="K9510"/>
          <cell r="L9510" t="str">
            <v>未</v>
          </cell>
          <cell r="M9510" t="str">
            <v>未</v>
          </cell>
          <cell r="N9510" t="str">
            <v>未</v>
          </cell>
        </row>
        <row r="9511">
          <cell r="C9511">
            <v>7552715030</v>
          </cell>
          <cell r="D9511" t="str">
            <v>I3K5492</v>
          </cell>
          <cell r="E9511">
            <v>45726</v>
          </cell>
          <cell r="F9511" t="str">
            <v>VK05 A-Gr</v>
          </cell>
          <cell r="G9511" t="str">
            <v>VK05A-Gr</v>
          </cell>
          <cell r="H9511" t="str">
            <v>VK05 A-Gr 欧州/トルコ/UK向け 新規出図</v>
          </cell>
          <cell r="I9511"/>
          <cell r="J9511" t="str">
            <v>D</v>
          </cell>
          <cell r="K9511"/>
          <cell r="L9511" t="str">
            <v>未</v>
          </cell>
          <cell r="M9511" t="str">
            <v>未</v>
          </cell>
          <cell r="N9511" t="str">
            <v>未</v>
          </cell>
        </row>
        <row r="9512">
          <cell r="C9512">
            <v>7552715040</v>
          </cell>
          <cell r="D9512" t="str">
            <v>I3K5492</v>
          </cell>
          <cell r="E9512">
            <v>45726</v>
          </cell>
          <cell r="F9512" t="str">
            <v>VK05 A-Gr</v>
          </cell>
          <cell r="G9512" t="str">
            <v>VK05A-Gr</v>
          </cell>
          <cell r="H9512" t="str">
            <v>VK05 A-Gr 欧州/トルコ/UK向け 新規出図</v>
          </cell>
          <cell r="I9512" t="str">
            <v>PA1-5104</v>
          </cell>
          <cell r="J9512" t="str">
            <v>D</v>
          </cell>
          <cell r="K9512" t="str">
            <v>FBE</v>
          </cell>
          <cell r="L9512" t="str">
            <v>未</v>
          </cell>
          <cell r="M9512" t="str">
            <v>未</v>
          </cell>
          <cell r="N9512" t="str">
            <v>未</v>
          </cell>
        </row>
        <row r="9513">
          <cell r="C9513">
            <v>7552715050</v>
          </cell>
          <cell r="D9513" t="str">
            <v>I3K5492</v>
          </cell>
          <cell r="E9513">
            <v>45726</v>
          </cell>
          <cell r="F9513" t="str">
            <v>VK05 A-Gr</v>
          </cell>
          <cell r="G9513" t="str">
            <v>VK05A-Gr</v>
          </cell>
          <cell r="H9513" t="str">
            <v>VK05 A-Gr 欧州/トルコ/UK向け 新規出図</v>
          </cell>
          <cell r="I9513"/>
          <cell r="J9513" t="str">
            <v>D</v>
          </cell>
          <cell r="K9513"/>
          <cell r="L9513" t="str">
            <v>未</v>
          </cell>
          <cell r="M9513" t="str">
            <v>未</v>
          </cell>
          <cell r="N9513" t="str">
            <v>未</v>
          </cell>
        </row>
        <row r="9514">
          <cell r="C9514">
            <v>7552715060</v>
          </cell>
          <cell r="D9514" t="str">
            <v>I3K5492</v>
          </cell>
          <cell r="E9514">
            <v>45726</v>
          </cell>
          <cell r="F9514" t="str">
            <v>VK05 A-Gr</v>
          </cell>
          <cell r="G9514" t="str">
            <v>VK05A-Gr</v>
          </cell>
          <cell r="H9514" t="str">
            <v>VK05 A-Gr 欧州/トルコ/UK向け 新規出図</v>
          </cell>
          <cell r="I9514"/>
          <cell r="J9514" t="str">
            <v>D</v>
          </cell>
          <cell r="K9514"/>
          <cell r="L9514" t="str">
            <v>未</v>
          </cell>
          <cell r="M9514" t="str">
            <v>未</v>
          </cell>
          <cell r="N9514" t="str">
            <v>未</v>
          </cell>
        </row>
        <row r="9515">
          <cell r="C9515">
            <v>7552715070</v>
          </cell>
          <cell r="D9515" t="str">
            <v>I3K5492</v>
          </cell>
          <cell r="E9515">
            <v>45726</v>
          </cell>
          <cell r="F9515" t="str">
            <v>VK05 A-Gr</v>
          </cell>
          <cell r="G9515" t="str">
            <v>VK05A-Gr</v>
          </cell>
          <cell r="H9515" t="str">
            <v>VK05 A-Gr 欧州/トルコ/UK向け 新規出図</v>
          </cell>
          <cell r="I9515"/>
          <cell r="J9515" t="str">
            <v>D</v>
          </cell>
          <cell r="K9515"/>
          <cell r="L9515" t="str">
            <v>未</v>
          </cell>
          <cell r="M9515" t="str">
            <v>未</v>
          </cell>
          <cell r="N9515" t="str">
            <v>未</v>
          </cell>
        </row>
        <row r="9516">
          <cell r="C9516">
            <v>7552715080</v>
          </cell>
          <cell r="D9516" t="str">
            <v>I3K5492</v>
          </cell>
          <cell r="E9516">
            <v>45726</v>
          </cell>
          <cell r="F9516" t="str">
            <v>VK05 A-Gr</v>
          </cell>
          <cell r="G9516" t="str">
            <v>VK05A-Gr</v>
          </cell>
          <cell r="H9516" t="str">
            <v>VK05 A-Gr 欧州/トルコ/UK向け 新規出図</v>
          </cell>
          <cell r="I9516"/>
          <cell r="J9516" t="str">
            <v>D</v>
          </cell>
          <cell r="K9516"/>
          <cell r="L9516" t="str">
            <v>未</v>
          </cell>
          <cell r="M9516" t="str">
            <v>未</v>
          </cell>
          <cell r="N9516" t="str">
            <v>未</v>
          </cell>
        </row>
        <row r="9517">
          <cell r="C9517">
            <v>7552715090</v>
          </cell>
          <cell r="D9517" t="str">
            <v>I3K5492</v>
          </cell>
          <cell r="E9517">
            <v>45726</v>
          </cell>
          <cell r="F9517" t="str">
            <v>VK05 A-Gr</v>
          </cell>
          <cell r="G9517" t="str">
            <v>VK05A-Gr</v>
          </cell>
          <cell r="H9517" t="str">
            <v>VK05 A-Gr 欧州/トルコ/UK向け 新規出図</v>
          </cell>
          <cell r="I9517" t="str">
            <v>PA1-5104</v>
          </cell>
          <cell r="J9517" t="str">
            <v>D</v>
          </cell>
          <cell r="K9517" t="str">
            <v>DBZ</v>
          </cell>
          <cell r="L9517" t="str">
            <v>未</v>
          </cell>
          <cell r="M9517" t="str">
            <v>未</v>
          </cell>
          <cell r="N9517" t="str">
            <v>未</v>
          </cell>
        </row>
        <row r="9518">
          <cell r="C9518">
            <v>7552715100</v>
          </cell>
          <cell r="D9518" t="str">
            <v>I3K5492</v>
          </cell>
          <cell r="E9518">
            <v>45726</v>
          </cell>
          <cell r="F9518" t="str">
            <v>VK05 A-Gr</v>
          </cell>
          <cell r="G9518" t="str">
            <v>VK05A-Gr</v>
          </cell>
          <cell r="H9518" t="str">
            <v>VK05 A-Gr 欧州/トルコ/UK向け 新規出図</v>
          </cell>
          <cell r="I9518" t="str">
            <v>PA1-5104</v>
          </cell>
          <cell r="J9518" t="str">
            <v>D</v>
          </cell>
          <cell r="K9518" t="str">
            <v>DCA</v>
          </cell>
          <cell r="L9518" t="str">
            <v>未</v>
          </cell>
          <cell r="M9518" t="str">
            <v>未</v>
          </cell>
          <cell r="N9518" t="str">
            <v>未</v>
          </cell>
        </row>
        <row r="9519">
          <cell r="C9519">
            <v>7552715110</v>
          </cell>
          <cell r="D9519" t="str">
            <v>I3K5492</v>
          </cell>
          <cell r="E9519">
            <v>45726</v>
          </cell>
          <cell r="F9519" t="str">
            <v>VK05 A-Gr</v>
          </cell>
          <cell r="G9519" t="str">
            <v>VK05A-Gr</v>
          </cell>
          <cell r="H9519" t="str">
            <v>VK05 A-Gr 欧州/トルコ/UK向け 新規出図</v>
          </cell>
          <cell r="I9519"/>
          <cell r="J9519"/>
          <cell r="K9519"/>
          <cell r="L9519" t="str">
            <v>未</v>
          </cell>
          <cell r="M9519" t="str">
            <v>未</v>
          </cell>
          <cell r="N9519" t="str">
            <v>未</v>
          </cell>
        </row>
        <row r="9520">
          <cell r="C9520">
            <v>7552715120</v>
          </cell>
          <cell r="D9520" t="str">
            <v>I3K5492</v>
          </cell>
          <cell r="E9520">
            <v>45726</v>
          </cell>
          <cell r="F9520" t="str">
            <v>VK05 A-Gr</v>
          </cell>
          <cell r="G9520" t="str">
            <v>VK05A-Gr</v>
          </cell>
          <cell r="H9520" t="str">
            <v>VK05 A-Gr 欧州/トルコ/UK向け 新規出図</v>
          </cell>
          <cell r="I9520"/>
          <cell r="J9520"/>
          <cell r="K9520"/>
          <cell r="L9520" t="str">
            <v>未</v>
          </cell>
          <cell r="M9520" t="str">
            <v>未</v>
          </cell>
          <cell r="N9520" t="str">
            <v>未</v>
          </cell>
        </row>
        <row r="9521">
          <cell r="C9521">
            <v>7552715130</v>
          </cell>
          <cell r="D9521" t="str">
            <v>I3K5492</v>
          </cell>
          <cell r="E9521">
            <v>45726</v>
          </cell>
          <cell r="F9521" t="str">
            <v>VK05 A-Gr</v>
          </cell>
          <cell r="G9521" t="str">
            <v>VK05A-Gr</v>
          </cell>
          <cell r="H9521" t="str">
            <v>VK05 A-Gr 欧州/トルコ/UK向け 新規出図</v>
          </cell>
          <cell r="I9521"/>
          <cell r="J9521"/>
          <cell r="K9521"/>
          <cell r="L9521" t="str">
            <v>未</v>
          </cell>
          <cell r="M9521" t="str">
            <v>未</v>
          </cell>
          <cell r="N9521" t="str">
            <v>未</v>
          </cell>
        </row>
        <row r="9522">
          <cell r="C9522">
            <v>7552715140</v>
          </cell>
          <cell r="D9522" t="str">
            <v>I3K5492</v>
          </cell>
          <cell r="E9522">
            <v>45726</v>
          </cell>
          <cell r="F9522" t="str">
            <v>VK05 A-Gr</v>
          </cell>
          <cell r="G9522" t="str">
            <v>VK05A-Gr</v>
          </cell>
          <cell r="H9522" t="str">
            <v>VK05 A-Gr 欧州/トルコ/UK向け 新規出図</v>
          </cell>
          <cell r="I9522"/>
          <cell r="J9522"/>
          <cell r="K9522"/>
          <cell r="L9522" t="str">
            <v>未</v>
          </cell>
          <cell r="M9522" t="str">
            <v>未</v>
          </cell>
          <cell r="N9522" t="str">
            <v>未</v>
          </cell>
        </row>
        <row r="9523">
          <cell r="C9523">
            <v>7552715150</v>
          </cell>
          <cell r="D9523" t="str">
            <v>I3K5492</v>
          </cell>
          <cell r="E9523">
            <v>45726</v>
          </cell>
          <cell r="F9523" t="str">
            <v>VK05 A-Gr</v>
          </cell>
          <cell r="G9523" t="str">
            <v>VK05A-Gr</v>
          </cell>
          <cell r="H9523" t="str">
            <v>VK05 A-Gr 欧州/トルコ/UK向け 新規出図</v>
          </cell>
          <cell r="I9523"/>
          <cell r="J9523"/>
          <cell r="K9523"/>
          <cell r="L9523" t="str">
            <v>未</v>
          </cell>
          <cell r="M9523" t="str">
            <v>未</v>
          </cell>
          <cell r="N9523" t="str">
            <v>未</v>
          </cell>
        </row>
        <row r="9524">
          <cell r="C9524">
            <v>7552312111</v>
          </cell>
          <cell r="D9524" t="str">
            <v>I4K6156</v>
          </cell>
          <cell r="E9524">
            <v>45747</v>
          </cell>
          <cell r="F9524" t="str">
            <v>VK02 NMR</v>
          </cell>
          <cell r="G9524" t="str">
            <v>VK02 B-Gr</v>
          </cell>
          <cell r="H9524" t="str">
            <v>VK02 B-Gr 認証PACK向け設変出図</v>
          </cell>
          <cell r="I9524"/>
          <cell r="J9524"/>
          <cell r="K9524"/>
          <cell r="L9524"/>
          <cell r="M9524"/>
          <cell r="N9524"/>
        </row>
        <row r="9525">
          <cell r="C9525">
            <v>7552312131</v>
          </cell>
          <cell r="D9525" t="str">
            <v>I4K6156</v>
          </cell>
          <cell r="E9525">
            <v>45747</v>
          </cell>
          <cell r="F9525" t="str">
            <v>VK02 NMR</v>
          </cell>
          <cell r="G9525" t="str">
            <v>VK02 B-Gr</v>
          </cell>
          <cell r="H9525" t="str">
            <v>VK02 B-Gr 認証PACK向け設変出図</v>
          </cell>
          <cell r="I9525"/>
          <cell r="J9525"/>
          <cell r="K9525"/>
          <cell r="L9525"/>
          <cell r="M9525"/>
          <cell r="N9525"/>
        </row>
        <row r="9526">
          <cell r="C9526">
            <v>7552312141</v>
          </cell>
          <cell r="D9526" t="str">
            <v>I4K6156</v>
          </cell>
          <cell r="E9526">
            <v>45747</v>
          </cell>
          <cell r="F9526" t="str">
            <v>VK02 NMR</v>
          </cell>
          <cell r="G9526" t="str">
            <v>VK02 B-Gr</v>
          </cell>
          <cell r="H9526" t="str">
            <v>VK02 B-Gr 認証PACK向け設変出図</v>
          </cell>
          <cell r="I9526"/>
          <cell r="J9526"/>
          <cell r="K9526"/>
          <cell r="L9526"/>
          <cell r="M9526"/>
          <cell r="N9526"/>
        </row>
        <row r="9527">
          <cell r="C9527">
            <v>7552312161</v>
          </cell>
          <cell r="D9527" t="str">
            <v>I4K6156</v>
          </cell>
          <cell r="E9527">
            <v>45747</v>
          </cell>
          <cell r="F9527" t="str">
            <v>VK02 NMR</v>
          </cell>
          <cell r="G9527" t="str">
            <v>VK02 B-Gr</v>
          </cell>
          <cell r="H9527" t="str">
            <v>VK02 B-Gr 認証PACK向け設変出図</v>
          </cell>
          <cell r="I9527"/>
          <cell r="J9527"/>
          <cell r="K9527"/>
          <cell r="L9527"/>
          <cell r="M9527"/>
          <cell r="N9527"/>
        </row>
        <row r="9528">
          <cell r="C9528">
            <v>7552733510</v>
          </cell>
          <cell r="D9528" t="str">
            <v>I3K5166</v>
          </cell>
          <cell r="E9528">
            <v>45751</v>
          </cell>
          <cell r="F9528" t="str">
            <v>VK04NKS</v>
          </cell>
          <cell r="G9528" t="str">
            <v>VK04 A1/A2-Gr</v>
          </cell>
          <cell r="H9528" t="str">
            <v>VK04 A1/A2-Gr 1生向け新規出図</v>
          </cell>
          <cell r="I9528"/>
          <cell r="J9528"/>
          <cell r="K9528"/>
          <cell r="L9528"/>
          <cell r="M9528"/>
          <cell r="N9528"/>
        </row>
        <row r="9529">
          <cell r="C9529">
            <v>7552733520</v>
          </cell>
          <cell r="D9529" t="str">
            <v>I3K5166</v>
          </cell>
          <cell r="E9529">
            <v>45751</v>
          </cell>
          <cell r="F9529" t="str">
            <v>VK04NKS</v>
          </cell>
          <cell r="G9529" t="str">
            <v>VK04 A1/A2-Gr</v>
          </cell>
          <cell r="H9529" t="str">
            <v>VK04 A1/A2-Gr 1生向け新規出図</v>
          </cell>
          <cell r="I9529"/>
          <cell r="J9529"/>
          <cell r="K9529"/>
          <cell r="L9529"/>
          <cell r="M9529"/>
          <cell r="N9529"/>
        </row>
        <row r="9530">
          <cell r="C9530">
            <v>7552733530</v>
          </cell>
          <cell r="D9530" t="str">
            <v>I3K5166</v>
          </cell>
          <cell r="E9530">
            <v>45751</v>
          </cell>
          <cell r="F9530" t="str">
            <v>VK04NKS</v>
          </cell>
          <cell r="G9530" t="str">
            <v>VK04 A1/A2-Gr</v>
          </cell>
          <cell r="H9530" t="str">
            <v>VK04 A1/A2-Gr 1生向け新規出図</v>
          </cell>
          <cell r="I9530"/>
          <cell r="J9530"/>
          <cell r="K9530"/>
          <cell r="L9530"/>
          <cell r="M9530"/>
          <cell r="N9530"/>
        </row>
        <row r="9531">
          <cell r="C9531">
            <v>7552733540</v>
          </cell>
          <cell r="D9531" t="str">
            <v>I3K5166</v>
          </cell>
          <cell r="E9531">
            <v>45751</v>
          </cell>
          <cell r="F9531" t="str">
            <v>VK04NKS</v>
          </cell>
          <cell r="G9531" t="str">
            <v>VK04 A1/A2-Gr</v>
          </cell>
          <cell r="H9531" t="str">
            <v>VK04 A1/A2-Gr 1生向け新規出図</v>
          </cell>
          <cell r="I9531"/>
          <cell r="J9531"/>
          <cell r="K9531"/>
          <cell r="L9531"/>
          <cell r="M9531"/>
          <cell r="N9531"/>
        </row>
        <row r="9532">
          <cell r="C9532">
            <v>7552338472</v>
          </cell>
          <cell r="D9532" t="str">
            <v>I4K6671</v>
          </cell>
          <cell r="E9532">
            <v>45751</v>
          </cell>
          <cell r="F9532" t="str">
            <v>VK00NPR</v>
          </cell>
          <cell r="G9532" t="str">
            <v>VK00 EXP B2-Gr</v>
          </cell>
          <cell r="H9532" t="str">
            <v>VK00 EXP B2-Gr 750幅設変出図</v>
          </cell>
          <cell r="I9532"/>
          <cell r="J9532"/>
          <cell r="K9532"/>
          <cell r="L9532"/>
          <cell r="M9532"/>
          <cell r="N9532"/>
        </row>
        <row r="9533">
          <cell r="C9533">
            <v>7552338482</v>
          </cell>
          <cell r="D9533" t="str">
            <v>I4K6671</v>
          </cell>
          <cell r="E9533">
            <v>45751</v>
          </cell>
          <cell r="F9533" t="str">
            <v>VK00NPR</v>
          </cell>
          <cell r="G9533" t="str">
            <v>VK00 EXP B2-Gr</v>
          </cell>
          <cell r="H9533" t="str">
            <v>VK00 EXP B2-Gr 750幅設変出図</v>
          </cell>
          <cell r="I9533"/>
          <cell r="J9533"/>
          <cell r="K9533"/>
          <cell r="L9533"/>
          <cell r="M9533"/>
          <cell r="N9533"/>
        </row>
        <row r="9534">
          <cell r="C9534">
            <v>7552338492</v>
          </cell>
          <cell r="D9534" t="str">
            <v>I4K6671</v>
          </cell>
          <cell r="E9534">
            <v>45751</v>
          </cell>
          <cell r="F9534" t="str">
            <v>VK00NPR</v>
          </cell>
          <cell r="G9534" t="str">
            <v>VK00 EXP B2-Gr</v>
          </cell>
          <cell r="H9534" t="str">
            <v>VK00 EXP B2-Gr 750幅設変出図</v>
          </cell>
          <cell r="I9534"/>
          <cell r="J9534"/>
          <cell r="K9534"/>
          <cell r="L9534"/>
          <cell r="M9534"/>
          <cell r="N9534"/>
        </row>
        <row r="9535">
          <cell r="C9535">
            <v>7552338502</v>
          </cell>
          <cell r="D9535" t="str">
            <v>I4K6671</v>
          </cell>
          <cell r="E9535">
            <v>45751</v>
          </cell>
          <cell r="F9535" t="str">
            <v>VK00NPR</v>
          </cell>
          <cell r="G9535" t="str">
            <v>VK00 EXP B2-Gr</v>
          </cell>
          <cell r="H9535" t="str">
            <v>VK00 EXP B2-Gr 750幅設変出図</v>
          </cell>
          <cell r="I9535"/>
          <cell r="J9535"/>
          <cell r="K9535"/>
          <cell r="L9535"/>
          <cell r="M9535"/>
          <cell r="N9535"/>
        </row>
        <row r="9536">
          <cell r="C9536">
            <v>8978408255</v>
          </cell>
          <cell r="D9536" t="str">
            <v>I4K6676</v>
          </cell>
          <cell r="E9536">
            <v>45751</v>
          </cell>
          <cell r="F9536" t="str">
            <v>VL20 NPS</v>
          </cell>
          <cell r="G9536" t="str">
            <v>VL20高型NPS</v>
          </cell>
          <cell r="H9536" t="str">
            <v>VL20高型NPS量産向け設変図</v>
          </cell>
          <cell r="I9536"/>
          <cell r="J9536"/>
          <cell r="K9536"/>
          <cell r="L9536"/>
          <cell r="M9536"/>
          <cell r="N9536"/>
        </row>
        <row r="9537">
          <cell r="C9537">
            <v>8978408265</v>
          </cell>
          <cell r="D9537" t="str">
            <v>I4K6676</v>
          </cell>
          <cell r="E9537">
            <v>45751</v>
          </cell>
          <cell r="F9537" t="str">
            <v>VL20 NPS</v>
          </cell>
          <cell r="G9537" t="str">
            <v>VL20高型NPS</v>
          </cell>
          <cell r="H9537" t="str">
            <v>VL20高型NPS量産向け設変図</v>
          </cell>
          <cell r="I9537"/>
          <cell r="J9537" t="str">
            <v>C</v>
          </cell>
          <cell r="K9537"/>
          <cell r="L9537" t="str">
            <v>○</v>
          </cell>
          <cell r="M9537" t="str">
            <v>-</v>
          </cell>
          <cell r="N9537">
            <v>20250623</v>
          </cell>
        </row>
        <row r="9538">
          <cell r="C9538">
            <v>8978408275</v>
          </cell>
          <cell r="D9538" t="str">
            <v>I4K6676</v>
          </cell>
          <cell r="E9538">
            <v>45751</v>
          </cell>
          <cell r="F9538" t="str">
            <v>VL20 NPS</v>
          </cell>
          <cell r="G9538" t="str">
            <v>VL20高型NPS</v>
          </cell>
          <cell r="H9538" t="str">
            <v>VL20高型NPS量産向け設変図</v>
          </cell>
          <cell r="I9538"/>
          <cell r="J9538"/>
          <cell r="K9538"/>
          <cell r="L9538"/>
          <cell r="M9538"/>
          <cell r="N9538"/>
        </row>
        <row r="9539">
          <cell r="C9539">
            <v>8978408285</v>
          </cell>
          <cell r="D9539" t="str">
            <v>I4K6676</v>
          </cell>
          <cell r="E9539">
            <v>45751</v>
          </cell>
          <cell r="F9539" t="str">
            <v>VL20 NPS</v>
          </cell>
          <cell r="G9539" t="str">
            <v>VL20高型NPS</v>
          </cell>
          <cell r="H9539" t="str">
            <v>VL20高型NPS量産向け設変図</v>
          </cell>
          <cell r="I9539"/>
          <cell r="J9539"/>
          <cell r="K9539"/>
          <cell r="L9539"/>
          <cell r="M9539"/>
          <cell r="N9539"/>
        </row>
        <row r="9540">
          <cell r="C9540">
            <v>8972760043</v>
          </cell>
          <cell r="D9540" t="str">
            <v>I4K5796</v>
          </cell>
          <cell r="E9540">
            <v>45751</v>
          </cell>
          <cell r="F9540" t="str">
            <v>VK04A2-Gr</v>
          </cell>
          <cell r="G9540" t="str">
            <v>VK04A2-Gr 1SEI</v>
          </cell>
          <cell r="H9540" t="str">
            <v>VK04A2-Gr 1SEI向け設変出図</v>
          </cell>
          <cell r="I9540" t="str">
            <v>PA1-5056</v>
          </cell>
          <cell r="J9540" t="str">
            <v>A</v>
          </cell>
          <cell r="K9540" t="str">
            <v>MC4</v>
          </cell>
          <cell r="L9540"/>
          <cell r="M9540"/>
          <cell r="N9540"/>
        </row>
        <row r="9541">
          <cell r="C9541">
            <v>7552301061</v>
          </cell>
          <cell r="D9541" t="str">
            <v>I4K6308</v>
          </cell>
          <cell r="E9541">
            <v>45765</v>
          </cell>
          <cell r="F9541" t="str">
            <v>VK02A-Gr</v>
          </cell>
          <cell r="G9541" t="str">
            <v>VK02A-Gr1SEI</v>
          </cell>
          <cell r="H9541" t="str">
            <v>VK02A-Gr1SEI向け設変出図</v>
          </cell>
          <cell r="I9541"/>
          <cell r="J9541"/>
          <cell r="K9541"/>
          <cell r="L9541"/>
          <cell r="M9541"/>
          <cell r="N9541"/>
        </row>
        <row r="9542">
          <cell r="C9542">
            <v>7552301071</v>
          </cell>
          <cell r="D9542" t="str">
            <v>I4K6308</v>
          </cell>
          <cell r="E9542">
            <v>45765</v>
          </cell>
          <cell r="F9542" t="str">
            <v>VK02A-Gr</v>
          </cell>
          <cell r="G9542" t="str">
            <v>VK02A-Gr1SEI</v>
          </cell>
          <cell r="H9542" t="str">
            <v>VK02A-Gr1SEI向け設変出図</v>
          </cell>
          <cell r="I9542"/>
          <cell r="J9542"/>
          <cell r="K9542"/>
          <cell r="L9542"/>
          <cell r="M9542"/>
          <cell r="N9542"/>
        </row>
        <row r="9543">
          <cell r="C9543">
            <v>7552301261</v>
          </cell>
          <cell r="D9543" t="str">
            <v>I4K6308</v>
          </cell>
          <cell r="E9543">
            <v>45765</v>
          </cell>
          <cell r="F9543" t="str">
            <v>VK02A-Gr</v>
          </cell>
          <cell r="G9543" t="str">
            <v>VK02A-Gr1SEI</v>
          </cell>
          <cell r="H9543" t="str">
            <v>VK02A-Gr1SEI向け設変出図</v>
          </cell>
          <cell r="I9543"/>
          <cell r="J9543"/>
          <cell r="K9543"/>
          <cell r="L9543"/>
          <cell r="M9543"/>
          <cell r="N9543"/>
        </row>
        <row r="9544">
          <cell r="C9544">
            <v>7552301271</v>
          </cell>
          <cell r="D9544" t="str">
            <v>I4K6308</v>
          </cell>
          <cell r="E9544">
            <v>45765</v>
          </cell>
          <cell r="F9544" t="str">
            <v>VK02A-Gr</v>
          </cell>
          <cell r="G9544" t="str">
            <v>VK02A-Gr1SEI</v>
          </cell>
          <cell r="H9544" t="str">
            <v>VK02A-Gr1SEI向け設変出図</v>
          </cell>
          <cell r="I9544"/>
          <cell r="J9544"/>
          <cell r="K9544"/>
          <cell r="L9544"/>
          <cell r="M9544"/>
          <cell r="N9544"/>
        </row>
        <row r="9545">
          <cell r="C9545">
            <v>7552305161</v>
          </cell>
          <cell r="D9545" t="str">
            <v>I4K6308</v>
          </cell>
          <cell r="E9545">
            <v>45765</v>
          </cell>
          <cell r="F9545" t="str">
            <v>VK02A-Gr</v>
          </cell>
          <cell r="G9545" t="str">
            <v>VK02A-Gr1SEI</v>
          </cell>
          <cell r="H9545" t="str">
            <v>VK02A-Gr1SEI向け設変出図</v>
          </cell>
          <cell r="I9545"/>
          <cell r="J9545"/>
          <cell r="K9545"/>
          <cell r="L9545"/>
          <cell r="M9545"/>
          <cell r="N9545"/>
        </row>
        <row r="9546">
          <cell r="C9546">
            <v>7552305281</v>
          </cell>
          <cell r="D9546" t="str">
            <v>I4K6308</v>
          </cell>
          <cell r="E9546">
            <v>45765</v>
          </cell>
          <cell r="F9546" t="str">
            <v>VK02A-Gr</v>
          </cell>
          <cell r="G9546" t="str">
            <v>VK02A-Gr1SEI</v>
          </cell>
          <cell r="H9546" t="str">
            <v>VK02A-Gr1SEI向け設変出図</v>
          </cell>
          <cell r="I9546"/>
          <cell r="J9546"/>
          <cell r="K9546"/>
          <cell r="L9546"/>
          <cell r="M9546"/>
          <cell r="N9546"/>
        </row>
        <row r="9547">
          <cell r="C9547">
            <v>7552306001</v>
          </cell>
          <cell r="D9547" t="str">
            <v>I4K6308</v>
          </cell>
          <cell r="E9547">
            <v>45765</v>
          </cell>
          <cell r="F9547" t="str">
            <v>VK02A-Gr</v>
          </cell>
          <cell r="G9547" t="str">
            <v>VK02A-Gr1SEI</v>
          </cell>
          <cell r="H9547" t="str">
            <v>VK02A-Gr1SEI向け設変出図</v>
          </cell>
          <cell r="I9547"/>
          <cell r="J9547"/>
          <cell r="K9547"/>
          <cell r="L9547"/>
          <cell r="M9547"/>
          <cell r="N9547"/>
        </row>
        <row r="9548">
          <cell r="C9548">
            <v>7552306021</v>
          </cell>
          <cell r="D9548" t="str">
            <v>I4K6308</v>
          </cell>
          <cell r="E9548">
            <v>45765</v>
          </cell>
          <cell r="F9548" t="str">
            <v>VK02A-Gr</v>
          </cell>
          <cell r="G9548" t="str">
            <v>VK02A-Gr1SEI</v>
          </cell>
          <cell r="H9548" t="str">
            <v>VK02A-Gr1SEI向け設変出図</v>
          </cell>
          <cell r="I9548"/>
          <cell r="J9548"/>
          <cell r="K9548"/>
          <cell r="L9548"/>
          <cell r="M9548"/>
          <cell r="N9548"/>
        </row>
        <row r="9549">
          <cell r="C9549">
            <v>7552410431</v>
          </cell>
          <cell r="D9549" t="str">
            <v>I4K6308</v>
          </cell>
          <cell r="E9549">
            <v>45765</v>
          </cell>
          <cell r="F9549" t="str">
            <v>VK02A-Gr</v>
          </cell>
          <cell r="G9549" t="str">
            <v>VK02A-Gr1SEI</v>
          </cell>
          <cell r="H9549" t="str">
            <v>VK02A-Gr1SEI向け設変出図</v>
          </cell>
          <cell r="I9549"/>
          <cell r="J9549"/>
          <cell r="K9549"/>
          <cell r="L9549"/>
          <cell r="M9549"/>
          <cell r="N9549"/>
        </row>
        <row r="9550">
          <cell r="C9550">
            <v>7552410481</v>
          </cell>
          <cell r="D9550" t="str">
            <v>I4K6308</v>
          </cell>
          <cell r="E9550">
            <v>45765</v>
          </cell>
          <cell r="F9550" t="str">
            <v>VK02A-Gr</v>
          </cell>
          <cell r="G9550" t="str">
            <v>VK02A-Gr1SEI</v>
          </cell>
          <cell r="H9550" t="str">
            <v>VK02A-Gr1SEI向け設変出図</v>
          </cell>
          <cell r="I9550"/>
          <cell r="J9550"/>
          <cell r="K9550"/>
          <cell r="L9550"/>
          <cell r="M9550"/>
          <cell r="N9550"/>
        </row>
        <row r="9551">
          <cell r="C9551">
            <v>7552410521</v>
          </cell>
          <cell r="D9551" t="str">
            <v>I4K6308</v>
          </cell>
          <cell r="E9551">
            <v>45765</v>
          </cell>
          <cell r="F9551" t="str">
            <v>VK02A-Gr</v>
          </cell>
          <cell r="G9551" t="str">
            <v>VK02A-Gr1SEI</v>
          </cell>
          <cell r="H9551" t="str">
            <v>VK02A-Gr1SEI向け設変出図</v>
          </cell>
          <cell r="I9551"/>
          <cell r="J9551"/>
          <cell r="K9551"/>
          <cell r="L9551"/>
          <cell r="M9551"/>
          <cell r="N9551"/>
        </row>
        <row r="9552">
          <cell r="C9552">
            <v>7551909052</v>
          </cell>
          <cell r="D9552" t="str">
            <v>I4K5796</v>
          </cell>
          <cell r="E9552">
            <v>45770</v>
          </cell>
          <cell r="F9552" t="str">
            <v>VK04 A2-Gr</v>
          </cell>
          <cell r="G9552" t="str">
            <v>VK04A2-Gr1SEI</v>
          </cell>
          <cell r="H9552" t="str">
            <v>VK04A2-Gr1SEI向け設変出図</v>
          </cell>
          <cell r="I9552"/>
          <cell r="J9552"/>
          <cell r="K9552"/>
          <cell r="L9552"/>
          <cell r="M9552"/>
          <cell r="N9552"/>
        </row>
        <row r="9553">
          <cell r="C9553">
            <v>7551909062</v>
          </cell>
          <cell r="D9553" t="str">
            <v>I4K5796</v>
          </cell>
          <cell r="E9553">
            <v>45770</v>
          </cell>
          <cell r="F9553" t="str">
            <v>VK04 A2-Gr</v>
          </cell>
          <cell r="G9553" t="str">
            <v>VK04A2-Gr1SEI</v>
          </cell>
          <cell r="H9553" t="str">
            <v>VK04A2-Gr1SEI向け設変出図</v>
          </cell>
          <cell r="I9553"/>
          <cell r="J9553"/>
          <cell r="K9553"/>
          <cell r="L9553"/>
          <cell r="M9553"/>
          <cell r="N9553"/>
        </row>
        <row r="9554">
          <cell r="C9554">
            <v>7551909073</v>
          </cell>
          <cell r="D9554" t="str">
            <v>I4K5796</v>
          </cell>
          <cell r="E9554">
            <v>45770</v>
          </cell>
          <cell r="F9554" t="str">
            <v>VK04 A2-Gr</v>
          </cell>
          <cell r="G9554" t="str">
            <v>VK04A2-Gr1SEI</v>
          </cell>
          <cell r="H9554" t="str">
            <v>VK04A2-Gr1SEI向け設変出図</v>
          </cell>
          <cell r="I9554" t="str">
            <v>PA1-5066</v>
          </cell>
          <cell r="J9554" t="str">
            <v>D</v>
          </cell>
          <cell r="K9554" t="str">
            <v>VD6</v>
          </cell>
          <cell r="L9554"/>
          <cell r="M9554"/>
          <cell r="N9554"/>
        </row>
        <row r="9555">
          <cell r="C9555">
            <v>7551909102</v>
          </cell>
          <cell r="D9555" t="str">
            <v>I4K5796</v>
          </cell>
          <cell r="E9555">
            <v>45770</v>
          </cell>
          <cell r="F9555" t="str">
            <v>VK04 A2-Gr</v>
          </cell>
          <cell r="G9555" t="str">
            <v>VK04A2-Gr1SEI</v>
          </cell>
          <cell r="H9555" t="str">
            <v>VK04A2-Gr1SEI向け設変出図</v>
          </cell>
          <cell r="I9555"/>
          <cell r="J9555" t="str">
            <v>A</v>
          </cell>
          <cell r="K9555"/>
          <cell r="L9555"/>
          <cell r="M9555"/>
          <cell r="N9555"/>
        </row>
        <row r="9556">
          <cell r="C9556">
            <v>7551909452</v>
          </cell>
          <cell r="D9556" t="str">
            <v>I4K5796</v>
          </cell>
          <cell r="E9556">
            <v>45770</v>
          </cell>
          <cell r="F9556" t="str">
            <v>VK04 A2-Gr</v>
          </cell>
          <cell r="G9556" t="str">
            <v>VK04A2-Gr1SEI</v>
          </cell>
          <cell r="H9556" t="str">
            <v>VK04A2-Gr1SEI向け設変出図</v>
          </cell>
          <cell r="I9556"/>
          <cell r="J9556"/>
          <cell r="K9556"/>
          <cell r="L9556"/>
          <cell r="M9556"/>
          <cell r="N9556"/>
        </row>
        <row r="9557">
          <cell r="C9557">
            <v>7551909522</v>
          </cell>
          <cell r="D9557" t="str">
            <v>I4K5796</v>
          </cell>
          <cell r="E9557">
            <v>45770</v>
          </cell>
          <cell r="F9557" t="str">
            <v>VK04 A2-Gr</v>
          </cell>
          <cell r="G9557" t="str">
            <v>VK04A2-Gr1SEI</v>
          </cell>
          <cell r="H9557" t="str">
            <v>VK04A2-Gr1SEI向け設変出図</v>
          </cell>
          <cell r="I9557"/>
          <cell r="J9557"/>
          <cell r="K9557"/>
          <cell r="L9557"/>
          <cell r="M9557"/>
          <cell r="N9557"/>
        </row>
        <row r="9558">
          <cell r="C9558">
            <v>7551909652</v>
          </cell>
          <cell r="D9558" t="str">
            <v>I4K5796</v>
          </cell>
          <cell r="E9558">
            <v>45770</v>
          </cell>
          <cell r="F9558" t="str">
            <v>VK04 A2-Gr</v>
          </cell>
          <cell r="G9558" t="str">
            <v>VK04A2-Gr1SEI</v>
          </cell>
          <cell r="H9558" t="str">
            <v>VK04A2-Gr1SEI向け設変出図</v>
          </cell>
          <cell r="I9558"/>
          <cell r="J9558"/>
          <cell r="K9558"/>
          <cell r="L9558"/>
          <cell r="M9558"/>
          <cell r="N9558"/>
        </row>
        <row r="9559">
          <cell r="C9559">
            <v>7551909772</v>
          </cell>
          <cell r="D9559" t="str">
            <v>I4K5796</v>
          </cell>
          <cell r="E9559">
            <v>45770</v>
          </cell>
          <cell r="F9559" t="str">
            <v>VK04 A2-Gr</v>
          </cell>
          <cell r="G9559" t="str">
            <v>VK04A2-Gr1SEI</v>
          </cell>
          <cell r="H9559" t="str">
            <v>VK04A2-Gr1SEI向け設変出図</v>
          </cell>
          <cell r="I9559"/>
          <cell r="J9559" t="str">
            <v>A</v>
          </cell>
          <cell r="K9559"/>
          <cell r="L9559"/>
          <cell r="M9559"/>
          <cell r="N9559"/>
        </row>
        <row r="9560">
          <cell r="C9560">
            <v>7551909902</v>
          </cell>
          <cell r="D9560" t="str">
            <v>I4K5796</v>
          </cell>
          <cell r="E9560">
            <v>45770</v>
          </cell>
          <cell r="F9560" t="str">
            <v>VK04 A2-Gr</v>
          </cell>
          <cell r="G9560" t="str">
            <v>VK04A2-Gr1SEI</v>
          </cell>
          <cell r="H9560" t="str">
            <v>VK04A2-Gr1SEI向け設変出図</v>
          </cell>
          <cell r="I9560"/>
          <cell r="J9560"/>
          <cell r="K9560"/>
          <cell r="L9560"/>
          <cell r="M9560"/>
          <cell r="N9560"/>
        </row>
        <row r="9561">
          <cell r="C9561">
            <v>7551909912</v>
          </cell>
          <cell r="D9561" t="str">
            <v>I4K5796</v>
          </cell>
          <cell r="E9561">
            <v>45770</v>
          </cell>
          <cell r="F9561" t="str">
            <v>VK04 A2-Gr</v>
          </cell>
          <cell r="G9561" t="str">
            <v>VK04A2-Gr1SEI</v>
          </cell>
          <cell r="H9561" t="str">
            <v>VK04A2-Gr1SEI向け設変出図</v>
          </cell>
          <cell r="I9561"/>
          <cell r="J9561" t="str">
            <v>A</v>
          </cell>
          <cell r="K9561"/>
          <cell r="L9561"/>
          <cell r="M9561"/>
          <cell r="N9561"/>
        </row>
        <row r="9562">
          <cell r="C9562">
            <v>7551909943</v>
          </cell>
          <cell r="D9562" t="str">
            <v>I4K5796</v>
          </cell>
          <cell r="E9562">
            <v>45770</v>
          </cell>
          <cell r="F9562" t="str">
            <v>VK04 A2-Gr</v>
          </cell>
          <cell r="G9562" t="str">
            <v>VK04A2-Gr1SEI</v>
          </cell>
          <cell r="H9562" t="str">
            <v>VK04A2-Gr1SEI向け設変出図</v>
          </cell>
          <cell r="I9562"/>
          <cell r="J9562"/>
          <cell r="K9562"/>
          <cell r="L9562"/>
          <cell r="M9562"/>
          <cell r="N9562"/>
        </row>
        <row r="9563">
          <cell r="C9563">
            <v>7551910202</v>
          </cell>
          <cell r="D9563" t="str">
            <v>I4K5796</v>
          </cell>
          <cell r="E9563">
            <v>45770</v>
          </cell>
          <cell r="F9563" t="str">
            <v>VK04 A2-Gr</v>
          </cell>
          <cell r="G9563" t="str">
            <v>VK04A2-Gr1SEI</v>
          </cell>
          <cell r="H9563" t="str">
            <v>VK04A2-Gr1SEI向け設変出図</v>
          </cell>
          <cell r="I9563"/>
          <cell r="J9563"/>
          <cell r="K9563"/>
          <cell r="L9563"/>
          <cell r="M9563"/>
          <cell r="N9563"/>
        </row>
        <row r="9564">
          <cell r="C9564">
            <v>7551910212</v>
          </cell>
          <cell r="D9564" t="str">
            <v>I4K5796</v>
          </cell>
          <cell r="E9564">
            <v>45770</v>
          </cell>
          <cell r="F9564" t="str">
            <v>VK04 A2-Gr</v>
          </cell>
          <cell r="G9564" t="str">
            <v>VK04A2-Gr1SEI</v>
          </cell>
          <cell r="H9564" t="str">
            <v>VK04A2-Gr1SEI向け設変出図</v>
          </cell>
          <cell r="I9564"/>
          <cell r="J9564"/>
          <cell r="K9564"/>
          <cell r="L9564"/>
          <cell r="M9564"/>
          <cell r="N9564"/>
        </row>
        <row r="9565">
          <cell r="C9565">
            <v>7552207601</v>
          </cell>
          <cell r="D9565" t="str">
            <v>I4K5796</v>
          </cell>
          <cell r="E9565">
            <v>45770</v>
          </cell>
          <cell r="F9565" t="str">
            <v>VK04 A2-Gr</v>
          </cell>
          <cell r="G9565" t="str">
            <v>VK04A2-Gr1SEI</v>
          </cell>
          <cell r="H9565" t="str">
            <v>VK04A2-Gr1SEI向け設変出図</v>
          </cell>
          <cell r="I9565"/>
          <cell r="J9565"/>
          <cell r="K9565"/>
          <cell r="L9565"/>
          <cell r="M9565"/>
          <cell r="N9565"/>
        </row>
        <row r="9566">
          <cell r="C9566">
            <v>7552207611</v>
          </cell>
          <cell r="D9566" t="str">
            <v>I4K5796</v>
          </cell>
          <cell r="E9566">
            <v>45770</v>
          </cell>
          <cell r="F9566" t="str">
            <v>VK04 A2-Gr</v>
          </cell>
          <cell r="G9566" t="str">
            <v>VK04A2-Gr1SEI</v>
          </cell>
          <cell r="H9566" t="str">
            <v>VK04A2-Gr1SEI向け設変出図</v>
          </cell>
          <cell r="I9566"/>
          <cell r="J9566"/>
          <cell r="K9566"/>
          <cell r="L9566"/>
          <cell r="M9566"/>
          <cell r="N9566"/>
        </row>
        <row r="9567">
          <cell r="C9567">
            <v>7552207621</v>
          </cell>
          <cell r="D9567" t="str">
            <v>I4K5796</v>
          </cell>
          <cell r="E9567">
            <v>45770</v>
          </cell>
          <cell r="F9567" t="str">
            <v>VK04 A2-Gr</v>
          </cell>
          <cell r="G9567" t="str">
            <v>VK04A2-Gr1SEI</v>
          </cell>
          <cell r="H9567" t="str">
            <v>VK04A2-Gr1SEI向け設変出図</v>
          </cell>
          <cell r="I9567"/>
          <cell r="J9567"/>
          <cell r="K9567"/>
          <cell r="L9567"/>
          <cell r="M9567"/>
          <cell r="N9567"/>
        </row>
        <row r="9568">
          <cell r="C9568">
            <v>7552207631</v>
          </cell>
          <cell r="D9568" t="str">
            <v>I4K5796</v>
          </cell>
          <cell r="E9568">
            <v>45770</v>
          </cell>
          <cell r="F9568" t="str">
            <v>VK04 A2-Gr</v>
          </cell>
          <cell r="G9568" t="str">
            <v>VK04A2-Gr1SEI</v>
          </cell>
          <cell r="H9568" t="str">
            <v>VK04A2-Gr1SEI向け設変出図</v>
          </cell>
          <cell r="I9568"/>
          <cell r="J9568"/>
          <cell r="K9568"/>
          <cell r="L9568"/>
          <cell r="M9568"/>
          <cell r="N9568"/>
        </row>
        <row r="9569">
          <cell r="C9569">
            <v>7552207641</v>
          </cell>
          <cell r="D9569" t="str">
            <v>I4K5796</v>
          </cell>
          <cell r="E9569">
            <v>45770</v>
          </cell>
          <cell r="F9569" t="str">
            <v>VK04 A2-Gr</v>
          </cell>
          <cell r="G9569" t="str">
            <v>VK04A2-Gr1SEI</v>
          </cell>
          <cell r="H9569" t="str">
            <v>VK04A2-Gr1SEI向け設変出図</v>
          </cell>
          <cell r="I9569"/>
          <cell r="J9569"/>
          <cell r="K9569"/>
          <cell r="L9569"/>
          <cell r="M9569"/>
          <cell r="N9569"/>
        </row>
        <row r="9570">
          <cell r="C9570">
            <v>7552207651</v>
          </cell>
          <cell r="D9570" t="str">
            <v>I4K5796</v>
          </cell>
          <cell r="E9570">
            <v>45770</v>
          </cell>
          <cell r="F9570" t="str">
            <v>VK04 A2-Gr</v>
          </cell>
          <cell r="G9570" t="str">
            <v>VK04A2-Gr1SEI</v>
          </cell>
          <cell r="H9570" t="str">
            <v>VK04A2-Gr1SEI向け設変出図</v>
          </cell>
          <cell r="I9570"/>
          <cell r="J9570"/>
          <cell r="K9570"/>
          <cell r="L9570"/>
          <cell r="M9570"/>
          <cell r="N9570"/>
        </row>
        <row r="9571">
          <cell r="C9571">
            <v>7552207661</v>
          </cell>
          <cell r="D9571" t="str">
            <v>I4K5796</v>
          </cell>
          <cell r="E9571">
            <v>45770</v>
          </cell>
          <cell r="F9571" t="str">
            <v>VK04 A2-Gr</v>
          </cell>
          <cell r="G9571" t="str">
            <v>VK04A2-Gr1SEI</v>
          </cell>
          <cell r="H9571" t="str">
            <v>VK04A2-Gr1SEI向け設変出図</v>
          </cell>
          <cell r="I9571"/>
          <cell r="J9571"/>
          <cell r="K9571"/>
          <cell r="L9571"/>
          <cell r="M9571"/>
          <cell r="N9571"/>
        </row>
        <row r="9572">
          <cell r="C9572">
            <v>7552207671</v>
          </cell>
          <cell r="D9572" t="str">
            <v>I4K5796</v>
          </cell>
          <cell r="E9572">
            <v>45770</v>
          </cell>
          <cell r="F9572" t="str">
            <v>VK04 A2-Gr</v>
          </cell>
          <cell r="G9572" t="str">
            <v>VK04A2-Gr1SEI</v>
          </cell>
          <cell r="H9572" t="str">
            <v>VK04A2-Gr1SEI向け設変出図</v>
          </cell>
          <cell r="I9572"/>
          <cell r="J9572"/>
          <cell r="K9572"/>
          <cell r="L9572"/>
          <cell r="M9572"/>
          <cell r="N9572"/>
        </row>
        <row r="9573">
          <cell r="C9573">
            <v>7552207681</v>
          </cell>
          <cell r="D9573" t="str">
            <v>I4K5796</v>
          </cell>
          <cell r="E9573">
            <v>45770</v>
          </cell>
          <cell r="F9573" t="str">
            <v>VK04 A2-Gr</v>
          </cell>
          <cell r="G9573" t="str">
            <v>VK04A2-Gr1SEI</v>
          </cell>
          <cell r="H9573" t="str">
            <v>VK04A2-Gr1SEI向け設変出図</v>
          </cell>
          <cell r="I9573"/>
          <cell r="J9573"/>
          <cell r="K9573"/>
          <cell r="L9573"/>
          <cell r="M9573"/>
          <cell r="N9573"/>
        </row>
        <row r="9574">
          <cell r="C9574">
            <v>7552207691</v>
          </cell>
          <cell r="D9574" t="str">
            <v>I4K5796</v>
          </cell>
          <cell r="E9574">
            <v>45770</v>
          </cell>
          <cell r="F9574" t="str">
            <v>VK04 A2-Gr</v>
          </cell>
          <cell r="G9574" t="str">
            <v>VK04A2-Gr1SEI</v>
          </cell>
          <cell r="H9574" t="str">
            <v>VK04A2-Gr1SEI向け設変出図</v>
          </cell>
          <cell r="I9574"/>
          <cell r="J9574"/>
          <cell r="K9574"/>
          <cell r="L9574"/>
          <cell r="M9574"/>
          <cell r="N9574"/>
        </row>
        <row r="9575">
          <cell r="C9575">
            <v>7552207701</v>
          </cell>
          <cell r="D9575" t="str">
            <v>I4K5796</v>
          </cell>
          <cell r="E9575">
            <v>45770</v>
          </cell>
          <cell r="F9575" t="str">
            <v>VK04 A2-Gr</v>
          </cell>
          <cell r="G9575" t="str">
            <v>VK04A2-Gr1SEI</v>
          </cell>
          <cell r="H9575" t="str">
            <v>VK04A2-Gr1SEI向け設変出図</v>
          </cell>
          <cell r="I9575"/>
          <cell r="J9575"/>
          <cell r="K9575"/>
          <cell r="L9575"/>
          <cell r="M9575"/>
          <cell r="N9575"/>
        </row>
        <row r="9576">
          <cell r="C9576">
            <v>7552207711</v>
          </cell>
          <cell r="D9576" t="str">
            <v>I4K5796</v>
          </cell>
          <cell r="E9576">
            <v>45770</v>
          </cell>
          <cell r="F9576" t="str">
            <v>VK04 A2-Gr</v>
          </cell>
          <cell r="G9576" t="str">
            <v>VK04A2-Gr1SEI</v>
          </cell>
          <cell r="H9576" t="str">
            <v>VK04A2-Gr1SEI向け設変出図</v>
          </cell>
          <cell r="I9576"/>
          <cell r="J9576"/>
          <cell r="K9576"/>
          <cell r="L9576"/>
          <cell r="M9576"/>
          <cell r="N9576"/>
        </row>
        <row r="9577">
          <cell r="C9577">
            <v>7552207721</v>
          </cell>
          <cell r="D9577" t="str">
            <v>I4K5796</v>
          </cell>
          <cell r="E9577">
            <v>45770</v>
          </cell>
          <cell r="F9577" t="str">
            <v>VK04 A2-Gr</v>
          </cell>
          <cell r="G9577" t="str">
            <v>VK04A2-Gr1SEI</v>
          </cell>
          <cell r="H9577" t="str">
            <v>VK04A2-Gr1SEI向け設変出図</v>
          </cell>
          <cell r="I9577"/>
          <cell r="J9577"/>
          <cell r="K9577"/>
          <cell r="L9577"/>
          <cell r="M9577"/>
          <cell r="N9577"/>
        </row>
        <row r="9578">
          <cell r="C9578">
            <v>7552207731</v>
          </cell>
          <cell r="D9578" t="str">
            <v>I4K5796</v>
          </cell>
          <cell r="E9578">
            <v>45770</v>
          </cell>
          <cell r="F9578" t="str">
            <v>VK04 A2-Gr</v>
          </cell>
          <cell r="G9578" t="str">
            <v>VK04A2-Gr1SEI</v>
          </cell>
          <cell r="H9578" t="str">
            <v>VK04A2-Gr1SEI向け設変出図</v>
          </cell>
          <cell r="I9578"/>
          <cell r="J9578"/>
          <cell r="K9578"/>
          <cell r="L9578"/>
          <cell r="M9578"/>
          <cell r="N9578"/>
        </row>
        <row r="9579">
          <cell r="C9579">
            <v>7552207762</v>
          </cell>
          <cell r="D9579" t="str">
            <v>I4K5796</v>
          </cell>
          <cell r="E9579">
            <v>45770</v>
          </cell>
          <cell r="F9579" t="str">
            <v>VK04 A2-Gr</v>
          </cell>
          <cell r="G9579" t="str">
            <v>VK04A2-Gr1SEI</v>
          </cell>
          <cell r="H9579" t="str">
            <v>VK04A2-Gr1SEI向け設変出図</v>
          </cell>
          <cell r="I9579"/>
          <cell r="J9579"/>
          <cell r="K9579"/>
          <cell r="L9579"/>
          <cell r="M9579"/>
          <cell r="N9579"/>
        </row>
        <row r="9580">
          <cell r="C9580">
            <v>7552207781</v>
          </cell>
          <cell r="D9580" t="str">
            <v>I4K5796</v>
          </cell>
          <cell r="E9580">
            <v>45770</v>
          </cell>
          <cell r="F9580" t="str">
            <v>VK04 A2-Gr</v>
          </cell>
          <cell r="G9580" t="str">
            <v>VK04A2-Gr1SEI</v>
          </cell>
          <cell r="H9580" t="str">
            <v>VK04A2-Gr1SEI向け設変出図</v>
          </cell>
          <cell r="I9580"/>
          <cell r="J9580"/>
          <cell r="K9580"/>
          <cell r="L9580"/>
          <cell r="M9580"/>
          <cell r="N9580"/>
        </row>
        <row r="9581">
          <cell r="C9581">
            <v>7552207791</v>
          </cell>
          <cell r="D9581" t="str">
            <v>I4K5796</v>
          </cell>
          <cell r="E9581">
            <v>45770</v>
          </cell>
          <cell r="F9581" t="str">
            <v>VK04 A2-Gr</v>
          </cell>
          <cell r="G9581" t="str">
            <v>VK04A2-Gr1SEI</v>
          </cell>
          <cell r="H9581" t="str">
            <v>VK04A2-Gr1SEI向け設変出図</v>
          </cell>
          <cell r="I9581"/>
          <cell r="J9581"/>
          <cell r="K9581"/>
          <cell r="L9581"/>
          <cell r="M9581"/>
          <cell r="N9581"/>
        </row>
        <row r="9582">
          <cell r="C9582">
            <v>7552207801</v>
          </cell>
          <cell r="D9582" t="str">
            <v>I4K5796</v>
          </cell>
          <cell r="E9582">
            <v>45770</v>
          </cell>
          <cell r="F9582" t="str">
            <v>VK04 A2-Gr</v>
          </cell>
          <cell r="G9582" t="str">
            <v>VK04A2-Gr1SEI</v>
          </cell>
          <cell r="H9582" t="str">
            <v>VK04A2-Gr1SEI向け設変出図</v>
          </cell>
          <cell r="I9582"/>
          <cell r="J9582"/>
          <cell r="K9582"/>
          <cell r="L9582"/>
          <cell r="M9582"/>
          <cell r="N9582"/>
        </row>
        <row r="9583">
          <cell r="C9583">
            <v>7552207811</v>
          </cell>
          <cell r="D9583" t="str">
            <v>I4K5796</v>
          </cell>
          <cell r="E9583">
            <v>45770</v>
          </cell>
          <cell r="F9583" t="str">
            <v>VK04 A2-Gr</v>
          </cell>
          <cell r="G9583" t="str">
            <v>VK04A2-Gr1SEI</v>
          </cell>
          <cell r="H9583" t="str">
            <v>VK04A2-Gr1SEI向け設変出図</v>
          </cell>
          <cell r="I9583"/>
          <cell r="J9583"/>
          <cell r="K9583"/>
          <cell r="L9583"/>
          <cell r="M9583"/>
          <cell r="N9583"/>
        </row>
        <row r="9584">
          <cell r="C9584">
            <v>7552207821</v>
          </cell>
          <cell r="D9584" t="str">
            <v>I4K5796</v>
          </cell>
          <cell r="E9584">
            <v>45770</v>
          </cell>
          <cell r="F9584" t="str">
            <v>VK04 A2-Gr</v>
          </cell>
          <cell r="G9584" t="str">
            <v>VK04A2-Gr1SEI</v>
          </cell>
          <cell r="H9584" t="str">
            <v>VK04A2-Gr1SEI向け設変出図</v>
          </cell>
          <cell r="I9584"/>
          <cell r="J9584"/>
          <cell r="K9584"/>
          <cell r="L9584"/>
          <cell r="M9584"/>
          <cell r="N9584"/>
        </row>
        <row r="9585">
          <cell r="C9585">
            <v>7552207831</v>
          </cell>
          <cell r="D9585" t="str">
            <v>I4K5796</v>
          </cell>
          <cell r="E9585">
            <v>45770</v>
          </cell>
          <cell r="F9585" t="str">
            <v>VK04 A2-Gr</v>
          </cell>
          <cell r="G9585" t="str">
            <v>VK04A2-Gr1SEI</v>
          </cell>
          <cell r="H9585" t="str">
            <v>VK04A2-Gr1SEI向け設変出図</v>
          </cell>
          <cell r="I9585"/>
          <cell r="J9585"/>
          <cell r="K9585"/>
          <cell r="L9585"/>
          <cell r="M9585"/>
          <cell r="N9585"/>
        </row>
        <row r="9586">
          <cell r="C9586">
            <v>7552207841</v>
          </cell>
          <cell r="D9586" t="str">
            <v>I4K5796</v>
          </cell>
          <cell r="E9586">
            <v>45770</v>
          </cell>
          <cell r="F9586" t="str">
            <v>VK04 A2-Gr</v>
          </cell>
          <cell r="G9586" t="str">
            <v>VK04A2-Gr1SEI</v>
          </cell>
          <cell r="H9586" t="str">
            <v>VK04A2-Gr1SEI向け設変出図</v>
          </cell>
          <cell r="I9586"/>
          <cell r="J9586"/>
          <cell r="K9586"/>
          <cell r="L9586"/>
          <cell r="M9586"/>
          <cell r="N9586"/>
        </row>
        <row r="9587">
          <cell r="C9587">
            <v>7552207851</v>
          </cell>
          <cell r="D9587" t="str">
            <v>I4K5796</v>
          </cell>
          <cell r="E9587">
            <v>45770</v>
          </cell>
          <cell r="F9587" t="str">
            <v>VK04 A2-Gr</v>
          </cell>
          <cell r="G9587" t="str">
            <v>VK04A2-Gr1SEI</v>
          </cell>
          <cell r="H9587" t="str">
            <v>VK04A2-Gr1SEI向け設変出図</v>
          </cell>
          <cell r="I9587"/>
          <cell r="J9587"/>
          <cell r="K9587"/>
          <cell r="L9587"/>
          <cell r="M9587"/>
          <cell r="N9587"/>
        </row>
        <row r="9588">
          <cell r="C9588">
            <v>7552207861</v>
          </cell>
          <cell r="D9588" t="str">
            <v>I4K5796</v>
          </cell>
          <cell r="E9588">
            <v>45770</v>
          </cell>
          <cell r="F9588" t="str">
            <v>VK04 A2-Gr</v>
          </cell>
          <cell r="G9588" t="str">
            <v>VK04A2-Gr1SEI</v>
          </cell>
          <cell r="H9588" t="str">
            <v>VK04A2-Gr1SEI向け設変出図</v>
          </cell>
          <cell r="I9588"/>
          <cell r="J9588"/>
          <cell r="K9588"/>
          <cell r="L9588"/>
          <cell r="M9588"/>
          <cell r="N9588"/>
        </row>
        <row r="9589">
          <cell r="C9589">
            <v>7552207871</v>
          </cell>
          <cell r="D9589" t="str">
            <v>I4K5796</v>
          </cell>
          <cell r="E9589">
            <v>45770</v>
          </cell>
          <cell r="F9589" t="str">
            <v>VK04 A2-Gr</v>
          </cell>
          <cell r="G9589" t="str">
            <v>VK04A2-Gr1SEI</v>
          </cell>
          <cell r="H9589" t="str">
            <v>VK04A2-Gr1SEI向け設変出図</v>
          </cell>
          <cell r="I9589"/>
          <cell r="J9589"/>
          <cell r="K9589"/>
          <cell r="L9589"/>
          <cell r="M9589"/>
          <cell r="N9589"/>
        </row>
        <row r="9590">
          <cell r="C9590">
            <v>7552207881</v>
          </cell>
          <cell r="D9590" t="str">
            <v>I4K5796</v>
          </cell>
          <cell r="E9590">
            <v>45770</v>
          </cell>
          <cell r="F9590" t="str">
            <v>VK04 A2-Gr</v>
          </cell>
          <cell r="G9590" t="str">
            <v>VK04A2-Gr1SEI</v>
          </cell>
          <cell r="H9590" t="str">
            <v>VK04A2-Gr1SEI向け設変出図</v>
          </cell>
          <cell r="I9590"/>
          <cell r="J9590"/>
          <cell r="K9590"/>
          <cell r="L9590"/>
          <cell r="M9590"/>
          <cell r="N9590"/>
        </row>
        <row r="9591">
          <cell r="C9591">
            <v>7552207891</v>
          </cell>
          <cell r="D9591" t="str">
            <v>I4K5796</v>
          </cell>
          <cell r="E9591">
            <v>45770</v>
          </cell>
          <cell r="F9591" t="str">
            <v>VK04 A2-Gr</v>
          </cell>
          <cell r="G9591" t="str">
            <v>VK04A2-Gr1SEI</v>
          </cell>
          <cell r="H9591" t="str">
            <v>VK04A2-Gr1SEI向け設変出図</v>
          </cell>
          <cell r="I9591"/>
          <cell r="J9591"/>
          <cell r="K9591"/>
          <cell r="L9591"/>
          <cell r="M9591"/>
          <cell r="N9591"/>
        </row>
        <row r="9592">
          <cell r="C9592">
            <v>7552207901</v>
          </cell>
          <cell r="D9592" t="str">
            <v>I4K5796</v>
          </cell>
          <cell r="E9592">
            <v>45770</v>
          </cell>
          <cell r="F9592" t="str">
            <v>VK04 A2-Gr</v>
          </cell>
          <cell r="G9592" t="str">
            <v>VK04A2-Gr1SEI</v>
          </cell>
          <cell r="H9592" t="str">
            <v>VK04A2-Gr1SEI向け設変出図</v>
          </cell>
          <cell r="I9592"/>
          <cell r="J9592"/>
          <cell r="K9592"/>
          <cell r="L9592"/>
          <cell r="M9592"/>
          <cell r="N9592"/>
        </row>
        <row r="9593">
          <cell r="C9593">
            <v>7552207911</v>
          </cell>
          <cell r="D9593" t="str">
            <v>I4K5796</v>
          </cell>
          <cell r="E9593">
            <v>45770</v>
          </cell>
          <cell r="F9593" t="str">
            <v>VK04 A2-Gr</v>
          </cell>
          <cell r="G9593" t="str">
            <v>VK04A2-Gr1SEI</v>
          </cell>
          <cell r="H9593" t="str">
            <v>VK04A2-Gr1SEI向け設変出図</v>
          </cell>
          <cell r="I9593"/>
          <cell r="J9593"/>
          <cell r="K9593"/>
          <cell r="L9593"/>
          <cell r="M9593"/>
          <cell r="N9593"/>
        </row>
        <row r="9594">
          <cell r="C9594">
            <v>7552207921</v>
          </cell>
          <cell r="D9594" t="str">
            <v>I4K5796</v>
          </cell>
          <cell r="E9594">
            <v>45770</v>
          </cell>
          <cell r="F9594" t="str">
            <v>VK04 A2-Gr</v>
          </cell>
          <cell r="G9594" t="str">
            <v>VK04A2-Gr1SEI</v>
          </cell>
          <cell r="H9594" t="str">
            <v>VK04A2-Gr1SEI向け設変出図</v>
          </cell>
          <cell r="I9594"/>
          <cell r="J9594"/>
          <cell r="K9594"/>
          <cell r="L9594"/>
          <cell r="M9594"/>
          <cell r="N9594"/>
        </row>
        <row r="9595">
          <cell r="C9595">
            <v>7552207931</v>
          </cell>
          <cell r="D9595" t="str">
            <v>I4K5796</v>
          </cell>
          <cell r="E9595">
            <v>45770</v>
          </cell>
          <cell r="F9595" t="str">
            <v>VK04 A2-Gr</v>
          </cell>
          <cell r="G9595" t="str">
            <v>VK04A2-Gr1SEI</v>
          </cell>
          <cell r="H9595" t="str">
            <v>VK04A2-Gr1SEI向け設変出図</v>
          </cell>
          <cell r="I9595"/>
          <cell r="J9595"/>
          <cell r="K9595"/>
          <cell r="L9595"/>
          <cell r="M9595"/>
          <cell r="N9595"/>
        </row>
        <row r="9596">
          <cell r="C9596">
            <v>7552207941</v>
          </cell>
          <cell r="D9596" t="str">
            <v>I4K5796</v>
          </cell>
          <cell r="E9596">
            <v>45770</v>
          </cell>
          <cell r="F9596" t="str">
            <v>VK04 A2-Gr</v>
          </cell>
          <cell r="G9596" t="str">
            <v>VK04A2-Gr1SEI</v>
          </cell>
          <cell r="H9596" t="str">
            <v>VK04A2-Gr1SEI向け設変出図</v>
          </cell>
          <cell r="I9596"/>
          <cell r="J9596"/>
          <cell r="K9596"/>
          <cell r="L9596"/>
          <cell r="M9596"/>
          <cell r="N9596"/>
        </row>
        <row r="9597">
          <cell r="C9597">
            <v>7552207951</v>
          </cell>
          <cell r="D9597" t="str">
            <v>I4K5796</v>
          </cell>
          <cell r="E9597">
            <v>45770</v>
          </cell>
          <cell r="F9597" t="str">
            <v>VK04 A2-Gr</v>
          </cell>
          <cell r="G9597" t="str">
            <v>VK04A2-Gr1SEI</v>
          </cell>
          <cell r="H9597" t="str">
            <v>VK04A2-Gr1SEI向け設変出図</v>
          </cell>
          <cell r="I9597"/>
          <cell r="J9597"/>
          <cell r="K9597"/>
          <cell r="L9597"/>
          <cell r="M9597"/>
          <cell r="N9597"/>
        </row>
        <row r="9598">
          <cell r="C9598">
            <v>7552207961</v>
          </cell>
          <cell r="D9598" t="str">
            <v>I4K5796</v>
          </cell>
          <cell r="E9598">
            <v>45770</v>
          </cell>
          <cell r="F9598" t="str">
            <v>VK04 A2-Gr</v>
          </cell>
          <cell r="G9598" t="str">
            <v>VK04A2-Gr1SEI</v>
          </cell>
          <cell r="H9598" t="str">
            <v>VK04A2-Gr1SEI向け設変出図</v>
          </cell>
          <cell r="I9598"/>
          <cell r="J9598"/>
          <cell r="K9598"/>
          <cell r="L9598"/>
          <cell r="M9598"/>
          <cell r="N9598"/>
        </row>
        <row r="9599">
          <cell r="C9599">
            <v>7552207971</v>
          </cell>
          <cell r="D9599" t="str">
            <v>I4K5796</v>
          </cell>
          <cell r="E9599">
            <v>45770</v>
          </cell>
          <cell r="F9599" t="str">
            <v>VK04 A2-Gr</v>
          </cell>
          <cell r="G9599" t="str">
            <v>VK04A2-Gr1SEI</v>
          </cell>
          <cell r="H9599" t="str">
            <v>VK04A2-Gr1SEI向け設変出図</v>
          </cell>
          <cell r="I9599"/>
          <cell r="J9599"/>
          <cell r="K9599"/>
          <cell r="L9599"/>
          <cell r="M9599"/>
          <cell r="N9599"/>
        </row>
        <row r="9600">
          <cell r="C9600">
            <v>7552207981</v>
          </cell>
          <cell r="D9600" t="str">
            <v>I4K5796</v>
          </cell>
          <cell r="E9600">
            <v>45770</v>
          </cell>
          <cell r="F9600" t="str">
            <v>VK04 A2-Gr</v>
          </cell>
          <cell r="G9600" t="str">
            <v>VK04A2-Gr1SEI</v>
          </cell>
          <cell r="H9600" t="str">
            <v>VK04A2-Gr1SEI向け設変出図</v>
          </cell>
          <cell r="I9600"/>
          <cell r="J9600"/>
          <cell r="K9600"/>
          <cell r="L9600"/>
          <cell r="M9600"/>
          <cell r="N9600"/>
        </row>
        <row r="9601">
          <cell r="C9601">
            <v>7552207991</v>
          </cell>
          <cell r="D9601" t="str">
            <v>I4K5796</v>
          </cell>
          <cell r="E9601">
            <v>45770</v>
          </cell>
          <cell r="F9601" t="str">
            <v>VK04 A2-Gr</v>
          </cell>
          <cell r="G9601" t="str">
            <v>VK04A2-Gr1SEI</v>
          </cell>
          <cell r="H9601" t="str">
            <v>VK04A2-Gr1SEI向け設変出図</v>
          </cell>
          <cell r="I9601"/>
          <cell r="J9601"/>
          <cell r="K9601"/>
          <cell r="L9601"/>
          <cell r="M9601"/>
          <cell r="N9601"/>
        </row>
        <row r="9602">
          <cell r="C9602">
            <v>7552208001</v>
          </cell>
          <cell r="D9602" t="str">
            <v>I4K5796</v>
          </cell>
          <cell r="E9602">
            <v>45770</v>
          </cell>
          <cell r="F9602" t="str">
            <v>VK04 A2-Gr</v>
          </cell>
          <cell r="G9602" t="str">
            <v>VK04A2-Gr1SEI</v>
          </cell>
          <cell r="H9602" t="str">
            <v>VK04A2-Gr1SEI向け設変出図</v>
          </cell>
          <cell r="I9602"/>
          <cell r="J9602"/>
          <cell r="K9602"/>
          <cell r="L9602"/>
          <cell r="M9602"/>
          <cell r="N9602"/>
        </row>
        <row r="9603">
          <cell r="C9603">
            <v>7552208011</v>
          </cell>
          <cell r="D9603" t="str">
            <v>I4K5796</v>
          </cell>
          <cell r="E9603">
            <v>45770</v>
          </cell>
          <cell r="F9603" t="str">
            <v>VK04 A2-Gr</v>
          </cell>
          <cell r="G9603" t="str">
            <v>VK04A2-Gr1SEI</v>
          </cell>
          <cell r="H9603" t="str">
            <v>VK04A2-Gr1SEI向け設変出図</v>
          </cell>
          <cell r="I9603"/>
          <cell r="J9603"/>
          <cell r="K9603"/>
          <cell r="L9603"/>
          <cell r="M9603"/>
          <cell r="N9603"/>
        </row>
        <row r="9604">
          <cell r="C9604">
            <v>7552208021</v>
          </cell>
          <cell r="D9604" t="str">
            <v>I4K5796</v>
          </cell>
          <cell r="E9604">
            <v>45770</v>
          </cell>
          <cell r="F9604" t="str">
            <v>VK04 A2-Gr</v>
          </cell>
          <cell r="G9604" t="str">
            <v>VK04A2-Gr1SEI</v>
          </cell>
          <cell r="H9604" t="str">
            <v>VK04A2-Gr1SEI向け設変出図</v>
          </cell>
          <cell r="I9604"/>
          <cell r="J9604"/>
          <cell r="K9604"/>
          <cell r="L9604"/>
          <cell r="M9604"/>
          <cell r="N9604"/>
        </row>
        <row r="9605">
          <cell r="C9605">
            <v>7552208031</v>
          </cell>
          <cell r="D9605" t="str">
            <v>I4K5796</v>
          </cell>
          <cell r="E9605">
            <v>45770</v>
          </cell>
          <cell r="F9605" t="str">
            <v>VK04 A2-Gr</v>
          </cell>
          <cell r="G9605" t="str">
            <v>VK04A2-Gr1SEI</v>
          </cell>
          <cell r="H9605" t="str">
            <v>VK04A2-Gr1SEI向け設変出図</v>
          </cell>
          <cell r="I9605"/>
          <cell r="J9605"/>
          <cell r="K9605"/>
          <cell r="L9605"/>
          <cell r="M9605"/>
          <cell r="N9605"/>
        </row>
        <row r="9606">
          <cell r="C9606">
            <v>7552208051</v>
          </cell>
          <cell r="D9606" t="str">
            <v>I4K5796</v>
          </cell>
          <cell r="E9606">
            <v>45770</v>
          </cell>
          <cell r="F9606" t="str">
            <v>VK04 A2-Gr</v>
          </cell>
          <cell r="G9606" t="str">
            <v>VK04A2-Gr1SEI</v>
          </cell>
          <cell r="H9606" t="str">
            <v>VK04A2-Gr1SEI向け設変出図</v>
          </cell>
          <cell r="I9606"/>
          <cell r="J9606"/>
          <cell r="K9606"/>
          <cell r="L9606"/>
          <cell r="M9606"/>
          <cell r="N9606"/>
        </row>
        <row r="9607">
          <cell r="C9607">
            <v>7552208071</v>
          </cell>
          <cell r="D9607" t="str">
            <v>I4K5796</v>
          </cell>
          <cell r="E9607">
            <v>45770</v>
          </cell>
          <cell r="F9607" t="str">
            <v>VK04 A2-Gr</v>
          </cell>
          <cell r="G9607" t="str">
            <v>VK04A2-Gr1SEI</v>
          </cell>
          <cell r="H9607" t="str">
            <v>VK04A2-Gr1SEI向け設変出図</v>
          </cell>
          <cell r="I9607"/>
          <cell r="J9607"/>
          <cell r="K9607"/>
          <cell r="L9607"/>
          <cell r="M9607"/>
          <cell r="N9607"/>
        </row>
        <row r="9608">
          <cell r="C9608">
            <v>7552208082</v>
          </cell>
          <cell r="D9608" t="str">
            <v>I4K5796</v>
          </cell>
          <cell r="E9608">
            <v>45770</v>
          </cell>
          <cell r="F9608" t="str">
            <v>VK04 A2-Gr</v>
          </cell>
          <cell r="G9608" t="str">
            <v>VK04A2-Gr1SEI</v>
          </cell>
          <cell r="H9608" t="str">
            <v>VK04A2-Gr1SEI向け設変出図</v>
          </cell>
          <cell r="I9608"/>
          <cell r="J9608"/>
          <cell r="K9608"/>
          <cell r="L9608"/>
          <cell r="M9608"/>
          <cell r="N9608"/>
        </row>
        <row r="9609">
          <cell r="C9609">
            <v>7552208091</v>
          </cell>
          <cell r="D9609" t="str">
            <v>I4K5796</v>
          </cell>
          <cell r="E9609">
            <v>45770</v>
          </cell>
          <cell r="F9609" t="str">
            <v>VK04 A2-Gr</v>
          </cell>
          <cell r="G9609" t="str">
            <v>VK04A2-Gr1SEI</v>
          </cell>
          <cell r="H9609" t="str">
            <v>VK04A2-Gr1SEI向け設変出図</v>
          </cell>
          <cell r="I9609"/>
          <cell r="J9609"/>
          <cell r="K9609"/>
          <cell r="L9609"/>
          <cell r="M9609"/>
          <cell r="N9609"/>
        </row>
        <row r="9610">
          <cell r="C9610">
            <v>7552208111</v>
          </cell>
          <cell r="D9610" t="str">
            <v>I4K5796</v>
          </cell>
          <cell r="E9610">
            <v>45770</v>
          </cell>
          <cell r="F9610" t="str">
            <v>VK04 A2-Gr</v>
          </cell>
          <cell r="G9610" t="str">
            <v>VK04A2-Gr1SEI</v>
          </cell>
          <cell r="H9610" t="str">
            <v>VK04A2-Gr1SEI向け設変出図</v>
          </cell>
          <cell r="I9610"/>
          <cell r="J9610"/>
          <cell r="K9610"/>
          <cell r="L9610"/>
          <cell r="M9610"/>
          <cell r="N9610"/>
        </row>
        <row r="9611">
          <cell r="C9611">
            <v>7552208121</v>
          </cell>
          <cell r="D9611" t="str">
            <v>I4K5796</v>
          </cell>
          <cell r="E9611">
            <v>45770</v>
          </cell>
          <cell r="F9611" t="str">
            <v>VK04 A2-Gr</v>
          </cell>
          <cell r="G9611" t="str">
            <v>VK04A2-Gr1SEI</v>
          </cell>
          <cell r="H9611" t="str">
            <v>VK04A2-Gr1SEI向け設変出図</v>
          </cell>
          <cell r="I9611"/>
          <cell r="J9611"/>
          <cell r="K9611"/>
          <cell r="L9611"/>
          <cell r="M9611"/>
          <cell r="N9611"/>
        </row>
        <row r="9612">
          <cell r="C9612">
            <v>7552208131</v>
          </cell>
          <cell r="D9612" t="str">
            <v>I4K5796</v>
          </cell>
          <cell r="E9612">
            <v>45770</v>
          </cell>
          <cell r="F9612" t="str">
            <v>VK04 A2-Gr</v>
          </cell>
          <cell r="G9612" t="str">
            <v>VK04A2-Gr1SEI</v>
          </cell>
          <cell r="H9612" t="str">
            <v>VK04A2-Gr1SEI向け設変出図</v>
          </cell>
          <cell r="I9612"/>
          <cell r="J9612"/>
          <cell r="K9612"/>
          <cell r="L9612"/>
          <cell r="M9612"/>
          <cell r="N9612"/>
        </row>
        <row r="9613">
          <cell r="C9613">
            <v>7552208141</v>
          </cell>
          <cell r="D9613" t="str">
            <v>I4K5796</v>
          </cell>
          <cell r="E9613">
            <v>45770</v>
          </cell>
          <cell r="F9613" t="str">
            <v>VK04 A2-Gr</v>
          </cell>
          <cell r="G9613" t="str">
            <v>VK04A2-Gr1SEI</v>
          </cell>
          <cell r="H9613" t="str">
            <v>VK04A2-Gr1SEI向け設変出図</v>
          </cell>
          <cell r="I9613"/>
          <cell r="J9613"/>
          <cell r="K9613"/>
          <cell r="L9613"/>
          <cell r="M9613"/>
          <cell r="N9613"/>
        </row>
        <row r="9614">
          <cell r="C9614">
            <v>7552208151</v>
          </cell>
          <cell r="D9614" t="str">
            <v>I4K5796</v>
          </cell>
          <cell r="E9614">
            <v>45770</v>
          </cell>
          <cell r="F9614" t="str">
            <v>VK04 A2-Gr</v>
          </cell>
          <cell r="G9614" t="str">
            <v>VK04A2-Gr1SEI</v>
          </cell>
          <cell r="H9614" t="str">
            <v>VK04A2-Gr1SEI向け設変出図</v>
          </cell>
          <cell r="I9614"/>
          <cell r="J9614"/>
          <cell r="K9614"/>
          <cell r="L9614"/>
          <cell r="M9614"/>
          <cell r="N9614"/>
        </row>
        <row r="9615">
          <cell r="C9615">
            <v>7552208161</v>
          </cell>
          <cell r="D9615" t="str">
            <v>I4K5796</v>
          </cell>
          <cell r="E9615">
            <v>45770</v>
          </cell>
          <cell r="F9615" t="str">
            <v>VK04 A2-Gr</v>
          </cell>
          <cell r="G9615" t="str">
            <v>VK04A2-Gr1SEI</v>
          </cell>
          <cell r="H9615" t="str">
            <v>VK04A2-Gr1SEI向け設変出図</v>
          </cell>
          <cell r="I9615"/>
          <cell r="J9615"/>
          <cell r="K9615"/>
          <cell r="L9615"/>
          <cell r="M9615"/>
          <cell r="N9615"/>
        </row>
        <row r="9616">
          <cell r="C9616">
            <v>7552208171</v>
          </cell>
          <cell r="D9616" t="str">
            <v>I4K5796</v>
          </cell>
          <cell r="E9616">
            <v>45770</v>
          </cell>
          <cell r="F9616" t="str">
            <v>VK04 A2-Gr</v>
          </cell>
          <cell r="G9616" t="str">
            <v>VK04A2-Gr1SEI</v>
          </cell>
          <cell r="H9616" t="str">
            <v>VK04A2-Gr1SEI向け設変出図</v>
          </cell>
          <cell r="I9616"/>
          <cell r="J9616"/>
          <cell r="K9616"/>
          <cell r="L9616"/>
          <cell r="M9616"/>
          <cell r="N9616"/>
        </row>
        <row r="9617">
          <cell r="C9617">
            <v>7552208181</v>
          </cell>
          <cell r="D9617" t="str">
            <v>I4K5796</v>
          </cell>
          <cell r="E9617">
            <v>45770</v>
          </cell>
          <cell r="F9617" t="str">
            <v>VK04 A2-Gr</v>
          </cell>
          <cell r="G9617" t="str">
            <v>VK04A2-Gr1SEI</v>
          </cell>
          <cell r="H9617" t="str">
            <v>VK04A2-Gr1SEI向け設変出図</v>
          </cell>
          <cell r="I9617"/>
          <cell r="J9617"/>
          <cell r="K9617"/>
          <cell r="L9617"/>
          <cell r="M9617"/>
          <cell r="N9617"/>
        </row>
        <row r="9618">
          <cell r="C9618">
            <v>7552208191</v>
          </cell>
          <cell r="D9618" t="str">
            <v>I4K5796</v>
          </cell>
          <cell r="E9618">
            <v>45770</v>
          </cell>
          <cell r="F9618" t="str">
            <v>VK04 A2-Gr</v>
          </cell>
          <cell r="G9618" t="str">
            <v>VK04A2-Gr1SEI</v>
          </cell>
          <cell r="H9618" t="str">
            <v>VK04A2-Gr1SEI向け設変出図</v>
          </cell>
          <cell r="I9618"/>
          <cell r="J9618"/>
          <cell r="K9618"/>
          <cell r="L9618"/>
          <cell r="M9618"/>
          <cell r="N9618"/>
        </row>
        <row r="9619">
          <cell r="C9619">
            <v>7552208201</v>
          </cell>
          <cell r="D9619" t="str">
            <v>I4K5796</v>
          </cell>
          <cell r="E9619">
            <v>45770</v>
          </cell>
          <cell r="F9619" t="str">
            <v>VK04 A2-Gr</v>
          </cell>
          <cell r="G9619" t="str">
            <v>VK04A2-Gr1SEI</v>
          </cell>
          <cell r="H9619" t="str">
            <v>VK04A2-Gr1SEI向け設変出図</v>
          </cell>
          <cell r="I9619"/>
          <cell r="J9619"/>
          <cell r="K9619"/>
          <cell r="L9619"/>
          <cell r="M9619"/>
          <cell r="N9619"/>
        </row>
        <row r="9620">
          <cell r="C9620">
            <v>7552208211</v>
          </cell>
          <cell r="D9620" t="str">
            <v>I4K5796</v>
          </cell>
          <cell r="E9620">
            <v>45770</v>
          </cell>
          <cell r="F9620" t="str">
            <v>VK04 A2-Gr</v>
          </cell>
          <cell r="G9620" t="str">
            <v>VK04A2-Gr1SEI</v>
          </cell>
          <cell r="H9620" t="str">
            <v>VK04A2-Gr1SEI向け設変出図</v>
          </cell>
          <cell r="I9620"/>
          <cell r="J9620"/>
          <cell r="K9620"/>
          <cell r="L9620"/>
          <cell r="M9620"/>
          <cell r="N9620"/>
        </row>
        <row r="9621">
          <cell r="C9621">
            <v>7552208221</v>
          </cell>
          <cell r="D9621" t="str">
            <v>I4K5796</v>
          </cell>
          <cell r="E9621">
            <v>45770</v>
          </cell>
          <cell r="F9621" t="str">
            <v>VK04 A2-Gr</v>
          </cell>
          <cell r="G9621" t="str">
            <v>VK04A2-Gr1SEI</v>
          </cell>
          <cell r="H9621" t="str">
            <v>VK04A2-Gr1SEI向け設変出図</v>
          </cell>
          <cell r="I9621"/>
          <cell r="J9621"/>
          <cell r="K9621"/>
          <cell r="L9621"/>
          <cell r="M9621"/>
          <cell r="N9621"/>
        </row>
        <row r="9622">
          <cell r="C9622">
            <v>7552208231</v>
          </cell>
          <cell r="D9622" t="str">
            <v>I4K5796</v>
          </cell>
          <cell r="E9622">
            <v>45770</v>
          </cell>
          <cell r="F9622" t="str">
            <v>VK04 A2-Gr</v>
          </cell>
          <cell r="G9622" t="str">
            <v>VK04A2-Gr1SEI</v>
          </cell>
          <cell r="H9622" t="str">
            <v>VK04A2-Gr1SEI向け設変出図</v>
          </cell>
          <cell r="I9622"/>
          <cell r="J9622"/>
          <cell r="K9622"/>
          <cell r="L9622"/>
          <cell r="M9622"/>
          <cell r="N9622"/>
        </row>
        <row r="9623">
          <cell r="C9623">
            <v>7552208241</v>
          </cell>
          <cell r="D9623" t="str">
            <v>I4K5796</v>
          </cell>
          <cell r="E9623">
            <v>45770</v>
          </cell>
          <cell r="F9623" t="str">
            <v>VK04 A2-Gr</v>
          </cell>
          <cell r="G9623" t="str">
            <v>VK04A2-Gr1SEI</v>
          </cell>
          <cell r="H9623" t="str">
            <v>VK04A2-Gr1SEI向け設変出図</v>
          </cell>
          <cell r="I9623"/>
          <cell r="J9623"/>
          <cell r="K9623"/>
          <cell r="L9623"/>
          <cell r="M9623"/>
          <cell r="N9623"/>
        </row>
        <row r="9624">
          <cell r="C9624">
            <v>7552208252</v>
          </cell>
          <cell r="D9624" t="str">
            <v>I4K5796</v>
          </cell>
          <cell r="E9624">
            <v>45770</v>
          </cell>
          <cell r="F9624" t="str">
            <v>VK04 A2-Gr</v>
          </cell>
          <cell r="G9624" t="str">
            <v>VK04A2-Gr1SEI</v>
          </cell>
          <cell r="H9624" t="str">
            <v>VK04A2-Gr1SEI向け設変出図</v>
          </cell>
          <cell r="I9624"/>
          <cell r="J9624" t="str">
            <v>D</v>
          </cell>
          <cell r="K9624"/>
          <cell r="L9624"/>
          <cell r="M9624"/>
          <cell r="N9624"/>
        </row>
        <row r="9625">
          <cell r="C9625">
            <v>7552208261</v>
          </cell>
          <cell r="D9625" t="str">
            <v>I4K5796</v>
          </cell>
          <cell r="E9625">
            <v>45770</v>
          </cell>
          <cell r="F9625" t="str">
            <v>VK04 A2-Gr</v>
          </cell>
          <cell r="G9625" t="str">
            <v>VK04A2-Gr1SEI</v>
          </cell>
          <cell r="H9625" t="str">
            <v>VK04A2-Gr1SEI向け設変出図</v>
          </cell>
          <cell r="I9625"/>
          <cell r="J9625"/>
          <cell r="K9625"/>
          <cell r="L9625"/>
          <cell r="M9625"/>
          <cell r="N9625"/>
        </row>
        <row r="9626">
          <cell r="C9626">
            <v>7552208271</v>
          </cell>
          <cell r="D9626" t="str">
            <v>I4K5796</v>
          </cell>
          <cell r="E9626">
            <v>45770</v>
          </cell>
          <cell r="F9626" t="str">
            <v>VK04 A2-Gr</v>
          </cell>
          <cell r="G9626" t="str">
            <v>VK04A2-Gr1SEI</v>
          </cell>
          <cell r="H9626" t="str">
            <v>VK04A2-Gr1SEI向け設変出図</v>
          </cell>
          <cell r="I9626"/>
          <cell r="J9626"/>
          <cell r="K9626"/>
          <cell r="L9626"/>
          <cell r="M9626"/>
          <cell r="N9626"/>
        </row>
        <row r="9627">
          <cell r="C9627">
            <v>7552208281</v>
          </cell>
          <cell r="D9627" t="str">
            <v>I4K5796</v>
          </cell>
          <cell r="E9627">
            <v>45770</v>
          </cell>
          <cell r="F9627" t="str">
            <v>VK04 A2-Gr</v>
          </cell>
          <cell r="G9627" t="str">
            <v>VK04A2-Gr1SEI</v>
          </cell>
          <cell r="H9627" t="str">
            <v>VK04A2-Gr1SEI向け設変出図</v>
          </cell>
          <cell r="I9627"/>
          <cell r="J9627"/>
          <cell r="K9627"/>
          <cell r="L9627"/>
          <cell r="M9627"/>
          <cell r="N9627"/>
        </row>
        <row r="9628">
          <cell r="C9628">
            <v>7552208291</v>
          </cell>
          <cell r="D9628" t="str">
            <v>I4K5796</v>
          </cell>
          <cell r="E9628">
            <v>45770</v>
          </cell>
          <cell r="F9628" t="str">
            <v>VK04 A2-Gr</v>
          </cell>
          <cell r="G9628" t="str">
            <v>VK04A2-Gr1SEI</v>
          </cell>
          <cell r="H9628" t="str">
            <v>VK04A2-Gr1SEI向け設変出図</v>
          </cell>
          <cell r="I9628"/>
          <cell r="J9628"/>
          <cell r="K9628"/>
          <cell r="L9628"/>
          <cell r="M9628"/>
          <cell r="N9628"/>
        </row>
        <row r="9629">
          <cell r="C9629">
            <v>7552208301</v>
          </cell>
          <cell r="D9629" t="str">
            <v>I4K5796</v>
          </cell>
          <cell r="E9629">
            <v>45770</v>
          </cell>
          <cell r="F9629" t="str">
            <v>VK04 A2-Gr</v>
          </cell>
          <cell r="G9629" t="str">
            <v>VK04A2-Gr1SEI</v>
          </cell>
          <cell r="H9629" t="str">
            <v>VK04A2-Gr1SEI向け設変出図</v>
          </cell>
          <cell r="I9629"/>
          <cell r="J9629"/>
          <cell r="K9629"/>
          <cell r="L9629"/>
          <cell r="M9629"/>
          <cell r="N9629"/>
        </row>
        <row r="9630">
          <cell r="C9630">
            <v>7552208311</v>
          </cell>
          <cell r="D9630" t="str">
            <v>I4K5796</v>
          </cell>
          <cell r="E9630">
            <v>45770</v>
          </cell>
          <cell r="F9630" t="str">
            <v>VK04 A2-Gr</v>
          </cell>
          <cell r="G9630" t="str">
            <v>VK04A2-Gr1SEI</v>
          </cell>
          <cell r="H9630" t="str">
            <v>VK04A2-Gr1SEI向け設変出図</v>
          </cell>
          <cell r="I9630"/>
          <cell r="J9630"/>
          <cell r="K9630"/>
          <cell r="L9630"/>
          <cell r="M9630"/>
          <cell r="N9630"/>
        </row>
        <row r="9631">
          <cell r="C9631">
            <v>7552208321</v>
          </cell>
          <cell r="D9631" t="str">
            <v>I4K5796</v>
          </cell>
          <cell r="E9631">
            <v>45770</v>
          </cell>
          <cell r="F9631" t="str">
            <v>VK04 A2-Gr</v>
          </cell>
          <cell r="G9631" t="str">
            <v>VK04A2-Gr1SEI</v>
          </cell>
          <cell r="H9631" t="str">
            <v>VK04A2-Gr1SEI向け設変出図</v>
          </cell>
          <cell r="I9631"/>
          <cell r="J9631"/>
          <cell r="K9631"/>
          <cell r="L9631"/>
          <cell r="M9631"/>
          <cell r="N9631"/>
        </row>
        <row r="9632">
          <cell r="C9632">
            <v>7552208331</v>
          </cell>
          <cell r="D9632" t="str">
            <v>I4K5796</v>
          </cell>
          <cell r="E9632">
            <v>45770</v>
          </cell>
          <cell r="F9632" t="str">
            <v>VK04 A2-Gr</v>
          </cell>
          <cell r="G9632" t="str">
            <v>VK04A2-Gr1SEI</v>
          </cell>
          <cell r="H9632" t="str">
            <v>VK04A2-Gr1SEI向け設変出図</v>
          </cell>
          <cell r="I9632"/>
          <cell r="J9632"/>
          <cell r="K9632"/>
          <cell r="L9632"/>
          <cell r="M9632"/>
          <cell r="N9632"/>
        </row>
        <row r="9633">
          <cell r="C9633">
            <v>7552208341</v>
          </cell>
          <cell r="D9633" t="str">
            <v>I4K5796</v>
          </cell>
          <cell r="E9633">
            <v>45770</v>
          </cell>
          <cell r="F9633" t="str">
            <v>VK04 A2-Gr</v>
          </cell>
          <cell r="G9633" t="str">
            <v>VK04A2-Gr1SEI</v>
          </cell>
          <cell r="H9633" t="str">
            <v>VK04A2-Gr1SEI向け設変出図</v>
          </cell>
          <cell r="I9633"/>
          <cell r="J9633"/>
          <cell r="K9633"/>
          <cell r="L9633"/>
          <cell r="M9633"/>
          <cell r="N9633"/>
        </row>
        <row r="9634">
          <cell r="C9634">
            <v>7552208352</v>
          </cell>
          <cell r="D9634" t="str">
            <v>I4K5796</v>
          </cell>
          <cell r="E9634">
            <v>45770</v>
          </cell>
          <cell r="F9634" t="str">
            <v>VK04 A2-Gr</v>
          </cell>
          <cell r="G9634" t="str">
            <v>VK04A2-Gr1SEI</v>
          </cell>
          <cell r="H9634" t="str">
            <v>VK04A2-Gr1SEI向け設変出図</v>
          </cell>
          <cell r="I9634"/>
          <cell r="J9634"/>
          <cell r="K9634"/>
          <cell r="L9634"/>
          <cell r="M9634"/>
          <cell r="N9634"/>
        </row>
        <row r="9635">
          <cell r="C9635">
            <v>7552208361</v>
          </cell>
          <cell r="D9635" t="str">
            <v>I4K5796</v>
          </cell>
          <cell r="E9635">
            <v>45770</v>
          </cell>
          <cell r="F9635" t="str">
            <v>VK04 A2-Gr</v>
          </cell>
          <cell r="G9635" t="str">
            <v>VK04A2-Gr1SEI</v>
          </cell>
          <cell r="H9635" t="str">
            <v>VK04A2-Gr1SEI向け設変出図</v>
          </cell>
          <cell r="I9635"/>
          <cell r="J9635"/>
          <cell r="K9635"/>
          <cell r="L9635"/>
          <cell r="M9635"/>
          <cell r="N9635"/>
        </row>
        <row r="9636">
          <cell r="C9636">
            <v>7552208371</v>
          </cell>
          <cell r="D9636" t="str">
            <v>I4K5796</v>
          </cell>
          <cell r="E9636">
            <v>45770</v>
          </cell>
          <cell r="F9636" t="str">
            <v>VK04 A2-Gr</v>
          </cell>
          <cell r="G9636" t="str">
            <v>VK04A2-Gr1SEI</v>
          </cell>
          <cell r="H9636" t="str">
            <v>VK04A2-Gr1SEI向け設変出図</v>
          </cell>
          <cell r="I9636"/>
          <cell r="J9636"/>
          <cell r="K9636"/>
          <cell r="L9636"/>
          <cell r="M9636"/>
          <cell r="N9636"/>
        </row>
        <row r="9637">
          <cell r="C9637">
            <v>7552208381</v>
          </cell>
          <cell r="D9637" t="str">
            <v>I4K5796</v>
          </cell>
          <cell r="E9637">
            <v>45770</v>
          </cell>
          <cell r="F9637" t="str">
            <v>VK04 A2-Gr</v>
          </cell>
          <cell r="G9637" t="str">
            <v>VK04A2-Gr1SEI</v>
          </cell>
          <cell r="H9637" t="str">
            <v>VK04A2-Gr1SEI向け設変出図</v>
          </cell>
          <cell r="I9637"/>
          <cell r="J9637"/>
          <cell r="K9637"/>
          <cell r="L9637"/>
          <cell r="M9637"/>
          <cell r="N9637"/>
        </row>
        <row r="9638">
          <cell r="C9638">
            <v>7552208391</v>
          </cell>
          <cell r="D9638" t="str">
            <v>I4K5796</v>
          </cell>
          <cell r="E9638">
            <v>45770</v>
          </cell>
          <cell r="F9638" t="str">
            <v>VK04 A2-Gr</v>
          </cell>
          <cell r="G9638" t="str">
            <v>VK04A2-Gr1SEI</v>
          </cell>
          <cell r="H9638" t="str">
            <v>VK04A2-Gr1SEI向け設変出図</v>
          </cell>
          <cell r="I9638"/>
          <cell r="J9638"/>
          <cell r="K9638"/>
          <cell r="L9638"/>
          <cell r="M9638"/>
          <cell r="N9638"/>
        </row>
        <row r="9639">
          <cell r="C9639">
            <v>7552208401</v>
          </cell>
          <cell r="D9639" t="str">
            <v>I4K5796</v>
          </cell>
          <cell r="E9639">
            <v>45770</v>
          </cell>
          <cell r="F9639" t="str">
            <v>VK04 A2-Gr</v>
          </cell>
          <cell r="G9639" t="str">
            <v>VK04A2-Gr1SEI</v>
          </cell>
          <cell r="H9639" t="str">
            <v>VK04A2-Gr1SEI向け設変出図</v>
          </cell>
          <cell r="I9639"/>
          <cell r="J9639"/>
          <cell r="K9639"/>
          <cell r="L9639"/>
          <cell r="M9639"/>
          <cell r="N9639"/>
        </row>
        <row r="9640">
          <cell r="C9640">
            <v>7552208411</v>
          </cell>
          <cell r="D9640" t="str">
            <v>I4K5796</v>
          </cell>
          <cell r="E9640">
            <v>45770</v>
          </cell>
          <cell r="F9640" t="str">
            <v>VK04 A2-Gr</v>
          </cell>
          <cell r="G9640" t="str">
            <v>VK04A2-Gr1SEI</v>
          </cell>
          <cell r="H9640" t="str">
            <v>VK04A2-Gr1SEI向け設変出図</v>
          </cell>
          <cell r="I9640"/>
          <cell r="J9640"/>
          <cell r="K9640"/>
          <cell r="L9640"/>
          <cell r="M9640"/>
          <cell r="N9640"/>
        </row>
        <row r="9641">
          <cell r="C9641">
            <v>7552208421</v>
          </cell>
          <cell r="D9641" t="str">
            <v>I4K5796</v>
          </cell>
          <cell r="E9641">
            <v>45770</v>
          </cell>
          <cell r="F9641" t="str">
            <v>VK04 A2-Gr</v>
          </cell>
          <cell r="G9641" t="str">
            <v>VK04A2-Gr1SEI</v>
          </cell>
          <cell r="H9641" t="str">
            <v>VK04A2-Gr1SEI向け設変出図</v>
          </cell>
          <cell r="I9641"/>
          <cell r="J9641"/>
          <cell r="K9641"/>
          <cell r="L9641"/>
          <cell r="M9641"/>
          <cell r="N9641"/>
        </row>
        <row r="9642">
          <cell r="C9642">
            <v>7552208431</v>
          </cell>
          <cell r="D9642" t="str">
            <v>I4K5796</v>
          </cell>
          <cell r="E9642">
            <v>45770</v>
          </cell>
          <cell r="F9642" t="str">
            <v>VK04 A2-Gr</v>
          </cell>
          <cell r="G9642" t="str">
            <v>VK04A2-Gr1SEI</v>
          </cell>
          <cell r="H9642" t="str">
            <v>VK04A2-Gr1SEI向け設変出図</v>
          </cell>
          <cell r="I9642"/>
          <cell r="J9642"/>
          <cell r="K9642"/>
          <cell r="L9642"/>
          <cell r="M9642"/>
          <cell r="N9642"/>
        </row>
        <row r="9643">
          <cell r="C9643">
            <v>7552208441</v>
          </cell>
          <cell r="D9643" t="str">
            <v>I4K5796</v>
          </cell>
          <cell r="E9643">
            <v>45770</v>
          </cell>
          <cell r="F9643" t="str">
            <v>VK04 A2-Gr</v>
          </cell>
          <cell r="G9643" t="str">
            <v>VK04A2-Gr1SEI</v>
          </cell>
          <cell r="H9643" t="str">
            <v>VK04A2-Gr1SEI向け設変出図</v>
          </cell>
          <cell r="I9643"/>
          <cell r="J9643"/>
          <cell r="K9643"/>
          <cell r="L9643"/>
          <cell r="M9643"/>
          <cell r="N9643"/>
        </row>
        <row r="9644">
          <cell r="C9644">
            <v>7552208451</v>
          </cell>
          <cell r="D9644" t="str">
            <v>I4K5796</v>
          </cell>
          <cell r="E9644">
            <v>45770</v>
          </cell>
          <cell r="F9644" t="str">
            <v>VK04 A2-Gr</v>
          </cell>
          <cell r="G9644" t="str">
            <v>VK04A2-Gr1SEI</v>
          </cell>
          <cell r="H9644" t="str">
            <v>VK04A2-Gr1SEI向け設変出図</v>
          </cell>
          <cell r="I9644"/>
          <cell r="J9644"/>
          <cell r="K9644"/>
          <cell r="L9644"/>
          <cell r="M9644"/>
          <cell r="N9644"/>
        </row>
        <row r="9645">
          <cell r="C9645">
            <v>7552208461</v>
          </cell>
          <cell r="D9645" t="str">
            <v>I4K5796</v>
          </cell>
          <cell r="E9645">
            <v>45770</v>
          </cell>
          <cell r="F9645" t="str">
            <v>VK04 A2-Gr</v>
          </cell>
          <cell r="G9645" t="str">
            <v>VK04A2-Gr1SEI</v>
          </cell>
          <cell r="H9645" t="str">
            <v>VK04A2-Gr1SEI向け設変出図</v>
          </cell>
          <cell r="I9645"/>
          <cell r="J9645"/>
          <cell r="K9645"/>
          <cell r="L9645"/>
          <cell r="M9645"/>
          <cell r="N9645"/>
        </row>
        <row r="9646">
          <cell r="C9646">
            <v>7552208471</v>
          </cell>
          <cell r="D9646" t="str">
            <v>I4K5796</v>
          </cell>
          <cell r="E9646">
            <v>45770</v>
          </cell>
          <cell r="F9646" t="str">
            <v>VK04 A2-Gr</v>
          </cell>
          <cell r="G9646" t="str">
            <v>VK04A2-Gr1SEI</v>
          </cell>
          <cell r="H9646" t="str">
            <v>VK04A2-Gr1SEI向け設変出図</v>
          </cell>
          <cell r="I9646"/>
          <cell r="J9646"/>
          <cell r="K9646"/>
          <cell r="L9646"/>
          <cell r="M9646"/>
          <cell r="N9646"/>
        </row>
        <row r="9647">
          <cell r="C9647">
            <v>7552208481</v>
          </cell>
          <cell r="D9647" t="str">
            <v>I4K5796</v>
          </cell>
          <cell r="E9647">
            <v>45770</v>
          </cell>
          <cell r="F9647" t="str">
            <v>VK04 A2-Gr</v>
          </cell>
          <cell r="G9647" t="str">
            <v>VK04A2-Gr1SEI</v>
          </cell>
          <cell r="H9647" t="str">
            <v>VK04A2-Gr1SEI向け設変出図</v>
          </cell>
          <cell r="I9647"/>
          <cell r="J9647"/>
          <cell r="K9647"/>
          <cell r="L9647"/>
          <cell r="M9647"/>
          <cell r="N9647"/>
        </row>
        <row r="9648">
          <cell r="C9648">
            <v>7552208491</v>
          </cell>
          <cell r="D9648" t="str">
            <v>I4K5796</v>
          </cell>
          <cell r="E9648">
            <v>45770</v>
          </cell>
          <cell r="F9648" t="str">
            <v>VK04 A2-Gr</v>
          </cell>
          <cell r="G9648" t="str">
            <v>VK04A2-Gr1SEI</v>
          </cell>
          <cell r="H9648" t="str">
            <v>VK04A2-Gr1SEI向け設変出図</v>
          </cell>
          <cell r="I9648"/>
          <cell r="J9648"/>
          <cell r="K9648"/>
          <cell r="L9648"/>
          <cell r="M9648"/>
          <cell r="N9648"/>
        </row>
        <row r="9649">
          <cell r="C9649">
            <v>7552208501</v>
          </cell>
          <cell r="D9649" t="str">
            <v>I4K5796</v>
          </cell>
          <cell r="E9649">
            <v>45770</v>
          </cell>
          <cell r="F9649" t="str">
            <v>VK04 A2-Gr</v>
          </cell>
          <cell r="G9649" t="str">
            <v>VK04A2-Gr1SEI</v>
          </cell>
          <cell r="H9649" t="str">
            <v>VK04A2-Gr1SEI向け設変出図</v>
          </cell>
          <cell r="I9649"/>
          <cell r="J9649"/>
          <cell r="K9649"/>
          <cell r="L9649"/>
          <cell r="M9649"/>
          <cell r="N9649"/>
        </row>
        <row r="9650">
          <cell r="C9650">
            <v>7552208511</v>
          </cell>
          <cell r="D9650" t="str">
            <v>I4K5796</v>
          </cell>
          <cell r="E9650">
            <v>45770</v>
          </cell>
          <cell r="F9650" t="str">
            <v>VK04 A2-Gr</v>
          </cell>
          <cell r="G9650" t="str">
            <v>VK04A2-Gr1SEI</v>
          </cell>
          <cell r="H9650" t="str">
            <v>VK04A2-Gr1SEI向け設変出図</v>
          </cell>
          <cell r="I9650"/>
          <cell r="J9650"/>
          <cell r="K9650"/>
          <cell r="L9650"/>
          <cell r="M9650"/>
          <cell r="N9650"/>
        </row>
        <row r="9651">
          <cell r="C9651">
            <v>7552208521</v>
          </cell>
          <cell r="D9651" t="str">
            <v>I4K5796</v>
          </cell>
          <cell r="E9651">
            <v>45770</v>
          </cell>
          <cell r="F9651" t="str">
            <v>VK04 A2-Gr</v>
          </cell>
          <cell r="G9651" t="str">
            <v>VK04A2-Gr1SEI</v>
          </cell>
          <cell r="H9651" t="str">
            <v>VK04A2-Gr1SEI向け設変出図</v>
          </cell>
          <cell r="I9651"/>
          <cell r="J9651"/>
          <cell r="K9651"/>
          <cell r="L9651"/>
          <cell r="M9651"/>
          <cell r="N9651"/>
        </row>
        <row r="9652">
          <cell r="C9652">
            <v>7552208531</v>
          </cell>
          <cell r="D9652" t="str">
            <v>I4K5796</v>
          </cell>
          <cell r="E9652">
            <v>45770</v>
          </cell>
          <cell r="F9652" t="str">
            <v>VK04 A2-Gr</v>
          </cell>
          <cell r="G9652" t="str">
            <v>VK04A2-Gr1SEI</v>
          </cell>
          <cell r="H9652" t="str">
            <v>VK04A2-Gr1SEI向け設変出図</v>
          </cell>
          <cell r="I9652"/>
          <cell r="J9652"/>
          <cell r="K9652"/>
          <cell r="L9652"/>
          <cell r="M9652"/>
          <cell r="N9652"/>
        </row>
        <row r="9653">
          <cell r="C9653">
            <v>7552208541</v>
          </cell>
          <cell r="D9653" t="str">
            <v>I4K5796</v>
          </cell>
          <cell r="E9653">
            <v>45770</v>
          </cell>
          <cell r="F9653" t="str">
            <v>VK04 A2-Gr</v>
          </cell>
          <cell r="G9653" t="str">
            <v>VK04A2-Gr1SEI</v>
          </cell>
          <cell r="H9653" t="str">
            <v>VK04A2-Gr1SEI向け設変出図</v>
          </cell>
          <cell r="I9653"/>
          <cell r="J9653"/>
          <cell r="K9653"/>
          <cell r="L9653"/>
          <cell r="M9653"/>
          <cell r="N9653"/>
        </row>
        <row r="9654">
          <cell r="C9654">
            <v>7552208551</v>
          </cell>
          <cell r="D9654" t="str">
            <v>I4K5796</v>
          </cell>
          <cell r="E9654">
            <v>45770</v>
          </cell>
          <cell r="F9654" t="str">
            <v>VK04 A2-Gr</v>
          </cell>
          <cell r="G9654" t="str">
            <v>VK04A2-Gr1SEI</v>
          </cell>
          <cell r="H9654" t="str">
            <v>VK04A2-Gr1SEI向け設変出図</v>
          </cell>
          <cell r="I9654"/>
          <cell r="J9654"/>
          <cell r="K9654"/>
          <cell r="L9654"/>
          <cell r="M9654"/>
          <cell r="N9654"/>
        </row>
        <row r="9655">
          <cell r="C9655">
            <v>7552208561</v>
          </cell>
          <cell r="D9655" t="str">
            <v>I4K5796</v>
          </cell>
          <cell r="E9655">
            <v>45770</v>
          </cell>
          <cell r="F9655" t="str">
            <v>VK04 A2-Gr</v>
          </cell>
          <cell r="G9655" t="str">
            <v>VK04A2-Gr1SEI</v>
          </cell>
          <cell r="H9655" t="str">
            <v>VK04A2-Gr1SEI向け設変出図</v>
          </cell>
          <cell r="I9655"/>
          <cell r="J9655"/>
          <cell r="K9655"/>
          <cell r="L9655"/>
          <cell r="M9655"/>
          <cell r="N9655"/>
        </row>
        <row r="9656">
          <cell r="C9656">
            <v>7552208571</v>
          </cell>
          <cell r="D9656" t="str">
            <v>I4K5796</v>
          </cell>
          <cell r="E9656">
            <v>45770</v>
          </cell>
          <cell r="F9656" t="str">
            <v>VK04 A2-Gr</v>
          </cell>
          <cell r="G9656" t="str">
            <v>VK04A2-Gr1SEI</v>
          </cell>
          <cell r="H9656" t="str">
            <v>VK04A2-Gr1SEI向け設変出図</v>
          </cell>
          <cell r="I9656"/>
          <cell r="J9656"/>
          <cell r="K9656"/>
          <cell r="L9656"/>
          <cell r="M9656"/>
          <cell r="N9656"/>
        </row>
        <row r="9657">
          <cell r="C9657">
            <v>7552208581</v>
          </cell>
          <cell r="D9657" t="str">
            <v>I4K5796</v>
          </cell>
          <cell r="E9657">
            <v>45770</v>
          </cell>
          <cell r="F9657" t="str">
            <v>VK04 A2-Gr</v>
          </cell>
          <cell r="G9657" t="str">
            <v>VK04A2-Gr1SEI</v>
          </cell>
          <cell r="H9657" t="str">
            <v>VK04A2-Gr1SEI向け設変出図</v>
          </cell>
          <cell r="I9657"/>
          <cell r="J9657"/>
          <cell r="K9657"/>
          <cell r="L9657"/>
          <cell r="M9657"/>
          <cell r="N9657"/>
        </row>
        <row r="9658">
          <cell r="C9658">
            <v>7552208591</v>
          </cell>
          <cell r="D9658" t="str">
            <v>I4K5796</v>
          </cell>
          <cell r="E9658">
            <v>45770</v>
          </cell>
          <cell r="F9658" t="str">
            <v>VK04 A2-Gr</v>
          </cell>
          <cell r="G9658" t="str">
            <v>VK04A2-Gr1SEI</v>
          </cell>
          <cell r="H9658" t="str">
            <v>VK04A2-Gr1SEI向け設変出図</v>
          </cell>
          <cell r="I9658"/>
          <cell r="J9658"/>
          <cell r="K9658"/>
          <cell r="L9658"/>
          <cell r="M9658"/>
          <cell r="N9658"/>
        </row>
        <row r="9659">
          <cell r="C9659">
            <v>7552208602</v>
          </cell>
          <cell r="D9659" t="str">
            <v>I4K5796</v>
          </cell>
          <cell r="E9659">
            <v>45770</v>
          </cell>
          <cell r="F9659" t="str">
            <v>VK04 A2-Gr</v>
          </cell>
          <cell r="G9659" t="str">
            <v>VK04A2-Gr1SEI</v>
          </cell>
          <cell r="H9659" t="str">
            <v>VK04A2-Gr1SEI向け設変出図</v>
          </cell>
          <cell r="I9659"/>
          <cell r="J9659" t="str">
            <v>A</v>
          </cell>
          <cell r="K9659"/>
          <cell r="L9659"/>
          <cell r="M9659"/>
          <cell r="N9659"/>
        </row>
        <row r="9660">
          <cell r="C9660">
            <v>7552208611</v>
          </cell>
          <cell r="D9660" t="str">
            <v>I4K5796</v>
          </cell>
          <cell r="E9660">
            <v>45770</v>
          </cell>
          <cell r="F9660" t="str">
            <v>VK04 A2-Gr</v>
          </cell>
          <cell r="G9660" t="str">
            <v>VK04A2-Gr1SEI</v>
          </cell>
          <cell r="H9660" t="str">
            <v>VK04A2-Gr1SEI向け設変出図</v>
          </cell>
          <cell r="I9660"/>
          <cell r="J9660" t="str">
            <v>A</v>
          </cell>
          <cell r="K9660"/>
          <cell r="L9660"/>
          <cell r="M9660"/>
          <cell r="N9660"/>
        </row>
        <row r="9661">
          <cell r="C9661">
            <v>7552208621</v>
          </cell>
          <cell r="D9661" t="str">
            <v>I4K5796</v>
          </cell>
          <cell r="E9661">
            <v>45770</v>
          </cell>
          <cell r="F9661" t="str">
            <v>VK04 A2-Gr</v>
          </cell>
          <cell r="G9661" t="str">
            <v>VK04A2-Gr1SEI</v>
          </cell>
          <cell r="H9661" t="str">
            <v>VK04A2-Gr1SEI向け設変出図</v>
          </cell>
          <cell r="I9661"/>
          <cell r="J9661" t="str">
            <v>A</v>
          </cell>
          <cell r="K9661"/>
          <cell r="L9661"/>
          <cell r="M9661"/>
          <cell r="N9661"/>
        </row>
        <row r="9662">
          <cell r="C9662">
            <v>7552208631</v>
          </cell>
          <cell r="D9662" t="str">
            <v>I4K5796</v>
          </cell>
          <cell r="E9662">
            <v>45770</v>
          </cell>
          <cell r="F9662" t="str">
            <v>VK04 A2-Gr</v>
          </cell>
          <cell r="G9662" t="str">
            <v>VK04A2-Gr1SEI</v>
          </cell>
          <cell r="H9662" t="str">
            <v>VK04A2-Gr1SEI向け設変出図</v>
          </cell>
          <cell r="I9662"/>
          <cell r="J9662" t="str">
            <v>A</v>
          </cell>
          <cell r="K9662"/>
          <cell r="L9662"/>
          <cell r="M9662"/>
          <cell r="N9662"/>
        </row>
        <row r="9663">
          <cell r="C9663">
            <v>7552208641</v>
          </cell>
          <cell r="D9663" t="str">
            <v>I4K5796</v>
          </cell>
          <cell r="E9663">
            <v>45770</v>
          </cell>
          <cell r="F9663" t="str">
            <v>VK04 A2-Gr</v>
          </cell>
          <cell r="G9663" t="str">
            <v>VK04A2-Gr1SEI</v>
          </cell>
          <cell r="H9663" t="str">
            <v>VK04A2-Gr1SEI向け設変出図</v>
          </cell>
          <cell r="I9663"/>
          <cell r="J9663" t="str">
            <v>A</v>
          </cell>
          <cell r="K9663"/>
          <cell r="L9663"/>
          <cell r="M9663"/>
          <cell r="N9663"/>
        </row>
        <row r="9664">
          <cell r="C9664">
            <v>7552208661</v>
          </cell>
          <cell r="D9664" t="str">
            <v>I4K5796</v>
          </cell>
          <cell r="E9664">
            <v>45770</v>
          </cell>
          <cell r="F9664" t="str">
            <v>VK04 A2-Gr</v>
          </cell>
          <cell r="G9664" t="str">
            <v>VK04A2-Gr1SEI</v>
          </cell>
          <cell r="H9664" t="str">
            <v>VK04A2-Gr1SEI向け設変出図</v>
          </cell>
          <cell r="I9664"/>
          <cell r="J9664" t="str">
            <v>A</v>
          </cell>
          <cell r="K9664"/>
          <cell r="L9664"/>
          <cell r="M9664"/>
          <cell r="N9664"/>
        </row>
        <row r="9665">
          <cell r="C9665">
            <v>7552208671</v>
          </cell>
          <cell r="D9665" t="str">
            <v>I4K5796</v>
          </cell>
          <cell r="E9665">
            <v>45770</v>
          </cell>
          <cell r="F9665" t="str">
            <v>VK04 A2-Gr</v>
          </cell>
          <cell r="G9665" t="str">
            <v>VK04A2-Gr1SEI</v>
          </cell>
          <cell r="H9665" t="str">
            <v>VK04A2-Gr1SEI向け設変出図</v>
          </cell>
          <cell r="I9665"/>
          <cell r="J9665" t="str">
            <v>A</v>
          </cell>
          <cell r="K9665"/>
          <cell r="L9665"/>
          <cell r="M9665"/>
          <cell r="N9665"/>
        </row>
        <row r="9666">
          <cell r="C9666">
            <v>7552208681</v>
          </cell>
          <cell r="D9666" t="str">
            <v>I4K5796</v>
          </cell>
          <cell r="E9666">
            <v>45770</v>
          </cell>
          <cell r="F9666" t="str">
            <v>VK04 A2-Gr</v>
          </cell>
          <cell r="G9666" t="str">
            <v>VK04A2-Gr1SEI</v>
          </cell>
          <cell r="H9666" t="str">
            <v>VK04A2-Gr1SEI向け設変出図</v>
          </cell>
          <cell r="I9666"/>
          <cell r="J9666" t="str">
            <v>A</v>
          </cell>
          <cell r="K9666"/>
          <cell r="L9666"/>
          <cell r="M9666"/>
          <cell r="N9666"/>
        </row>
        <row r="9667">
          <cell r="C9667">
            <v>7552208691</v>
          </cell>
          <cell r="D9667" t="str">
            <v>I4K5796</v>
          </cell>
          <cell r="E9667">
            <v>45770</v>
          </cell>
          <cell r="F9667" t="str">
            <v>VK04 A2-Gr</v>
          </cell>
          <cell r="G9667" t="str">
            <v>VK04A2-Gr1SEI</v>
          </cell>
          <cell r="H9667" t="str">
            <v>VK04A2-Gr1SEI向け設変出図</v>
          </cell>
          <cell r="I9667"/>
          <cell r="J9667" t="str">
            <v>A</v>
          </cell>
          <cell r="K9667"/>
          <cell r="L9667"/>
          <cell r="M9667"/>
          <cell r="N9667"/>
        </row>
        <row r="9668">
          <cell r="C9668">
            <v>7552208701</v>
          </cell>
          <cell r="D9668" t="str">
            <v>I4K5796</v>
          </cell>
          <cell r="E9668">
            <v>45770</v>
          </cell>
          <cell r="F9668" t="str">
            <v>VK04 A2-Gr</v>
          </cell>
          <cell r="G9668" t="str">
            <v>VK04A2-Gr1SEI</v>
          </cell>
          <cell r="H9668" t="str">
            <v>VK04A2-Gr1SEI向け設変出図</v>
          </cell>
          <cell r="I9668"/>
          <cell r="J9668"/>
          <cell r="K9668"/>
          <cell r="L9668"/>
          <cell r="M9668"/>
          <cell r="N9668"/>
        </row>
        <row r="9669">
          <cell r="C9669">
            <v>7552208711</v>
          </cell>
          <cell r="D9669" t="str">
            <v>I4K5796</v>
          </cell>
          <cell r="E9669">
            <v>45770</v>
          </cell>
          <cell r="F9669" t="str">
            <v>VK04 A2-Gr</v>
          </cell>
          <cell r="G9669" t="str">
            <v>VK04A2-Gr1SEI</v>
          </cell>
          <cell r="H9669" t="str">
            <v>VK04A2-Gr1SEI向け設変出図</v>
          </cell>
          <cell r="I9669"/>
          <cell r="J9669"/>
          <cell r="K9669"/>
          <cell r="L9669"/>
          <cell r="M9669"/>
          <cell r="N9669"/>
        </row>
        <row r="9670">
          <cell r="C9670">
            <v>7552208721</v>
          </cell>
          <cell r="D9670" t="str">
            <v>I4K5796</v>
          </cell>
          <cell r="E9670">
            <v>45770</v>
          </cell>
          <cell r="F9670" t="str">
            <v>VK04 A2-Gr</v>
          </cell>
          <cell r="G9670" t="str">
            <v>VK04A2-Gr1SEI</v>
          </cell>
          <cell r="H9670" t="str">
            <v>VK04A2-Gr1SEI向け設変出図</v>
          </cell>
          <cell r="I9670"/>
          <cell r="J9670"/>
          <cell r="K9670"/>
          <cell r="L9670"/>
          <cell r="M9670"/>
          <cell r="N9670"/>
        </row>
        <row r="9671">
          <cell r="C9671">
            <v>7552208731</v>
          </cell>
          <cell r="D9671" t="str">
            <v>I4K5796</v>
          </cell>
          <cell r="E9671">
            <v>45770</v>
          </cell>
          <cell r="F9671" t="str">
            <v>VK04 A2-Gr</v>
          </cell>
          <cell r="G9671" t="str">
            <v>VK04A2-Gr1SEI</v>
          </cell>
          <cell r="H9671" t="str">
            <v>VK04A2-Gr1SEI向け設変出図</v>
          </cell>
          <cell r="I9671"/>
          <cell r="J9671"/>
          <cell r="K9671"/>
          <cell r="L9671"/>
          <cell r="M9671"/>
          <cell r="N9671"/>
        </row>
        <row r="9672">
          <cell r="C9672">
            <v>7552208752</v>
          </cell>
          <cell r="D9672" t="str">
            <v>I4K5796</v>
          </cell>
          <cell r="E9672">
            <v>45770</v>
          </cell>
          <cell r="F9672" t="str">
            <v>VK04 A2-Gr</v>
          </cell>
          <cell r="G9672" t="str">
            <v>VK04A2-Gr1SEI</v>
          </cell>
          <cell r="H9672" t="str">
            <v>VK04A2-Gr1SEI向け設変出図</v>
          </cell>
          <cell r="I9672"/>
          <cell r="J9672"/>
          <cell r="K9672"/>
          <cell r="L9672"/>
          <cell r="M9672"/>
          <cell r="N9672"/>
        </row>
        <row r="9673">
          <cell r="C9673">
            <v>7552208761</v>
          </cell>
          <cell r="D9673" t="str">
            <v>I4K5796</v>
          </cell>
          <cell r="E9673">
            <v>45770</v>
          </cell>
          <cell r="F9673" t="str">
            <v>VK04 A2-Gr</v>
          </cell>
          <cell r="G9673" t="str">
            <v>VK04A2-Gr1SEI</v>
          </cell>
          <cell r="H9673" t="str">
            <v>VK04A2-Gr1SEI向け設変出図</v>
          </cell>
          <cell r="I9673"/>
          <cell r="J9673"/>
          <cell r="K9673"/>
          <cell r="L9673"/>
          <cell r="M9673"/>
          <cell r="N9673"/>
        </row>
        <row r="9674">
          <cell r="C9674">
            <v>7552208771</v>
          </cell>
          <cell r="D9674" t="str">
            <v>I4K5796</v>
          </cell>
          <cell r="E9674">
            <v>45770</v>
          </cell>
          <cell r="F9674" t="str">
            <v>VK04 A2-Gr</v>
          </cell>
          <cell r="G9674" t="str">
            <v>VK04A2-Gr1SEI</v>
          </cell>
          <cell r="H9674" t="str">
            <v>VK04A2-Gr1SEI向け設変出図</v>
          </cell>
          <cell r="I9674"/>
          <cell r="J9674"/>
          <cell r="K9674"/>
          <cell r="L9674"/>
          <cell r="M9674"/>
          <cell r="N9674"/>
        </row>
        <row r="9675">
          <cell r="C9675">
            <v>7552208781</v>
          </cell>
          <cell r="D9675" t="str">
            <v>I4K5796</v>
          </cell>
          <cell r="E9675">
            <v>45770</v>
          </cell>
          <cell r="F9675" t="str">
            <v>VK04 A2-Gr</v>
          </cell>
          <cell r="G9675" t="str">
            <v>VK04A2-Gr1SEI</v>
          </cell>
          <cell r="H9675" t="str">
            <v>VK04A2-Gr1SEI向け設変出図</v>
          </cell>
          <cell r="I9675"/>
          <cell r="J9675"/>
          <cell r="K9675"/>
          <cell r="L9675"/>
          <cell r="M9675"/>
          <cell r="N9675"/>
        </row>
        <row r="9676">
          <cell r="C9676">
            <v>7552208791</v>
          </cell>
          <cell r="D9676" t="str">
            <v>I4K5796</v>
          </cell>
          <cell r="E9676">
            <v>45770</v>
          </cell>
          <cell r="F9676" t="str">
            <v>VK04 A2-Gr</v>
          </cell>
          <cell r="G9676" t="str">
            <v>VK04A2-Gr1SEI</v>
          </cell>
          <cell r="H9676" t="str">
            <v>VK04A2-Gr1SEI向け設変出図</v>
          </cell>
          <cell r="I9676"/>
          <cell r="J9676"/>
          <cell r="K9676"/>
          <cell r="L9676"/>
          <cell r="M9676"/>
          <cell r="N9676"/>
        </row>
        <row r="9677">
          <cell r="C9677">
            <v>7552208801</v>
          </cell>
          <cell r="D9677" t="str">
            <v>I4K5796</v>
          </cell>
          <cell r="E9677">
            <v>45770</v>
          </cell>
          <cell r="F9677" t="str">
            <v>VK04 A2-Gr</v>
          </cell>
          <cell r="G9677" t="str">
            <v>VK04A2-Gr1SEI</v>
          </cell>
          <cell r="H9677" t="str">
            <v>VK04A2-Gr1SEI向け設変出図</v>
          </cell>
          <cell r="I9677"/>
          <cell r="J9677"/>
          <cell r="K9677"/>
          <cell r="L9677"/>
          <cell r="M9677"/>
          <cell r="N9677"/>
        </row>
        <row r="9678">
          <cell r="C9678">
            <v>7552208811</v>
          </cell>
          <cell r="D9678" t="str">
            <v>I4K5796</v>
          </cell>
          <cell r="E9678">
            <v>45770</v>
          </cell>
          <cell r="F9678" t="str">
            <v>VK04 A2-Gr</v>
          </cell>
          <cell r="G9678" t="str">
            <v>VK04A2-Gr1SEI</v>
          </cell>
          <cell r="H9678" t="str">
            <v>VK04A2-Gr1SEI向け設変出図</v>
          </cell>
          <cell r="I9678"/>
          <cell r="J9678"/>
          <cell r="K9678"/>
          <cell r="L9678"/>
          <cell r="M9678"/>
          <cell r="N9678"/>
        </row>
        <row r="9679">
          <cell r="C9679">
            <v>7552208821</v>
          </cell>
          <cell r="D9679" t="str">
            <v>I4K5796</v>
          </cell>
          <cell r="E9679">
            <v>45770</v>
          </cell>
          <cell r="F9679" t="str">
            <v>VK04 A2-Gr</v>
          </cell>
          <cell r="G9679" t="str">
            <v>VK04A2-Gr1SEI</v>
          </cell>
          <cell r="H9679" t="str">
            <v>VK04A2-Gr1SEI向け設変出図</v>
          </cell>
          <cell r="I9679"/>
          <cell r="J9679"/>
          <cell r="K9679"/>
          <cell r="L9679"/>
          <cell r="M9679"/>
          <cell r="N9679"/>
        </row>
        <row r="9680">
          <cell r="C9680">
            <v>7552208831</v>
          </cell>
          <cell r="D9680" t="str">
            <v>I4K5796</v>
          </cell>
          <cell r="E9680">
            <v>45770</v>
          </cell>
          <cell r="F9680" t="str">
            <v>VK04 A2-Gr</v>
          </cell>
          <cell r="G9680" t="str">
            <v>VK04A2-Gr1SEI</v>
          </cell>
          <cell r="H9680" t="str">
            <v>VK04A2-Gr1SEI向け設変出図</v>
          </cell>
          <cell r="I9680"/>
          <cell r="J9680"/>
          <cell r="K9680"/>
          <cell r="L9680"/>
          <cell r="M9680"/>
          <cell r="N9680"/>
        </row>
        <row r="9681">
          <cell r="C9681">
            <v>7552208841</v>
          </cell>
          <cell r="D9681" t="str">
            <v>I4K5796</v>
          </cell>
          <cell r="E9681">
            <v>45770</v>
          </cell>
          <cell r="F9681" t="str">
            <v>VK04 A2-Gr</v>
          </cell>
          <cell r="G9681" t="str">
            <v>VK04A2-Gr1SEI</v>
          </cell>
          <cell r="H9681" t="str">
            <v>VK04A2-Gr1SEI向け設変出図</v>
          </cell>
          <cell r="I9681"/>
          <cell r="J9681"/>
          <cell r="K9681"/>
          <cell r="L9681"/>
          <cell r="M9681"/>
          <cell r="N9681"/>
        </row>
        <row r="9682">
          <cell r="C9682">
            <v>7552208852</v>
          </cell>
          <cell r="D9682" t="str">
            <v>I4K5796</v>
          </cell>
          <cell r="E9682">
            <v>45770</v>
          </cell>
          <cell r="F9682" t="str">
            <v>VK04 A2-Gr</v>
          </cell>
          <cell r="G9682" t="str">
            <v>VK04A2-Gr1SEI</v>
          </cell>
          <cell r="H9682" t="str">
            <v>VK04A2-Gr1SEI向け設変出図</v>
          </cell>
          <cell r="I9682"/>
          <cell r="J9682"/>
          <cell r="K9682"/>
          <cell r="L9682"/>
          <cell r="M9682"/>
          <cell r="N9682"/>
        </row>
        <row r="9683">
          <cell r="C9683">
            <v>7552208861</v>
          </cell>
          <cell r="D9683" t="str">
            <v>I4K5796</v>
          </cell>
          <cell r="E9683">
            <v>45770</v>
          </cell>
          <cell r="F9683" t="str">
            <v>VK04 A2-Gr</v>
          </cell>
          <cell r="G9683" t="str">
            <v>VK04A2-Gr1SEI</v>
          </cell>
          <cell r="H9683" t="str">
            <v>VK04A2-Gr1SEI向け設変出図</v>
          </cell>
          <cell r="I9683"/>
          <cell r="J9683"/>
          <cell r="K9683"/>
          <cell r="L9683"/>
          <cell r="M9683"/>
          <cell r="N9683"/>
        </row>
        <row r="9684">
          <cell r="C9684">
            <v>7552208871</v>
          </cell>
          <cell r="D9684" t="str">
            <v>I4K5796</v>
          </cell>
          <cell r="E9684">
            <v>45770</v>
          </cell>
          <cell r="F9684" t="str">
            <v>VK04 A2-Gr</v>
          </cell>
          <cell r="G9684" t="str">
            <v>VK04A2-Gr1SEI</v>
          </cell>
          <cell r="H9684" t="str">
            <v>VK04A2-Gr1SEI向け設変出図</v>
          </cell>
          <cell r="I9684"/>
          <cell r="J9684"/>
          <cell r="K9684"/>
          <cell r="L9684"/>
          <cell r="M9684"/>
          <cell r="N9684"/>
        </row>
        <row r="9685">
          <cell r="C9685">
            <v>7552208882</v>
          </cell>
          <cell r="D9685" t="str">
            <v>I4K5796</v>
          </cell>
          <cell r="E9685">
            <v>45770</v>
          </cell>
          <cell r="F9685" t="str">
            <v>VK04 A2-Gr</v>
          </cell>
          <cell r="G9685" t="str">
            <v>VK04A2-Gr1SEI</v>
          </cell>
          <cell r="H9685" t="str">
            <v>VK04A2-Gr1SEI向け設変出図</v>
          </cell>
          <cell r="I9685"/>
          <cell r="J9685"/>
          <cell r="K9685"/>
          <cell r="L9685"/>
          <cell r="M9685"/>
          <cell r="N9685"/>
        </row>
        <row r="9686">
          <cell r="C9686">
            <v>7552208891</v>
          </cell>
          <cell r="D9686" t="str">
            <v>I4K5796</v>
          </cell>
          <cell r="E9686">
            <v>45770</v>
          </cell>
          <cell r="F9686" t="str">
            <v>VK04 A2-Gr</v>
          </cell>
          <cell r="G9686" t="str">
            <v>VK04A2-Gr1SEI</v>
          </cell>
          <cell r="H9686" t="str">
            <v>VK04A2-Gr1SEI向け設変出図</v>
          </cell>
          <cell r="I9686"/>
          <cell r="J9686"/>
          <cell r="K9686"/>
          <cell r="L9686"/>
          <cell r="M9686"/>
          <cell r="N9686"/>
        </row>
        <row r="9687">
          <cell r="C9687">
            <v>7552208901</v>
          </cell>
          <cell r="D9687" t="str">
            <v>I4K5796</v>
          </cell>
          <cell r="E9687">
            <v>45770</v>
          </cell>
          <cell r="F9687" t="str">
            <v>VK04 A2-Gr</v>
          </cell>
          <cell r="G9687" t="str">
            <v>VK04A2-Gr1SEI</v>
          </cell>
          <cell r="H9687" t="str">
            <v>VK04A2-Gr1SEI向け設変出図</v>
          </cell>
          <cell r="I9687"/>
          <cell r="J9687"/>
          <cell r="K9687"/>
          <cell r="L9687"/>
          <cell r="M9687"/>
          <cell r="N9687"/>
        </row>
        <row r="9688">
          <cell r="C9688">
            <v>7552208911</v>
          </cell>
          <cell r="D9688" t="str">
            <v>I4K5796</v>
          </cell>
          <cell r="E9688">
            <v>45770</v>
          </cell>
          <cell r="F9688" t="str">
            <v>VK04 A2-Gr</v>
          </cell>
          <cell r="G9688" t="str">
            <v>VK04A2-Gr1SEI</v>
          </cell>
          <cell r="H9688" t="str">
            <v>VK04A2-Gr1SEI向け設変出図</v>
          </cell>
          <cell r="I9688"/>
          <cell r="J9688"/>
          <cell r="K9688"/>
          <cell r="L9688"/>
          <cell r="M9688"/>
          <cell r="N9688"/>
        </row>
        <row r="9689">
          <cell r="C9689">
            <v>7552208921</v>
          </cell>
          <cell r="D9689" t="str">
            <v>I4K5796</v>
          </cell>
          <cell r="E9689">
            <v>45770</v>
          </cell>
          <cell r="F9689" t="str">
            <v>VK04 A2-Gr</v>
          </cell>
          <cell r="G9689" t="str">
            <v>VK04A2-Gr1SEI</v>
          </cell>
          <cell r="H9689" t="str">
            <v>VK04A2-Gr1SEI向け設変出図</v>
          </cell>
          <cell r="I9689"/>
          <cell r="J9689"/>
          <cell r="K9689"/>
          <cell r="L9689"/>
          <cell r="M9689"/>
          <cell r="N9689"/>
        </row>
        <row r="9690">
          <cell r="C9690">
            <v>7552208931</v>
          </cell>
          <cell r="D9690" t="str">
            <v>I4K5796</v>
          </cell>
          <cell r="E9690">
            <v>45770</v>
          </cell>
          <cell r="F9690" t="str">
            <v>VK04 A2-Gr</v>
          </cell>
          <cell r="G9690" t="str">
            <v>VK04A2-Gr1SEI</v>
          </cell>
          <cell r="H9690" t="str">
            <v>VK04A2-Gr1SEI向け設変出図</v>
          </cell>
          <cell r="I9690"/>
          <cell r="J9690"/>
          <cell r="K9690"/>
          <cell r="L9690"/>
          <cell r="M9690"/>
          <cell r="N9690"/>
        </row>
        <row r="9691">
          <cell r="C9691">
            <v>7552208941</v>
          </cell>
          <cell r="D9691" t="str">
            <v>I4K5796</v>
          </cell>
          <cell r="E9691">
            <v>45770</v>
          </cell>
          <cell r="F9691" t="str">
            <v>VK04 A2-Gr</v>
          </cell>
          <cell r="G9691" t="str">
            <v>VK04A2-Gr1SEI</v>
          </cell>
          <cell r="H9691" t="str">
            <v>VK04A2-Gr1SEI向け設変出図</v>
          </cell>
          <cell r="I9691"/>
          <cell r="J9691"/>
          <cell r="K9691"/>
          <cell r="L9691"/>
          <cell r="M9691"/>
          <cell r="N9691"/>
        </row>
        <row r="9692">
          <cell r="C9692">
            <v>7552208951</v>
          </cell>
          <cell r="D9692" t="str">
            <v>I4K5796</v>
          </cell>
          <cell r="E9692">
            <v>45770</v>
          </cell>
          <cell r="F9692" t="str">
            <v>VK04 A2-Gr</v>
          </cell>
          <cell r="G9692" t="str">
            <v>VK04A2-Gr1SEI</v>
          </cell>
          <cell r="H9692" t="str">
            <v>VK04A2-Gr1SEI向け設変出図</v>
          </cell>
          <cell r="I9692"/>
          <cell r="J9692"/>
          <cell r="K9692"/>
          <cell r="L9692"/>
          <cell r="M9692"/>
          <cell r="N9692"/>
        </row>
        <row r="9693">
          <cell r="C9693">
            <v>7552208961</v>
          </cell>
          <cell r="D9693" t="str">
            <v>I4K5796</v>
          </cell>
          <cell r="E9693">
            <v>45770</v>
          </cell>
          <cell r="F9693" t="str">
            <v>VK04 A2-Gr</v>
          </cell>
          <cell r="G9693" t="str">
            <v>VK04A2-Gr1SEI</v>
          </cell>
          <cell r="H9693" t="str">
            <v>VK04A2-Gr1SEI向け設変出図</v>
          </cell>
          <cell r="I9693"/>
          <cell r="J9693"/>
          <cell r="K9693"/>
          <cell r="L9693"/>
          <cell r="M9693"/>
          <cell r="N9693"/>
        </row>
        <row r="9694">
          <cell r="C9694">
            <v>7552208971</v>
          </cell>
          <cell r="D9694" t="str">
            <v>I4K5796</v>
          </cell>
          <cell r="E9694">
            <v>45770</v>
          </cell>
          <cell r="F9694" t="str">
            <v>VK04 A2-Gr</v>
          </cell>
          <cell r="G9694" t="str">
            <v>VK04A2-Gr1SEI</v>
          </cell>
          <cell r="H9694" t="str">
            <v>VK04A2-Gr1SEI向け設変出図</v>
          </cell>
          <cell r="I9694"/>
          <cell r="J9694"/>
          <cell r="K9694"/>
          <cell r="L9694"/>
          <cell r="M9694"/>
          <cell r="N9694"/>
        </row>
        <row r="9695">
          <cell r="C9695">
            <v>7552208981</v>
          </cell>
          <cell r="D9695" t="str">
            <v>I4K5796</v>
          </cell>
          <cell r="E9695">
            <v>45770</v>
          </cell>
          <cell r="F9695" t="str">
            <v>VK04 A2-Gr</v>
          </cell>
          <cell r="G9695" t="str">
            <v>VK04A2-Gr1SEI</v>
          </cell>
          <cell r="H9695" t="str">
            <v>VK04A2-Gr1SEI向け設変出図</v>
          </cell>
          <cell r="I9695"/>
          <cell r="J9695"/>
          <cell r="K9695"/>
          <cell r="L9695"/>
          <cell r="M9695"/>
          <cell r="N9695"/>
        </row>
        <row r="9696">
          <cell r="C9696">
            <v>7552208991</v>
          </cell>
          <cell r="D9696" t="str">
            <v>I4K5796</v>
          </cell>
          <cell r="E9696">
            <v>45770</v>
          </cell>
          <cell r="F9696" t="str">
            <v>VK04 A2-Gr</v>
          </cell>
          <cell r="G9696" t="str">
            <v>VK04A2-Gr1SEI</v>
          </cell>
          <cell r="H9696" t="str">
            <v>VK04A2-Gr1SEI向け設変出図</v>
          </cell>
          <cell r="I9696"/>
          <cell r="J9696"/>
          <cell r="K9696"/>
          <cell r="L9696"/>
          <cell r="M9696"/>
          <cell r="N9696"/>
        </row>
        <row r="9697">
          <cell r="C9697">
            <v>7552209001</v>
          </cell>
          <cell r="D9697" t="str">
            <v>I4K5796</v>
          </cell>
          <cell r="E9697">
            <v>45770</v>
          </cell>
          <cell r="F9697" t="str">
            <v>VK04 A2-Gr</v>
          </cell>
          <cell r="G9697" t="str">
            <v>VK04A2-Gr1SEI</v>
          </cell>
          <cell r="H9697" t="str">
            <v>VK04A2-Gr1SEI向け設変出図</v>
          </cell>
          <cell r="I9697"/>
          <cell r="J9697" t="str">
            <v>A</v>
          </cell>
          <cell r="K9697"/>
          <cell r="L9697"/>
          <cell r="M9697"/>
          <cell r="N9697"/>
        </row>
        <row r="9698">
          <cell r="C9698">
            <v>7552209011</v>
          </cell>
          <cell r="D9698" t="str">
            <v>I4K5796</v>
          </cell>
          <cell r="E9698">
            <v>45770</v>
          </cell>
          <cell r="F9698" t="str">
            <v>VK04 A2-Gr</v>
          </cell>
          <cell r="G9698" t="str">
            <v>VK04A2-Gr1SEI</v>
          </cell>
          <cell r="H9698" t="str">
            <v>VK04A2-Gr1SEI向け設変出図</v>
          </cell>
          <cell r="I9698"/>
          <cell r="J9698" t="str">
            <v>A</v>
          </cell>
          <cell r="K9698"/>
          <cell r="L9698"/>
          <cell r="M9698"/>
          <cell r="N9698"/>
        </row>
        <row r="9699">
          <cell r="C9699">
            <v>7552209021</v>
          </cell>
          <cell r="D9699" t="str">
            <v>I4K5796</v>
          </cell>
          <cell r="E9699">
            <v>45770</v>
          </cell>
          <cell r="F9699" t="str">
            <v>VK04 A2-Gr</v>
          </cell>
          <cell r="G9699" t="str">
            <v>VK04A2-Gr1SEI</v>
          </cell>
          <cell r="H9699" t="str">
            <v>VK04A2-Gr1SEI向け設変出図</v>
          </cell>
          <cell r="I9699"/>
          <cell r="J9699" t="str">
            <v>A</v>
          </cell>
          <cell r="K9699"/>
          <cell r="L9699"/>
          <cell r="M9699"/>
          <cell r="N9699"/>
        </row>
        <row r="9700">
          <cell r="C9700">
            <v>7552209031</v>
          </cell>
          <cell r="D9700" t="str">
            <v>I4K5796</v>
          </cell>
          <cell r="E9700">
            <v>45770</v>
          </cell>
          <cell r="F9700" t="str">
            <v>VK04 A2-Gr</v>
          </cell>
          <cell r="G9700" t="str">
            <v>VK04A2-Gr1SEI</v>
          </cell>
          <cell r="H9700" t="str">
            <v>VK04A2-Gr1SEI向け設変出図</v>
          </cell>
          <cell r="I9700"/>
          <cell r="J9700" t="str">
            <v>A</v>
          </cell>
          <cell r="K9700"/>
          <cell r="L9700"/>
          <cell r="M9700"/>
          <cell r="N9700"/>
        </row>
        <row r="9701">
          <cell r="C9701">
            <v>7552209051</v>
          </cell>
          <cell r="D9701" t="str">
            <v>I4K5796</v>
          </cell>
          <cell r="E9701">
            <v>45770</v>
          </cell>
          <cell r="F9701" t="str">
            <v>VK04 A2-Gr</v>
          </cell>
          <cell r="G9701" t="str">
            <v>VK04A2-Gr1SEI</v>
          </cell>
          <cell r="H9701" t="str">
            <v>VK04A2-Gr1SEI向け設変出図</v>
          </cell>
          <cell r="I9701"/>
          <cell r="J9701" t="str">
            <v>A</v>
          </cell>
          <cell r="K9701"/>
          <cell r="L9701"/>
          <cell r="M9701"/>
          <cell r="N9701"/>
        </row>
        <row r="9702">
          <cell r="C9702">
            <v>7552209062</v>
          </cell>
          <cell r="D9702" t="str">
            <v>I4K5796</v>
          </cell>
          <cell r="E9702">
            <v>45770</v>
          </cell>
          <cell r="F9702" t="str">
            <v>VK04 A2-Gr</v>
          </cell>
          <cell r="G9702" t="str">
            <v>VK04A2-Gr1SEI</v>
          </cell>
          <cell r="H9702" t="str">
            <v>VK04A2-Gr1SEI向け設変出図</v>
          </cell>
          <cell r="I9702"/>
          <cell r="J9702" t="str">
            <v>A</v>
          </cell>
          <cell r="K9702"/>
          <cell r="L9702"/>
          <cell r="M9702"/>
          <cell r="N9702"/>
        </row>
        <row r="9703">
          <cell r="C9703">
            <v>7552209071</v>
          </cell>
          <cell r="D9703" t="str">
            <v>I4K5796</v>
          </cell>
          <cell r="E9703">
            <v>45770</v>
          </cell>
          <cell r="F9703" t="str">
            <v>VK04 A2-Gr</v>
          </cell>
          <cell r="G9703" t="str">
            <v>VK04A2-Gr1SEI</v>
          </cell>
          <cell r="H9703" t="str">
            <v>VK04A2-Gr1SEI向け設変出図</v>
          </cell>
          <cell r="I9703"/>
          <cell r="J9703" t="str">
            <v>A</v>
          </cell>
          <cell r="K9703"/>
          <cell r="L9703"/>
          <cell r="M9703"/>
          <cell r="N9703"/>
        </row>
        <row r="9704">
          <cell r="C9704">
            <v>7552209081</v>
          </cell>
          <cell r="D9704" t="str">
            <v>I4K5796</v>
          </cell>
          <cell r="E9704">
            <v>45770</v>
          </cell>
          <cell r="F9704" t="str">
            <v>VK04 A2-Gr</v>
          </cell>
          <cell r="G9704" t="str">
            <v>VK04A2-Gr1SEI</v>
          </cell>
          <cell r="H9704" t="str">
            <v>VK04A2-Gr1SEI向け設変出図</v>
          </cell>
          <cell r="I9704"/>
          <cell r="J9704" t="str">
            <v>A</v>
          </cell>
          <cell r="K9704"/>
          <cell r="L9704"/>
          <cell r="M9704"/>
          <cell r="N9704"/>
        </row>
        <row r="9705">
          <cell r="C9705">
            <v>7552209092</v>
          </cell>
          <cell r="D9705" t="str">
            <v>I4K5796</v>
          </cell>
          <cell r="E9705">
            <v>45770</v>
          </cell>
          <cell r="F9705" t="str">
            <v>VK04 A2-Gr</v>
          </cell>
          <cell r="G9705" t="str">
            <v>VK04A2-Gr1SEI</v>
          </cell>
          <cell r="H9705" t="str">
            <v>VK04A2-Gr1SEI向け設変出図</v>
          </cell>
          <cell r="I9705"/>
          <cell r="J9705" t="str">
            <v>A</v>
          </cell>
          <cell r="K9705"/>
          <cell r="L9705"/>
          <cell r="M9705"/>
          <cell r="N9705"/>
        </row>
        <row r="9706">
          <cell r="C9706">
            <v>7552209101</v>
          </cell>
          <cell r="D9706" t="str">
            <v>I4K5796</v>
          </cell>
          <cell r="E9706">
            <v>45770</v>
          </cell>
          <cell r="F9706" t="str">
            <v>VK04 A2-Gr</v>
          </cell>
          <cell r="G9706" t="str">
            <v>VK04A2-Gr1SEI</v>
          </cell>
          <cell r="H9706" t="str">
            <v>VK04A2-Gr1SEI向け設変出図</v>
          </cell>
          <cell r="I9706"/>
          <cell r="J9706"/>
          <cell r="K9706"/>
          <cell r="L9706"/>
          <cell r="M9706"/>
          <cell r="N9706"/>
        </row>
        <row r="9707">
          <cell r="C9707">
            <v>7552209111</v>
          </cell>
          <cell r="D9707" t="str">
            <v>I4K5796</v>
          </cell>
          <cell r="E9707">
            <v>45770</v>
          </cell>
          <cell r="F9707" t="str">
            <v>VK04 A2-Gr</v>
          </cell>
          <cell r="G9707" t="str">
            <v>VK04A2-Gr1SEI</v>
          </cell>
          <cell r="H9707" t="str">
            <v>VK04A2-Gr1SEI向け設変出図</v>
          </cell>
          <cell r="I9707"/>
          <cell r="J9707"/>
          <cell r="K9707"/>
          <cell r="L9707"/>
          <cell r="M9707"/>
          <cell r="N9707"/>
        </row>
        <row r="9708">
          <cell r="C9708">
            <v>7552213171</v>
          </cell>
          <cell r="D9708" t="str">
            <v>I4K5796</v>
          </cell>
          <cell r="E9708">
            <v>45770</v>
          </cell>
          <cell r="F9708" t="str">
            <v>VK04 A2-Gr</v>
          </cell>
          <cell r="G9708" t="str">
            <v>VK04A2-Gr1SEI</v>
          </cell>
          <cell r="H9708" t="str">
            <v>VK04A2-Gr1SEI向け設変出図</v>
          </cell>
          <cell r="I9708"/>
          <cell r="J9708"/>
          <cell r="K9708"/>
          <cell r="L9708"/>
          <cell r="M9708"/>
          <cell r="N9708"/>
        </row>
        <row r="9709">
          <cell r="C9709">
            <v>7552213191</v>
          </cell>
          <cell r="D9709" t="str">
            <v>I4K5796</v>
          </cell>
          <cell r="E9709">
            <v>45770</v>
          </cell>
          <cell r="F9709" t="str">
            <v>VK04 A2-Gr</v>
          </cell>
          <cell r="G9709" t="str">
            <v>VK04A2-Gr1SEI</v>
          </cell>
          <cell r="H9709" t="str">
            <v>VK04A2-Gr1SEI向け設変出図</v>
          </cell>
          <cell r="I9709"/>
          <cell r="J9709"/>
          <cell r="K9709"/>
          <cell r="L9709"/>
          <cell r="M9709"/>
          <cell r="N9709"/>
        </row>
        <row r="9710">
          <cell r="C9710">
            <v>7552213212</v>
          </cell>
          <cell r="D9710" t="str">
            <v>I4K5796</v>
          </cell>
          <cell r="E9710">
            <v>45770</v>
          </cell>
          <cell r="F9710" t="str">
            <v>VK04 A2-Gr</v>
          </cell>
          <cell r="G9710" t="str">
            <v>VK04A2-Gr1SEI</v>
          </cell>
          <cell r="H9710" t="str">
            <v>VK04A2-Gr1SEI向け設変出図</v>
          </cell>
          <cell r="I9710"/>
          <cell r="J9710"/>
          <cell r="K9710"/>
          <cell r="L9710"/>
          <cell r="M9710"/>
          <cell r="N9710"/>
        </row>
        <row r="9711">
          <cell r="C9711">
            <v>7552213221</v>
          </cell>
          <cell r="D9711" t="str">
            <v>I4K5796</v>
          </cell>
          <cell r="E9711">
            <v>45770</v>
          </cell>
          <cell r="F9711" t="str">
            <v>VK04 A2-Gr</v>
          </cell>
          <cell r="G9711" t="str">
            <v>VK04A2-Gr1SEI</v>
          </cell>
          <cell r="H9711" t="str">
            <v>VK04A2-Gr1SEI向け設変出図</v>
          </cell>
          <cell r="I9711"/>
          <cell r="J9711"/>
          <cell r="K9711"/>
          <cell r="L9711"/>
          <cell r="M9711"/>
          <cell r="N9711"/>
        </row>
        <row r="9712">
          <cell r="C9712">
            <v>7552213231</v>
          </cell>
          <cell r="D9712" t="str">
            <v>I4K5796</v>
          </cell>
          <cell r="E9712">
            <v>45770</v>
          </cell>
          <cell r="F9712" t="str">
            <v>VK04 A2-Gr</v>
          </cell>
          <cell r="G9712" t="str">
            <v>VK04A2-Gr1SEI</v>
          </cell>
          <cell r="H9712" t="str">
            <v>VK04A2-Gr1SEI向け設変出図</v>
          </cell>
          <cell r="I9712"/>
          <cell r="J9712"/>
          <cell r="K9712"/>
          <cell r="L9712"/>
          <cell r="M9712"/>
          <cell r="N9712"/>
        </row>
        <row r="9713">
          <cell r="C9713">
            <v>7552213241</v>
          </cell>
          <cell r="D9713" t="str">
            <v>I4K5796</v>
          </cell>
          <cell r="E9713">
            <v>45770</v>
          </cell>
          <cell r="F9713" t="str">
            <v>VK04 A2-Gr</v>
          </cell>
          <cell r="G9713" t="str">
            <v>VK04A2-Gr1SEI</v>
          </cell>
          <cell r="H9713" t="str">
            <v>VK04A2-Gr1SEI向け設変出図</v>
          </cell>
          <cell r="I9713"/>
          <cell r="J9713"/>
          <cell r="K9713"/>
          <cell r="L9713"/>
          <cell r="M9713"/>
          <cell r="N9713"/>
        </row>
        <row r="9714">
          <cell r="C9714">
            <v>7552213251</v>
          </cell>
          <cell r="D9714" t="str">
            <v>I4K5796</v>
          </cell>
          <cell r="E9714">
            <v>45770</v>
          </cell>
          <cell r="F9714" t="str">
            <v>VK04 A2-Gr</v>
          </cell>
          <cell r="G9714" t="str">
            <v>VK04A2-Gr1SEI</v>
          </cell>
          <cell r="H9714" t="str">
            <v>VK04A2-Gr1SEI向け設変出図</v>
          </cell>
          <cell r="I9714"/>
          <cell r="J9714"/>
          <cell r="K9714"/>
          <cell r="L9714"/>
          <cell r="M9714"/>
          <cell r="N9714"/>
        </row>
        <row r="9715">
          <cell r="C9715">
            <v>7552213261</v>
          </cell>
          <cell r="D9715" t="str">
            <v>I4K5796</v>
          </cell>
          <cell r="E9715">
            <v>45770</v>
          </cell>
          <cell r="F9715" t="str">
            <v>VK04 A2-Gr</v>
          </cell>
          <cell r="G9715" t="str">
            <v>VK04A2-Gr1SEI</v>
          </cell>
          <cell r="H9715" t="str">
            <v>VK04A2-Gr1SEI向け設変出図</v>
          </cell>
          <cell r="I9715"/>
          <cell r="J9715"/>
          <cell r="K9715"/>
          <cell r="L9715"/>
          <cell r="M9715"/>
          <cell r="N9715"/>
        </row>
        <row r="9716">
          <cell r="C9716">
            <v>7552213271</v>
          </cell>
          <cell r="D9716" t="str">
            <v>I4K5796</v>
          </cell>
          <cell r="E9716">
            <v>45770</v>
          </cell>
          <cell r="F9716" t="str">
            <v>VK04 A2-Gr</v>
          </cell>
          <cell r="G9716" t="str">
            <v>VK04A2-Gr1SEI</v>
          </cell>
          <cell r="H9716" t="str">
            <v>VK04A2-Gr1SEI向け設変出図</v>
          </cell>
          <cell r="I9716"/>
          <cell r="J9716"/>
          <cell r="K9716"/>
          <cell r="L9716"/>
          <cell r="M9716"/>
          <cell r="N9716"/>
        </row>
        <row r="9717">
          <cell r="C9717">
            <v>7552213281</v>
          </cell>
          <cell r="D9717" t="str">
            <v>I4K5796</v>
          </cell>
          <cell r="E9717">
            <v>45770</v>
          </cell>
          <cell r="F9717" t="str">
            <v>VK04 A2-Gr</v>
          </cell>
          <cell r="G9717" t="str">
            <v>VK04A2-Gr1SEI</v>
          </cell>
          <cell r="H9717" t="str">
            <v>VK04A2-Gr1SEI向け設変出図</v>
          </cell>
          <cell r="I9717"/>
          <cell r="J9717"/>
          <cell r="K9717"/>
          <cell r="L9717"/>
          <cell r="M9717"/>
          <cell r="N9717"/>
        </row>
        <row r="9718">
          <cell r="C9718">
            <v>7552213291</v>
          </cell>
          <cell r="D9718" t="str">
            <v>I4K5796</v>
          </cell>
          <cell r="E9718">
            <v>45770</v>
          </cell>
          <cell r="F9718" t="str">
            <v>VK04 A2-Gr</v>
          </cell>
          <cell r="G9718" t="str">
            <v>VK04A2-Gr1SEI</v>
          </cell>
          <cell r="H9718" t="str">
            <v>VK04A2-Gr1SEI向け設変出図</v>
          </cell>
          <cell r="I9718"/>
          <cell r="J9718"/>
          <cell r="K9718"/>
          <cell r="L9718"/>
          <cell r="M9718"/>
          <cell r="N9718"/>
        </row>
        <row r="9719">
          <cell r="C9719">
            <v>7552213301</v>
          </cell>
          <cell r="D9719" t="str">
            <v>I4K5796</v>
          </cell>
          <cell r="E9719">
            <v>45770</v>
          </cell>
          <cell r="F9719" t="str">
            <v>VK04 A2-Gr</v>
          </cell>
          <cell r="G9719" t="str">
            <v>VK04A2-Gr1SEI</v>
          </cell>
          <cell r="H9719" t="str">
            <v>VK04A2-Gr1SEI向け設変出図</v>
          </cell>
          <cell r="I9719"/>
          <cell r="J9719" t="str">
            <v>A</v>
          </cell>
          <cell r="K9719"/>
          <cell r="L9719"/>
          <cell r="M9719"/>
          <cell r="N9719"/>
        </row>
        <row r="9720">
          <cell r="C9720">
            <v>7552213311</v>
          </cell>
          <cell r="D9720" t="str">
            <v>I4K5796</v>
          </cell>
          <cell r="E9720">
            <v>45770</v>
          </cell>
          <cell r="F9720" t="str">
            <v>VK04 A2-Gr</v>
          </cell>
          <cell r="G9720" t="str">
            <v>VK04A2-Gr1SEI</v>
          </cell>
          <cell r="H9720" t="str">
            <v>VK04A2-Gr1SEI向け設変出図</v>
          </cell>
          <cell r="I9720"/>
          <cell r="J9720" t="str">
            <v>A</v>
          </cell>
          <cell r="K9720"/>
          <cell r="L9720"/>
          <cell r="M9720"/>
          <cell r="N9720"/>
        </row>
        <row r="9721">
          <cell r="C9721">
            <v>7552213321</v>
          </cell>
          <cell r="D9721" t="str">
            <v>I4K5796</v>
          </cell>
          <cell r="E9721">
            <v>45770</v>
          </cell>
          <cell r="F9721" t="str">
            <v>VK04 A2-Gr</v>
          </cell>
          <cell r="G9721" t="str">
            <v>VK04A2-Gr1SEI</v>
          </cell>
          <cell r="H9721" t="str">
            <v>VK04A2-Gr1SEI向け設変出図</v>
          </cell>
          <cell r="I9721"/>
          <cell r="J9721" t="str">
            <v>A</v>
          </cell>
          <cell r="K9721"/>
          <cell r="L9721"/>
          <cell r="M9721"/>
          <cell r="N9721"/>
        </row>
        <row r="9722">
          <cell r="C9722">
            <v>7552213331</v>
          </cell>
          <cell r="D9722" t="str">
            <v>I4K5796</v>
          </cell>
          <cell r="E9722">
            <v>45770</v>
          </cell>
          <cell r="F9722" t="str">
            <v>VK04 A2-Gr</v>
          </cell>
          <cell r="G9722" t="str">
            <v>VK04A2-Gr1SEI</v>
          </cell>
          <cell r="H9722" t="str">
            <v>VK04A2-Gr1SEI向け設変出図</v>
          </cell>
          <cell r="I9722"/>
          <cell r="J9722" t="str">
            <v>A</v>
          </cell>
          <cell r="K9722"/>
          <cell r="L9722"/>
          <cell r="M9722"/>
          <cell r="N9722"/>
        </row>
        <row r="9723">
          <cell r="C9723">
            <v>7552213341</v>
          </cell>
          <cell r="D9723" t="str">
            <v>I4K5796</v>
          </cell>
          <cell r="E9723">
            <v>45770</v>
          </cell>
          <cell r="F9723" t="str">
            <v>VK04 A2-Gr</v>
          </cell>
          <cell r="G9723" t="str">
            <v>VK04A2-Gr1SEI</v>
          </cell>
          <cell r="H9723" t="str">
            <v>VK04A2-Gr1SEI向け設変出図</v>
          </cell>
          <cell r="I9723"/>
          <cell r="J9723" t="str">
            <v>A</v>
          </cell>
          <cell r="K9723"/>
          <cell r="L9723"/>
          <cell r="M9723"/>
          <cell r="N9723"/>
        </row>
        <row r="9724">
          <cell r="C9724">
            <v>7552213351</v>
          </cell>
          <cell r="D9724" t="str">
            <v>I4K5796</v>
          </cell>
          <cell r="E9724">
            <v>45770</v>
          </cell>
          <cell r="F9724" t="str">
            <v>VK04 A2-Gr</v>
          </cell>
          <cell r="G9724" t="str">
            <v>VK04A2-Gr1SEI</v>
          </cell>
          <cell r="H9724" t="str">
            <v>VK04A2-Gr1SEI向け設変出図</v>
          </cell>
          <cell r="I9724"/>
          <cell r="J9724" t="str">
            <v>A</v>
          </cell>
          <cell r="K9724"/>
          <cell r="L9724"/>
          <cell r="M9724"/>
          <cell r="N9724"/>
        </row>
        <row r="9725">
          <cell r="C9725">
            <v>7552213362</v>
          </cell>
          <cell r="D9725" t="str">
            <v>I4K5796</v>
          </cell>
          <cell r="E9725">
            <v>45770</v>
          </cell>
          <cell r="F9725" t="str">
            <v>VK04 A2-Gr</v>
          </cell>
          <cell r="G9725" t="str">
            <v>VK04A2-Gr1SEI</v>
          </cell>
          <cell r="H9725" t="str">
            <v>VK04A2-Gr1SEI向け設変出図</v>
          </cell>
          <cell r="I9725"/>
          <cell r="J9725" t="str">
            <v>A</v>
          </cell>
          <cell r="K9725"/>
          <cell r="L9725"/>
          <cell r="M9725"/>
          <cell r="N9725"/>
        </row>
        <row r="9726">
          <cell r="C9726">
            <v>7552213381</v>
          </cell>
          <cell r="D9726" t="str">
            <v>I4K5796</v>
          </cell>
          <cell r="E9726">
            <v>45770</v>
          </cell>
          <cell r="F9726" t="str">
            <v>VK04 A2-Gr</v>
          </cell>
          <cell r="G9726" t="str">
            <v>VK04A2-Gr1SEI</v>
          </cell>
          <cell r="H9726" t="str">
            <v>VK04A2-Gr1SEI向け設変出図</v>
          </cell>
          <cell r="I9726"/>
          <cell r="J9726" t="str">
            <v>A</v>
          </cell>
          <cell r="K9726"/>
          <cell r="L9726"/>
          <cell r="M9726"/>
          <cell r="N9726"/>
        </row>
        <row r="9727">
          <cell r="C9727">
            <v>7552213392</v>
          </cell>
          <cell r="D9727" t="str">
            <v>I4K5796</v>
          </cell>
          <cell r="E9727">
            <v>45770</v>
          </cell>
          <cell r="F9727" t="str">
            <v>VK04 A2-Gr</v>
          </cell>
          <cell r="G9727" t="str">
            <v>VK04A2-Gr1SEI</v>
          </cell>
          <cell r="H9727" t="str">
            <v>VK04A2-Gr1SEI向け設変出図</v>
          </cell>
          <cell r="I9727"/>
          <cell r="J9727" t="str">
            <v>A</v>
          </cell>
          <cell r="K9727"/>
          <cell r="L9727"/>
          <cell r="M9727"/>
          <cell r="N9727"/>
        </row>
        <row r="9728">
          <cell r="C9728">
            <v>7552213402</v>
          </cell>
          <cell r="D9728" t="str">
            <v>I4K5796</v>
          </cell>
          <cell r="E9728">
            <v>45770</v>
          </cell>
          <cell r="F9728" t="str">
            <v>VK04 A2-Gr</v>
          </cell>
          <cell r="G9728" t="str">
            <v>VK04A2-Gr1SEI</v>
          </cell>
          <cell r="H9728" t="str">
            <v>VK04A2-Gr1SEI向け設変出図</v>
          </cell>
          <cell r="I9728"/>
          <cell r="J9728" t="str">
            <v>D</v>
          </cell>
          <cell r="K9728"/>
          <cell r="L9728"/>
          <cell r="M9728"/>
          <cell r="N9728"/>
        </row>
        <row r="9729">
          <cell r="C9729">
            <v>7552214832</v>
          </cell>
          <cell r="D9729" t="str">
            <v>I4K5796</v>
          </cell>
          <cell r="E9729">
            <v>45770</v>
          </cell>
          <cell r="F9729" t="str">
            <v>VK04 A2-Gr</v>
          </cell>
          <cell r="G9729" t="str">
            <v>VK04A2-Gr1SEI</v>
          </cell>
          <cell r="H9729" t="str">
            <v>VK04A2-Gr1SEI向け設変出図</v>
          </cell>
          <cell r="I9729"/>
          <cell r="J9729"/>
          <cell r="K9729"/>
          <cell r="L9729"/>
          <cell r="M9729"/>
          <cell r="N9729"/>
        </row>
        <row r="9730">
          <cell r="C9730">
            <v>7552214842</v>
          </cell>
          <cell r="D9730" t="str">
            <v>I4K5796</v>
          </cell>
          <cell r="E9730">
            <v>45770</v>
          </cell>
          <cell r="F9730" t="str">
            <v>VK04 A2-Gr</v>
          </cell>
          <cell r="G9730" t="str">
            <v>VK04A2-Gr1SEI</v>
          </cell>
          <cell r="H9730" t="str">
            <v>VK04A2-Gr1SEI向け設変出図</v>
          </cell>
          <cell r="I9730"/>
          <cell r="J9730"/>
          <cell r="K9730"/>
          <cell r="L9730"/>
          <cell r="M9730"/>
          <cell r="N9730"/>
        </row>
        <row r="9731">
          <cell r="C9731">
            <v>7552214851</v>
          </cell>
          <cell r="D9731" t="str">
            <v>I4K5796</v>
          </cell>
          <cell r="E9731">
            <v>45770</v>
          </cell>
          <cell r="F9731" t="str">
            <v>VK04 A2-Gr</v>
          </cell>
          <cell r="G9731" t="str">
            <v>VK04A2-Gr1SEI</v>
          </cell>
          <cell r="H9731" t="str">
            <v>VK04A2-Gr1SEI向け設変出図</v>
          </cell>
          <cell r="I9731"/>
          <cell r="J9731"/>
          <cell r="K9731"/>
          <cell r="L9731"/>
          <cell r="M9731"/>
          <cell r="N9731"/>
        </row>
        <row r="9732">
          <cell r="C9732">
            <v>7552214861</v>
          </cell>
          <cell r="D9732" t="str">
            <v>I4K5796</v>
          </cell>
          <cell r="E9732">
            <v>45770</v>
          </cell>
          <cell r="F9732" t="str">
            <v>VK04 A2-Gr</v>
          </cell>
          <cell r="G9732" t="str">
            <v>VK04A2-Gr1SEI</v>
          </cell>
          <cell r="H9732" t="str">
            <v>VK04A2-Gr1SEI向け設変出図</v>
          </cell>
          <cell r="I9732"/>
          <cell r="J9732"/>
          <cell r="K9732"/>
          <cell r="L9732"/>
          <cell r="M9732"/>
          <cell r="N9732"/>
        </row>
        <row r="9733">
          <cell r="C9733">
            <v>7552224371</v>
          </cell>
          <cell r="D9733" t="str">
            <v>I4K5796</v>
          </cell>
          <cell r="E9733">
            <v>45770</v>
          </cell>
          <cell r="F9733" t="str">
            <v>VK04 A2-Gr</v>
          </cell>
          <cell r="G9733" t="str">
            <v>VK04A2-Gr1SEI</v>
          </cell>
          <cell r="H9733" t="str">
            <v>VK04A2-Gr1SEI向け設変出図</v>
          </cell>
          <cell r="I9733"/>
          <cell r="J9733"/>
          <cell r="K9733"/>
          <cell r="L9733"/>
          <cell r="M9733"/>
          <cell r="N9733"/>
        </row>
        <row r="9734">
          <cell r="C9734">
            <v>7552224381</v>
          </cell>
          <cell r="D9734" t="str">
            <v>I4K5796</v>
          </cell>
          <cell r="E9734">
            <v>45770</v>
          </cell>
          <cell r="F9734" t="str">
            <v>VK04 A2-Gr</v>
          </cell>
          <cell r="G9734" t="str">
            <v>VK04A2-Gr1SEI</v>
          </cell>
          <cell r="H9734" t="str">
            <v>VK04A2-Gr1SEI向け設変出図</v>
          </cell>
          <cell r="I9734"/>
          <cell r="J9734"/>
          <cell r="K9734"/>
          <cell r="L9734"/>
          <cell r="M9734"/>
          <cell r="N9734"/>
        </row>
        <row r="9735">
          <cell r="C9735">
            <v>7552224391</v>
          </cell>
          <cell r="D9735" t="str">
            <v>I4K5796</v>
          </cell>
          <cell r="E9735">
            <v>45770</v>
          </cell>
          <cell r="F9735" t="str">
            <v>VK04 A2-Gr</v>
          </cell>
          <cell r="G9735" t="str">
            <v>VK04A2-Gr1SEI</v>
          </cell>
          <cell r="H9735" t="str">
            <v>VK04A2-Gr1SEI向け設変出図</v>
          </cell>
          <cell r="I9735"/>
          <cell r="J9735"/>
          <cell r="K9735"/>
          <cell r="L9735"/>
          <cell r="M9735"/>
          <cell r="N9735"/>
        </row>
        <row r="9736">
          <cell r="C9736">
            <v>7552224401</v>
          </cell>
          <cell r="D9736" t="str">
            <v>I4K5796</v>
          </cell>
          <cell r="E9736">
            <v>45770</v>
          </cell>
          <cell r="F9736" t="str">
            <v>VK04 A2-Gr</v>
          </cell>
          <cell r="G9736" t="str">
            <v>VK04A2-Gr1SEI</v>
          </cell>
          <cell r="H9736" t="str">
            <v>VK04A2-Gr1SEI向け設変出図</v>
          </cell>
          <cell r="I9736"/>
          <cell r="J9736"/>
          <cell r="K9736"/>
          <cell r="L9736"/>
          <cell r="M9736"/>
          <cell r="N9736"/>
        </row>
        <row r="9737">
          <cell r="C9737">
            <v>7552224411</v>
          </cell>
          <cell r="D9737" t="str">
            <v>I4K5796</v>
          </cell>
          <cell r="E9737">
            <v>45770</v>
          </cell>
          <cell r="F9737" t="str">
            <v>VK04 A2-Gr</v>
          </cell>
          <cell r="G9737" t="str">
            <v>VK04A2-Gr1SEI</v>
          </cell>
          <cell r="H9737" t="str">
            <v>VK04A2-Gr1SEI向け設変出図</v>
          </cell>
          <cell r="I9737"/>
          <cell r="J9737"/>
          <cell r="K9737"/>
          <cell r="L9737"/>
          <cell r="M9737"/>
          <cell r="N9737"/>
        </row>
        <row r="9738">
          <cell r="C9738">
            <v>7552224421</v>
          </cell>
          <cell r="D9738" t="str">
            <v>I4K5796</v>
          </cell>
          <cell r="E9738">
            <v>45770</v>
          </cell>
          <cell r="F9738" t="str">
            <v>VK04 A2-Gr</v>
          </cell>
          <cell r="G9738" t="str">
            <v>VK04A2-Gr1SEI</v>
          </cell>
          <cell r="H9738" t="str">
            <v>VK04A2-Gr1SEI向け設変出図</v>
          </cell>
          <cell r="I9738"/>
          <cell r="J9738"/>
          <cell r="K9738"/>
          <cell r="L9738"/>
          <cell r="M9738"/>
          <cell r="N9738"/>
        </row>
        <row r="9739">
          <cell r="C9739">
            <v>7552224431</v>
          </cell>
          <cell r="D9739" t="str">
            <v>I4K5796</v>
          </cell>
          <cell r="E9739">
            <v>45770</v>
          </cell>
          <cell r="F9739" t="str">
            <v>VK04 A2-Gr</v>
          </cell>
          <cell r="G9739" t="str">
            <v>VK04A2-Gr1SEI</v>
          </cell>
          <cell r="H9739" t="str">
            <v>VK04A2-Gr1SEI向け設変出図</v>
          </cell>
          <cell r="I9739"/>
          <cell r="J9739"/>
          <cell r="K9739"/>
          <cell r="L9739"/>
          <cell r="M9739"/>
          <cell r="N9739"/>
        </row>
        <row r="9740">
          <cell r="C9740">
            <v>7552224441</v>
          </cell>
          <cell r="D9740" t="str">
            <v>I4K5796</v>
          </cell>
          <cell r="E9740">
            <v>45770</v>
          </cell>
          <cell r="F9740" t="str">
            <v>VK04 A2-Gr</v>
          </cell>
          <cell r="G9740" t="str">
            <v>VK04A2-Gr1SEI</v>
          </cell>
          <cell r="H9740" t="str">
            <v>VK04A2-Gr1SEI向け設変出図</v>
          </cell>
          <cell r="I9740"/>
          <cell r="J9740"/>
          <cell r="K9740"/>
          <cell r="L9740"/>
          <cell r="M9740"/>
          <cell r="N9740"/>
        </row>
        <row r="9741">
          <cell r="C9741">
            <v>7552224451</v>
          </cell>
          <cell r="D9741" t="str">
            <v>I4K5796</v>
          </cell>
          <cell r="E9741">
            <v>45770</v>
          </cell>
          <cell r="F9741" t="str">
            <v>VK04 A2-Gr</v>
          </cell>
          <cell r="G9741" t="str">
            <v>VK04A2-Gr1SEI</v>
          </cell>
          <cell r="H9741" t="str">
            <v>VK04A2-Gr1SEI向け設変出図</v>
          </cell>
          <cell r="I9741"/>
          <cell r="J9741"/>
          <cell r="K9741"/>
          <cell r="L9741"/>
          <cell r="M9741"/>
          <cell r="N9741"/>
        </row>
        <row r="9742">
          <cell r="C9742">
            <v>7552224461</v>
          </cell>
          <cell r="D9742" t="str">
            <v>I4K5796</v>
          </cell>
          <cell r="E9742">
            <v>45770</v>
          </cell>
          <cell r="F9742" t="str">
            <v>VK04 A2-Gr</v>
          </cell>
          <cell r="G9742" t="str">
            <v>VK04A2-Gr1SEI</v>
          </cell>
          <cell r="H9742" t="str">
            <v>VK04A2-Gr1SEI向け設変出図</v>
          </cell>
          <cell r="I9742"/>
          <cell r="J9742"/>
          <cell r="K9742"/>
          <cell r="L9742"/>
          <cell r="M9742"/>
          <cell r="N9742"/>
        </row>
        <row r="9743">
          <cell r="C9743">
            <v>7552224521</v>
          </cell>
          <cell r="D9743" t="str">
            <v>I4K5796</v>
          </cell>
          <cell r="E9743">
            <v>45770</v>
          </cell>
          <cell r="F9743" t="str">
            <v>VK04 A2-Gr</v>
          </cell>
          <cell r="G9743" t="str">
            <v>VK04A2-Gr1SEI</v>
          </cell>
          <cell r="H9743" t="str">
            <v>VK04A2-Gr1SEI向け設変出図</v>
          </cell>
          <cell r="I9743"/>
          <cell r="J9743"/>
          <cell r="K9743"/>
          <cell r="L9743"/>
          <cell r="M9743"/>
          <cell r="N9743"/>
        </row>
        <row r="9744">
          <cell r="C9744">
            <v>7552224531</v>
          </cell>
          <cell r="D9744" t="str">
            <v>I4K5796</v>
          </cell>
          <cell r="E9744">
            <v>45770</v>
          </cell>
          <cell r="F9744" t="str">
            <v>VK04 A2-Gr</v>
          </cell>
          <cell r="G9744" t="str">
            <v>VK04A2-Gr1SEI</v>
          </cell>
          <cell r="H9744" t="str">
            <v>VK04A2-Gr1SEI向け設変出図</v>
          </cell>
          <cell r="I9744"/>
          <cell r="J9744"/>
          <cell r="K9744"/>
          <cell r="L9744"/>
          <cell r="M9744"/>
          <cell r="N9744"/>
        </row>
        <row r="9745">
          <cell r="C9745">
            <v>7552224541</v>
          </cell>
          <cell r="D9745" t="str">
            <v>I4K5796</v>
          </cell>
          <cell r="E9745">
            <v>45770</v>
          </cell>
          <cell r="F9745" t="str">
            <v>VK04 A2-Gr</v>
          </cell>
          <cell r="G9745" t="str">
            <v>VK04A2-Gr1SEI</v>
          </cell>
          <cell r="H9745" t="str">
            <v>VK04A2-Gr1SEI向け設変出図</v>
          </cell>
          <cell r="I9745"/>
          <cell r="J9745"/>
          <cell r="K9745"/>
          <cell r="L9745"/>
          <cell r="M9745"/>
          <cell r="N9745"/>
        </row>
        <row r="9746">
          <cell r="C9746">
            <v>7552224551</v>
          </cell>
          <cell r="D9746" t="str">
            <v>I4K5796</v>
          </cell>
          <cell r="E9746">
            <v>45770</v>
          </cell>
          <cell r="F9746" t="str">
            <v>VK04 A2-Gr</v>
          </cell>
          <cell r="G9746" t="str">
            <v>VK04A2-Gr1SEI</v>
          </cell>
          <cell r="H9746" t="str">
            <v>VK04A2-Gr1SEI向け設変出図</v>
          </cell>
          <cell r="I9746"/>
          <cell r="J9746"/>
          <cell r="K9746"/>
          <cell r="L9746"/>
          <cell r="M9746"/>
          <cell r="N9746"/>
        </row>
        <row r="9747">
          <cell r="C9747">
            <v>7552224561</v>
          </cell>
          <cell r="D9747" t="str">
            <v>I4K5796</v>
          </cell>
          <cell r="E9747">
            <v>45770</v>
          </cell>
          <cell r="F9747" t="str">
            <v>VK04 A2-Gr</v>
          </cell>
          <cell r="G9747" t="str">
            <v>VK04A2-Gr1SEI</v>
          </cell>
          <cell r="H9747" t="str">
            <v>VK04A2-Gr1SEI向け設変出図</v>
          </cell>
          <cell r="I9747"/>
          <cell r="J9747"/>
          <cell r="K9747"/>
          <cell r="L9747"/>
          <cell r="M9747"/>
          <cell r="N9747"/>
        </row>
        <row r="9748">
          <cell r="C9748">
            <v>7552224571</v>
          </cell>
          <cell r="D9748" t="str">
            <v>I4K5796</v>
          </cell>
          <cell r="E9748">
            <v>45770</v>
          </cell>
          <cell r="F9748" t="str">
            <v>VK04 A2-Gr</v>
          </cell>
          <cell r="G9748" t="str">
            <v>VK04A2-Gr1SEI</v>
          </cell>
          <cell r="H9748" t="str">
            <v>VK04A2-Gr1SEI向け設変出図</v>
          </cell>
          <cell r="I9748"/>
          <cell r="J9748"/>
          <cell r="K9748"/>
          <cell r="L9748"/>
          <cell r="M9748"/>
          <cell r="N9748"/>
        </row>
        <row r="9749">
          <cell r="C9749">
            <v>7552224581</v>
          </cell>
          <cell r="D9749" t="str">
            <v>I4K5796</v>
          </cell>
          <cell r="E9749">
            <v>45770</v>
          </cell>
          <cell r="F9749" t="str">
            <v>VK04 A2-Gr</v>
          </cell>
          <cell r="G9749" t="str">
            <v>VK04A2-Gr1SEI</v>
          </cell>
          <cell r="H9749" t="str">
            <v>VK04A2-Gr1SEI向け設変出図</v>
          </cell>
          <cell r="I9749"/>
          <cell r="J9749"/>
          <cell r="K9749"/>
          <cell r="L9749"/>
          <cell r="M9749"/>
          <cell r="N9749"/>
        </row>
        <row r="9750">
          <cell r="C9750">
            <v>7552224591</v>
          </cell>
          <cell r="D9750" t="str">
            <v>I4K5796</v>
          </cell>
          <cell r="E9750">
            <v>45770</v>
          </cell>
          <cell r="F9750" t="str">
            <v>VK04 A2-Gr</v>
          </cell>
          <cell r="G9750" t="str">
            <v>VK04A2-Gr1SEI</v>
          </cell>
          <cell r="H9750" t="str">
            <v>VK04A2-Gr1SEI向け設変出図</v>
          </cell>
          <cell r="I9750"/>
          <cell r="J9750"/>
          <cell r="K9750"/>
          <cell r="L9750"/>
          <cell r="M9750"/>
          <cell r="N9750"/>
        </row>
        <row r="9751">
          <cell r="C9751">
            <v>7552224601</v>
          </cell>
          <cell r="D9751" t="str">
            <v>I4K5796</v>
          </cell>
          <cell r="E9751">
            <v>45770</v>
          </cell>
          <cell r="F9751" t="str">
            <v>VK04 A2-Gr</v>
          </cell>
          <cell r="G9751" t="str">
            <v>VK04A2-Gr1SEI</v>
          </cell>
          <cell r="H9751" t="str">
            <v>VK04A2-Gr1SEI向け設変出図</v>
          </cell>
          <cell r="I9751"/>
          <cell r="J9751"/>
          <cell r="K9751"/>
          <cell r="L9751"/>
          <cell r="M9751"/>
          <cell r="N9751"/>
        </row>
        <row r="9752">
          <cell r="C9752">
            <v>7552224611</v>
          </cell>
          <cell r="D9752" t="str">
            <v>I4K5796</v>
          </cell>
          <cell r="E9752">
            <v>45770</v>
          </cell>
          <cell r="F9752" t="str">
            <v>VK04 A2-Gr</v>
          </cell>
          <cell r="G9752" t="str">
            <v>VK04A2-Gr1SEI</v>
          </cell>
          <cell r="H9752" t="str">
            <v>VK04A2-Gr1SEI向け設変出図</v>
          </cell>
          <cell r="I9752"/>
          <cell r="J9752" t="str">
            <v>A</v>
          </cell>
          <cell r="K9752"/>
          <cell r="L9752"/>
          <cell r="M9752"/>
          <cell r="N9752"/>
        </row>
        <row r="9753">
          <cell r="C9753">
            <v>7552224621</v>
          </cell>
          <cell r="D9753" t="str">
            <v>I4K5796</v>
          </cell>
          <cell r="E9753">
            <v>45770</v>
          </cell>
          <cell r="F9753" t="str">
            <v>VK04 A2-Gr</v>
          </cell>
          <cell r="G9753" t="str">
            <v>VK04A2-Gr1SEI</v>
          </cell>
          <cell r="H9753" t="str">
            <v>VK04A2-Gr1SEI向け設変出図</v>
          </cell>
          <cell r="I9753"/>
          <cell r="J9753"/>
          <cell r="K9753"/>
          <cell r="L9753"/>
          <cell r="M9753"/>
          <cell r="N9753"/>
        </row>
        <row r="9754">
          <cell r="C9754">
            <v>7552224631</v>
          </cell>
          <cell r="D9754" t="str">
            <v>I4K5796</v>
          </cell>
          <cell r="E9754">
            <v>45770</v>
          </cell>
          <cell r="F9754" t="str">
            <v>VK04 A2-Gr</v>
          </cell>
          <cell r="G9754" t="str">
            <v>VK04A2-Gr1SEI</v>
          </cell>
          <cell r="H9754" t="str">
            <v>VK04A2-Gr1SEI向け設変出図</v>
          </cell>
          <cell r="I9754"/>
          <cell r="J9754"/>
          <cell r="K9754"/>
          <cell r="L9754"/>
          <cell r="M9754"/>
          <cell r="N9754"/>
        </row>
        <row r="9755">
          <cell r="C9755">
            <v>7552224641</v>
          </cell>
          <cell r="D9755" t="str">
            <v>I4K5796</v>
          </cell>
          <cell r="E9755">
            <v>45770</v>
          </cell>
          <cell r="F9755" t="str">
            <v>VK04 A2-Gr</v>
          </cell>
          <cell r="G9755" t="str">
            <v>VK04A2-Gr1SEI</v>
          </cell>
          <cell r="H9755" t="str">
            <v>VK04A2-Gr1SEI向け設変出図</v>
          </cell>
          <cell r="I9755"/>
          <cell r="J9755"/>
          <cell r="K9755"/>
          <cell r="L9755"/>
          <cell r="M9755"/>
          <cell r="N9755"/>
        </row>
        <row r="9756">
          <cell r="C9756">
            <v>7552224651</v>
          </cell>
          <cell r="D9756" t="str">
            <v>I4K5796</v>
          </cell>
          <cell r="E9756">
            <v>45770</v>
          </cell>
          <cell r="F9756" t="str">
            <v>VK04 A2-Gr</v>
          </cell>
          <cell r="G9756" t="str">
            <v>VK04A2-Gr1SEI</v>
          </cell>
          <cell r="H9756" t="str">
            <v>VK04A2-Gr1SEI向け設変出図</v>
          </cell>
          <cell r="I9756"/>
          <cell r="J9756"/>
          <cell r="K9756"/>
          <cell r="L9756"/>
          <cell r="M9756"/>
          <cell r="N9756"/>
        </row>
        <row r="9757">
          <cell r="C9757">
            <v>7552224661</v>
          </cell>
          <cell r="D9757" t="str">
            <v>I4K5796</v>
          </cell>
          <cell r="E9757">
            <v>45770</v>
          </cell>
          <cell r="F9757" t="str">
            <v>VK04 A2-Gr</v>
          </cell>
          <cell r="G9757" t="str">
            <v>VK04A2-Gr1SEI</v>
          </cell>
          <cell r="H9757" t="str">
            <v>VK04A2-Gr1SEI向け設変出図</v>
          </cell>
          <cell r="I9757"/>
          <cell r="J9757"/>
          <cell r="K9757"/>
          <cell r="L9757"/>
          <cell r="M9757"/>
          <cell r="N9757"/>
        </row>
        <row r="9758">
          <cell r="C9758">
            <v>7552224671</v>
          </cell>
          <cell r="D9758" t="str">
            <v>I4K5796</v>
          </cell>
          <cell r="E9758">
            <v>45770</v>
          </cell>
          <cell r="F9758" t="str">
            <v>VK04 A2-Gr</v>
          </cell>
          <cell r="G9758" t="str">
            <v>VK04A2-Gr1SEI</v>
          </cell>
          <cell r="H9758" t="str">
            <v>VK04A2-Gr1SEI向け設変出図</v>
          </cell>
          <cell r="I9758"/>
          <cell r="J9758"/>
          <cell r="K9758"/>
          <cell r="L9758"/>
          <cell r="M9758"/>
          <cell r="N9758"/>
        </row>
        <row r="9759">
          <cell r="C9759">
            <v>7552224681</v>
          </cell>
          <cell r="D9759" t="str">
            <v>I4K5796</v>
          </cell>
          <cell r="E9759">
            <v>45770</v>
          </cell>
          <cell r="F9759" t="str">
            <v>VK04 A2-Gr</v>
          </cell>
          <cell r="G9759" t="str">
            <v>VK04A2-Gr1SEI</v>
          </cell>
          <cell r="H9759" t="str">
            <v>VK04A2-Gr1SEI向け設変出図</v>
          </cell>
          <cell r="I9759"/>
          <cell r="J9759"/>
          <cell r="K9759"/>
          <cell r="L9759"/>
          <cell r="M9759"/>
          <cell r="N9759"/>
        </row>
        <row r="9760">
          <cell r="C9760">
            <v>7552224691</v>
          </cell>
          <cell r="D9760" t="str">
            <v>I4K5796</v>
          </cell>
          <cell r="E9760">
            <v>45770</v>
          </cell>
          <cell r="F9760" t="str">
            <v>VK04 A2-Gr</v>
          </cell>
          <cell r="G9760" t="str">
            <v>VK04A2-Gr1SEI</v>
          </cell>
          <cell r="H9760" t="str">
            <v>VK04A2-Gr1SEI向け設変出図</v>
          </cell>
          <cell r="I9760"/>
          <cell r="J9760"/>
          <cell r="K9760"/>
          <cell r="L9760"/>
          <cell r="M9760"/>
          <cell r="N9760"/>
        </row>
        <row r="9761">
          <cell r="C9761">
            <v>7552224701</v>
          </cell>
          <cell r="D9761" t="str">
            <v>I4K5796</v>
          </cell>
          <cell r="E9761">
            <v>45770</v>
          </cell>
          <cell r="F9761" t="str">
            <v>VK04 A2-Gr</v>
          </cell>
          <cell r="G9761" t="str">
            <v>VK04A2-Gr1SEI</v>
          </cell>
          <cell r="H9761" t="str">
            <v>VK04A2-Gr1SEI向け設変出図</v>
          </cell>
          <cell r="I9761"/>
          <cell r="J9761"/>
          <cell r="K9761"/>
          <cell r="L9761"/>
          <cell r="M9761"/>
          <cell r="N9761"/>
        </row>
        <row r="9762">
          <cell r="C9762">
            <v>7552224711</v>
          </cell>
          <cell r="D9762" t="str">
            <v>I4K5796</v>
          </cell>
          <cell r="E9762">
            <v>45770</v>
          </cell>
          <cell r="F9762" t="str">
            <v>VK04 A2-Gr</v>
          </cell>
          <cell r="G9762" t="str">
            <v>VK04A2-Gr1SEI</v>
          </cell>
          <cell r="H9762" t="str">
            <v>VK04A2-Gr1SEI向け設変出図</v>
          </cell>
          <cell r="I9762"/>
          <cell r="J9762"/>
          <cell r="K9762"/>
          <cell r="L9762"/>
          <cell r="M9762"/>
          <cell r="N9762"/>
        </row>
        <row r="9763">
          <cell r="C9763">
            <v>7552224721</v>
          </cell>
          <cell r="D9763" t="str">
            <v>I4K5796</v>
          </cell>
          <cell r="E9763">
            <v>45770</v>
          </cell>
          <cell r="F9763" t="str">
            <v>VK04 A2-Gr</v>
          </cell>
          <cell r="G9763" t="str">
            <v>VK04A2-Gr1SEI</v>
          </cell>
          <cell r="H9763" t="str">
            <v>VK04A2-Gr1SEI向け設変出図</v>
          </cell>
          <cell r="I9763"/>
          <cell r="J9763"/>
          <cell r="K9763"/>
          <cell r="L9763"/>
          <cell r="M9763"/>
          <cell r="N9763"/>
        </row>
        <row r="9764">
          <cell r="C9764">
            <v>7552224731</v>
          </cell>
          <cell r="D9764" t="str">
            <v>I4K5796</v>
          </cell>
          <cell r="E9764">
            <v>45770</v>
          </cell>
          <cell r="F9764" t="str">
            <v>VK04 A2-Gr</v>
          </cell>
          <cell r="G9764" t="str">
            <v>VK04A2-Gr1SEI</v>
          </cell>
          <cell r="H9764" t="str">
            <v>VK04A2-Gr1SEI向け設変出図</v>
          </cell>
          <cell r="I9764"/>
          <cell r="J9764"/>
          <cell r="K9764"/>
          <cell r="L9764"/>
          <cell r="M9764"/>
          <cell r="N9764"/>
        </row>
        <row r="9765">
          <cell r="C9765">
            <v>7552224741</v>
          </cell>
          <cell r="D9765" t="str">
            <v>I4K5796</v>
          </cell>
          <cell r="E9765">
            <v>45770</v>
          </cell>
          <cell r="F9765" t="str">
            <v>VK04 A2-Gr</v>
          </cell>
          <cell r="G9765" t="str">
            <v>VK04A2-Gr1SEI</v>
          </cell>
          <cell r="H9765" t="str">
            <v>VK04A2-Gr1SEI向け設変出図</v>
          </cell>
          <cell r="I9765"/>
          <cell r="J9765"/>
          <cell r="K9765"/>
          <cell r="L9765"/>
          <cell r="M9765"/>
          <cell r="N9765"/>
        </row>
        <row r="9766">
          <cell r="C9766">
            <v>7552224751</v>
          </cell>
          <cell r="D9766" t="str">
            <v>I4K5796</v>
          </cell>
          <cell r="E9766">
            <v>45770</v>
          </cell>
          <cell r="F9766" t="str">
            <v>VK04 A2-Gr</v>
          </cell>
          <cell r="G9766" t="str">
            <v>VK04A2-Gr1SEI</v>
          </cell>
          <cell r="H9766" t="str">
            <v>VK04A2-Gr1SEI向け設変出図</v>
          </cell>
          <cell r="I9766"/>
          <cell r="J9766"/>
          <cell r="K9766"/>
          <cell r="L9766"/>
          <cell r="M9766"/>
          <cell r="N9766"/>
        </row>
        <row r="9767">
          <cell r="C9767">
            <v>7552224761</v>
          </cell>
          <cell r="D9767" t="str">
            <v>I4K5796</v>
          </cell>
          <cell r="E9767">
            <v>45770</v>
          </cell>
          <cell r="F9767" t="str">
            <v>VK04 A2-Gr</v>
          </cell>
          <cell r="G9767" t="str">
            <v>VK04A2-Gr1SEI</v>
          </cell>
          <cell r="H9767" t="str">
            <v>VK04A2-Gr1SEI向け設変出図</v>
          </cell>
          <cell r="I9767"/>
          <cell r="J9767"/>
          <cell r="K9767"/>
          <cell r="L9767"/>
          <cell r="M9767"/>
          <cell r="N9767"/>
        </row>
        <row r="9768">
          <cell r="C9768">
            <v>7552224771</v>
          </cell>
          <cell r="D9768" t="str">
            <v>I4K5796</v>
          </cell>
          <cell r="E9768">
            <v>45770</v>
          </cell>
          <cell r="F9768" t="str">
            <v>VK04 A2-Gr</v>
          </cell>
          <cell r="G9768" t="str">
            <v>VK04A2-Gr1SEI</v>
          </cell>
          <cell r="H9768" t="str">
            <v>VK04A2-Gr1SEI向け設変出図</v>
          </cell>
          <cell r="I9768"/>
          <cell r="J9768"/>
          <cell r="K9768"/>
          <cell r="L9768"/>
          <cell r="M9768"/>
          <cell r="N9768"/>
        </row>
        <row r="9769">
          <cell r="C9769">
            <v>7552224781</v>
          </cell>
          <cell r="D9769" t="str">
            <v>I4K5796</v>
          </cell>
          <cell r="E9769">
            <v>45770</v>
          </cell>
          <cell r="F9769" t="str">
            <v>VK04 A2-Gr</v>
          </cell>
          <cell r="G9769" t="str">
            <v>VK04A2-Gr1SEI</v>
          </cell>
          <cell r="H9769" t="str">
            <v>VK04A2-Gr1SEI向け設変出図</v>
          </cell>
          <cell r="I9769"/>
          <cell r="J9769"/>
          <cell r="K9769"/>
          <cell r="L9769"/>
          <cell r="M9769"/>
          <cell r="N9769"/>
        </row>
        <row r="9770">
          <cell r="C9770">
            <v>7552224791</v>
          </cell>
          <cell r="D9770" t="str">
            <v>I4K5796</v>
          </cell>
          <cell r="E9770">
            <v>45770</v>
          </cell>
          <cell r="F9770" t="str">
            <v>VK04 A2-Gr</v>
          </cell>
          <cell r="G9770" t="str">
            <v>VK04A2-Gr1SEI</v>
          </cell>
          <cell r="H9770" t="str">
            <v>VK04A2-Gr1SEI向け設変出図</v>
          </cell>
          <cell r="I9770"/>
          <cell r="J9770"/>
          <cell r="K9770"/>
          <cell r="L9770"/>
          <cell r="M9770"/>
          <cell r="N9770"/>
        </row>
        <row r="9771">
          <cell r="C9771">
            <v>7552224801</v>
          </cell>
          <cell r="D9771" t="str">
            <v>I4K5796</v>
          </cell>
          <cell r="E9771">
            <v>45770</v>
          </cell>
          <cell r="F9771" t="str">
            <v>VK04 A2-Gr</v>
          </cell>
          <cell r="G9771" t="str">
            <v>VK04A2-Gr1SEI</v>
          </cell>
          <cell r="H9771" t="str">
            <v>VK04A2-Gr1SEI向け設変出図</v>
          </cell>
          <cell r="I9771"/>
          <cell r="J9771"/>
          <cell r="K9771"/>
          <cell r="L9771"/>
          <cell r="M9771"/>
          <cell r="N9771"/>
        </row>
        <row r="9772">
          <cell r="C9772">
            <v>7552224811</v>
          </cell>
          <cell r="D9772" t="str">
            <v>I4K5796</v>
          </cell>
          <cell r="E9772">
            <v>45770</v>
          </cell>
          <cell r="F9772" t="str">
            <v>VK04 A2-Gr</v>
          </cell>
          <cell r="G9772" t="str">
            <v>VK04A2-Gr1SEI</v>
          </cell>
          <cell r="H9772" t="str">
            <v>VK04A2-Gr1SEI向け設変出図</v>
          </cell>
          <cell r="I9772"/>
          <cell r="J9772"/>
          <cell r="K9772"/>
          <cell r="L9772"/>
          <cell r="M9772"/>
          <cell r="N9772"/>
        </row>
        <row r="9773">
          <cell r="C9773">
            <v>7552224821</v>
          </cell>
          <cell r="D9773" t="str">
            <v>I4K5796</v>
          </cell>
          <cell r="E9773">
            <v>45770</v>
          </cell>
          <cell r="F9773" t="str">
            <v>VK04 A2-Gr</v>
          </cell>
          <cell r="G9773" t="str">
            <v>VK04A2-Gr1SEI</v>
          </cell>
          <cell r="H9773" t="str">
            <v>VK04A2-Gr1SEI向け設変出図</v>
          </cell>
          <cell r="I9773"/>
          <cell r="J9773"/>
          <cell r="K9773"/>
          <cell r="L9773"/>
          <cell r="M9773"/>
          <cell r="N9773"/>
        </row>
        <row r="9774">
          <cell r="C9774">
            <v>7552224831</v>
          </cell>
          <cell r="D9774" t="str">
            <v>I4K5796</v>
          </cell>
          <cell r="E9774">
            <v>45770</v>
          </cell>
          <cell r="F9774" t="str">
            <v>VK04 A2-Gr</v>
          </cell>
          <cell r="G9774" t="str">
            <v>VK04A2-Gr1SEI</v>
          </cell>
          <cell r="H9774" t="str">
            <v>VK04A2-Gr1SEI向け設変出図</v>
          </cell>
          <cell r="I9774"/>
          <cell r="J9774"/>
          <cell r="K9774"/>
          <cell r="L9774"/>
          <cell r="M9774"/>
          <cell r="N9774"/>
        </row>
        <row r="9775">
          <cell r="C9775">
            <v>7552224841</v>
          </cell>
          <cell r="D9775" t="str">
            <v>I4K5796</v>
          </cell>
          <cell r="E9775">
            <v>45770</v>
          </cell>
          <cell r="F9775" t="str">
            <v>VK04 A2-Gr</v>
          </cell>
          <cell r="G9775" t="str">
            <v>VK04A2-Gr1SEI</v>
          </cell>
          <cell r="H9775" t="str">
            <v>VK04A2-Gr1SEI向け設変出図</v>
          </cell>
          <cell r="I9775"/>
          <cell r="J9775"/>
          <cell r="K9775"/>
          <cell r="L9775"/>
          <cell r="M9775"/>
          <cell r="N9775"/>
        </row>
        <row r="9776">
          <cell r="C9776">
            <v>7552224851</v>
          </cell>
          <cell r="D9776" t="str">
            <v>I4K5796</v>
          </cell>
          <cell r="E9776">
            <v>45770</v>
          </cell>
          <cell r="F9776" t="str">
            <v>VK04 A2-Gr</v>
          </cell>
          <cell r="G9776" t="str">
            <v>VK04A2-Gr1SEI</v>
          </cell>
          <cell r="H9776" t="str">
            <v>VK04A2-Gr1SEI向け設変出図</v>
          </cell>
          <cell r="I9776"/>
          <cell r="J9776"/>
          <cell r="K9776"/>
          <cell r="L9776"/>
          <cell r="M9776"/>
          <cell r="N9776"/>
        </row>
        <row r="9777">
          <cell r="C9777">
            <v>7552224862</v>
          </cell>
          <cell r="D9777" t="str">
            <v>I4K5796</v>
          </cell>
          <cell r="E9777">
            <v>45770</v>
          </cell>
          <cell r="F9777" t="str">
            <v>VK04 A2-Gr</v>
          </cell>
          <cell r="G9777" t="str">
            <v>VK04A2-Gr1SEI</v>
          </cell>
          <cell r="H9777" t="str">
            <v>VK04A2-Gr1SEI向け設変出図</v>
          </cell>
          <cell r="I9777"/>
          <cell r="J9777"/>
          <cell r="K9777"/>
          <cell r="L9777"/>
          <cell r="M9777"/>
          <cell r="N9777"/>
        </row>
        <row r="9778">
          <cell r="C9778">
            <v>7552224871</v>
          </cell>
          <cell r="D9778" t="str">
            <v>I4K5796</v>
          </cell>
          <cell r="E9778">
            <v>45770</v>
          </cell>
          <cell r="F9778" t="str">
            <v>VK04 A2-Gr</v>
          </cell>
          <cell r="G9778" t="str">
            <v>VK04A2-Gr1SEI</v>
          </cell>
          <cell r="H9778" t="str">
            <v>VK04A2-Gr1SEI向け設変出図</v>
          </cell>
          <cell r="I9778"/>
          <cell r="J9778"/>
          <cell r="K9778"/>
          <cell r="L9778"/>
          <cell r="M9778"/>
          <cell r="N9778"/>
        </row>
        <row r="9779">
          <cell r="C9779">
            <v>7552224881</v>
          </cell>
          <cell r="D9779" t="str">
            <v>I4K5796</v>
          </cell>
          <cell r="E9779">
            <v>45770</v>
          </cell>
          <cell r="F9779" t="str">
            <v>VK04 A2-Gr</v>
          </cell>
          <cell r="G9779" t="str">
            <v>VK04A2-Gr1SEI</v>
          </cell>
          <cell r="H9779" t="str">
            <v>VK04A2-Gr1SEI向け設変出図</v>
          </cell>
          <cell r="I9779"/>
          <cell r="J9779"/>
          <cell r="K9779"/>
          <cell r="L9779"/>
          <cell r="M9779"/>
          <cell r="N9779"/>
        </row>
        <row r="9780">
          <cell r="C9780">
            <v>7552224891</v>
          </cell>
          <cell r="D9780" t="str">
            <v>I4K5796</v>
          </cell>
          <cell r="E9780">
            <v>45770</v>
          </cell>
          <cell r="F9780" t="str">
            <v>VK04 A2-Gr</v>
          </cell>
          <cell r="G9780" t="str">
            <v>VK04A2-Gr1SEI</v>
          </cell>
          <cell r="H9780" t="str">
            <v>VK04A2-Gr1SEI向け設変出図</v>
          </cell>
          <cell r="I9780"/>
          <cell r="J9780"/>
          <cell r="K9780"/>
          <cell r="L9780"/>
          <cell r="M9780"/>
          <cell r="N9780"/>
        </row>
        <row r="9781">
          <cell r="C9781">
            <v>7552224901</v>
          </cell>
          <cell r="D9781" t="str">
            <v>I4K5796</v>
          </cell>
          <cell r="E9781">
            <v>45770</v>
          </cell>
          <cell r="F9781" t="str">
            <v>VK04 A2-Gr</v>
          </cell>
          <cell r="G9781" t="str">
            <v>VK04A2-Gr1SEI</v>
          </cell>
          <cell r="H9781" t="str">
            <v>VK04A2-Gr1SEI向け設変出図</v>
          </cell>
          <cell r="I9781"/>
          <cell r="J9781"/>
          <cell r="K9781"/>
          <cell r="L9781"/>
          <cell r="M9781"/>
          <cell r="N9781"/>
        </row>
        <row r="9782">
          <cell r="C9782">
            <v>7552224911</v>
          </cell>
          <cell r="D9782" t="str">
            <v>I4K5796</v>
          </cell>
          <cell r="E9782">
            <v>45770</v>
          </cell>
          <cell r="F9782" t="str">
            <v>VK04 A2-Gr</v>
          </cell>
          <cell r="G9782" t="str">
            <v>VK04A2-Gr1SEI</v>
          </cell>
          <cell r="H9782" t="str">
            <v>VK04A2-Gr1SEI向け設変出図</v>
          </cell>
          <cell r="I9782"/>
          <cell r="J9782" t="str">
            <v>A</v>
          </cell>
          <cell r="K9782"/>
          <cell r="L9782"/>
          <cell r="M9782"/>
          <cell r="N9782"/>
        </row>
        <row r="9783">
          <cell r="C9783">
            <v>7552224921</v>
          </cell>
          <cell r="D9783" t="str">
            <v>I4K5796</v>
          </cell>
          <cell r="E9783">
            <v>45770</v>
          </cell>
          <cell r="F9783" t="str">
            <v>VK04 A2-Gr</v>
          </cell>
          <cell r="G9783" t="str">
            <v>VK04A2-Gr1SEI</v>
          </cell>
          <cell r="H9783" t="str">
            <v>VK04A2-Gr1SEI向け設変出図</v>
          </cell>
          <cell r="I9783"/>
          <cell r="J9783"/>
          <cell r="K9783"/>
          <cell r="L9783"/>
          <cell r="M9783"/>
          <cell r="N9783"/>
        </row>
        <row r="9784">
          <cell r="C9784">
            <v>7552224931</v>
          </cell>
          <cell r="D9784" t="str">
            <v>I4K5796</v>
          </cell>
          <cell r="E9784">
            <v>45770</v>
          </cell>
          <cell r="F9784" t="str">
            <v>VK04 A2-Gr</v>
          </cell>
          <cell r="G9784" t="str">
            <v>VK04A2-Gr1SEI</v>
          </cell>
          <cell r="H9784" t="str">
            <v>VK04A2-Gr1SEI向け設変出図</v>
          </cell>
          <cell r="I9784"/>
          <cell r="J9784"/>
          <cell r="K9784"/>
          <cell r="L9784"/>
          <cell r="M9784"/>
          <cell r="N9784"/>
        </row>
        <row r="9785">
          <cell r="C9785">
            <v>7552224941</v>
          </cell>
          <cell r="D9785" t="str">
            <v>I4K5796</v>
          </cell>
          <cell r="E9785">
            <v>45770</v>
          </cell>
          <cell r="F9785" t="str">
            <v>VK04 A2-Gr</v>
          </cell>
          <cell r="G9785" t="str">
            <v>VK04A2-Gr1SEI</v>
          </cell>
          <cell r="H9785" t="str">
            <v>VK04A2-Gr1SEI向け設変出図</v>
          </cell>
          <cell r="I9785"/>
          <cell r="J9785"/>
          <cell r="K9785"/>
          <cell r="L9785"/>
          <cell r="M9785"/>
          <cell r="N9785"/>
        </row>
        <row r="9786">
          <cell r="C9786">
            <v>7552224951</v>
          </cell>
          <cell r="D9786" t="str">
            <v>I4K5796</v>
          </cell>
          <cell r="E9786">
            <v>45770</v>
          </cell>
          <cell r="F9786" t="str">
            <v>VK04 A2-Gr</v>
          </cell>
          <cell r="G9786" t="str">
            <v>VK04A2-Gr1SEI</v>
          </cell>
          <cell r="H9786" t="str">
            <v>VK04A2-Gr1SEI向け設変出図</v>
          </cell>
          <cell r="I9786"/>
          <cell r="J9786"/>
          <cell r="K9786"/>
          <cell r="L9786"/>
          <cell r="M9786"/>
          <cell r="N9786"/>
        </row>
        <row r="9787">
          <cell r="C9787">
            <v>7552224961</v>
          </cell>
          <cell r="D9787" t="str">
            <v>I4K5796</v>
          </cell>
          <cell r="E9787">
            <v>45770</v>
          </cell>
          <cell r="F9787" t="str">
            <v>VK04 A2-Gr</v>
          </cell>
          <cell r="G9787" t="str">
            <v>VK04A2-Gr1SEI</v>
          </cell>
          <cell r="H9787" t="str">
            <v>VK04A2-Gr1SEI向け設変出図</v>
          </cell>
          <cell r="I9787"/>
          <cell r="J9787"/>
          <cell r="K9787"/>
          <cell r="L9787"/>
          <cell r="M9787"/>
          <cell r="N9787"/>
        </row>
        <row r="9788">
          <cell r="C9788">
            <v>7552224971</v>
          </cell>
          <cell r="D9788" t="str">
            <v>I4K5796</v>
          </cell>
          <cell r="E9788">
            <v>45770</v>
          </cell>
          <cell r="F9788" t="str">
            <v>VK04 A2-Gr</v>
          </cell>
          <cell r="G9788" t="str">
            <v>VK04A2-Gr1SEI</v>
          </cell>
          <cell r="H9788" t="str">
            <v>VK04A2-Gr1SEI向け設変出図</v>
          </cell>
          <cell r="I9788"/>
          <cell r="J9788"/>
          <cell r="K9788"/>
          <cell r="L9788"/>
          <cell r="M9788"/>
          <cell r="N9788"/>
        </row>
        <row r="9789">
          <cell r="C9789">
            <v>7552224981</v>
          </cell>
          <cell r="D9789" t="str">
            <v>I4K5796</v>
          </cell>
          <cell r="E9789">
            <v>45770</v>
          </cell>
          <cell r="F9789" t="str">
            <v>VK04 A2-Gr</v>
          </cell>
          <cell r="G9789" t="str">
            <v>VK04A2-Gr1SEI</v>
          </cell>
          <cell r="H9789" t="str">
            <v>VK04A2-Gr1SEI向け設変出図</v>
          </cell>
          <cell r="I9789"/>
          <cell r="J9789"/>
          <cell r="K9789"/>
          <cell r="L9789"/>
          <cell r="M9789"/>
          <cell r="N9789"/>
        </row>
        <row r="9790">
          <cell r="C9790">
            <v>7552224991</v>
          </cell>
          <cell r="D9790" t="str">
            <v>I4K5796</v>
          </cell>
          <cell r="E9790">
            <v>45770</v>
          </cell>
          <cell r="F9790" t="str">
            <v>VK04 A2-Gr</v>
          </cell>
          <cell r="G9790" t="str">
            <v>VK04A2-Gr1SEI</v>
          </cell>
          <cell r="H9790" t="str">
            <v>VK04A2-Gr1SEI向け設変出図</v>
          </cell>
          <cell r="I9790"/>
          <cell r="J9790"/>
          <cell r="K9790"/>
          <cell r="L9790"/>
          <cell r="M9790"/>
          <cell r="N9790"/>
        </row>
        <row r="9791">
          <cell r="C9791">
            <v>7552225001</v>
          </cell>
          <cell r="D9791" t="str">
            <v>I4K5796</v>
          </cell>
          <cell r="E9791">
            <v>45770</v>
          </cell>
          <cell r="F9791" t="str">
            <v>VK04 A2-Gr</v>
          </cell>
          <cell r="G9791" t="str">
            <v>VK04A2-Gr1SEI</v>
          </cell>
          <cell r="H9791" t="str">
            <v>VK04A2-Gr1SEI向け設変出図</v>
          </cell>
          <cell r="I9791"/>
          <cell r="J9791"/>
          <cell r="K9791"/>
          <cell r="L9791"/>
          <cell r="M9791"/>
          <cell r="N9791"/>
        </row>
        <row r="9792">
          <cell r="C9792">
            <v>7552225011</v>
          </cell>
          <cell r="D9792" t="str">
            <v>I4K5796</v>
          </cell>
          <cell r="E9792">
            <v>45770</v>
          </cell>
          <cell r="F9792" t="str">
            <v>VK04 A2-Gr</v>
          </cell>
          <cell r="G9792" t="str">
            <v>VK04A2-Gr1SEI</v>
          </cell>
          <cell r="H9792" t="str">
            <v>VK04A2-Gr1SEI向け設変出図</v>
          </cell>
          <cell r="I9792"/>
          <cell r="J9792"/>
          <cell r="K9792"/>
          <cell r="L9792"/>
          <cell r="M9792"/>
          <cell r="N9792"/>
        </row>
        <row r="9793">
          <cell r="C9793">
            <v>7552225021</v>
          </cell>
          <cell r="D9793" t="str">
            <v>I4K5796</v>
          </cell>
          <cell r="E9793">
            <v>45770</v>
          </cell>
          <cell r="F9793" t="str">
            <v>VK04 A2-Gr</v>
          </cell>
          <cell r="G9793" t="str">
            <v>VK04A2-Gr1SEI</v>
          </cell>
          <cell r="H9793" t="str">
            <v>VK04A2-Gr1SEI向け設変出図</v>
          </cell>
          <cell r="I9793"/>
          <cell r="J9793"/>
          <cell r="K9793"/>
          <cell r="L9793"/>
          <cell r="M9793"/>
          <cell r="N9793"/>
        </row>
        <row r="9794">
          <cell r="C9794">
            <v>7552225031</v>
          </cell>
          <cell r="D9794" t="str">
            <v>I4K5796</v>
          </cell>
          <cell r="E9794">
            <v>45770</v>
          </cell>
          <cell r="F9794" t="str">
            <v>VK04 A2-Gr</v>
          </cell>
          <cell r="G9794" t="str">
            <v>VK04A2-Gr1SEI</v>
          </cell>
          <cell r="H9794" t="str">
            <v>VK04A2-Gr1SEI向け設変出図</v>
          </cell>
          <cell r="I9794"/>
          <cell r="J9794"/>
          <cell r="K9794"/>
          <cell r="L9794"/>
          <cell r="M9794"/>
          <cell r="N9794"/>
        </row>
        <row r="9795">
          <cell r="C9795">
            <v>7552225041</v>
          </cell>
          <cell r="D9795" t="str">
            <v>I4K5796</v>
          </cell>
          <cell r="E9795">
            <v>45770</v>
          </cell>
          <cell r="F9795" t="str">
            <v>VK04 A2-Gr</v>
          </cell>
          <cell r="G9795" t="str">
            <v>VK04A2-Gr1SEI</v>
          </cell>
          <cell r="H9795" t="str">
            <v>VK04A2-Gr1SEI向け設変出図</v>
          </cell>
          <cell r="I9795"/>
          <cell r="J9795"/>
          <cell r="K9795"/>
          <cell r="L9795"/>
          <cell r="M9795"/>
          <cell r="N9795"/>
        </row>
        <row r="9796">
          <cell r="C9796">
            <v>7552225051</v>
          </cell>
          <cell r="D9796" t="str">
            <v>I4K5796</v>
          </cell>
          <cell r="E9796">
            <v>45770</v>
          </cell>
          <cell r="F9796" t="str">
            <v>VK04 A2-Gr</v>
          </cell>
          <cell r="G9796" t="str">
            <v>VK04A2-Gr1SEI</v>
          </cell>
          <cell r="H9796" t="str">
            <v>VK04A2-Gr1SEI向け設変出図</v>
          </cell>
          <cell r="I9796"/>
          <cell r="J9796"/>
          <cell r="K9796"/>
          <cell r="L9796"/>
          <cell r="M9796"/>
          <cell r="N9796"/>
        </row>
        <row r="9797">
          <cell r="C9797">
            <v>7552225062</v>
          </cell>
          <cell r="D9797" t="str">
            <v>I4K5796</v>
          </cell>
          <cell r="E9797">
            <v>45770</v>
          </cell>
          <cell r="F9797" t="str">
            <v>VK04 A2-Gr</v>
          </cell>
          <cell r="G9797" t="str">
            <v>VK04A2-Gr1SEI</v>
          </cell>
          <cell r="H9797" t="str">
            <v>VK04A2-Gr1SEI向け設変出図</v>
          </cell>
          <cell r="I9797"/>
          <cell r="J9797"/>
          <cell r="K9797"/>
          <cell r="L9797"/>
          <cell r="M9797"/>
          <cell r="N9797"/>
        </row>
        <row r="9798">
          <cell r="C9798">
            <v>7552225072</v>
          </cell>
          <cell r="D9798" t="str">
            <v>I4K5796</v>
          </cell>
          <cell r="E9798">
            <v>45770</v>
          </cell>
          <cell r="F9798" t="str">
            <v>VK04 A2-Gr</v>
          </cell>
          <cell r="G9798" t="str">
            <v>VK04A2-Gr1SEI</v>
          </cell>
          <cell r="H9798" t="str">
            <v>VK04A2-Gr1SEI向け設変出図</v>
          </cell>
          <cell r="I9798"/>
          <cell r="J9798"/>
          <cell r="K9798"/>
          <cell r="L9798"/>
          <cell r="M9798"/>
          <cell r="N9798"/>
        </row>
        <row r="9799">
          <cell r="C9799">
            <v>7552225081</v>
          </cell>
          <cell r="D9799" t="str">
            <v>I4K5796</v>
          </cell>
          <cell r="E9799">
            <v>45770</v>
          </cell>
          <cell r="F9799" t="str">
            <v>VK04 A2-Gr</v>
          </cell>
          <cell r="G9799" t="str">
            <v>VK04A2-Gr1SEI</v>
          </cell>
          <cell r="H9799" t="str">
            <v>VK04A2-Gr1SEI向け設変出図</v>
          </cell>
          <cell r="I9799"/>
          <cell r="J9799"/>
          <cell r="K9799"/>
          <cell r="L9799"/>
          <cell r="M9799"/>
          <cell r="N9799"/>
        </row>
        <row r="9800">
          <cell r="C9800">
            <v>7552225091</v>
          </cell>
          <cell r="D9800" t="str">
            <v>I4K5796</v>
          </cell>
          <cell r="E9800">
            <v>45770</v>
          </cell>
          <cell r="F9800" t="str">
            <v>VK04 A2-Gr</v>
          </cell>
          <cell r="G9800" t="str">
            <v>VK04A2-Gr1SEI</v>
          </cell>
          <cell r="H9800" t="str">
            <v>VK04A2-Gr1SEI向け設変出図</v>
          </cell>
          <cell r="I9800"/>
          <cell r="J9800"/>
          <cell r="K9800"/>
          <cell r="L9800"/>
          <cell r="M9800"/>
          <cell r="N9800"/>
        </row>
        <row r="9801">
          <cell r="C9801">
            <v>7552225101</v>
          </cell>
          <cell r="D9801" t="str">
            <v>I4K5796</v>
          </cell>
          <cell r="E9801">
            <v>45770</v>
          </cell>
          <cell r="F9801" t="str">
            <v>VK04 A2-Gr</v>
          </cell>
          <cell r="G9801" t="str">
            <v>VK04A2-Gr1SEI</v>
          </cell>
          <cell r="H9801" t="str">
            <v>VK04A2-Gr1SEI向け設変出図</v>
          </cell>
          <cell r="I9801"/>
          <cell r="J9801"/>
          <cell r="K9801"/>
          <cell r="L9801"/>
          <cell r="M9801"/>
          <cell r="N9801"/>
        </row>
        <row r="9802">
          <cell r="C9802">
            <v>7552225111</v>
          </cell>
          <cell r="D9802" t="str">
            <v>I4K5796</v>
          </cell>
          <cell r="E9802">
            <v>45770</v>
          </cell>
          <cell r="F9802" t="str">
            <v>VK04 A2-Gr</v>
          </cell>
          <cell r="G9802" t="str">
            <v>VK04A2-Gr1SEI</v>
          </cell>
          <cell r="H9802" t="str">
            <v>VK04A2-Gr1SEI向け設変出図</v>
          </cell>
          <cell r="I9802"/>
          <cell r="J9802"/>
          <cell r="K9802"/>
          <cell r="L9802"/>
          <cell r="M9802"/>
          <cell r="N9802"/>
        </row>
        <row r="9803">
          <cell r="C9803">
            <v>7552225121</v>
          </cell>
          <cell r="D9803" t="str">
            <v>I4K5796</v>
          </cell>
          <cell r="E9803">
            <v>45770</v>
          </cell>
          <cell r="F9803" t="str">
            <v>VK04 A2-Gr</v>
          </cell>
          <cell r="G9803" t="str">
            <v>VK04A2-Gr1SEI</v>
          </cell>
          <cell r="H9803" t="str">
            <v>VK04A2-Gr1SEI向け設変出図</v>
          </cell>
          <cell r="I9803"/>
          <cell r="J9803"/>
          <cell r="K9803"/>
          <cell r="L9803"/>
          <cell r="M9803"/>
          <cell r="N9803"/>
        </row>
        <row r="9804">
          <cell r="C9804">
            <v>7552225131</v>
          </cell>
          <cell r="D9804" t="str">
            <v>I4K5796</v>
          </cell>
          <cell r="E9804">
            <v>45770</v>
          </cell>
          <cell r="F9804" t="str">
            <v>VK04 A2-Gr</v>
          </cell>
          <cell r="G9804" t="str">
            <v>VK04A2-Gr1SEI</v>
          </cell>
          <cell r="H9804" t="str">
            <v>VK04A2-Gr1SEI向け設変出図</v>
          </cell>
          <cell r="I9804"/>
          <cell r="J9804"/>
          <cell r="K9804"/>
          <cell r="L9804"/>
          <cell r="M9804"/>
          <cell r="N9804"/>
        </row>
        <row r="9805">
          <cell r="C9805">
            <v>7552225141</v>
          </cell>
          <cell r="D9805" t="str">
            <v>I4K5796</v>
          </cell>
          <cell r="E9805">
            <v>45770</v>
          </cell>
          <cell r="F9805" t="str">
            <v>VK04 A2-Gr</v>
          </cell>
          <cell r="G9805" t="str">
            <v>VK04A2-Gr1SEI</v>
          </cell>
          <cell r="H9805" t="str">
            <v>VK04A2-Gr1SEI向け設変出図</v>
          </cell>
          <cell r="I9805"/>
          <cell r="J9805"/>
          <cell r="K9805"/>
          <cell r="L9805"/>
          <cell r="M9805"/>
          <cell r="N9805"/>
        </row>
        <row r="9806">
          <cell r="C9806">
            <v>7552225151</v>
          </cell>
          <cell r="D9806" t="str">
            <v>I4K5796</v>
          </cell>
          <cell r="E9806">
            <v>45770</v>
          </cell>
          <cell r="F9806" t="str">
            <v>VK04 A2-Gr</v>
          </cell>
          <cell r="G9806" t="str">
            <v>VK04A2-Gr1SEI</v>
          </cell>
          <cell r="H9806" t="str">
            <v>VK04A2-Gr1SEI向け設変出図</v>
          </cell>
          <cell r="I9806"/>
          <cell r="J9806"/>
          <cell r="K9806"/>
          <cell r="L9806"/>
          <cell r="M9806"/>
          <cell r="N9806"/>
        </row>
        <row r="9807">
          <cell r="C9807">
            <v>7552225161</v>
          </cell>
          <cell r="D9807" t="str">
            <v>I4K5796</v>
          </cell>
          <cell r="E9807">
            <v>45770</v>
          </cell>
          <cell r="F9807" t="str">
            <v>VK04 A2-Gr</v>
          </cell>
          <cell r="G9807" t="str">
            <v>VK04A2-Gr1SEI</v>
          </cell>
          <cell r="H9807" t="str">
            <v>VK04A2-Gr1SEI向け設変出図</v>
          </cell>
          <cell r="I9807"/>
          <cell r="J9807"/>
          <cell r="K9807"/>
          <cell r="L9807"/>
          <cell r="M9807"/>
          <cell r="N9807"/>
        </row>
        <row r="9808">
          <cell r="C9808">
            <v>7552225171</v>
          </cell>
          <cell r="D9808" t="str">
            <v>I4K5796</v>
          </cell>
          <cell r="E9808">
            <v>45770</v>
          </cell>
          <cell r="F9808" t="str">
            <v>VK04 A2-Gr</v>
          </cell>
          <cell r="G9808" t="str">
            <v>VK04A2-Gr1SEI</v>
          </cell>
          <cell r="H9808" t="str">
            <v>VK04A2-Gr1SEI向け設変出図</v>
          </cell>
          <cell r="I9808"/>
          <cell r="J9808"/>
          <cell r="K9808"/>
          <cell r="L9808"/>
          <cell r="M9808"/>
          <cell r="N9808"/>
        </row>
        <row r="9809">
          <cell r="C9809">
            <v>7552225181</v>
          </cell>
          <cell r="D9809" t="str">
            <v>I4K5796</v>
          </cell>
          <cell r="E9809">
            <v>45770</v>
          </cell>
          <cell r="F9809" t="str">
            <v>VK04 A2-Gr</v>
          </cell>
          <cell r="G9809" t="str">
            <v>VK04A2-Gr1SEI</v>
          </cell>
          <cell r="H9809" t="str">
            <v>VK04A2-Gr1SEI向け設変出図</v>
          </cell>
          <cell r="I9809"/>
          <cell r="J9809"/>
          <cell r="K9809"/>
          <cell r="L9809"/>
          <cell r="M9809"/>
          <cell r="N9809"/>
        </row>
        <row r="9810">
          <cell r="C9810">
            <v>7552225191</v>
          </cell>
          <cell r="D9810" t="str">
            <v>I4K5796</v>
          </cell>
          <cell r="E9810">
            <v>45770</v>
          </cell>
          <cell r="F9810" t="str">
            <v>VK04 A2-Gr</v>
          </cell>
          <cell r="G9810" t="str">
            <v>VK04A2-Gr1SEI</v>
          </cell>
          <cell r="H9810" t="str">
            <v>VK04A2-Gr1SEI向け設変出図</v>
          </cell>
          <cell r="I9810"/>
          <cell r="J9810"/>
          <cell r="K9810"/>
          <cell r="L9810"/>
          <cell r="M9810"/>
          <cell r="N9810"/>
        </row>
        <row r="9811">
          <cell r="C9811">
            <v>7552225201</v>
          </cell>
          <cell r="D9811" t="str">
            <v>I4K5796</v>
          </cell>
          <cell r="E9811">
            <v>45770</v>
          </cell>
          <cell r="F9811" t="str">
            <v>VK04 A2-Gr</v>
          </cell>
          <cell r="G9811" t="str">
            <v>VK04A2-Gr1SEI</v>
          </cell>
          <cell r="H9811" t="str">
            <v>VK04A2-Gr1SEI向け設変出図</v>
          </cell>
          <cell r="I9811"/>
          <cell r="J9811"/>
          <cell r="K9811"/>
          <cell r="L9811"/>
          <cell r="M9811"/>
          <cell r="N9811"/>
        </row>
        <row r="9812">
          <cell r="C9812">
            <v>7552225211</v>
          </cell>
          <cell r="D9812" t="str">
            <v>I4K5796</v>
          </cell>
          <cell r="E9812">
            <v>45770</v>
          </cell>
          <cell r="F9812" t="str">
            <v>VK04 A2-Gr</v>
          </cell>
          <cell r="G9812" t="str">
            <v>VK04A2-Gr1SEI</v>
          </cell>
          <cell r="H9812" t="str">
            <v>VK04A2-Gr1SEI向け設変出図</v>
          </cell>
          <cell r="I9812"/>
          <cell r="J9812"/>
          <cell r="K9812"/>
          <cell r="L9812"/>
          <cell r="M9812"/>
          <cell r="N9812"/>
        </row>
        <row r="9813">
          <cell r="C9813">
            <v>7552225221</v>
          </cell>
          <cell r="D9813" t="str">
            <v>I4K5796</v>
          </cell>
          <cell r="E9813">
            <v>45770</v>
          </cell>
          <cell r="F9813" t="str">
            <v>VK04 A2-Gr</v>
          </cell>
          <cell r="G9813" t="str">
            <v>VK04A2-Gr1SEI</v>
          </cell>
          <cell r="H9813" t="str">
            <v>VK04A2-Gr1SEI向け設変出図</v>
          </cell>
          <cell r="I9813"/>
          <cell r="J9813"/>
          <cell r="K9813"/>
          <cell r="L9813"/>
          <cell r="M9813"/>
          <cell r="N9813"/>
        </row>
        <row r="9814">
          <cell r="C9814">
            <v>7552225231</v>
          </cell>
          <cell r="D9814" t="str">
            <v>I4K5796</v>
          </cell>
          <cell r="E9814">
            <v>45770</v>
          </cell>
          <cell r="F9814" t="str">
            <v>VK04 A2-Gr</v>
          </cell>
          <cell r="G9814" t="str">
            <v>VK04A2-Gr1SEI</v>
          </cell>
          <cell r="H9814" t="str">
            <v>VK04A2-Gr1SEI向け設変出図</v>
          </cell>
          <cell r="I9814"/>
          <cell r="J9814"/>
          <cell r="K9814"/>
          <cell r="L9814"/>
          <cell r="M9814"/>
          <cell r="N9814"/>
        </row>
        <row r="9815">
          <cell r="C9815">
            <v>7552225241</v>
          </cell>
          <cell r="D9815" t="str">
            <v>I4K5796</v>
          </cell>
          <cell r="E9815">
            <v>45770</v>
          </cell>
          <cell r="F9815" t="str">
            <v>VK04 A2-Gr</v>
          </cell>
          <cell r="G9815" t="str">
            <v>VK04A2-Gr1SEI</v>
          </cell>
          <cell r="H9815" t="str">
            <v>VK04A2-Gr1SEI向け設変出図</v>
          </cell>
          <cell r="I9815"/>
          <cell r="J9815"/>
          <cell r="K9815"/>
          <cell r="L9815"/>
          <cell r="M9815"/>
          <cell r="N9815"/>
        </row>
        <row r="9816">
          <cell r="C9816">
            <v>7552225251</v>
          </cell>
          <cell r="D9816" t="str">
            <v>I4K5796</v>
          </cell>
          <cell r="E9816">
            <v>45770</v>
          </cell>
          <cell r="F9816" t="str">
            <v>VK04 A2-Gr</v>
          </cell>
          <cell r="G9816" t="str">
            <v>VK04A2-Gr1SEI</v>
          </cell>
          <cell r="H9816" t="str">
            <v>VK04A2-Gr1SEI向け設変出図</v>
          </cell>
          <cell r="I9816"/>
          <cell r="J9816"/>
          <cell r="K9816"/>
          <cell r="L9816"/>
          <cell r="M9816"/>
          <cell r="N9816"/>
        </row>
        <row r="9817">
          <cell r="C9817">
            <v>7552225262</v>
          </cell>
          <cell r="D9817" t="str">
            <v>I4K5796</v>
          </cell>
          <cell r="E9817">
            <v>45770</v>
          </cell>
          <cell r="F9817" t="str">
            <v>VK04 A2-Gr</v>
          </cell>
          <cell r="G9817" t="str">
            <v>VK04A2-Gr1SEI</v>
          </cell>
          <cell r="H9817" t="str">
            <v>VK04A2-Gr1SEI向け設変出図</v>
          </cell>
          <cell r="I9817"/>
          <cell r="J9817"/>
          <cell r="K9817"/>
          <cell r="L9817"/>
          <cell r="M9817"/>
          <cell r="N9817"/>
        </row>
        <row r="9818">
          <cell r="C9818">
            <v>7552225271</v>
          </cell>
          <cell r="D9818" t="str">
            <v>I4K5796</v>
          </cell>
          <cell r="E9818">
            <v>45770</v>
          </cell>
          <cell r="F9818" t="str">
            <v>VK04 A2-Gr</v>
          </cell>
          <cell r="G9818" t="str">
            <v>VK04A2-Gr1SEI</v>
          </cell>
          <cell r="H9818" t="str">
            <v>VK04A2-Gr1SEI向け設変出図</v>
          </cell>
          <cell r="I9818"/>
          <cell r="J9818"/>
          <cell r="K9818"/>
          <cell r="L9818"/>
          <cell r="M9818"/>
          <cell r="N9818"/>
        </row>
        <row r="9819">
          <cell r="C9819">
            <v>7552225281</v>
          </cell>
          <cell r="D9819" t="str">
            <v>I4K5796</v>
          </cell>
          <cell r="E9819">
            <v>45770</v>
          </cell>
          <cell r="F9819" t="str">
            <v>VK04 A2-Gr</v>
          </cell>
          <cell r="G9819" t="str">
            <v>VK04A2-Gr1SEI</v>
          </cell>
          <cell r="H9819" t="str">
            <v>VK04A2-Gr1SEI向け設変出図</v>
          </cell>
          <cell r="I9819"/>
          <cell r="J9819"/>
          <cell r="K9819"/>
          <cell r="L9819"/>
          <cell r="M9819"/>
          <cell r="N9819"/>
        </row>
        <row r="9820">
          <cell r="C9820">
            <v>7552225291</v>
          </cell>
          <cell r="D9820" t="str">
            <v>I4K5796</v>
          </cell>
          <cell r="E9820">
            <v>45770</v>
          </cell>
          <cell r="F9820" t="str">
            <v>VK04 A2-Gr</v>
          </cell>
          <cell r="G9820" t="str">
            <v>VK04A2-Gr1SEI</v>
          </cell>
          <cell r="H9820" t="str">
            <v>VK04A2-Gr1SEI向け設変出図</v>
          </cell>
          <cell r="I9820"/>
          <cell r="J9820"/>
          <cell r="K9820"/>
          <cell r="L9820"/>
          <cell r="M9820"/>
          <cell r="N9820"/>
        </row>
        <row r="9821">
          <cell r="C9821">
            <v>7552225301</v>
          </cell>
          <cell r="D9821" t="str">
            <v>I4K5796</v>
          </cell>
          <cell r="E9821">
            <v>45770</v>
          </cell>
          <cell r="F9821" t="str">
            <v>VK04 A2-Gr</v>
          </cell>
          <cell r="G9821" t="str">
            <v>VK04A2-Gr1SEI</v>
          </cell>
          <cell r="H9821" t="str">
            <v>VK04A2-Gr1SEI向け設変出図</v>
          </cell>
          <cell r="I9821"/>
          <cell r="J9821"/>
          <cell r="K9821"/>
          <cell r="L9821"/>
          <cell r="M9821"/>
          <cell r="N9821"/>
        </row>
        <row r="9822">
          <cell r="C9822">
            <v>7552225311</v>
          </cell>
          <cell r="D9822" t="str">
            <v>I4K5796</v>
          </cell>
          <cell r="E9822">
            <v>45770</v>
          </cell>
          <cell r="F9822" t="str">
            <v>VK04 A2-Gr</v>
          </cell>
          <cell r="G9822" t="str">
            <v>VK04A2-Gr1SEI</v>
          </cell>
          <cell r="H9822" t="str">
            <v>VK04A2-Gr1SEI向け設変出図</v>
          </cell>
          <cell r="I9822"/>
          <cell r="J9822"/>
          <cell r="K9822"/>
          <cell r="L9822"/>
          <cell r="M9822"/>
          <cell r="N9822"/>
        </row>
        <row r="9823">
          <cell r="C9823">
            <v>7552225321</v>
          </cell>
          <cell r="D9823" t="str">
            <v>I4K5796</v>
          </cell>
          <cell r="E9823">
            <v>45770</v>
          </cell>
          <cell r="F9823" t="str">
            <v>VK04 A2-Gr</v>
          </cell>
          <cell r="G9823" t="str">
            <v>VK04A2-Gr1SEI</v>
          </cell>
          <cell r="H9823" t="str">
            <v>VK04A2-Gr1SEI向け設変出図</v>
          </cell>
          <cell r="I9823"/>
          <cell r="J9823"/>
          <cell r="K9823"/>
          <cell r="L9823"/>
          <cell r="M9823"/>
          <cell r="N9823"/>
        </row>
        <row r="9824">
          <cell r="C9824">
            <v>7552225331</v>
          </cell>
          <cell r="D9824" t="str">
            <v>I4K5796</v>
          </cell>
          <cell r="E9824">
            <v>45770</v>
          </cell>
          <cell r="F9824" t="str">
            <v>VK04 A2-Gr</v>
          </cell>
          <cell r="G9824" t="str">
            <v>VK04A2-Gr1SEI</v>
          </cell>
          <cell r="H9824" t="str">
            <v>VK04A2-Gr1SEI向け設変出図</v>
          </cell>
          <cell r="I9824"/>
          <cell r="J9824"/>
          <cell r="K9824"/>
          <cell r="L9824"/>
          <cell r="M9824"/>
          <cell r="N9824"/>
        </row>
        <row r="9825">
          <cell r="C9825">
            <v>7552225381</v>
          </cell>
          <cell r="D9825" t="str">
            <v>I4K5796</v>
          </cell>
          <cell r="E9825">
            <v>45770</v>
          </cell>
          <cell r="F9825" t="str">
            <v>VK04 A2-Gr</v>
          </cell>
          <cell r="G9825" t="str">
            <v>VK04A2-Gr1SEI</v>
          </cell>
          <cell r="H9825" t="str">
            <v>VK04A2-Gr1SEI向け設変出図</v>
          </cell>
          <cell r="I9825"/>
          <cell r="J9825"/>
          <cell r="K9825"/>
          <cell r="L9825"/>
          <cell r="M9825"/>
          <cell r="N9825"/>
        </row>
        <row r="9826">
          <cell r="C9826">
            <v>7552225391</v>
          </cell>
          <cell r="D9826" t="str">
            <v>I4K5796</v>
          </cell>
          <cell r="E9826">
            <v>45770</v>
          </cell>
          <cell r="F9826" t="str">
            <v>VK04 A2-Gr</v>
          </cell>
          <cell r="G9826" t="str">
            <v>VK04A2-Gr1SEI</v>
          </cell>
          <cell r="H9826" t="str">
            <v>VK04A2-Gr1SEI向け設変出図</v>
          </cell>
          <cell r="I9826"/>
          <cell r="J9826"/>
          <cell r="K9826"/>
          <cell r="L9826"/>
          <cell r="M9826"/>
          <cell r="N9826"/>
        </row>
        <row r="9827">
          <cell r="C9827">
            <v>7552225401</v>
          </cell>
          <cell r="D9827" t="str">
            <v>I4K5796</v>
          </cell>
          <cell r="E9827">
            <v>45770</v>
          </cell>
          <cell r="F9827" t="str">
            <v>VK04 A2-Gr</v>
          </cell>
          <cell r="G9827" t="str">
            <v>VK04A2-Gr1SEI</v>
          </cell>
          <cell r="H9827" t="str">
            <v>VK04A2-Gr1SEI向け設変出図</v>
          </cell>
          <cell r="I9827"/>
          <cell r="J9827" t="str">
            <v>A</v>
          </cell>
          <cell r="K9827"/>
          <cell r="L9827"/>
          <cell r="M9827"/>
          <cell r="N9827"/>
        </row>
        <row r="9828">
          <cell r="C9828">
            <v>7552225411</v>
          </cell>
          <cell r="D9828" t="str">
            <v>I4K5796</v>
          </cell>
          <cell r="E9828">
            <v>45770</v>
          </cell>
          <cell r="F9828" t="str">
            <v>VK04 A2-Gr</v>
          </cell>
          <cell r="G9828" t="str">
            <v>VK04A2-Gr1SEI</v>
          </cell>
          <cell r="H9828" t="str">
            <v>VK04A2-Gr1SEI向け設変出図</v>
          </cell>
          <cell r="I9828"/>
          <cell r="J9828" t="str">
            <v>A</v>
          </cell>
          <cell r="K9828"/>
          <cell r="L9828"/>
          <cell r="M9828"/>
          <cell r="N9828"/>
        </row>
        <row r="9829">
          <cell r="C9829">
            <v>7552225421</v>
          </cell>
          <cell r="D9829" t="str">
            <v>I4K5796</v>
          </cell>
          <cell r="E9829">
            <v>45770</v>
          </cell>
          <cell r="F9829" t="str">
            <v>VK04 A2-Gr</v>
          </cell>
          <cell r="G9829" t="str">
            <v>VK04A2-Gr1SEI</v>
          </cell>
          <cell r="H9829" t="str">
            <v>VK04A2-Gr1SEI向け設変出図</v>
          </cell>
          <cell r="I9829"/>
          <cell r="J9829" t="str">
            <v>A</v>
          </cell>
          <cell r="K9829"/>
          <cell r="L9829"/>
          <cell r="M9829"/>
          <cell r="N9829"/>
        </row>
        <row r="9830">
          <cell r="C9830">
            <v>7552225431</v>
          </cell>
          <cell r="D9830" t="str">
            <v>I4K5796</v>
          </cell>
          <cell r="E9830">
            <v>45770</v>
          </cell>
          <cell r="F9830" t="str">
            <v>VK04 A2-Gr</v>
          </cell>
          <cell r="G9830" t="str">
            <v>VK04A2-Gr1SEI</v>
          </cell>
          <cell r="H9830" t="str">
            <v>VK04A2-Gr1SEI向け設変出図</v>
          </cell>
          <cell r="I9830"/>
          <cell r="J9830" t="str">
            <v>A</v>
          </cell>
          <cell r="K9830"/>
          <cell r="L9830"/>
          <cell r="M9830"/>
          <cell r="N9830"/>
        </row>
        <row r="9831">
          <cell r="C9831">
            <v>7552225441</v>
          </cell>
          <cell r="D9831" t="str">
            <v>I4K5796</v>
          </cell>
          <cell r="E9831">
            <v>45770</v>
          </cell>
          <cell r="F9831" t="str">
            <v>VK04 A2-Gr</v>
          </cell>
          <cell r="G9831" t="str">
            <v>VK04A2-Gr1SEI</v>
          </cell>
          <cell r="H9831" t="str">
            <v>VK04A2-Gr1SEI向け設変出図</v>
          </cell>
          <cell r="I9831"/>
          <cell r="J9831" t="str">
            <v>A</v>
          </cell>
          <cell r="K9831"/>
          <cell r="L9831"/>
          <cell r="M9831"/>
          <cell r="N9831"/>
        </row>
        <row r="9832">
          <cell r="C9832">
            <v>7552225451</v>
          </cell>
          <cell r="D9832" t="str">
            <v>I4K5796</v>
          </cell>
          <cell r="E9832">
            <v>45770</v>
          </cell>
          <cell r="F9832" t="str">
            <v>VK04 A2-Gr</v>
          </cell>
          <cell r="G9832" t="str">
            <v>VK04A2-Gr1SEI</v>
          </cell>
          <cell r="H9832" t="str">
            <v>VK04A2-Gr1SEI向け設変出図</v>
          </cell>
          <cell r="I9832"/>
          <cell r="J9832" t="str">
            <v>A</v>
          </cell>
          <cell r="K9832"/>
          <cell r="L9832"/>
          <cell r="M9832"/>
          <cell r="N9832"/>
        </row>
        <row r="9833">
          <cell r="C9833">
            <v>7552225461</v>
          </cell>
          <cell r="D9833" t="str">
            <v>I4K5796</v>
          </cell>
          <cell r="E9833">
            <v>45770</v>
          </cell>
          <cell r="F9833" t="str">
            <v>VK04 A2-Gr</v>
          </cell>
          <cell r="G9833" t="str">
            <v>VK04A2-Gr1SEI</v>
          </cell>
          <cell r="H9833" t="str">
            <v>VK04A2-Gr1SEI向け設変出図</v>
          </cell>
          <cell r="I9833"/>
          <cell r="J9833" t="str">
            <v>A</v>
          </cell>
          <cell r="K9833"/>
          <cell r="L9833"/>
          <cell r="M9833"/>
          <cell r="N9833"/>
        </row>
        <row r="9834">
          <cell r="C9834">
            <v>7552225471</v>
          </cell>
          <cell r="D9834" t="str">
            <v>I4K5796</v>
          </cell>
          <cell r="E9834">
            <v>45770</v>
          </cell>
          <cell r="F9834" t="str">
            <v>VK04 A2-Gr</v>
          </cell>
          <cell r="G9834" t="str">
            <v>VK04A2-Gr1SEI</v>
          </cell>
          <cell r="H9834" t="str">
            <v>VK04A2-Gr1SEI向け設変出図</v>
          </cell>
          <cell r="I9834"/>
          <cell r="J9834" t="str">
            <v>A</v>
          </cell>
          <cell r="K9834"/>
          <cell r="L9834"/>
          <cell r="M9834"/>
          <cell r="N9834"/>
        </row>
        <row r="9835">
          <cell r="C9835">
            <v>7552225480</v>
          </cell>
          <cell r="D9835" t="str">
            <v>I3JCL94</v>
          </cell>
          <cell r="E9835">
            <v>45323</v>
          </cell>
          <cell r="F9835" t="str">
            <v>VK04 NMR</v>
          </cell>
          <cell r="G9835" t="str">
            <v>VK04 700幅</v>
          </cell>
          <cell r="H9835" t="str">
            <v>VK04 700幅 K研2 新規出図</v>
          </cell>
          <cell r="I9835"/>
          <cell r="J9835" t="str">
            <v>A</v>
          </cell>
          <cell r="K9835"/>
          <cell r="L9835" t="str">
            <v>未</v>
          </cell>
          <cell r="M9835" t="str">
            <v>未</v>
          </cell>
          <cell r="N9835" t="str">
            <v>未</v>
          </cell>
        </row>
        <row r="9836">
          <cell r="C9836">
            <v>7552225491</v>
          </cell>
          <cell r="D9836" t="str">
            <v>I4K5796</v>
          </cell>
          <cell r="E9836">
            <v>45770</v>
          </cell>
          <cell r="F9836" t="str">
            <v>VK04 A2-Gr</v>
          </cell>
          <cell r="G9836" t="str">
            <v>VK04A2-Gr1SEI</v>
          </cell>
          <cell r="H9836" t="str">
            <v>VK04A2-Gr1SEI向け設変出図</v>
          </cell>
          <cell r="I9836"/>
          <cell r="J9836" t="str">
            <v>A</v>
          </cell>
          <cell r="K9836"/>
          <cell r="L9836"/>
          <cell r="M9836"/>
          <cell r="N9836"/>
        </row>
        <row r="9837">
          <cell r="C9837">
            <v>7552225502</v>
          </cell>
          <cell r="D9837" t="str">
            <v>I4K5796</v>
          </cell>
          <cell r="E9837">
            <v>45770</v>
          </cell>
          <cell r="F9837" t="str">
            <v>VK04 A2-Gr</v>
          </cell>
          <cell r="G9837" t="str">
            <v>VK04A2-Gr1SEI</v>
          </cell>
          <cell r="H9837" t="str">
            <v>VK04A2-Gr1SEI向け設変出図</v>
          </cell>
          <cell r="I9837"/>
          <cell r="J9837"/>
          <cell r="K9837"/>
          <cell r="L9837"/>
          <cell r="M9837"/>
          <cell r="N9837"/>
        </row>
        <row r="9838">
          <cell r="C9838">
            <v>7552225512</v>
          </cell>
          <cell r="D9838" t="str">
            <v>I4K5796</v>
          </cell>
          <cell r="E9838">
            <v>45770</v>
          </cell>
          <cell r="F9838" t="str">
            <v>VK04 A2-Gr</v>
          </cell>
          <cell r="G9838" t="str">
            <v>VK04A2-Gr1SEI</v>
          </cell>
          <cell r="H9838" t="str">
            <v>VK04A2-Gr1SEI向け設変出図</v>
          </cell>
          <cell r="I9838"/>
          <cell r="J9838"/>
          <cell r="K9838"/>
          <cell r="L9838"/>
          <cell r="M9838"/>
          <cell r="N9838"/>
        </row>
        <row r="9839">
          <cell r="C9839">
            <v>7552225522</v>
          </cell>
          <cell r="D9839" t="str">
            <v>I4K5796</v>
          </cell>
          <cell r="E9839">
            <v>45770</v>
          </cell>
          <cell r="F9839" t="str">
            <v>VK04 A2-Gr</v>
          </cell>
          <cell r="G9839" t="str">
            <v>VK04A2-Gr1SEI</v>
          </cell>
          <cell r="H9839" t="str">
            <v>VK04A2-Gr1SEI向け設変出図</v>
          </cell>
          <cell r="I9839"/>
          <cell r="J9839"/>
          <cell r="K9839"/>
          <cell r="L9839"/>
          <cell r="M9839"/>
          <cell r="N9839"/>
        </row>
        <row r="9840">
          <cell r="C9840">
            <v>7552225531</v>
          </cell>
          <cell r="D9840" t="str">
            <v>I4K5796</v>
          </cell>
          <cell r="E9840">
            <v>45770</v>
          </cell>
          <cell r="F9840" t="str">
            <v>VK04 A2-Gr</v>
          </cell>
          <cell r="G9840" t="str">
            <v>VK04A2-Gr1SEI</v>
          </cell>
          <cell r="H9840" t="str">
            <v>VK04A2-Gr1SEI向け設変出図</v>
          </cell>
          <cell r="I9840"/>
          <cell r="J9840"/>
          <cell r="K9840"/>
          <cell r="L9840"/>
          <cell r="M9840"/>
          <cell r="N9840"/>
        </row>
        <row r="9841">
          <cell r="C9841">
            <v>7552225541</v>
          </cell>
          <cell r="D9841" t="str">
            <v>I4K5796</v>
          </cell>
          <cell r="E9841">
            <v>45770</v>
          </cell>
          <cell r="F9841" t="str">
            <v>VK04 A2-Gr</v>
          </cell>
          <cell r="G9841" t="str">
            <v>VK04A2-Gr1SEI</v>
          </cell>
          <cell r="H9841" t="str">
            <v>VK04A2-Gr1SEI向け設変出図</v>
          </cell>
          <cell r="I9841"/>
          <cell r="J9841"/>
          <cell r="K9841"/>
          <cell r="L9841"/>
          <cell r="M9841"/>
          <cell r="N9841"/>
        </row>
        <row r="9842">
          <cell r="C9842">
            <v>7552225551</v>
          </cell>
          <cell r="D9842" t="str">
            <v>I4K5796</v>
          </cell>
          <cell r="E9842">
            <v>45770</v>
          </cell>
          <cell r="F9842" t="str">
            <v>VK04 A2-Gr</v>
          </cell>
          <cell r="G9842" t="str">
            <v>VK04A2-Gr1SEI</v>
          </cell>
          <cell r="H9842" t="str">
            <v>VK04A2-Gr1SEI向け設変出図</v>
          </cell>
          <cell r="I9842"/>
          <cell r="J9842"/>
          <cell r="K9842"/>
          <cell r="L9842"/>
          <cell r="M9842"/>
          <cell r="N9842"/>
        </row>
        <row r="9843">
          <cell r="C9843">
            <v>7552225561</v>
          </cell>
          <cell r="D9843" t="str">
            <v>I4K5796</v>
          </cell>
          <cell r="E9843">
            <v>45770</v>
          </cell>
          <cell r="F9843" t="str">
            <v>VK04 A2-Gr</v>
          </cell>
          <cell r="G9843" t="str">
            <v>VK04A2-Gr1SEI</v>
          </cell>
          <cell r="H9843" t="str">
            <v>VK04A2-Gr1SEI向け設変出図</v>
          </cell>
          <cell r="I9843"/>
          <cell r="J9843"/>
          <cell r="K9843"/>
          <cell r="L9843"/>
          <cell r="M9843"/>
          <cell r="N9843"/>
        </row>
        <row r="9844">
          <cell r="C9844">
            <v>7552225571</v>
          </cell>
          <cell r="D9844" t="str">
            <v>I4K5796</v>
          </cell>
          <cell r="E9844">
            <v>45770</v>
          </cell>
          <cell r="F9844" t="str">
            <v>VK04 A2-Gr</v>
          </cell>
          <cell r="G9844" t="str">
            <v>VK04A2-Gr1SEI</v>
          </cell>
          <cell r="H9844" t="str">
            <v>VK04A2-Gr1SEI向け設変出図</v>
          </cell>
          <cell r="I9844"/>
          <cell r="J9844"/>
          <cell r="K9844"/>
          <cell r="L9844"/>
          <cell r="M9844"/>
          <cell r="N9844"/>
        </row>
        <row r="9845">
          <cell r="C9845">
            <v>7552225581</v>
          </cell>
          <cell r="D9845" t="str">
            <v>I4K5796</v>
          </cell>
          <cell r="E9845">
            <v>45770</v>
          </cell>
          <cell r="F9845" t="str">
            <v>VK04 A2-Gr</v>
          </cell>
          <cell r="G9845" t="str">
            <v>VK04A2-Gr1SEI</v>
          </cell>
          <cell r="H9845" t="str">
            <v>VK04A2-Gr1SEI向け設変出図</v>
          </cell>
          <cell r="I9845"/>
          <cell r="J9845"/>
          <cell r="K9845"/>
          <cell r="L9845"/>
          <cell r="M9845"/>
          <cell r="N9845"/>
        </row>
        <row r="9846">
          <cell r="C9846">
            <v>7552225591</v>
          </cell>
          <cell r="D9846" t="str">
            <v>I4K5796</v>
          </cell>
          <cell r="E9846">
            <v>45770</v>
          </cell>
          <cell r="F9846" t="str">
            <v>VK04 A2-Gr</v>
          </cell>
          <cell r="G9846" t="str">
            <v>VK04A2-Gr1SEI</v>
          </cell>
          <cell r="H9846" t="str">
            <v>VK04A2-Gr1SEI向け設変出図</v>
          </cell>
          <cell r="I9846"/>
          <cell r="J9846"/>
          <cell r="K9846"/>
          <cell r="L9846"/>
          <cell r="M9846"/>
          <cell r="N9846"/>
        </row>
        <row r="9847">
          <cell r="C9847">
            <v>7552225601</v>
          </cell>
          <cell r="D9847" t="str">
            <v>I4K5796</v>
          </cell>
          <cell r="E9847">
            <v>45770</v>
          </cell>
          <cell r="F9847" t="str">
            <v>VK04 A2-Gr</v>
          </cell>
          <cell r="G9847" t="str">
            <v>VK04A2-Gr1SEI</v>
          </cell>
          <cell r="H9847" t="str">
            <v>VK04A2-Gr1SEI向け設変出図</v>
          </cell>
          <cell r="I9847"/>
          <cell r="J9847"/>
          <cell r="K9847"/>
          <cell r="L9847"/>
          <cell r="M9847"/>
          <cell r="N9847"/>
        </row>
        <row r="9848">
          <cell r="C9848">
            <v>7552225611</v>
          </cell>
          <cell r="D9848" t="str">
            <v>I4K5796</v>
          </cell>
          <cell r="E9848">
            <v>45770</v>
          </cell>
          <cell r="F9848" t="str">
            <v>VK04 A2-Gr</v>
          </cell>
          <cell r="G9848" t="str">
            <v>VK04A2-Gr1SEI</v>
          </cell>
          <cell r="H9848" t="str">
            <v>VK04A2-Gr1SEI向け設変出図</v>
          </cell>
          <cell r="I9848"/>
          <cell r="J9848"/>
          <cell r="K9848"/>
          <cell r="L9848"/>
          <cell r="M9848"/>
          <cell r="N9848"/>
        </row>
        <row r="9849">
          <cell r="C9849">
            <v>7552225621</v>
          </cell>
          <cell r="D9849" t="str">
            <v>I4K5796</v>
          </cell>
          <cell r="E9849">
            <v>45770</v>
          </cell>
          <cell r="F9849" t="str">
            <v>VK04 A2-Gr</v>
          </cell>
          <cell r="G9849" t="str">
            <v>VK04A2-Gr1SEI</v>
          </cell>
          <cell r="H9849" t="str">
            <v>VK04A2-Gr1SEI向け設変出図</v>
          </cell>
          <cell r="I9849"/>
          <cell r="J9849"/>
          <cell r="K9849"/>
          <cell r="L9849"/>
          <cell r="M9849"/>
          <cell r="N9849"/>
        </row>
        <row r="9850">
          <cell r="C9850">
            <v>7552225631</v>
          </cell>
          <cell r="D9850" t="str">
            <v>I4K5796</v>
          </cell>
          <cell r="E9850">
            <v>45770</v>
          </cell>
          <cell r="F9850" t="str">
            <v>VK04 A2-Gr</v>
          </cell>
          <cell r="G9850" t="str">
            <v>VK04A2-Gr1SEI</v>
          </cell>
          <cell r="H9850" t="str">
            <v>VK04A2-Gr1SEI向け設変出図</v>
          </cell>
          <cell r="I9850"/>
          <cell r="J9850"/>
          <cell r="K9850"/>
          <cell r="L9850"/>
          <cell r="M9850"/>
          <cell r="N9850"/>
        </row>
        <row r="9851">
          <cell r="C9851">
            <v>7552561251</v>
          </cell>
          <cell r="D9851" t="str">
            <v>I4K5796</v>
          </cell>
          <cell r="E9851">
            <v>45770</v>
          </cell>
          <cell r="F9851" t="str">
            <v>VK04 A2-Gr</v>
          </cell>
          <cell r="G9851" t="str">
            <v>VK04A2-Gr1SEI</v>
          </cell>
          <cell r="H9851" t="str">
            <v>VK04A2-Gr1SEI向け設変出図</v>
          </cell>
          <cell r="I9851"/>
          <cell r="J9851"/>
          <cell r="K9851"/>
          <cell r="L9851"/>
          <cell r="M9851"/>
          <cell r="N9851"/>
        </row>
        <row r="9852">
          <cell r="C9852">
            <v>7552561261</v>
          </cell>
          <cell r="D9852" t="str">
            <v>I4K5796</v>
          </cell>
          <cell r="E9852">
            <v>45770</v>
          </cell>
          <cell r="F9852" t="str">
            <v>VK04 A2-Gr</v>
          </cell>
          <cell r="G9852" t="str">
            <v>VK04A2-Gr1SEI</v>
          </cell>
          <cell r="H9852" t="str">
            <v>VK04A2-Gr1SEI向け設変出図</v>
          </cell>
          <cell r="I9852"/>
          <cell r="J9852"/>
          <cell r="K9852"/>
          <cell r="L9852"/>
          <cell r="M9852"/>
          <cell r="N9852"/>
        </row>
        <row r="9853">
          <cell r="C9853">
            <v>7552561281</v>
          </cell>
          <cell r="D9853" t="str">
            <v>I4K5796</v>
          </cell>
          <cell r="E9853">
            <v>45770</v>
          </cell>
          <cell r="F9853" t="str">
            <v>VK04 A2-Gr</v>
          </cell>
          <cell r="G9853" t="str">
            <v>VK04A2-Gr1SEI</v>
          </cell>
          <cell r="H9853" t="str">
            <v>VK04A2-Gr1SEI向け設変出図</v>
          </cell>
          <cell r="I9853"/>
          <cell r="J9853"/>
          <cell r="K9853"/>
          <cell r="L9853"/>
          <cell r="M9853"/>
          <cell r="N9853"/>
        </row>
        <row r="9854">
          <cell r="C9854">
            <v>7552561301</v>
          </cell>
          <cell r="D9854" t="str">
            <v>I4K5796</v>
          </cell>
          <cell r="E9854">
            <v>45770</v>
          </cell>
          <cell r="F9854" t="str">
            <v>VK04 A2-Gr</v>
          </cell>
          <cell r="G9854" t="str">
            <v>VK04A2-Gr1SEI</v>
          </cell>
          <cell r="H9854" t="str">
            <v>VK04A2-Gr1SEI向け設変出図</v>
          </cell>
          <cell r="I9854"/>
          <cell r="J9854"/>
          <cell r="K9854"/>
          <cell r="L9854"/>
          <cell r="M9854"/>
          <cell r="N9854"/>
        </row>
        <row r="9855">
          <cell r="C9855">
            <v>8972760033</v>
          </cell>
          <cell r="D9855" t="str">
            <v>I4K5796</v>
          </cell>
          <cell r="E9855">
            <v>45770</v>
          </cell>
          <cell r="F9855" t="str">
            <v>VK04 A2-Gr</v>
          </cell>
          <cell r="G9855" t="str">
            <v>VK04A2-Gr1SEI</v>
          </cell>
          <cell r="H9855" t="str">
            <v>VK04A2-Gr1SEI向け設変出図</v>
          </cell>
          <cell r="I9855"/>
          <cell r="J9855" t="str">
            <v>A</v>
          </cell>
          <cell r="K9855"/>
          <cell r="L9855"/>
          <cell r="M9855"/>
          <cell r="N9855"/>
        </row>
        <row r="9856">
          <cell r="C9856">
            <v>8972760043</v>
          </cell>
          <cell r="D9856" t="str">
            <v>I4K5796</v>
          </cell>
          <cell r="E9856">
            <v>45770</v>
          </cell>
          <cell r="F9856" t="str">
            <v>VK04 A2-Gr</v>
          </cell>
          <cell r="G9856" t="str">
            <v>VK04A2-Gr1SEI</v>
          </cell>
          <cell r="H9856" t="str">
            <v>VK04A2-Gr1SEI向け設変出図</v>
          </cell>
          <cell r="I9856" t="str">
            <v>PA1-5056</v>
          </cell>
          <cell r="J9856" t="str">
            <v>A</v>
          </cell>
          <cell r="K9856" t="str">
            <v>MC4</v>
          </cell>
          <cell r="L9856"/>
          <cell r="M9856"/>
          <cell r="N9856"/>
        </row>
        <row r="9857">
          <cell r="C9857">
            <v>8977943064</v>
          </cell>
          <cell r="D9857" t="str">
            <v>I4K5796</v>
          </cell>
          <cell r="E9857">
            <v>45770</v>
          </cell>
          <cell r="F9857" t="str">
            <v>VK04 A2-Gr</v>
          </cell>
          <cell r="G9857" t="str">
            <v>VK04A2-Gr1SEI</v>
          </cell>
          <cell r="H9857" t="str">
            <v>VK04A2-Gr1SEI向け設変出図</v>
          </cell>
          <cell r="I9857"/>
          <cell r="J9857" t="str">
            <v>A</v>
          </cell>
          <cell r="K9857"/>
          <cell r="L9857"/>
          <cell r="M9857"/>
          <cell r="N9857"/>
        </row>
        <row r="9858">
          <cell r="C9858">
            <v>8977943083</v>
          </cell>
          <cell r="D9858" t="str">
            <v>I4K5796</v>
          </cell>
          <cell r="E9858">
            <v>45770</v>
          </cell>
          <cell r="F9858" t="str">
            <v>VK04 A2-Gr</v>
          </cell>
          <cell r="G9858" t="str">
            <v>VK04A2-Gr1SEI</v>
          </cell>
          <cell r="H9858" t="str">
            <v>VK04A2-Gr1SEI向け設変出図</v>
          </cell>
          <cell r="I9858"/>
          <cell r="J9858" t="str">
            <v>A</v>
          </cell>
          <cell r="K9858"/>
          <cell r="L9858"/>
          <cell r="M9858"/>
          <cell r="N9858"/>
        </row>
        <row r="9859">
          <cell r="C9859">
            <v>8977943103</v>
          </cell>
          <cell r="D9859" t="str">
            <v>I4K5796</v>
          </cell>
          <cell r="E9859">
            <v>45770</v>
          </cell>
          <cell r="F9859" t="str">
            <v>VK04 A2-Gr</v>
          </cell>
          <cell r="G9859" t="str">
            <v>VK04A2-Gr1SEI</v>
          </cell>
          <cell r="H9859" t="str">
            <v>VK04A2-Gr1SEI向け設変出図</v>
          </cell>
          <cell r="I9859"/>
          <cell r="J9859"/>
          <cell r="K9859"/>
          <cell r="L9859"/>
          <cell r="M9859"/>
          <cell r="N9859"/>
        </row>
        <row r="9860">
          <cell r="C9860">
            <v>8977943114</v>
          </cell>
          <cell r="D9860" t="str">
            <v>I4K5796</v>
          </cell>
          <cell r="E9860">
            <v>45770</v>
          </cell>
          <cell r="F9860" t="str">
            <v>VK04 A2-Gr</v>
          </cell>
          <cell r="G9860" t="str">
            <v>VK04A2-Gr1SEI</v>
          </cell>
          <cell r="H9860" t="str">
            <v>VK04A2-Gr1SEI向け設変出図</v>
          </cell>
          <cell r="I9860"/>
          <cell r="J9860" t="str">
            <v>D</v>
          </cell>
          <cell r="K9860"/>
          <cell r="L9860"/>
          <cell r="M9860"/>
          <cell r="N9860"/>
        </row>
        <row r="9861">
          <cell r="C9861">
            <v>8977943143</v>
          </cell>
          <cell r="D9861" t="str">
            <v>I4K5796</v>
          </cell>
          <cell r="E9861">
            <v>45770</v>
          </cell>
          <cell r="F9861" t="str">
            <v>VK04 A2-Gr</v>
          </cell>
          <cell r="G9861" t="str">
            <v>VK04A2-Gr1SEI</v>
          </cell>
          <cell r="H9861" t="str">
            <v>VK04A2-Gr1SEI向け設変出図</v>
          </cell>
          <cell r="I9861"/>
          <cell r="J9861" t="str">
            <v>A</v>
          </cell>
          <cell r="K9861"/>
          <cell r="L9861"/>
          <cell r="M9861"/>
          <cell r="N9861"/>
        </row>
        <row r="9862">
          <cell r="C9862">
            <v>8977943173</v>
          </cell>
          <cell r="D9862" t="str">
            <v>I4K5796</v>
          </cell>
          <cell r="E9862">
            <v>45770</v>
          </cell>
          <cell r="F9862" t="str">
            <v>VK04 A2-Gr</v>
          </cell>
          <cell r="G9862" t="str">
            <v>VK04A2-Gr1SEI</v>
          </cell>
          <cell r="H9862" t="str">
            <v>VK04A2-Gr1SEI向け設変出図</v>
          </cell>
          <cell r="I9862"/>
          <cell r="J9862"/>
          <cell r="K9862"/>
          <cell r="L9862"/>
          <cell r="M9862"/>
          <cell r="N9862"/>
        </row>
        <row r="9863">
          <cell r="C9863">
            <v>8977943183</v>
          </cell>
          <cell r="D9863" t="str">
            <v>I4K5796</v>
          </cell>
          <cell r="E9863">
            <v>45770</v>
          </cell>
          <cell r="F9863" t="str">
            <v>VK04 A2-Gr</v>
          </cell>
          <cell r="G9863" t="str">
            <v>VK04A2-Gr1SEI</v>
          </cell>
          <cell r="H9863" t="str">
            <v>VK04A2-Gr1SEI向け設変出図</v>
          </cell>
          <cell r="I9863"/>
          <cell r="J9863"/>
          <cell r="K9863"/>
          <cell r="L9863"/>
          <cell r="M9863"/>
          <cell r="N9863"/>
        </row>
        <row r="9864">
          <cell r="C9864">
            <v>8977943463</v>
          </cell>
          <cell r="D9864" t="str">
            <v>I4K5796</v>
          </cell>
          <cell r="E9864">
            <v>45770</v>
          </cell>
          <cell r="F9864" t="str">
            <v>VK04 A2-Gr</v>
          </cell>
          <cell r="G9864" t="str">
            <v>VK04A2-Gr1SEI</v>
          </cell>
          <cell r="H9864" t="str">
            <v>VK04A2-Gr1SEI向け設変出図</v>
          </cell>
          <cell r="I9864"/>
          <cell r="J9864"/>
          <cell r="K9864"/>
          <cell r="L9864"/>
          <cell r="M9864"/>
          <cell r="N9864"/>
        </row>
        <row r="9865">
          <cell r="C9865">
            <v>8977943473</v>
          </cell>
          <cell r="D9865" t="str">
            <v>I4K5796</v>
          </cell>
          <cell r="E9865">
            <v>45770</v>
          </cell>
          <cell r="F9865" t="str">
            <v>VK04 A2-Gr</v>
          </cell>
          <cell r="G9865" t="str">
            <v>VK04A2-Gr1SEI</v>
          </cell>
          <cell r="H9865" t="str">
            <v>VK04A2-Gr1SEI向け設変出図</v>
          </cell>
          <cell r="I9865"/>
          <cell r="J9865" t="str">
            <v>A</v>
          </cell>
          <cell r="K9865"/>
          <cell r="L9865"/>
          <cell r="M9865"/>
          <cell r="N9865"/>
        </row>
        <row r="9866">
          <cell r="C9866">
            <v>8977943504</v>
          </cell>
          <cell r="D9866" t="str">
            <v>I4K5796</v>
          </cell>
          <cell r="E9866">
            <v>45770</v>
          </cell>
          <cell r="F9866" t="str">
            <v>VK04 A2-Gr</v>
          </cell>
          <cell r="G9866" t="str">
            <v>VK04A2-Gr1SEI</v>
          </cell>
          <cell r="H9866" t="str">
            <v>VK04A2-Gr1SEI向け設変出図</v>
          </cell>
          <cell r="I9866"/>
          <cell r="J9866" t="str">
            <v>A</v>
          </cell>
          <cell r="K9866"/>
          <cell r="L9866"/>
          <cell r="M9866"/>
          <cell r="N9866"/>
        </row>
        <row r="9867">
          <cell r="C9867">
            <v>8977943563</v>
          </cell>
          <cell r="D9867" t="str">
            <v>I4K5796</v>
          </cell>
          <cell r="E9867">
            <v>45770</v>
          </cell>
          <cell r="F9867" t="str">
            <v>VK04 A2-Gr</v>
          </cell>
          <cell r="G9867" t="str">
            <v>VK04A2-Gr1SEI</v>
          </cell>
          <cell r="H9867" t="str">
            <v>VK04A2-Gr1SEI向け設変出図</v>
          </cell>
          <cell r="I9867"/>
          <cell r="J9867"/>
          <cell r="K9867"/>
          <cell r="L9867"/>
          <cell r="M9867"/>
          <cell r="N9867"/>
        </row>
        <row r="9868">
          <cell r="C9868">
            <v>8977943633</v>
          </cell>
          <cell r="D9868" t="str">
            <v>I4K5796</v>
          </cell>
          <cell r="E9868">
            <v>45770</v>
          </cell>
          <cell r="F9868" t="str">
            <v>VK04 A2-Gr</v>
          </cell>
          <cell r="G9868" t="str">
            <v>VK04A2-Gr1SEI</v>
          </cell>
          <cell r="H9868" t="str">
            <v>VK04A2-Gr1SEI向け設変出図</v>
          </cell>
          <cell r="I9868"/>
          <cell r="J9868"/>
          <cell r="K9868"/>
          <cell r="L9868"/>
          <cell r="M9868"/>
          <cell r="N9868"/>
        </row>
        <row r="9869">
          <cell r="C9869">
            <v>8977943653</v>
          </cell>
          <cell r="D9869" t="str">
            <v>I4K5796</v>
          </cell>
          <cell r="E9869">
            <v>45770</v>
          </cell>
          <cell r="F9869" t="str">
            <v>VK04 A2-Gr</v>
          </cell>
          <cell r="G9869" t="str">
            <v>VK04A2-Gr1SEI</v>
          </cell>
          <cell r="H9869" t="str">
            <v>VK04A2-Gr1SEI向け設変出図</v>
          </cell>
          <cell r="I9869"/>
          <cell r="J9869" t="str">
            <v>A</v>
          </cell>
          <cell r="K9869"/>
          <cell r="L9869"/>
          <cell r="M9869"/>
          <cell r="N9869"/>
        </row>
        <row r="9870">
          <cell r="C9870">
            <v>8977943734</v>
          </cell>
          <cell r="D9870" t="str">
            <v>I4K5796</v>
          </cell>
          <cell r="E9870">
            <v>45770</v>
          </cell>
          <cell r="F9870" t="str">
            <v>VK04 A2-Gr</v>
          </cell>
          <cell r="G9870" t="str">
            <v>VK04A2-Gr1SEI</v>
          </cell>
          <cell r="H9870" t="str">
            <v>VK04A2-Gr1SEI向け設変出図</v>
          </cell>
          <cell r="I9870"/>
          <cell r="J9870"/>
          <cell r="K9870"/>
          <cell r="L9870"/>
          <cell r="M9870"/>
          <cell r="N9870"/>
        </row>
        <row r="9871">
          <cell r="C9871">
            <v>8977944054</v>
          </cell>
          <cell r="D9871" t="str">
            <v>I4K5796</v>
          </cell>
          <cell r="E9871">
            <v>45770</v>
          </cell>
          <cell r="F9871" t="str">
            <v>VK04 A2-Gr</v>
          </cell>
          <cell r="G9871" t="str">
            <v>VK04A2-Gr1SEI</v>
          </cell>
          <cell r="H9871" t="str">
            <v>VK04A2-Gr1SEI向け設変出図</v>
          </cell>
          <cell r="I9871"/>
          <cell r="J9871"/>
          <cell r="K9871"/>
          <cell r="L9871"/>
          <cell r="M9871"/>
          <cell r="N9871"/>
        </row>
        <row r="9872">
          <cell r="C9872">
            <v>8978363724</v>
          </cell>
          <cell r="D9872" t="str">
            <v>I4K5796</v>
          </cell>
          <cell r="E9872">
            <v>45770</v>
          </cell>
          <cell r="F9872" t="str">
            <v>VK04 A2-Gr</v>
          </cell>
          <cell r="G9872" t="str">
            <v>VK04A2-Gr1SEI</v>
          </cell>
          <cell r="H9872" t="str">
            <v>VK04A2-Gr1SEI向け設変出図</v>
          </cell>
          <cell r="I9872" t="str">
            <v>PA1-5071</v>
          </cell>
          <cell r="J9872" t="str">
            <v>A</v>
          </cell>
          <cell r="K9872" t="str">
            <v>NJ8</v>
          </cell>
          <cell r="L9872"/>
          <cell r="M9872"/>
          <cell r="N9872"/>
        </row>
        <row r="9873">
          <cell r="C9873">
            <v>8978363734</v>
          </cell>
          <cell r="D9873" t="str">
            <v>I4K5796</v>
          </cell>
          <cell r="E9873">
            <v>45770</v>
          </cell>
          <cell r="F9873" t="str">
            <v>VK04 A2-Gr</v>
          </cell>
          <cell r="G9873" t="str">
            <v>VK04A2-Gr1SEI</v>
          </cell>
          <cell r="H9873" t="str">
            <v>VK04A2-Gr1SEI向け設変出図</v>
          </cell>
          <cell r="I9873"/>
          <cell r="J9873"/>
          <cell r="K9873"/>
          <cell r="L9873"/>
          <cell r="M9873"/>
          <cell r="N9873"/>
        </row>
        <row r="9874">
          <cell r="C9874">
            <v>8978363744</v>
          </cell>
          <cell r="D9874" t="str">
            <v>I4K5796</v>
          </cell>
          <cell r="E9874">
            <v>45770</v>
          </cell>
          <cell r="F9874" t="str">
            <v>VK04 A2-Gr</v>
          </cell>
          <cell r="G9874" t="str">
            <v>VK04A2-Gr1SEI</v>
          </cell>
          <cell r="H9874" t="str">
            <v>VK04A2-Gr1SEI向け設変出図</v>
          </cell>
          <cell r="I9874"/>
          <cell r="J9874"/>
          <cell r="K9874"/>
          <cell r="L9874"/>
          <cell r="M9874"/>
          <cell r="N9874"/>
        </row>
        <row r="9875">
          <cell r="C9875">
            <v>8978363754</v>
          </cell>
          <cell r="D9875" t="str">
            <v>I4K5796</v>
          </cell>
          <cell r="E9875">
            <v>45770</v>
          </cell>
          <cell r="F9875" t="str">
            <v>VK04 A2-Gr</v>
          </cell>
          <cell r="G9875" t="str">
            <v>VK04A2-Gr1SEI</v>
          </cell>
          <cell r="H9875" t="str">
            <v>VK04A2-Gr1SEI向け設変出図</v>
          </cell>
          <cell r="I9875"/>
          <cell r="J9875"/>
          <cell r="K9875"/>
          <cell r="L9875"/>
          <cell r="M9875"/>
          <cell r="N9875"/>
        </row>
        <row r="9876">
          <cell r="C9876">
            <v>8978363774</v>
          </cell>
          <cell r="D9876" t="str">
            <v>I4K5796</v>
          </cell>
          <cell r="E9876">
            <v>45770</v>
          </cell>
          <cell r="F9876" t="str">
            <v>VK04 A2-Gr</v>
          </cell>
          <cell r="G9876" t="str">
            <v>VK04A2-Gr1SEI</v>
          </cell>
          <cell r="H9876" t="str">
            <v>VK04A2-Gr1SEI向け設変出図</v>
          </cell>
          <cell r="I9876" t="str">
            <v>PA1-5071</v>
          </cell>
          <cell r="J9876" t="str">
            <v>A</v>
          </cell>
          <cell r="K9876" t="str">
            <v>NK3</v>
          </cell>
          <cell r="L9876"/>
          <cell r="M9876"/>
          <cell r="N9876"/>
        </row>
        <row r="9877">
          <cell r="C9877">
            <v>8978363784</v>
          </cell>
          <cell r="D9877" t="str">
            <v>I4K5796</v>
          </cell>
          <cell r="E9877">
            <v>45770</v>
          </cell>
          <cell r="F9877" t="str">
            <v>VK04 A2-Gr</v>
          </cell>
          <cell r="G9877" t="str">
            <v>VK04A2-Gr1SEI</v>
          </cell>
          <cell r="H9877" t="str">
            <v>VK04A2-Gr1SEI向け設変出図</v>
          </cell>
          <cell r="I9877"/>
          <cell r="J9877"/>
          <cell r="K9877"/>
          <cell r="L9877"/>
          <cell r="M9877"/>
          <cell r="N9877"/>
        </row>
        <row r="9878">
          <cell r="C9878">
            <v>8978363794</v>
          </cell>
          <cell r="D9878" t="str">
            <v>I4K5796</v>
          </cell>
          <cell r="E9878">
            <v>45770</v>
          </cell>
          <cell r="F9878" t="str">
            <v>VK04 A2-Gr</v>
          </cell>
          <cell r="G9878" t="str">
            <v>VK04A2-Gr1SEI</v>
          </cell>
          <cell r="H9878" t="str">
            <v>VK04A2-Gr1SEI向け設変出図</v>
          </cell>
          <cell r="I9878"/>
          <cell r="J9878" t="str">
            <v>A</v>
          </cell>
          <cell r="K9878"/>
          <cell r="L9878"/>
          <cell r="M9878"/>
          <cell r="N9878"/>
        </row>
        <row r="9879">
          <cell r="C9879">
            <v>8978363805</v>
          </cell>
          <cell r="D9879" t="str">
            <v>I4K5796</v>
          </cell>
          <cell r="E9879">
            <v>45770</v>
          </cell>
          <cell r="F9879" t="str">
            <v>VK04 A2-Gr</v>
          </cell>
          <cell r="G9879" t="str">
            <v>VK04A2-Gr1SEI</v>
          </cell>
          <cell r="H9879" t="str">
            <v>VK04A2-Gr1SEI向け設変出図</v>
          </cell>
          <cell r="I9879"/>
          <cell r="J9879" t="str">
            <v>A</v>
          </cell>
          <cell r="K9879"/>
          <cell r="L9879"/>
          <cell r="M9879"/>
          <cell r="N9879"/>
        </row>
        <row r="9880">
          <cell r="C9880">
            <v>8978363814</v>
          </cell>
          <cell r="D9880" t="str">
            <v>I4K5796</v>
          </cell>
          <cell r="E9880">
            <v>45770</v>
          </cell>
          <cell r="F9880" t="str">
            <v>VK04 A2-Gr</v>
          </cell>
          <cell r="G9880" t="str">
            <v>VK04A2-Gr1SEI</v>
          </cell>
          <cell r="H9880" t="str">
            <v>VK04A2-Gr1SEI向け設変出図</v>
          </cell>
          <cell r="I9880"/>
          <cell r="J9880" t="str">
            <v>A</v>
          </cell>
          <cell r="K9880"/>
          <cell r="L9880"/>
          <cell r="M9880"/>
          <cell r="N9880"/>
        </row>
        <row r="9881">
          <cell r="C9881">
            <v>8978363824</v>
          </cell>
          <cell r="D9881" t="str">
            <v>I4K5796</v>
          </cell>
          <cell r="E9881">
            <v>45770</v>
          </cell>
          <cell r="F9881" t="str">
            <v>VK04 A2-Gr</v>
          </cell>
          <cell r="G9881" t="str">
            <v>VK04A2-Gr1SEI</v>
          </cell>
          <cell r="H9881" t="str">
            <v>VK04A2-Gr1SEI向け設変出図</v>
          </cell>
          <cell r="I9881"/>
          <cell r="J9881" t="str">
            <v>A</v>
          </cell>
          <cell r="K9881"/>
          <cell r="L9881"/>
          <cell r="M9881"/>
          <cell r="N9881"/>
        </row>
        <row r="9882">
          <cell r="C9882">
            <v>8978767183</v>
          </cell>
          <cell r="D9882" t="str">
            <v>I4K5796</v>
          </cell>
          <cell r="E9882">
            <v>45770</v>
          </cell>
          <cell r="F9882" t="str">
            <v>VK04 A2-Gr</v>
          </cell>
          <cell r="G9882" t="str">
            <v>VK04A2-Gr1SEI</v>
          </cell>
          <cell r="H9882" t="str">
            <v>VK04A2-Gr1SEI向け設変出図</v>
          </cell>
          <cell r="I9882"/>
          <cell r="J9882"/>
          <cell r="K9882"/>
          <cell r="L9882"/>
          <cell r="M9882"/>
          <cell r="N9882"/>
        </row>
        <row r="9883">
          <cell r="C9883">
            <v>8978767253</v>
          </cell>
          <cell r="D9883" t="str">
            <v>I4K5796</v>
          </cell>
          <cell r="E9883">
            <v>45770</v>
          </cell>
          <cell r="F9883" t="str">
            <v>VK04 A2-Gr</v>
          </cell>
          <cell r="G9883" t="str">
            <v>VK04A2-Gr1SEI</v>
          </cell>
          <cell r="H9883" t="str">
            <v>VK04A2-Gr1SEI向け設変出図</v>
          </cell>
          <cell r="I9883"/>
          <cell r="J9883" t="str">
            <v>A</v>
          </cell>
          <cell r="K9883"/>
          <cell r="L9883"/>
          <cell r="M9883"/>
          <cell r="N9883"/>
        </row>
        <row r="9884">
          <cell r="C9884">
            <v>8978767384</v>
          </cell>
          <cell r="D9884" t="str">
            <v>I4K5796</v>
          </cell>
          <cell r="E9884">
            <v>45770</v>
          </cell>
          <cell r="F9884" t="str">
            <v>VK04 A2-Gr</v>
          </cell>
          <cell r="G9884" t="str">
            <v>VK04A2-Gr1SEI</v>
          </cell>
          <cell r="H9884" t="str">
            <v>VK04A2-Gr1SEI向け設変出図</v>
          </cell>
          <cell r="I9884"/>
          <cell r="J9884" t="str">
            <v>A</v>
          </cell>
          <cell r="K9884"/>
          <cell r="L9884"/>
          <cell r="M9884"/>
          <cell r="N9884"/>
        </row>
        <row r="9885">
          <cell r="C9885">
            <v>8978767395</v>
          </cell>
          <cell r="D9885" t="str">
            <v>I4K5796</v>
          </cell>
          <cell r="E9885">
            <v>45770</v>
          </cell>
          <cell r="F9885" t="str">
            <v>VK04 A2-Gr</v>
          </cell>
          <cell r="G9885" t="str">
            <v>VK04A2-Gr1SEI</v>
          </cell>
          <cell r="H9885" t="str">
            <v>VK04A2-Gr1SEI向け設変出図</v>
          </cell>
          <cell r="I9885" t="str">
            <v>PA1-5064</v>
          </cell>
          <cell r="J9885" t="str">
            <v>A</v>
          </cell>
          <cell r="K9885" t="str">
            <v>NJ2</v>
          </cell>
          <cell r="L9885"/>
          <cell r="M9885"/>
          <cell r="N9885"/>
        </row>
        <row r="9886">
          <cell r="C9886">
            <v>8978767513</v>
          </cell>
          <cell r="D9886" t="str">
            <v>I4K5796</v>
          </cell>
          <cell r="E9886">
            <v>45770</v>
          </cell>
          <cell r="F9886" t="str">
            <v>VK04 A2-Gr</v>
          </cell>
          <cell r="G9886" t="str">
            <v>VK04A2-Gr1SEI</v>
          </cell>
          <cell r="H9886" t="str">
            <v>VK04A2-Gr1SEI向け設変出図</v>
          </cell>
          <cell r="I9886"/>
          <cell r="J9886"/>
          <cell r="K9886"/>
          <cell r="L9886"/>
          <cell r="M9886"/>
          <cell r="N9886"/>
        </row>
        <row r="9887">
          <cell r="C9887">
            <v>8978767523</v>
          </cell>
          <cell r="D9887" t="str">
            <v>I4K5796</v>
          </cell>
          <cell r="E9887">
            <v>45770</v>
          </cell>
          <cell r="F9887" t="str">
            <v>VK04 A2-Gr</v>
          </cell>
          <cell r="G9887" t="str">
            <v>VK04A2-Gr1SEI</v>
          </cell>
          <cell r="H9887" t="str">
            <v>VK04A2-Gr1SEI向け設変出図</v>
          </cell>
          <cell r="I9887"/>
          <cell r="J9887" t="str">
            <v>A</v>
          </cell>
          <cell r="K9887"/>
          <cell r="L9887"/>
          <cell r="M9887"/>
          <cell r="N9887"/>
        </row>
        <row r="9888">
          <cell r="C9888">
            <v>8978845033</v>
          </cell>
          <cell r="D9888" t="str">
            <v>I4K5796</v>
          </cell>
          <cell r="E9888">
            <v>45770</v>
          </cell>
          <cell r="F9888" t="str">
            <v>VK04 A2-Gr</v>
          </cell>
          <cell r="G9888" t="str">
            <v>VK04A2-Gr1SEI</v>
          </cell>
          <cell r="H9888" t="str">
            <v>VK04A2-Gr1SEI向け設変出図</v>
          </cell>
          <cell r="I9888"/>
          <cell r="J9888" t="str">
            <v>A</v>
          </cell>
          <cell r="K9888"/>
          <cell r="L9888"/>
          <cell r="M9888"/>
          <cell r="N9888"/>
        </row>
        <row r="9889">
          <cell r="C9889">
            <v>8978845043</v>
          </cell>
          <cell r="D9889" t="str">
            <v>I4K5796</v>
          </cell>
          <cell r="E9889">
            <v>45770</v>
          </cell>
          <cell r="F9889" t="str">
            <v>VK04 A2-Gr</v>
          </cell>
          <cell r="G9889" t="str">
            <v>VK04A2-Gr1SEI</v>
          </cell>
          <cell r="H9889" t="str">
            <v>VK04A2-Gr1SEI向け設変出図</v>
          </cell>
          <cell r="I9889"/>
          <cell r="J9889" t="str">
            <v>A</v>
          </cell>
          <cell r="K9889"/>
          <cell r="L9889"/>
          <cell r="M9889"/>
          <cell r="N9889"/>
        </row>
        <row r="9890">
          <cell r="C9890">
            <v>8978845054</v>
          </cell>
          <cell r="D9890" t="str">
            <v>I4K5796</v>
          </cell>
          <cell r="E9890">
            <v>45770</v>
          </cell>
          <cell r="F9890" t="str">
            <v>VK04 A2-Gr</v>
          </cell>
          <cell r="G9890" t="str">
            <v>VK04A2-Gr1SEI</v>
          </cell>
          <cell r="H9890" t="str">
            <v>VK04A2-Gr1SEI向け設変出図</v>
          </cell>
          <cell r="I9890" t="str">
            <v>PA1-5076</v>
          </cell>
          <cell r="J9890" t="str">
            <v>A</v>
          </cell>
          <cell r="K9890" t="str">
            <v>PHA</v>
          </cell>
          <cell r="L9890"/>
          <cell r="M9890">
            <v>20250617</v>
          </cell>
          <cell r="N9890">
            <v>2050617</v>
          </cell>
        </row>
        <row r="9891">
          <cell r="C9891">
            <v>8978845063</v>
          </cell>
          <cell r="D9891" t="str">
            <v>I4K5796</v>
          </cell>
          <cell r="E9891">
            <v>45770</v>
          </cell>
          <cell r="F9891" t="str">
            <v>VK04 A2-Gr</v>
          </cell>
          <cell r="G9891" t="str">
            <v>VK04A2-Gr1SEI</v>
          </cell>
          <cell r="H9891" t="str">
            <v>VK04A2-Gr1SEI向け設変出図</v>
          </cell>
          <cell r="I9891"/>
          <cell r="J9891" t="str">
            <v>A</v>
          </cell>
          <cell r="K9891"/>
          <cell r="L9891"/>
          <cell r="M9891"/>
          <cell r="N9891"/>
        </row>
        <row r="9892">
          <cell r="C9892">
            <v>89778771274</v>
          </cell>
          <cell r="D9892" t="str">
            <v>I4K6561</v>
          </cell>
          <cell r="E9892">
            <v>45789</v>
          </cell>
          <cell r="F9892" t="str">
            <v>VK04 A2-Gr</v>
          </cell>
          <cell r="G9892" t="str">
            <v>VK04 A2-Gr 1SEI</v>
          </cell>
          <cell r="H9892" t="str">
            <v>VK04A2-Gr1SEI向け設変出図</v>
          </cell>
        </row>
        <row r="9893">
          <cell r="C9893">
            <v>7552312391</v>
          </cell>
          <cell r="D9893" t="str">
            <v>I4K5676</v>
          </cell>
          <cell r="E9893">
            <v>45789</v>
          </cell>
          <cell r="F9893" t="str">
            <v>VK02 C-Gr</v>
          </cell>
          <cell r="G9893" t="str">
            <v>VK02 C-Gr 1SEI</v>
          </cell>
          <cell r="H9893" t="str">
            <v>VK02C-Gr1SEI向け設変出図</v>
          </cell>
          <cell r="I9893"/>
          <cell r="J9893"/>
          <cell r="K9893"/>
          <cell r="L9893"/>
          <cell r="M9893"/>
          <cell r="N9893"/>
        </row>
        <row r="9894">
          <cell r="C9894">
            <v>7552312401</v>
          </cell>
          <cell r="D9894" t="str">
            <v>I4K5676</v>
          </cell>
          <cell r="E9894">
            <v>45789</v>
          </cell>
          <cell r="F9894" t="str">
            <v>VK02 C-Gr</v>
          </cell>
          <cell r="G9894" t="str">
            <v>VK02 C-Gr 1SEI</v>
          </cell>
          <cell r="H9894" t="str">
            <v>VK02C-Gr1SEI向け設変出図</v>
          </cell>
          <cell r="I9894"/>
          <cell r="J9894"/>
          <cell r="K9894"/>
          <cell r="L9894"/>
          <cell r="M9894"/>
          <cell r="N9894"/>
        </row>
        <row r="9895">
          <cell r="C9895">
            <v>7552312561</v>
          </cell>
          <cell r="D9895" t="str">
            <v>I4K5676</v>
          </cell>
          <cell r="E9895">
            <v>45789</v>
          </cell>
          <cell r="F9895" t="str">
            <v>VK02 C-Gr</v>
          </cell>
          <cell r="G9895" t="str">
            <v>VK02 C-Gr 1SEI</v>
          </cell>
          <cell r="H9895" t="str">
            <v>VK02C-Gr1SEI向け設変出図</v>
          </cell>
          <cell r="I9895"/>
          <cell r="J9895"/>
          <cell r="K9895"/>
          <cell r="L9895"/>
          <cell r="M9895"/>
          <cell r="N9895"/>
        </row>
        <row r="9896">
          <cell r="C9896">
            <v>7552312581</v>
          </cell>
          <cell r="D9896" t="str">
            <v>I4K5676</v>
          </cell>
          <cell r="E9896">
            <v>45789</v>
          </cell>
          <cell r="F9896" t="str">
            <v>VK02 C-Gr</v>
          </cell>
          <cell r="G9896" t="str">
            <v>VK02 C-Gr 1SEI</v>
          </cell>
          <cell r="H9896" t="str">
            <v>VK02C-Gr1SEI向け設変出図</v>
          </cell>
          <cell r="I9896"/>
          <cell r="J9896"/>
          <cell r="K9896"/>
          <cell r="L9896"/>
          <cell r="M9896"/>
          <cell r="N9896"/>
        </row>
        <row r="9897">
          <cell r="C9897">
            <v>7552312591</v>
          </cell>
          <cell r="D9897" t="str">
            <v>I4K5676</v>
          </cell>
          <cell r="E9897">
            <v>45789</v>
          </cell>
          <cell r="F9897" t="str">
            <v>VK02 C-Gr</v>
          </cell>
          <cell r="G9897" t="str">
            <v>VK02 C-Gr 1SEI</v>
          </cell>
          <cell r="H9897" t="str">
            <v>VK02C-Gr1SEI向け設変出図</v>
          </cell>
          <cell r="I9897"/>
          <cell r="J9897"/>
          <cell r="K9897"/>
          <cell r="L9897"/>
          <cell r="M9897"/>
          <cell r="N9897"/>
        </row>
        <row r="9898">
          <cell r="C9898">
            <v>7552313061</v>
          </cell>
          <cell r="D9898" t="str">
            <v>I4K5676</v>
          </cell>
          <cell r="E9898">
            <v>45789</v>
          </cell>
          <cell r="F9898" t="str">
            <v>VK02 C-Gr</v>
          </cell>
          <cell r="G9898" t="str">
            <v>VK02 C-Gr 1SEI</v>
          </cell>
          <cell r="H9898" t="str">
            <v>VK02C-Gr1SEI向け設変出図</v>
          </cell>
          <cell r="I9898"/>
          <cell r="J9898"/>
          <cell r="K9898"/>
          <cell r="L9898"/>
          <cell r="M9898"/>
          <cell r="N9898"/>
        </row>
        <row r="9899">
          <cell r="C9899">
            <v>7552313071</v>
          </cell>
          <cell r="D9899" t="str">
            <v>I4K5676</v>
          </cell>
          <cell r="E9899">
            <v>45789</v>
          </cell>
          <cell r="F9899" t="str">
            <v>VK02 C-Gr</v>
          </cell>
          <cell r="G9899" t="str">
            <v>VK02 C-Gr 1SEI</v>
          </cell>
          <cell r="H9899" t="str">
            <v>VK02C-Gr1SEI向け設変出図</v>
          </cell>
          <cell r="I9899"/>
          <cell r="J9899"/>
          <cell r="K9899"/>
          <cell r="L9899"/>
          <cell r="M9899"/>
          <cell r="N9899"/>
        </row>
        <row r="9900">
          <cell r="C9900">
            <v>7551909053</v>
          </cell>
          <cell r="D9900" t="str">
            <v>I4K6850</v>
          </cell>
          <cell r="E9900">
            <v>45791</v>
          </cell>
          <cell r="F9900" t="str">
            <v xml:space="preserve">VK04 A1-Gr </v>
          </cell>
          <cell r="G9900" t="str">
            <v>VK04 A1-Gr  1SEI</v>
          </cell>
          <cell r="H9900" t="str">
            <v>VK04 A1-Gr  1SEI向け設変出図</v>
          </cell>
          <cell r="I9900"/>
          <cell r="J9900"/>
          <cell r="K9900"/>
          <cell r="L9900"/>
          <cell r="M9900"/>
          <cell r="N9900"/>
        </row>
        <row r="9901">
          <cell r="C9901">
            <v>7551909063</v>
          </cell>
          <cell r="D9901" t="str">
            <v>I4K6850</v>
          </cell>
          <cell r="E9901">
            <v>45791</v>
          </cell>
          <cell r="F9901" t="str">
            <v xml:space="preserve">VK04 A1-Gr </v>
          </cell>
          <cell r="G9901" t="str">
            <v>VK04 A1-Gr  1SEI</v>
          </cell>
          <cell r="H9901" t="str">
            <v>VK04 A1-Gr  1SEI向け設変出図</v>
          </cell>
          <cell r="I9901"/>
          <cell r="J9901"/>
          <cell r="K9901"/>
          <cell r="L9901"/>
          <cell r="M9901"/>
          <cell r="N9901"/>
        </row>
        <row r="9902">
          <cell r="C9902">
            <v>7551909074</v>
          </cell>
          <cell r="D9902" t="str">
            <v>I4K6850</v>
          </cell>
          <cell r="E9902">
            <v>45791</v>
          </cell>
          <cell r="F9902" t="str">
            <v xml:space="preserve">VK04 A1-Gr </v>
          </cell>
          <cell r="G9902" t="str">
            <v>VK04 A1-Gr  1SEI</v>
          </cell>
          <cell r="H9902" t="str">
            <v>VK04 A1-Gr  1SEI向け設変出図</v>
          </cell>
          <cell r="I9902"/>
          <cell r="J9902" t="str">
            <v>D</v>
          </cell>
          <cell r="K9902"/>
          <cell r="L9902"/>
          <cell r="M9902"/>
          <cell r="N9902"/>
        </row>
        <row r="9903">
          <cell r="C9903">
            <v>7551909103</v>
          </cell>
          <cell r="D9903" t="str">
            <v>I4K6850</v>
          </cell>
          <cell r="E9903">
            <v>45791</v>
          </cell>
          <cell r="F9903" t="str">
            <v xml:space="preserve">VK04 A1-Gr </v>
          </cell>
          <cell r="G9903" t="str">
            <v>VK04 A1-Gr  1SEI</v>
          </cell>
          <cell r="H9903" t="str">
            <v>VK04 A1-Gr  1SEI向け設変出図</v>
          </cell>
          <cell r="I9903"/>
          <cell r="J9903" t="str">
            <v>A</v>
          </cell>
          <cell r="K9903"/>
          <cell r="L9903"/>
          <cell r="M9903"/>
          <cell r="N9903"/>
        </row>
        <row r="9904">
          <cell r="C9904">
            <v>7551909453</v>
          </cell>
          <cell r="D9904" t="str">
            <v>I4K6850</v>
          </cell>
          <cell r="E9904">
            <v>45791</v>
          </cell>
          <cell r="F9904" t="str">
            <v xml:space="preserve">VK04 A1-Gr </v>
          </cell>
          <cell r="G9904" t="str">
            <v>VK04 A1-Gr  1SEI</v>
          </cell>
          <cell r="H9904" t="str">
            <v>VK04 A1-Gr  1SEI向け設変出図</v>
          </cell>
          <cell r="I9904"/>
          <cell r="J9904"/>
          <cell r="K9904"/>
          <cell r="L9904"/>
          <cell r="M9904"/>
          <cell r="N9904"/>
        </row>
        <row r="9905">
          <cell r="C9905">
            <v>7551909523</v>
          </cell>
          <cell r="D9905" t="str">
            <v>I4K6850</v>
          </cell>
          <cell r="E9905">
            <v>45791</v>
          </cell>
          <cell r="F9905" t="str">
            <v xml:space="preserve">VK04 A1-Gr </v>
          </cell>
          <cell r="G9905" t="str">
            <v>VK04 A1-Gr  1SEI</v>
          </cell>
          <cell r="H9905" t="str">
            <v>VK04 A1-Gr  1SEI向け設変出図</v>
          </cell>
          <cell r="I9905"/>
          <cell r="J9905"/>
          <cell r="K9905"/>
          <cell r="L9905"/>
          <cell r="M9905"/>
          <cell r="N9905"/>
        </row>
        <row r="9906">
          <cell r="C9906">
            <v>7551909653</v>
          </cell>
          <cell r="D9906" t="str">
            <v>I4K6850</v>
          </cell>
          <cell r="E9906">
            <v>45791</v>
          </cell>
          <cell r="F9906" t="str">
            <v xml:space="preserve">VK04 A1-Gr </v>
          </cell>
          <cell r="G9906" t="str">
            <v>VK04 A1-Gr  1SEI</v>
          </cell>
          <cell r="H9906" t="str">
            <v>VK04 A1-Gr  1SEI向け設変出図</v>
          </cell>
          <cell r="I9906"/>
          <cell r="J9906"/>
          <cell r="K9906"/>
          <cell r="L9906"/>
          <cell r="M9906"/>
          <cell r="N9906"/>
        </row>
        <row r="9907">
          <cell r="C9907">
            <v>7551909772</v>
          </cell>
          <cell r="D9907" t="str">
            <v>I4K6850</v>
          </cell>
          <cell r="E9907">
            <v>45791</v>
          </cell>
          <cell r="F9907" t="str">
            <v xml:space="preserve">VK04 A1-Gr </v>
          </cell>
          <cell r="G9907" t="str">
            <v>VK04 A1-Gr  1SEI</v>
          </cell>
          <cell r="H9907" t="str">
            <v>VK04 A1-Gr  1SEI向け設変出図</v>
          </cell>
          <cell r="I9907"/>
          <cell r="J9907" t="str">
            <v>A</v>
          </cell>
          <cell r="K9907"/>
          <cell r="L9907"/>
          <cell r="M9907"/>
          <cell r="N9907"/>
        </row>
        <row r="9908">
          <cell r="C9908">
            <v>7551909902</v>
          </cell>
          <cell r="D9908" t="str">
            <v>I4K6850</v>
          </cell>
          <cell r="E9908">
            <v>45791</v>
          </cell>
          <cell r="F9908" t="str">
            <v xml:space="preserve">VK04 A1-Gr </v>
          </cell>
          <cell r="G9908" t="str">
            <v>VK04 A1-Gr  1SEI</v>
          </cell>
          <cell r="H9908" t="str">
            <v>VK04 A1-Gr  1SEI向け設変出図</v>
          </cell>
          <cell r="I9908"/>
          <cell r="J9908"/>
          <cell r="K9908"/>
          <cell r="L9908"/>
          <cell r="M9908"/>
          <cell r="N9908"/>
        </row>
        <row r="9909">
          <cell r="C9909">
            <v>7551909912</v>
          </cell>
          <cell r="D9909" t="str">
            <v>I4K6850</v>
          </cell>
          <cell r="E9909">
            <v>45791</v>
          </cell>
          <cell r="F9909" t="str">
            <v xml:space="preserve">VK04 A1-Gr </v>
          </cell>
          <cell r="G9909" t="str">
            <v>VK04 A1-Gr  1SEI</v>
          </cell>
          <cell r="H9909" t="str">
            <v>VK04 A1-Gr  1SEI向け設変出図</v>
          </cell>
          <cell r="I9909"/>
          <cell r="J9909" t="str">
            <v>A</v>
          </cell>
          <cell r="K9909"/>
          <cell r="L9909"/>
          <cell r="M9909"/>
          <cell r="N9909"/>
        </row>
        <row r="9910">
          <cell r="C9910">
            <v>7551909943</v>
          </cell>
          <cell r="D9910" t="str">
            <v>I4K6850</v>
          </cell>
          <cell r="E9910">
            <v>45791</v>
          </cell>
          <cell r="F9910" t="str">
            <v xml:space="preserve">VK04 A1-Gr </v>
          </cell>
          <cell r="G9910" t="str">
            <v>VK04 A1-Gr  1SEI</v>
          </cell>
          <cell r="H9910" t="str">
            <v>VK04 A1-Gr  1SEI向け設変出図</v>
          </cell>
          <cell r="I9910"/>
          <cell r="J9910"/>
          <cell r="K9910"/>
          <cell r="L9910"/>
          <cell r="M9910"/>
          <cell r="N9910"/>
        </row>
        <row r="9911">
          <cell r="C9911">
            <v>7551910202</v>
          </cell>
          <cell r="D9911" t="str">
            <v>I4K6850</v>
          </cell>
          <cell r="E9911">
            <v>45791</v>
          </cell>
          <cell r="F9911" t="str">
            <v xml:space="preserve">VK04 A1-Gr </v>
          </cell>
          <cell r="G9911" t="str">
            <v>VK04 A1-Gr  1SEI</v>
          </cell>
          <cell r="H9911" t="str">
            <v>VK04 A1-Gr  1SEI向け設変出図</v>
          </cell>
          <cell r="I9911"/>
          <cell r="J9911"/>
          <cell r="K9911"/>
          <cell r="L9911"/>
          <cell r="M9911"/>
          <cell r="N9911"/>
        </row>
        <row r="9912">
          <cell r="C9912">
            <v>7551910212</v>
          </cell>
          <cell r="D9912" t="str">
            <v>I4K6850</v>
          </cell>
          <cell r="E9912">
            <v>45791</v>
          </cell>
          <cell r="F9912" t="str">
            <v xml:space="preserve">VK04 A1-Gr </v>
          </cell>
          <cell r="G9912" t="str">
            <v>VK04 A1-Gr  1SEI</v>
          </cell>
          <cell r="H9912" t="str">
            <v>VK04 A1-Gr  1SEI向け設変出図</v>
          </cell>
          <cell r="I9912"/>
          <cell r="J9912"/>
          <cell r="K9912"/>
          <cell r="L9912"/>
          <cell r="M9912"/>
          <cell r="N9912"/>
        </row>
        <row r="9913">
          <cell r="C9913">
            <v>7552208791</v>
          </cell>
          <cell r="D9913" t="str">
            <v>I4K6850</v>
          </cell>
          <cell r="E9913">
            <v>45791</v>
          </cell>
          <cell r="F9913" t="str">
            <v xml:space="preserve">VK04 A1-Gr </v>
          </cell>
          <cell r="G9913" t="str">
            <v>VK04 A1-Gr  1SEI</v>
          </cell>
          <cell r="H9913" t="str">
            <v>VK04 A1-Gr  1SEI向け設変出図</v>
          </cell>
          <cell r="I9913"/>
          <cell r="J9913"/>
          <cell r="K9913"/>
          <cell r="L9913"/>
          <cell r="M9913"/>
          <cell r="N9913"/>
        </row>
        <row r="9914">
          <cell r="C9914">
            <v>7552208801</v>
          </cell>
          <cell r="D9914" t="str">
            <v>I4K6850</v>
          </cell>
          <cell r="E9914">
            <v>45791</v>
          </cell>
          <cell r="F9914" t="str">
            <v xml:space="preserve">VK04 A1-Gr </v>
          </cell>
          <cell r="G9914" t="str">
            <v>VK04 A1-Gr  1SEI</v>
          </cell>
          <cell r="H9914" t="str">
            <v>VK04 A1-Gr  1SEI向け設変出図</v>
          </cell>
          <cell r="I9914"/>
          <cell r="J9914"/>
          <cell r="K9914"/>
          <cell r="L9914"/>
          <cell r="M9914"/>
          <cell r="N9914"/>
        </row>
        <row r="9915">
          <cell r="C9915">
            <v>7552208853</v>
          </cell>
          <cell r="D9915" t="str">
            <v>I4K6850</v>
          </cell>
          <cell r="E9915">
            <v>45791</v>
          </cell>
          <cell r="F9915" t="str">
            <v xml:space="preserve">VK04 A1-Gr </v>
          </cell>
          <cell r="G9915" t="str">
            <v>VK04 A1-Gr  1SEI</v>
          </cell>
          <cell r="H9915" t="str">
            <v>VK04 A1-Gr  1SEI向け設変出図</v>
          </cell>
          <cell r="I9915"/>
          <cell r="J9915"/>
          <cell r="K9915"/>
          <cell r="L9915"/>
          <cell r="M9915"/>
          <cell r="N9915"/>
        </row>
        <row r="9916">
          <cell r="C9916">
            <v>7552208862</v>
          </cell>
          <cell r="D9916" t="str">
            <v>I4K6850</v>
          </cell>
          <cell r="E9916">
            <v>45791</v>
          </cell>
          <cell r="F9916" t="str">
            <v xml:space="preserve">VK04 A1-Gr </v>
          </cell>
          <cell r="G9916" t="str">
            <v>VK04 A1-Gr  1SEI</v>
          </cell>
          <cell r="H9916" t="str">
            <v>VK04 A1-Gr  1SEI向け設変出図</v>
          </cell>
          <cell r="I9916"/>
          <cell r="J9916"/>
          <cell r="K9916"/>
          <cell r="L9916"/>
          <cell r="M9916"/>
          <cell r="N9916"/>
        </row>
        <row r="9917">
          <cell r="C9917">
            <v>7552208872</v>
          </cell>
          <cell r="D9917" t="str">
            <v>I4K6850</v>
          </cell>
          <cell r="E9917">
            <v>45791</v>
          </cell>
          <cell r="F9917" t="str">
            <v xml:space="preserve">VK04 A1-Gr </v>
          </cell>
          <cell r="G9917" t="str">
            <v>VK04 A1-Gr  1SEI</v>
          </cell>
          <cell r="H9917" t="str">
            <v>VK04 A1-Gr  1SEI向け設変出図</v>
          </cell>
          <cell r="I9917"/>
          <cell r="J9917"/>
          <cell r="K9917"/>
          <cell r="L9917"/>
          <cell r="M9917"/>
          <cell r="N9917"/>
        </row>
        <row r="9918">
          <cell r="C9918">
            <v>7552208883</v>
          </cell>
          <cell r="D9918" t="str">
            <v>I4K6850</v>
          </cell>
          <cell r="E9918">
            <v>45791</v>
          </cell>
          <cell r="F9918" t="str">
            <v xml:space="preserve">VK04 A1-Gr </v>
          </cell>
          <cell r="G9918" t="str">
            <v>VK04 A1-Gr  1SEI</v>
          </cell>
          <cell r="H9918" t="str">
            <v>VK04 A1-Gr  1SEI向け設変出図</v>
          </cell>
          <cell r="I9918"/>
          <cell r="J9918"/>
          <cell r="K9918"/>
          <cell r="L9918"/>
          <cell r="M9918"/>
          <cell r="N9918"/>
        </row>
        <row r="9919">
          <cell r="C9919">
            <v>7552209093</v>
          </cell>
          <cell r="D9919" t="str">
            <v>I4K6850</v>
          </cell>
          <cell r="E9919">
            <v>45791</v>
          </cell>
          <cell r="F9919" t="str">
            <v xml:space="preserve">VK04 A1-Gr </v>
          </cell>
          <cell r="G9919" t="str">
            <v>VK04 A1-Gr  1SEI</v>
          </cell>
          <cell r="H9919" t="str">
            <v>VK04 A1-Gr  1SEI向け設変出図</v>
          </cell>
          <cell r="I9919"/>
          <cell r="J9919" t="str">
            <v>A</v>
          </cell>
          <cell r="K9919"/>
          <cell r="L9919"/>
          <cell r="M9919"/>
          <cell r="N9919"/>
        </row>
        <row r="9920">
          <cell r="C9920">
            <v>7552213342</v>
          </cell>
          <cell r="D9920" t="str">
            <v>I4K6850</v>
          </cell>
          <cell r="E9920">
            <v>45791</v>
          </cell>
          <cell r="F9920" t="str">
            <v xml:space="preserve">VK04 A1-Gr </v>
          </cell>
          <cell r="G9920" t="str">
            <v>VK04 A1-Gr  1SEI</v>
          </cell>
          <cell r="H9920" t="str">
            <v>VK04 A1-Gr  1SEI向け設変出図</v>
          </cell>
          <cell r="I9920"/>
          <cell r="J9920" t="str">
            <v>A</v>
          </cell>
          <cell r="K9920"/>
          <cell r="L9920"/>
          <cell r="M9920"/>
          <cell r="N9920"/>
        </row>
        <row r="9921">
          <cell r="C9921">
            <v>7552213352</v>
          </cell>
          <cell r="D9921" t="str">
            <v>I4K6850</v>
          </cell>
          <cell r="E9921">
            <v>45791</v>
          </cell>
          <cell r="F9921" t="str">
            <v xml:space="preserve">VK04 A1-Gr </v>
          </cell>
          <cell r="G9921" t="str">
            <v>VK04 A1-Gr  1SEI</v>
          </cell>
          <cell r="H9921" t="str">
            <v>VK04 A1-Gr  1SEI向け設変出図</v>
          </cell>
          <cell r="I9921"/>
          <cell r="J9921" t="str">
            <v>A</v>
          </cell>
          <cell r="K9921"/>
          <cell r="L9921"/>
          <cell r="M9921"/>
          <cell r="N9921"/>
        </row>
        <row r="9922">
          <cell r="C9922">
            <v>7552214843</v>
          </cell>
          <cell r="D9922" t="str">
            <v>I4K6850</v>
          </cell>
          <cell r="E9922">
            <v>45791</v>
          </cell>
          <cell r="F9922" t="str">
            <v xml:space="preserve">VK04 A1-Gr </v>
          </cell>
          <cell r="G9922" t="str">
            <v>VK04 A1-Gr  1SEI</v>
          </cell>
          <cell r="H9922" t="str">
            <v>VK04 A1-Gr  1SEI向け設変出図</v>
          </cell>
          <cell r="I9922"/>
          <cell r="J9922"/>
          <cell r="K9922"/>
          <cell r="L9922"/>
          <cell r="M9922"/>
          <cell r="N9922"/>
        </row>
        <row r="9923">
          <cell r="C9923">
            <v>7552225522</v>
          </cell>
          <cell r="D9923" t="str">
            <v>I4K6850</v>
          </cell>
          <cell r="E9923">
            <v>45791</v>
          </cell>
          <cell r="F9923" t="str">
            <v xml:space="preserve">VK04 A1-Gr </v>
          </cell>
          <cell r="G9923" t="str">
            <v>VK04 A1-Gr  1SEI</v>
          </cell>
          <cell r="H9923" t="str">
            <v>VK04 A1-Gr  1SEI向け設変出図</v>
          </cell>
          <cell r="I9923"/>
          <cell r="J9923"/>
          <cell r="K9923"/>
          <cell r="L9923"/>
          <cell r="M9923"/>
          <cell r="N9923"/>
        </row>
        <row r="9924">
          <cell r="C9924">
            <v>7552225531</v>
          </cell>
          <cell r="D9924" t="str">
            <v>I4K6850</v>
          </cell>
          <cell r="E9924">
            <v>45791</v>
          </cell>
          <cell r="F9924" t="str">
            <v xml:space="preserve">VK04 A1-Gr </v>
          </cell>
          <cell r="G9924" t="str">
            <v>VK04 A1-Gr  1SEI</v>
          </cell>
          <cell r="H9924" t="str">
            <v>VK04 A1-Gr  1SEI向け設変出図</v>
          </cell>
          <cell r="I9924"/>
          <cell r="J9924"/>
          <cell r="K9924"/>
          <cell r="L9924"/>
          <cell r="M9924"/>
          <cell r="N9924"/>
        </row>
        <row r="9925">
          <cell r="C9925">
            <v>7552733511</v>
          </cell>
          <cell r="D9925" t="str">
            <v>I4K6850</v>
          </cell>
          <cell r="E9925">
            <v>45791</v>
          </cell>
          <cell r="F9925" t="str">
            <v xml:space="preserve">VK04 A1-Gr </v>
          </cell>
          <cell r="G9925" t="str">
            <v>VK04 A1-Gr  1SEI</v>
          </cell>
          <cell r="H9925" t="str">
            <v>VK04 A1-Gr  1SEI向け設変出図</v>
          </cell>
          <cell r="I9925"/>
          <cell r="J9925"/>
          <cell r="K9925"/>
          <cell r="L9925"/>
          <cell r="M9925"/>
          <cell r="N9925"/>
        </row>
        <row r="9926">
          <cell r="C9926">
            <v>7552733531</v>
          </cell>
          <cell r="D9926" t="str">
            <v>I4K6850</v>
          </cell>
          <cell r="E9926">
            <v>45791</v>
          </cell>
          <cell r="F9926" t="str">
            <v xml:space="preserve">VK04 A1-Gr </v>
          </cell>
          <cell r="G9926" t="str">
            <v>VK04 A1-Gr  1SEI</v>
          </cell>
          <cell r="H9926" t="str">
            <v>VK04 A1-Gr  1SEI向け設変出図</v>
          </cell>
          <cell r="I9926"/>
          <cell r="J9926"/>
          <cell r="K9926"/>
          <cell r="L9926"/>
          <cell r="M9926"/>
          <cell r="N9926"/>
        </row>
        <row r="9927">
          <cell r="C9927">
            <v>8972760034</v>
          </cell>
          <cell r="D9927" t="str">
            <v>I4K6850</v>
          </cell>
          <cell r="E9927">
            <v>45791</v>
          </cell>
          <cell r="F9927" t="str">
            <v xml:space="preserve">VK04 A1-Gr </v>
          </cell>
          <cell r="G9927" t="str">
            <v>VK04 A1-Gr  1SEI</v>
          </cell>
          <cell r="H9927" t="str">
            <v>VK04 A1-Gr  1SEI向け設変出図</v>
          </cell>
          <cell r="I9927"/>
          <cell r="J9927" t="str">
            <v>A</v>
          </cell>
          <cell r="K9927"/>
          <cell r="L9927"/>
          <cell r="M9927"/>
          <cell r="N9927"/>
        </row>
        <row r="9928">
          <cell r="C9928">
            <v>8972760044</v>
          </cell>
          <cell r="D9928" t="str">
            <v>I4K6850</v>
          </cell>
          <cell r="E9928">
            <v>45791</v>
          </cell>
          <cell r="F9928" t="str">
            <v xml:space="preserve">VK04 A1-Gr </v>
          </cell>
          <cell r="G9928" t="str">
            <v>VK04 A1-Gr  1SEI</v>
          </cell>
          <cell r="H9928" t="str">
            <v>VK04 A1-Gr  1SEI向け設変出図</v>
          </cell>
          <cell r="I9928"/>
          <cell r="J9928" t="str">
            <v>A</v>
          </cell>
          <cell r="K9928"/>
          <cell r="L9928" t="str">
            <v>○</v>
          </cell>
          <cell r="M9928">
            <v>20250825</v>
          </cell>
          <cell r="N9928">
            <v>20250815</v>
          </cell>
        </row>
        <row r="9929">
          <cell r="C9929">
            <v>8977943064</v>
          </cell>
          <cell r="D9929" t="str">
            <v>I4K6850</v>
          </cell>
          <cell r="E9929">
            <v>45791</v>
          </cell>
          <cell r="F9929" t="str">
            <v xml:space="preserve">VK04 A1-Gr </v>
          </cell>
          <cell r="G9929" t="str">
            <v>VK04 A1-Gr  1SEI</v>
          </cell>
          <cell r="H9929" t="str">
            <v>VK04 A1-Gr  1SEI向け設変出図</v>
          </cell>
          <cell r="I9929"/>
          <cell r="J9929" t="str">
            <v>A</v>
          </cell>
          <cell r="K9929"/>
          <cell r="L9929"/>
          <cell r="M9929"/>
          <cell r="N9929"/>
        </row>
        <row r="9930">
          <cell r="C9930">
            <v>8977943083</v>
          </cell>
          <cell r="D9930" t="str">
            <v>I4K6850</v>
          </cell>
          <cell r="E9930">
            <v>45791</v>
          </cell>
          <cell r="F9930" t="str">
            <v xml:space="preserve">VK04 A1-Gr </v>
          </cell>
          <cell r="G9930" t="str">
            <v>VK04 A1-Gr  1SEI</v>
          </cell>
          <cell r="H9930" t="str">
            <v>VK04 A1-Gr  1SEI向け設変出図</v>
          </cell>
          <cell r="I9930"/>
          <cell r="J9930" t="str">
            <v>A</v>
          </cell>
          <cell r="K9930"/>
          <cell r="L9930"/>
          <cell r="M9930"/>
          <cell r="N9930"/>
        </row>
        <row r="9931">
          <cell r="C9931">
            <v>8977943094</v>
          </cell>
          <cell r="D9931" t="str">
            <v>I4K6850</v>
          </cell>
          <cell r="E9931">
            <v>45791</v>
          </cell>
          <cell r="F9931" t="str">
            <v xml:space="preserve">VK04 A1-Gr </v>
          </cell>
          <cell r="G9931" t="str">
            <v>VK04 A1-Gr  1SEI</v>
          </cell>
          <cell r="H9931" t="str">
            <v>VK04 A1-Gr  1SEI向け設変出図</v>
          </cell>
          <cell r="I9931"/>
          <cell r="J9931" t="str">
            <v>A</v>
          </cell>
          <cell r="K9931"/>
          <cell r="L9931"/>
          <cell r="M9931"/>
          <cell r="N9931"/>
        </row>
        <row r="9932">
          <cell r="C9932">
            <v>8977943104</v>
          </cell>
          <cell r="D9932" t="str">
            <v>I4K6850</v>
          </cell>
          <cell r="E9932">
            <v>45791</v>
          </cell>
          <cell r="F9932" t="str">
            <v xml:space="preserve">VK04 A1-Gr </v>
          </cell>
          <cell r="G9932" t="str">
            <v>VK04 A1-Gr  1SEI</v>
          </cell>
          <cell r="H9932" t="str">
            <v>VK04 A1-Gr  1SEI向け設変出図</v>
          </cell>
          <cell r="I9932"/>
          <cell r="J9932"/>
          <cell r="K9932"/>
          <cell r="L9932"/>
          <cell r="M9932"/>
          <cell r="N9932"/>
        </row>
        <row r="9933">
          <cell r="C9933">
            <v>8977943115</v>
          </cell>
          <cell r="D9933" t="str">
            <v>I4K6850</v>
          </cell>
          <cell r="E9933">
            <v>45791</v>
          </cell>
          <cell r="F9933" t="str">
            <v xml:space="preserve">VK04 A1-Gr </v>
          </cell>
          <cell r="G9933" t="str">
            <v>VK04 A1-Gr  1SEI</v>
          </cell>
          <cell r="H9933" t="str">
            <v>VK04 A1-Gr  1SEI向け設変出図</v>
          </cell>
          <cell r="I9933" t="str">
            <v>PA1-5066</v>
          </cell>
          <cell r="J9933" t="str">
            <v>D</v>
          </cell>
          <cell r="K9933" t="str">
            <v>VD2</v>
          </cell>
          <cell r="L9933"/>
          <cell r="M9933"/>
          <cell r="N9933"/>
        </row>
        <row r="9934">
          <cell r="C9934">
            <v>8977943144</v>
          </cell>
          <cell r="D9934" t="str">
            <v>I4K6850</v>
          </cell>
          <cell r="E9934">
            <v>45791</v>
          </cell>
          <cell r="F9934" t="str">
            <v xml:space="preserve">VK04 A1-Gr </v>
          </cell>
          <cell r="G9934" t="str">
            <v>VK04 A1-Gr  1SEI</v>
          </cell>
          <cell r="H9934" t="str">
            <v>VK04 A1-Gr  1SEI向け設変出図</v>
          </cell>
          <cell r="I9934"/>
          <cell r="J9934" t="str">
            <v>A</v>
          </cell>
          <cell r="K9934"/>
          <cell r="L9934" t="str">
            <v>○</v>
          </cell>
          <cell r="M9934">
            <v>20250804</v>
          </cell>
          <cell r="N9934">
            <v>2050804</v>
          </cell>
        </row>
        <row r="9935">
          <cell r="C9935">
            <v>8977943174</v>
          </cell>
          <cell r="D9935" t="str">
            <v>I4K6850</v>
          </cell>
          <cell r="E9935">
            <v>45791</v>
          </cell>
          <cell r="F9935" t="str">
            <v xml:space="preserve">VK04 A1-Gr </v>
          </cell>
          <cell r="G9935" t="str">
            <v>VK04 A1-Gr  1SEI</v>
          </cell>
          <cell r="H9935" t="str">
            <v>VK04 A1-Gr  1SEI向け設変出図</v>
          </cell>
          <cell r="I9935"/>
          <cell r="J9935"/>
          <cell r="K9935"/>
          <cell r="L9935"/>
          <cell r="M9935"/>
          <cell r="N9935"/>
        </row>
        <row r="9936">
          <cell r="C9936">
            <v>8977943184</v>
          </cell>
          <cell r="D9936" t="str">
            <v>I4K6850</v>
          </cell>
          <cell r="E9936">
            <v>45791</v>
          </cell>
          <cell r="F9936" t="str">
            <v xml:space="preserve">VK04 A1-Gr </v>
          </cell>
          <cell r="G9936" t="str">
            <v>VK04 A1-Gr  1SEI</v>
          </cell>
          <cell r="H9936" t="str">
            <v>VK04 A1-Gr  1SEI向け設変出図</v>
          </cell>
          <cell r="I9936"/>
          <cell r="J9936"/>
          <cell r="K9936"/>
          <cell r="L9936"/>
          <cell r="M9936"/>
          <cell r="N9936"/>
        </row>
        <row r="9937">
          <cell r="C9937">
            <v>8977943463</v>
          </cell>
          <cell r="D9937" t="str">
            <v>I4K6850</v>
          </cell>
          <cell r="E9937">
            <v>45791</v>
          </cell>
          <cell r="F9937" t="str">
            <v xml:space="preserve">VK04 A1-Gr </v>
          </cell>
          <cell r="G9937" t="str">
            <v>VK04 A1-Gr  1SEI</v>
          </cell>
          <cell r="H9937" t="str">
            <v>VK04 A1-Gr  1SEI向け設変出図</v>
          </cell>
          <cell r="I9937"/>
          <cell r="J9937"/>
          <cell r="K9937"/>
          <cell r="L9937"/>
          <cell r="M9937"/>
          <cell r="N9937"/>
        </row>
        <row r="9938">
          <cell r="C9938">
            <v>8977943473</v>
          </cell>
          <cell r="D9938" t="str">
            <v>I4K6850</v>
          </cell>
          <cell r="E9938">
            <v>45791</v>
          </cell>
          <cell r="F9938" t="str">
            <v xml:space="preserve">VK04 A1-Gr </v>
          </cell>
          <cell r="G9938" t="str">
            <v>VK04 A1-Gr  1SEI</v>
          </cell>
          <cell r="H9938" t="str">
            <v>VK04 A1-Gr  1SEI向け設変出図</v>
          </cell>
          <cell r="I9938"/>
          <cell r="J9938" t="str">
            <v>A</v>
          </cell>
          <cell r="K9938"/>
          <cell r="L9938"/>
          <cell r="M9938"/>
          <cell r="N9938"/>
        </row>
        <row r="9939">
          <cell r="C9939">
            <v>8977943504</v>
          </cell>
          <cell r="D9939" t="str">
            <v>I4K6850</v>
          </cell>
          <cell r="E9939">
            <v>45791</v>
          </cell>
          <cell r="F9939" t="str">
            <v xml:space="preserve">VK04 A1-Gr </v>
          </cell>
          <cell r="G9939" t="str">
            <v>VK04 A1-Gr  1SEI</v>
          </cell>
          <cell r="H9939" t="str">
            <v>VK04 A1-Gr  1SEI向け設変出図</v>
          </cell>
          <cell r="I9939"/>
          <cell r="J9939" t="str">
            <v>A</v>
          </cell>
          <cell r="K9939"/>
          <cell r="L9939"/>
          <cell r="M9939"/>
          <cell r="N9939"/>
        </row>
        <row r="9940">
          <cell r="C9940">
            <v>8977943563</v>
          </cell>
          <cell r="D9940" t="str">
            <v>I4K6850</v>
          </cell>
          <cell r="E9940">
            <v>45791</v>
          </cell>
          <cell r="F9940" t="str">
            <v xml:space="preserve">VK04 A1-Gr </v>
          </cell>
          <cell r="G9940" t="str">
            <v>VK04 A1-Gr  1SEI</v>
          </cell>
          <cell r="H9940" t="str">
            <v>VK04 A1-Gr  1SEI向け設変出図</v>
          </cell>
          <cell r="I9940"/>
          <cell r="J9940"/>
          <cell r="K9940"/>
          <cell r="L9940"/>
          <cell r="M9940"/>
          <cell r="N9940"/>
        </row>
        <row r="9941">
          <cell r="C9941">
            <v>8977943633</v>
          </cell>
          <cell r="D9941" t="str">
            <v>I4K6850</v>
          </cell>
          <cell r="E9941">
            <v>45791</v>
          </cell>
          <cell r="F9941" t="str">
            <v xml:space="preserve">VK04 A1-Gr </v>
          </cell>
          <cell r="G9941" t="str">
            <v>VK04 A1-Gr  1SEI</v>
          </cell>
          <cell r="H9941" t="str">
            <v>VK04 A1-Gr  1SEI向け設変出図</v>
          </cell>
          <cell r="I9941"/>
          <cell r="J9941"/>
          <cell r="K9941"/>
          <cell r="L9941"/>
          <cell r="M9941"/>
          <cell r="N9941"/>
        </row>
        <row r="9942">
          <cell r="C9942">
            <v>8977943653</v>
          </cell>
          <cell r="D9942" t="str">
            <v>I4K6850</v>
          </cell>
          <cell r="E9942">
            <v>45791</v>
          </cell>
          <cell r="F9942" t="str">
            <v xml:space="preserve">VK04 A1-Gr </v>
          </cell>
          <cell r="G9942" t="str">
            <v>VK04 A1-Gr  1SEI</v>
          </cell>
          <cell r="H9942" t="str">
            <v>VK04 A1-Gr  1SEI向け設変出図</v>
          </cell>
          <cell r="I9942"/>
          <cell r="J9942" t="str">
            <v>A</v>
          </cell>
          <cell r="K9942"/>
          <cell r="L9942"/>
          <cell r="M9942"/>
          <cell r="N9942"/>
        </row>
        <row r="9943">
          <cell r="C9943">
            <v>8977943734</v>
          </cell>
          <cell r="D9943" t="str">
            <v>I4K6850</v>
          </cell>
          <cell r="E9943">
            <v>45791</v>
          </cell>
          <cell r="F9943" t="str">
            <v xml:space="preserve">VK04 A1-Gr </v>
          </cell>
          <cell r="G9943" t="str">
            <v>VK04 A1-Gr  1SEI</v>
          </cell>
          <cell r="H9943" t="str">
            <v>VK04 A1-Gr  1SEI向け設変出図</v>
          </cell>
          <cell r="I9943"/>
          <cell r="J9943"/>
          <cell r="K9943"/>
          <cell r="L9943"/>
          <cell r="M9943"/>
          <cell r="N9943"/>
        </row>
        <row r="9944">
          <cell r="C9944">
            <v>8977944054</v>
          </cell>
          <cell r="D9944" t="str">
            <v>I4K6850</v>
          </cell>
          <cell r="E9944">
            <v>45791</v>
          </cell>
          <cell r="F9944" t="str">
            <v xml:space="preserve">VK04 A1-Gr </v>
          </cell>
          <cell r="G9944" t="str">
            <v>VK04 A1-Gr  1SEI</v>
          </cell>
          <cell r="H9944" t="str">
            <v>VK04 A1-Gr  1SEI向け設変出図</v>
          </cell>
          <cell r="I9944"/>
          <cell r="J9944"/>
          <cell r="K9944"/>
          <cell r="L9944"/>
          <cell r="M9944"/>
          <cell r="N9944"/>
        </row>
        <row r="9945">
          <cell r="C9945">
            <v>8978363725</v>
          </cell>
          <cell r="D9945" t="str">
            <v>I4K6850</v>
          </cell>
          <cell r="E9945">
            <v>45791</v>
          </cell>
          <cell r="F9945" t="str">
            <v xml:space="preserve">VK04 A1-Gr </v>
          </cell>
          <cell r="G9945" t="str">
            <v>VK04 A1-Gr  1SEI</v>
          </cell>
          <cell r="H9945" t="str">
            <v>VK04 A1-Gr  1SEI向け設変出図</v>
          </cell>
          <cell r="I9945"/>
          <cell r="J9945"/>
          <cell r="K9945"/>
          <cell r="L9945"/>
          <cell r="M9945"/>
          <cell r="N9945"/>
        </row>
        <row r="9946">
          <cell r="C9946">
            <v>8978363735</v>
          </cell>
          <cell r="D9946" t="str">
            <v>I4K6850</v>
          </cell>
          <cell r="E9946">
            <v>45791</v>
          </cell>
          <cell r="F9946" t="str">
            <v xml:space="preserve">VK04 A1-Gr </v>
          </cell>
          <cell r="G9946" t="str">
            <v>VK04 A1-Gr  1SEI</v>
          </cell>
          <cell r="H9946" t="str">
            <v>VK04 A1-Gr  1SEI向け設変出図</v>
          </cell>
          <cell r="I9946"/>
          <cell r="J9946"/>
          <cell r="K9946"/>
          <cell r="L9946"/>
          <cell r="M9946"/>
          <cell r="N9946"/>
        </row>
        <row r="9947">
          <cell r="C9947">
            <v>8978363745</v>
          </cell>
          <cell r="D9947" t="str">
            <v>I4K6850</v>
          </cell>
          <cell r="E9947">
            <v>45791</v>
          </cell>
          <cell r="F9947" t="str">
            <v xml:space="preserve">VK04 A1-Gr </v>
          </cell>
          <cell r="G9947" t="str">
            <v>VK04 A1-Gr  1SEI</v>
          </cell>
          <cell r="H9947" t="str">
            <v>VK04 A1-Gr  1SEI向け設変出図</v>
          </cell>
          <cell r="I9947"/>
          <cell r="J9947"/>
          <cell r="K9947"/>
          <cell r="L9947"/>
          <cell r="M9947"/>
          <cell r="N9947"/>
        </row>
        <row r="9948">
          <cell r="C9948">
            <v>8978363755</v>
          </cell>
          <cell r="D9948" t="str">
            <v>I4K6850</v>
          </cell>
          <cell r="E9948">
            <v>45791</v>
          </cell>
          <cell r="F9948" t="str">
            <v xml:space="preserve">VK04 A1-Gr </v>
          </cell>
          <cell r="G9948" t="str">
            <v>VK04 A1-Gr  1SEI</v>
          </cell>
          <cell r="H9948" t="str">
            <v>VK04 A1-Gr  1SEI向け設変出図</v>
          </cell>
          <cell r="I9948"/>
          <cell r="J9948"/>
          <cell r="K9948"/>
          <cell r="L9948"/>
          <cell r="M9948"/>
          <cell r="N9948"/>
        </row>
        <row r="9949">
          <cell r="C9949">
            <v>8978363775</v>
          </cell>
          <cell r="D9949" t="str">
            <v>I4K6850</v>
          </cell>
          <cell r="E9949">
            <v>45791</v>
          </cell>
          <cell r="F9949" t="str">
            <v xml:space="preserve">VK04 A1-Gr </v>
          </cell>
          <cell r="G9949" t="str">
            <v>VK04 A1-Gr  1SEI</v>
          </cell>
          <cell r="H9949" t="str">
            <v>VK04 A1-Gr  1SEI向け設変出図</v>
          </cell>
          <cell r="I9949"/>
          <cell r="J9949"/>
          <cell r="K9949"/>
          <cell r="L9949"/>
          <cell r="M9949"/>
          <cell r="N9949"/>
        </row>
        <row r="9950">
          <cell r="C9950">
            <v>8978363785</v>
          </cell>
          <cell r="D9950" t="str">
            <v>I4K6850</v>
          </cell>
          <cell r="E9950">
            <v>45791</v>
          </cell>
          <cell r="F9950" t="str">
            <v xml:space="preserve">VK04 A1-Gr </v>
          </cell>
          <cell r="G9950" t="str">
            <v>VK04 A1-Gr  1SEI</v>
          </cell>
          <cell r="H9950" t="str">
            <v>VK04 A1-Gr  1SEI向け設変出図</v>
          </cell>
          <cell r="I9950"/>
          <cell r="J9950"/>
          <cell r="K9950"/>
          <cell r="L9950"/>
          <cell r="M9950"/>
          <cell r="N9950"/>
        </row>
        <row r="9951">
          <cell r="C9951">
            <v>8978363795</v>
          </cell>
          <cell r="D9951" t="str">
            <v>I4K6850</v>
          </cell>
          <cell r="E9951">
            <v>45791</v>
          </cell>
          <cell r="F9951" t="str">
            <v xml:space="preserve">VK04 A1-Gr </v>
          </cell>
          <cell r="G9951" t="str">
            <v>VK04 A1-Gr  1SEI</v>
          </cell>
          <cell r="H9951" t="str">
            <v>VK04 A1-Gr  1SEI向け設変出図</v>
          </cell>
          <cell r="I9951"/>
          <cell r="J9951" t="str">
            <v>A</v>
          </cell>
          <cell r="K9951"/>
          <cell r="L9951"/>
          <cell r="M9951"/>
          <cell r="N9951"/>
        </row>
        <row r="9952">
          <cell r="C9952">
            <v>8978363806</v>
          </cell>
          <cell r="D9952" t="str">
            <v>I4K6850</v>
          </cell>
          <cell r="E9952">
            <v>45791</v>
          </cell>
          <cell r="F9952" t="str">
            <v xml:space="preserve">VK04 A1-Gr </v>
          </cell>
          <cell r="G9952" t="str">
            <v>VK04 A1-Gr  1SEI</v>
          </cell>
          <cell r="H9952" t="str">
            <v>VK04 A1-Gr  1SEI向け設変出図</v>
          </cell>
          <cell r="I9952"/>
          <cell r="J9952" t="str">
            <v>A</v>
          </cell>
          <cell r="K9952"/>
          <cell r="L9952"/>
          <cell r="M9952"/>
          <cell r="N9952"/>
        </row>
        <row r="9953">
          <cell r="C9953">
            <v>8978363815</v>
          </cell>
          <cell r="D9953" t="str">
            <v>I4K6850</v>
          </cell>
          <cell r="E9953">
            <v>45791</v>
          </cell>
          <cell r="F9953" t="str">
            <v xml:space="preserve">VK04 A1-Gr </v>
          </cell>
          <cell r="G9953" t="str">
            <v>VK04 A1-Gr  1SEI</v>
          </cell>
          <cell r="H9953" t="str">
            <v>VK04 A1-Gr  1SEI向け設変出図</v>
          </cell>
          <cell r="I9953"/>
          <cell r="J9953" t="str">
            <v>A</v>
          </cell>
          <cell r="K9953"/>
          <cell r="L9953"/>
          <cell r="M9953"/>
          <cell r="N9953"/>
        </row>
        <row r="9954">
          <cell r="C9954">
            <v>8978363825</v>
          </cell>
          <cell r="D9954" t="str">
            <v>I4K6850</v>
          </cell>
          <cell r="E9954">
            <v>45791</v>
          </cell>
          <cell r="F9954" t="str">
            <v xml:space="preserve">VK04 A1-Gr </v>
          </cell>
          <cell r="G9954" t="str">
            <v>VK04 A1-Gr  1SEI</v>
          </cell>
          <cell r="H9954" t="str">
            <v>VK04 A1-Gr  1SEI向け設変出図</v>
          </cell>
          <cell r="I9954"/>
          <cell r="J9954" t="str">
            <v>A</v>
          </cell>
          <cell r="K9954"/>
          <cell r="L9954"/>
          <cell r="M9954"/>
          <cell r="N9954"/>
        </row>
        <row r="9955">
          <cell r="C9955">
            <v>8978767184</v>
          </cell>
          <cell r="D9955" t="str">
            <v>I4K6850</v>
          </cell>
          <cell r="E9955">
            <v>45791</v>
          </cell>
          <cell r="F9955" t="str">
            <v xml:space="preserve">VK04 A1-Gr </v>
          </cell>
          <cell r="G9955" t="str">
            <v>VK04 A1-Gr  1SEI</v>
          </cell>
          <cell r="H9955" t="str">
            <v>VK04 A1-Gr  1SEI向け設変出図</v>
          </cell>
          <cell r="I9955"/>
          <cell r="J9955"/>
          <cell r="K9955"/>
          <cell r="L9955"/>
          <cell r="M9955"/>
          <cell r="N9955"/>
        </row>
        <row r="9956">
          <cell r="C9956">
            <v>8978767254</v>
          </cell>
          <cell r="D9956" t="str">
            <v>I4K6850</v>
          </cell>
          <cell r="E9956">
            <v>45791</v>
          </cell>
          <cell r="F9956" t="str">
            <v xml:space="preserve">VK04 A1-Gr </v>
          </cell>
          <cell r="G9956" t="str">
            <v>VK04 A1-Gr  1SEI</v>
          </cell>
          <cell r="H9956" t="str">
            <v>VK04 A1-Gr  1SEI向け設変出図</v>
          </cell>
          <cell r="I9956"/>
          <cell r="J9956" t="str">
            <v>A</v>
          </cell>
          <cell r="K9956"/>
          <cell r="L9956"/>
          <cell r="M9956"/>
          <cell r="N9956"/>
        </row>
        <row r="9957">
          <cell r="C9957">
            <v>8978767385</v>
          </cell>
          <cell r="D9957" t="str">
            <v>I4K6850</v>
          </cell>
          <cell r="E9957">
            <v>45791</v>
          </cell>
          <cell r="F9957" t="str">
            <v xml:space="preserve">VK04 A1-Gr </v>
          </cell>
          <cell r="G9957" t="str">
            <v>VK04 A1-Gr  1SEI</v>
          </cell>
          <cell r="H9957" t="str">
            <v>VK04 A1-Gr  1SEI向け設変出図</v>
          </cell>
          <cell r="I9957"/>
          <cell r="J9957" t="str">
            <v>A</v>
          </cell>
          <cell r="K9957"/>
          <cell r="L9957"/>
          <cell r="M9957"/>
          <cell r="N9957"/>
        </row>
        <row r="9958">
          <cell r="C9958">
            <v>8978767396</v>
          </cell>
          <cell r="D9958" t="str">
            <v>I4K6850</v>
          </cell>
          <cell r="E9958">
            <v>45791</v>
          </cell>
          <cell r="F9958" t="str">
            <v xml:space="preserve">VK04 A1-Gr </v>
          </cell>
          <cell r="G9958" t="str">
            <v>VK04 A1-Gr  1SEI</v>
          </cell>
          <cell r="H9958" t="str">
            <v>VK04 A1-Gr  1SEI向け設変出図</v>
          </cell>
          <cell r="I9958"/>
          <cell r="J9958" t="str">
            <v>A</v>
          </cell>
          <cell r="K9958"/>
          <cell r="L9958"/>
          <cell r="M9958"/>
          <cell r="N9958"/>
        </row>
        <row r="9959">
          <cell r="C9959">
            <v>8978767513</v>
          </cell>
          <cell r="D9959" t="str">
            <v>I4K6850</v>
          </cell>
          <cell r="E9959">
            <v>45791</v>
          </cell>
          <cell r="F9959" t="str">
            <v xml:space="preserve">VK04 A1-Gr </v>
          </cell>
          <cell r="G9959" t="str">
            <v>VK04 A1-Gr  1SEI</v>
          </cell>
          <cell r="H9959" t="str">
            <v>VK04 A1-Gr  1SEI向け設変出図</v>
          </cell>
          <cell r="I9959"/>
          <cell r="J9959"/>
          <cell r="K9959"/>
          <cell r="L9959"/>
          <cell r="M9959"/>
          <cell r="N9959"/>
        </row>
        <row r="9960">
          <cell r="C9960">
            <v>8978767523</v>
          </cell>
          <cell r="D9960" t="str">
            <v>I4K6850</v>
          </cell>
          <cell r="E9960">
            <v>45791</v>
          </cell>
          <cell r="F9960" t="str">
            <v xml:space="preserve">VK04 A1-Gr </v>
          </cell>
          <cell r="G9960" t="str">
            <v>VK04 A1-Gr  1SEI</v>
          </cell>
          <cell r="H9960" t="str">
            <v>VK04 A1-Gr  1SEI向け設変出図</v>
          </cell>
          <cell r="I9960"/>
          <cell r="J9960" t="str">
            <v>A</v>
          </cell>
          <cell r="K9960"/>
          <cell r="L9960"/>
          <cell r="M9960"/>
          <cell r="N9960"/>
        </row>
        <row r="9961">
          <cell r="C9961">
            <v>8978845033</v>
          </cell>
          <cell r="D9961" t="str">
            <v>I4K6850</v>
          </cell>
          <cell r="E9961">
            <v>45791</v>
          </cell>
          <cell r="F9961" t="str">
            <v xml:space="preserve">VK04 A1-Gr </v>
          </cell>
          <cell r="G9961" t="str">
            <v>VK04 A1-Gr  1SEI</v>
          </cell>
          <cell r="H9961" t="str">
            <v>VK04 A1-Gr  1SEI向け設変出図</v>
          </cell>
          <cell r="I9961"/>
          <cell r="J9961" t="str">
            <v>A</v>
          </cell>
          <cell r="K9961"/>
          <cell r="L9961"/>
          <cell r="M9961"/>
          <cell r="N9961"/>
        </row>
        <row r="9962">
          <cell r="C9962">
            <v>8978845043</v>
          </cell>
          <cell r="D9962" t="str">
            <v>I4K6850</v>
          </cell>
          <cell r="E9962">
            <v>45791</v>
          </cell>
          <cell r="F9962" t="str">
            <v xml:space="preserve">VK04 A1-Gr </v>
          </cell>
          <cell r="G9962" t="str">
            <v>VK04 A1-Gr  1SEI</v>
          </cell>
          <cell r="H9962" t="str">
            <v>VK04 A1-Gr  1SEI向け設変出図</v>
          </cell>
          <cell r="I9962"/>
          <cell r="J9962" t="str">
            <v>A</v>
          </cell>
          <cell r="K9962"/>
          <cell r="L9962"/>
          <cell r="M9962"/>
          <cell r="N9962"/>
        </row>
        <row r="9963">
          <cell r="C9963">
            <v>8978845053</v>
          </cell>
          <cell r="D9963" t="str">
            <v>I4K6850</v>
          </cell>
          <cell r="E9963">
            <v>45791</v>
          </cell>
          <cell r="F9963" t="str">
            <v xml:space="preserve">VK04 A1-Gr </v>
          </cell>
          <cell r="G9963" t="str">
            <v>VK04 A1-Gr  1SEI</v>
          </cell>
          <cell r="H9963" t="str">
            <v>VK04 A1-Gr  1SEI向け設変出図</v>
          </cell>
          <cell r="I9963"/>
          <cell r="J9963" t="str">
            <v>A</v>
          </cell>
          <cell r="K9963"/>
          <cell r="L9963"/>
          <cell r="M9963"/>
          <cell r="N9963"/>
        </row>
        <row r="9964">
          <cell r="C9964">
            <v>8978845063</v>
          </cell>
          <cell r="D9964" t="str">
            <v>I4K6850</v>
          </cell>
          <cell r="E9964">
            <v>45791</v>
          </cell>
          <cell r="F9964" t="str">
            <v xml:space="preserve">VK04 A1-Gr </v>
          </cell>
          <cell r="G9964" t="str">
            <v>VK04 A1-Gr  1SEI</v>
          </cell>
          <cell r="H9964" t="str">
            <v>VK04 A1-Gr  1SEI向け設変出図</v>
          </cell>
          <cell r="I9964"/>
          <cell r="J9964" t="str">
            <v>A</v>
          </cell>
          <cell r="K9964"/>
          <cell r="L9964"/>
          <cell r="M9964"/>
          <cell r="N9964"/>
        </row>
        <row r="9965">
          <cell r="C9965">
            <v>7552472910</v>
          </cell>
          <cell r="D9965" t="str">
            <v>I3K5712</v>
          </cell>
          <cell r="E9965">
            <v>45793</v>
          </cell>
          <cell r="F9965" t="str">
            <v>VK05 E-Gr</v>
          </cell>
          <cell r="G9965" t="str">
            <v>VK05E-Gr KKEN</v>
          </cell>
          <cell r="H9965" t="str">
            <v>VK05E-Gr KKEN向け新規出図</v>
          </cell>
          <cell r="I9965"/>
          <cell r="J9965"/>
          <cell r="K9965"/>
          <cell r="L9965"/>
          <cell r="M9965"/>
          <cell r="N9965"/>
        </row>
        <row r="9966">
          <cell r="C9966">
            <v>7552472930</v>
          </cell>
          <cell r="D9966" t="str">
            <v>I3K5712</v>
          </cell>
          <cell r="E9966">
            <v>45793</v>
          </cell>
          <cell r="F9966" t="str">
            <v>VK05 E-Gr</v>
          </cell>
          <cell r="G9966" t="str">
            <v>VK05E-Gr KKEN</v>
          </cell>
          <cell r="H9966" t="str">
            <v>VK05E-Gr KKEN向け新規出図</v>
          </cell>
          <cell r="I9966"/>
          <cell r="J9966"/>
          <cell r="K9966"/>
          <cell r="L9966"/>
          <cell r="M9966"/>
          <cell r="N9966"/>
        </row>
        <row r="9967">
          <cell r="C9967">
            <v>7552473110</v>
          </cell>
          <cell r="D9967" t="str">
            <v>I3K5712</v>
          </cell>
          <cell r="E9967">
            <v>45793</v>
          </cell>
          <cell r="F9967" t="str">
            <v>VK05 E-Gr</v>
          </cell>
          <cell r="G9967" t="str">
            <v>VK05E-Gr KKEN</v>
          </cell>
          <cell r="H9967" t="str">
            <v>VK05E-Gr KKEN向け新規出図</v>
          </cell>
          <cell r="I9967"/>
          <cell r="J9967"/>
          <cell r="K9967"/>
          <cell r="L9967"/>
          <cell r="M9967"/>
          <cell r="N9967"/>
        </row>
        <row r="9968">
          <cell r="C9968">
            <v>7552939070</v>
          </cell>
          <cell r="D9968" t="str">
            <v>I3K5712</v>
          </cell>
          <cell r="E9968">
            <v>45793</v>
          </cell>
          <cell r="F9968" t="str">
            <v>VK05 E-Gr</v>
          </cell>
          <cell r="G9968" t="str">
            <v>VK05E-Gr KKEN</v>
          </cell>
          <cell r="H9968" t="str">
            <v>VK05E-Gr KKEN向け新規出図</v>
          </cell>
          <cell r="I9968"/>
          <cell r="J9968"/>
          <cell r="K9968"/>
          <cell r="L9968"/>
          <cell r="M9968"/>
          <cell r="N9968"/>
        </row>
        <row r="9969">
          <cell r="C9969">
            <v>7552939080</v>
          </cell>
          <cell r="D9969" t="str">
            <v>I3K5712</v>
          </cell>
          <cell r="E9969">
            <v>45793</v>
          </cell>
          <cell r="F9969" t="str">
            <v>VK05 E-Gr</v>
          </cell>
          <cell r="G9969" t="str">
            <v>VK05E-Gr KKEN</v>
          </cell>
          <cell r="H9969" t="str">
            <v>VK05E-Gr KKEN向け新規出図</v>
          </cell>
          <cell r="I9969"/>
          <cell r="J9969"/>
          <cell r="K9969"/>
          <cell r="L9969"/>
          <cell r="M9969"/>
          <cell r="N9969"/>
        </row>
        <row r="9970">
          <cell r="C9970">
            <v>7552939090</v>
          </cell>
          <cell r="D9970" t="str">
            <v>I3K5712</v>
          </cell>
          <cell r="E9970">
            <v>45793</v>
          </cell>
          <cell r="F9970" t="str">
            <v>VK05 E-Gr</v>
          </cell>
          <cell r="G9970" t="str">
            <v>VK05E-Gr KKEN</v>
          </cell>
          <cell r="H9970" t="str">
            <v>VK05E-Gr KKEN向け新規出図</v>
          </cell>
          <cell r="I9970"/>
          <cell r="J9970"/>
          <cell r="K9970"/>
          <cell r="L9970"/>
          <cell r="M9970"/>
          <cell r="N9970"/>
        </row>
        <row r="9971">
          <cell r="C9971">
            <v>7552412272</v>
          </cell>
          <cell r="D9971" t="str">
            <v>I4K6817</v>
          </cell>
          <cell r="E9971">
            <v>45793</v>
          </cell>
          <cell r="F9971" t="str">
            <v>VDS NQR</v>
          </cell>
          <cell r="G9971" t="str">
            <v>VDSコロンビア向け</v>
          </cell>
          <cell r="H9971" t="str">
            <v>VDSコロンビア向け量産設変出図</v>
          </cell>
          <cell r="I9971" t="str">
            <v>PA1-5098</v>
          </cell>
          <cell r="J9971" t="str">
            <v>C</v>
          </cell>
          <cell r="K9971" t="str">
            <v>1WYE</v>
          </cell>
          <cell r="L9971" t="str">
            <v>〇</v>
          </cell>
          <cell r="M9971">
            <v>20250801</v>
          </cell>
          <cell r="N9971">
            <v>20250801</v>
          </cell>
        </row>
        <row r="9972">
          <cell r="C9972">
            <v>7552312190</v>
          </cell>
          <cell r="D9972" t="str">
            <v>I3K5101</v>
          </cell>
          <cell r="E9972">
            <v>45793</v>
          </cell>
          <cell r="F9972" t="str">
            <v>VK02 C-Gr</v>
          </cell>
          <cell r="G9972" t="str">
            <v>VK02 C-Gr 1SEI</v>
          </cell>
          <cell r="H9972" t="str">
            <v>VK02 C-Gr 1SEI向け新規出図</v>
          </cell>
          <cell r="I9972"/>
          <cell r="J9972"/>
          <cell r="K9972"/>
          <cell r="L9972"/>
          <cell r="M9972"/>
          <cell r="N9972"/>
        </row>
        <row r="9973">
          <cell r="C9973">
            <v>7552312200</v>
          </cell>
          <cell r="D9973" t="str">
            <v>I3K5101</v>
          </cell>
          <cell r="E9973">
            <v>45793</v>
          </cell>
          <cell r="F9973" t="str">
            <v>VK02 C-Gr</v>
          </cell>
          <cell r="G9973" t="str">
            <v>VK02 C-Gr 1SEI</v>
          </cell>
          <cell r="H9973" t="str">
            <v>VK02 C-Gr 1SEI向け新規出図</v>
          </cell>
          <cell r="I9973"/>
          <cell r="J9973"/>
          <cell r="K9973"/>
          <cell r="L9973"/>
          <cell r="M9973"/>
          <cell r="N9973"/>
        </row>
        <row r="9974">
          <cell r="C9974">
            <v>7552312230</v>
          </cell>
          <cell r="D9974" t="str">
            <v>I3K5101</v>
          </cell>
          <cell r="E9974">
            <v>45793</v>
          </cell>
          <cell r="F9974" t="str">
            <v>VK02 C-Gr</v>
          </cell>
          <cell r="G9974" t="str">
            <v>VK02 C-Gr 1SEI</v>
          </cell>
          <cell r="H9974" t="str">
            <v>VK02 C-Gr 1SEI向け新規出図</v>
          </cell>
          <cell r="I9974"/>
          <cell r="J9974"/>
          <cell r="K9974"/>
          <cell r="L9974"/>
          <cell r="M9974"/>
          <cell r="N9974"/>
        </row>
        <row r="9975">
          <cell r="C9975">
            <v>7552312240</v>
          </cell>
          <cell r="D9975" t="str">
            <v>I3K5101</v>
          </cell>
          <cell r="E9975">
            <v>45793</v>
          </cell>
          <cell r="F9975" t="str">
            <v>VK02 C-Gr</v>
          </cell>
          <cell r="G9975" t="str">
            <v>VK02 C-Gr 1SEI</v>
          </cell>
          <cell r="H9975" t="str">
            <v>VK02 C-Gr 1SEI向け新規出図</v>
          </cell>
          <cell r="I9975"/>
          <cell r="J9975"/>
          <cell r="K9975"/>
          <cell r="L9975"/>
          <cell r="M9975"/>
          <cell r="N9975"/>
        </row>
        <row r="9976">
          <cell r="C9976">
            <v>7552312270</v>
          </cell>
          <cell r="D9976" t="str">
            <v>I3K5101</v>
          </cell>
          <cell r="E9976">
            <v>45793</v>
          </cell>
          <cell r="F9976" t="str">
            <v>VK02 C-Gr</v>
          </cell>
          <cell r="G9976" t="str">
            <v>VK02 C-Gr 1SEI</v>
          </cell>
          <cell r="H9976" t="str">
            <v>VK02 C-Gr 1SEI向け新規出図</v>
          </cell>
          <cell r="I9976"/>
          <cell r="J9976"/>
          <cell r="K9976"/>
          <cell r="L9976"/>
          <cell r="M9976"/>
          <cell r="N9976"/>
        </row>
        <row r="9977">
          <cell r="C9977">
            <v>7552312490</v>
          </cell>
          <cell r="D9977" t="str">
            <v>I3K5101</v>
          </cell>
          <cell r="E9977">
            <v>45793</v>
          </cell>
          <cell r="F9977" t="str">
            <v>VK02 C-Gr</v>
          </cell>
          <cell r="G9977" t="str">
            <v>VK02 C-Gr 1SEI</v>
          </cell>
          <cell r="H9977" t="str">
            <v>VK02 C-Gr 1SEI向け新規出図</v>
          </cell>
          <cell r="I9977"/>
          <cell r="J9977"/>
          <cell r="K9977"/>
          <cell r="L9977"/>
          <cell r="M9977"/>
          <cell r="N9977"/>
        </row>
        <row r="9978">
          <cell r="C9978">
            <v>7552312500</v>
          </cell>
          <cell r="D9978" t="str">
            <v>I3K5101</v>
          </cell>
          <cell r="E9978">
            <v>45793</v>
          </cell>
          <cell r="F9978" t="str">
            <v>VK02 C-Gr</v>
          </cell>
          <cell r="G9978" t="str">
            <v>VK02 C-Gr 1SEI</v>
          </cell>
          <cell r="H9978" t="str">
            <v>VK02 C-Gr 1SEI向け新規出図</v>
          </cell>
          <cell r="I9978"/>
          <cell r="J9978"/>
          <cell r="K9978"/>
          <cell r="L9978"/>
          <cell r="M9978"/>
          <cell r="N9978"/>
        </row>
        <row r="9979">
          <cell r="C9979">
            <v>7552312510</v>
          </cell>
          <cell r="D9979" t="str">
            <v>I3K5101</v>
          </cell>
          <cell r="E9979">
            <v>45793</v>
          </cell>
          <cell r="F9979" t="str">
            <v>VK02 C-Gr</v>
          </cell>
          <cell r="G9979" t="str">
            <v>VK02 C-Gr 1SEI</v>
          </cell>
          <cell r="H9979" t="str">
            <v>VK02 C-Gr 1SEI向け新規出図</v>
          </cell>
          <cell r="I9979"/>
          <cell r="J9979"/>
          <cell r="K9979"/>
          <cell r="L9979"/>
          <cell r="M9979"/>
          <cell r="N9979"/>
        </row>
        <row r="9980">
          <cell r="C9980">
            <v>7552312520</v>
          </cell>
          <cell r="D9980" t="str">
            <v>I3K5101</v>
          </cell>
          <cell r="E9980">
            <v>45793</v>
          </cell>
          <cell r="F9980" t="str">
            <v>VK02 C-Gr</v>
          </cell>
          <cell r="G9980" t="str">
            <v>VK02 C-Gr 1SEI</v>
          </cell>
          <cell r="H9980" t="str">
            <v>VK02 C-Gr 1SEI向け新規出図</v>
          </cell>
          <cell r="I9980"/>
          <cell r="J9980"/>
          <cell r="K9980"/>
          <cell r="L9980"/>
          <cell r="M9980"/>
          <cell r="N9980"/>
        </row>
        <row r="9981">
          <cell r="C9981">
            <v>7552312820</v>
          </cell>
          <cell r="D9981" t="str">
            <v>I3K5101</v>
          </cell>
          <cell r="E9981">
            <v>45793</v>
          </cell>
          <cell r="F9981" t="str">
            <v>VK02 C-Gr</v>
          </cell>
          <cell r="G9981" t="str">
            <v>VK02 C-Gr 1SEI</v>
          </cell>
          <cell r="H9981" t="str">
            <v>VK02 C-Gr 1SEI向け新規出図</v>
          </cell>
          <cell r="I9981"/>
          <cell r="J9981"/>
          <cell r="K9981"/>
          <cell r="L9981"/>
          <cell r="M9981"/>
          <cell r="N9981"/>
        </row>
        <row r="9982">
          <cell r="C9982">
            <v>7552312830</v>
          </cell>
          <cell r="D9982" t="str">
            <v>I3K5101</v>
          </cell>
          <cell r="E9982">
            <v>45793</v>
          </cell>
          <cell r="F9982" t="str">
            <v>VK02 C-Gr</v>
          </cell>
          <cell r="G9982" t="str">
            <v>VK02 C-Gr 1SEI</v>
          </cell>
          <cell r="H9982" t="str">
            <v>VK02 C-Gr 1SEI向け新規出図</v>
          </cell>
          <cell r="I9982"/>
          <cell r="J9982"/>
          <cell r="K9982"/>
          <cell r="L9982"/>
          <cell r="M9982"/>
          <cell r="N9982"/>
        </row>
        <row r="9983">
          <cell r="C9983">
            <v>7552313140</v>
          </cell>
          <cell r="D9983" t="str">
            <v>I3K5101</v>
          </cell>
          <cell r="E9983">
            <v>45793</v>
          </cell>
          <cell r="F9983" t="str">
            <v>VK02 C-Gr</v>
          </cell>
          <cell r="G9983" t="str">
            <v>VK02 C-Gr 1SEI</v>
          </cell>
          <cell r="H9983" t="str">
            <v>VK02 C-Gr 1SEI向け新規出図</v>
          </cell>
          <cell r="I9983"/>
          <cell r="J9983"/>
          <cell r="K9983"/>
          <cell r="L9983"/>
          <cell r="M9983"/>
          <cell r="N9983"/>
        </row>
        <row r="9984">
          <cell r="C9984">
            <v>7552313150</v>
          </cell>
          <cell r="D9984" t="str">
            <v>I3K5101</v>
          </cell>
          <cell r="E9984">
            <v>45793</v>
          </cell>
          <cell r="F9984" t="str">
            <v>VK02 C-Gr</v>
          </cell>
          <cell r="G9984" t="str">
            <v>VK02 C-Gr 1SEI</v>
          </cell>
          <cell r="H9984" t="str">
            <v>VK02 C-Gr 1SEI向け新規出図</v>
          </cell>
          <cell r="I9984"/>
          <cell r="J9984"/>
          <cell r="K9984"/>
          <cell r="L9984"/>
          <cell r="M9984"/>
          <cell r="N9984"/>
        </row>
        <row r="9985">
          <cell r="C9985">
            <v>7552127134</v>
          </cell>
          <cell r="D9985" t="str">
            <v>I4K6554</v>
          </cell>
          <cell r="E9985">
            <v>45797</v>
          </cell>
          <cell r="F9985" t="str">
            <v>VK00 B1-Gr</v>
          </cell>
          <cell r="G9985" t="str">
            <v xml:space="preserve">VK00 B1-Gr </v>
          </cell>
          <cell r="H9985" t="str">
            <v>VK00 B1-Gr 量産設変出図</v>
          </cell>
          <cell r="I9985"/>
          <cell r="J9985"/>
          <cell r="K9985"/>
          <cell r="L9985"/>
          <cell r="M9985"/>
          <cell r="N9985"/>
        </row>
        <row r="9986">
          <cell r="C9986">
            <v>7552127144</v>
          </cell>
          <cell r="D9986" t="str">
            <v>I4K6554</v>
          </cell>
          <cell r="E9986">
            <v>45797</v>
          </cell>
          <cell r="F9986" t="str">
            <v>VK00 B1-Gr</v>
          </cell>
          <cell r="G9986" t="str">
            <v xml:space="preserve">VK00 B1-Gr </v>
          </cell>
          <cell r="H9986" t="str">
            <v>VK00 B1-Gr 量産設変出図</v>
          </cell>
          <cell r="I9986"/>
          <cell r="J9986"/>
          <cell r="K9986"/>
          <cell r="L9986"/>
          <cell r="M9986"/>
          <cell r="N9986"/>
        </row>
        <row r="9987">
          <cell r="C9987">
            <v>7552127154</v>
          </cell>
          <cell r="D9987" t="str">
            <v>I4K6554</v>
          </cell>
          <cell r="E9987">
            <v>45797</v>
          </cell>
          <cell r="F9987" t="str">
            <v>VK00 B1-Gr</v>
          </cell>
          <cell r="G9987" t="str">
            <v xml:space="preserve">VK00 B1-Gr </v>
          </cell>
          <cell r="H9987" t="str">
            <v>VK00 B1-Gr 量産設変出図</v>
          </cell>
          <cell r="I9987"/>
          <cell r="J9987" t="str">
            <v>A</v>
          </cell>
          <cell r="K9987"/>
          <cell r="L9987"/>
          <cell r="M9987"/>
          <cell r="N9987"/>
        </row>
        <row r="9988">
          <cell r="C9988">
            <v>7552127164</v>
          </cell>
          <cell r="D9988" t="str">
            <v>I4K6554</v>
          </cell>
          <cell r="E9988">
            <v>45797</v>
          </cell>
          <cell r="F9988" t="str">
            <v>VK00 B1-Gr</v>
          </cell>
          <cell r="G9988" t="str">
            <v xml:space="preserve">VK00 B1-Gr </v>
          </cell>
          <cell r="H9988" t="str">
            <v>VK00 B1-Gr 量産設変出図</v>
          </cell>
          <cell r="I9988"/>
          <cell r="J9988"/>
          <cell r="K9988"/>
          <cell r="L9988"/>
          <cell r="M9988"/>
          <cell r="N9988"/>
        </row>
        <row r="9989">
          <cell r="C9989">
            <v>7552127174</v>
          </cell>
          <cell r="D9989" t="str">
            <v>I4K6554</v>
          </cell>
          <cell r="E9989">
            <v>45797</v>
          </cell>
          <cell r="F9989" t="str">
            <v>VK00 B1-Gr</v>
          </cell>
          <cell r="G9989" t="str">
            <v xml:space="preserve">VK00 B1-Gr </v>
          </cell>
          <cell r="H9989" t="str">
            <v>VK00 B1-Gr 量産設変出図</v>
          </cell>
          <cell r="I9989"/>
          <cell r="J9989"/>
          <cell r="K9989"/>
          <cell r="L9989"/>
          <cell r="M9989"/>
          <cell r="N9989"/>
        </row>
        <row r="9990">
          <cell r="C9990">
            <v>7552127184</v>
          </cell>
          <cell r="D9990" t="str">
            <v>I4K6554</v>
          </cell>
          <cell r="E9990">
            <v>45797</v>
          </cell>
          <cell r="F9990" t="str">
            <v>VK00 B1-Gr</v>
          </cell>
          <cell r="G9990" t="str">
            <v xml:space="preserve">VK00 B1-Gr </v>
          </cell>
          <cell r="H9990" t="str">
            <v>VK00 B1-Gr 量産設変出図</v>
          </cell>
          <cell r="I9990"/>
          <cell r="J9990"/>
          <cell r="K9990"/>
          <cell r="L9990"/>
          <cell r="M9990"/>
          <cell r="N9990"/>
        </row>
        <row r="9991">
          <cell r="C9991">
            <v>7552127194</v>
          </cell>
          <cell r="D9991" t="str">
            <v>I4K6554</v>
          </cell>
          <cell r="E9991">
            <v>45797</v>
          </cell>
          <cell r="F9991" t="str">
            <v>VK00 B1-Gr</v>
          </cell>
          <cell r="G9991" t="str">
            <v xml:space="preserve">VK00 B1-Gr </v>
          </cell>
          <cell r="H9991" t="str">
            <v>VK00 B1-Gr 量産設変出図</v>
          </cell>
          <cell r="I9991"/>
          <cell r="J9991"/>
          <cell r="K9991"/>
          <cell r="L9991"/>
          <cell r="M9991"/>
          <cell r="N9991"/>
        </row>
        <row r="9992">
          <cell r="C9992">
            <v>7552127204</v>
          </cell>
          <cell r="D9992" t="str">
            <v>I4K6554</v>
          </cell>
          <cell r="E9992">
            <v>45797</v>
          </cell>
          <cell r="F9992" t="str">
            <v>VK00 B1-Gr</v>
          </cell>
          <cell r="G9992" t="str">
            <v xml:space="preserve">VK00 B1-Gr </v>
          </cell>
          <cell r="H9992" t="str">
            <v>VK00 B1-Gr 量産設変出図</v>
          </cell>
          <cell r="I9992"/>
          <cell r="J9992" t="str">
            <v>A</v>
          </cell>
          <cell r="K9992"/>
          <cell r="L9992"/>
          <cell r="M9992"/>
          <cell r="N9992"/>
        </row>
        <row r="9993">
          <cell r="C9993">
            <v>7552770020</v>
          </cell>
          <cell r="D9993" t="str">
            <v>I3K5697</v>
          </cell>
          <cell r="E9993">
            <v>45799</v>
          </cell>
          <cell r="F9993" t="str">
            <v>VK05 A/B-Gr</v>
          </cell>
          <cell r="G9993" t="str">
            <v>VK05 A/B-Gr KKEN</v>
          </cell>
          <cell r="H9993" t="str">
            <v>VK05 A/B-Gr KKEN 向け新規出図</v>
          </cell>
          <cell r="I9993"/>
          <cell r="J9993"/>
          <cell r="K9993"/>
          <cell r="L9993"/>
          <cell r="M9993"/>
          <cell r="N9993"/>
        </row>
        <row r="9994">
          <cell r="C9994">
            <v>7552770110</v>
          </cell>
          <cell r="D9994" t="str">
            <v>I3K5697</v>
          </cell>
          <cell r="E9994">
            <v>45799</v>
          </cell>
          <cell r="F9994" t="str">
            <v>VK05 A/B-Gr</v>
          </cell>
          <cell r="G9994" t="str">
            <v>VK05 A/B-Gr KKEN</v>
          </cell>
          <cell r="H9994" t="str">
            <v>VK05 A/B-Gr KKEN 向け新規出図</v>
          </cell>
          <cell r="I9994" t="str">
            <v>PA1-5103</v>
          </cell>
          <cell r="J9994" t="str">
            <v>C</v>
          </cell>
          <cell r="K9994" t="str">
            <v>HME</v>
          </cell>
          <cell r="L9994"/>
          <cell r="M9994"/>
          <cell r="N9994"/>
        </row>
        <row r="9995">
          <cell r="C9995">
            <v>7552942680</v>
          </cell>
          <cell r="D9995" t="str">
            <v>I3K5697</v>
          </cell>
          <cell r="E9995">
            <v>45799</v>
          </cell>
          <cell r="F9995" t="str">
            <v>VK05 A/B-Gr</v>
          </cell>
          <cell r="G9995" t="str">
            <v>VK05 A/B-Gr KKEN</v>
          </cell>
          <cell r="H9995" t="str">
            <v>VK05 A/B-Gr KKEN 向け新規出図</v>
          </cell>
          <cell r="I9995" t="str">
            <v>PA1-5103</v>
          </cell>
          <cell r="J9995" t="str">
            <v>C</v>
          </cell>
          <cell r="K9995" t="str">
            <v>HFA</v>
          </cell>
          <cell r="L9995"/>
          <cell r="M9995"/>
          <cell r="N9995"/>
        </row>
        <row r="9996">
          <cell r="C9996">
            <v>7552942690</v>
          </cell>
          <cell r="D9996" t="str">
            <v>I3K5697</v>
          </cell>
          <cell r="E9996">
            <v>45799</v>
          </cell>
          <cell r="F9996" t="str">
            <v>VK05 A/B-Gr</v>
          </cell>
          <cell r="G9996" t="str">
            <v>VK05 A/B-Gr KKEN</v>
          </cell>
          <cell r="H9996" t="str">
            <v>VK05 A/B-Gr KKEN 向け新規出図</v>
          </cell>
          <cell r="I9996" t="str">
            <v>PA1-5103</v>
          </cell>
          <cell r="J9996" t="str">
            <v>C</v>
          </cell>
          <cell r="K9996" t="str">
            <v>HFB</v>
          </cell>
          <cell r="L9996"/>
          <cell r="M9996"/>
          <cell r="N9996"/>
        </row>
        <row r="9997">
          <cell r="C9997">
            <v>7552942750</v>
          </cell>
          <cell r="D9997" t="str">
            <v>I3K5697</v>
          </cell>
          <cell r="E9997">
            <v>45799</v>
          </cell>
          <cell r="F9997" t="str">
            <v>VK05 A/B-Gr</v>
          </cell>
          <cell r="G9997" t="str">
            <v>VK05 A/B-Gr KKEN</v>
          </cell>
          <cell r="H9997" t="str">
            <v>VK05 A/B-Gr KKEN 向け新規出図</v>
          </cell>
          <cell r="I9997" t="str">
            <v>PA1-5103</v>
          </cell>
          <cell r="J9997" t="str">
            <v>C</v>
          </cell>
          <cell r="K9997" t="str">
            <v>HFC</v>
          </cell>
          <cell r="L9997"/>
          <cell r="M9997"/>
          <cell r="N9997"/>
        </row>
        <row r="9998">
          <cell r="C9998">
            <v>7552942950</v>
          </cell>
          <cell r="D9998" t="str">
            <v>I3K5697</v>
          </cell>
          <cell r="E9998">
            <v>45799</v>
          </cell>
          <cell r="F9998" t="str">
            <v>VK05 A/B-Gr</v>
          </cell>
          <cell r="G9998" t="str">
            <v>VK05 A/B-Gr KKEN</v>
          </cell>
          <cell r="H9998" t="str">
            <v>VK05 A/B-Gr KKEN 向け新規出図</v>
          </cell>
          <cell r="I9998" t="str">
            <v>PA1-5103</v>
          </cell>
          <cell r="J9998" t="str">
            <v>C</v>
          </cell>
          <cell r="K9998" t="str">
            <v>HKG</v>
          </cell>
          <cell r="L9998"/>
          <cell r="M9998"/>
          <cell r="N9998"/>
        </row>
        <row r="9999">
          <cell r="C9999">
            <v>7552127013</v>
          </cell>
          <cell r="D9999" t="str">
            <v>I4K6681</v>
          </cell>
          <cell r="E9999">
            <v>45797</v>
          </cell>
          <cell r="F9999" t="str">
            <v>VK00 B-Gr</v>
          </cell>
          <cell r="G9999" t="str">
            <v>VK00 B-Gr</v>
          </cell>
          <cell r="H9999" t="str">
            <v>VK00 B-Gr アース一の不具合設変</v>
          </cell>
          <cell r="I9999"/>
          <cell r="J9999"/>
          <cell r="K9999"/>
          <cell r="L9999"/>
          <cell r="M9999"/>
          <cell r="N9999"/>
        </row>
        <row r="10000">
          <cell r="C10000">
            <v>7552127023</v>
          </cell>
          <cell r="D10000" t="str">
            <v>I4K6681</v>
          </cell>
          <cell r="E10000">
            <v>45797</v>
          </cell>
          <cell r="F10000" t="str">
            <v>VK00 B-Gr</v>
          </cell>
          <cell r="G10000" t="str">
            <v>VK00 B-Gr</v>
          </cell>
          <cell r="H10000" t="str">
            <v>VK00 B-Gr アース一の不具合設変</v>
          </cell>
          <cell r="I10000"/>
          <cell r="J10000" t="str">
            <v>A</v>
          </cell>
          <cell r="K10000"/>
          <cell r="L10000"/>
          <cell r="M10000"/>
          <cell r="N10000"/>
        </row>
        <row r="10001">
          <cell r="C10001">
            <v>7552127033</v>
          </cell>
          <cell r="D10001" t="str">
            <v>I4K6681</v>
          </cell>
          <cell r="E10001">
            <v>45797</v>
          </cell>
          <cell r="F10001" t="str">
            <v>VK00 B-Gr</v>
          </cell>
          <cell r="G10001" t="str">
            <v>VK00 B-Gr</v>
          </cell>
          <cell r="H10001" t="str">
            <v>VK00 B-Gr アース一の不具合設変</v>
          </cell>
          <cell r="I10001"/>
          <cell r="J10001" t="str">
            <v>A</v>
          </cell>
          <cell r="K10001"/>
          <cell r="L10001"/>
          <cell r="M10001"/>
          <cell r="N10001"/>
        </row>
        <row r="10002">
          <cell r="C10002">
            <v>7552127043</v>
          </cell>
          <cell r="D10002" t="str">
            <v>I4K6681</v>
          </cell>
          <cell r="E10002">
            <v>45797</v>
          </cell>
          <cell r="F10002" t="str">
            <v>VK00 B-Gr</v>
          </cell>
          <cell r="G10002" t="str">
            <v>VK00 B-Gr</v>
          </cell>
          <cell r="H10002" t="str">
            <v>VK00 B-Gr アース一の不具合設変</v>
          </cell>
          <cell r="I10002"/>
          <cell r="J10002" t="str">
            <v>A</v>
          </cell>
          <cell r="K10002"/>
          <cell r="L10002"/>
          <cell r="M10002"/>
          <cell r="N10002"/>
        </row>
        <row r="10003">
          <cell r="C10003">
            <v>7552127054</v>
          </cell>
          <cell r="D10003" t="str">
            <v>I4K6681</v>
          </cell>
          <cell r="E10003">
            <v>45797</v>
          </cell>
          <cell r="F10003" t="str">
            <v>VK00 B-Gr</v>
          </cell>
          <cell r="G10003" t="str">
            <v>VK00 B-Gr</v>
          </cell>
          <cell r="H10003" t="str">
            <v>VK00 B-Gr アース一の不具合設変</v>
          </cell>
          <cell r="I10003"/>
          <cell r="J10003"/>
          <cell r="K10003"/>
          <cell r="L10003"/>
          <cell r="M10003"/>
          <cell r="N10003"/>
        </row>
        <row r="10004">
          <cell r="C10004">
            <v>7552127064</v>
          </cell>
          <cell r="D10004" t="str">
            <v>I4K6681</v>
          </cell>
          <cell r="E10004">
            <v>45797</v>
          </cell>
          <cell r="F10004" t="str">
            <v>VK00 B-Gr</v>
          </cell>
          <cell r="G10004" t="str">
            <v>VK00 B-Gr</v>
          </cell>
          <cell r="H10004" t="str">
            <v>VK00 B-Gr アース一の不具合設変</v>
          </cell>
          <cell r="I10004"/>
          <cell r="J10004" t="str">
            <v>A</v>
          </cell>
          <cell r="K10004"/>
          <cell r="L10004"/>
          <cell r="M10004"/>
          <cell r="N10004"/>
        </row>
        <row r="10005">
          <cell r="C10005">
            <v>7552127074</v>
          </cell>
          <cell r="D10005" t="str">
            <v>I4K6681</v>
          </cell>
          <cell r="E10005">
            <v>45797</v>
          </cell>
          <cell r="F10005" t="str">
            <v>VK00 B-Gr</v>
          </cell>
          <cell r="G10005" t="str">
            <v>VK00 B-Gr</v>
          </cell>
          <cell r="H10005" t="str">
            <v>VK00 B-Gr アース一の不具合設変</v>
          </cell>
          <cell r="I10005"/>
          <cell r="J10005"/>
          <cell r="K10005"/>
          <cell r="L10005"/>
          <cell r="M10005"/>
          <cell r="N10005"/>
        </row>
        <row r="10006">
          <cell r="C10006">
            <v>7552127084</v>
          </cell>
          <cell r="D10006" t="str">
            <v>I4K6681</v>
          </cell>
          <cell r="E10006">
            <v>45797</v>
          </cell>
          <cell r="F10006" t="str">
            <v>VK00 B-Gr</v>
          </cell>
          <cell r="G10006" t="str">
            <v>VK00 B-Gr</v>
          </cell>
          <cell r="H10006" t="str">
            <v>VK00 B-Gr アース一の不具合設変</v>
          </cell>
          <cell r="I10006"/>
          <cell r="J10006"/>
          <cell r="K10006"/>
          <cell r="L10006"/>
          <cell r="M10006"/>
          <cell r="N10006"/>
        </row>
        <row r="10007">
          <cell r="C10007">
            <v>7552127094</v>
          </cell>
          <cell r="D10007" t="str">
            <v>I4K6681</v>
          </cell>
          <cell r="E10007">
            <v>45797</v>
          </cell>
          <cell r="F10007" t="str">
            <v>VK00 B-Gr</v>
          </cell>
          <cell r="G10007" t="str">
            <v>VK00 B-Gr</v>
          </cell>
          <cell r="H10007" t="str">
            <v>VK00 B-Gr アース一の不具合設変</v>
          </cell>
          <cell r="I10007"/>
          <cell r="J10007"/>
          <cell r="K10007"/>
          <cell r="L10007"/>
          <cell r="M10007"/>
          <cell r="N10007"/>
        </row>
        <row r="10008">
          <cell r="C10008">
            <v>7552127104</v>
          </cell>
          <cell r="D10008" t="str">
            <v>I4K6681</v>
          </cell>
          <cell r="E10008">
            <v>45797</v>
          </cell>
          <cell r="F10008" t="str">
            <v>VK00 B-Gr</v>
          </cell>
          <cell r="G10008" t="str">
            <v>VK00 B-Gr</v>
          </cell>
          <cell r="H10008" t="str">
            <v>VK00 B-Gr アース一の不具合設変</v>
          </cell>
          <cell r="I10008"/>
          <cell r="J10008"/>
          <cell r="K10008"/>
          <cell r="L10008"/>
          <cell r="M10008"/>
          <cell r="N10008"/>
        </row>
        <row r="10009">
          <cell r="C10009">
            <v>7552127114</v>
          </cell>
          <cell r="D10009" t="str">
            <v>I4K6681</v>
          </cell>
          <cell r="E10009">
            <v>45797</v>
          </cell>
          <cell r="F10009" t="str">
            <v>VK00 B-Gr</v>
          </cell>
          <cell r="G10009" t="str">
            <v>VK00 B-Gr</v>
          </cell>
          <cell r="H10009" t="str">
            <v>VK00 B-Gr アース一の不具合設変</v>
          </cell>
          <cell r="I10009"/>
          <cell r="J10009"/>
          <cell r="K10009"/>
          <cell r="L10009"/>
          <cell r="M10009"/>
          <cell r="N10009"/>
        </row>
        <row r="10010">
          <cell r="C10010">
            <v>7552127124</v>
          </cell>
          <cell r="D10010" t="str">
            <v>I4K6681</v>
          </cell>
          <cell r="E10010">
            <v>45797</v>
          </cell>
          <cell r="F10010" t="str">
            <v>VK00 B-Gr</v>
          </cell>
          <cell r="G10010" t="str">
            <v>VK00 B-Gr</v>
          </cell>
          <cell r="H10010" t="str">
            <v>VK00 B-Gr アース一の不具合設変</v>
          </cell>
          <cell r="I10010"/>
          <cell r="J10010"/>
          <cell r="K10010"/>
          <cell r="L10010"/>
          <cell r="M10010"/>
          <cell r="N10010"/>
        </row>
        <row r="10011">
          <cell r="C10011">
            <v>7552127135</v>
          </cell>
          <cell r="D10011" t="str">
            <v>I4K6681</v>
          </cell>
          <cell r="E10011">
            <v>45797</v>
          </cell>
          <cell r="F10011" t="str">
            <v>VK00 B-Gr</v>
          </cell>
          <cell r="G10011" t="str">
            <v>VK00 B-Gr</v>
          </cell>
          <cell r="H10011" t="str">
            <v>VK00 B-Gr アース一の不具合設変</v>
          </cell>
          <cell r="I10011"/>
          <cell r="J10011"/>
          <cell r="K10011"/>
          <cell r="L10011"/>
          <cell r="M10011"/>
          <cell r="N10011"/>
        </row>
        <row r="10012">
          <cell r="C10012">
            <v>7552127145</v>
          </cell>
          <cell r="D10012" t="str">
            <v>I4K6681</v>
          </cell>
          <cell r="E10012">
            <v>45797</v>
          </cell>
          <cell r="F10012" t="str">
            <v>VK00 B-Gr</v>
          </cell>
          <cell r="G10012" t="str">
            <v>VK00 B-Gr</v>
          </cell>
          <cell r="H10012" t="str">
            <v>VK00 B-Gr アース一の不具合設変</v>
          </cell>
          <cell r="I10012"/>
          <cell r="J10012"/>
          <cell r="K10012"/>
          <cell r="L10012"/>
          <cell r="M10012"/>
          <cell r="N10012"/>
        </row>
        <row r="10013">
          <cell r="C10013">
            <v>7552127155</v>
          </cell>
          <cell r="D10013" t="str">
            <v>I4K6681</v>
          </cell>
          <cell r="E10013">
            <v>45797</v>
          </cell>
          <cell r="F10013" t="str">
            <v>VK00 B-Gr</v>
          </cell>
          <cell r="G10013" t="str">
            <v>VK00 B-Gr</v>
          </cell>
          <cell r="H10013" t="str">
            <v>VK00 B-Gr アース一の不具合設変</v>
          </cell>
          <cell r="I10013"/>
          <cell r="J10013" t="str">
            <v>A</v>
          </cell>
          <cell r="K10013"/>
          <cell r="L10013"/>
          <cell r="M10013"/>
          <cell r="N10013"/>
        </row>
        <row r="10014">
          <cell r="C10014">
            <v>7552127165</v>
          </cell>
          <cell r="D10014" t="str">
            <v>I4K6681</v>
          </cell>
          <cell r="E10014">
            <v>45797</v>
          </cell>
          <cell r="F10014" t="str">
            <v>VK00 B-Gr</v>
          </cell>
          <cell r="G10014" t="str">
            <v>VK00 B-Gr</v>
          </cell>
          <cell r="H10014" t="str">
            <v>VK00 B-Gr アース一の不具合設変</v>
          </cell>
          <cell r="I10014"/>
          <cell r="J10014"/>
          <cell r="K10014"/>
          <cell r="L10014"/>
          <cell r="M10014"/>
          <cell r="N10014"/>
        </row>
        <row r="10015">
          <cell r="C10015">
            <v>7552127175</v>
          </cell>
          <cell r="D10015" t="str">
            <v>I4K6681</v>
          </cell>
          <cell r="E10015">
            <v>45797</v>
          </cell>
          <cell r="F10015" t="str">
            <v>VK00 B-Gr</v>
          </cell>
          <cell r="G10015" t="str">
            <v>VK00 B-Gr</v>
          </cell>
          <cell r="H10015" t="str">
            <v>VK00 B-Gr アース一の不具合設変</v>
          </cell>
          <cell r="I10015"/>
          <cell r="J10015"/>
          <cell r="K10015"/>
          <cell r="L10015"/>
          <cell r="M10015"/>
          <cell r="N10015"/>
        </row>
        <row r="10016">
          <cell r="C10016">
            <v>7552127185</v>
          </cell>
          <cell r="D10016" t="str">
            <v>I4K6681</v>
          </cell>
          <cell r="E10016">
            <v>45797</v>
          </cell>
          <cell r="F10016" t="str">
            <v>VK00 B-Gr</v>
          </cell>
          <cell r="G10016" t="str">
            <v>VK00 B-Gr</v>
          </cell>
          <cell r="H10016" t="str">
            <v>VK00 B-Gr アース一の不具合設変</v>
          </cell>
          <cell r="I10016"/>
          <cell r="J10016"/>
          <cell r="K10016"/>
          <cell r="L10016"/>
          <cell r="M10016"/>
          <cell r="N10016"/>
        </row>
        <row r="10017">
          <cell r="C10017">
            <v>7552127195</v>
          </cell>
          <cell r="D10017" t="str">
            <v>I4K6681</v>
          </cell>
          <cell r="E10017">
            <v>45797</v>
          </cell>
          <cell r="F10017" t="str">
            <v>VK00 B-Gr</v>
          </cell>
          <cell r="G10017" t="str">
            <v>VK00 B-Gr</v>
          </cell>
          <cell r="H10017" t="str">
            <v>VK00 B-Gr アース一の不具合設変</v>
          </cell>
          <cell r="I10017"/>
          <cell r="J10017"/>
          <cell r="K10017"/>
          <cell r="L10017"/>
          <cell r="M10017"/>
          <cell r="N10017"/>
        </row>
        <row r="10018">
          <cell r="C10018">
            <v>7552127205</v>
          </cell>
          <cell r="D10018" t="str">
            <v>I4K6681</v>
          </cell>
          <cell r="E10018">
            <v>45797</v>
          </cell>
          <cell r="F10018" t="str">
            <v>VK00 B-Gr</v>
          </cell>
          <cell r="G10018" t="str">
            <v>VK00 B-Gr</v>
          </cell>
          <cell r="H10018" t="str">
            <v>VK00 B-Gr アース一の不具合設変</v>
          </cell>
          <cell r="I10018"/>
          <cell r="J10018" t="str">
            <v>A</v>
          </cell>
          <cell r="K10018"/>
          <cell r="L10018"/>
          <cell r="M10018"/>
          <cell r="N10018"/>
        </row>
        <row r="10019">
          <cell r="C10019">
            <v>7552127213</v>
          </cell>
          <cell r="D10019" t="str">
            <v>I4K6681</v>
          </cell>
          <cell r="E10019">
            <v>45797</v>
          </cell>
          <cell r="F10019" t="str">
            <v>VK00 B-Gr</v>
          </cell>
          <cell r="G10019" t="str">
            <v>VK00 B-Gr</v>
          </cell>
          <cell r="H10019" t="str">
            <v>VK00 B-Gr アース一の不具合設変</v>
          </cell>
          <cell r="I10019"/>
          <cell r="J10019" t="str">
            <v>A</v>
          </cell>
          <cell r="K10019"/>
          <cell r="L10019"/>
          <cell r="M10019"/>
          <cell r="N10019"/>
        </row>
        <row r="10020">
          <cell r="C10020">
            <v>7552127223</v>
          </cell>
          <cell r="D10020" t="str">
            <v>I4K6681</v>
          </cell>
          <cell r="E10020">
            <v>45797</v>
          </cell>
          <cell r="F10020" t="str">
            <v>VK00 B-Gr</v>
          </cell>
          <cell r="G10020" t="str">
            <v>VK00 B-Gr</v>
          </cell>
          <cell r="H10020" t="str">
            <v>VK00 B-Gr アース一の不具合設変</v>
          </cell>
          <cell r="I10020"/>
          <cell r="J10020" t="str">
            <v>A</v>
          </cell>
          <cell r="K10020"/>
          <cell r="L10020"/>
          <cell r="M10020"/>
          <cell r="N10020"/>
        </row>
        <row r="10021">
          <cell r="C10021">
            <v>7552312112</v>
          </cell>
          <cell r="D10021" t="str">
            <v>I4K6870</v>
          </cell>
          <cell r="E10021">
            <v>45797</v>
          </cell>
          <cell r="F10021" t="str">
            <v>VK02 A-Gr</v>
          </cell>
          <cell r="G10021" t="str">
            <v>VK02 A-Gr KKEN</v>
          </cell>
          <cell r="H10021" t="str">
            <v>VK02 A-Gr KKEN 向け設変出図</v>
          </cell>
          <cell r="I10021"/>
          <cell r="J10021"/>
          <cell r="K10021"/>
          <cell r="L10021"/>
          <cell r="M10021"/>
          <cell r="N10021"/>
        </row>
        <row r="10022">
          <cell r="C10022">
            <v>7552312142</v>
          </cell>
          <cell r="D10022" t="str">
            <v>I4K6870</v>
          </cell>
          <cell r="E10022">
            <v>45797</v>
          </cell>
          <cell r="F10022" t="str">
            <v>VK02 A-Gr</v>
          </cell>
          <cell r="G10022" t="str">
            <v>VK02 A-Gr KKEN</v>
          </cell>
          <cell r="H10022" t="str">
            <v>VK02 A-Gr KKEN 向け設変出図</v>
          </cell>
          <cell r="I10022" t="str">
            <v>PA1-5083</v>
          </cell>
          <cell r="J10022" t="str">
            <v>D</v>
          </cell>
          <cell r="K10022" t="str">
            <v>VB3</v>
          </cell>
          <cell r="L10022"/>
          <cell r="M10022"/>
          <cell r="N10022"/>
        </row>
        <row r="10023">
          <cell r="C10023">
            <v>7552312162</v>
          </cell>
          <cell r="D10023" t="str">
            <v>I4K6870</v>
          </cell>
          <cell r="E10023">
            <v>45797</v>
          </cell>
          <cell r="F10023" t="str">
            <v>VK02 A-Gr</v>
          </cell>
          <cell r="G10023" t="str">
            <v>VK02 A-Gr KKEN</v>
          </cell>
          <cell r="H10023" t="str">
            <v>VK02 A-Gr KKEN 向け設変出図</v>
          </cell>
          <cell r="I10023"/>
          <cell r="J10023"/>
          <cell r="K10023"/>
          <cell r="L10023"/>
          <cell r="M10023"/>
          <cell r="N10023"/>
        </row>
        <row r="10024">
          <cell r="C10024">
            <v>7552338473</v>
          </cell>
          <cell r="D10024" t="str">
            <v>I4K6792</v>
          </cell>
          <cell r="E10024">
            <v>45805</v>
          </cell>
          <cell r="F10024" t="str">
            <v>VK00 B2-Gr</v>
          </cell>
          <cell r="G10024" t="str">
            <v>VK00 B2-Gr EXP</v>
          </cell>
          <cell r="H10024" t="str">
            <v>VK00 B2-Gr EXP量産向け設変出図</v>
          </cell>
          <cell r="I10024"/>
          <cell r="J10024"/>
          <cell r="K10024"/>
          <cell r="L10024"/>
          <cell r="M10024"/>
          <cell r="N10024"/>
        </row>
        <row r="10025">
          <cell r="C10025">
            <v>7552338483</v>
          </cell>
          <cell r="D10025" t="str">
            <v>I4K6792</v>
          </cell>
          <cell r="E10025">
            <v>45805</v>
          </cell>
          <cell r="F10025" t="str">
            <v>VK00 B2-Gr</v>
          </cell>
          <cell r="G10025" t="str">
            <v>VK00 B2-Gr EXP</v>
          </cell>
          <cell r="H10025" t="str">
            <v>VK00 B2-Gr EXP量産向け設変出図</v>
          </cell>
          <cell r="I10025"/>
          <cell r="J10025"/>
          <cell r="K10025"/>
          <cell r="L10025"/>
          <cell r="M10025"/>
          <cell r="N10025"/>
        </row>
        <row r="10026">
          <cell r="C10026">
            <v>7552338493</v>
          </cell>
          <cell r="D10026" t="str">
            <v>I4K6792</v>
          </cell>
          <cell r="E10026">
            <v>45805</v>
          </cell>
          <cell r="F10026" t="str">
            <v>VK00 B2-Gr</v>
          </cell>
          <cell r="G10026" t="str">
            <v>VK00 B2-Gr EXP</v>
          </cell>
          <cell r="H10026" t="str">
            <v>VK00 B2-Gr EXP量産向け設変出図</v>
          </cell>
          <cell r="I10026" t="str">
            <v>PA1-5099</v>
          </cell>
          <cell r="J10026" t="str">
            <v>A</v>
          </cell>
          <cell r="K10026" t="str">
            <v>SZ3</v>
          </cell>
          <cell r="L10026"/>
          <cell r="M10026"/>
          <cell r="N10026"/>
        </row>
        <row r="10027">
          <cell r="C10027">
            <v>7552338503</v>
          </cell>
          <cell r="D10027" t="str">
            <v>I4K6792</v>
          </cell>
          <cell r="E10027">
            <v>45805</v>
          </cell>
          <cell r="F10027" t="str">
            <v>VK00 B2-Gr</v>
          </cell>
          <cell r="G10027" t="str">
            <v>VK00 B2-Gr EXP</v>
          </cell>
          <cell r="H10027" t="str">
            <v>VK00 B2-Gr EXP量産向け設変出図</v>
          </cell>
          <cell r="I10027"/>
          <cell r="J10027"/>
          <cell r="K10027"/>
          <cell r="L10027"/>
          <cell r="M10027"/>
          <cell r="N10027"/>
        </row>
        <row r="10028">
          <cell r="C10028">
            <v>7552943190</v>
          </cell>
          <cell r="D10028" t="str">
            <v>I3K5814</v>
          </cell>
          <cell r="E10028">
            <v>45805</v>
          </cell>
          <cell r="F10028" t="str">
            <v xml:space="preserve">VK05 E-Gr </v>
          </cell>
          <cell r="G10028" t="str">
            <v>VK05 E-Gr KKEN</v>
          </cell>
          <cell r="H10028" t="str">
            <v>VK05 E-Gr KKEN　新規出図</v>
          </cell>
          <cell r="I10028"/>
          <cell r="J10028"/>
          <cell r="K10028"/>
          <cell r="L10028"/>
          <cell r="M10028"/>
          <cell r="N10028"/>
        </row>
        <row r="10029">
          <cell r="C10029">
            <v>7552943200</v>
          </cell>
          <cell r="D10029" t="str">
            <v>I3K5814</v>
          </cell>
          <cell r="E10029">
            <v>45805</v>
          </cell>
          <cell r="F10029" t="str">
            <v xml:space="preserve">VK05 E-Gr </v>
          </cell>
          <cell r="G10029" t="str">
            <v>VK05 E-Gr KKEN</v>
          </cell>
          <cell r="H10029" t="str">
            <v>VK05 E-Gr KKEN　新規出図</v>
          </cell>
          <cell r="I10029"/>
          <cell r="J10029"/>
          <cell r="K10029"/>
          <cell r="L10029"/>
          <cell r="M10029"/>
          <cell r="N10029"/>
        </row>
        <row r="10030">
          <cell r="C10030">
            <v>7552943230</v>
          </cell>
          <cell r="D10030" t="str">
            <v>I3K5814</v>
          </cell>
          <cell r="E10030">
            <v>45805</v>
          </cell>
          <cell r="F10030" t="str">
            <v xml:space="preserve">VK05 E-Gr </v>
          </cell>
          <cell r="G10030" t="str">
            <v>VK05 E-Gr KKEN</v>
          </cell>
          <cell r="H10030" t="str">
            <v>VK05 E-Gr KKEN　新規出図</v>
          </cell>
          <cell r="I10030"/>
          <cell r="J10030"/>
          <cell r="K10030"/>
          <cell r="L10030"/>
          <cell r="M10030"/>
          <cell r="N10030"/>
        </row>
        <row r="10031">
          <cell r="C10031">
            <v>7552943260</v>
          </cell>
          <cell r="D10031" t="str">
            <v>I3K5814</v>
          </cell>
          <cell r="E10031">
            <v>45805</v>
          </cell>
          <cell r="F10031" t="str">
            <v xml:space="preserve">VK05 E-Gr </v>
          </cell>
          <cell r="G10031" t="str">
            <v>VK05 E-Gr KKEN</v>
          </cell>
          <cell r="H10031" t="str">
            <v>VK05 E-Gr KKEN　新規出図</v>
          </cell>
          <cell r="I10031"/>
          <cell r="J10031"/>
          <cell r="K10031"/>
          <cell r="L10031"/>
          <cell r="M10031"/>
          <cell r="N10031"/>
        </row>
        <row r="10032">
          <cell r="C10032">
            <v>7552942710</v>
          </cell>
          <cell r="D10032" t="str">
            <v>I3K5811</v>
          </cell>
          <cell r="E10032">
            <v>45813</v>
          </cell>
          <cell r="F10032" t="str">
            <v xml:space="preserve">VK05 E-Gr </v>
          </cell>
          <cell r="G10032" t="str">
            <v>VK05 E-Gr KKEN</v>
          </cell>
          <cell r="H10032" t="str">
            <v>VK05 E-Gr KKEN　新規出図</v>
          </cell>
          <cell r="I10032"/>
          <cell r="J10032"/>
          <cell r="K10032"/>
          <cell r="L10032"/>
          <cell r="M10032"/>
          <cell r="N10032"/>
        </row>
        <row r="10033">
          <cell r="C10033">
            <v>7552942720</v>
          </cell>
          <cell r="D10033" t="str">
            <v>I3K5811</v>
          </cell>
          <cell r="E10033">
            <v>45813</v>
          </cell>
          <cell r="F10033" t="str">
            <v xml:space="preserve">VK05 E-Gr </v>
          </cell>
          <cell r="G10033" t="str">
            <v>VK05 E-Gr KKEN</v>
          </cell>
          <cell r="H10033" t="str">
            <v>VK05 E-Gr KKEN　新規出図</v>
          </cell>
          <cell r="I10033"/>
          <cell r="J10033"/>
          <cell r="K10033"/>
          <cell r="L10033"/>
          <cell r="M10033"/>
          <cell r="N10033"/>
        </row>
        <row r="10034">
          <cell r="C10034">
            <v>7552765750</v>
          </cell>
          <cell r="D10034" t="str">
            <v>I3K5639</v>
          </cell>
          <cell r="E10034">
            <v>45813</v>
          </cell>
          <cell r="F10034" t="str">
            <v xml:space="preserve">VK05 B-Gr </v>
          </cell>
          <cell r="G10034" t="str">
            <v>VK05 B-Gr KKEN</v>
          </cell>
          <cell r="H10034" t="str">
            <v>VK05 B-Gr KKEN　新規出図</v>
          </cell>
          <cell r="I10034"/>
          <cell r="J10034"/>
          <cell r="K10034"/>
          <cell r="L10034"/>
          <cell r="M10034"/>
          <cell r="N10034"/>
        </row>
        <row r="10035">
          <cell r="C10035">
            <v>7552765760</v>
          </cell>
          <cell r="D10035" t="str">
            <v>I3K5639</v>
          </cell>
          <cell r="E10035">
            <v>45813</v>
          </cell>
          <cell r="F10035" t="str">
            <v xml:space="preserve">VK05 B-Gr </v>
          </cell>
          <cell r="G10035" t="str">
            <v>VK05 B-Gr KKEN</v>
          </cell>
          <cell r="H10035" t="str">
            <v>VK05 B-Gr KKEN　新規出図</v>
          </cell>
          <cell r="I10035"/>
          <cell r="J10035"/>
          <cell r="K10035"/>
          <cell r="L10035"/>
          <cell r="M10035"/>
          <cell r="N10035"/>
        </row>
        <row r="10036">
          <cell r="C10036">
            <v>7552765770</v>
          </cell>
          <cell r="D10036" t="str">
            <v>I3K5639</v>
          </cell>
          <cell r="E10036">
            <v>45813</v>
          </cell>
          <cell r="F10036" t="str">
            <v xml:space="preserve">VK05 B-Gr </v>
          </cell>
          <cell r="G10036" t="str">
            <v>VK05 B-Gr KKEN</v>
          </cell>
          <cell r="H10036" t="str">
            <v>VK05 B-Gr KKEN　新規出図</v>
          </cell>
          <cell r="I10036"/>
          <cell r="J10036"/>
          <cell r="K10036"/>
          <cell r="L10036"/>
          <cell r="M10036"/>
          <cell r="N10036"/>
        </row>
        <row r="10037">
          <cell r="C10037">
            <v>7552765780</v>
          </cell>
          <cell r="D10037" t="str">
            <v>I3K5639</v>
          </cell>
          <cell r="E10037">
            <v>45813</v>
          </cell>
          <cell r="F10037" t="str">
            <v xml:space="preserve">VK05 B-Gr </v>
          </cell>
          <cell r="G10037" t="str">
            <v>VK05 B-Gr KKEN</v>
          </cell>
          <cell r="H10037" t="str">
            <v>VK05 B-Gr KKEN　新規出図</v>
          </cell>
          <cell r="I10037"/>
          <cell r="J10037"/>
          <cell r="K10037"/>
          <cell r="L10037"/>
          <cell r="M10037"/>
          <cell r="N10037"/>
        </row>
        <row r="10038">
          <cell r="C10038">
            <v>7552765790</v>
          </cell>
          <cell r="D10038" t="str">
            <v>I3K5639</v>
          </cell>
          <cell r="E10038">
            <v>45813</v>
          </cell>
          <cell r="F10038" t="str">
            <v xml:space="preserve">VK05 B-Gr </v>
          </cell>
          <cell r="G10038" t="str">
            <v>VK05 B-Gr KKEN</v>
          </cell>
          <cell r="H10038" t="str">
            <v>VK05 B-Gr KKEN　新規出図</v>
          </cell>
          <cell r="I10038"/>
          <cell r="J10038"/>
          <cell r="K10038"/>
          <cell r="L10038"/>
          <cell r="M10038"/>
          <cell r="N10038"/>
        </row>
        <row r="10039">
          <cell r="C10039">
            <v>7552765800</v>
          </cell>
          <cell r="D10039" t="str">
            <v>I3K5639</v>
          </cell>
          <cell r="E10039">
            <v>45813</v>
          </cell>
          <cell r="F10039" t="str">
            <v xml:space="preserve">VK05 B-Gr </v>
          </cell>
          <cell r="G10039" t="str">
            <v>VK05 B-Gr KKEN</v>
          </cell>
          <cell r="H10039" t="str">
            <v>VK05 B-Gr KKEN　新規出図</v>
          </cell>
          <cell r="I10039"/>
          <cell r="J10039"/>
          <cell r="K10039"/>
          <cell r="L10039"/>
          <cell r="M10039"/>
          <cell r="N10039"/>
        </row>
        <row r="10040">
          <cell r="C10040">
            <v>7552765810</v>
          </cell>
          <cell r="D10040" t="str">
            <v>I3K5639</v>
          </cell>
          <cell r="E10040">
            <v>45813</v>
          </cell>
          <cell r="F10040" t="str">
            <v xml:space="preserve">VK05 B-Gr </v>
          </cell>
          <cell r="G10040" t="str">
            <v>VK05 B-Gr KKEN</v>
          </cell>
          <cell r="H10040" t="str">
            <v>VK05 B-Gr KKEN　新規出図</v>
          </cell>
          <cell r="I10040"/>
          <cell r="J10040"/>
          <cell r="K10040"/>
          <cell r="L10040"/>
          <cell r="M10040"/>
          <cell r="N10040"/>
        </row>
        <row r="10041">
          <cell r="C10041">
            <v>7552765820</v>
          </cell>
          <cell r="D10041" t="str">
            <v>I3K5639</v>
          </cell>
          <cell r="E10041">
            <v>45813</v>
          </cell>
          <cell r="F10041" t="str">
            <v xml:space="preserve">VK05 B-Gr </v>
          </cell>
          <cell r="G10041" t="str">
            <v>VK05 B-Gr KKEN</v>
          </cell>
          <cell r="H10041" t="str">
            <v>VK05 B-Gr KKEN　新規出図</v>
          </cell>
          <cell r="I10041"/>
          <cell r="J10041"/>
          <cell r="K10041"/>
          <cell r="L10041"/>
          <cell r="M10041"/>
          <cell r="N10041"/>
        </row>
        <row r="10042">
          <cell r="C10042">
            <v>7552765830</v>
          </cell>
          <cell r="D10042" t="str">
            <v>I3K5639</v>
          </cell>
          <cell r="E10042">
            <v>45813</v>
          </cell>
          <cell r="F10042" t="str">
            <v xml:space="preserve">VK05 B-Gr </v>
          </cell>
          <cell r="G10042" t="str">
            <v>VK05 B-Gr KKEN</v>
          </cell>
          <cell r="H10042" t="str">
            <v>VK05 B-Gr KKEN　新規出図</v>
          </cell>
          <cell r="I10042"/>
          <cell r="J10042"/>
          <cell r="K10042"/>
          <cell r="L10042"/>
          <cell r="M10042"/>
          <cell r="N10042"/>
        </row>
        <row r="10043">
          <cell r="C10043">
            <v>7552765840</v>
          </cell>
          <cell r="D10043" t="str">
            <v>I3K5639</v>
          </cell>
          <cell r="E10043">
            <v>45813</v>
          </cell>
          <cell r="F10043" t="str">
            <v xml:space="preserve">VK05 B-Gr </v>
          </cell>
          <cell r="G10043" t="str">
            <v>VK05 B-Gr KKEN</v>
          </cell>
          <cell r="H10043" t="str">
            <v>VK05 B-Gr KKEN　新規出図</v>
          </cell>
          <cell r="I10043"/>
          <cell r="J10043"/>
          <cell r="K10043"/>
          <cell r="L10043"/>
          <cell r="M10043"/>
          <cell r="N10043"/>
        </row>
        <row r="10044">
          <cell r="C10044">
            <v>7552765850</v>
          </cell>
          <cell r="D10044" t="str">
            <v>I3K5639</v>
          </cell>
          <cell r="E10044">
            <v>45813</v>
          </cell>
          <cell r="F10044" t="str">
            <v xml:space="preserve">VK05 B-Gr </v>
          </cell>
          <cell r="G10044" t="str">
            <v>VK05 B-Gr KKEN</v>
          </cell>
          <cell r="H10044" t="str">
            <v>VK05 B-Gr KKEN　新規出図</v>
          </cell>
          <cell r="I10044"/>
          <cell r="J10044"/>
          <cell r="K10044"/>
          <cell r="L10044"/>
          <cell r="M10044"/>
          <cell r="N10044"/>
        </row>
        <row r="10045">
          <cell r="C10045">
            <v>7552765860</v>
          </cell>
          <cell r="D10045" t="str">
            <v>I3K5639</v>
          </cell>
          <cell r="E10045">
            <v>45813</v>
          </cell>
          <cell r="F10045" t="str">
            <v xml:space="preserve">VK05 B-Gr </v>
          </cell>
          <cell r="G10045" t="str">
            <v>VK05 B-Gr KKEN</v>
          </cell>
          <cell r="H10045" t="str">
            <v>VK05 B-Gr KKEN　新規出図</v>
          </cell>
          <cell r="I10045"/>
          <cell r="J10045"/>
          <cell r="K10045"/>
          <cell r="L10045"/>
          <cell r="M10045"/>
          <cell r="N10045"/>
        </row>
        <row r="10046">
          <cell r="C10046">
            <v>7552765870</v>
          </cell>
          <cell r="D10046" t="str">
            <v>I3K5639</v>
          </cell>
          <cell r="E10046">
            <v>45813</v>
          </cell>
          <cell r="F10046" t="str">
            <v xml:space="preserve">VK05 B-Gr </v>
          </cell>
          <cell r="G10046" t="str">
            <v>VK05 B-Gr KKEN</v>
          </cell>
          <cell r="H10046" t="str">
            <v>VK05 B-Gr KKEN　新規出図</v>
          </cell>
          <cell r="I10046"/>
          <cell r="J10046"/>
          <cell r="K10046"/>
          <cell r="L10046"/>
          <cell r="M10046"/>
          <cell r="N10046"/>
        </row>
        <row r="10047">
          <cell r="C10047">
            <v>7552765880</v>
          </cell>
          <cell r="D10047" t="str">
            <v>I3K5639</v>
          </cell>
          <cell r="E10047">
            <v>45813</v>
          </cell>
          <cell r="F10047" t="str">
            <v xml:space="preserve">VK05 B-Gr </v>
          </cell>
          <cell r="G10047" t="str">
            <v>VK05 B-Gr KKEN</v>
          </cell>
          <cell r="H10047" t="str">
            <v>VK05 B-Gr KKEN　新規出図</v>
          </cell>
          <cell r="I10047"/>
          <cell r="J10047"/>
          <cell r="K10047"/>
          <cell r="L10047"/>
          <cell r="M10047"/>
          <cell r="N10047"/>
        </row>
        <row r="10048">
          <cell r="C10048">
            <v>7552765890</v>
          </cell>
          <cell r="D10048" t="str">
            <v>I3K5639</v>
          </cell>
          <cell r="E10048">
            <v>45813</v>
          </cell>
          <cell r="F10048" t="str">
            <v xml:space="preserve">VK05 B-Gr </v>
          </cell>
          <cell r="G10048" t="str">
            <v>VK05 B-Gr KKEN</v>
          </cell>
          <cell r="H10048" t="str">
            <v>VK05 B-Gr KKEN　新規出図</v>
          </cell>
          <cell r="I10048"/>
          <cell r="J10048"/>
          <cell r="K10048"/>
          <cell r="L10048"/>
          <cell r="M10048"/>
          <cell r="N10048"/>
        </row>
        <row r="10049">
          <cell r="C10049">
            <v>7552765900</v>
          </cell>
          <cell r="D10049" t="str">
            <v>I3K5639</v>
          </cell>
          <cell r="E10049">
            <v>45813</v>
          </cell>
          <cell r="F10049" t="str">
            <v xml:space="preserve">VK05 B-Gr </v>
          </cell>
          <cell r="G10049" t="str">
            <v>VK05 B-Gr KKEN</v>
          </cell>
          <cell r="H10049" t="str">
            <v>VK05 B-Gr KKEN　新規出図</v>
          </cell>
          <cell r="I10049"/>
          <cell r="J10049"/>
          <cell r="K10049"/>
          <cell r="L10049"/>
          <cell r="M10049"/>
          <cell r="N10049"/>
        </row>
        <row r="10050">
          <cell r="C10050">
            <v>7552768730</v>
          </cell>
          <cell r="D10050" t="str">
            <v>I3K5639</v>
          </cell>
          <cell r="E10050">
            <v>45813</v>
          </cell>
          <cell r="F10050" t="str">
            <v xml:space="preserve">VK05 B-Gr </v>
          </cell>
          <cell r="G10050" t="str">
            <v>VK05 B-Gr KKEN</v>
          </cell>
          <cell r="H10050" t="str">
            <v>VK05 B-Gr KKEN　新規出図</v>
          </cell>
          <cell r="I10050"/>
          <cell r="J10050"/>
          <cell r="K10050"/>
          <cell r="L10050"/>
          <cell r="M10050"/>
          <cell r="N10050"/>
        </row>
        <row r="10051">
          <cell r="C10051">
            <v>7552768740</v>
          </cell>
          <cell r="D10051" t="str">
            <v>I3K5639</v>
          </cell>
          <cell r="E10051">
            <v>45813</v>
          </cell>
          <cell r="F10051" t="str">
            <v xml:space="preserve">VK05 B-Gr </v>
          </cell>
          <cell r="G10051" t="str">
            <v>VK05 B-Gr KKEN</v>
          </cell>
          <cell r="H10051" t="str">
            <v>VK05 B-Gr KKEN　新規出図</v>
          </cell>
          <cell r="I10051"/>
          <cell r="J10051"/>
          <cell r="K10051"/>
          <cell r="L10051"/>
          <cell r="M10051"/>
          <cell r="N10051"/>
        </row>
        <row r="10052">
          <cell r="C10052">
            <v>7552768750</v>
          </cell>
          <cell r="D10052" t="str">
            <v>I3K5639</v>
          </cell>
          <cell r="E10052">
            <v>45813</v>
          </cell>
          <cell r="F10052" t="str">
            <v xml:space="preserve">VK05 B-Gr </v>
          </cell>
          <cell r="G10052" t="str">
            <v>VK05 B-Gr KKEN</v>
          </cell>
          <cell r="H10052" t="str">
            <v>VK05 B-Gr KKEN　新規出図</v>
          </cell>
          <cell r="I10052"/>
          <cell r="J10052"/>
          <cell r="K10052"/>
          <cell r="L10052"/>
          <cell r="M10052"/>
          <cell r="N10052"/>
        </row>
        <row r="10053">
          <cell r="C10053">
            <v>7552940510</v>
          </cell>
          <cell r="D10053" t="str">
            <v>I3K5639</v>
          </cell>
          <cell r="E10053">
            <v>45813</v>
          </cell>
          <cell r="F10053" t="str">
            <v xml:space="preserve">VK05 B-Gr </v>
          </cell>
          <cell r="G10053" t="str">
            <v>VK05 B-Gr KKEN</v>
          </cell>
          <cell r="H10053" t="str">
            <v>VK05 B-Gr KKEN　新規出図</v>
          </cell>
          <cell r="I10053"/>
          <cell r="J10053"/>
          <cell r="K10053"/>
          <cell r="L10053"/>
          <cell r="M10053"/>
          <cell r="N10053"/>
        </row>
        <row r="10054">
          <cell r="C10054">
            <v>7552940520</v>
          </cell>
          <cell r="D10054" t="str">
            <v>I3K5639</v>
          </cell>
          <cell r="E10054">
            <v>45813</v>
          </cell>
          <cell r="F10054" t="str">
            <v xml:space="preserve">VK05 B-Gr </v>
          </cell>
          <cell r="G10054" t="str">
            <v>VK05 B-Gr KKEN</v>
          </cell>
          <cell r="H10054" t="str">
            <v>VK05 B-Gr KKEN　新規出図</v>
          </cell>
          <cell r="I10054"/>
          <cell r="J10054"/>
          <cell r="K10054"/>
          <cell r="L10054"/>
          <cell r="M10054"/>
          <cell r="N10054"/>
        </row>
        <row r="10055">
          <cell r="C10055">
            <v>7552940530</v>
          </cell>
          <cell r="D10055" t="str">
            <v>I3K5639</v>
          </cell>
          <cell r="E10055">
            <v>45813</v>
          </cell>
          <cell r="F10055" t="str">
            <v xml:space="preserve">VK05 B-Gr </v>
          </cell>
          <cell r="G10055" t="str">
            <v>VK05 B-Gr KKEN</v>
          </cell>
          <cell r="H10055" t="str">
            <v>VK05 B-Gr KKEN　新規出図</v>
          </cell>
          <cell r="I10055"/>
          <cell r="J10055"/>
          <cell r="K10055"/>
          <cell r="L10055"/>
          <cell r="M10055"/>
          <cell r="N10055"/>
        </row>
        <row r="10056">
          <cell r="C10056">
            <v>7552940540</v>
          </cell>
          <cell r="D10056" t="str">
            <v>I3K5639</v>
          </cell>
          <cell r="E10056">
            <v>45813</v>
          </cell>
          <cell r="F10056" t="str">
            <v xml:space="preserve">VK05 B-Gr </v>
          </cell>
          <cell r="G10056" t="str">
            <v>VK05 B-Gr KKEN</v>
          </cell>
          <cell r="H10056" t="str">
            <v>VK05 B-Gr KKEN　新規出図</v>
          </cell>
          <cell r="I10056"/>
          <cell r="J10056"/>
          <cell r="K10056"/>
          <cell r="L10056"/>
          <cell r="M10056"/>
          <cell r="N10056"/>
        </row>
        <row r="10057">
          <cell r="C10057">
            <v>7552940550</v>
          </cell>
          <cell r="D10057" t="str">
            <v>I3K5639</v>
          </cell>
          <cell r="E10057">
            <v>45813</v>
          </cell>
          <cell r="F10057" t="str">
            <v xml:space="preserve">VK05 B-Gr </v>
          </cell>
          <cell r="G10057" t="str">
            <v>VK05 B-Gr KKEN</v>
          </cell>
          <cell r="H10057" t="str">
            <v>VK05 B-Gr KKEN　新規出図</v>
          </cell>
          <cell r="I10057"/>
          <cell r="J10057"/>
          <cell r="K10057"/>
          <cell r="L10057"/>
          <cell r="M10057"/>
          <cell r="N10057"/>
        </row>
        <row r="10058">
          <cell r="C10058">
            <v>7552940560</v>
          </cell>
          <cell r="D10058" t="str">
            <v>I3K5639</v>
          </cell>
          <cell r="E10058">
            <v>45813</v>
          </cell>
          <cell r="F10058" t="str">
            <v xml:space="preserve">VK05 B-Gr </v>
          </cell>
          <cell r="G10058" t="str">
            <v>VK05 B-Gr KKEN</v>
          </cell>
          <cell r="H10058" t="str">
            <v>VK05 B-Gr KKEN　新規出図</v>
          </cell>
          <cell r="I10058"/>
          <cell r="J10058"/>
          <cell r="K10058"/>
          <cell r="L10058"/>
          <cell r="M10058"/>
          <cell r="N10058"/>
        </row>
        <row r="10059">
          <cell r="C10059">
            <v>7552940590</v>
          </cell>
          <cell r="D10059" t="str">
            <v>I3K5639</v>
          </cell>
          <cell r="E10059">
            <v>45813</v>
          </cell>
          <cell r="F10059" t="str">
            <v xml:space="preserve">VK05 B-Gr </v>
          </cell>
          <cell r="G10059" t="str">
            <v>VK05 B-Gr KKEN</v>
          </cell>
          <cell r="H10059" t="str">
            <v>VK05 B-Gr KKEN　新規出図</v>
          </cell>
          <cell r="I10059"/>
          <cell r="J10059"/>
          <cell r="K10059"/>
          <cell r="L10059"/>
          <cell r="M10059"/>
          <cell r="N10059"/>
        </row>
        <row r="10060">
          <cell r="C10060">
            <v>7552701381</v>
          </cell>
          <cell r="D10060" t="str">
            <v>I4K6545</v>
          </cell>
          <cell r="E10060">
            <v>45817</v>
          </cell>
          <cell r="F10060" t="str">
            <v>VK05 A,B,C-Gr</v>
          </cell>
          <cell r="G10060" t="str">
            <v>VK05 A,B,C-Gr 1SEI</v>
          </cell>
          <cell r="H10060" t="str">
            <v>VK05 A,B,C-Gr 1SEI向け設変出図</v>
          </cell>
          <cell r="J10060"/>
          <cell r="L10060"/>
        </row>
        <row r="10061">
          <cell r="C10061">
            <v>7552701391</v>
          </cell>
          <cell r="D10061" t="str">
            <v>I4K6545</v>
          </cell>
          <cell r="E10061">
            <v>45817</v>
          </cell>
          <cell r="F10061" t="str">
            <v>VK05 A,B,C-Gr</v>
          </cell>
          <cell r="G10061" t="str">
            <v>VK05 A,B,C-Gr 1SEI</v>
          </cell>
          <cell r="H10061" t="str">
            <v>VK05 A,B,C-Gr 1SEI向け設変出図</v>
          </cell>
          <cell r="J10061" t="str">
            <v>A</v>
          </cell>
          <cell r="L10061"/>
        </row>
        <row r="10062">
          <cell r="C10062">
            <v>7552701401</v>
          </cell>
          <cell r="D10062" t="str">
            <v>I4K6545</v>
          </cell>
          <cell r="E10062">
            <v>45817</v>
          </cell>
          <cell r="F10062" t="str">
            <v>VK05 A,B,C-Gr</v>
          </cell>
          <cell r="G10062" t="str">
            <v>VK05 A,B,C-Gr 1SEI</v>
          </cell>
          <cell r="H10062" t="str">
            <v>VK05 A,B,C-Gr 1SEI向け設変出図</v>
          </cell>
          <cell r="J10062" t="str">
            <v>A</v>
          </cell>
          <cell r="L10062"/>
        </row>
        <row r="10063">
          <cell r="C10063">
            <v>7552701411</v>
          </cell>
          <cell r="D10063" t="str">
            <v>I4K6545</v>
          </cell>
          <cell r="E10063">
            <v>45817</v>
          </cell>
          <cell r="F10063" t="str">
            <v>VK05 A,B,C-Gr</v>
          </cell>
          <cell r="G10063" t="str">
            <v>VK05 A,B,C-Gr 1SEI</v>
          </cell>
          <cell r="H10063" t="str">
            <v>VK05 A,B,C-Gr 1SEI向け設変出図</v>
          </cell>
          <cell r="J10063" t="str">
            <v>A</v>
          </cell>
          <cell r="L10063"/>
        </row>
        <row r="10064">
          <cell r="C10064">
            <v>7552701421</v>
          </cell>
          <cell r="D10064" t="str">
            <v>I4K6545</v>
          </cell>
          <cell r="E10064">
            <v>45817</v>
          </cell>
          <cell r="F10064" t="str">
            <v>VK05 A,B,C-Gr</v>
          </cell>
          <cell r="G10064" t="str">
            <v>VK05 A,B,C-Gr 1SEI</v>
          </cell>
          <cell r="H10064" t="str">
            <v>VK05 A,B,C-Gr 1SEI向け設変出図</v>
          </cell>
          <cell r="J10064" t="str">
            <v>A</v>
          </cell>
          <cell r="L10064"/>
        </row>
        <row r="10065">
          <cell r="C10065">
            <v>7552701431</v>
          </cell>
          <cell r="D10065" t="str">
            <v>I4K6545</v>
          </cell>
          <cell r="E10065">
            <v>45817</v>
          </cell>
          <cell r="F10065" t="str">
            <v>VK05 A,B,C-Gr</v>
          </cell>
          <cell r="G10065" t="str">
            <v>VK05 A,B,C-Gr 1SEI</v>
          </cell>
          <cell r="H10065" t="str">
            <v>VK05 A,B,C-Gr 1SEI向け設変出図</v>
          </cell>
          <cell r="J10065" t="str">
            <v>A</v>
          </cell>
          <cell r="L10065"/>
        </row>
        <row r="10066">
          <cell r="C10066">
            <v>7552701441</v>
          </cell>
          <cell r="D10066" t="str">
            <v>I4K6545</v>
          </cell>
          <cell r="E10066">
            <v>45817</v>
          </cell>
          <cell r="F10066" t="str">
            <v>VK05 A,B,C-Gr</v>
          </cell>
          <cell r="G10066" t="str">
            <v>VK05 A,B,C-Gr 1SEI</v>
          </cell>
          <cell r="H10066" t="str">
            <v>VK05 A,B,C-Gr 1SEI向け設変出図</v>
          </cell>
          <cell r="J10066" t="str">
            <v>A</v>
          </cell>
          <cell r="L10066"/>
        </row>
        <row r="10067">
          <cell r="C10067">
            <v>7552701451</v>
          </cell>
          <cell r="D10067" t="str">
            <v>I4K6545</v>
          </cell>
          <cell r="E10067">
            <v>45817</v>
          </cell>
          <cell r="F10067" t="str">
            <v>VK05 A,B,C-Gr</v>
          </cell>
          <cell r="G10067" t="str">
            <v>VK05 A,B,C-Gr 1SEI</v>
          </cell>
          <cell r="H10067" t="str">
            <v>VK05 A,B,C-Gr 1SEI向け設変出図</v>
          </cell>
          <cell r="J10067" t="str">
            <v>A</v>
          </cell>
          <cell r="L10067"/>
        </row>
        <row r="10068">
          <cell r="C10068">
            <v>7552701461</v>
          </cell>
          <cell r="D10068" t="str">
            <v>I4K6545</v>
          </cell>
          <cell r="E10068">
            <v>45817</v>
          </cell>
          <cell r="F10068" t="str">
            <v>VK05 A,B,C-Gr</v>
          </cell>
          <cell r="G10068" t="str">
            <v>VK05 A,B,C-Gr 1SEI</v>
          </cell>
          <cell r="H10068" t="str">
            <v>VK05 A,B,C-Gr 1SEI向け設変出図</v>
          </cell>
          <cell r="J10068" t="str">
            <v>A</v>
          </cell>
          <cell r="L10068"/>
        </row>
        <row r="10069">
          <cell r="C10069">
            <v>7552701471</v>
          </cell>
          <cell r="D10069" t="str">
            <v>I4K6545</v>
          </cell>
          <cell r="E10069">
            <v>45817</v>
          </cell>
          <cell r="F10069" t="str">
            <v>VK05 A,B,C-Gr</v>
          </cell>
          <cell r="G10069" t="str">
            <v>VK05 A,B,C-Gr 1SEI</v>
          </cell>
          <cell r="H10069" t="str">
            <v>VK05 A,B,C-Gr 1SEI向け設変出図</v>
          </cell>
          <cell r="J10069" t="str">
            <v>A</v>
          </cell>
          <cell r="L10069"/>
        </row>
        <row r="10070">
          <cell r="C10070">
            <v>7552701481</v>
          </cell>
          <cell r="D10070" t="str">
            <v>I4K6545</v>
          </cell>
          <cell r="E10070">
            <v>45817</v>
          </cell>
          <cell r="F10070" t="str">
            <v>VK05 A,B,C-Gr</v>
          </cell>
          <cell r="G10070" t="str">
            <v>VK05 A,B,C-Gr 1SEI</v>
          </cell>
          <cell r="H10070" t="str">
            <v>VK05 A,B,C-Gr 1SEI向け設変出図</v>
          </cell>
          <cell r="J10070" t="str">
            <v>A</v>
          </cell>
          <cell r="L10070"/>
        </row>
        <row r="10071">
          <cell r="C10071">
            <v>7552701491</v>
          </cell>
          <cell r="D10071" t="str">
            <v>I4K6545</v>
          </cell>
          <cell r="E10071">
            <v>45817</v>
          </cell>
          <cell r="F10071" t="str">
            <v>VK05 A,B,C-Gr</v>
          </cell>
          <cell r="G10071" t="str">
            <v>VK05 A,B,C-Gr 1SEI</v>
          </cell>
          <cell r="H10071" t="str">
            <v>VK05 A,B,C-Gr 1SEI向け設変出図</v>
          </cell>
          <cell r="J10071" t="str">
            <v>A</v>
          </cell>
          <cell r="L10071"/>
        </row>
        <row r="10072">
          <cell r="C10072">
            <v>7552701501</v>
          </cell>
          <cell r="D10072" t="str">
            <v>I4K6545</v>
          </cell>
          <cell r="E10072">
            <v>45817</v>
          </cell>
          <cell r="F10072" t="str">
            <v>VK05 A,B,C-Gr</v>
          </cell>
          <cell r="G10072" t="str">
            <v>VK05 A,B,C-Gr 1SEI</v>
          </cell>
          <cell r="H10072" t="str">
            <v>VK05 A,B,C-Gr 1SEI向け設変出図</v>
          </cell>
          <cell r="J10072"/>
          <cell r="L10072"/>
        </row>
        <row r="10073">
          <cell r="C10073">
            <v>7552701511</v>
          </cell>
          <cell r="D10073" t="str">
            <v>I4K6545</v>
          </cell>
          <cell r="E10073">
            <v>45817</v>
          </cell>
          <cell r="F10073" t="str">
            <v>VK05 A,B,C-Gr</v>
          </cell>
          <cell r="G10073" t="str">
            <v>VK05 A,B,C-Gr 1SEI</v>
          </cell>
          <cell r="H10073" t="str">
            <v>VK05 A,B,C-Gr 1SEI向け設変出図</v>
          </cell>
          <cell r="J10073"/>
          <cell r="L10073"/>
        </row>
        <row r="10074">
          <cell r="C10074">
            <v>7552701521</v>
          </cell>
          <cell r="D10074" t="str">
            <v>I4K6545</v>
          </cell>
          <cell r="E10074">
            <v>45817</v>
          </cell>
          <cell r="F10074" t="str">
            <v>VK05 A,B,C-Gr</v>
          </cell>
          <cell r="G10074" t="str">
            <v>VK05 A,B,C-Gr 1SEI</v>
          </cell>
          <cell r="H10074" t="str">
            <v>VK05 A,B,C-Gr 1SEI向け設変出図</v>
          </cell>
          <cell r="J10074"/>
          <cell r="L10074"/>
        </row>
        <row r="10075">
          <cell r="C10075">
            <v>7552701531</v>
          </cell>
          <cell r="D10075" t="str">
            <v>I4K6545</v>
          </cell>
          <cell r="E10075">
            <v>45817</v>
          </cell>
          <cell r="F10075" t="str">
            <v>VK05 A,B,C-Gr</v>
          </cell>
          <cell r="G10075" t="str">
            <v>VK05 A,B,C-Gr 1SEI</v>
          </cell>
          <cell r="H10075" t="str">
            <v>VK05 A,B,C-Gr 1SEI向け設変出図</v>
          </cell>
          <cell r="J10075"/>
          <cell r="L10075"/>
        </row>
        <row r="10076">
          <cell r="C10076">
            <v>7552701541</v>
          </cell>
          <cell r="D10076" t="str">
            <v>I4K6545</v>
          </cell>
          <cell r="E10076">
            <v>45817</v>
          </cell>
          <cell r="F10076" t="str">
            <v>VK05 A,B,C-Gr</v>
          </cell>
          <cell r="G10076" t="str">
            <v>VK05 A,B,C-Gr 1SEI</v>
          </cell>
          <cell r="H10076" t="str">
            <v>VK05 A,B,C-Gr 1SEI向け設変出図</v>
          </cell>
          <cell r="J10076"/>
          <cell r="L10076"/>
        </row>
        <row r="10077">
          <cell r="C10077">
            <v>7552701551</v>
          </cell>
          <cell r="D10077" t="str">
            <v>I4K6545</v>
          </cell>
          <cell r="E10077">
            <v>45817</v>
          </cell>
          <cell r="F10077" t="str">
            <v>VK05 A,B,C-Gr</v>
          </cell>
          <cell r="G10077" t="str">
            <v>VK05 A,B,C-Gr 1SEI</v>
          </cell>
          <cell r="H10077" t="str">
            <v>VK05 A,B,C-Gr 1SEI向け設変出図</v>
          </cell>
          <cell r="J10077" t="str">
            <v>A</v>
          </cell>
          <cell r="L10077"/>
        </row>
        <row r="10078">
          <cell r="C10078">
            <v>7552701561</v>
          </cell>
          <cell r="D10078" t="str">
            <v>I4K6545</v>
          </cell>
          <cell r="E10078">
            <v>45817</v>
          </cell>
          <cell r="F10078" t="str">
            <v>VK05 A,B,C-Gr</v>
          </cell>
          <cell r="G10078" t="str">
            <v>VK05 A,B,C-Gr 1SEI</v>
          </cell>
          <cell r="H10078" t="str">
            <v>VK05 A,B,C-Gr 1SEI向け設変出図</v>
          </cell>
          <cell r="J10078"/>
          <cell r="L10078"/>
        </row>
        <row r="10079">
          <cell r="C10079">
            <v>7552701571</v>
          </cell>
          <cell r="D10079" t="str">
            <v>I4K6545</v>
          </cell>
          <cell r="E10079">
            <v>45817</v>
          </cell>
          <cell r="F10079" t="str">
            <v>VK05 A,B,C-Gr</v>
          </cell>
          <cell r="G10079" t="str">
            <v>VK05 A,B,C-Gr 1SEI</v>
          </cell>
          <cell r="H10079" t="str">
            <v>VK05 A,B,C-Gr 1SEI向け設変出図</v>
          </cell>
          <cell r="J10079"/>
          <cell r="L10079"/>
        </row>
        <row r="10080">
          <cell r="C10080">
            <v>7552701581</v>
          </cell>
          <cell r="D10080" t="str">
            <v>I4K6545</v>
          </cell>
          <cell r="E10080">
            <v>45817</v>
          </cell>
          <cell r="F10080" t="str">
            <v>VK05 A,B,C-Gr</v>
          </cell>
          <cell r="G10080" t="str">
            <v>VK05 A,B,C-Gr 1SEI</v>
          </cell>
          <cell r="H10080" t="str">
            <v>VK05 A,B,C-Gr 1SEI向け設変出図</v>
          </cell>
          <cell r="J10080"/>
          <cell r="L10080"/>
        </row>
        <row r="10081">
          <cell r="C10081">
            <v>7552701591</v>
          </cell>
          <cell r="D10081" t="str">
            <v>I4K6545</v>
          </cell>
          <cell r="E10081">
            <v>45817</v>
          </cell>
          <cell r="F10081" t="str">
            <v>VK05 A,B,C-Gr</v>
          </cell>
          <cell r="G10081" t="str">
            <v>VK05 A,B,C-Gr 1SEI</v>
          </cell>
          <cell r="H10081" t="str">
            <v>VK05 A,B,C-Gr 1SEI向け設変出図</v>
          </cell>
          <cell r="J10081"/>
          <cell r="L10081"/>
        </row>
        <row r="10082">
          <cell r="C10082">
            <v>7552701601</v>
          </cell>
          <cell r="D10082" t="str">
            <v>I4K6545</v>
          </cell>
          <cell r="E10082">
            <v>45817</v>
          </cell>
          <cell r="F10082" t="str">
            <v>VK05 A,B,C-Gr</v>
          </cell>
          <cell r="G10082" t="str">
            <v>VK05 A,B,C-Gr 1SEI</v>
          </cell>
          <cell r="H10082" t="str">
            <v>VK05 A,B,C-Gr 1SEI向け設変出図</v>
          </cell>
          <cell r="J10082"/>
          <cell r="L10082"/>
        </row>
        <row r="10083">
          <cell r="C10083">
            <v>7552701611</v>
          </cell>
          <cell r="D10083" t="str">
            <v>I4K6545</v>
          </cell>
          <cell r="E10083">
            <v>45817</v>
          </cell>
          <cell r="F10083" t="str">
            <v>VK05 A,B,C-Gr</v>
          </cell>
          <cell r="G10083" t="str">
            <v>VK05 A,B,C-Gr 1SEI</v>
          </cell>
          <cell r="H10083" t="str">
            <v>VK05 A,B,C-Gr 1SEI向け設変出図</v>
          </cell>
          <cell r="J10083"/>
          <cell r="L10083"/>
        </row>
        <row r="10084">
          <cell r="C10084">
            <v>7552701621</v>
          </cell>
          <cell r="D10084" t="str">
            <v>I4K6545</v>
          </cell>
          <cell r="E10084">
            <v>45817</v>
          </cell>
          <cell r="F10084" t="str">
            <v>VK05 A,B,C-Gr</v>
          </cell>
          <cell r="G10084" t="str">
            <v>VK05 A,B,C-Gr 1SEI</v>
          </cell>
          <cell r="H10084" t="str">
            <v>VK05 A,B,C-Gr 1SEI向け設変出図</v>
          </cell>
          <cell r="I10084" t="str">
            <v>PA1-5086</v>
          </cell>
          <cell r="J10084" t="str">
            <v>A</v>
          </cell>
          <cell r="K10084" t="str">
            <v>PK1</v>
          </cell>
          <cell r="L10084"/>
        </row>
        <row r="10085">
          <cell r="C10085">
            <v>7552701631</v>
          </cell>
          <cell r="D10085" t="str">
            <v>I4K6545</v>
          </cell>
          <cell r="E10085">
            <v>45817</v>
          </cell>
          <cell r="F10085" t="str">
            <v>VK05 A,B,C-Gr</v>
          </cell>
          <cell r="G10085" t="str">
            <v>VK05 A,B,C-Gr 1SEI</v>
          </cell>
          <cell r="H10085" t="str">
            <v>VK05 A,B,C-Gr 1SEI向け設変出図</v>
          </cell>
          <cell r="J10085"/>
          <cell r="L10085"/>
        </row>
        <row r="10086">
          <cell r="C10086">
            <v>7552701641</v>
          </cell>
          <cell r="D10086" t="str">
            <v>I4K6545</v>
          </cell>
          <cell r="E10086">
            <v>45817</v>
          </cell>
          <cell r="F10086" t="str">
            <v>VK05 A,B,C-Gr</v>
          </cell>
          <cell r="G10086" t="str">
            <v>VK05 A,B,C-Gr 1SEI</v>
          </cell>
          <cell r="H10086" t="str">
            <v>VK05 A,B,C-Gr 1SEI向け設変出図</v>
          </cell>
          <cell r="J10086"/>
          <cell r="L10086"/>
        </row>
        <row r="10087">
          <cell r="C10087">
            <v>7552701651</v>
          </cell>
          <cell r="D10087" t="str">
            <v>I4K6545</v>
          </cell>
          <cell r="E10087">
            <v>45817</v>
          </cell>
          <cell r="F10087" t="str">
            <v>VK05 A,B,C-Gr</v>
          </cell>
          <cell r="G10087" t="str">
            <v>VK05 A,B,C-Gr 1SEI</v>
          </cell>
          <cell r="H10087" t="str">
            <v>VK05 A,B,C-Gr 1SEI向け設変出図</v>
          </cell>
          <cell r="J10087"/>
          <cell r="L10087"/>
        </row>
        <row r="10088">
          <cell r="C10088">
            <v>7552701661</v>
          </cell>
          <cell r="D10088" t="str">
            <v>I4K6545</v>
          </cell>
          <cell r="E10088">
            <v>45817</v>
          </cell>
          <cell r="F10088" t="str">
            <v>VK05 A,B,C-Gr</v>
          </cell>
          <cell r="G10088" t="str">
            <v>VK05 A,B,C-Gr 1SEI</v>
          </cell>
          <cell r="H10088" t="str">
            <v>VK05 A,B,C-Gr 1SEI向け設変出図</v>
          </cell>
          <cell r="J10088" t="str">
            <v>A</v>
          </cell>
          <cell r="L10088"/>
        </row>
        <row r="10089">
          <cell r="C10089">
            <v>7552701671</v>
          </cell>
          <cell r="D10089" t="str">
            <v>I4K6545</v>
          </cell>
          <cell r="E10089">
            <v>45817</v>
          </cell>
          <cell r="F10089" t="str">
            <v>VK05 A,B,C-Gr</v>
          </cell>
          <cell r="G10089" t="str">
            <v>VK05 A,B,C-Gr 1SEI</v>
          </cell>
          <cell r="H10089" t="str">
            <v>VK05 A,B,C-Gr 1SEI向け設変出図</v>
          </cell>
          <cell r="J10089"/>
          <cell r="L10089"/>
        </row>
        <row r="10090">
          <cell r="C10090">
            <v>7552701681</v>
          </cell>
          <cell r="D10090" t="str">
            <v>I4K6545</v>
          </cell>
          <cell r="E10090">
            <v>45817</v>
          </cell>
          <cell r="F10090" t="str">
            <v>VK05 A,B,C-Gr</v>
          </cell>
          <cell r="G10090" t="str">
            <v>VK05 A,B,C-Gr 1SEI</v>
          </cell>
          <cell r="H10090" t="str">
            <v>VK05 A,B,C-Gr 1SEI向け設変出図</v>
          </cell>
          <cell r="J10090"/>
          <cell r="L10090"/>
        </row>
        <row r="10091">
          <cell r="C10091">
            <v>7552701691</v>
          </cell>
          <cell r="D10091" t="str">
            <v>I4K6545</v>
          </cell>
          <cell r="E10091">
            <v>45817</v>
          </cell>
          <cell r="F10091" t="str">
            <v>VK05 A,B,C-Gr</v>
          </cell>
          <cell r="G10091" t="str">
            <v>VK05 A,B,C-Gr 1SEI</v>
          </cell>
          <cell r="H10091" t="str">
            <v>VK05 A,B,C-Gr 1SEI向け設変出図</v>
          </cell>
          <cell r="J10091"/>
          <cell r="L10091"/>
        </row>
        <row r="10092">
          <cell r="C10092">
            <v>7552701701</v>
          </cell>
          <cell r="D10092" t="str">
            <v>I4K6545</v>
          </cell>
          <cell r="E10092">
            <v>45817</v>
          </cell>
          <cell r="F10092" t="str">
            <v>VK05 A,B,C-Gr</v>
          </cell>
          <cell r="G10092" t="str">
            <v>VK05 A,B,C-Gr 1SEI</v>
          </cell>
          <cell r="H10092" t="str">
            <v>VK05 A,B,C-Gr 1SEI向け設変出図</v>
          </cell>
          <cell r="J10092"/>
          <cell r="L10092"/>
        </row>
        <row r="10093">
          <cell r="C10093">
            <v>7552701711</v>
          </cell>
          <cell r="D10093" t="str">
            <v>I4K6545</v>
          </cell>
          <cell r="E10093">
            <v>45817</v>
          </cell>
          <cell r="F10093" t="str">
            <v>VK05 A,B,C-Gr</v>
          </cell>
          <cell r="G10093" t="str">
            <v>VK05 A,B,C-Gr 1SEI</v>
          </cell>
          <cell r="H10093" t="str">
            <v>VK05 A,B,C-Gr 1SEI向け設変出図</v>
          </cell>
          <cell r="J10093"/>
          <cell r="L10093"/>
        </row>
        <row r="10094">
          <cell r="C10094">
            <v>7552701721</v>
          </cell>
          <cell r="D10094" t="str">
            <v>I4K6545</v>
          </cell>
          <cell r="E10094">
            <v>45817</v>
          </cell>
          <cell r="F10094" t="str">
            <v>VK05 A,B,C-Gr</v>
          </cell>
          <cell r="G10094" t="str">
            <v>VK05 A,B,C-Gr 1SEI</v>
          </cell>
          <cell r="H10094" t="str">
            <v>VK05 A,B,C-Gr 1SEI向け設変出図</v>
          </cell>
          <cell r="J10094" t="str">
            <v>A</v>
          </cell>
          <cell r="L10094"/>
        </row>
        <row r="10095">
          <cell r="C10095">
            <v>7552701731</v>
          </cell>
          <cell r="D10095" t="str">
            <v>I4K6545</v>
          </cell>
          <cell r="E10095">
            <v>45817</v>
          </cell>
          <cell r="F10095" t="str">
            <v>VK05 A,B,C-Gr</v>
          </cell>
          <cell r="G10095" t="str">
            <v>VK05 A,B,C-Gr 1SEI</v>
          </cell>
          <cell r="H10095" t="str">
            <v>VK05 A,B,C-Gr 1SEI向け設変出図</v>
          </cell>
          <cell r="J10095" t="str">
            <v>A</v>
          </cell>
          <cell r="L10095"/>
        </row>
        <row r="10096">
          <cell r="C10096">
            <v>7552701741</v>
          </cell>
          <cell r="D10096" t="str">
            <v>I4K6545</v>
          </cell>
          <cell r="E10096">
            <v>45817</v>
          </cell>
          <cell r="F10096" t="str">
            <v>VK05 A,B,C-Gr</v>
          </cell>
          <cell r="G10096" t="str">
            <v>VK05 A,B,C-Gr 1SEI</v>
          </cell>
          <cell r="H10096" t="str">
            <v>VK05 A,B,C-Gr 1SEI向け設変出図</v>
          </cell>
          <cell r="J10096" t="str">
            <v>A</v>
          </cell>
          <cell r="L10096"/>
        </row>
        <row r="10097">
          <cell r="C10097">
            <v>7552701751</v>
          </cell>
          <cell r="D10097" t="str">
            <v>I4K6545</v>
          </cell>
          <cell r="E10097">
            <v>45817</v>
          </cell>
          <cell r="F10097" t="str">
            <v>VK05 A,B,C-Gr</v>
          </cell>
          <cell r="G10097" t="str">
            <v>VK05 A,B,C-Gr 1SEI</v>
          </cell>
          <cell r="H10097" t="str">
            <v>VK05 A,B,C-Gr 1SEI向け設変出図</v>
          </cell>
          <cell r="J10097"/>
          <cell r="L10097"/>
        </row>
        <row r="10098">
          <cell r="C10098">
            <v>7552701761</v>
          </cell>
          <cell r="D10098" t="str">
            <v>I4K6545</v>
          </cell>
          <cell r="E10098">
            <v>45817</v>
          </cell>
          <cell r="F10098" t="str">
            <v>VK05 A,B,C-Gr</v>
          </cell>
          <cell r="G10098" t="str">
            <v>VK05 A,B,C-Gr 1SEI</v>
          </cell>
          <cell r="H10098" t="str">
            <v>VK05 A,B,C-Gr 1SEI向け設変出図</v>
          </cell>
          <cell r="J10098"/>
          <cell r="L10098"/>
        </row>
        <row r="10099">
          <cell r="C10099">
            <v>7552701771</v>
          </cell>
          <cell r="D10099" t="str">
            <v>I4K6545</v>
          </cell>
          <cell r="E10099">
            <v>45817</v>
          </cell>
          <cell r="F10099" t="str">
            <v>VK05 A,B,C-Gr</v>
          </cell>
          <cell r="G10099" t="str">
            <v>VK05 A,B,C-Gr 1SEI</v>
          </cell>
          <cell r="H10099" t="str">
            <v>VK05 A,B,C-Gr 1SEI向け設変出図</v>
          </cell>
          <cell r="J10099"/>
          <cell r="L10099"/>
        </row>
        <row r="10100">
          <cell r="C10100">
            <v>7552701781</v>
          </cell>
          <cell r="D10100" t="str">
            <v>I4K6545</v>
          </cell>
          <cell r="E10100">
            <v>45817</v>
          </cell>
          <cell r="F10100" t="str">
            <v>VK05 A,B,C-Gr</v>
          </cell>
          <cell r="G10100" t="str">
            <v>VK05 A,B,C-Gr 1SEI</v>
          </cell>
          <cell r="H10100" t="str">
            <v>VK05 A,B,C-Gr 1SEI向け設変出図</v>
          </cell>
          <cell r="J10100"/>
          <cell r="L10100"/>
        </row>
        <row r="10101">
          <cell r="C10101">
            <v>7552701791</v>
          </cell>
          <cell r="D10101" t="str">
            <v>I4K6545</v>
          </cell>
          <cell r="E10101">
            <v>45817</v>
          </cell>
          <cell r="F10101" t="str">
            <v>VK05 A,B,C-Gr</v>
          </cell>
          <cell r="G10101" t="str">
            <v>VK05 A,B,C-Gr 1SEI</v>
          </cell>
          <cell r="H10101" t="str">
            <v>VK05 A,B,C-Gr 1SEI向け設変出図</v>
          </cell>
          <cell r="J10101"/>
          <cell r="L10101"/>
        </row>
        <row r="10102">
          <cell r="C10102">
            <v>7552701801</v>
          </cell>
          <cell r="D10102" t="str">
            <v>I4K6545</v>
          </cell>
          <cell r="E10102">
            <v>45817</v>
          </cell>
          <cell r="F10102" t="str">
            <v>VK05 A,B,C-Gr</v>
          </cell>
          <cell r="G10102" t="str">
            <v>VK05 A,B,C-Gr 1SEI</v>
          </cell>
          <cell r="H10102" t="str">
            <v>VK05 A,B,C-Gr 1SEI向け設変出図</v>
          </cell>
          <cell r="J10102"/>
          <cell r="L10102"/>
        </row>
        <row r="10103">
          <cell r="C10103">
            <v>7552701811</v>
          </cell>
          <cell r="D10103" t="str">
            <v>I4K6545</v>
          </cell>
          <cell r="E10103">
            <v>45817</v>
          </cell>
          <cell r="F10103" t="str">
            <v>VK05 A,B,C-Gr</v>
          </cell>
          <cell r="G10103" t="str">
            <v>VK05 A,B,C-Gr 1SEI</v>
          </cell>
          <cell r="H10103" t="str">
            <v>VK05 A,B,C-Gr 1SEI向け設変出図</v>
          </cell>
          <cell r="J10103" t="str">
            <v>A</v>
          </cell>
          <cell r="L10103"/>
        </row>
        <row r="10104">
          <cell r="C10104">
            <v>7552701821</v>
          </cell>
          <cell r="D10104" t="str">
            <v>I4K6545</v>
          </cell>
          <cell r="E10104">
            <v>45817</v>
          </cell>
          <cell r="F10104" t="str">
            <v>VK05 A,B,C-Gr</v>
          </cell>
          <cell r="G10104" t="str">
            <v>VK05 A,B,C-Gr 1SEI</v>
          </cell>
          <cell r="H10104" t="str">
            <v>VK05 A,B,C-Gr 1SEI向け設変出図</v>
          </cell>
          <cell r="J10104"/>
          <cell r="L10104"/>
        </row>
        <row r="10105">
          <cell r="C10105">
            <v>7552701831</v>
          </cell>
          <cell r="D10105" t="str">
            <v>I4K6545</v>
          </cell>
          <cell r="E10105">
            <v>45817</v>
          </cell>
          <cell r="F10105" t="str">
            <v>VK05 A,B,C-Gr</v>
          </cell>
          <cell r="G10105" t="str">
            <v>VK05 A,B,C-Gr 1SEI</v>
          </cell>
          <cell r="H10105" t="str">
            <v>VK05 A,B,C-Gr 1SEI向け設変出図</v>
          </cell>
          <cell r="J10105"/>
          <cell r="L10105"/>
        </row>
        <row r="10106">
          <cell r="C10106">
            <v>7552701841</v>
          </cell>
          <cell r="D10106" t="str">
            <v>I4K6545</v>
          </cell>
          <cell r="E10106">
            <v>45817</v>
          </cell>
          <cell r="F10106" t="str">
            <v>VK05 A,B,C-Gr</v>
          </cell>
          <cell r="G10106" t="str">
            <v>VK05 A,B,C-Gr 1SEI</v>
          </cell>
          <cell r="H10106" t="str">
            <v>VK05 A,B,C-Gr 1SEI向け設変出図</v>
          </cell>
          <cell r="J10106" t="str">
            <v>A</v>
          </cell>
          <cell r="L10106"/>
        </row>
        <row r="10107">
          <cell r="C10107">
            <v>7552701850</v>
          </cell>
          <cell r="D10107" t="str">
            <v>I4K6545</v>
          </cell>
          <cell r="E10107">
            <v>45817</v>
          </cell>
          <cell r="F10107" t="str">
            <v>VK05 A,B,C-Gr</v>
          </cell>
          <cell r="G10107" t="str">
            <v>VK05 A,B,C-Gr 1SEI</v>
          </cell>
          <cell r="H10107" t="str">
            <v>VK05 A,B,C-Gr 1SEI向け設変出図</v>
          </cell>
          <cell r="J10107"/>
          <cell r="L10107"/>
        </row>
        <row r="10108">
          <cell r="C10108">
            <v>7552702051</v>
          </cell>
          <cell r="D10108" t="str">
            <v>I4K6545</v>
          </cell>
          <cell r="E10108">
            <v>45817</v>
          </cell>
          <cell r="F10108" t="str">
            <v>VK05 A,B,C-Gr</v>
          </cell>
          <cell r="G10108" t="str">
            <v>VK05 A,B,C-Gr 1SEI</v>
          </cell>
          <cell r="H10108" t="str">
            <v>VK05 A,B,C-Gr 1SEI向け設変出図</v>
          </cell>
          <cell r="J10108"/>
          <cell r="L10108"/>
        </row>
        <row r="10109">
          <cell r="C10109">
            <v>7552702061</v>
          </cell>
          <cell r="D10109" t="str">
            <v>I4K6545</v>
          </cell>
          <cell r="E10109">
            <v>45817</v>
          </cell>
          <cell r="F10109" t="str">
            <v>VK05 A,B,C-Gr</v>
          </cell>
          <cell r="G10109" t="str">
            <v>VK05 A,B,C-Gr 1SEI</v>
          </cell>
          <cell r="H10109" t="str">
            <v>VK05 A,B,C-Gr 1SEI向け設変出図</v>
          </cell>
          <cell r="J10109"/>
          <cell r="L10109"/>
        </row>
        <row r="10110">
          <cell r="C10110">
            <v>7552702071</v>
          </cell>
          <cell r="D10110" t="str">
            <v>I4K6545</v>
          </cell>
          <cell r="E10110">
            <v>45817</v>
          </cell>
          <cell r="F10110" t="str">
            <v>VK05 A,B,C-Gr</v>
          </cell>
          <cell r="G10110" t="str">
            <v>VK05 A,B,C-Gr 1SEI</v>
          </cell>
          <cell r="H10110" t="str">
            <v>VK05 A,B,C-Gr 1SEI向け設変出図</v>
          </cell>
          <cell r="J10110"/>
          <cell r="L10110"/>
        </row>
        <row r="10111">
          <cell r="C10111">
            <v>7552702081</v>
          </cell>
          <cell r="D10111" t="str">
            <v>I4K6545</v>
          </cell>
          <cell r="E10111">
            <v>45817</v>
          </cell>
          <cell r="F10111" t="str">
            <v>VK05 A,B,C-Gr</v>
          </cell>
          <cell r="G10111" t="str">
            <v>VK05 A,B,C-Gr 1SEI</v>
          </cell>
          <cell r="H10111" t="str">
            <v>VK05 A,B,C-Gr 1SEI向け設変出図</v>
          </cell>
          <cell r="J10111" t="str">
            <v>A</v>
          </cell>
          <cell r="L10111"/>
        </row>
        <row r="10112">
          <cell r="C10112">
            <v>7552702091</v>
          </cell>
          <cell r="D10112" t="str">
            <v>I4K6545</v>
          </cell>
          <cell r="E10112">
            <v>45817</v>
          </cell>
          <cell r="F10112" t="str">
            <v>VK05 A,B,C-Gr</v>
          </cell>
          <cell r="G10112" t="str">
            <v>VK05 A,B,C-Gr 1SEI</v>
          </cell>
          <cell r="H10112" t="str">
            <v>VK05 A,B,C-Gr 1SEI向け設変出図</v>
          </cell>
          <cell r="J10112"/>
          <cell r="L10112"/>
        </row>
        <row r="10113">
          <cell r="C10113">
            <v>7552702101</v>
          </cell>
          <cell r="D10113" t="str">
            <v>I4K6545</v>
          </cell>
          <cell r="E10113">
            <v>45817</v>
          </cell>
          <cell r="F10113" t="str">
            <v>VK05 A,B,C-Gr</v>
          </cell>
          <cell r="G10113" t="str">
            <v>VK05 A,B,C-Gr 1SEI</v>
          </cell>
          <cell r="H10113" t="str">
            <v>VK05 A,B,C-Gr 1SEI向け設変出図</v>
          </cell>
          <cell r="J10113"/>
          <cell r="L10113"/>
        </row>
        <row r="10114">
          <cell r="C10114">
            <v>7552702111</v>
          </cell>
          <cell r="D10114" t="str">
            <v>I4K6545</v>
          </cell>
          <cell r="E10114">
            <v>45817</v>
          </cell>
          <cell r="F10114" t="str">
            <v>VK05 A,B,C-Gr</v>
          </cell>
          <cell r="G10114" t="str">
            <v>VK05 A,B,C-Gr 1SEI</v>
          </cell>
          <cell r="H10114" t="str">
            <v>VK05 A,B,C-Gr 1SEI向け設変出図</v>
          </cell>
          <cell r="J10114"/>
          <cell r="L10114"/>
        </row>
        <row r="10115">
          <cell r="C10115">
            <v>7552702121</v>
          </cell>
          <cell r="D10115" t="str">
            <v>I4K6545</v>
          </cell>
          <cell r="E10115">
            <v>45817</v>
          </cell>
          <cell r="F10115" t="str">
            <v>VK05 A,B,C-Gr</v>
          </cell>
          <cell r="G10115" t="str">
            <v>VK05 A,B,C-Gr 1SEI</v>
          </cell>
          <cell r="H10115" t="str">
            <v>VK05 A,B,C-Gr 1SEI向け設変出図</v>
          </cell>
          <cell r="J10115"/>
          <cell r="L10115"/>
        </row>
        <row r="10116">
          <cell r="C10116">
            <v>7552702131</v>
          </cell>
          <cell r="D10116" t="str">
            <v>I4K6545</v>
          </cell>
          <cell r="E10116">
            <v>45817</v>
          </cell>
          <cell r="F10116" t="str">
            <v>VK05 A,B,C-Gr</v>
          </cell>
          <cell r="G10116" t="str">
            <v>VK05 A,B,C-Gr 1SEI</v>
          </cell>
          <cell r="H10116" t="str">
            <v>VK05 A,B,C-Gr 1SEI向け設変出図</v>
          </cell>
          <cell r="J10116"/>
          <cell r="L10116"/>
        </row>
        <row r="10117">
          <cell r="C10117">
            <v>7552702141</v>
          </cell>
          <cell r="D10117" t="str">
            <v>I4K6545</v>
          </cell>
          <cell r="E10117">
            <v>45817</v>
          </cell>
          <cell r="F10117" t="str">
            <v>VK05 A,B,C-Gr</v>
          </cell>
          <cell r="G10117" t="str">
            <v>VK05 A,B,C-Gr 1SEI</v>
          </cell>
          <cell r="H10117" t="str">
            <v>VK05 A,B,C-Gr 1SEI向け設変出図</v>
          </cell>
          <cell r="J10117"/>
          <cell r="L10117"/>
        </row>
        <row r="10118">
          <cell r="C10118">
            <v>7552702151</v>
          </cell>
          <cell r="D10118" t="str">
            <v>I4K6545</v>
          </cell>
          <cell r="E10118">
            <v>45817</v>
          </cell>
          <cell r="F10118" t="str">
            <v>VK05 A,B,C-Gr</v>
          </cell>
          <cell r="G10118" t="str">
            <v>VK05 A,B,C-Gr 1SEI</v>
          </cell>
          <cell r="H10118" t="str">
            <v>VK05 A,B,C-Gr 1SEI向け設変出図</v>
          </cell>
          <cell r="J10118"/>
          <cell r="L10118"/>
        </row>
        <row r="10119">
          <cell r="C10119">
            <v>7552703301</v>
          </cell>
          <cell r="D10119" t="str">
            <v>I4K6545</v>
          </cell>
          <cell r="E10119">
            <v>45817</v>
          </cell>
          <cell r="F10119" t="str">
            <v>VK05 A,B,C-Gr</v>
          </cell>
          <cell r="G10119" t="str">
            <v>VK05 A,B,C-Gr 1SEI</v>
          </cell>
          <cell r="H10119" t="str">
            <v>VK05 A,B,C-Gr 1SEI向け設変出図</v>
          </cell>
          <cell r="J10119" t="str">
            <v>A</v>
          </cell>
          <cell r="L10119"/>
        </row>
        <row r="10120">
          <cell r="C10120">
            <v>7552703311</v>
          </cell>
          <cell r="D10120" t="str">
            <v>I4K6545</v>
          </cell>
          <cell r="E10120">
            <v>45817</v>
          </cell>
          <cell r="F10120" t="str">
            <v>VK05 A,B,C-Gr</v>
          </cell>
          <cell r="G10120" t="str">
            <v>VK05 A,B,C-Gr 1SEI</v>
          </cell>
          <cell r="H10120" t="str">
            <v>VK05 A,B,C-Gr 1SEI向け設変出図</v>
          </cell>
          <cell r="J10120"/>
          <cell r="L10120"/>
        </row>
        <row r="10121">
          <cell r="C10121">
            <v>7552703321</v>
          </cell>
          <cell r="D10121" t="str">
            <v>I4K6545</v>
          </cell>
          <cell r="E10121">
            <v>45817</v>
          </cell>
          <cell r="F10121" t="str">
            <v>VK05 A,B,C-Gr</v>
          </cell>
          <cell r="G10121" t="str">
            <v>VK05 A,B,C-Gr 1SEI</v>
          </cell>
          <cell r="H10121" t="str">
            <v>VK05 A,B,C-Gr 1SEI向け設変出図</v>
          </cell>
          <cell r="J10121"/>
          <cell r="L10121"/>
        </row>
        <row r="10122">
          <cell r="C10122">
            <v>7552703331</v>
          </cell>
          <cell r="D10122" t="str">
            <v>I4K6545</v>
          </cell>
          <cell r="E10122">
            <v>45817</v>
          </cell>
          <cell r="F10122" t="str">
            <v>VK05 A,B,C-Gr</v>
          </cell>
          <cell r="G10122" t="str">
            <v>VK05 A,B,C-Gr 1SEI</v>
          </cell>
          <cell r="H10122" t="str">
            <v>VK05 A,B,C-Gr 1SEI向け設変出図</v>
          </cell>
          <cell r="J10122" t="str">
            <v>A</v>
          </cell>
          <cell r="L10122"/>
        </row>
        <row r="10123">
          <cell r="C10123">
            <v>7552208753</v>
          </cell>
          <cell r="D10123" t="str">
            <v>I4K6998</v>
          </cell>
          <cell r="E10123">
            <v>45828</v>
          </cell>
          <cell r="F10123" t="str">
            <v>VK04 NMR</v>
          </cell>
          <cell r="G10123" t="str">
            <v>VK04 A1/A2Gr</v>
          </cell>
          <cell r="H10123" t="str">
            <v>VK04 A1/A2-Gr 設変出図</v>
          </cell>
          <cell r="I10123"/>
          <cell r="J10123" t="str">
            <v>A</v>
          </cell>
          <cell r="K10123"/>
          <cell r="L10123" t="str">
            <v>○</v>
          </cell>
          <cell r="M10123">
            <v>20250825</v>
          </cell>
          <cell r="N10123">
            <v>20250825</v>
          </cell>
        </row>
        <row r="10124">
          <cell r="C10124">
            <v>7552208762</v>
          </cell>
          <cell r="D10124" t="str">
            <v>I4K6998</v>
          </cell>
          <cell r="E10124">
            <v>45828</v>
          </cell>
          <cell r="F10124" t="str">
            <v>VK04 NMR</v>
          </cell>
          <cell r="G10124" t="str">
            <v>VK04 A1/A2Gr</v>
          </cell>
          <cell r="H10124" t="str">
            <v>VK04 A1/A2-Gr 設変出図</v>
          </cell>
          <cell r="J10124"/>
          <cell r="L10124"/>
        </row>
        <row r="10125">
          <cell r="C10125">
            <v>7552208772</v>
          </cell>
          <cell r="D10125" t="str">
            <v>I4K6998</v>
          </cell>
          <cell r="E10125">
            <v>45828</v>
          </cell>
          <cell r="F10125" t="str">
            <v>VK04 NMR</v>
          </cell>
          <cell r="G10125" t="str">
            <v>VK04 A1/A2Gr</v>
          </cell>
          <cell r="H10125" t="str">
            <v>VK04 A1/A2-Gr 設変出図</v>
          </cell>
          <cell r="J10125"/>
          <cell r="L10125"/>
        </row>
        <row r="10126">
          <cell r="C10126">
            <v>7552208782</v>
          </cell>
          <cell r="D10126" t="str">
            <v>I4K6998</v>
          </cell>
          <cell r="E10126">
            <v>45828</v>
          </cell>
          <cell r="F10126" t="str">
            <v>VK04 NMR</v>
          </cell>
          <cell r="G10126" t="str">
            <v>VK04 A1/A2Gr</v>
          </cell>
          <cell r="H10126" t="str">
            <v>VK04 A1/A2-Gr 設変出図</v>
          </cell>
          <cell r="J10126"/>
          <cell r="L10126"/>
        </row>
        <row r="10127">
          <cell r="C10127">
            <v>7552225222</v>
          </cell>
          <cell r="D10127" t="str">
            <v>I4K6998</v>
          </cell>
          <cell r="E10127">
            <v>45828</v>
          </cell>
          <cell r="F10127" t="str">
            <v>VK04 NMR</v>
          </cell>
          <cell r="G10127" t="str">
            <v>VK04 A1/A2Gr</v>
          </cell>
          <cell r="H10127" t="str">
            <v>VK04 A1/A2-Gr 設変出図</v>
          </cell>
          <cell r="J10127"/>
          <cell r="L10127"/>
        </row>
        <row r="10128">
          <cell r="C10128">
            <v>7552225232</v>
          </cell>
          <cell r="D10128" t="str">
            <v>I4K6998</v>
          </cell>
          <cell r="E10128">
            <v>45828</v>
          </cell>
          <cell r="F10128" t="str">
            <v>VK04 NMR</v>
          </cell>
          <cell r="G10128" t="str">
            <v>VK04 A1/A2Gr</v>
          </cell>
          <cell r="H10128" t="str">
            <v>VK04 A1/A2-Gr 設変出図</v>
          </cell>
          <cell r="J10128"/>
          <cell r="L10128"/>
        </row>
        <row r="10129">
          <cell r="C10129">
            <v>7552225242</v>
          </cell>
          <cell r="D10129" t="str">
            <v>I4K6998</v>
          </cell>
          <cell r="E10129">
            <v>45828</v>
          </cell>
          <cell r="F10129" t="str">
            <v>VK04 NMR</v>
          </cell>
          <cell r="G10129" t="str">
            <v>VK04 A1/A2Gr</v>
          </cell>
          <cell r="H10129" t="str">
            <v>VK04 A1/A2-Gr 設変出図</v>
          </cell>
          <cell r="J10129"/>
          <cell r="L10129"/>
        </row>
        <row r="10130">
          <cell r="C10130">
            <v>7552225252</v>
          </cell>
          <cell r="D10130" t="str">
            <v>I4K6998</v>
          </cell>
          <cell r="E10130">
            <v>45828</v>
          </cell>
          <cell r="F10130" t="str">
            <v>VK04 NMR</v>
          </cell>
          <cell r="G10130" t="str">
            <v>VK04 A1/A2Gr</v>
          </cell>
          <cell r="H10130" t="str">
            <v>VK04 A1/A2-Gr 設変出図</v>
          </cell>
          <cell r="J10130"/>
          <cell r="L10130"/>
        </row>
        <row r="10131">
          <cell r="C10131">
            <v>7552225302</v>
          </cell>
          <cell r="D10131" t="str">
            <v>I4K6998</v>
          </cell>
          <cell r="E10131">
            <v>45828</v>
          </cell>
          <cell r="F10131" t="str">
            <v>VK04 NMR</v>
          </cell>
          <cell r="G10131" t="str">
            <v>VK04 A1/A2Gr</v>
          </cell>
          <cell r="H10131" t="str">
            <v>VK04 A1/A2-Gr 設変出図</v>
          </cell>
          <cell r="J10131"/>
          <cell r="L10131"/>
        </row>
        <row r="10132">
          <cell r="C10132">
            <v>7552225312</v>
          </cell>
          <cell r="D10132" t="str">
            <v>I4K6998</v>
          </cell>
          <cell r="E10132">
            <v>45828</v>
          </cell>
          <cell r="F10132" t="str">
            <v>VK04 NMR</v>
          </cell>
          <cell r="G10132" t="str">
            <v>VK04 A1/A2Gr</v>
          </cell>
          <cell r="H10132" t="str">
            <v>VK04 A1/A2-Gr 設変出図</v>
          </cell>
          <cell r="J10132"/>
          <cell r="L10132"/>
        </row>
        <row r="10133">
          <cell r="C10133">
            <v>7552770121</v>
          </cell>
          <cell r="D10133" t="str">
            <v>I4K7069</v>
          </cell>
          <cell r="E10133">
            <v>45835</v>
          </cell>
          <cell r="F10133" t="str">
            <v>VK05 NPS</v>
          </cell>
          <cell r="G10133" t="str">
            <v>VK05 NPS C-Gr</v>
          </cell>
          <cell r="H10133" t="str">
            <v>VK05 NPS C-Gr 高型NPS SOP向け設変</v>
          </cell>
          <cell r="I10133" t="str">
            <v>PA1-5105</v>
          </cell>
          <cell r="J10133" t="str">
            <v>C</v>
          </cell>
          <cell r="K10133" t="str">
            <v>UA2</v>
          </cell>
          <cell r="L10133"/>
        </row>
        <row r="10134">
          <cell r="C10134">
            <v>7552770132</v>
          </cell>
          <cell r="D10134" t="str">
            <v>I4K7069</v>
          </cell>
          <cell r="E10134">
            <v>45835</v>
          </cell>
          <cell r="F10134" t="str">
            <v>VK05 NPS</v>
          </cell>
          <cell r="G10134" t="str">
            <v>VK05 NPS C-Gr</v>
          </cell>
          <cell r="H10134" t="str">
            <v>VK05 NPS C-Gr 高型NPS SOP向け設変</v>
          </cell>
          <cell r="J10134"/>
          <cell r="L10134"/>
        </row>
        <row r="10135">
          <cell r="C10135">
            <v>7552301511</v>
          </cell>
          <cell r="D10135" t="str">
            <v>I4K6657</v>
          </cell>
          <cell r="E10135">
            <v>45835</v>
          </cell>
          <cell r="F10135" t="str">
            <v>VK02 NP*</v>
          </cell>
          <cell r="G10135" t="str">
            <v>VK02 B-Gr</v>
          </cell>
          <cell r="H10135" t="str">
            <v>VK02B-Gr PP向け設変出図</v>
          </cell>
          <cell r="J10135"/>
          <cell r="L10135"/>
        </row>
        <row r="10136">
          <cell r="C10136">
            <v>7552303541</v>
          </cell>
          <cell r="D10136" t="str">
            <v>I4K6657</v>
          </cell>
          <cell r="E10136">
            <v>45835</v>
          </cell>
          <cell r="F10136" t="str">
            <v>VK02 NP*</v>
          </cell>
          <cell r="G10136" t="str">
            <v>VK02 B-Gr</v>
          </cell>
          <cell r="H10136" t="str">
            <v>VK02B-Gr PP向け設変出図</v>
          </cell>
          <cell r="J10136"/>
          <cell r="L10136"/>
        </row>
        <row r="10137">
          <cell r="C10137">
            <v>7552305311</v>
          </cell>
          <cell r="D10137" t="str">
            <v>I4K6657</v>
          </cell>
          <cell r="E10137">
            <v>45835</v>
          </cell>
          <cell r="F10137" t="str">
            <v>VK02 NP*</v>
          </cell>
          <cell r="G10137" t="str">
            <v>VK02 B-Gr</v>
          </cell>
          <cell r="H10137" t="str">
            <v>VK02B-Gr PP向け設変出図</v>
          </cell>
          <cell r="J10137"/>
          <cell r="L10137"/>
        </row>
        <row r="10138">
          <cell r="C10138">
            <v>7552305321</v>
          </cell>
          <cell r="D10138" t="str">
            <v>I4K6657</v>
          </cell>
          <cell r="E10138">
            <v>45835</v>
          </cell>
          <cell r="F10138" t="str">
            <v>VK02 NP*</v>
          </cell>
          <cell r="G10138" t="str">
            <v>VK02 B-Gr</v>
          </cell>
          <cell r="H10138" t="str">
            <v>VK02B-Gr PP向け設変出図</v>
          </cell>
          <cell r="J10138"/>
          <cell r="L10138"/>
        </row>
        <row r="10139">
          <cell r="C10139">
            <v>7552305331</v>
          </cell>
          <cell r="D10139" t="str">
            <v>I4K6657</v>
          </cell>
          <cell r="E10139">
            <v>45835</v>
          </cell>
          <cell r="F10139" t="str">
            <v>VK02 NP*</v>
          </cell>
          <cell r="G10139" t="str">
            <v>VK02 B-Gr</v>
          </cell>
          <cell r="H10139" t="str">
            <v>VK02B-Gr PP向け設変出図</v>
          </cell>
          <cell r="J10139"/>
          <cell r="L10139"/>
        </row>
        <row r="10140">
          <cell r="C10140">
            <v>7552305341</v>
          </cell>
          <cell r="D10140" t="str">
            <v>I4K6657</v>
          </cell>
          <cell r="E10140">
            <v>45835</v>
          </cell>
          <cell r="F10140" t="str">
            <v>VK02 NP*</v>
          </cell>
          <cell r="G10140" t="str">
            <v>VK02 B-Gr</v>
          </cell>
          <cell r="H10140" t="str">
            <v>VK02B-Gr PP向け設変出図</v>
          </cell>
          <cell r="J10140"/>
          <cell r="L10140"/>
        </row>
        <row r="10141">
          <cell r="C10141">
            <v>7552305431</v>
          </cell>
          <cell r="D10141" t="str">
            <v>I4K6657</v>
          </cell>
          <cell r="E10141">
            <v>45835</v>
          </cell>
          <cell r="F10141" t="str">
            <v>VK02 NP*</v>
          </cell>
          <cell r="G10141" t="str">
            <v>VK02 B-Gr</v>
          </cell>
          <cell r="H10141" t="str">
            <v>VK02B-Gr PP向け設変出図</v>
          </cell>
          <cell r="J10141"/>
          <cell r="L10141"/>
        </row>
        <row r="10142">
          <cell r="C10142">
            <v>7552305481</v>
          </cell>
          <cell r="D10142" t="str">
            <v>I4K6657</v>
          </cell>
          <cell r="E10142">
            <v>45835</v>
          </cell>
          <cell r="F10142" t="str">
            <v>VK02 NP*</v>
          </cell>
          <cell r="G10142" t="str">
            <v>VK02 B-Gr</v>
          </cell>
          <cell r="H10142" t="str">
            <v>VK02B-Gr PP向け設変出図</v>
          </cell>
          <cell r="J10142"/>
          <cell r="L10142"/>
        </row>
        <row r="10143">
          <cell r="C10143">
            <v>7552410081</v>
          </cell>
          <cell r="D10143" t="str">
            <v>I4K6657</v>
          </cell>
          <cell r="E10143">
            <v>45835</v>
          </cell>
          <cell r="F10143" t="str">
            <v>VK02 NP*</v>
          </cell>
          <cell r="G10143" t="str">
            <v>VK02 B-Gr</v>
          </cell>
          <cell r="H10143" t="str">
            <v>VK02B-Gr PP向け設変出図</v>
          </cell>
          <cell r="J10143"/>
          <cell r="L10143"/>
        </row>
        <row r="10144">
          <cell r="C10144">
            <v>7552907870</v>
          </cell>
          <cell r="D10144" t="str">
            <v>I3K5676</v>
          </cell>
          <cell r="E10144">
            <v>45847</v>
          </cell>
          <cell r="F10144" t="str">
            <v>VK06 NPR</v>
          </cell>
          <cell r="G10144" t="str">
            <v>VK06 NPR</v>
          </cell>
          <cell r="H10144" t="str">
            <v>VK06 K研向け新規出図</v>
          </cell>
          <cell r="J10144"/>
          <cell r="L10144"/>
        </row>
        <row r="10145">
          <cell r="C10145">
            <v>7552907880</v>
          </cell>
          <cell r="D10145" t="str">
            <v>I3K5676</v>
          </cell>
          <cell r="E10145">
            <v>45847</v>
          </cell>
          <cell r="F10145" t="str">
            <v>VK06 NPR</v>
          </cell>
          <cell r="G10145" t="str">
            <v>VK06 NPR</v>
          </cell>
          <cell r="H10145" t="str">
            <v>VK06 K研向け新規出図</v>
          </cell>
          <cell r="J10145"/>
          <cell r="L10145"/>
        </row>
        <row r="10146">
          <cell r="C10146">
            <v>7552907890</v>
          </cell>
          <cell r="D10146" t="str">
            <v>I3K5676</v>
          </cell>
          <cell r="E10146">
            <v>45847</v>
          </cell>
          <cell r="F10146" t="str">
            <v>VK06 NPR</v>
          </cell>
          <cell r="G10146" t="str">
            <v>VK06 NPR</v>
          </cell>
          <cell r="H10146" t="str">
            <v>VK06 K研向け新規出図</v>
          </cell>
          <cell r="J10146"/>
          <cell r="L10146"/>
        </row>
        <row r="10147">
          <cell r="C10147">
            <v>7552907900</v>
          </cell>
          <cell r="D10147" t="str">
            <v>I3K5676</v>
          </cell>
          <cell r="E10147">
            <v>45847</v>
          </cell>
          <cell r="F10147" t="str">
            <v>VK06 NPR</v>
          </cell>
          <cell r="G10147" t="str">
            <v>VK06 NPR</v>
          </cell>
          <cell r="H10147" t="str">
            <v>VK06 K研向け新規出図</v>
          </cell>
          <cell r="J10147"/>
          <cell r="L10147"/>
        </row>
        <row r="10148">
          <cell r="C10148">
            <v>7552907910</v>
          </cell>
          <cell r="D10148" t="str">
            <v>I3K5676</v>
          </cell>
          <cell r="E10148">
            <v>45847</v>
          </cell>
          <cell r="F10148" t="str">
            <v>VK06 NPR</v>
          </cell>
          <cell r="G10148" t="str">
            <v>VK06 NPR</v>
          </cell>
          <cell r="H10148" t="str">
            <v>VK06 K研向け新規出図</v>
          </cell>
          <cell r="J10148"/>
          <cell r="L10148"/>
        </row>
        <row r="10149">
          <cell r="C10149">
            <v>7552907920</v>
          </cell>
          <cell r="D10149" t="str">
            <v>I3K5676</v>
          </cell>
          <cell r="E10149">
            <v>45847</v>
          </cell>
          <cell r="F10149" t="str">
            <v>VK06 NPR</v>
          </cell>
          <cell r="G10149" t="str">
            <v>VK06 NPR</v>
          </cell>
          <cell r="H10149" t="str">
            <v>VK06 K研向け新規出図</v>
          </cell>
          <cell r="J10149"/>
          <cell r="L10149"/>
        </row>
        <row r="10150">
          <cell r="C10150">
            <v>7552907930</v>
          </cell>
          <cell r="D10150" t="str">
            <v>I3K5676</v>
          </cell>
          <cell r="E10150">
            <v>45847</v>
          </cell>
          <cell r="F10150" t="str">
            <v>VK06 NPR</v>
          </cell>
          <cell r="G10150" t="str">
            <v>VK06 NPR</v>
          </cell>
          <cell r="H10150" t="str">
            <v>VK06 K研向け新規出図</v>
          </cell>
          <cell r="J10150"/>
          <cell r="L10150"/>
        </row>
        <row r="10151">
          <cell r="C10151">
            <v>7552907940</v>
          </cell>
          <cell r="D10151" t="str">
            <v>I3K5676</v>
          </cell>
          <cell r="E10151">
            <v>45847</v>
          </cell>
          <cell r="F10151" t="str">
            <v>VK06 NPR</v>
          </cell>
          <cell r="G10151" t="str">
            <v>VK06 NPR</v>
          </cell>
          <cell r="H10151" t="str">
            <v>VK06 K研向け新規出図</v>
          </cell>
          <cell r="J10151"/>
          <cell r="L10151"/>
        </row>
        <row r="10152">
          <cell r="C10152">
            <v>7552907950</v>
          </cell>
          <cell r="D10152" t="str">
            <v>I3K5676</v>
          </cell>
          <cell r="E10152">
            <v>45847</v>
          </cell>
          <cell r="F10152" t="str">
            <v>VK06 NPR</v>
          </cell>
          <cell r="G10152" t="str">
            <v>VK06 NPR</v>
          </cell>
          <cell r="H10152" t="str">
            <v>VK06 K研向け新規出図</v>
          </cell>
          <cell r="J10152"/>
          <cell r="L10152"/>
        </row>
        <row r="10153">
          <cell r="C10153">
            <v>7552907960</v>
          </cell>
          <cell r="D10153" t="str">
            <v>I3K5676</v>
          </cell>
          <cell r="E10153">
            <v>45847</v>
          </cell>
          <cell r="F10153" t="str">
            <v>VK06 NPR</v>
          </cell>
          <cell r="G10153" t="str">
            <v>VK06 NPR</v>
          </cell>
          <cell r="H10153" t="str">
            <v>VK06 K研向け新規出図</v>
          </cell>
          <cell r="J10153"/>
          <cell r="L10153"/>
        </row>
        <row r="10154">
          <cell r="C10154">
            <v>7552907970</v>
          </cell>
          <cell r="D10154" t="str">
            <v>I3K5676</v>
          </cell>
          <cell r="E10154">
            <v>45847</v>
          </cell>
          <cell r="F10154" t="str">
            <v>VK06 NPR</v>
          </cell>
          <cell r="G10154" t="str">
            <v>VK06 NPR</v>
          </cell>
          <cell r="H10154" t="str">
            <v>VK06 K研向け新規出図</v>
          </cell>
          <cell r="J10154"/>
          <cell r="L10154"/>
        </row>
        <row r="10155">
          <cell r="C10155">
            <v>7552902380</v>
          </cell>
          <cell r="D10155" t="str">
            <v>I3K6000</v>
          </cell>
          <cell r="E10155">
            <v>45849</v>
          </cell>
          <cell r="F10155" t="str">
            <v>VK04 NMR</v>
          </cell>
          <cell r="G10155" t="str">
            <v>VK04 A2-Gr 1SEI2</v>
          </cell>
          <cell r="H10155" t="str">
            <v>VK04 A2-Gr 1生2向け新規出図</v>
          </cell>
          <cell r="J10155"/>
          <cell r="L10155"/>
        </row>
        <row r="10156">
          <cell r="C10156">
            <v>7552902390</v>
          </cell>
          <cell r="D10156" t="str">
            <v>I3K6000</v>
          </cell>
          <cell r="E10156">
            <v>45849</v>
          </cell>
          <cell r="F10156" t="str">
            <v>VK04 NMR</v>
          </cell>
          <cell r="G10156" t="str">
            <v>VK04 A2-Gr 1SEI2</v>
          </cell>
          <cell r="H10156" t="str">
            <v>VK04 A2-Gr 1生2向け新規出図</v>
          </cell>
          <cell r="J10156"/>
          <cell r="L10156"/>
        </row>
        <row r="10157">
          <cell r="C10157">
            <v>7552902400</v>
          </cell>
          <cell r="D10157" t="str">
            <v>I3K6000</v>
          </cell>
          <cell r="E10157">
            <v>45849</v>
          </cell>
          <cell r="F10157" t="str">
            <v>VK04 NMR</v>
          </cell>
          <cell r="G10157" t="str">
            <v>VK04 A2-Gr 1SEI2</v>
          </cell>
          <cell r="H10157" t="str">
            <v>VK04 A2-Gr 1生2向け新規出図</v>
          </cell>
          <cell r="J10157"/>
          <cell r="L10157"/>
        </row>
        <row r="10158">
          <cell r="C10158">
            <v>7552902410</v>
          </cell>
          <cell r="D10158" t="str">
            <v>I3K6000</v>
          </cell>
          <cell r="E10158">
            <v>45849</v>
          </cell>
          <cell r="F10158" t="str">
            <v>VK04 NMR</v>
          </cell>
          <cell r="G10158" t="str">
            <v>VK04 A2-Gr 1SEI2</v>
          </cell>
          <cell r="H10158" t="str">
            <v>VK04 A2-Gr 1生2向け新規出図</v>
          </cell>
          <cell r="J10158"/>
          <cell r="L10158"/>
        </row>
        <row r="10159">
          <cell r="C10159">
            <v>8978771275</v>
          </cell>
          <cell r="D10159" t="str">
            <v>I4K7080</v>
          </cell>
          <cell r="E10159">
            <v>45859</v>
          </cell>
          <cell r="F10159" t="str">
            <v>VK04 NP*</v>
          </cell>
          <cell r="G10159" t="str">
            <v>VK04 NP* A2-Gr 1SEI</v>
          </cell>
          <cell r="H10159" t="str">
            <v>VK04 NP* A2-Gr 1SEI 向け新規出図</v>
          </cell>
          <cell r="J10159"/>
          <cell r="L10159"/>
        </row>
        <row r="10160">
          <cell r="C10160">
            <v>7551909076</v>
          </cell>
          <cell r="D10160" t="str">
            <v>I4K7224</v>
          </cell>
          <cell r="E10160">
            <v>45867</v>
          </cell>
          <cell r="F10160" t="str">
            <v>VK04 NKS</v>
          </cell>
          <cell r="G10160" t="str">
            <v>VK04  A1-Gr SOP</v>
          </cell>
          <cell r="H10160" t="str">
            <v>VK04 A1-Gr SOP向け設変出図</v>
          </cell>
          <cell r="J10160"/>
          <cell r="L10160"/>
        </row>
        <row r="10161">
          <cell r="C10161">
            <v>7552208884</v>
          </cell>
          <cell r="D10161" t="str">
            <v>I4K7224</v>
          </cell>
          <cell r="E10161">
            <v>45867</v>
          </cell>
          <cell r="F10161" t="str">
            <v>VK04 NKS</v>
          </cell>
          <cell r="G10161" t="str">
            <v>VK04  A1-Gr SOP</v>
          </cell>
          <cell r="H10161" t="str">
            <v>VK04 A1-Gr SOP向け設変出図</v>
          </cell>
          <cell r="J10161"/>
          <cell r="L10161"/>
        </row>
        <row r="10162">
          <cell r="C10162">
            <v>7552214844</v>
          </cell>
          <cell r="D10162" t="str">
            <v>I4K7224</v>
          </cell>
          <cell r="E10162">
            <v>45867</v>
          </cell>
          <cell r="F10162" t="str">
            <v>VK04 NKS</v>
          </cell>
          <cell r="G10162" t="str">
            <v>VK04  A1-Gr SOP</v>
          </cell>
          <cell r="H10162" t="str">
            <v>VK04 A1-Gr SOP向け設変出図</v>
          </cell>
          <cell r="J10162"/>
          <cell r="L10162"/>
        </row>
        <row r="10163">
          <cell r="C10163">
            <v>8977943117</v>
          </cell>
          <cell r="D10163" t="str">
            <v>I4K7224</v>
          </cell>
          <cell r="E10163">
            <v>45867</v>
          </cell>
          <cell r="F10163" t="str">
            <v>VK04 NKS</v>
          </cell>
          <cell r="G10163" t="str">
            <v>VK04  A1-Gr SOP</v>
          </cell>
          <cell r="H10163" t="str">
            <v>VK04 A1-Gr SOP向け設変出図</v>
          </cell>
          <cell r="J10163"/>
          <cell r="L10163"/>
        </row>
        <row r="10164">
          <cell r="C10164">
            <v>7552240991</v>
          </cell>
          <cell r="D10164" t="str">
            <v>I4K5703</v>
          </cell>
          <cell r="E10164">
            <v>45869</v>
          </cell>
          <cell r="F10164" t="str">
            <v>VK04 NPR</v>
          </cell>
          <cell r="G10164" t="str">
            <v>VK04 A2-Gr SOP</v>
          </cell>
          <cell r="H10164" t="str">
            <v>VK04 A2-Gr SOP向け設変出図</v>
          </cell>
          <cell r="J10164"/>
          <cell r="L10164"/>
        </row>
        <row r="10165">
          <cell r="C10165">
            <v>7552241001</v>
          </cell>
          <cell r="D10165" t="str">
            <v>I4K5703</v>
          </cell>
          <cell r="E10165">
            <v>45869</v>
          </cell>
          <cell r="F10165" t="str">
            <v>VK04 NPR</v>
          </cell>
          <cell r="G10165" t="str">
            <v>VK04 A2-Gr SOP</v>
          </cell>
          <cell r="H10165" t="str">
            <v>VK04 A2-Gr SOP向け設変出図</v>
          </cell>
          <cell r="J10165"/>
          <cell r="L10165"/>
        </row>
        <row r="10166">
          <cell r="C10166">
            <v>7552241011</v>
          </cell>
          <cell r="D10166" t="str">
            <v>I4K5703</v>
          </cell>
          <cell r="E10166">
            <v>45869</v>
          </cell>
          <cell r="F10166" t="str">
            <v>VK04 NPR</v>
          </cell>
          <cell r="G10166" t="str">
            <v>VK04 A2-Gr SOP</v>
          </cell>
          <cell r="H10166" t="str">
            <v>VK04 A2-Gr SOP向け設変出図</v>
          </cell>
          <cell r="J10166"/>
          <cell r="L10166"/>
        </row>
        <row r="10167">
          <cell r="C10167">
            <v>7552241021</v>
          </cell>
          <cell r="D10167" t="str">
            <v>I4K5703</v>
          </cell>
          <cell r="E10167">
            <v>45869</v>
          </cell>
          <cell r="F10167" t="str">
            <v>VK04 NPR</v>
          </cell>
          <cell r="G10167" t="str">
            <v>VK04 A2-Gr SOP</v>
          </cell>
          <cell r="H10167" t="str">
            <v>VK04 A2-Gr SOP向け設変出図</v>
          </cell>
          <cell r="J10167"/>
          <cell r="L10167"/>
        </row>
        <row r="10168">
          <cell r="C10168">
            <v>7552241031</v>
          </cell>
          <cell r="D10168" t="str">
            <v>I4K5703</v>
          </cell>
          <cell r="E10168">
            <v>45869</v>
          </cell>
          <cell r="F10168" t="str">
            <v>VK04 NPR</v>
          </cell>
          <cell r="G10168" t="str">
            <v>VK04 A2-Gr SOP</v>
          </cell>
          <cell r="H10168" t="str">
            <v>VK04 A2-Gr SOP向け設変出図</v>
          </cell>
          <cell r="J10168"/>
          <cell r="L10168"/>
        </row>
        <row r="10169">
          <cell r="C10169">
            <v>7552241041</v>
          </cell>
          <cell r="D10169" t="str">
            <v>I4K5703</v>
          </cell>
          <cell r="E10169">
            <v>45869</v>
          </cell>
          <cell r="F10169" t="str">
            <v>VK04 NPR</v>
          </cell>
          <cell r="G10169" t="str">
            <v>VK04 A2-Gr SOP</v>
          </cell>
          <cell r="H10169" t="str">
            <v>VK04 A2-Gr SOP向け設変出図</v>
          </cell>
          <cell r="J10169"/>
          <cell r="L10169"/>
        </row>
        <row r="10170">
          <cell r="C10170">
            <v>7552241051</v>
          </cell>
          <cell r="D10170" t="str">
            <v>I4K5703</v>
          </cell>
          <cell r="E10170">
            <v>45869</v>
          </cell>
          <cell r="F10170" t="str">
            <v>VK04 NPR</v>
          </cell>
          <cell r="G10170" t="str">
            <v>VK04 A2-Gr SOP</v>
          </cell>
          <cell r="H10170" t="str">
            <v>VK04 A2-Gr SOP向け設変出図</v>
          </cell>
          <cell r="J10170"/>
          <cell r="L10170"/>
        </row>
        <row r="10171">
          <cell r="C10171">
            <v>7552241061</v>
          </cell>
          <cell r="D10171" t="str">
            <v>I4K5703</v>
          </cell>
          <cell r="E10171">
            <v>45869</v>
          </cell>
          <cell r="F10171" t="str">
            <v>VK04 NPR</v>
          </cell>
          <cell r="G10171" t="str">
            <v>VK04 A2-Gr SOP</v>
          </cell>
          <cell r="H10171" t="str">
            <v>VK04 A2-Gr SOP向け設変出図</v>
          </cell>
          <cell r="J10171"/>
          <cell r="L10171"/>
        </row>
        <row r="10172">
          <cell r="C10172">
            <v>7552241071</v>
          </cell>
          <cell r="D10172" t="str">
            <v>I4K5703</v>
          </cell>
          <cell r="E10172">
            <v>45869</v>
          </cell>
          <cell r="F10172" t="str">
            <v>VK04 NPR</v>
          </cell>
          <cell r="G10172" t="str">
            <v>VK04 A2-Gr SOP</v>
          </cell>
          <cell r="H10172" t="str">
            <v>VK04 A2-Gr SOP向け設変出図</v>
          </cell>
          <cell r="J10172"/>
          <cell r="L10172"/>
        </row>
        <row r="10173">
          <cell r="C10173">
            <v>7552241081</v>
          </cell>
          <cell r="D10173" t="str">
            <v>I4K5703</v>
          </cell>
          <cell r="E10173">
            <v>45869</v>
          </cell>
          <cell r="F10173" t="str">
            <v>VK04 NPR</v>
          </cell>
          <cell r="G10173" t="str">
            <v>VK04 A2-Gr SOP</v>
          </cell>
          <cell r="H10173" t="str">
            <v>VK04 A2-Gr SOP向け設変出図</v>
          </cell>
          <cell r="J10173"/>
          <cell r="L10173"/>
        </row>
        <row r="10174">
          <cell r="C10174">
            <v>7552241091</v>
          </cell>
          <cell r="D10174" t="str">
            <v>I4K5703</v>
          </cell>
          <cell r="E10174">
            <v>45869</v>
          </cell>
          <cell r="F10174" t="str">
            <v>VK04 NPR</v>
          </cell>
          <cell r="G10174" t="str">
            <v>VK04 A2-Gr SOP</v>
          </cell>
          <cell r="H10174" t="str">
            <v>VK04 A2-Gr SOP向け設変出図</v>
          </cell>
          <cell r="J10174"/>
          <cell r="L10174"/>
        </row>
        <row r="10175">
          <cell r="C10175">
            <v>7552241101</v>
          </cell>
          <cell r="D10175" t="str">
            <v>I4K5703</v>
          </cell>
          <cell r="E10175">
            <v>45869</v>
          </cell>
          <cell r="F10175" t="str">
            <v>VK04 NPR</v>
          </cell>
          <cell r="G10175" t="str">
            <v>VK04 A2-Gr SOP</v>
          </cell>
          <cell r="H10175" t="str">
            <v>VK04 A2-Gr SOP向け設変出図</v>
          </cell>
          <cell r="J10175"/>
          <cell r="L10175"/>
        </row>
        <row r="10176">
          <cell r="C10176">
            <v>7552241111</v>
          </cell>
          <cell r="D10176" t="str">
            <v>I4K5703</v>
          </cell>
          <cell r="E10176">
            <v>45869</v>
          </cell>
          <cell r="F10176" t="str">
            <v>VK04 NPR</v>
          </cell>
          <cell r="G10176" t="str">
            <v>VK04 A2-Gr SOP</v>
          </cell>
          <cell r="H10176" t="str">
            <v>VK04 A2-Gr SOP向け設変出図</v>
          </cell>
          <cell r="J10176"/>
          <cell r="L10176"/>
        </row>
        <row r="10177">
          <cell r="C10177">
            <v>7552241121</v>
          </cell>
          <cell r="D10177" t="str">
            <v>I4K5703</v>
          </cell>
          <cell r="E10177">
            <v>45869</v>
          </cell>
          <cell r="F10177" t="str">
            <v>VK04 NPR</v>
          </cell>
          <cell r="G10177" t="str">
            <v>VK04 A2-Gr SOP</v>
          </cell>
          <cell r="H10177" t="str">
            <v>VK04 A2-Gr SOP向け設変出図</v>
          </cell>
          <cell r="J10177"/>
          <cell r="L10177"/>
        </row>
        <row r="10178">
          <cell r="C10178">
            <v>7552241131</v>
          </cell>
          <cell r="D10178" t="str">
            <v>I4K5703</v>
          </cell>
          <cell r="E10178">
            <v>45869</v>
          </cell>
          <cell r="F10178" t="str">
            <v>VK04 NPR</v>
          </cell>
          <cell r="G10178" t="str">
            <v>VK04 A2-Gr SOP</v>
          </cell>
          <cell r="H10178" t="str">
            <v>VK04 A2-Gr SOP向け設変出図</v>
          </cell>
          <cell r="J10178"/>
          <cell r="L10178"/>
        </row>
        <row r="10179">
          <cell r="C10179">
            <v>7552241141</v>
          </cell>
          <cell r="D10179" t="str">
            <v>I4K5703</v>
          </cell>
          <cell r="E10179">
            <v>45869</v>
          </cell>
          <cell r="F10179" t="str">
            <v>VK04 NPR</v>
          </cell>
          <cell r="G10179" t="str">
            <v>VK04 A2-Gr SOP</v>
          </cell>
          <cell r="H10179" t="str">
            <v>VK04 A2-Gr SOP向け設変出図</v>
          </cell>
          <cell r="J10179"/>
          <cell r="L10179"/>
        </row>
        <row r="10180">
          <cell r="C10180">
            <v>7552241151</v>
          </cell>
          <cell r="D10180" t="str">
            <v>I4K5703</v>
          </cell>
          <cell r="E10180">
            <v>45869</v>
          </cell>
          <cell r="F10180" t="str">
            <v>VK04 NPR</v>
          </cell>
          <cell r="G10180" t="str">
            <v>VK04 A2-Gr SOP</v>
          </cell>
          <cell r="H10180" t="str">
            <v>VK04 A2-Gr SOP向け設変出図</v>
          </cell>
          <cell r="J10180"/>
          <cell r="L10180"/>
        </row>
        <row r="10181">
          <cell r="C10181">
            <v>7552241162</v>
          </cell>
          <cell r="D10181" t="str">
            <v>I4K5703</v>
          </cell>
          <cell r="E10181">
            <v>45869</v>
          </cell>
          <cell r="F10181" t="str">
            <v>VK04 NPR</v>
          </cell>
          <cell r="G10181" t="str">
            <v>VK04 A2-Gr SOP</v>
          </cell>
          <cell r="H10181" t="str">
            <v>VK04 A2-Gr SOP向け設変出図</v>
          </cell>
          <cell r="J10181"/>
          <cell r="L10181"/>
        </row>
        <row r="10182">
          <cell r="C10182">
            <v>7552241172</v>
          </cell>
          <cell r="D10182" t="str">
            <v>I4K5703</v>
          </cell>
          <cell r="E10182">
            <v>45869</v>
          </cell>
          <cell r="F10182" t="str">
            <v>VK04 NPR</v>
          </cell>
          <cell r="G10182" t="str">
            <v>VK04 A2-Gr SOP</v>
          </cell>
          <cell r="H10182" t="str">
            <v>VK04 A2-Gr SOP向け設変出図</v>
          </cell>
          <cell r="J10182"/>
          <cell r="L10182"/>
        </row>
        <row r="10183">
          <cell r="C10183">
            <v>7552241181</v>
          </cell>
          <cell r="D10183" t="str">
            <v>I4K5703</v>
          </cell>
          <cell r="E10183">
            <v>45869</v>
          </cell>
          <cell r="F10183" t="str">
            <v>VK04 NPR</v>
          </cell>
          <cell r="G10183" t="str">
            <v>VK04 A2-Gr SOP</v>
          </cell>
          <cell r="H10183" t="str">
            <v>VK04 A2-Gr SOP向け設変出図</v>
          </cell>
          <cell r="J10183"/>
          <cell r="L10183"/>
        </row>
        <row r="10184">
          <cell r="C10184">
            <v>7552241191</v>
          </cell>
          <cell r="D10184" t="str">
            <v>I4K5703</v>
          </cell>
          <cell r="E10184">
            <v>45869</v>
          </cell>
          <cell r="F10184" t="str">
            <v>VK04 NPR</v>
          </cell>
          <cell r="G10184" t="str">
            <v>VK04 A2-Gr SOP</v>
          </cell>
          <cell r="H10184" t="str">
            <v>VK04 A2-Gr SOP向け設変出図</v>
          </cell>
          <cell r="J10184"/>
          <cell r="L10184"/>
        </row>
        <row r="10185">
          <cell r="C10185">
            <v>7552241201</v>
          </cell>
          <cell r="D10185" t="str">
            <v>I4K5703</v>
          </cell>
          <cell r="E10185">
            <v>45869</v>
          </cell>
          <cell r="F10185" t="str">
            <v>VK04 NPR</v>
          </cell>
          <cell r="G10185" t="str">
            <v>VK04 A2-Gr SOP</v>
          </cell>
          <cell r="H10185" t="str">
            <v>VK04 A2-Gr SOP向け設変出図</v>
          </cell>
          <cell r="J10185"/>
          <cell r="L10185"/>
        </row>
        <row r="10186">
          <cell r="C10186">
            <v>7552241221</v>
          </cell>
          <cell r="D10186" t="str">
            <v>I4K5703</v>
          </cell>
          <cell r="E10186">
            <v>45869</v>
          </cell>
          <cell r="F10186" t="str">
            <v>VK04 NPR</v>
          </cell>
          <cell r="G10186" t="str">
            <v>VK04 A2-Gr SOP</v>
          </cell>
          <cell r="H10186" t="str">
            <v>VK04 A2-Gr SOP向け設変出図</v>
          </cell>
          <cell r="J10186"/>
          <cell r="L10186"/>
        </row>
        <row r="10187">
          <cell r="C10187">
            <v>7552241241</v>
          </cell>
          <cell r="D10187" t="str">
            <v>I4K5703</v>
          </cell>
          <cell r="E10187">
            <v>45869</v>
          </cell>
          <cell r="F10187" t="str">
            <v>VK04 NPR</v>
          </cell>
          <cell r="G10187" t="str">
            <v>VK04 A2-Gr SOP</v>
          </cell>
          <cell r="H10187" t="str">
            <v>VK04 A2-Gr SOP向け設変出図</v>
          </cell>
          <cell r="J10187"/>
          <cell r="L10187"/>
        </row>
        <row r="10188">
          <cell r="C10188">
            <v>7552241251</v>
          </cell>
          <cell r="D10188" t="str">
            <v>I4K5703</v>
          </cell>
          <cell r="E10188">
            <v>45869</v>
          </cell>
          <cell r="F10188" t="str">
            <v>VK04 NPR</v>
          </cell>
          <cell r="G10188" t="str">
            <v>VK04 A2-Gr SOP</v>
          </cell>
          <cell r="H10188" t="str">
            <v>VK04 A2-Gr SOP向け設変出図</v>
          </cell>
          <cell r="J10188"/>
          <cell r="L10188"/>
        </row>
        <row r="10189">
          <cell r="C10189">
            <v>7552241271</v>
          </cell>
          <cell r="D10189" t="str">
            <v>I4K5703</v>
          </cell>
          <cell r="E10189">
            <v>45869</v>
          </cell>
          <cell r="F10189" t="str">
            <v>VK04 NPR</v>
          </cell>
          <cell r="G10189" t="str">
            <v>VK04 A2-Gr SOP</v>
          </cell>
          <cell r="H10189" t="str">
            <v>VK04 A2-Gr SOP向け設変出図</v>
          </cell>
          <cell r="J10189"/>
          <cell r="L10189"/>
        </row>
        <row r="10190">
          <cell r="C10190">
            <v>7552241291</v>
          </cell>
          <cell r="D10190" t="str">
            <v>I4K5703</v>
          </cell>
          <cell r="E10190">
            <v>45869</v>
          </cell>
          <cell r="F10190" t="str">
            <v>VK04 NPR</v>
          </cell>
          <cell r="G10190" t="str">
            <v>VK04 A2-Gr SOP</v>
          </cell>
          <cell r="H10190" t="str">
            <v>VK04 A2-Gr SOP向け設変出図</v>
          </cell>
          <cell r="J10190"/>
          <cell r="L10190"/>
        </row>
        <row r="10191">
          <cell r="C10191">
            <v>7552241301</v>
          </cell>
          <cell r="D10191" t="str">
            <v>I4K5703</v>
          </cell>
          <cell r="E10191">
            <v>45869</v>
          </cell>
          <cell r="F10191" t="str">
            <v>VK04 NPR</v>
          </cell>
          <cell r="G10191" t="str">
            <v>VK04 A2-Gr SOP</v>
          </cell>
          <cell r="H10191" t="str">
            <v>VK04 A2-Gr SOP向け設変出図</v>
          </cell>
          <cell r="J10191"/>
          <cell r="L10191"/>
        </row>
        <row r="10192">
          <cell r="C10192">
            <v>7552241311</v>
          </cell>
          <cell r="D10192" t="str">
            <v>I4K5703</v>
          </cell>
          <cell r="E10192">
            <v>45869</v>
          </cell>
          <cell r="F10192" t="str">
            <v>VK04 NPR</v>
          </cell>
          <cell r="G10192" t="str">
            <v>VK04 A2-Gr SOP</v>
          </cell>
          <cell r="H10192" t="str">
            <v>VK04 A2-Gr SOP向け設変出図</v>
          </cell>
          <cell r="J10192"/>
          <cell r="L10192"/>
        </row>
        <row r="10193">
          <cell r="C10193">
            <v>7552241321</v>
          </cell>
          <cell r="D10193" t="str">
            <v>I4K5703</v>
          </cell>
          <cell r="E10193">
            <v>45869</v>
          </cell>
          <cell r="F10193" t="str">
            <v>VK04 NPR</v>
          </cell>
          <cell r="G10193" t="str">
            <v>VK04 A2-Gr SOP</v>
          </cell>
          <cell r="H10193" t="str">
            <v>VK04 A2-Gr SOP向け設変出図</v>
          </cell>
          <cell r="J10193"/>
          <cell r="L10193"/>
        </row>
        <row r="10194">
          <cell r="C10194">
            <v>7552241331</v>
          </cell>
          <cell r="D10194" t="str">
            <v>I4K5703</v>
          </cell>
          <cell r="E10194">
            <v>45869</v>
          </cell>
          <cell r="F10194" t="str">
            <v>VK04 NPR</v>
          </cell>
          <cell r="G10194" t="str">
            <v>VK04 A2-Gr SOP</v>
          </cell>
          <cell r="H10194" t="str">
            <v>VK04 A2-Gr SOP向け設変出図</v>
          </cell>
          <cell r="J10194"/>
          <cell r="L10194"/>
        </row>
        <row r="10195">
          <cell r="C10195">
            <v>7552241341</v>
          </cell>
          <cell r="D10195" t="str">
            <v>I4K5703</v>
          </cell>
          <cell r="E10195">
            <v>45869</v>
          </cell>
          <cell r="F10195" t="str">
            <v>VK04 NPR</v>
          </cell>
          <cell r="G10195" t="str">
            <v>VK04 A2-Gr SOP</v>
          </cell>
          <cell r="H10195" t="str">
            <v>VK04 A2-Gr SOP向け設変出図</v>
          </cell>
          <cell r="J10195"/>
          <cell r="L10195"/>
        </row>
        <row r="10196">
          <cell r="C10196">
            <v>7552241351</v>
          </cell>
          <cell r="D10196" t="str">
            <v>I4K5703</v>
          </cell>
          <cell r="E10196">
            <v>45869</v>
          </cell>
          <cell r="F10196" t="str">
            <v>VK04 NPR</v>
          </cell>
          <cell r="G10196" t="str">
            <v>VK04 A2-Gr SOP</v>
          </cell>
          <cell r="H10196" t="str">
            <v>VK04 A2-Gr SOP向け設変出図</v>
          </cell>
          <cell r="J10196"/>
          <cell r="L10196"/>
        </row>
        <row r="10197">
          <cell r="C10197">
            <v>7552241361</v>
          </cell>
          <cell r="D10197" t="str">
            <v>I4K5703</v>
          </cell>
          <cell r="E10197">
            <v>45869</v>
          </cell>
          <cell r="F10197" t="str">
            <v>VK04 NPR</v>
          </cell>
          <cell r="G10197" t="str">
            <v>VK04 A2-Gr SOP</v>
          </cell>
          <cell r="H10197" t="str">
            <v>VK04 A2-Gr SOP向け設変出図</v>
          </cell>
          <cell r="J10197"/>
          <cell r="L10197"/>
        </row>
        <row r="10198">
          <cell r="C10198">
            <v>7552241371</v>
          </cell>
          <cell r="D10198" t="str">
            <v>I4K5703</v>
          </cell>
          <cell r="E10198">
            <v>45869</v>
          </cell>
          <cell r="F10198" t="str">
            <v>VK04 NPR</v>
          </cell>
          <cell r="G10198" t="str">
            <v>VK04 A2-Gr SOP</v>
          </cell>
          <cell r="H10198" t="str">
            <v>VK04 A2-Gr SOP向け設変出図</v>
          </cell>
          <cell r="J10198"/>
          <cell r="L10198"/>
        </row>
        <row r="10199">
          <cell r="C10199">
            <v>7552241383</v>
          </cell>
          <cell r="D10199" t="str">
            <v>I4K5703</v>
          </cell>
          <cell r="E10199">
            <v>45869</v>
          </cell>
          <cell r="F10199" t="str">
            <v>VK04 NPR</v>
          </cell>
          <cell r="G10199" t="str">
            <v>VK04 A2-Gr SOP</v>
          </cell>
          <cell r="H10199" t="str">
            <v>VK04 A2-Gr SOP向け設変出図</v>
          </cell>
          <cell r="J10199"/>
          <cell r="L10199"/>
        </row>
        <row r="10200">
          <cell r="C10200">
            <v>7552241392</v>
          </cell>
          <cell r="D10200" t="str">
            <v>I4K5703</v>
          </cell>
          <cell r="E10200">
            <v>45869</v>
          </cell>
          <cell r="F10200" t="str">
            <v>VK04 NPR</v>
          </cell>
          <cell r="G10200" t="str">
            <v>VK04 A2-Gr SOP</v>
          </cell>
          <cell r="H10200" t="str">
            <v>VK04 A2-Gr SOP向け設変出図</v>
          </cell>
          <cell r="J10200"/>
          <cell r="L10200"/>
        </row>
        <row r="10201">
          <cell r="C10201">
            <v>7552241401</v>
          </cell>
          <cell r="D10201" t="str">
            <v>I4K5703</v>
          </cell>
          <cell r="E10201">
            <v>45869</v>
          </cell>
          <cell r="F10201" t="str">
            <v>VK04 NPR</v>
          </cell>
          <cell r="G10201" t="str">
            <v>VK04 A2-Gr SOP</v>
          </cell>
          <cell r="H10201" t="str">
            <v>VK04 A2-Gr SOP向け設変出図</v>
          </cell>
          <cell r="J10201"/>
          <cell r="L10201"/>
        </row>
        <row r="10202">
          <cell r="C10202">
            <v>7552241411</v>
          </cell>
          <cell r="D10202" t="str">
            <v>I4K5703</v>
          </cell>
          <cell r="E10202">
            <v>45869</v>
          </cell>
          <cell r="F10202" t="str">
            <v>VK04 NPR</v>
          </cell>
          <cell r="G10202" t="str">
            <v>VK04 A2-Gr SOP</v>
          </cell>
          <cell r="H10202" t="str">
            <v>VK04 A2-Gr SOP向け設変出図</v>
          </cell>
          <cell r="J10202"/>
          <cell r="L10202"/>
        </row>
        <row r="10203">
          <cell r="C10203">
            <v>7552241421</v>
          </cell>
          <cell r="D10203" t="str">
            <v>I4K5703</v>
          </cell>
          <cell r="E10203">
            <v>45869</v>
          </cell>
          <cell r="F10203" t="str">
            <v>VK04 NPR</v>
          </cell>
          <cell r="G10203" t="str">
            <v>VK04 A2-Gr SOP</v>
          </cell>
          <cell r="H10203" t="str">
            <v>VK04 A2-Gr SOP向け設変出図</v>
          </cell>
          <cell r="J10203"/>
          <cell r="L10203"/>
        </row>
        <row r="10204">
          <cell r="C10204">
            <v>7552241431</v>
          </cell>
          <cell r="D10204" t="str">
            <v>I4K5703</v>
          </cell>
          <cell r="E10204">
            <v>45869</v>
          </cell>
          <cell r="F10204" t="str">
            <v>VK04 NPR</v>
          </cell>
          <cell r="G10204" t="str">
            <v>VK04 A2-Gr SOP</v>
          </cell>
          <cell r="H10204" t="str">
            <v>VK04 A2-Gr SOP向け設変出図</v>
          </cell>
          <cell r="J10204"/>
          <cell r="L10204"/>
        </row>
        <row r="10205">
          <cell r="C10205">
            <v>7552241441</v>
          </cell>
          <cell r="D10205" t="str">
            <v>I4K5703</v>
          </cell>
          <cell r="E10205">
            <v>45869</v>
          </cell>
          <cell r="F10205" t="str">
            <v>VK04 NPR</v>
          </cell>
          <cell r="G10205" t="str">
            <v>VK04 A2-Gr SOP</v>
          </cell>
          <cell r="H10205" t="str">
            <v>VK04 A2-Gr SOP向け設変出図</v>
          </cell>
          <cell r="J10205"/>
          <cell r="L10205"/>
        </row>
        <row r="10206">
          <cell r="C10206">
            <v>7552241451</v>
          </cell>
          <cell r="D10206" t="str">
            <v>I4K5703</v>
          </cell>
          <cell r="E10206">
            <v>45869</v>
          </cell>
          <cell r="F10206" t="str">
            <v>VK04 NPR</v>
          </cell>
          <cell r="G10206" t="str">
            <v>VK04 A2-Gr SOP</v>
          </cell>
          <cell r="H10206" t="str">
            <v>VK04 A2-Gr SOP向け設変出図</v>
          </cell>
          <cell r="J10206"/>
          <cell r="L10206"/>
        </row>
        <row r="10207">
          <cell r="C10207">
            <v>7552241461</v>
          </cell>
          <cell r="D10207" t="str">
            <v>I4K5703</v>
          </cell>
          <cell r="E10207">
            <v>45869</v>
          </cell>
          <cell r="F10207" t="str">
            <v>VK04 NPR</v>
          </cell>
          <cell r="G10207" t="str">
            <v>VK04 A2-Gr SOP</v>
          </cell>
          <cell r="H10207" t="str">
            <v>VK04 A2-Gr SOP向け設変出図</v>
          </cell>
          <cell r="J10207"/>
          <cell r="L10207"/>
        </row>
        <row r="10208">
          <cell r="C10208">
            <v>7552241471</v>
          </cell>
          <cell r="D10208" t="str">
            <v>I4K5703</v>
          </cell>
          <cell r="E10208">
            <v>45869</v>
          </cell>
          <cell r="F10208" t="str">
            <v>VK04 NPR</v>
          </cell>
          <cell r="G10208" t="str">
            <v>VK04 A2-Gr SOP</v>
          </cell>
          <cell r="H10208" t="str">
            <v>VK04 A2-Gr SOP向け設変出図</v>
          </cell>
          <cell r="J10208"/>
          <cell r="L10208"/>
        </row>
        <row r="10209">
          <cell r="C10209">
            <v>7552241481</v>
          </cell>
          <cell r="D10209" t="str">
            <v>I4K5703</v>
          </cell>
          <cell r="E10209">
            <v>45869</v>
          </cell>
          <cell r="F10209" t="str">
            <v>VK04 NPR</v>
          </cell>
          <cell r="G10209" t="str">
            <v>VK04 A2-Gr SOP</v>
          </cell>
          <cell r="H10209" t="str">
            <v>VK04 A2-Gr SOP向け設変出図</v>
          </cell>
          <cell r="J10209"/>
          <cell r="L10209"/>
        </row>
        <row r="10210">
          <cell r="C10210">
            <v>7552241491</v>
          </cell>
          <cell r="D10210" t="str">
            <v>I4K5703</v>
          </cell>
          <cell r="E10210">
            <v>45869</v>
          </cell>
          <cell r="F10210" t="str">
            <v>VK04 NPR</v>
          </cell>
          <cell r="G10210" t="str">
            <v>VK04 A2-Gr SOP</v>
          </cell>
          <cell r="H10210" t="str">
            <v>VK04 A2-Gr SOP向け設変出図</v>
          </cell>
          <cell r="J10210"/>
          <cell r="L10210"/>
        </row>
        <row r="10211">
          <cell r="C10211">
            <v>7552241501</v>
          </cell>
          <cell r="D10211" t="str">
            <v>I4K5703</v>
          </cell>
          <cell r="E10211">
            <v>45869</v>
          </cell>
          <cell r="F10211" t="str">
            <v>VK04 NPR</v>
          </cell>
          <cell r="G10211" t="str">
            <v>VK04 A2-Gr SOP</v>
          </cell>
          <cell r="H10211" t="str">
            <v>VK04 A2-Gr SOP向け設変出図</v>
          </cell>
          <cell r="J10211"/>
          <cell r="L10211"/>
        </row>
        <row r="10212">
          <cell r="C10212">
            <v>7552241511</v>
          </cell>
          <cell r="D10212" t="str">
            <v>I4K5703</v>
          </cell>
          <cell r="E10212">
            <v>45869</v>
          </cell>
          <cell r="F10212" t="str">
            <v>VK04 NPR</v>
          </cell>
          <cell r="G10212" t="str">
            <v>VK04 A2-Gr SOP</v>
          </cell>
          <cell r="H10212" t="str">
            <v>VK04 A2-Gr SOP向け設変出図</v>
          </cell>
          <cell r="J10212"/>
          <cell r="L10212"/>
        </row>
        <row r="10213">
          <cell r="C10213">
            <v>7552241521</v>
          </cell>
          <cell r="D10213" t="str">
            <v>I4K5703</v>
          </cell>
          <cell r="E10213">
            <v>45869</v>
          </cell>
          <cell r="F10213" t="str">
            <v>VK04 NPR</v>
          </cell>
          <cell r="G10213" t="str">
            <v>VK04 A2-Gr SOP</v>
          </cell>
          <cell r="H10213" t="str">
            <v>VK04 A2-Gr SOP向け設変出図</v>
          </cell>
          <cell r="J10213"/>
          <cell r="L10213"/>
        </row>
        <row r="10214">
          <cell r="C10214">
            <v>7552241531</v>
          </cell>
          <cell r="D10214" t="str">
            <v>I4K5703</v>
          </cell>
          <cell r="E10214">
            <v>45869</v>
          </cell>
          <cell r="F10214" t="str">
            <v>VK04 NPR</v>
          </cell>
          <cell r="G10214" t="str">
            <v>VK04 A2-Gr SOP</v>
          </cell>
          <cell r="H10214" t="str">
            <v>VK04 A2-Gr SOP向け設変出図</v>
          </cell>
          <cell r="J10214"/>
          <cell r="L10214"/>
        </row>
        <row r="10215">
          <cell r="C10215">
            <v>7552241541</v>
          </cell>
          <cell r="D10215" t="str">
            <v>I4K5703</v>
          </cell>
          <cell r="E10215">
            <v>45869</v>
          </cell>
          <cell r="F10215" t="str">
            <v>VK04 NPR</v>
          </cell>
          <cell r="G10215" t="str">
            <v>VK04 A2-Gr SOP</v>
          </cell>
          <cell r="H10215" t="str">
            <v>VK04 A2-Gr SOP向け設変出図</v>
          </cell>
          <cell r="J10215"/>
          <cell r="L10215"/>
        </row>
        <row r="10216">
          <cell r="C10216">
            <v>7552241551</v>
          </cell>
          <cell r="D10216" t="str">
            <v>I4K5703</v>
          </cell>
          <cell r="E10216">
            <v>45869</v>
          </cell>
          <cell r="F10216" t="str">
            <v>VK04 NPR</v>
          </cell>
          <cell r="G10216" t="str">
            <v>VK04 A2-Gr SOP</v>
          </cell>
          <cell r="H10216" t="str">
            <v>VK04 A2-Gr SOP向け設変出図</v>
          </cell>
          <cell r="J10216"/>
          <cell r="L10216"/>
        </row>
        <row r="10217">
          <cell r="C10217">
            <v>8982454911</v>
          </cell>
          <cell r="D10217" t="str">
            <v>4JY037</v>
          </cell>
          <cell r="E10217">
            <v>40585</v>
          </cell>
          <cell r="F10217" t="str">
            <v>100P</v>
          </cell>
          <cell r="G10217" t="str">
            <v>100P</v>
          </cell>
          <cell r="H10217" t="str">
            <v>旧車型サービスオーダー</v>
          </cell>
          <cell r="I10217" t="str">
            <v>PA1-5036</v>
          </cell>
          <cell r="J10217" t="str">
            <v>B</v>
          </cell>
          <cell r="K10217" t="str">
            <v>K22</v>
          </cell>
          <cell r="L10217"/>
        </row>
        <row r="10218">
          <cell r="C10218">
            <v>7552264271</v>
          </cell>
          <cell r="D10218" t="str">
            <v>I4K5703</v>
          </cell>
          <cell r="E10218">
            <v>45869</v>
          </cell>
          <cell r="F10218" t="str">
            <v>VK04 NPR</v>
          </cell>
          <cell r="G10218" t="str">
            <v>VK04 A2-Gr SOP</v>
          </cell>
          <cell r="H10218" t="str">
            <v>VK04 A2-Gr SOP向け設変出図</v>
          </cell>
          <cell r="J10218"/>
          <cell r="L10218"/>
        </row>
        <row r="10219">
          <cell r="C10219">
            <v>7552264281</v>
          </cell>
          <cell r="D10219" t="str">
            <v>I4K5703</v>
          </cell>
          <cell r="E10219">
            <v>45869</v>
          </cell>
          <cell r="F10219" t="str">
            <v>VK04 NPR</v>
          </cell>
          <cell r="G10219" t="str">
            <v>VK04 A2-Gr SOP</v>
          </cell>
          <cell r="H10219" t="str">
            <v>VK04 A2-Gr SOP向け設変出図</v>
          </cell>
          <cell r="J10219"/>
          <cell r="L10219"/>
        </row>
        <row r="10220">
          <cell r="C10220">
            <v>7552264291</v>
          </cell>
          <cell r="D10220" t="str">
            <v>I4K5703</v>
          </cell>
          <cell r="E10220">
            <v>45869</v>
          </cell>
          <cell r="F10220" t="str">
            <v>VK04 NPR</v>
          </cell>
          <cell r="G10220" t="str">
            <v>VK04 A2-Gr SOP</v>
          </cell>
          <cell r="H10220" t="str">
            <v>VK04 A2-Gr SOP向け設変出図</v>
          </cell>
          <cell r="J10220"/>
          <cell r="L10220"/>
        </row>
        <row r="10221">
          <cell r="C10221">
            <v>7552264301</v>
          </cell>
          <cell r="D10221" t="str">
            <v>I4K5703</v>
          </cell>
          <cell r="E10221">
            <v>45869</v>
          </cell>
          <cell r="F10221" t="str">
            <v>VK04 NPR</v>
          </cell>
          <cell r="G10221" t="str">
            <v>VK04 A2-Gr SOP</v>
          </cell>
          <cell r="H10221" t="str">
            <v>VK04 A2-Gr SOP向け設変出図</v>
          </cell>
          <cell r="J10221"/>
          <cell r="L10221"/>
        </row>
        <row r="10222">
          <cell r="C10222">
            <v>7552264313</v>
          </cell>
          <cell r="D10222" t="str">
            <v>I4K5703</v>
          </cell>
          <cell r="E10222">
            <v>45869</v>
          </cell>
          <cell r="F10222" t="str">
            <v>VK04 NPR</v>
          </cell>
          <cell r="G10222" t="str">
            <v>VK04 A2-Gr SOP</v>
          </cell>
          <cell r="H10222" t="str">
            <v>VK04 A2-Gr SOP向け設変出図</v>
          </cell>
          <cell r="J10222"/>
          <cell r="L10222"/>
        </row>
        <row r="10223">
          <cell r="C10223">
            <v>7552264321</v>
          </cell>
          <cell r="D10223" t="str">
            <v>I4K5703</v>
          </cell>
          <cell r="E10223">
            <v>45869</v>
          </cell>
          <cell r="F10223" t="str">
            <v>VK04 NPR</v>
          </cell>
          <cell r="G10223" t="str">
            <v>VK04 A2-Gr SOP</v>
          </cell>
          <cell r="H10223" t="str">
            <v>VK04 A2-Gr SOP向け設変出図</v>
          </cell>
          <cell r="J10223"/>
          <cell r="L10223"/>
        </row>
        <row r="10224">
          <cell r="C10224">
            <v>7552264331</v>
          </cell>
          <cell r="D10224" t="str">
            <v>I4K5703</v>
          </cell>
          <cell r="E10224">
            <v>45869</v>
          </cell>
          <cell r="F10224" t="str">
            <v>VK04 NPR</v>
          </cell>
          <cell r="G10224" t="str">
            <v>VK04 A2-Gr SOP</v>
          </cell>
          <cell r="H10224" t="str">
            <v>VK04 A2-Gr SOP向け設変出図</v>
          </cell>
          <cell r="J10224"/>
          <cell r="L10224"/>
        </row>
        <row r="10225">
          <cell r="C10225">
            <v>7552264341</v>
          </cell>
          <cell r="D10225" t="str">
            <v>I4K5703</v>
          </cell>
          <cell r="E10225">
            <v>45869</v>
          </cell>
          <cell r="F10225" t="str">
            <v>VK04 NPR</v>
          </cell>
          <cell r="G10225" t="str">
            <v>VK04 A2-Gr SOP</v>
          </cell>
          <cell r="H10225" t="str">
            <v>VK04 A2-Gr SOP向け設変出図</v>
          </cell>
          <cell r="L10225"/>
          <cell r="M10225"/>
          <cell r="N10225"/>
        </row>
        <row r="10226">
          <cell r="C10226">
            <v>7552264352</v>
          </cell>
          <cell r="D10226" t="str">
            <v>I4K5703</v>
          </cell>
          <cell r="E10226">
            <v>45869</v>
          </cell>
          <cell r="F10226" t="str">
            <v>VK04 NPR</v>
          </cell>
          <cell r="G10226" t="str">
            <v>VK04 A2-Gr SOP</v>
          </cell>
          <cell r="H10226" t="str">
            <v>VK04 A2-Gr SOP向け設変出図</v>
          </cell>
          <cell r="J10226"/>
          <cell r="L10226"/>
        </row>
        <row r="10227">
          <cell r="C10227">
            <v>7552264362</v>
          </cell>
          <cell r="D10227" t="str">
            <v>I4K5703</v>
          </cell>
          <cell r="E10227">
            <v>45869</v>
          </cell>
          <cell r="F10227" t="str">
            <v>VK04 NPR</v>
          </cell>
          <cell r="G10227" t="str">
            <v>VK04 A2-Gr SOP</v>
          </cell>
          <cell r="H10227" t="str">
            <v>VK04 A2-Gr SOP向け設変出図</v>
          </cell>
          <cell r="J10227"/>
          <cell r="L10227"/>
        </row>
        <row r="10228">
          <cell r="C10228">
            <v>7552264371</v>
          </cell>
          <cell r="D10228" t="str">
            <v>I4K5703</v>
          </cell>
          <cell r="E10228">
            <v>45869</v>
          </cell>
          <cell r="F10228" t="str">
            <v>VK04 NPR</v>
          </cell>
          <cell r="G10228" t="str">
            <v>VK04 A2-Gr SOP</v>
          </cell>
          <cell r="H10228" t="str">
            <v>VK04 A2-Gr SOP向け設変出図</v>
          </cell>
          <cell r="J10228"/>
          <cell r="L10228"/>
        </row>
        <row r="10229">
          <cell r="C10229">
            <v>7552264381</v>
          </cell>
          <cell r="D10229" t="str">
            <v>I4K5703</v>
          </cell>
          <cell r="E10229">
            <v>45869</v>
          </cell>
          <cell r="F10229" t="str">
            <v>VK04 NPR</v>
          </cell>
          <cell r="G10229" t="str">
            <v>VK04 A2-Gr SOP</v>
          </cell>
          <cell r="H10229" t="str">
            <v>VK04 A2-Gr SOP向け設変出図</v>
          </cell>
          <cell r="J10229"/>
          <cell r="L10229"/>
        </row>
        <row r="10230">
          <cell r="C10230">
            <v>7552264391</v>
          </cell>
          <cell r="D10230" t="str">
            <v>I4K5703</v>
          </cell>
          <cell r="E10230">
            <v>45869</v>
          </cell>
          <cell r="F10230" t="str">
            <v>VK04 NPR</v>
          </cell>
          <cell r="G10230" t="str">
            <v>VK04 A2-Gr SOP</v>
          </cell>
          <cell r="H10230" t="str">
            <v>VK04 A2-Gr SOP向け設変出図</v>
          </cell>
          <cell r="J10230"/>
          <cell r="L10230"/>
        </row>
        <row r="10231">
          <cell r="C10231">
            <v>7552264401</v>
          </cell>
          <cell r="D10231" t="str">
            <v>I4K5703</v>
          </cell>
          <cell r="E10231">
            <v>45869</v>
          </cell>
          <cell r="F10231" t="str">
            <v>VK04 NPR</v>
          </cell>
          <cell r="G10231" t="str">
            <v>VK04 A2-Gr SOP</v>
          </cell>
          <cell r="H10231" t="str">
            <v>VK04 A2-Gr SOP向け設変出図</v>
          </cell>
          <cell r="J10231"/>
          <cell r="L10231"/>
        </row>
        <row r="10232">
          <cell r="C10232">
            <v>7552264411</v>
          </cell>
          <cell r="D10232" t="str">
            <v>I4K5703</v>
          </cell>
          <cell r="E10232">
            <v>45869</v>
          </cell>
          <cell r="F10232" t="str">
            <v>VK04 NPR</v>
          </cell>
          <cell r="G10232" t="str">
            <v>VK04 A2-Gr SOP</v>
          </cell>
          <cell r="H10232" t="str">
            <v>VK04 A2-Gr SOP向け設変出図</v>
          </cell>
          <cell r="J10232"/>
          <cell r="L10232"/>
        </row>
        <row r="10233">
          <cell r="C10233">
            <v>7552264421</v>
          </cell>
          <cell r="D10233" t="str">
            <v>I4K5703</v>
          </cell>
          <cell r="E10233">
            <v>45869</v>
          </cell>
          <cell r="F10233" t="str">
            <v>VK04 NPR</v>
          </cell>
          <cell r="G10233" t="str">
            <v>VK04 A2-Gr SOP</v>
          </cell>
          <cell r="H10233" t="str">
            <v>VK04 A2-Gr SOP向け設変出図</v>
          </cell>
          <cell r="J10233"/>
          <cell r="L10233"/>
        </row>
        <row r="10234">
          <cell r="C10234">
            <v>7552264431</v>
          </cell>
          <cell r="D10234" t="str">
            <v>I4K5703</v>
          </cell>
          <cell r="E10234">
            <v>45869</v>
          </cell>
          <cell r="F10234" t="str">
            <v>VK04 NPR</v>
          </cell>
          <cell r="G10234" t="str">
            <v>VK04 A2-Gr SOP</v>
          </cell>
          <cell r="H10234" t="str">
            <v>VK04 A2-Gr SOP向け設変出図</v>
          </cell>
          <cell r="J10234"/>
          <cell r="L10234"/>
        </row>
        <row r="10235">
          <cell r="C10235">
            <v>7552264441</v>
          </cell>
          <cell r="D10235" t="str">
            <v>I4K5703</v>
          </cell>
          <cell r="E10235">
            <v>45869</v>
          </cell>
          <cell r="F10235" t="str">
            <v>VK04 NPR</v>
          </cell>
          <cell r="G10235" t="str">
            <v>VK04 A2-Gr SOP</v>
          </cell>
          <cell r="H10235" t="str">
            <v>VK04 A2-Gr SOP向け設変出図</v>
          </cell>
          <cell r="J10235"/>
          <cell r="L10235"/>
        </row>
        <row r="10236">
          <cell r="C10236">
            <v>7552264451</v>
          </cell>
          <cell r="D10236" t="str">
            <v>I4K5703</v>
          </cell>
          <cell r="E10236">
            <v>45869</v>
          </cell>
          <cell r="F10236" t="str">
            <v>VK04 NPR</v>
          </cell>
          <cell r="G10236" t="str">
            <v>VK04 A2-Gr SOP</v>
          </cell>
          <cell r="H10236" t="str">
            <v>VK04 A2-Gr SOP向け設変出図</v>
          </cell>
          <cell r="J10236"/>
          <cell r="L10236"/>
        </row>
        <row r="10237">
          <cell r="C10237">
            <v>7552264461</v>
          </cell>
          <cell r="D10237" t="str">
            <v>I4K5703</v>
          </cell>
          <cell r="E10237">
            <v>45869</v>
          </cell>
          <cell r="F10237" t="str">
            <v>VK04 NPR</v>
          </cell>
          <cell r="G10237" t="str">
            <v>VK04 A2-Gr SOP</v>
          </cell>
          <cell r="H10237" t="str">
            <v>VK04 A2-Gr SOP向け設変出図</v>
          </cell>
          <cell r="J10237"/>
          <cell r="L10237"/>
        </row>
        <row r="10238">
          <cell r="C10238">
            <v>7552264471</v>
          </cell>
          <cell r="D10238" t="str">
            <v>I4K5703</v>
          </cell>
          <cell r="E10238">
            <v>45869</v>
          </cell>
          <cell r="F10238" t="str">
            <v>VK04 NPR</v>
          </cell>
          <cell r="G10238" t="str">
            <v>VK04 A2-Gr SOP</v>
          </cell>
          <cell r="H10238" t="str">
            <v>VK04 A2-Gr SOP向け設変出図</v>
          </cell>
          <cell r="J10238"/>
          <cell r="L10238"/>
        </row>
        <row r="10239">
          <cell r="C10239">
            <v>7552264481</v>
          </cell>
          <cell r="D10239" t="str">
            <v>I4K5703</v>
          </cell>
          <cell r="E10239">
            <v>45869</v>
          </cell>
          <cell r="F10239" t="str">
            <v>VK04 NPR</v>
          </cell>
          <cell r="G10239" t="str">
            <v>VK04 A2-Gr SOP</v>
          </cell>
          <cell r="H10239" t="str">
            <v>VK04 A2-Gr SOP向け設変出図</v>
          </cell>
          <cell r="J10239"/>
          <cell r="L10239"/>
        </row>
        <row r="10240">
          <cell r="C10240">
            <v>7552264491</v>
          </cell>
          <cell r="D10240" t="str">
            <v>I4K5703</v>
          </cell>
          <cell r="E10240">
            <v>45869</v>
          </cell>
          <cell r="F10240" t="str">
            <v>VK04 NPR</v>
          </cell>
          <cell r="G10240" t="str">
            <v>VK04 A2-Gr SOP</v>
          </cell>
          <cell r="H10240" t="str">
            <v>VK04 A2-Gr SOP向け設変出図</v>
          </cell>
          <cell r="J10240"/>
          <cell r="L10240"/>
        </row>
        <row r="10241">
          <cell r="C10241">
            <v>7552264501</v>
          </cell>
          <cell r="D10241" t="str">
            <v>I4K5703</v>
          </cell>
          <cell r="E10241">
            <v>45869</v>
          </cell>
          <cell r="F10241" t="str">
            <v>VK04 NPR</v>
          </cell>
          <cell r="G10241" t="str">
            <v>VK04 A2-Gr SOP</v>
          </cell>
          <cell r="H10241" t="str">
            <v>VK04 A2-Gr SOP向け設変出図</v>
          </cell>
          <cell r="J10241"/>
          <cell r="L10241"/>
        </row>
        <row r="10242">
          <cell r="C10242">
            <v>7552264511</v>
          </cell>
          <cell r="D10242" t="str">
            <v>I4K5703</v>
          </cell>
          <cell r="E10242">
            <v>45869</v>
          </cell>
          <cell r="F10242" t="str">
            <v>VK04 NPR</v>
          </cell>
          <cell r="G10242" t="str">
            <v>VK04 A2-Gr SOP</v>
          </cell>
          <cell r="H10242" t="str">
            <v>VK04 A2-Gr SOP向け設変出図</v>
          </cell>
          <cell r="J10242"/>
          <cell r="L10242"/>
        </row>
        <row r="10243">
          <cell r="C10243">
            <v>7552264521</v>
          </cell>
          <cell r="D10243" t="str">
            <v>I4K5703</v>
          </cell>
          <cell r="E10243">
            <v>45869</v>
          </cell>
          <cell r="F10243" t="str">
            <v>VK04 NPR</v>
          </cell>
          <cell r="G10243" t="str">
            <v>VK04 A2-Gr SOP</v>
          </cell>
          <cell r="H10243" t="str">
            <v>VK04 A2-Gr SOP向け設変出図</v>
          </cell>
          <cell r="J10243"/>
          <cell r="L10243"/>
        </row>
        <row r="10244">
          <cell r="C10244">
            <v>7552264532</v>
          </cell>
          <cell r="D10244" t="str">
            <v>I4K5703</v>
          </cell>
          <cell r="E10244">
            <v>45869</v>
          </cell>
          <cell r="F10244" t="str">
            <v>VK04 NPR</v>
          </cell>
          <cell r="G10244" t="str">
            <v>VK04 A2-Gr SOP</v>
          </cell>
          <cell r="H10244" t="str">
            <v>VK04 A2-Gr SOP向け設変出図</v>
          </cell>
          <cell r="J10244"/>
          <cell r="L10244"/>
        </row>
        <row r="10245">
          <cell r="C10245">
            <v>7552264541</v>
          </cell>
          <cell r="D10245" t="str">
            <v>I4K5703</v>
          </cell>
          <cell r="E10245">
            <v>45869</v>
          </cell>
          <cell r="F10245" t="str">
            <v>VK04 NPR</v>
          </cell>
          <cell r="G10245" t="str">
            <v>VK04 A2-Gr SOP</v>
          </cell>
          <cell r="H10245" t="str">
            <v>VK04 A2-Gr SOP向け設変出図</v>
          </cell>
          <cell r="J10245"/>
          <cell r="L10245"/>
        </row>
        <row r="10246">
          <cell r="C10246">
            <v>7552264551</v>
          </cell>
          <cell r="D10246" t="str">
            <v>I4K5703</v>
          </cell>
          <cell r="E10246">
            <v>45869</v>
          </cell>
          <cell r="F10246" t="str">
            <v>VK04 NPR</v>
          </cell>
          <cell r="G10246" t="str">
            <v>VK04 A2-Gr SOP</v>
          </cell>
          <cell r="H10246" t="str">
            <v>VK04 A2-Gr SOP向け設変出図</v>
          </cell>
          <cell r="J10246"/>
          <cell r="L10246"/>
        </row>
        <row r="10247">
          <cell r="C10247">
            <v>7552264561</v>
          </cell>
          <cell r="D10247" t="str">
            <v>I4K5703</v>
          </cell>
          <cell r="E10247">
            <v>45869</v>
          </cell>
          <cell r="F10247" t="str">
            <v>VK04 NPR</v>
          </cell>
          <cell r="G10247" t="str">
            <v>VK04 A2-Gr SOP</v>
          </cell>
          <cell r="H10247" t="str">
            <v>VK04 A2-Gr SOP向け設変出図</v>
          </cell>
          <cell r="J10247"/>
          <cell r="L10247"/>
        </row>
        <row r="10248">
          <cell r="C10248">
            <v>7552264571</v>
          </cell>
          <cell r="D10248" t="str">
            <v>I4K5703</v>
          </cell>
          <cell r="E10248">
            <v>45869</v>
          </cell>
          <cell r="F10248" t="str">
            <v>VK04 NPR</v>
          </cell>
          <cell r="G10248" t="str">
            <v>VK04 A2-Gr SOP</v>
          </cell>
          <cell r="H10248" t="str">
            <v>VK04 A2-Gr SOP向け設変出図</v>
          </cell>
          <cell r="J10248"/>
          <cell r="L10248"/>
        </row>
        <row r="10249">
          <cell r="C10249">
            <v>7552264581</v>
          </cell>
          <cell r="D10249" t="str">
            <v>I4K5703</v>
          </cell>
          <cell r="E10249">
            <v>45869</v>
          </cell>
          <cell r="F10249" t="str">
            <v>VK04 NPR</v>
          </cell>
          <cell r="G10249" t="str">
            <v>VK04 A2-Gr SOP</v>
          </cell>
          <cell r="H10249" t="str">
            <v>VK04 A2-Gr SOP向け設変出図</v>
          </cell>
          <cell r="J10249"/>
          <cell r="L10249"/>
        </row>
        <row r="10250">
          <cell r="C10250">
            <v>7552264591</v>
          </cell>
          <cell r="D10250" t="str">
            <v>I4K5703</v>
          </cell>
          <cell r="E10250">
            <v>45869</v>
          </cell>
          <cell r="F10250" t="str">
            <v>VK04 NPR</v>
          </cell>
          <cell r="G10250" t="str">
            <v>VK04 A2-Gr SOP</v>
          </cell>
          <cell r="H10250" t="str">
            <v>VK04 A2-Gr SOP向け設変出図</v>
          </cell>
          <cell r="J10250"/>
          <cell r="L10250"/>
        </row>
        <row r="10251">
          <cell r="C10251">
            <v>7552264601</v>
          </cell>
          <cell r="D10251" t="str">
            <v>I4K5703</v>
          </cell>
          <cell r="E10251">
            <v>45869</v>
          </cell>
          <cell r="F10251" t="str">
            <v>VK04 NPR</v>
          </cell>
          <cell r="G10251" t="str">
            <v>VK04 A2-Gr SOP</v>
          </cell>
          <cell r="H10251" t="str">
            <v>VK04 A2-Gr SOP向け設変出図</v>
          </cell>
          <cell r="J10251"/>
          <cell r="L10251"/>
        </row>
        <row r="10252">
          <cell r="C10252">
            <v>7552264611</v>
          </cell>
          <cell r="D10252" t="str">
            <v>I4K5703</v>
          </cell>
          <cell r="E10252">
            <v>45869</v>
          </cell>
          <cell r="F10252" t="str">
            <v>VK04 NPR</v>
          </cell>
          <cell r="G10252" t="str">
            <v>VK04 A2-Gr SOP</v>
          </cell>
          <cell r="H10252" t="str">
            <v>VK04 A2-Gr SOP向け設変出図</v>
          </cell>
          <cell r="J10252"/>
          <cell r="L10252"/>
        </row>
        <row r="10253">
          <cell r="C10253">
            <v>7552264621</v>
          </cell>
          <cell r="D10253" t="str">
            <v>I4K5703</v>
          </cell>
          <cell r="E10253">
            <v>45869</v>
          </cell>
          <cell r="F10253" t="str">
            <v>VK04 NPR</v>
          </cell>
          <cell r="G10253" t="str">
            <v>VK04 A2-Gr SOP</v>
          </cell>
          <cell r="H10253" t="str">
            <v>VK04 A2-Gr SOP向け設変出図</v>
          </cell>
          <cell r="J10253"/>
          <cell r="L10253"/>
        </row>
        <row r="10254">
          <cell r="C10254">
            <v>7552264631</v>
          </cell>
          <cell r="D10254" t="str">
            <v>I4K5703</v>
          </cell>
          <cell r="E10254">
            <v>45869</v>
          </cell>
          <cell r="F10254" t="str">
            <v>VK04 NPR</v>
          </cell>
          <cell r="G10254" t="str">
            <v>VK04 A2-Gr SOP</v>
          </cell>
          <cell r="H10254" t="str">
            <v>VK04 A2-Gr SOP向け設変出図</v>
          </cell>
          <cell r="J10254"/>
          <cell r="L10254"/>
        </row>
        <row r="10255">
          <cell r="C10255">
            <v>7552264641</v>
          </cell>
          <cell r="D10255" t="str">
            <v>I4K5703</v>
          </cell>
          <cell r="E10255">
            <v>45869</v>
          </cell>
          <cell r="F10255" t="str">
            <v>VK04 NPR</v>
          </cell>
          <cell r="G10255" t="str">
            <v>VK04 A2-Gr SOP</v>
          </cell>
          <cell r="H10255" t="str">
            <v>VK04 A2-Gr SOP向け設変出図</v>
          </cell>
          <cell r="J10255"/>
          <cell r="L10255"/>
        </row>
        <row r="10256">
          <cell r="C10256">
            <v>7552264651</v>
          </cell>
          <cell r="D10256" t="str">
            <v>I4K5703</v>
          </cell>
          <cell r="E10256">
            <v>45869</v>
          </cell>
          <cell r="F10256" t="str">
            <v>VK04 NPR</v>
          </cell>
          <cell r="G10256" t="str">
            <v>VK04 A2-Gr SOP</v>
          </cell>
          <cell r="H10256" t="str">
            <v>VK04 A2-Gr SOP向け設変出図</v>
          </cell>
          <cell r="J10256"/>
          <cell r="L10256"/>
        </row>
        <row r="10257">
          <cell r="C10257">
            <v>7552264662</v>
          </cell>
          <cell r="D10257" t="str">
            <v>I4K5703</v>
          </cell>
          <cell r="E10257">
            <v>45869</v>
          </cell>
          <cell r="F10257" t="str">
            <v>VK04 NPR</v>
          </cell>
          <cell r="G10257" t="str">
            <v>VK04 A2-Gr SOP</v>
          </cell>
          <cell r="H10257" t="str">
            <v>VK04 A2-Gr SOP向け設変出図</v>
          </cell>
          <cell r="J10257"/>
          <cell r="L10257"/>
        </row>
        <row r="10258">
          <cell r="C10258">
            <v>7552264672</v>
          </cell>
          <cell r="D10258" t="str">
            <v>I4K5703</v>
          </cell>
          <cell r="E10258">
            <v>45869</v>
          </cell>
          <cell r="F10258" t="str">
            <v>VK04 NPR</v>
          </cell>
          <cell r="G10258" t="str">
            <v>VK04 A2-Gr SOP</v>
          </cell>
          <cell r="H10258" t="str">
            <v>VK04 A2-Gr SOP向け設変出図</v>
          </cell>
          <cell r="J10258"/>
          <cell r="L10258"/>
        </row>
        <row r="10259">
          <cell r="C10259">
            <v>7552264681</v>
          </cell>
          <cell r="D10259" t="str">
            <v>I4K5703</v>
          </cell>
          <cell r="E10259">
            <v>45869</v>
          </cell>
          <cell r="F10259" t="str">
            <v>VK04 NPR</v>
          </cell>
          <cell r="G10259" t="str">
            <v>VK04 A2-Gr SOP</v>
          </cell>
          <cell r="H10259" t="str">
            <v>VK04 A2-Gr SOP向け設変出図</v>
          </cell>
          <cell r="J10259"/>
          <cell r="L10259"/>
        </row>
        <row r="10260">
          <cell r="C10260">
            <v>7552264691</v>
          </cell>
          <cell r="D10260" t="str">
            <v>I4K5703</v>
          </cell>
          <cell r="E10260">
            <v>45869</v>
          </cell>
          <cell r="F10260" t="str">
            <v>VK04 NPR</v>
          </cell>
          <cell r="G10260" t="str">
            <v>VK04 A2-Gr SOP</v>
          </cell>
          <cell r="H10260" t="str">
            <v>VK04 A2-Gr SOP向け設変出図</v>
          </cell>
          <cell r="J10260"/>
          <cell r="L10260"/>
        </row>
        <row r="10261">
          <cell r="C10261">
            <v>7552264701</v>
          </cell>
          <cell r="D10261" t="str">
            <v>I4K5703</v>
          </cell>
          <cell r="E10261">
            <v>45869</v>
          </cell>
          <cell r="F10261" t="str">
            <v>VK04 NPR</v>
          </cell>
          <cell r="G10261" t="str">
            <v>VK04 A2-Gr SOP</v>
          </cell>
          <cell r="H10261" t="str">
            <v>VK04 A2-Gr SOP向け設変出図</v>
          </cell>
          <cell r="J10261"/>
          <cell r="L10261"/>
        </row>
        <row r="10262">
          <cell r="C10262">
            <v>7552264711</v>
          </cell>
          <cell r="D10262" t="str">
            <v>I4K5703</v>
          </cell>
          <cell r="E10262">
            <v>45869</v>
          </cell>
          <cell r="F10262" t="str">
            <v>VK04 NPR</v>
          </cell>
          <cell r="G10262" t="str">
            <v>VK04 A2-Gr SOP</v>
          </cell>
          <cell r="H10262" t="str">
            <v>VK04 A2-Gr SOP向け設変出図</v>
          </cell>
          <cell r="J10262"/>
          <cell r="L10262"/>
        </row>
        <row r="10263">
          <cell r="C10263">
            <v>7552264721</v>
          </cell>
          <cell r="D10263" t="str">
            <v>I4K5703</v>
          </cell>
          <cell r="E10263">
            <v>45869</v>
          </cell>
          <cell r="F10263" t="str">
            <v>VK04 NPR</v>
          </cell>
          <cell r="G10263" t="str">
            <v>VK04 A2-Gr SOP</v>
          </cell>
          <cell r="H10263" t="str">
            <v>VK04 A2-Gr SOP向け設変出図</v>
          </cell>
          <cell r="J10263"/>
          <cell r="L10263"/>
        </row>
        <row r="10264">
          <cell r="C10264">
            <v>7552264731</v>
          </cell>
          <cell r="D10264" t="str">
            <v>I4K5703</v>
          </cell>
          <cell r="E10264">
            <v>45869</v>
          </cell>
          <cell r="F10264" t="str">
            <v>VK04 NPR</v>
          </cell>
          <cell r="G10264" t="str">
            <v>VK04 A2-Gr SOP</v>
          </cell>
          <cell r="H10264" t="str">
            <v>VK04 A2-Gr SOP向け設変出図</v>
          </cell>
          <cell r="J10264"/>
          <cell r="L10264"/>
        </row>
        <row r="10265">
          <cell r="C10265">
            <v>7552264741</v>
          </cell>
          <cell r="D10265" t="str">
            <v>I4K5703</v>
          </cell>
          <cell r="E10265">
            <v>45869</v>
          </cell>
          <cell r="F10265" t="str">
            <v>VK04 NPR</v>
          </cell>
          <cell r="G10265" t="str">
            <v>VK04 A2-Gr SOP</v>
          </cell>
          <cell r="H10265" t="str">
            <v>VK04 A2-Gr SOP向け設変出図</v>
          </cell>
          <cell r="J10265"/>
          <cell r="L10265"/>
        </row>
        <row r="10266">
          <cell r="C10266">
            <v>7552264751</v>
          </cell>
          <cell r="D10266" t="str">
            <v>I4K5703</v>
          </cell>
          <cell r="E10266">
            <v>45869</v>
          </cell>
          <cell r="F10266" t="str">
            <v>VK04 NPR</v>
          </cell>
          <cell r="G10266" t="str">
            <v>VK04 A2-Gr SOP</v>
          </cell>
          <cell r="H10266" t="str">
            <v>VK04 A2-Gr SOP向け設変出図</v>
          </cell>
          <cell r="J10266"/>
          <cell r="L10266"/>
        </row>
        <row r="10267">
          <cell r="C10267">
            <v>7552264761</v>
          </cell>
          <cell r="D10267" t="str">
            <v>I4K5703</v>
          </cell>
          <cell r="E10267">
            <v>45869</v>
          </cell>
          <cell r="F10267" t="str">
            <v>VK04 NPR</v>
          </cell>
          <cell r="G10267" t="str">
            <v>VK04 A2-Gr SOP</v>
          </cell>
          <cell r="H10267" t="str">
            <v>VK04 A2-Gr SOP向け設変出図</v>
          </cell>
          <cell r="J10267"/>
          <cell r="L10267"/>
        </row>
        <row r="10268">
          <cell r="C10268">
            <v>7552264771</v>
          </cell>
          <cell r="D10268" t="str">
            <v>I4K5703</v>
          </cell>
          <cell r="E10268">
            <v>45869</v>
          </cell>
          <cell r="F10268" t="str">
            <v>VK04 NPR</v>
          </cell>
          <cell r="G10268" t="str">
            <v>VK04 A2-Gr SOP</v>
          </cell>
          <cell r="H10268" t="str">
            <v>VK04 A2-Gr SOP向け設変出図</v>
          </cell>
          <cell r="J10268"/>
          <cell r="L10268"/>
        </row>
        <row r="10269">
          <cell r="C10269">
            <v>7552264781</v>
          </cell>
          <cell r="D10269" t="str">
            <v>I4K5703</v>
          </cell>
          <cell r="E10269">
            <v>45869</v>
          </cell>
          <cell r="F10269" t="str">
            <v>VK04 NPR</v>
          </cell>
          <cell r="G10269" t="str">
            <v>VK04 A2-Gr SOP</v>
          </cell>
          <cell r="H10269" t="str">
            <v>VK04 A2-Gr SOP向け設変出図</v>
          </cell>
          <cell r="J10269"/>
          <cell r="L10269"/>
        </row>
        <row r="10270">
          <cell r="C10270">
            <v>7552264791</v>
          </cell>
          <cell r="D10270" t="str">
            <v>I4K5703</v>
          </cell>
          <cell r="E10270">
            <v>45869</v>
          </cell>
          <cell r="F10270" t="str">
            <v>VK04 NPR</v>
          </cell>
          <cell r="G10270" t="str">
            <v>VK04 A2-Gr SOP</v>
          </cell>
          <cell r="H10270" t="str">
            <v>VK04 A2-Gr SOP向け設変出図</v>
          </cell>
          <cell r="J10270"/>
          <cell r="L10270"/>
        </row>
        <row r="10271">
          <cell r="C10271">
            <v>7552264801</v>
          </cell>
          <cell r="D10271" t="str">
            <v>I4K5703</v>
          </cell>
          <cell r="E10271">
            <v>45869</v>
          </cell>
          <cell r="F10271" t="str">
            <v>VK04 NPR</v>
          </cell>
          <cell r="G10271" t="str">
            <v>VK04 A2-Gr SOP</v>
          </cell>
          <cell r="H10271" t="str">
            <v>VK04 A2-Gr SOP向け設変出図</v>
          </cell>
          <cell r="J10271"/>
          <cell r="L10271"/>
        </row>
        <row r="10272">
          <cell r="C10272">
            <v>7552264831</v>
          </cell>
          <cell r="D10272" t="str">
            <v>I4K5703</v>
          </cell>
          <cell r="E10272">
            <v>45869</v>
          </cell>
          <cell r="F10272" t="str">
            <v>VK04 NPR</v>
          </cell>
          <cell r="G10272" t="str">
            <v>VK04 A2-Gr SOP</v>
          </cell>
          <cell r="H10272" t="str">
            <v>VK04 A2-Gr SOP向け設変出図</v>
          </cell>
          <cell r="J10272"/>
          <cell r="L10272"/>
        </row>
        <row r="10273">
          <cell r="C10273">
            <v>7552264841</v>
          </cell>
          <cell r="D10273" t="str">
            <v>I4K5703</v>
          </cell>
          <cell r="E10273">
            <v>45869</v>
          </cell>
          <cell r="F10273" t="str">
            <v>VK04 NPR</v>
          </cell>
          <cell r="G10273" t="str">
            <v>VK04 A2-Gr SOP</v>
          </cell>
          <cell r="H10273" t="str">
            <v>VK04 A2-Gr SOP向け設変出図</v>
          </cell>
          <cell r="J10273"/>
          <cell r="L10273"/>
        </row>
        <row r="10274">
          <cell r="C10274">
            <v>7552383222</v>
          </cell>
          <cell r="D10274" t="str">
            <v>I4K5703</v>
          </cell>
          <cell r="E10274">
            <v>45869</v>
          </cell>
          <cell r="F10274" t="str">
            <v>VK04 NPR</v>
          </cell>
          <cell r="G10274" t="str">
            <v>VK04 A2-Gr SOP</v>
          </cell>
          <cell r="H10274" t="str">
            <v>VK04 A2-Gr SOP向け設変出図</v>
          </cell>
          <cell r="J10274"/>
          <cell r="L10274"/>
        </row>
        <row r="10275">
          <cell r="C10275">
            <v>7552383232</v>
          </cell>
          <cell r="D10275" t="str">
            <v>I4K5703</v>
          </cell>
          <cell r="E10275">
            <v>45869</v>
          </cell>
          <cell r="F10275" t="str">
            <v>VK04 NPR</v>
          </cell>
          <cell r="G10275" t="str">
            <v>VK04 A2-Gr SOP</v>
          </cell>
          <cell r="H10275" t="str">
            <v>VK04 A2-Gr SOP向け設変出図</v>
          </cell>
          <cell r="J10275"/>
          <cell r="L10275"/>
        </row>
        <row r="10276">
          <cell r="C10276">
            <v>7552383242</v>
          </cell>
          <cell r="D10276" t="str">
            <v>I4K5703</v>
          </cell>
          <cell r="E10276">
            <v>45869</v>
          </cell>
          <cell r="F10276" t="str">
            <v>VK04 NPR</v>
          </cell>
          <cell r="G10276" t="str">
            <v>VK04 A2-Gr SOP</v>
          </cell>
          <cell r="H10276" t="str">
            <v>VK04 A2-Gr SOP向け設変出図</v>
          </cell>
          <cell r="J10276"/>
          <cell r="L10276"/>
        </row>
        <row r="10277">
          <cell r="C10277">
            <v>7552646521</v>
          </cell>
          <cell r="D10277" t="str">
            <v>I4K5703</v>
          </cell>
          <cell r="E10277">
            <v>45869</v>
          </cell>
          <cell r="F10277" t="str">
            <v>VK04 NPR</v>
          </cell>
          <cell r="G10277" t="str">
            <v>VK04 A2-Gr SOP</v>
          </cell>
          <cell r="H10277" t="str">
            <v>VK04 A2-Gr SOP向け設変出図</v>
          </cell>
          <cell r="J10277"/>
          <cell r="L10277"/>
        </row>
        <row r="10278">
          <cell r="C10278">
            <v>7552646531</v>
          </cell>
          <cell r="D10278" t="str">
            <v>I4K5703</v>
          </cell>
          <cell r="E10278">
            <v>45869</v>
          </cell>
          <cell r="F10278" t="str">
            <v>VK04 NPR</v>
          </cell>
          <cell r="G10278" t="str">
            <v>VK04 A2-Gr SOP</v>
          </cell>
          <cell r="H10278" t="str">
            <v>VK04 A2-Gr SOP向け設変出図</v>
          </cell>
          <cell r="J10278"/>
          <cell r="L10278"/>
        </row>
        <row r="10279">
          <cell r="C10279">
            <v>7552646541</v>
          </cell>
          <cell r="D10279" t="str">
            <v>I4K5703</v>
          </cell>
          <cell r="E10279">
            <v>45869</v>
          </cell>
          <cell r="F10279" t="str">
            <v>VK04 NPR</v>
          </cell>
          <cell r="G10279" t="str">
            <v>VK04 A2-Gr SOP</v>
          </cell>
          <cell r="H10279" t="str">
            <v>VK04 A2-Gr SOP向け設変出図</v>
          </cell>
          <cell r="J10279"/>
          <cell r="L10279"/>
        </row>
        <row r="10280">
          <cell r="C10280">
            <v>7552646551</v>
          </cell>
          <cell r="D10280" t="str">
            <v>I4K5703</v>
          </cell>
          <cell r="E10280">
            <v>45869</v>
          </cell>
          <cell r="F10280" t="str">
            <v>VK04 NPR</v>
          </cell>
          <cell r="G10280" t="str">
            <v>VK04 A2-Gr SOP</v>
          </cell>
          <cell r="H10280" t="str">
            <v>VK04 A2-Gr SOP向け設変出図</v>
          </cell>
          <cell r="J10280"/>
          <cell r="L10280"/>
        </row>
        <row r="10281">
          <cell r="C10281">
            <v>7552646561</v>
          </cell>
          <cell r="D10281" t="str">
            <v>I4K5703</v>
          </cell>
          <cell r="E10281">
            <v>45869</v>
          </cell>
          <cell r="F10281" t="str">
            <v>VK04 NPR</v>
          </cell>
          <cell r="G10281" t="str">
            <v>VK04 A2-Gr SOP</v>
          </cell>
          <cell r="H10281" t="str">
            <v>VK04 A2-Gr SOP向け設変出図</v>
          </cell>
          <cell r="J10281"/>
          <cell r="L10281"/>
        </row>
        <row r="10282">
          <cell r="C10282">
            <v>7552646571</v>
          </cell>
          <cell r="D10282" t="str">
            <v>I4K5703</v>
          </cell>
          <cell r="E10282">
            <v>45869</v>
          </cell>
          <cell r="F10282" t="str">
            <v>VK04 NPR</v>
          </cell>
          <cell r="G10282" t="str">
            <v>VK04 A2-Gr SOP</v>
          </cell>
          <cell r="H10282" t="str">
            <v>VK04 A2-Gr SOP向け設変出図</v>
          </cell>
          <cell r="J10282"/>
          <cell r="L10282"/>
        </row>
        <row r="10283">
          <cell r="C10283">
            <v>7552646581</v>
          </cell>
          <cell r="D10283" t="str">
            <v>I4K5703</v>
          </cell>
          <cell r="E10283">
            <v>45869</v>
          </cell>
          <cell r="F10283" t="str">
            <v>VK04 NPR</v>
          </cell>
          <cell r="G10283" t="str">
            <v>VK04 A2-Gr SOP</v>
          </cell>
          <cell r="H10283" t="str">
            <v>VK04 A2-Gr SOP向け設変出図</v>
          </cell>
          <cell r="J10283"/>
          <cell r="L10283"/>
        </row>
        <row r="10284">
          <cell r="C10284">
            <v>7552646591</v>
          </cell>
          <cell r="D10284" t="str">
            <v>I4K5703</v>
          </cell>
          <cell r="E10284">
            <v>45869</v>
          </cell>
          <cell r="F10284" t="str">
            <v>VK04 NPR</v>
          </cell>
          <cell r="G10284" t="str">
            <v>VK04 A2-Gr SOP</v>
          </cell>
          <cell r="H10284" t="str">
            <v>VK04 A2-Gr SOP向け設変出図</v>
          </cell>
          <cell r="J10284"/>
          <cell r="L10284"/>
        </row>
        <row r="10285">
          <cell r="C10285">
            <v>7552646601</v>
          </cell>
          <cell r="D10285" t="str">
            <v>I4K5703</v>
          </cell>
          <cell r="E10285">
            <v>45869</v>
          </cell>
          <cell r="F10285" t="str">
            <v>VK04 NPR</v>
          </cell>
          <cell r="G10285" t="str">
            <v>VK04 A2-Gr SOP</v>
          </cell>
          <cell r="H10285" t="str">
            <v>VK04 A2-Gr SOP向け設変出図</v>
          </cell>
          <cell r="J10285"/>
          <cell r="L10285"/>
        </row>
        <row r="10286">
          <cell r="C10286">
            <v>7552646611</v>
          </cell>
          <cell r="D10286" t="str">
            <v>I4K5703</v>
          </cell>
          <cell r="E10286">
            <v>45869</v>
          </cell>
          <cell r="F10286" t="str">
            <v>VK04 NPR</v>
          </cell>
          <cell r="G10286" t="str">
            <v>VK04 A2-Gr SOP</v>
          </cell>
          <cell r="H10286" t="str">
            <v>VK04 A2-Gr SOP向け設変出図</v>
          </cell>
          <cell r="J10286"/>
          <cell r="L10286"/>
        </row>
        <row r="10287">
          <cell r="C10287">
            <v>7552646621</v>
          </cell>
          <cell r="D10287" t="str">
            <v>I4K5703</v>
          </cell>
          <cell r="E10287">
            <v>45869</v>
          </cell>
          <cell r="F10287" t="str">
            <v>VK04 NPR</v>
          </cell>
          <cell r="G10287" t="str">
            <v>VK04 A2-Gr SOP</v>
          </cell>
          <cell r="H10287" t="str">
            <v>VK04 A2-Gr SOP向け設変出図</v>
          </cell>
          <cell r="J10287"/>
          <cell r="L10287"/>
        </row>
        <row r="10288">
          <cell r="C10288">
            <v>7552646631</v>
          </cell>
          <cell r="D10288" t="str">
            <v>I4K5703</v>
          </cell>
          <cell r="E10288">
            <v>45869</v>
          </cell>
          <cell r="F10288" t="str">
            <v>VK04 NPR</v>
          </cell>
          <cell r="G10288" t="str">
            <v>VK04 A2-Gr SOP</v>
          </cell>
          <cell r="H10288" t="str">
            <v>VK04 A2-Gr SOP向け設変出図</v>
          </cell>
          <cell r="J10288"/>
          <cell r="L10288"/>
        </row>
        <row r="10289">
          <cell r="C10289">
            <v>7552646661</v>
          </cell>
          <cell r="D10289" t="str">
            <v>I4K5703</v>
          </cell>
          <cell r="E10289">
            <v>45869</v>
          </cell>
          <cell r="F10289" t="str">
            <v>VK04 NPR</v>
          </cell>
          <cell r="G10289" t="str">
            <v>VK04 A2-Gr SOP</v>
          </cell>
          <cell r="H10289" t="str">
            <v>VK04 A2-Gr SOP向け設変出図</v>
          </cell>
          <cell r="J10289"/>
          <cell r="L10289"/>
        </row>
        <row r="10290">
          <cell r="C10290">
            <v>7552646671</v>
          </cell>
          <cell r="D10290" t="str">
            <v>I4K5703</v>
          </cell>
          <cell r="E10290">
            <v>45869</v>
          </cell>
          <cell r="F10290" t="str">
            <v>VK04 NPR</v>
          </cell>
          <cell r="G10290" t="str">
            <v>VK04 A2-Gr SOP</v>
          </cell>
          <cell r="H10290" t="str">
            <v>VK04 A2-Gr SOP向け設変出図</v>
          </cell>
          <cell r="J10290"/>
          <cell r="L10290"/>
        </row>
        <row r="10291">
          <cell r="C10291">
            <v>7552646681</v>
          </cell>
          <cell r="D10291" t="str">
            <v>I4K5703</v>
          </cell>
          <cell r="E10291">
            <v>45869</v>
          </cell>
          <cell r="F10291" t="str">
            <v>VK04 NPR</v>
          </cell>
          <cell r="G10291" t="str">
            <v>VK04 A2-Gr SOP</v>
          </cell>
          <cell r="H10291" t="str">
            <v>VK04 A2-Gr SOP向け設変出図</v>
          </cell>
          <cell r="J10291"/>
          <cell r="L10291"/>
        </row>
        <row r="10292">
          <cell r="C10292">
            <v>7552646691</v>
          </cell>
          <cell r="D10292" t="str">
            <v>I4K5703</v>
          </cell>
          <cell r="E10292">
            <v>45869</v>
          </cell>
          <cell r="F10292" t="str">
            <v>VK04 NPR</v>
          </cell>
          <cell r="G10292" t="str">
            <v>VK04 A2-Gr SOP</v>
          </cell>
          <cell r="H10292" t="str">
            <v>VK04 A2-Gr SOP向け設変出図</v>
          </cell>
          <cell r="J10292"/>
          <cell r="L10292"/>
        </row>
        <row r="10293">
          <cell r="C10293">
            <v>7552646701</v>
          </cell>
          <cell r="D10293" t="str">
            <v>I4K5703</v>
          </cell>
          <cell r="E10293">
            <v>45869</v>
          </cell>
          <cell r="F10293" t="str">
            <v>VK04 NPR</v>
          </cell>
          <cell r="G10293" t="str">
            <v>VK04 A2-Gr SOP</v>
          </cell>
          <cell r="H10293" t="str">
            <v>VK04 A2-Gr SOP向け設変出図</v>
          </cell>
          <cell r="J10293"/>
          <cell r="L10293"/>
        </row>
        <row r="10294">
          <cell r="C10294">
            <v>7552646711</v>
          </cell>
          <cell r="D10294" t="str">
            <v>I4K5703</v>
          </cell>
          <cell r="E10294">
            <v>45869</v>
          </cell>
          <cell r="F10294" t="str">
            <v>VK04 NPR</v>
          </cell>
          <cell r="G10294" t="str">
            <v>VK04 A2-Gr SOP</v>
          </cell>
          <cell r="H10294" t="str">
            <v>VK04 A2-Gr SOP向け設変出図</v>
          </cell>
          <cell r="J10294"/>
          <cell r="L10294"/>
        </row>
        <row r="10295">
          <cell r="C10295">
            <v>7552646721</v>
          </cell>
          <cell r="D10295" t="str">
            <v>I4K5703</v>
          </cell>
          <cell r="E10295">
            <v>45869</v>
          </cell>
          <cell r="F10295" t="str">
            <v>VK04 NPR</v>
          </cell>
          <cell r="G10295" t="str">
            <v>VK04 A2-Gr SOP</v>
          </cell>
          <cell r="H10295" t="str">
            <v>VK04 A2-Gr SOP向け設変出図</v>
          </cell>
          <cell r="J10295"/>
          <cell r="L10295"/>
        </row>
        <row r="10296">
          <cell r="C10296">
            <v>7552646731</v>
          </cell>
          <cell r="D10296" t="str">
            <v>I4K5703</v>
          </cell>
          <cell r="E10296">
            <v>45869</v>
          </cell>
          <cell r="F10296" t="str">
            <v>VK04 NPR</v>
          </cell>
          <cell r="G10296" t="str">
            <v>VK04 A2-Gr SOP</v>
          </cell>
          <cell r="H10296" t="str">
            <v>VK04 A2-Gr SOP向け設変出図</v>
          </cell>
          <cell r="J10296"/>
          <cell r="L10296"/>
        </row>
        <row r="10297">
          <cell r="C10297">
            <v>7552646741</v>
          </cell>
          <cell r="D10297" t="str">
            <v>I4K5703</v>
          </cell>
          <cell r="E10297">
            <v>45869</v>
          </cell>
          <cell r="F10297" t="str">
            <v>VK04 NPR</v>
          </cell>
          <cell r="G10297" t="str">
            <v>VK04 A2-Gr SOP</v>
          </cell>
          <cell r="H10297" t="str">
            <v>VK04 A2-Gr SOP向け設変出図</v>
          </cell>
          <cell r="J10297"/>
          <cell r="L10297"/>
        </row>
        <row r="10298">
          <cell r="C10298">
            <v>7552646751</v>
          </cell>
          <cell r="D10298" t="str">
            <v>I4K5703</v>
          </cell>
          <cell r="E10298">
            <v>45869</v>
          </cell>
          <cell r="F10298" t="str">
            <v>VK04 NPR</v>
          </cell>
          <cell r="G10298" t="str">
            <v>VK04 A2-Gr SOP</v>
          </cell>
          <cell r="H10298" t="str">
            <v>VK04 A2-Gr SOP向け設変出図</v>
          </cell>
          <cell r="J10298"/>
          <cell r="L10298"/>
        </row>
        <row r="10299">
          <cell r="C10299">
            <v>7552646761</v>
          </cell>
          <cell r="D10299" t="str">
            <v>I4K5703</v>
          </cell>
          <cell r="E10299">
            <v>45869</v>
          </cell>
          <cell r="F10299" t="str">
            <v>VK04 NPR</v>
          </cell>
          <cell r="G10299" t="str">
            <v>VK04 A2-Gr SOP</v>
          </cell>
          <cell r="H10299" t="str">
            <v>VK04 A2-Gr SOP向け設変出図</v>
          </cell>
          <cell r="J10299"/>
          <cell r="L10299"/>
        </row>
        <row r="10300">
          <cell r="C10300">
            <v>7552646771</v>
          </cell>
          <cell r="D10300" t="str">
            <v>I4K5703</v>
          </cell>
          <cell r="E10300">
            <v>45869</v>
          </cell>
          <cell r="F10300" t="str">
            <v>VK04 NPR</v>
          </cell>
          <cell r="G10300" t="str">
            <v>VK04 A2-Gr SOP</v>
          </cell>
          <cell r="H10300" t="str">
            <v>VK04 A2-Gr SOP向け設変出図</v>
          </cell>
          <cell r="J10300"/>
          <cell r="L10300"/>
        </row>
        <row r="10301">
          <cell r="C10301">
            <v>7552646781</v>
          </cell>
          <cell r="D10301" t="str">
            <v>I4K5703</v>
          </cell>
          <cell r="E10301">
            <v>45869</v>
          </cell>
          <cell r="F10301" t="str">
            <v>VK04 NPR</v>
          </cell>
          <cell r="G10301" t="str">
            <v>VK04 A2-Gr SOP</v>
          </cell>
          <cell r="H10301" t="str">
            <v>VK04 A2-Gr SOP向け設変出図</v>
          </cell>
          <cell r="J10301"/>
          <cell r="L10301"/>
        </row>
        <row r="10302">
          <cell r="C10302">
            <v>7552646791</v>
          </cell>
          <cell r="D10302" t="str">
            <v>I4K5703</v>
          </cell>
          <cell r="E10302">
            <v>45869</v>
          </cell>
          <cell r="F10302" t="str">
            <v>VK04 NPR</v>
          </cell>
          <cell r="G10302" t="str">
            <v>VK04 A2-Gr SOP</v>
          </cell>
          <cell r="H10302" t="str">
            <v>VK04 A2-Gr SOP向け設変出図</v>
          </cell>
          <cell r="J10302"/>
          <cell r="L10302"/>
        </row>
        <row r="10303">
          <cell r="C10303">
            <v>7552693351</v>
          </cell>
          <cell r="D10303" t="str">
            <v>I4K5703</v>
          </cell>
          <cell r="E10303">
            <v>45869</v>
          </cell>
          <cell r="F10303" t="str">
            <v>VK04 NPR</v>
          </cell>
          <cell r="G10303" t="str">
            <v>VK04 A2-Gr SOP</v>
          </cell>
          <cell r="H10303" t="str">
            <v>VK04 A2-Gr SOP向け設変出図</v>
          </cell>
          <cell r="J10303"/>
          <cell r="L10303"/>
        </row>
        <row r="10304">
          <cell r="C10304">
            <v>7552693361</v>
          </cell>
          <cell r="D10304" t="str">
            <v>I4K5703</v>
          </cell>
          <cell r="E10304">
            <v>45869</v>
          </cell>
          <cell r="F10304" t="str">
            <v>VK04 NPR</v>
          </cell>
          <cell r="G10304" t="str">
            <v>VK04 A2-Gr SOP</v>
          </cell>
          <cell r="H10304" t="str">
            <v>VK04 A2-Gr SOP向け設変出図</v>
          </cell>
          <cell r="J10304"/>
          <cell r="L10304"/>
        </row>
        <row r="10305">
          <cell r="C10305">
            <v>7552693371</v>
          </cell>
          <cell r="D10305" t="str">
            <v>I4K5703</v>
          </cell>
          <cell r="E10305">
            <v>45869</v>
          </cell>
          <cell r="F10305" t="str">
            <v>VK04 NPR</v>
          </cell>
          <cell r="G10305" t="str">
            <v>VK04 A2-Gr SOP</v>
          </cell>
          <cell r="H10305" t="str">
            <v>VK04 A2-Gr SOP向け設変出図</v>
          </cell>
          <cell r="J10305"/>
          <cell r="L10305"/>
        </row>
        <row r="10306">
          <cell r="C10306">
            <v>7552693381</v>
          </cell>
          <cell r="D10306" t="str">
            <v>I4K5703</v>
          </cell>
          <cell r="E10306">
            <v>45869</v>
          </cell>
          <cell r="F10306" t="str">
            <v>VK04 NPR</v>
          </cell>
          <cell r="G10306" t="str">
            <v>VK04 A2-Gr SOP</v>
          </cell>
          <cell r="H10306" t="str">
            <v>VK04 A2-Gr SOP向け設変出図</v>
          </cell>
          <cell r="J10306"/>
          <cell r="L10306"/>
        </row>
        <row r="10307">
          <cell r="C10307">
            <v>7552693391</v>
          </cell>
          <cell r="D10307" t="str">
            <v>I4K5703</v>
          </cell>
          <cell r="E10307">
            <v>45869</v>
          </cell>
          <cell r="F10307" t="str">
            <v>VK04 NPR</v>
          </cell>
          <cell r="G10307" t="str">
            <v>VK04 A2-Gr SOP</v>
          </cell>
          <cell r="H10307" t="str">
            <v>VK04 A2-Gr SOP向け設変出図</v>
          </cell>
          <cell r="J10307"/>
          <cell r="L10307"/>
        </row>
        <row r="10308">
          <cell r="C10308">
            <v>7552693401</v>
          </cell>
          <cell r="D10308" t="str">
            <v>I4K5703</v>
          </cell>
          <cell r="E10308">
            <v>45869</v>
          </cell>
          <cell r="F10308" t="str">
            <v>VK04 NPR</v>
          </cell>
          <cell r="G10308" t="str">
            <v>VK04 A2-Gr SOP</v>
          </cell>
          <cell r="H10308" t="str">
            <v>VK04 A2-Gr SOP向け設変出図</v>
          </cell>
          <cell r="J10308"/>
          <cell r="L10308"/>
        </row>
        <row r="10309">
          <cell r="C10309">
            <v>7552693411</v>
          </cell>
          <cell r="D10309" t="str">
            <v>I4K5703</v>
          </cell>
          <cell r="E10309">
            <v>45869</v>
          </cell>
          <cell r="F10309" t="str">
            <v>VK04 NPR</v>
          </cell>
          <cell r="G10309" t="str">
            <v>VK04 A2-Gr SOP</v>
          </cell>
          <cell r="H10309" t="str">
            <v>VK04 A2-Gr SOP向け設変出図</v>
          </cell>
          <cell r="J10309"/>
          <cell r="L10309"/>
        </row>
        <row r="10310">
          <cell r="C10310">
            <v>7552693421</v>
          </cell>
          <cell r="D10310" t="str">
            <v>I4K5703</v>
          </cell>
          <cell r="E10310">
            <v>45869</v>
          </cell>
          <cell r="F10310" t="str">
            <v>VK04 NPR</v>
          </cell>
          <cell r="G10310" t="str">
            <v>VK04 A2-Gr SOP</v>
          </cell>
          <cell r="H10310" t="str">
            <v>VK04 A2-Gr SOP向け設変出図</v>
          </cell>
          <cell r="J10310"/>
          <cell r="L10310"/>
        </row>
        <row r="10311">
          <cell r="C10311">
            <v>7552693431</v>
          </cell>
          <cell r="D10311" t="str">
            <v>I4K5703</v>
          </cell>
          <cell r="E10311">
            <v>45869</v>
          </cell>
          <cell r="F10311" t="str">
            <v>VK04 NPR</v>
          </cell>
          <cell r="G10311" t="str">
            <v>VK04 A2-Gr SOP</v>
          </cell>
          <cell r="H10311" t="str">
            <v>VK04 A2-Gr SOP向け設変出図</v>
          </cell>
          <cell r="J10311"/>
          <cell r="L10311"/>
        </row>
        <row r="10312">
          <cell r="C10312">
            <v>7552693441</v>
          </cell>
          <cell r="D10312" t="str">
            <v>I4K5703</v>
          </cell>
          <cell r="E10312">
            <v>45869</v>
          </cell>
          <cell r="F10312" t="str">
            <v>VK04 NPR</v>
          </cell>
          <cell r="G10312" t="str">
            <v>VK04 A2-Gr SOP</v>
          </cell>
          <cell r="H10312" t="str">
            <v>VK04 A2-Gr SOP向け設変出図</v>
          </cell>
          <cell r="J10312"/>
          <cell r="L10312"/>
        </row>
        <row r="10313">
          <cell r="C10313">
            <v>7552693451</v>
          </cell>
          <cell r="D10313" t="str">
            <v>I4K5703</v>
          </cell>
          <cell r="E10313">
            <v>45869</v>
          </cell>
          <cell r="F10313" t="str">
            <v>VK04 NPR</v>
          </cell>
          <cell r="G10313" t="str">
            <v>VK04 A2-Gr SOP</v>
          </cell>
          <cell r="H10313" t="str">
            <v>VK04 A2-Gr SOP向け設変出図</v>
          </cell>
          <cell r="J10313"/>
          <cell r="L10313"/>
        </row>
        <row r="10314">
          <cell r="C10314">
            <v>7552693461</v>
          </cell>
          <cell r="D10314" t="str">
            <v>I4K5703</v>
          </cell>
          <cell r="E10314">
            <v>45869</v>
          </cell>
          <cell r="F10314" t="str">
            <v>VK04 NPR</v>
          </cell>
          <cell r="G10314" t="str">
            <v>VK04 A2-Gr SOP</v>
          </cell>
          <cell r="H10314" t="str">
            <v>VK04 A2-Gr SOP向け設変出図</v>
          </cell>
          <cell r="J10314"/>
          <cell r="L10314"/>
        </row>
        <row r="10315">
          <cell r="C10315">
            <v>7552693471</v>
          </cell>
          <cell r="D10315" t="str">
            <v>I4K5703</v>
          </cell>
          <cell r="E10315">
            <v>45869</v>
          </cell>
          <cell r="F10315" t="str">
            <v>VK04 NPR</v>
          </cell>
          <cell r="G10315" t="str">
            <v>VK04 A2-Gr SOP</v>
          </cell>
          <cell r="H10315" t="str">
            <v>VK04 A2-Gr SOP向け設変出図</v>
          </cell>
          <cell r="J10315"/>
          <cell r="L10315"/>
        </row>
        <row r="10316">
          <cell r="C10316">
            <v>7552693481</v>
          </cell>
          <cell r="D10316" t="str">
            <v>I4K5703</v>
          </cell>
          <cell r="E10316">
            <v>45869</v>
          </cell>
          <cell r="F10316" t="str">
            <v>VK04 NPR</v>
          </cell>
          <cell r="G10316" t="str">
            <v>VK04 A2-Gr SOP</v>
          </cell>
          <cell r="H10316" t="str">
            <v>VK04 A2-Gr SOP向け設変出図</v>
          </cell>
          <cell r="J10316"/>
          <cell r="L10316"/>
        </row>
        <row r="10317">
          <cell r="C10317">
            <v>7552693491</v>
          </cell>
          <cell r="D10317" t="str">
            <v>I4K5703</v>
          </cell>
          <cell r="E10317">
            <v>45869</v>
          </cell>
          <cell r="F10317" t="str">
            <v>VK04 NPR</v>
          </cell>
          <cell r="G10317" t="str">
            <v>VK04 A2-Gr SOP</v>
          </cell>
          <cell r="H10317" t="str">
            <v>VK04 A2-Gr SOP向け設変出図</v>
          </cell>
          <cell r="J10317"/>
          <cell r="L10317"/>
        </row>
        <row r="10318">
          <cell r="C10318">
            <v>7552693501</v>
          </cell>
          <cell r="D10318" t="str">
            <v>I4K5703</v>
          </cell>
          <cell r="E10318">
            <v>45869</v>
          </cell>
          <cell r="F10318" t="str">
            <v>VK04 NPR</v>
          </cell>
          <cell r="G10318" t="str">
            <v>VK04 A2-Gr SOP</v>
          </cell>
          <cell r="H10318" t="str">
            <v>VK04 A2-Gr SOP向け設変出図</v>
          </cell>
          <cell r="J10318"/>
          <cell r="L10318"/>
        </row>
        <row r="10319">
          <cell r="C10319">
            <v>7552693511</v>
          </cell>
          <cell r="D10319" t="str">
            <v>I4K5703</v>
          </cell>
          <cell r="E10319">
            <v>45869</v>
          </cell>
          <cell r="F10319" t="str">
            <v>VK04 NPR</v>
          </cell>
          <cell r="G10319" t="str">
            <v>VK04 A2-Gr SOP</v>
          </cell>
          <cell r="H10319" t="str">
            <v>VK04 A2-Gr SOP向け設変出図</v>
          </cell>
          <cell r="J10319"/>
          <cell r="L10319"/>
        </row>
        <row r="10320">
          <cell r="C10320">
            <v>7552693521</v>
          </cell>
          <cell r="D10320" t="str">
            <v>I4K5703</v>
          </cell>
          <cell r="E10320">
            <v>45869</v>
          </cell>
          <cell r="F10320" t="str">
            <v>VK04 NPR</v>
          </cell>
          <cell r="G10320" t="str">
            <v>VK04 A2-Gr SOP</v>
          </cell>
          <cell r="H10320" t="str">
            <v>VK04 A2-Gr SOP向け設変出図</v>
          </cell>
          <cell r="J10320"/>
          <cell r="L10320"/>
        </row>
        <row r="10321">
          <cell r="C10321">
            <v>7552693531</v>
          </cell>
          <cell r="D10321" t="str">
            <v>I4K5703</v>
          </cell>
          <cell r="E10321">
            <v>45869</v>
          </cell>
          <cell r="F10321" t="str">
            <v>VK04 NPR</v>
          </cell>
          <cell r="G10321" t="str">
            <v>VK04 A2-Gr SOP</v>
          </cell>
          <cell r="H10321" t="str">
            <v>VK04 A2-Gr SOP向け設変出図</v>
          </cell>
          <cell r="J10321"/>
          <cell r="L10321"/>
        </row>
        <row r="10322">
          <cell r="C10322">
            <v>7552693541</v>
          </cell>
          <cell r="D10322" t="str">
            <v>I4K5703</v>
          </cell>
          <cell r="E10322">
            <v>45869</v>
          </cell>
          <cell r="F10322" t="str">
            <v>VK04 NPR</v>
          </cell>
          <cell r="G10322" t="str">
            <v>VK04 A2-Gr SOP</v>
          </cell>
          <cell r="H10322" t="str">
            <v>VK04 A2-Gr SOP向け設変出図</v>
          </cell>
          <cell r="J10322"/>
          <cell r="L10322"/>
        </row>
        <row r="10323">
          <cell r="C10323">
            <v>7552693551</v>
          </cell>
          <cell r="D10323" t="str">
            <v>I4K5703</v>
          </cell>
          <cell r="E10323">
            <v>45869</v>
          </cell>
          <cell r="F10323" t="str">
            <v>VK04 NPR</v>
          </cell>
          <cell r="G10323" t="str">
            <v>VK04 A2-Gr SOP</v>
          </cell>
          <cell r="H10323" t="str">
            <v>VK04 A2-Gr SOP向け設変出図</v>
          </cell>
          <cell r="J10323"/>
          <cell r="L10323"/>
        </row>
        <row r="10324">
          <cell r="C10324">
            <v>7552693561</v>
          </cell>
          <cell r="D10324" t="str">
            <v>I4K5703</v>
          </cell>
          <cell r="E10324">
            <v>45869</v>
          </cell>
          <cell r="F10324" t="str">
            <v>VK04 NPR</v>
          </cell>
          <cell r="G10324" t="str">
            <v>VK04 A2-Gr SOP</v>
          </cell>
          <cell r="H10324" t="str">
            <v>VK04 A2-Gr SOP向け設変出図</v>
          </cell>
          <cell r="J10324"/>
          <cell r="L10324"/>
        </row>
        <row r="10325">
          <cell r="C10325">
            <v>7552693571</v>
          </cell>
          <cell r="D10325" t="str">
            <v>I4K5703</v>
          </cell>
          <cell r="E10325">
            <v>45869</v>
          </cell>
          <cell r="F10325" t="str">
            <v>VK04 NPR</v>
          </cell>
          <cell r="G10325" t="str">
            <v>VK04 A2-Gr SOP</v>
          </cell>
          <cell r="H10325" t="str">
            <v>VK04 A2-Gr SOP向け設変出図</v>
          </cell>
          <cell r="J10325"/>
          <cell r="L10325"/>
        </row>
        <row r="10326">
          <cell r="C10326">
            <v>7552693581</v>
          </cell>
          <cell r="D10326" t="str">
            <v>I4K5703</v>
          </cell>
          <cell r="E10326">
            <v>45869</v>
          </cell>
          <cell r="F10326" t="str">
            <v>VK04 NPR</v>
          </cell>
          <cell r="G10326" t="str">
            <v>VK04 A2-Gr SOP</v>
          </cell>
          <cell r="H10326" t="str">
            <v>VK04 A2-Gr SOP向け設変出図</v>
          </cell>
          <cell r="J10326"/>
          <cell r="L10326"/>
        </row>
        <row r="10327">
          <cell r="C10327">
            <v>7552693591</v>
          </cell>
          <cell r="D10327" t="str">
            <v>I4K5703</v>
          </cell>
          <cell r="E10327">
            <v>45869</v>
          </cell>
          <cell r="F10327" t="str">
            <v>VK04 NPR</v>
          </cell>
          <cell r="G10327" t="str">
            <v>VK04 A2-Gr SOP</v>
          </cell>
          <cell r="H10327" t="str">
            <v>VK04 A2-Gr SOP向け設変出図</v>
          </cell>
          <cell r="J10327"/>
          <cell r="L10327"/>
        </row>
        <row r="10328">
          <cell r="C10328">
            <v>7552693601</v>
          </cell>
          <cell r="D10328" t="str">
            <v>I4K5703</v>
          </cell>
          <cell r="E10328">
            <v>45869</v>
          </cell>
          <cell r="F10328" t="str">
            <v>VK04 NPR</v>
          </cell>
          <cell r="G10328" t="str">
            <v>VK04 A2-Gr SOP</v>
          </cell>
          <cell r="H10328" t="str">
            <v>VK04 A2-Gr SOP向け設変出図</v>
          </cell>
          <cell r="J10328"/>
          <cell r="L10328"/>
        </row>
        <row r="10329">
          <cell r="C10329">
            <v>7552693611</v>
          </cell>
          <cell r="D10329" t="str">
            <v>I4K5703</v>
          </cell>
          <cell r="E10329">
            <v>45869</v>
          </cell>
          <cell r="F10329" t="str">
            <v>VK04 NPR</v>
          </cell>
          <cell r="G10329" t="str">
            <v>VK04 A2-Gr SOP</v>
          </cell>
          <cell r="H10329" t="str">
            <v>VK04 A2-Gr SOP向け設変出図</v>
          </cell>
          <cell r="J10329"/>
          <cell r="L10329"/>
        </row>
        <row r="10330">
          <cell r="C10330">
            <v>7552693621</v>
          </cell>
          <cell r="D10330" t="str">
            <v>I4K5703</v>
          </cell>
          <cell r="E10330">
            <v>45869</v>
          </cell>
          <cell r="F10330" t="str">
            <v>VK04 NPR</v>
          </cell>
          <cell r="G10330" t="str">
            <v>VK04 A2-Gr SOP</v>
          </cell>
          <cell r="H10330" t="str">
            <v>VK04 A2-Gr SOP向け設変出図</v>
          </cell>
          <cell r="J10330"/>
          <cell r="L10330"/>
        </row>
        <row r="10331">
          <cell r="C10331">
            <v>7552693631</v>
          </cell>
          <cell r="D10331" t="str">
            <v>I4K5703</v>
          </cell>
          <cell r="E10331">
            <v>45869</v>
          </cell>
          <cell r="F10331" t="str">
            <v>VK04 NPR</v>
          </cell>
          <cell r="G10331" t="str">
            <v>VK04 A2-Gr SOP</v>
          </cell>
          <cell r="H10331" t="str">
            <v>VK04 A2-Gr SOP向け設変出図</v>
          </cell>
          <cell r="J10331"/>
          <cell r="L10331"/>
        </row>
        <row r="10332">
          <cell r="C10332">
            <v>7552693641</v>
          </cell>
          <cell r="D10332" t="str">
            <v>I4K5703</v>
          </cell>
          <cell r="E10332">
            <v>45869</v>
          </cell>
          <cell r="F10332" t="str">
            <v>VK04 NPR</v>
          </cell>
          <cell r="G10332" t="str">
            <v>VK04 A2-Gr SOP</v>
          </cell>
          <cell r="H10332" t="str">
            <v>VK04 A2-Gr SOP向け設変出図</v>
          </cell>
          <cell r="J10332"/>
          <cell r="L10332"/>
        </row>
        <row r="10333">
          <cell r="C10333">
            <v>7552693651</v>
          </cell>
          <cell r="D10333" t="str">
            <v>I4K5703</v>
          </cell>
          <cell r="E10333">
            <v>45869</v>
          </cell>
          <cell r="F10333" t="str">
            <v>VK04 NPR</v>
          </cell>
          <cell r="G10333" t="str">
            <v>VK04 A2-Gr SOP</v>
          </cell>
          <cell r="H10333" t="str">
            <v>VK04 A2-Gr SOP向け設変出図</v>
          </cell>
          <cell r="J10333"/>
          <cell r="L10333"/>
        </row>
        <row r="10334">
          <cell r="C10334">
            <v>7552693661</v>
          </cell>
          <cell r="D10334" t="str">
            <v>I4K5703</v>
          </cell>
          <cell r="E10334">
            <v>45869</v>
          </cell>
          <cell r="F10334" t="str">
            <v>VK04 NPR</v>
          </cell>
          <cell r="G10334" t="str">
            <v>VK04 A2-Gr SOP</v>
          </cell>
          <cell r="H10334" t="str">
            <v>VK04 A2-Gr SOP向け設変出図</v>
          </cell>
          <cell r="J10334"/>
          <cell r="L10334"/>
        </row>
        <row r="10335">
          <cell r="C10335">
            <v>7552693671</v>
          </cell>
          <cell r="D10335" t="str">
            <v>I4K5703</v>
          </cell>
          <cell r="E10335">
            <v>45869</v>
          </cell>
          <cell r="F10335" t="str">
            <v>VK04 NPR</v>
          </cell>
          <cell r="G10335" t="str">
            <v>VK04 A2-Gr SOP</v>
          </cell>
          <cell r="H10335" t="str">
            <v>VK04 A2-Gr SOP向け設変出図</v>
          </cell>
          <cell r="J10335"/>
          <cell r="L10335"/>
        </row>
        <row r="10336">
          <cell r="C10336">
            <v>7552693681</v>
          </cell>
          <cell r="D10336" t="str">
            <v>I4K5703</v>
          </cell>
          <cell r="E10336">
            <v>45869</v>
          </cell>
          <cell r="F10336" t="str">
            <v>VK04 NPR</v>
          </cell>
          <cell r="G10336" t="str">
            <v>VK04 A2-Gr SOP</v>
          </cell>
          <cell r="H10336" t="str">
            <v>VK04 A2-Gr SOP向け設変出図</v>
          </cell>
          <cell r="J10336"/>
          <cell r="L10336"/>
        </row>
        <row r="10337">
          <cell r="C10337">
            <v>7552693691</v>
          </cell>
          <cell r="D10337" t="str">
            <v>I4K5703</v>
          </cell>
          <cell r="E10337">
            <v>45869</v>
          </cell>
          <cell r="F10337" t="str">
            <v>VK04 NPR</v>
          </cell>
          <cell r="G10337" t="str">
            <v>VK04 A2-Gr SOP</v>
          </cell>
          <cell r="H10337" t="str">
            <v>VK04 A2-Gr SOP向け設変出図</v>
          </cell>
          <cell r="J10337"/>
          <cell r="L10337"/>
        </row>
        <row r="10338">
          <cell r="C10338">
            <v>7552693701</v>
          </cell>
          <cell r="D10338" t="str">
            <v>I4K5703</v>
          </cell>
          <cell r="E10338">
            <v>45869</v>
          </cell>
          <cell r="F10338" t="str">
            <v>VK04 NPR</v>
          </cell>
          <cell r="G10338" t="str">
            <v>VK04 A2-Gr SOP</v>
          </cell>
          <cell r="H10338" t="str">
            <v>VK04 A2-Gr SOP向け設変出図</v>
          </cell>
          <cell r="J10338"/>
          <cell r="L10338"/>
        </row>
        <row r="10339">
          <cell r="C10339">
            <v>7552693711</v>
          </cell>
          <cell r="D10339" t="str">
            <v>I4K5703</v>
          </cell>
          <cell r="E10339">
            <v>45869</v>
          </cell>
          <cell r="F10339" t="str">
            <v>VK04 NPR</v>
          </cell>
          <cell r="G10339" t="str">
            <v>VK04 A2-Gr SOP</v>
          </cell>
          <cell r="H10339" t="str">
            <v>VK04 A2-Gr SOP向け設変出図</v>
          </cell>
          <cell r="J10339"/>
          <cell r="L10339"/>
        </row>
        <row r="10340">
          <cell r="C10340">
            <v>7552693721</v>
          </cell>
          <cell r="D10340" t="str">
            <v>I4K5703</v>
          </cell>
          <cell r="E10340">
            <v>45869</v>
          </cell>
          <cell r="F10340" t="str">
            <v>VK04 NPR</v>
          </cell>
          <cell r="G10340" t="str">
            <v>VK04 A2-Gr SOP</v>
          </cell>
          <cell r="H10340" t="str">
            <v>VK04 A2-Gr SOP向け設変出図</v>
          </cell>
          <cell r="J10340"/>
          <cell r="L10340"/>
        </row>
        <row r="10341">
          <cell r="C10341">
            <v>7552693731</v>
          </cell>
          <cell r="D10341" t="str">
            <v>I4K5703</v>
          </cell>
          <cell r="E10341">
            <v>45869</v>
          </cell>
          <cell r="F10341" t="str">
            <v>VK04 NPR</v>
          </cell>
          <cell r="G10341" t="str">
            <v>VK04 A2-Gr SOP</v>
          </cell>
          <cell r="H10341" t="str">
            <v>VK04 A2-Gr SOP向け設変出図</v>
          </cell>
          <cell r="J10341"/>
          <cell r="L10341"/>
        </row>
        <row r="10342">
          <cell r="C10342">
            <v>7552693741</v>
          </cell>
          <cell r="D10342" t="str">
            <v>I4K5703</v>
          </cell>
          <cell r="E10342">
            <v>45869</v>
          </cell>
          <cell r="F10342" t="str">
            <v>VK04 NPR</v>
          </cell>
          <cell r="G10342" t="str">
            <v>VK04 A2-Gr SOP</v>
          </cell>
          <cell r="H10342" t="str">
            <v>VK04 A2-Gr SOP向け設変出図</v>
          </cell>
          <cell r="J10342"/>
          <cell r="L10342"/>
        </row>
        <row r="10343">
          <cell r="C10343">
            <v>7552693751</v>
          </cell>
          <cell r="D10343" t="str">
            <v>I4K5703</v>
          </cell>
          <cell r="E10343">
            <v>45869</v>
          </cell>
          <cell r="F10343" t="str">
            <v>VK04 NPR</v>
          </cell>
          <cell r="G10343" t="str">
            <v>VK04 A2-Gr SOP</v>
          </cell>
          <cell r="H10343" t="str">
            <v>VK04 A2-Gr SOP向け設変出図</v>
          </cell>
          <cell r="J10343"/>
          <cell r="L10343"/>
        </row>
        <row r="10344">
          <cell r="C10344">
            <v>7552693761</v>
          </cell>
          <cell r="D10344" t="str">
            <v>I4K5703</v>
          </cell>
          <cell r="E10344">
            <v>45869</v>
          </cell>
          <cell r="F10344" t="str">
            <v>VK04 NPR</v>
          </cell>
          <cell r="G10344" t="str">
            <v>VK04 A2-Gr SOP</v>
          </cell>
          <cell r="H10344" t="str">
            <v>VK04 A2-Gr SOP向け設変出図</v>
          </cell>
          <cell r="J10344"/>
          <cell r="L10344"/>
        </row>
        <row r="10345">
          <cell r="C10345">
            <v>7552693771</v>
          </cell>
          <cell r="D10345" t="str">
            <v>I4K5703</v>
          </cell>
          <cell r="E10345">
            <v>45869</v>
          </cell>
          <cell r="F10345" t="str">
            <v>VK04 NPR</v>
          </cell>
          <cell r="G10345" t="str">
            <v>VK04 A2-Gr SOP</v>
          </cell>
          <cell r="H10345" t="str">
            <v>VK04 A2-Gr SOP向け設変出図</v>
          </cell>
          <cell r="J10345"/>
          <cell r="L10345"/>
        </row>
        <row r="10346">
          <cell r="C10346">
            <v>7552693781</v>
          </cell>
          <cell r="D10346" t="str">
            <v>I4K5703</v>
          </cell>
          <cell r="E10346">
            <v>45869</v>
          </cell>
          <cell r="F10346" t="str">
            <v>VK04 NPR</v>
          </cell>
          <cell r="G10346" t="str">
            <v>VK04 A2-Gr SOP</v>
          </cell>
          <cell r="H10346" t="str">
            <v>VK04 A2-Gr SOP向け設変出図</v>
          </cell>
          <cell r="J10346"/>
          <cell r="L10346"/>
        </row>
        <row r="10347">
          <cell r="C10347">
            <v>7552693791</v>
          </cell>
          <cell r="D10347" t="str">
            <v>I4K5703</v>
          </cell>
          <cell r="E10347">
            <v>45869</v>
          </cell>
          <cell r="F10347" t="str">
            <v>VK04 NPR</v>
          </cell>
          <cell r="G10347" t="str">
            <v>VK04 A2-Gr SOP</v>
          </cell>
          <cell r="H10347" t="str">
            <v>VK04 A2-Gr SOP向け設変出図</v>
          </cell>
          <cell r="J10347"/>
          <cell r="L10347"/>
        </row>
        <row r="10348">
          <cell r="C10348">
            <v>7552693801</v>
          </cell>
          <cell r="D10348" t="str">
            <v>I4K5703</v>
          </cell>
          <cell r="E10348">
            <v>45869</v>
          </cell>
          <cell r="F10348" t="str">
            <v>VK04 NPR</v>
          </cell>
          <cell r="G10348" t="str">
            <v>VK04 A2-Gr SOP</v>
          </cell>
          <cell r="H10348" t="str">
            <v>VK04 A2-Gr SOP向け設変出図</v>
          </cell>
          <cell r="J10348"/>
          <cell r="L10348"/>
        </row>
        <row r="10349">
          <cell r="C10349">
            <v>7552693811</v>
          </cell>
          <cell r="D10349" t="str">
            <v>I4K5703</v>
          </cell>
          <cell r="E10349">
            <v>45869</v>
          </cell>
          <cell r="F10349" t="str">
            <v>VK04 NPR</v>
          </cell>
          <cell r="G10349" t="str">
            <v>VK04 A2-Gr SOP</v>
          </cell>
          <cell r="H10349" t="str">
            <v>VK04 A2-Gr SOP向け設変出図</v>
          </cell>
          <cell r="J10349"/>
          <cell r="L10349"/>
        </row>
        <row r="10350">
          <cell r="C10350">
            <v>7552693821</v>
          </cell>
          <cell r="D10350" t="str">
            <v>I4K5703</v>
          </cell>
          <cell r="E10350">
            <v>45869</v>
          </cell>
          <cell r="F10350" t="str">
            <v>VK04 NPR</v>
          </cell>
          <cell r="G10350" t="str">
            <v>VK04 A2-Gr SOP</v>
          </cell>
          <cell r="H10350" t="str">
            <v>VK04 A2-Gr SOP向け設変出図</v>
          </cell>
          <cell r="J10350"/>
          <cell r="L10350"/>
        </row>
        <row r="10351">
          <cell r="C10351">
            <v>7552693831</v>
          </cell>
          <cell r="D10351" t="str">
            <v>I4K5703</v>
          </cell>
          <cell r="E10351">
            <v>45869</v>
          </cell>
          <cell r="F10351" t="str">
            <v>VK04 NPR</v>
          </cell>
          <cell r="G10351" t="str">
            <v>VK04 A2-Gr SOP</v>
          </cell>
          <cell r="H10351" t="str">
            <v>VK04 A2-Gr SOP向け設変出図</v>
          </cell>
          <cell r="J10351"/>
          <cell r="L10351"/>
        </row>
        <row r="10352">
          <cell r="C10352">
            <v>7552693841</v>
          </cell>
          <cell r="D10352" t="str">
            <v>I4K5703</v>
          </cell>
          <cell r="E10352">
            <v>45869</v>
          </cell>
          <cell r="F10352" t="str">
            <v>VK04 NPR</v>
          </cell>
          <cell r="G10352" t="str">
            <v>VK04 A2-Gr SOP</v>
          </cell>
          <cell r="H10352" t="str">
            <v>VK04 A2-Gr SOP向け設変出図</v>
          </cell>
          <cell r="J10352"/>
          <cell r="L10352"/>
        </row>
        <row r="10353">
          <cell r="C10353">
            <v>7552693921</v>
          </cell>
          <cell r="D10353" t="str">
            <v>I4K5703</v>
          </cell>
          <cell r="E10353">
            <v>45869</v>
          </cell>
          <cell r="F10353" t="str">
            <v>VK04 NPR</v>
          </cell>
          <cell r="G10353" t="str">
            <v>VK04 A2-Gr SOP</v>
          </cell>
          <cell r="H10353" t="str">
            <v>VK04 A2-Gr SOP向け設変出図</v>
          </cell>
          <cell r="J10353"/>
          <cell r="L10353"/>
        </row>
        <row r="10354">
          <cell r="C10354">
            <v>7552693931</v>
          </cell>
          <cell r="D10354" t="str">
            <v>I4K5703</v>
          </cell>
          <cell r="E10354">
            <v>45869</v>
          </cell>
          <cell r="F10354" t="str">
            <v>VK04 NPR</v>
          </cell>
          <cell r="G10354" t="str">
            <v>VK04 A2-Gr SOP</v>
          </cell>
          <cell r="H10354" t="str">
            <v>VK04 A2-Gr SOP向け設変出図</v>
          </cell>
          <cell r="J10354"/>
          <cell r="L10354"/>
        </row>
        <row r="10355">
          <cell r="C10355">
            <v>7552693941</v>
          </cell>
          <cell r="D10355" t="str">
            <v>I4K5703</v>
          </cell>
          <cell r="E10355">
            <v>45869</v>
          </cell>
          <cell r="F10355" t="str">
            <v>VK04 NPR</v>
          </cell>
          <cell r="G10355" t="str">
            <v>VK04 A2-Gr SOP</v>
          </cell>
          <cell r="H10355" t="str">
            <v>VK04 A2-Gr SOP向け設変出図</v>
          </cell>
          <cell r="J10355"/>
          <cell r="L10355"/>
        </row>
        <row r="10356">
          <cell r="C10356">
            <v>7552711541</v>
          </cell>
          <cell r="D10356" t="str">
            <v>I4K5703</v>
          </cell>
          <cell r="E10356">
            <v>45869</v>
          </cell>
          <cell r="F10356" t="str">
            <v>VK04 NPR</v>
          </cell>
          <cell r="G10356" t="str">
            <v>VK04 A2-Gr SOP</v>
          </cell>
          <cell r="H10356" t="str">
            <v>VK04 A2-Gr SOP向け設変出図</v>
          </cell>
          <cell r="J10356"/>
          <cell r="L10356"/>
        </row>
        <row r="10357">
          <cell r="C10357">
            <v>7552711551</v>
          </cell>
          <cell r="D10357" t="str">
            <v>I4K5703</v>
          </cell>
          <cell r="E10357">
            <v>45869</v>
          </cell>
          <cell r="F10357" t="str">
            <v>VK04 NPR</v>
          </cell>
          <cell r="G10357" t="str">
            <v>VK04 A2-Gr SOP</v>
          </cell>
          <cell r="H10357" t="str">
            <v>VK04 A2-Gr SOP向け設変出図</v>
          </cell>
          <cell r="J10357"/>
          <cell r="L10357"/>
        </row>
        <row r="10358">
          <cell r="C10358">
            <v>7552711561</v>
          </cell>
          <cell r="D10358" t="str">
            <v>I4K5703</v>
          </cell>
          <cell r="E10358">
            <v>45869</v>
          </cell>
          <cell r="F10358" t="str">
            <v>VK04 NPR</v>
          </cell>
          <cell r="G10358" t="str">
            <v>VK04 A2-Gr SOP</v>
          </cell>
          <cell r="H10358" t="str">
            <v>VK04 A2-Gr SOP向け設変出図</v>
          </cell>
          <cell r="J10358"/>
          <cell r="L10358"/>
        </row>
        <row r="10359">
          <cell r="C10359">
            <v>7552711571</v>
          </cell>
          <cell r="D10359" t="str">
            <v>I4K5703</v>
          </cell>
          <cell r="E10359">
            <v>45869</v>
          </cell>
          <cell r="F10359" t="str">
            <v>VK04 NPR</v>
          </cell>
          <cell r="G10359" t="str">
            <v>VK04 A2-Gr SOP</v>
          </cell>
          <cell r="H10359" t="str">
            <v>VK04 A2-Gr SOP向け設変出図</v>
          </cell>
          <cell r="J10359"/>
          <cell r="L10359"/>
        </row>
        <row r="10360">
          <cell r="C10360">
            <v>7552770030</v>
          </cell>
          <cell r="D10360" t="str">
            <v>I3K5960</v>
          </cell>
          <cell r="E10360">
            <v>45869</v>
          </cell>
          <cell r="F10360" t="str">
            <v>VK05 NP*</v>
          </cell>
          <cell r="G10360" t="str">
            <v>VK05 B-Gr 1SEI</v>
          </cell>
          <cell r="H10360" t="str">
            <v>VK05 B-Gr 1SEI 向け新規出図</v>
          </cell>
          <cell r="J10360"/>
          <cell r="L10360"/>
        </row>
        <row r="10361">
          <cell r="C10361">
            <v>7552626180</v>
          </cell>
          <cell r="D10361" t="str">
            <v>I3K5405</v>
          </cell>
          <cell r="E10361">
            <v>45869</v>
          </cell>
          <cell r="F10361" t="str">
            <v>VK04 NPR</v>
          </cell>
          <cell r="G10361" t="str">
            <v>VK04 A2-Gr SOP</v>
          </cell>
          <cell r="H10361" t="str">
            <v>VK04 A2-Gr SOP向け設変出図</v>
          </cell>
          <cell r="J10361"/>
          <cell r="L10361"/>
        </row>
        <row r="10362">
          <cell r="C10362">
            <v>7552626190</v>
          </cell>
          <cell r="D10362" t="str">
            <v>I3K5405</v>
          </cell>
          <cell r="E10362">
            <v>45869</v>
          </cell>
          <cell r="F10362" t="str">
            <v>VK04 NPR</v>
          </cell>
          <cell r="G10362" t="str">
            <v>VK04 A2-Gr SOP</v>
          </cell>
          <cell r="H10362" t="str">
            <v>VK04 A2-Gr SOP向け設変出図</v>
          </cell>
          <cell r="J10362"/>
          <cell r="L10362"/>
        </row>
        <row r="10363">
          <cell r="C10363">
            <v>7552626200</v>
          </cell>
          <cell r="D10363" t="str">
            <v>I3K5405</v>
          </cell>
          <cell r="E10363">
            <v>45869</v>
          </cell>
          <cell r="F10363" t="str">
            <v>VK04 NPR</v>
          </cell>
          <cell r="G10363" t="str">
            <v>VK04 A2-Gr SOP</v>
          </cell>
          <cell r="H10363" t="str">
            <v>VK04 A2-Gr SOP向け設変出図</v>
          </cell>
          <cell r="J10363"/>
          <cell r="L10363"/>
        </row>
        <row r="10364">
          <cell r="C10364">
            <v>7552626210</v>
          </cell>
          <cell r="D10364" t="str">
            <v>I3K5405</v>
          </cell>
          <cell r="E10364">
            <v>45869</v>
          </cell>
          <cell r="F10364" t="str">
            <v>VK04 NPR</v>
          </cell>
          <cell r="G10364" t="str">
            <v>VK04 A2-Gr SOP</v>
          </cell>
          <cell r="H10364" t="str">
            <v>VK04 A2-Gr SOP向け設変出図</v>
          </cell>
          <cell r="J10364"/>
          <cell r="L10364"/>
        </row>
        <row r="10365">
          <cell r="C10365">
            <v>7552626220</v>
          </cell>
          <cell r="D10365" t="str">
            <v>I3K5405</v>
          </cell>
          <cell r="E10365">
            <v>45869</v>
          </cell>
          <cell r="F10365" t="str">
            <v>VK04 NPR</v>
          </cell>
          <cell r="G10365" t="str">
            <v>VK04 A2-Gr SOP</v>
          </cell>
          <cell r="H10365" t="str">
            <v>VK04 A2-Gr SOP向け設変出図</v>
          </cell>
          <cell r="J10365"/>
          <cell r="L10365"/>
        </row>
        <row r="10366">
          <cell r="C10366">
            <v>7552626230</v>
          </cell>
          <cell r="D10366" t="str">
            <v>I3K5405</v>
          </cell>
          <cell r="E10366">
            <v>45869</v>
          </cell>
          <cell r="F10366" t="str">
            <v>VK04 NPR</v>
          </cell>
          <cell r="G10366" t="str">
            <v>VK04 A2-Gr SOP</v>
          </cell>
          <cell r="H10366" t="str">
            <v>VK04 A2-Gr SOP向け設変出図</v>
          </cell>
          <cell r="J10366"/>
          <cell r="L10366"/>
        </row>
        <row r="10367">
          <cell r="C10367">
            <v>7552626240</v>
          </cell>
          <cell r="D10367" t="str">
            <v>I3K5405</v>
          </cell>
          <cell r="E10367">
            <v>45869</v>
          </cell>
          <cell r="F10367" t="str">
            <v>VK04 NPR</v>
          </cell>
          <cell r="G10367" t="str">
            <v>VK04 A2-Gr SOP</v>
          </cell>
          <cell r="H10367" t="str">
            <v>VK04 A2-Gr SOP向け設変出図</v>
          </cell>
          <cell r="J10367"/>
          <cell r="L10367"/>
        </row>
        <row r="10368">
          <cell r="C10368">
            <v>7552626250</v>
          </cell>
          <cell r="D10368" t="str">
            <v>I3K5405</v>
          </cell>
          <cell r="E10368">
            <v>45869</v>
          </cell>
          <cell r="F10368" t="str">
            <v>VK04 NPR</v>
          </cell>
          <cell r="G10368" t="str">
            <v>VK04 A2-Gr SOP</v>
          </cell>
          <cell r="H10368" t="str">
            <v>VK04 A2-Gr SOP向け設変出図</v>
          </cell>
          <cell r="J10368"/>
          <cell r="L10368"/>
        </row>
        <row r="10369">
          <cell r="C10369">
            <v>7552770123</v>
          </cell>
          <cell r="D10369" t="str">
            <v>I4K7171</v>
          </cell>
          <cell r="E10369">
            <v>45877</v>
          </cell>
          <cell r="F10369" t="str">
            <v>VK04/VK05</v>
          </cell>
          <cell r="G10369" t="str">
            <v>VK04･05高型NPS</v>
          </cell>
          <cell r="H10369" t="str">
            <v>VK04･05高型NPS設変出図</v>
          </cell>
          <cell r="J10369"/>
          <cell r="L10369"/>
        </row>
        <row r="10370">
          <cell r="C10370">
            <v>7552770133</v>
          </cell>
          <cell r="D10370" t="str">
            <v>I4K7171</v>
          </cell>
          <cell r="E10370">
            <v>45877</v>
          </cell>
          <cell r="F10370" t="str">
            <v>VK04/VK05</v>
          </cell>
          <cell r="G10370" t="str">
            <v>VK04･05高型NPS</v>
          </cell>
          <cell r="H10370" t="str">
            <v>VK04･05高型NPS設変出図</v>
          </cell>
          <cell r="J10370"/>
          <cell r="L10370"/>
        </row>
        <row r="10371">
          <cell r="C10371">
            <v>8978771276</v>
          </cell>
          <cell r="D10371" t="str">
            <v>I4K7171</v>
          </cell>
          <cell r="E10371">
            <v>45877</v>
          </cell>
          <cell r="F10371" t="str">
            <v>VK04/VK05</v>
          </cell>
          <cell r="G10371" t="str">
            <v>VK04･05高型NPS</v>
          </cell>
          <cell r="H10371" t="str">
            <v>VK04･05高型NPS設変出図</v>
          </cell>
          <cell r="J10371"/>
          <cell r="L10371"/>
        </row>
        <row r="10372">
          <cell r="C10372">
            <v>7552208652</v>
          </cell>
          <cell r="D10372" t="str">
            <v>I4K7240</v>
          </cell>
          <cell r="E10372">
            <v>45888</v>
          </cell>
          <cell r="F10372" t="str">
            <v>VK04 A2-Gr</v>
          </cell>
          <cell r="G10372" t="str">
            <v>VK04A2-Gr</v>
          </cell>
          <cell r="H10372" t="str">
            <v>VK04 A2-Gr 向け K/UP DUMP FRAME 変更設変</v>
          </cell>
          <cell r="J10372" t="str">
            <v>D</v>
          </cell>
          <cell r="L10372"/>
        </row>
        <row r="10373">
          <cell r="C10373">
            <v>7552213372</v>
          </cell>
          <cell r="D10373" t="str">
            <v>I4K7240</v>
          </cell>
          <cell r="E10373">
            <v>45888</v>
          </cell>
          <cell r="F10373" t="str">
            <v>VK04 A2-Gr</v>
          </cell>
          <cell r="G10373" t="str">
            <v>VK04A2-Gr</v>
          </cell>
          <cell r="H10373" t="str">
            <v>VK04 A2-Gr 向け K/UP DUMP FRAME 変更設変</v>
          </cell>
          <cell r="J10373" t="str">
            <v>D</v>
          </cell>
          <cell r="L10373"/>
        </row>
        <row r="10374">
          <cell r="E10374"/>
          <cell r="J10374"/>
          <cell r="L10374"/>
        </row>
        <row r="10375">
          <cell r="D10375"/>
          <cell r="E10375"/>
          <cell r="J10375"/>
          <cell r="L10375"/>
        </row>
        <row r="10376">
          <cell r="D10376"/>
          <cell r="E10376"/>
          <cell r="J10376"/>
          <cell r="L10376"/>
        </row>
        <row r="10377">
          <cell r="D10377"/>
          <cell r="E10377"/>
          <cell r="J10377"/>
          <cell r="L10377"/>
        </row>
        <row r="10378">
          <cell r="D10378"/>
          <cell r="E10378"/>
          <cell r="J10378"/>
          <cell r="L10378"/>
        </row>
        <row r="10379">
          <cell r="D10379"/>
          <cell r="E10379"/>
          <cell r="J10379"/>
          <cell r="L10379"/>
        </row>
        <row r="10380">
          <cell r="D10380"/>
          <cell r="E10380"/>
          <cell r="J10380"/>
          <cell r="L10380"/>
        </row>
        <row r="10381">
          <cell r="D10381"/>
          <cell r="E10381"/>
          <cell r="J10381"/>
          <cell r="L10381"/>
        </row>
        <row r="10382">
          <cell r="D10382"/>
          <cell r="E10382"/>
          <cell r="J10382"/>
          <cell r="L10382"/>
        </row>
        <row r="10383">
          <cell r="D10383"/>
          <cell r="E10383"/>
          <cell r="J10383"/>
          <cell r="L10383"/>
        </row>
        <row r="10384">
          <cell r="D10384"/>
          <cell r="E10384"/>
          <cell r="J10384"/>
          <cell r="L10384"/>
        </row>
        <row r="10385">
          <cell r="D10385"/>
          <cell r="E10385"/>
          <cell r="J10385"/>
          <cell r="L10385"/>
        </row>
        <row r="10386">
          <cell r="D10386"/>
          <cell r="E10386"/>
          <cell r="J10386"/>
          <cell r="L10386"/>
        </row>
        <row r="10387">
          <cell r="D10387"/>
          <cell r="E10387"/>
          <cell r="J10387"/>
          <cell r="L10387"/>
        </row>
        <row r="10388">
          <cell r="D10388"/>
          <cell r="E10388"/>
          <cell r="J10388"/>
          <cell r="L10388"/>
        </row>
        <row r="10389">
          <cell r="D10389"/>
          <cell r="E10389"/>
          <cell r="J10389"/>
          <cell r="L10389"/>
        </row>
        <row r="10390">
          <cell r="D10390"/>
          <cell r="E10390"/>
          <cell r="J10390"/>
          <cell r="L10390"/>
        </row>
        <row r="10391">
          <cell r="D10391"/>
          <cell r="E10391"/>
          <cell r="J10391"/>
          <cell r="L10391"/>
        </row>
        <row r="10392">
          <cell r="D10392"/>
          <cell r="E10392"/>
          <cell r="J10392"/>
          <cell r="L10392"/>
        </row>
        <row r="10393">
          <cell r="D10393"/>
          <cell r="E10393"/>
          <cell r="J10393"/>
          <cell r="L10393"/>
        </row>
        <row r="10394">
          <cell r="D10394"/>
          <cell r="E10394"/>
          <cell r="J10394"/>
          <cell r="L10394"/>
        </row>
        <row r="10395">
          <cell r="D10395"/>
          <cell r="E10395"/>
          <cell r="J10395"/>
          <cell r="L10395"/>
        </row>
        <row r="10396">
          <cell r="D10396"/>
          <cell r="E10396"/>
          <cell r="J10396"/>
          <cell r="L10396"/>
        </row>
        <row r="10397">
          <cell r="D10397"/>
          <cell r="E10397"/>
          <cell r="J10397"/>
          <cell r="L10397"/>
        </row>
        <row r="10398">
          <cell r="D10398"/>
          <cell r="E10398"/>
          <cell r="J10398"/>
          <cell r="L10398"/>
        </row>
        <row r="10399">
          <cell r="D10399"/>
          <cell r="E10399"/>
          <cell r="J10399"/>
          <cell r="L10399"/>
        </row>
        <row r="10400">
          <cell r="D10400"/>
          <cell r="E10400"/>
          <cell r="J10400"/>
          <cell r="L10400"/>
        </row>
        <row r="10401">
          <cell r="D10401"/>
          <cell r="E10401"/>
          <cell r="J10401"/>
          <cell r="L10401"/>
        </row>
        <row r="10402">
          <cell r="D10402"/>
          <cell r="E10402"/>
          <cell r="J10402"/>
          <cell r="L10402"/>
        </row>
        <row r="10403">
          <cell r="D10403"/>
          <cell r="E10403"/>
          <cell r="J10403"/>
          <cell r="L10403"/>
        </row>
        <row r="10404">
          <cell r="D10404"/>
          <cell r="E10404"/>
          <cell r="J10404"/>
          <cell r="L10404"/>
        </row>
        <row r="10405">
          <cell r="D10405"/>
          <cell r="E10405"/>
          <cell r="J10405"/>
          <cell r="L10405"/>
        </row>
        <row r="10406">
          <cell r="D10406"/>
          <cell r="E10406"/>
          <cell r="J10406"/>
          <cell r="L10406"/>
        </row>
        <row r="10407">
          <cell r="D10407"/>
          <cell r="E10407"/>
          <cell r="J10407"/>
          <cell r="L10407"/>
        </row>
        <row r="10408">
          <cell r="D10408"/>
          <cell r="E10408"/>
          <cell r="J10408"/>
          <cell r="L10408"/>
        </row>
        <row r="10409">
          <cell r="D10409"/>
          <cell r="E10409"/>
          <cell r="J10409"/>
          <cell r="L10409"/>
        </row>
        <row r="10410">
          <cell r="D10410"/>
          <cell r="E10410"/>
          <cell r="J10410"/>
          <cell r="L10410"/>
        </row>
        <row r="10411">
          <cell r="D10411"/>
          <cell r="E10411"/>
          <cell r="J10411"/>
          <cell r="L10411"/>
        </row>
        <row r="10412">
          <cell r="D10412"/>
          <cell r="E10412"/>
          <cell r="J10412"/>
          <cell r="L10412"/>
        </row>
        <row r="10413">
          <cell r="D10413"/>
          <cell r="E10413"/>
          <cell r="J10413"/>
          <cell r="L10413"/>
        </row>
        <row r="10414">
          <cell r="D10414"/>
          <cell r="E10414"/>
          <cell r="J10414"/>
          <cell r="L10414"/>
        </row>
        <row r="10415">
          <cell r="D10415"/>
          <cell r="E10415"/>
          <cell r="J10415"/>
          <cell r="L10415"/>
        </row>
        <row r="10416">
          <cell r="D10416"/>
          <cell r="E10416"/>
          <cell r="J10416"/>
          <cell r="L10416"/>
        </row>
        <row r="10417">
          <cell r="D10417"/>
          <cell r="E10417"/>
          <cell r="J10417"/>
          <cell r="L10417"/>
        </row>
        <row r="10418">
          <cell r="D10418"/>
          <cell r="E10418"/>
          <cell r="J10418"/>
          <cell r="L10418"/>
        </row>
        <row r="10419">
          <cell r="D10419"/>
          <cell r="E10419"/>
          <cell r="J10419"/>
          <cell r="L10419"/>
        </row>
        <row r="10420">
          <cell r="D10420"/>
          <cell r="E10420"/>
          <cell r="J10420"/>
          <cell r="L10420"/>
        </row>
        <row r="10421">
          <cell r="D10421"/>
          <cell r="E10421"/>
          <cell r="J10421"/>
          <cell r="L10421"/>
        </row>
        <row r="10422">
          <cell r="D10422"/>
          <cell r="E10422"/>
          <cell r="J10422"/>
          <cell r="L10422"/>
        </row>
        <row r="10423">
          <cell r="D10423"/>
          <cell r="E10423"/>
          <cell r="J10423"/>
          <cell r="L10423"/>
        </row>
        <row r="10424">
          <cell r="D10424"/>
          <cell r="E10424"/>
          <cell r="J10424"/>
          <cell r="L10424"/>
        </row>
        <row r="10425">
          <cell r="D10425"/>
          <cell r="E10425"/>
          <cell r="J10425"/>
          <cell r="L10425"/>
        </row>
        <row r="10426">
          <cell r="D10426"/>
          <cell r="E10426"/>
          <cell r="J10426"/>
          <cell r="L10426"/>
        </row>
        <row r="10427">
          <cell r="D10427"/>
          <cell r="E10427"/>
          <cell r="J10427"/>
          <cell r="L10427"/>
        </row>
        <row r="10428">
          <cell r="D10428"/>
          <cell r="E10428"/>
          <cell r="J10428"/>
          <cell r="L10428"/>
        </row>
        <row r="10429">
          <cell r="D10429"/>
          <cell r="E10429"/>
          <cell r="J10429"/>
          <cell r="L10429"/>
        </row>
        <row r="10430">
          <cell r="D10430"/>
          <cell r="E10430"/>
          <cell r="J10430"/>
          <cell r="L10430"/>
        </row>
        <row r="10431">
          <cell r="D10431"/>
          <cell r="E10431"/>
          <cell r="J10431"/>
          <cell r="L10431"/>
        </row>
        <row r="10432">
          <cell r="D10432"/>
          <cell r="E10432"/>
          <cell r="J10432"/>
          <cell r="L10432"/>
        </row>
        <row r="10433">
          <cell r="D10433"/>
          <cell r="E10433"/>
          <cell r="J10433"/>
          <cell r="L10433"/>
        </row>
        <row r="10434">
          <cell r="D10434"/>
          <cell r="E10434"/>
          <cell r="J10434"/>
          <cell r="L10434"/>
        </row>
        <row r="10435">
          <cell r="D10435"/>
          <cell r="E10435"/>
          <cell r="J10435"/>
          <cell r="L10435"/>
        </row>
        <row r="10436">
          <cell r="D10436"/>
          <cell r="E10436"/>
          <cell r="J10436"/>
          <cell r="L10436"/>
        </row>
        <row r="10437">
          <cell r="D10437"/>
          <cell r="E10437"/>
          <cell r="J10437"/>
          <cell r="L10437"/>
        </row>
        <row r="10438">
          <cell r="D10438"/>
          <cell r="E10438"/>
          <cell r="J10438"/>
          <cell r="L10438"/>
        </row>
        <row r="10439">
          <cell r="D10439"/>
          <cell r="E10439"/>
          <cell r="J10439"/>
          <cell r="L10439"/>
        </row>
        <row r="10440">
          <cell r="D10440"/>
          <cell r="E10440"/>
          <cell r="J10440"/>
          <cell r="L10440"/>
        </row>
        <row r="10441">
          <cell r="D10441"/>
          <cell r="E10441"/>
          <cell r="J10441"/>
          <cell r="L10441"/>
        </row>
        <row r="10442">
          <cell r="D10442"/>
          <cell r="E10442"/>
          <cell r="J10442"/>
          <cell r="L10442"/>
        </row>
        <row r="10443">
          <cell r="D10443"/>
          <cell r="E10443"/>
          <cell r="J10443"/>
          <cell r="L10443"/>
        </row>
        <row r="10444">
          <cell r="D10444"/>
          <cell r="E10444"/>
          <cell r="J10444"/>
          <cell r="L10444"/>
        </row>
        <row r="10445">
          <cell r="D10445"/>
          <cell r="E10445"/>
          <cell r="J10445"/>
          <cell r="L10445"/>
        </row>
        <row r="10446">
          <cell r="D10446"/>
          <cell r="E10446"/>
          <cell r="J10446"/>
          <cell r="L10446"/>
        </row>
        <row r="10447">
          <cell r="D10447"/>
          <cell r="E10447"/>
          <cell r="J10447"/>
          <cell r="L10447"/>
        </row>
        <row r="10448">
          <cell r="D10448"/>
          <cell r="E10448"/>
          <cell r="J10448"/>
          <cell r="L10448"/>
        </row>
        <row r="10449">
          <cell r="D10449"/>
          <cell r="E10449"/>
          <cell r="J10449"/>
          <cell r="L10449"/>
        </row>
        <row r="10450">
          <cell r="D10450"/>
          <cell r="E10450"/>
          <cell r="J10450"/>
          <cell r="L10450"/>
        </row>
        <row r="10451">
          <cell r="D10451"/>
          <cell r="E10451"/>
          <cell r="J10451"/>
          <cell r="L10451"/>
        </row>
        <row r="10452">
          <cell r="D10452"/>
          <cell r="E10452"/>
          <cell r="J10452"/>
          <cell r="L10452"/>
        </row>
        <row r="10453">
          <cell r="D10453"/>
          <cell r="E10453"/>
          <cell r="J10453"/>
          <cell r="L10453"/>
        </row>
        <row r="10454">
          <cell r="D10454"/>
          <cell r="E10454"/>
          <cell r="J10454"/>
          <cell r="L10454"/>
        </row>
        <row r="10455">
          <cell r="D10455"/>
          <cell r="E10455"/>
          <cell r="J10455"/>
          <cell r="L10455"/>
        </row>
        <row r="10456">
          <cell r="D10456"/>
          <cell r="E10456"/>
          <cell r="J10456"/>
          <cell r="L10456"/>
        </row>
        <row r="10457">
          <cell r="D10457"/>
          <cell r="E10457"/>
          <cell r="J10457"/>
          <cell r="L10457"/>
        </row>
        <row r="10458">
          <cell r="D10458"/>
          <cell r="E10458"/>
          <cell r="J10458"/>
          <cell r="L10458"/>
        </row>
        <row r="10459">
          <cell r="D10459"/>
          <cell r="E10459"/>
          <cell r="J10459"/>
          <cell r="L10459"/>
        </row>
        <row r="10460">
          <cell r="D10460"/>
          <cell r="E10460"/>
          <cell r="J10460"/>
          <cell r="L10460"/>
        </row>
        <row r="10461">
          <cell r="D10461"/>
          <cell r="E10461"/>
          <cell r="J10461"/>
          <cell r="L10461"/>
        </row>
        <row r="10462">
          <cell r="D10462"/>
          <cell r="E10462"/>
          <cell r="J10462"/>
          <cell r="L10462"/>
        </row>
        <row r="10463">
          <cell r="D10463"/>
          <cell r="E10463"/>
          <cell r="J10463"/>
          <cell r="L10463"/>
        </row>
        <row r="10464">
          <cell r="D10464"/>
          <cell r="E10464"/>
          <cell r="J10464"/>
          <cell r="L10464"/>
        </row>
        <row r="10465">
          <cell r="D10465"/>
          <cell r="E10465"/>
          <cell r="J10465"/>
          <cell r="L10465"/>
        </row>
        <row r="10466">
          <cell r="D10466"/>
          <cell r="E10466"/>
          <cell r="J10466"/>
          <cell r="L10466"/>
        </row>
        <row r="10467">
          <cell r="D10467"/>
          <cell r="E10467"/>
          <cell r="J10467"/>
          <cell r="L10467"/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A1" t="str">
            <v>品番</v>
          </cell>
        </row>
        <row r="2">
          <cell r="A2">
            <v>7552132072</v>
          </cell>
        </row>
        <row r="3">
          <cell r="A3">
            <v>7552164981</v>
          </cell>
        </row>
        <row r="4">
          <cell r="A4">
            <v>7552164981</v>
          </cell>
        </row>
        <row r="5">
          <cell r="A5">
            <v>7552165742</v>
          </cell>
        </row>
        <row r="6">
          <cell r="A6">
            <v>7552209040</v>
          </cell>
        </row>
        <row r="7">
          <cell r="A7">
            <v>7552213180</v>
          </cell>
        </row>
        <row r="8">
          <cell r="A8">
            <v>7552224500</v>
          </cell>
        </row>
        <row r="9">
          <cell r="A9">
            <v>7552224500</v>
          </cell>
        </row>
        <row r="10">
          <cell r="A10">
            <v>7552224500</v>
          </cell>
        </row>
        <row r="11">
          <cell r="A11">
            <v>7552264810</v>
          </cell>
        </row>
        <row r="12">
          <cell r="A12">
            <v>7552264810</v>
          </cell>
        </row>
        <row r="13">
          <cell r="A13">
            <v>7552304850</v>
          </cell>
        </row>
        <row r="14">
          <cell r="A14">
            <v>7552304850</v>
          </cell>
        </row>
        <row r="15">
          <cell r="A15">
            <v>7552305281</v>
          </cell>
        </row>
        <row r="16">
          <cell r="A16">
            <v>7552312630</v>
          </cell>
        </row>
        <row r="17">
          <cell r="A17">
            <v>7552410521</v>
          </cell>
        </row>
        <row r="18">
          <cell r="A18">
            <v>7552418151</v>
          </cell>
        </row>
        <row r="19">
          <cell r="A19">
            <v>7552418181</v>
          </cell>
        </row>
        <row r="20">
          <cell r="A20">
            <v>7552418181</v>
          </cell>
        </row>
        <row r="21">
          <cell r="A21">
            <v>7552418211</v>
          </cell>
        </row>
        <row r="22">
          <cell r="A22">
            <v>7552472860</v>
          </cell>
        </row>
        <row r="23">
          <cell r="A23">
            <v>7552472910</v>
          </cell>
        </row>
        <row r="24">
          <cell r="A24">
            <v>7552472910</v>
          </cell>
        </row>
        <row r="25">
          <cell r="A25">
            <v>7552472920</v>
          </cell>
        </row>
        <row r="26">
          <cell r="A26">
            <v>7552472980</v>
          </cell>
        </row>
        <row r="27">
          <cell r="A27">
            <v>7552473040</v>
          </cell>
        </row>
        <row r="28">
          <cell r="A28">
            <v>7552473100</v>
          </cell>
        </row>
        <row r="29">
          <cell r="A29">
            <v>7552646640</v>
          </cell>
        </row>
        <row r="30">
          <cell r="A30">
            <v>7552701451</v>
          </cell>
        </row>
        <row r="31">
          <cell r="A31">
            <v>7552701451</v>
          </cell>
        </row>
        <row r="32">
          <cell r="A32">
            <v>7552701551</v>
          </cell>
        </row>
        <row r="33">
          <cell r="A33">
            <v>7552701551</v>
          </cell>
        </row>
        <row r="34">
          <cell r="A34">
            <v>7552701661</v>
          </cell>
        </row>
        <row r="35">
          <cell r="A35">
            <v>7552701721</v>
          </cell>
        </row>
        <row r="36">
          <cell r="A36">
            <v>7552701721</v>
          </cell>
        </row>
        <row r="37">
          <cell r="A37">
            <v>7552701721</v>
          </cell>
        </row>
        <row r="38">
          <cell r="A38">
            <v>7552701731</v>
          </cell>
        </row>
        <row r="39">
          <cell r="A39">
            <v>7552701741</v>
          </cell>
        </row>
        <row r="40">
          <cell r="A40">
            <v>7552701741</v>
          </cell>
        </row>
        <row r="41">
          <cell r="A41">
            <v>7552701811</v>
          </cell>
        </row>
        <row r="42">
          <cell r="A42">
            <v>7552701841</v>
          </cell>
        </row>
        <row r="43">
          <cell r="A43">
            <v>7552701841</v>
          </cell>
        </row>
        <row r="44">
          <cell r="A44">
            <v>7552702910</v>
          </cell>
        </row>
        <row r="45">
          <cell r="A45">
            <v>7552702910</v>
          </cell>
        </row>
        <row r="46">
          <cell r="A46">
            <v>7552702910</v>
          </cell>
        </row>
        <row r="47">
          <cell r="A47">
            <v>7552702910</v>
          </cell>
        </row>
        <row r="48">
          <cell r="A48">
            <v>7552702910</v>
          </cell>
        </row>
        <row r="49">
          <cell r="A49">
            <v>7552702910</v>
          </cell>
        </row>
        <row r="50">
          <cell r="A50">
            <v>7552702910</v>
          </cell>
        </row>
        <row r="51">
          <cell r="A51">
            <v>7552702910</v>
          </cell>
        </row>
        <row r="52">
          <cell r="A52">
            <v>7552702950</v>
          </cell>
        </row>
        <row r="53">
          <cell r="A53">
            <v>7552702950</v>
          </cell>
        </row>
        <row r="54">
          <cell r="A54">
            <v>7552702980</v>
          </cell>
        </row>
        <row r="55">
          <cell r="A55">
            <v>7552702980</v>
          </cell>
        </row>
        <row r="56">
          <cell r="A56">
            <v>7552702980</v>
          </cell>
        </row>
        <row r="57">
          <cell r="A57">
            <v>7552702990</v>
          </cell>
        </row>
        <row r="58">
          <cell r="A58">
            <v>7552703020</v>
          </cell>
        </row>
        <row r="59">
          <cell r="A59">
            <v>7552703020</v>
          </cell>
        </row>
        <row r="60">
          <cell r="A60">
            <v>7552715040</v>
          </cell>
        </row>
        <row r="61">
          <cell r="A61">
            <v>7552715090</v>
          </cell>
        </row>
        <row r="62">
          <cell r="A62">
            <v>7552715090</v>
          </cell>
        </row>
        <row r="63">
          <cell r="A63">
            <v>7552715090</v>
          </cell>
        </row>
        <row r="64">
          <cell r="A64">
            <v>7552715100</v>
          </cell>
        </row>
        <row r="65">
          <cell r="A65">
            <v>7552715100</v>
          </cell>
        </row>
        <row r="66">
          <cell r="A66">
            <v>7552715130</v>
          </cell>
        </row>
        <row r="67">
          <cell r="A67">
            <v>7552735110</v>
          </cell>
        </row>
        <row r="68">
          <cell r="A68">
            <v>7552735130</v>
          </cell>
        </row>
        <row r="69">
          <cell r="A69">
            <v>7552765870</v>
          </cell>
        </row>
        <row r="70">
          <cell r="A70">
            <v>7552770110</v>
          </cell>
        </row>
        <row r="71">
          <cell r="A71">
            <v>7552770121</v>
          </cell>
        </row>
        <row r="72">
          <cell r="A72">
            <v>7552907880</v>
          </cell>
        </row>
        <row r="73">
          <cell r="A73">
            <v>7552907880</v>
          </cell>
        </row>
        <row r="74">
          <cell r="A74">
            <v>7552907900</v>
          </cell>
        </row>
        <row r="75">
          <cell r="A75">
            <v>7552907930</v>
          </cell>
        </row>
        <row r="76">
          <cell r="A76">
            <v>7552907930</v>
          </cell>
        </row>
        <row r="77">
          <cell r="A77">
            <v>7552907970</v>
          </cell>
        </row>
        <row r="78">
          <cell r="A78">
            <v>7552942680</v>
          </cell>
        </row>
        <row r="79">
          <cell r="A79">
            <v>7552942680</v>
          </cell>
        </row>
        <row r="80">
          <cell r="A80">
            <v>7552942690</v>
          </cell>
        </row>
        <row r="81">
          <cell r="A81">
            <v>7552942690</v>
          </cell>
        </row>
        <row r="82">
          <cell r="A82">
            <v>7552942690</v>
          </cell>
        </row>
        <row r="83">
          <cell r="A83">
            <v>7552942690</v>
          </cell>
        </row>
        <row r="84">
          <cell r="A84">
            <v>7552942690</v>
          </cell>
        </row>
        <row r="85">
          <cell r="A85">
            <v>7552942710</v>
          </cell>
        </row>
        <row r="86">
          <cell r="A86">
            <v>7552942720</v>
          </cell>
        </row>
        <row r="87">
          <cell r="A87">
            <v>7552942750</v>
          </cell>
        </row>
        <row r="88">
          <cell r="A88">
            <v>7552942950</v>
          </cell>
        </row>
        <row r="89">
          <cell r="A89">
            <v>7552943190</v>
          </cell>
        </row>
        <row r="90">
          <cell r="A90">
            <v>7552943260</v>
          </cell>
        </row>
        <row r="91">
          <cell r="A91">
            <v>7552998340</v>
          </cell>
        </row>
        <row r="92">
          <cell r="A92">
            <v>7552998370</v>
          </cell>
        </row>
        <row r="93">
          <cell r="A93">
            <v>7552998370</v>
          </cell>
        </row>
        <row r="94">
          <cell r="A94">
            <v>7552998370</v>
          </cell>
        </row>
        <row r="95">
          <cell r="A95">
            <v>7552998380</v>
          </cell>
        </row>
        <row r="96">
          <cell r="A96">
            <v>7552998380</v>
          </cell>
        </row>
        <row r="97">
          <cell r="A97">
            <v>7552998410</v>
          </cell>
        </row>
        <row r="98">
          <cell r="A98">
            <v>8978767396</v>
          </cell>
        </row>
        <row r="99">
          <cell r="A99">
            <v>8978771275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納入品番1</v>
          </cell>
          <cell r="D1" t="str">
            <v>車型名称</v>
          </cell>
          <cell r="E1" t="str">
            <v>直近イベント</v>
          </cell>
          <cell r="F1" t="str">
            <v>荷姿</v>
          </cell>
          <cell r="G1" t="str">
            <v>刻印</v>
          </cell>
          <cell r="H1" t="str">
            <v>初品区分</v>
          </cell>
          <cell r="I1" t="str">
            <v>31W</v>
          </cell>
          <cell r="J1" t="str">
            <v>32W</v>
          </cell>
          <cell r="K1" t="str">
            <v>33W</v>
          </cell>
          <cell r="L1" t="str">
            <v>34W</v>
          </cell>
          <cell r="M1" t="str">
            <v>35W</v>
          </cell>
          <cell r="N1" t="str">
            <v>36W</v>
          </cell>
          <cell r="O1" t="str">
            <v>37W</v>
          </cell>
          <cell r="P1" t="str">
            <v>38W</v>
          </cell>
          <cell r="Q1" t="str">
            <v>39W</v>
          </cell>
          <cell r="R1" t="str">
            <v>40W</v>
          </cell>
          <cell r="S1" t="str">
            <v>41W</v>
          </cell>
          <cell r="T1" t="str">
            <v>42W</v>
          </cell>
          <cell r="U1" t="str">
            <v>43W</v>
          </cell>
          <cell r="V1" t="str">
            <v>総計</v>
          </cell>
          <cell r="W1" t="str">
            <v>納入品名称</v>
          </cell>
          <cell r="X1" t="str">
            <v>基本車型</v>
          </cell>
        </row>
        <row r="2">
          <cell r="C2">
            <v>7551909410</v>
          </cell>
          <cell r="D2" t="str">
            <v xml:space="preserve">VK00 NKR    </v>
          </cell>
          <cell r="E2" t="str">
            <v>I3JBZ26VK00 1X RIGID 一生向けFRAME ASM 新規出図</v>
          </cell>
          <cell r="F2">
            <v>1</v>
          </cell>
          <cell r="G2" t="str">
            <v xml:space="preserve">      </v>
          </cell>
          <cell r="H2" t="str">
            <v>初</v>
          </cell>
          <cell r="I2"/>
          <cell r="J2"/>
          <cell r="K2"/>
          <cell r="L2"/>
          <cell r="M2"/>
          <cell r="N2"/>
          <cell r="O2"/>
          <cell r="P2"/>
          <cell r="Q2">
            <v>1</v>
          </cell>
          <cell r="R2"/>
          <cell r="S2"/>
          <cell r="T2"/>
          <cell r="U2"/>
          <cell r="V2">
            <v>1</v>
          </cell>
          <cell r="W2" t="str">
            <v xml:space="preserve">FRAME ASM           </v>
          </cell>
          <cell r="X2" t="str">
            <v xml:space="preserve">VK00  </v>
          </cell>
        </row>
        <row r="3">
          <cell r="C3">
            <v>7552702970</v>
          </cell>
          <cell r="D3" t="str">
            <v xml:space="preserve">VK00/VK05   </v>
          </cell>
          <cell r="E3" t="str">
            <v>I3K5492VK05 A-GR 欧州/トルコ/UK向け 新規出図</v>
          </cell>
          <cell r="F3">
            <v>3</v>
          </cell>
          <cell r="G3" t="str">
            <v xml:space="preserve">      </v>
          </cell>
          <cell r="H3" t="str">
            <v>初</v>
          </cell>
          <cell r="I3"/>
          <cell r="J3"/>
          <cell r="K3"/>
          <cell r="L3"/>
          <cell r="M3"/>
          <cell r="N3"/>
          <cell r="O3"/>
          <cell r="P3"/>
          <cell r="Q3"/>
          <cell r="R3"/>
          <cell r="S3">
            <v>14</v>
          </cell>
          <cell r="T3">
            <v>11</v>
          </cell>
          <cell r="U3">
            <v>13</v>
          </cell>
          <cell r="V3">
            <v>38</v>
          </cell>
          <cell r="W3" t="str">
            <v xml:space="preserve">FRAME ASM           </v>
          </cell>
          <cell r="X3" t="str">
            <v xml:space="preserve">NMR   </v>
          </cell>
        </row>
        <row r="4">
          <cell r="C4">
            <v>7552472910</v>
          </cell>
          <cell r="D4" t="str">
            <v xml:space="preserve">VK05 N**    </v>
          </cell>
          <cell r="E4" t="str">
            <v>I3K5712</v>
          </cell>
          <cell r="F4">
            <v>1</v>
          </cell>
          <cell r="G4" t="str">
            <v xml:space="preserve">      </v>
          </cell>
          <cell r="H4" t="str">
            <v>初</v>
          </cell>
          <cell r="I4"/>
          <cell r="J4"/>
          <cell r="K4"/>
          <cell r="L4"/>
          <cell r="M4"/>
          <cell r="N4"/>
          <cell r="O4"/>
          <cell r="P4">
            <v>1</v>
          </cell>
          <cell r="Q4"/>
          <cell r="R4"/>
          <cell r="S4"/>
          <cell r="T4"/>
          <cell r="U4"/>
          <cell r="V4">
            <v>1</v>
          </cell>
          <cell r="W4" t="str">
            <v xml:space="preserve">FRAME ASM           </v>
          </cell>
          <cell r="X4" t="str">
            <v xml:space="preserve">VK05  </v>
          </cell>
        </row>
        <row r="5">
          <cell r="C5">
            <v>7552378420</v>
          </cell>
          <cell r="D5" t="str">
            <v xml:space="preserve">VK00 NMR    </v>
          </cell>
          <cell r="E5" t="str">
            <v>VK00 B1-GR 一生向け　FRAME ASM 新規出図</v>
          </cell>
          <cell r="F5">
            <v>1</v>
          </cell>
          <cell r="G5" t="str">
            <v xml:space="preserve">      </v>
          </cell>
          <cell r="H5" t="str">
            <v>初</v>
          </cell>
          <cell r="I5"/>
          <cell r="J5"/>
          <cell r="K5"/>
          <cell r="L5"/>
          <cell r="M5"/>
          <cell r="N5"/>
          <cell r="O5"/>
          <cell r="P5"/>
          <cell r="Q5">
            <v>1</v>
          </cell>
          <cell r="R5">
            <v>1</v>
          </cell>
          <cell r="S5">
            <v>1</v>
          </cell>
          <cell r="T5">
            <v>1</v>
          </cell>
          <cell r="U5"/>
          <cell r="V5">
            <v>4</v>
          </cell>
          <cell r="W5" t="str">
            <v xml:space="preserve">FRAME ASM           </v>
          </cell>
          <cell r="X5" t="str">
            <v xml:space="preserve">VK00  </v>
          </cell>
        </row>
        <row r="6">
          <cell r="C6">
            <v>7552378360</v>
          </cell>
          <cell r="D6" t="str">
            <v xml:space="preserve">VK00 NMR    </v>
          </cell>
          <cell r="E6" t="str">
            <v>VK00 B1-GR 一生向け　FRAME ASM 新規出図</v>
          </cell>
          <cell r="F6">
            <v>3</v>
          </cell>
          <cell r="G6" t="str">
            <v xml:space="preserve">      </v>
          </cell>
          <cell r="H6" t="str">
            <v>初</v>
          </cell>
          <cell r="I6"/>
          <cell r="J6"/>
          <cell r="K6"/>
          <cell r="L6"/>
          <cell r="M6"/>
          <cell r="N6"/>
          <cell r="O6">
            <v>3</v>
          </cell>
          <cell r="P6"/>
          <cell r="Q6"/>
          <cell r="R6">
            <v>3</v>
          </cell>
          <cell r="S6"/>
          <cell r="T6"/>
          <cell r="U6"/>
          <cell r="V6">
            <v>6</v>
          </cell>
          <cell r="W6" t="str">
            <v xml:space="preserve">FRAME ASM           </v>
          </cell>
          <cell r="X6" t="str">
            <v xml:space="preserve">VK00  </v>
          </cell>
        </row>
        <row r="7">
          <cell r="C7">
            <v>7552209040</v>
          </cell>
          <cell r="D7" t="str">
            <v xml:space="preserve">VK04 NKR    </v>
          </cell>
          <cell r="E7" t="str">
            <v>VK04 700幅 K研1 FRAME ASM 新規出図</v>
          </cell>
          <cell r="F7">
            <v>1</v>
          </cell>
          <cell r="G7" t="str">
            <v xml:space="preserve">      </v>
          </cell>
          <cell r="H7" t="str">
            <v>初</v>
          </cell>
          <cell r="I7"/>
          <cell r="J7"/>
          <cell r="K7"/>
          <cell r="L7"/>
          <cell r="M7"/>
          <cell r="N7"/>
          <cell r="O7">
            <v>1</v>
          </cell>
          <cell r="P7"/>
          <cell r="Q7"/>
          <cell r="R7"/>
          <cell r="S7"/>
          <cell r="T7"/>
          <cell r="U7"/>
          <cell r="V7">
            <v>1</v>
          </cell>
          <cell r="W7" t="str">
            <v xml:space="preserve">FRAME ASM           </v>
          </cell>
          <cell r="X7" t="str">
            <v xml:space="preserve">VK04  </v>
          </cell>
        </row>
        <row r="8">
          <cell r="C8">
            <v>7552224500</v>
          </cell>
          <cell r="D8" t="str">
            <v xml:space="preserve">VK04 NMR    </v>
          </cell>
          <cell r="E8" t="str">
            <v>VK04 700幅 K研2 新規出図</v>
          </cell>
          <cell r="F8">
            <v>1</v>
          </cell>
          <cell r="G8" t="str">
            <v xml:space="preserve">      </v>
          </cell>
          <cell r="H8" t="str">
            <v>初</v>
          </cell>
          <cell r="I8"/>
          <cell r="J8"/>
          <cell r="K8"/>
          <cell r="L8"/>
          <cell r="M8"/>
          <cell r="N8"/>
          <cell r="O8">
            <v>1</v>
          </cell>
          <cell r="P8">
            <v>2</v>
          </cell>
          <cell r="Q8"/>
          <cell r="R8"/>
          <cell r="S8"/>
          <cell r="T8"/>
          <cell r="U8"/>
          <cell r="V8">
            <v>3</v>
          </cell>
          <cell r="W8" t="str">
            <v xml:space="preserve">FRAME ASM           </v>
          </cell>
          <cell r="X8" t="str">
            <v xml:space="preserve">VK04  </v>
          </cell>
        </row>
        <row r="9">
          <cell r="C9">
            <v>7552733511</v>
          </cell>
          <cell r="D9" t="str">
            <v xml:space="preserve">VK04 NKS    </v>
          </cell>
          <cell r="E9" t="str">
            <v>VK04 A1-GR 1生向け設変出図</v>
          </cell>
          <cell r="F9">
            <v>1</v>
          </cell>
          <cell r="G9" t="str">
            <v xml:space="preserve">      </v>
          </cell>
          <cell r="H9" t="str">
            <v>初</v>
          </cell>
          <cell r="I9"/>
          <cell r="J9"/>
          <cell r="K9"/>
          <cell r="L9"/>
          <cell r="M9"/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/>
          <cell r="V9">
            <v>7</v>
          </cell>
          <cell r="W9" t="str">
            <v xml:space="preserve">FRAME ASM           </v>
          </cell>
          <cell r="X9" t="str">
            <v xml:space="preserve">VK04  </v>
          </cell>
        </row>
        <row r="10">
          <cell r="C10">
            <v>7552701411</v>
          </cell>
          <cell r="D10" t="str">
            <v xml:space="preserve">VK05 NMS    </v>
          </cell>
          <cell r="E10" t="str">
            <v>VK05 A,B,C-GR 1生向け設変出図</v>
          </cell>
          <cell r="F10">
            <v>1</v>
          </cell>
          <cell r="G10" t="str">
            <v xml:space="preserve">      </v>
          </cell>
          <cell r="H10" t="str">
            <v>初</v>
          </cell>
          <cell r="I10"/>
          <cell r="J10"/>
          <cell r="K10"/>
          <cell r="L10"/>
          <cell r="M10"/>
          <cell r="N10"/>
          <cell r="O10">
            <v>1</v>
          </cell>
          <cell r="P10">
            <v>5</v>
          </cell>
          <cell r="Q10">
            <v>6</v>
          </cell>
          <cell r="R10">
            <v>11</v>
          </cell>
          <cell r="S10">
            <v>8</v>
          </cell>
          <cell r="T10">
            <v>8</v>
          </cell>
          <cell r="U10">
            <v>5</v>
          </cell>
          <cell r="V10">
            <v>44</v>
          </cell>
          <cell r="W10" t="str">
            <v xml:space="preserve">FRAME ASM           </v>
          </cell>
          <cell r="X10" t="str">
            <v xml:space="preserve">VK05  </v>
          </cell>
        </row>
        <row r="11">
          <cell r="C11">
            <v>7552703000</v>
          </cell>
          <cell r="D11" t="str">
            <v xml:space="preserve">NMR         </v>
          </cell>
          <cell r="E11" t="str">
            <v>VK05 A-GR 欧州/トルコ/UK向け 新規出図</v>
          </cell>
          <cell r="F11">
            <v>3</v>
          </cell>
          <cell r="G11" t="str">
            <v xml:space="preserve">      </v>
          </cell>
          <cell r="H11" t="str">
            <v>初</v>
          </cell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>
            <v>14</v>
          </cell>
          <cell r="T11">
            <v>11</v>
          </cell>
          <cell r="U11">
            <v>13</v>
          </cell>
          <cell r="V11">
            <v>38</v>
          </cell>
          <cell r="W11" t="str">
            <v xml:space="preserve">FRAME ASM           </v>
          </cell>
          <cell r="X11" t="str">
            <v xml:space="preserve">NMR   </v>
          </cell>
        </row>
        <row r="12">
          <cell r="C12">
            <v>7552264810</v>
          </cell>
          <cell r="D12" t="str">
            <v xml:space="preserve">VK00 NPR    </v>
          </cell>
          <cell r="E12" t="str">
            <v>図面未受領</v>
          </cell>
          <cell r="F12">
            <v>1</v>
          </cell>
          <cell r="G12" t="str">
            <v xml:space="preserve">      </v>
          </cell>
          <cell r="H12" t="str">
            <v>初</v>
          </cell>
          <cell r="I12"/>
          <cell r="J12"/>
          <cell r="K12"/>
          <cell r="L12"/>
          <cell r="M12"/>
          <cell r="N12"/>
          <cell r="O12">
            <v>1</v>
          </cell>
          <cell r="P12">
            <v>1</v>
          </cell>
          <cell r="Q12"/>
          <cell r="R12"/>
          <cell r="S12"/>
          <cell r="T12"/>
          <cell r="U12"/>
          <cell r="V12">
            <v>2</v>
          </cell>
          <cell r="W12" t="str">
            <v xml:space="preserve">FRAME ASM           </v>
          </cell>
          <cell r="X12" t="str">
            <v xml:space="preserve">VK04  </v>
          </cell>
        </row>
        <row r="13">
          <cell r="C13">
            <v>7552646640</v>
          </cell>
          <cell r="D13" t="str">
            <v xml:space="preserve">VK00 NPR    </v>
          </cell>
          <cell r="E13" t="str">
            <v>図面未受領</v>
          </cell>
          <cell r="F13">
            <v>1</v>
          </cell>
          <cell r="G13" t="str">
            <v xml:space="preserve">      </v>
          </cell>
          <cell r="H13" t="str">
            <v>初</v>
          </cell>
          <cell r="I13"/>
          <cell r="J13"/>
          <cell r="K13"/>
          <cell r="L13"/>
          <cell r="M13"/>
          <cell r="N13"/>
          <cell r="O13">
            <v>1</v>
          </cell>
          <cell r="P13"/>
          <cell r="Q13"/>
          <cell r="R13"/>
          <cell r="S13"/>
          <cell r="T13"/>
          <cell r="U13"/>
          <cell r="V13">
            <v>1</v>
          </cell>
          <cell r="W13" t="str">
            <v xml:space="preserve">FRAME ASM           </v>
          </cell>
          <cell r="X13" t="str">
            <v xml:space="preserve">VK04  </v>
          </cell>
        </row>
        <row r="14">
          <cell r="C14">
            <v>7552473040</v>
          </cell>
          <cell r="D14" t="str">
            <v xml:space="preserve">VK05 NPR    </v>
          </cell>
          <cell r="E14" t="str">
            <v>図面未受領</v>
          </cell>
          <cell r="F14">
            <v>1</v>
          </cell>
          <cell r="G14" t="str">
            <v xml:space="preserve">      </v>
          </cell>
          <cell r="H14" t="str">
            <v>初</v>
          </cell>
          <cell r="I14"/>
          <cell r="J14"/>
          <cell r="K14"/>
          <cell r="L14"/>
          <cell r="M14"/>
          <cell r="N14"/>
          <cell r="O14"/>
          <cell r="P14">
            <v>1</v>
          </cell>
          <cell r="Q14"/>
          <cell r="R14"/>
          <cell r="S14"/>
          <cell r="T14"/>
          <cell r="U14"/>
          <cell r="V14">
            <v>1</v>
          </cell>
          <cell r="W14" t="str">
            <v xml:space="preserve">FRAME ASM           </v>
          </cell>
          <cell r="X14" t="str">
            <v xml:space="preserve">VK05  </v>
          </cell>
        </row>
        <row r="15">
          <cell r="C15">
            <v>7552735110</v>
          </cell>
          <cell r="D15" t="str">
            <v xml:space="preserve">VK04 NKR    </v>
          </cell>
          <cell r="E15" t="str">
            <v>VK04 DOM向け図面出図</v>
          </cell>
          <cell r="F15">
            <v>1</v>
          </cell>
          <cell r="G15" t="str">
            <v xml:space="preserve">      </v>
          </cell>
          <cell r="H15" t="str">
            <v>初</v>
          </cell>
          <cell r="I15"/>
          <cell r="J15"/>
          <cell r="K15"/>
          <cell r="L15"/>
          <cell r="M15"/>
          <cell r="N15"/>
          <cell r="O15"/>
          <cell r="P15"/>
          <cell r="Q15"/>
          <cell r="R15">
            <v>1</v>
          </cell>
          <cell r="S15"/>
          <cell r="T15"/>
          <cell r="U15"/>
          <cell r="V15">
            <v>1</v>
          </cell>
          <cell r="W15" t="str">
            <v xml:space="preserve">FRAME ASM           </v>
          </cell>
          <cell r="X15" t="str">
            <v xml:space="preserve">VK04  </v>
          </cell>
        </row>
        <row r="16">
          <cell r="C16">
            <v>7552735130</v>
          </cell>
          <cell r="D16" t="str">
            <v xml:space="preserve">VK04 NKR    </v>
          </cell>
          <cell r="E16" t="str">
            <v>VK04 DOM向け図面出図</v>
          </cell>
          <cell r="F16">
            <v>1</v>
          </cell>
          <cell r="G16" t="str">
            <v xml:space="preserve">      </v>
          </cell>
          <cell r="H16" t="str">
            <v>初</v>
          </cell>
          <cell r="I16"/>
          <cell r="J16"/>
          <cell r="K16"/>
          <cell r="L16"/>
          <cell r="M16"/>
          <cell r="N16"/>
          <cell r="O16"/>
          <cell r="P16"/>
          <cell r="Q16"/>
          <cell r="R16">
            <v>1</v>
          </cell>
          <cell r="S16"/>
          <cell r="T16"/>
          <cell r="U16"/>
          <cell r="V16">
            <v>1</v>
          </cell>
          <cell r="W16" t="str">
            <v xml:space="preserve">FRAME ASM           </v>
          </cell>
          <cell r="X16" t="str">
            <v xml:space="preserve">VK04  </v>
          </cell>
        </row>
        <row r="17">
          <cell r="C17">
            <v>7552907880</v>
          </cell>
          <cell r="D17" t="str">
            <v xml:space="preserve">VK06 NPR    </v>
          </cell>
          <cell r="E17" t="str">
            <v>VK06 K研向け新規出図</v>
          </cell>
          <cell r="F17">
            <v>3</v>
          </cell>
          <cell r="G17" t="str">
            <v xml:space="preserve">      </v>
          </cell>
          <cell r="H17" t="str">
            <v>初</v>
          </cell>
          <cell r="I17"/>
          <cell r="J17"/>
          <cell r="K17"/>
          <cell r="L17"/>
          <cell r="M17"/>
          <cell r="N17">
            <v>2</v>
          </cell>
          <cell r="O17"/>
          <cell r="P17"/>
          <cell r="Q17"/>
          <cell r="R17"/>
          <cell r="S17"/>
          <cell r="T17"/>
          <cell r="U17"/>
          <cell r="V17">
            <v>2</v>
          </cell>
          <cell r="W17" t="str">
            <v xml:space="preserve">FRAME ASM           </v>
          </cell>
          <cell r="X17" t="str">
            <v xml:space="preserve">VK06  </v>
          </cell>
        </row>
        <row r="18">
          <cell r="C18">
            <v>7552907900</v>
          </cell>
          <cell r="D18" t="str">
            <v xml:space="preserve">VK06 NPR    </v>
          </cell>
          <cell r="E18" t="str">
            <v>VK06 K研向け新規出図</v>
          </cell>
          <cell r="F18">
            <v>3</v>
          </cell>
          <cell r="G18" t="str">
            <v xml:space="preserve">      </v>
          </cell>
          <cell r="H18" t="str">
            <v>初</v>
          </cell>
          <cell r="I18"/>
          <cell r="J18"/>
          <cell r="K18"/>
          <cell r="L18"/>
          <cell r="M18"/>
          <cell r="N18">
            <v>1</v>
          </cell>
          <cell r="O18"/>
          <cell r="P18"/>
          <cell r="Q18"/>
          <cell r="R18"/>
          <cell r="S18"/>
          <cell r="T18"/>
          <cell r="U18"/>
          <cell r="V18">
            <v>1</v>
          </cell>
          <cell r="W18" t="str">
            <v xml:space="preserve">FRAME ASM           </v>
          </cell>
          <cell r="X18" t="str">
            <v xml:space="preserve">VK06  </v>
          </cell>
        </row>
        <row r="19">
          <cell r="C19">
            <v>7552907930</v>
          </cell>
          <cell r="D19" t="str">
            <v xml:space="preserve">VK06 NPR    </v>
          </cell>
          <cell r="E19" t="str">
            <v>VK06 K研向け新規出図</v>
          </cell>
          <cell r="F19">
            <v>3</v>
          </cell>
          <cell r="G19" t="str">
            <v xml:space="preserve">      </v>
          </cell>
          <cell r="H19" t="str">
            <v>初</v>
          </cell>
          <cell r="I19"/>
          <cell r="J19"/>
          <cell r="K19"/>
          <cell r="L19"/>
          <cell r="M19"/>
          <cell r="N19">
            <v>2</v>
          </cell>
          <cell r="O19"/>
          <cell r="P19"/>
          <cell r="Q19"/>
          <cell r="R19"/>
          <cell r="S19"/>
          <cell r="T19"/>
          <cell r="U19"/>
          <cell r="V19">
            <v>2</v>
          </cell>
          <cell r="W19" t="str">
            <v xml:space="preserve">FRAME ASM           </v>
          </cell>
          <cell r="X19" t="str">
            <v xml:space="preserve">VK06  </v>
          </cell>
        </row>
        <row r="20">
          <cell r="C20">
            <v>7552907970</v>
          </cell>
          <cell r="D20" t="str">
            <v xml:space="preserve">VK06 NPR    </v>
          </cell>
          <cell r="E20" t="str">
            <v>VK06 K研向け新規出図</v>
          </cell>
          <cell r="F20">
            <v>3</v>
          </cell>
          <cell r="G20" t="str">
            <v xml:space="preserve">      </v>
          </cell>
          <cell r="H20" t="str">
            <v>初</v>
          </cell>
          <cell r="I20"/>
          <cell r="J20"/>
          <cell r="K20"/>
          <cell r="L20"/>
          <cell r="M20"/>
          <cell r="N20">
            <v>1</v>
          </cell>
          <cell r="O20"/>
          <cell r="P20"/>
          <cell r="Q20"/>
          <cell r="R20"/>
          <cell r="S20"/>
          <cell r="T20"/>
          <cell r="U20"/>
          <cell r="V20">
            <v>1</v>
          </cell>
          <cell r="W20" t="str">
            <v xml:space="preserve">FRAME ASM           </v>
          </cell>
          <cell r="X20" t="str">
            <v xml:space="preserve">VK06  </v>
          </cell>
        </row>
        <row r="21">
          <cell r="C21">
            <v>7551909075</v>
          </cell>
          <cell r="D21" t="str">
            <v xml:space="preserve">VK04 NKS    </v>
          </cell>
          <cell r="E21" t="str">
            <v>VK04 A1-GR 1生向け設変出図</v>
          </cell>
          <cell r="F21">
            <v>1</v>
          </cell>
          <cell r="G21" t="str">
            <v xml:space="preserve">      </v>
          </cell>
          <cell r="H21" t="str">
            <v>初</v>
          </cell>
          <cell r="I21"/>
          <cell r="J21"/>
          <cell r="K21"/>
          <cell r="L21"/>
          <cell r="M21"/>
          <cell r="N21"/>
          <cell r="O21">
            <v>1</v>
          </cell>
          <cell r="P21"/>
          <cell r="Q21"/>
          <cell r="R21"/>
          <cell r="S21"/>
          <cell r="T21"/>
          <cell r="U21"/>
          <cell r="V21">
            <v>1</v>
          </cell>
          <cell r="W21" t="str">
            <v xml:space="preserve">FRAME ASM           </v>
          </cell>
          <cell r="X21" t="str">
            <v xml:space="preserve">VK04  </v>
          </cell>
        </row>
        <row r="22">
          <cell r="C22">
            <v>8977943116</v>
          </cell>
          <cell r="D22" t="str">
            <v xml:space="preserve">VK04 NKR    </v>
          </cell>
          <cell r="E22" t="str">
            <v>I4K7064</v>
          </cell>
          <cell r="F22">
            <v>1</v>
          </cell>
          <cell r="G22" t="str">
            <v xml:space="preserve">      </v>
          </cell>
          <cell r="H22" t="str">
            <v>初</v>
          </cell>
          <cell r="I22"/>
          <cell r="J22">
            <v>1</v>
          </cell>
          <cell r="K22"/>
          <cell r="L22">
            <v>2</v>
          </cell>
          <cell r="M22">
            <v>1</v>
          </cell>
          <cell r="N22">
            <v>2</v>
          </cell>
          <cell r="O22">
            <v>2</v>
          </cell>
          <cell r="P22">
            <v>2</v>
          </cell>
          <cell r="Q22">
            <v>1</v>
          </cell>
          <cell r="R22">
            <v>5</v>
          </cell>
          <cell r="S22">
            <v>4</v>
          </cell>
          <cell r="T22">
            <v>4</v>
          </cell>
          <cell r="U22">
            <v>3</v>
          </cell>
          <cell r="V22">
            <v>27</v>
          </cell>
          <cell r="W22" t="str">
            <v xml:space="preserve">FRAME ASM           </v>
          </cell>
          <cell r="X22" t="str">
            <v xml:space="preserve">VK04  </v>
          </cell>
        </row>
        <row r="23">
          <cell r="C23">
            <v>7551908980</v>
          </cell>
          <cell r="D23" t="str">
            <v xml:space="preserve">VK00 NKR    </v>
          </cell>
          <cell r="E23" t="str">
            <v>SOP</v>
          </cell>
          <cell r="F23">
            <v>1</v>
          </cell>
          <cell r="G23" t="str">
            <v xml:space="preserve"> VD5  </v>
          </cell>
          <cell r="H23" t="str">
            <v xml:space="preserve"> </v>
          </cell>
          <cell r="I23">
            <v>42</v>
          </cell>
          <cell r="J23">
            <v>38</v>
          </cell>
          <cell r="K23"/>
          <cell r="L23">
            <v>32</v>
          </cell>
          <cell r="M23">
            <v>53</v>
          </cell>
          <cell r="N23">
            <v>76</v>
          </cell>
          <cell r="O23">
            <v>74</v>
          </cell>
          <cell r="P23">
            <v>68</v>
          </cell>
          <cell r="Q23">
            <v>64</v>
          </cell>
          <cell r="R23">
            <v>66</v>
          </cell>
          <cell r="S23">
            <v>65</v>
          </cell>
          <cell r="T23">
            <v>45</v>
          </cell>
          <cell r="U23">
            <v>35</v>
          </cell>
          <cell r="V23">
            <v>658</v>
          </cell>
          <cell r="W23" t="str">
            <v xml:space="preserve">FRAME ASM           </v>
          </cell>
          <cell r="X23" t="str">
            <v xml:space="preserve">VK00  </v>
          </cell>
        </row>
        <row r="24">
          <cell r="C24">
            <v>8974948822</v>
          </cell>
          <cell r="D24" t="str">
            <v xml:space="preserve">VL01 NMR    </v>
          </cell>
          <cell r="E24" t="str">
            <v>SOP</v>
          </cell>
          <cell r="F24">
            <v>1</v>
          </cell>
          <cell r="G24" t="str">
            <v xml:space="preserve"> VAF  </v>
          </cell>
          <cell r="H24" t="str">
            <v xml:space="preserve"> </v>
          </cell>
          <cell r="I24">
            <v>13</v>
          </cell>
          <cell r="J24">
            <v>44</v>
          </cell>
          <cell r="K24"/>
          <cell r="L24">
            <v>3</v>
          </cell>
          <cell r="M24">
            <v>10</v>
          </cell>
          <cell r="N24">
            <v>4</v>
          </cell>
          <cell r="O24">
            <v>4</v>
          </cell>
          <cell r="P24">
            <v>4</v>
          </cell>
          <cell r="Q24">
            <v>3</v>
          </cell>
          <cell r="R24">
            <v>3</v>
          </cell>
          <cell r="S24">
            <v>3</v>
          </cell>
          <cell r="T24">
            <v>3</v>
          </cell>
          <cell r="U24">
            <v>2</v>
          </cell>
          <cell r="V24">
            <v>96</v>
          </cell>
          <cell r="W24" t="str">
            <v xml:space="preserve">FRAME ASM           </v>
          </cell>
          <cell r="X24" t="str">
            <v xml:space="preserve">VL01  </v>
          </cell>
        </row>
        <row r="25">
          <cell r="C25">
            <v>8975226710</v>
          </cell>
          <cell r="D25" t="str">
            <v xml:space="preserve">VL01 NMR    </v>
          </cell>
          <cell r="E25" t="str">
            <v>SOP</v>
          </cell>
          <cell r="F25">
            <v>1</v>
          </cell>
          <cell r="G25" t="str">
            <v xml:space="preserve"> VAK  </v>
          </cell>
          <cell r="H25" t="str">
            <v xml:space="preserve"> </v>
          </cell>
          <cell r="I25"/>
          <cell r="J25">
            <v>1</v>
          </cell>
          <cell r="K25"/>
          <cell r="L25"/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2</v>
          </cell>
          <cell r="T25">
            <v>2</v>
          </cell>
          <cell r="U25"/>
          <cell r="V25">
            <v>11</v>
          </cell>
          <cell r="W25" t="str">
            <v xml:space="preserve">FRAME ASM           </v>
          </cell>
          <cell r="X25" t="str">
            <v xml:space="preserve">VL01  </v>
          </cell>
        </row>
        <row r="26">
          <cell r="C26">
            <v>8977942924</v>
          </cell>
          <cell r="D26" t="str">
            <v xml:space="preserve">VK00 NKR    </v>
          </cell>
          <cell r="E26" t="str">
            <v>SOP</v>
          </cell>
          <cell r="F26">
            <v>1</v>
          </cell>
          <cell r="G26" t="str">
            <v xml:space="preserve"> VD1  </v>
          </cell>
          <cell r="H26" t="str">
            <v xml:space="preserve"> </v>
          </cell>
          <cell r="I26">
            <v>32</v>
          </cell>
          <cell r="J26">
            <v>57</v>
          </cell>
          <cell r="K26"/>
          <cell r="L26">
            <v>59</v>
          </cell>
          <cell r="M26">
            <v>35</v>
          </cell>
          <cell r="N26">
            <v>43</v>
          </cell>
          <cell r="O26">
            <v>27</v>
          </cell>
          <cell r="P26">
            <v>20</v>
          </cell>
          <cell r="Q26">
            <v>15</v>
          </cell>
          <cell r="R26">
            <v>37</v>
          </cell>
          <cell r="S26">
            <v>49</v>
          </cell>
          <cell r="T26">
            <v>31</v>
          </cell>
          <cell r="U26">
            <v>20</v>
          </cell>
          <cell r="V26">
            <v>425</v>
          </cell>
          <cell r="W26" t="str">
            <v xml:space="preserve">FRAME ASM           </v>
          </cell>
          <cell r="X26" t="str">
            <v xml:space="preserve">VK00  </v>
          </cell>
        </row>
        <row r="27">
          <cell r="C27">
            <v>8977943123</v>
          </cell>
          <cell r="D27" t="str">
            <v xml:space="preserve">VK00 NKR    </v>
          </cell>
          <cell r="E27" t="str">
            <v>SOP</v>
          </cell>
          <cell r="F27">
            <v>1</v>
          </cell>
          <cell r="G27" t="str">
            <v xml:space="preserve"> VD3  </v>
          </cell>
          <cell r="H27" t="str">
            <v xml:space="preserve"> </v>
          </cell>
          <cell r="I27">
            <v>1</v>
          </cell>
          <cell r="J27">
            <v>4</v>
          </cell>
          <cell r="K27"/>
          <cell r="L27">
            <v>3</v>
          </cell>
          <cell r="M27">
            <v>1</v>
          </cell>
          <cell r="N27">
            <v>3</v>
          </cell>
          <cell r="O27">
            <v>2</v>
          </cell>
          <cell r="P27">
            <v>2</v>
          </cell>
          <cell r="Q27">
            <v>2</v>
          </cell>
          <cell r="R27"/>
          <cell r="S27">
            <v>1</v>
          </cell>
          <cell r="T27"/>
          <cell r="U27"/>
          <cell r="V27">
            <v>19</v>
          </cell>
          <cell r="W27" t="str">
            <v xml:space="preserve">FRAME ASM           </v>
          </cell>
          <cell r="X27" t="str">
            <v xml:space="preserve">VK00  </v>
          </cell>
        </row>
        <row r="28">
          <cell r="C28">
            <v>8977943165</v>
          </cell>
          <cell r="D28" t="str">
            <v xml:space="preserve">NKR         </v>
          </cell>
          <cell r="E28" t="str">
            <v>SOP</v>
          </cell>
          <cell r="F28">
            <v>1</v>
          </cell>
          <cell r="G28" t="str">
            <v xml:space="preserve"> VB1  </v>
          </cell>
          <cell r="H28" t="str">
            <v xml:space="preserve"> </v>
          </cell>
          <cell r="I28">
            <v>2</v>
          </cell>
          <cell r="J28">
            <v>6</v>
          </cell>
          <cell r="K28"/>
          <cell r="L28">
            <v>9</v>
          </cell>
          <cell r="M28">
            <v>12</v>
          </cell>
          <cell r="N28">
            <v>15</v>
          </cell>
          <cell r="O28">
            <v>14</v>
          </cell>
          <cell r="P28">
            <v>7</v>
          </cell>
          <cell r="Q28">
            <v>8</v>
          </cell>
          <cell r="R28">
            <v>11</v>
          </cell>
          <cell r="S28">
            <v>7</v>
          </cell>
          <cell r="T28">
            <v>18</v>
          </cell>
          <cell r="U28">
            <v>9</v>
          </cell>
          <cell r="V28">
            <v>118</v>
          </cell>
          <cell r="W28" t="str">
            <v xml:space="preserve">FRAME ASM           </v>
          </cell>
          <cell r="X28" t="str">
            <v xml:space="preserve">VK00  </v>
          </cell>
        </row>
        <row r="29">
          <cell r="C29">
            <v>8978767273</v>
          </cell>
          <cell r="D29" t="str">
            <v xml:space="preserve">NKR         </v>
          </cell>
          <cell r="E29" t="str">
            <v>SOP</v>
          </cell>
          <cell r="F29">
            <v>1</v>
          </cell>
          <cell r="G29" t="str">
            <v xml:space="preserve"> VB2  </v>
          </cell>
          <cell r="H29" t="str">
            <v xml:space="preserve"> </v>
          </cell>
          <cell r="I29"/>
          <cell r="J29">
            <v>3</v>
          </cell>
          <cell r="K29"/>
          <cell r="L29"/>
          <cell r="M29"/>
          <cell r="N29">
            <v>1</v>
          </cell>
          <cell r="O29">
            <v>1</v>
          </cell>
          <cell r="P29">
            <v>2</v>
          </cell>
          <cell r="Q29">
            <v>5</v>
          </cell>
          <cell r="R29"/>
          <cell r="S29">
            <v>1</v>
          </cell>
          <cell r="T29">
            <v>4</v>
          </cell>
          <cell r="U29">
            <v>8</v>
          </cell>
          <cell r="V29">
            <v>25</v>
          </cell>
          <cell r="W29" t="str">
            <v xml:space="preserve">FRAME ASM           </v>
          </cell>
          <cell r="X29" t="str">
            <v xml:space="preserve">VK00  </v>
          </cell>
        </row>
        <row r="30">
          <cell r="C30">
            <v>8975226700</v>
          </cell>
          <cell r="D30" t="str">
            <v xml:space="preserve">VL01 NMR    </v>
          </cell>
          <cell r="E30" t="str">
            <v>久しぶり</v>
          </cell>
          <cell r="F30">
            <v>1</v>
          </cell>
          <cell r="G30" t="str">
            <v xml:space="preserve"> VAJ  </v>
          </cell>
          <cell r="H30" t="str">
            <v xml:space="preserve"> </v>
          </cell>
          <cell r="I30">
            <v>3</v>
          </cell>
          <cell r="J30">
            <v>1</v>
          </cell>
          <cell r="K30"/>
          <cell r="L30"/>
          <cell r="M30"/>
          <cell r="N30"/>
          <cell r="O30"/>
          <cell r="P30"/>
          <cell r="Q30"/>
          <cell r="R30">
            <v>1</v>
          </cell>
          <cell r="S30">
            <v>1</v>
          </cell>
          <cell r="T30">
            <v>1</v>
          </cell>
          <cell r="U30"/>
          <cell r="V30">
            <v>7</v>
          </cell>
          <cell r="W30" t="str">
            <v xml:space="preserve">FRAME ASM           </v>
          </cell>
          <cell r="X30" t="str">
            <v xml:space="preserve">VL01  </v>
          </cell>
        </row>
        <row r="31">
          <cell r="C31">
            <v>7551909081</v>
          </cell>
          <cell r="D31" t="str">
            <v xml:space="preserve">VK00 NKR    </v>
          </cell>
          <cell r="E31" t="e">
            <v>#N/A</v>
          </cell>
          <cell r="F31">
            <v>1</v>
          </cell>
          <cell r="G31" t="str">
            <v xml:space="preserve"> VD7  </v>
          </cell>
          <cell r="H31" t="str">
            <v xml:space="preserve"> </v>
          </cell>
          <cell r="I31"/>
          <cell r="J31">
            <v>2</v>
          </cell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>
            <v>2</v>
          </cell>
          <cell r="W31" t="str">
            <v xml:space="preserve">FRAME ASM           </v>
          </cell>
          <cell r="X31" t="str">
            <v xml:space="preserve">VK00  </v>
          </cell>
        </row>
        <row r="32">
          <cell r="C32">
            <v>8975509420</v>
          </cell>
          <cell r="D32" t="str">
            <v xml:space="preserve">VL04 NMR    </v>
          </cell>
          <cell r="E32" t="e">
            <v>#N/A</v>
          </cell>
          <cell r="F32">
            <v>1</v>
          </cell>
          <cell r="G32" t="str">
            <v xml:space="preserve"> VAN  </v>
          </cell>
          <cell r="H32" t="str">
            <v xml:space="preserve"> </v>
          </cell>
          <cell r="I32"/>
          <cell r="J32">
            <v>1</v>
          </cell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>
            <v>1</v>
          </cell>
          <cell r="W32" t="str">
            <v xml:space="preserve">FRAME ASM           </v>
          </cell>
          <cell r="X32" t="str">
            <v xml:space="preserve">VL04  </v>
          </cell>
        </row>
        <row r="33">
          <cell r="C33">
            <v>8983867601</v>
          </cell>
          <cell r="D33" t="str">
            <v xml:space="preserve">VL01 NMR    </v>
          </cell>
          <cell r="E33" t="e">
            <v>#N/A</v>
          </cell>
          <cell r="F33">
            <v>1</v>
          </cell>
          <cell r="G33" t="str">
            <v xml:space="preserve">1VAD  </v>
          </cell>
          <cell r="H33" t="str">
            <v xml:space="preserve"> </v>
          </cell>
          <cell r="I33"/>
          <cell r="J33">
            <v>1</v>
          </cell>
          <cell r="K33"/>
          <cell r="L33">
            <v>1</v>
          </cell>
          <cell r="M33"/>
          <cell r="N33"/>
          <cell r="O33"/>
          <cell r="P33"/>
          <cell r="Q33"/>
          <cell r="R33"/>
          <cell r="S33"/>
          <cell r="T33"/>
          <cell r="U33"/>
          <cell r="V33">
            <v>2</v>
          </cell>
          <cell r="W33" t="str">
            <v xml:space="preserve">FRAME ASM           </v>
          </cell>
          <cell r="X33" t="str">
            <v>VL01 N</v>
          </cell>
        </row>
        <row r="34">
          <cell r="C34">
            <v>8972799680</v>
          </cell>
          <cell r="D34" t="str">
            <v xml:space="preserve">VK00 NMR    </v>
          </cell>
          <cell r="E34" t="str">
            <v>VK00 2X 一生-2、セラブル生試 700幅 FRAME ASM 新規出図</v>
          </cell>
          <cell r="F34">
            <v>1</v>
          </cell>
          <cell r="G34" t="str">
            <v xml:space="preserve">      </v>
          </cell>
          <cell r="H34" t="str">
            <v>初</v>
          </cell>
          <cell r="I34">
            <v>1</v>
          </cell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>
            <v>1</v>
          </cell>
          <cell r="W34" t="str">
            <v xml:space="preserve">FRAME ASM           </v>
          </cell>
          <cell r="X34" t="str">
            <v xml:space="preserve">VK00  </v>
          </cell>
        </row>
        <row r="35">
          <cell r="C35">
            <v>7552735780</v>
          </cell>
          <cell r="D35" t="str">
            <v xml:space="preserve">VK04 NKR    </v>
          </cell>
          <cell r="E35" t="str">
            <v>VK04 A2-Gr 1生</v>
          </cell>
          <cell r="F35">
            <v>1</v>
          </cell>
          <cell r="G35" t="str">
            <v xml:space="preserve"> DBX  </v>
          </cell>
          <cell r="H35" t="str">
            <v>初</v>
          </cell>
          <cell r="I35"/>
          <cell r="J35">
            <v>1</v>
          </cell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>
            <v>1</v>
          </cell>
          <cell r="W35" t="str">
            <v xml:space="preserve">FRAME ASM           </v>
          </cell>
          <cell r="X35" t="str">
            <v xml:space="preserve">VK04  </v>
          </cell>
        </row>
        <row r="36">
          <cell r="C36">
            <v>7552735790</v>
          </cell>
          <cell r="D36" t="str">
            <v xml:space="preserve">VK04 NKR    </v>
          </cell>
          <cell r="E36" t="str">
            <v>VK04 A2-Gr 1生</v>
          </cell>
          <cell r="F36">
            <v>1</v>
          </cell>
          <cell r="G36" t="str">
            <v xml:space="preserve"> DBY  </v>
          </cell>
          <cell r="H36" t="str">
            <v>初</v>
          </cell>
          <cell r="I36"/>
          <cell r="J36">
            <v>1</v>
          </cell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>
            <v>1</v>
          </cell>
          <cell r="W36" t="str">
            <v xml:space="preserve">FRAME ASM           </v>
          </cell>
          <cell r="X36" t="str">
            <v xml:space="preserve">VK04  </v>
          </cell>
        </row>
        <row r="37">
          <cell r="C37">
            <v>7552702950</v>
          </cell>
          <cell r="D37" t="str">
            <v xml:space="preserve">VK05        </v>
          </cell>
          <cell r="E37" t="str">
            <v xml:space="preserve">VK05 A-GR KKEN </v>
          </cell>
          <cell r="F37">
            <v>1</v>
          </cell>
          <cell r="G37" t="str">
            <v xml:space="preserve"> FBC  </v>
          </cell>
          <cell r="H37" t="str">
            <v>初</v>
          </cell>
          <cell r="I37"/>
          <cell r="J37">
            <v>1</v>
          </cell>
          <cell r="K37"/>
          <cell r="L37">
            <v>1</v>
          </cell>
          <cell r="M37"/>
          <cell r="N37"/>
          <cell r="O37"/>
          <cell r="P37"/>
          <cell r="Q37"/>
          <cell r="R37"/>
          <cell r="S37"/>
          <cell r="T37"/>
          <cell r="U37"/>
          <cell r="V37">
            <v>2</v>
          </cell>
          <cell r="W37" t="str">
            <v xml:space="preserve">FRAME ASM           </v>
          </cell>
          <cell r="X37" t="str">
            <v xml:space="preserve">VK05  </v>
          </cell>
        </row>
        <row r="38">
          <cell r="C38">
            <v>7552703020</v>
          </cell>
          <cell r="D38" t="str">
            <v xml:space="preserve">NMR         </v>
          </cell>
          <cell r="E38" t="str">
            <v>VK05 A-GR 欧州/トルコ/UK向け 新規出図</v>
          </cell>
          <cell r="F38">
            <v>1</v>
          </cell>
          <cell r="G38" t="str">
            <v xml:space="preserve">      </v>
          </cell>
          <cell r="H38" t="str">
            <v>初</v>
          </cell>
          <cell r="I38"/>
          <cell r="J38">
            <v>1</v>
          </cell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>
            <v>1</v>
          </cell>
          <cell r="W38" t="str">
            <v xml:space="preserve">FRAME ASM           </v>
          </cell>
          <cell r="X38" t="str">
            <v xml:space="preserve">NMR   </v>
          </cell>
        </row>
        <row r="39">
          <cell r="C39">
            <v>7552715040</v>
          </cell>
          <cell r="D39" t="str">
            <v xml:space="preserve">NMR         </v>
          </cell>
          <cell r="E39" t="str">
            <v>VK05 A-GR 欧州/トルコ/UK向け 新規出図</v>
          </cell>
          <cell r="F39">
            <v>1</v>
          </cell>
          <cell r="G39" t="str">
            <v xml:space="preserve">      </v>
          </cell>
          <cell r="H39" t="str">
            <v>初</v>
          </cell>
          <cell r="I39"/>
          <cell r="J39">
            <v>1</v>
          </cell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>
            <v>1</v>
          </cell>
          <cell r="W39" t="str">
            <v xml:space="preserve">FRAME ASM           </v>
          </cell>
          <cell r="X39" t="str">
            <v xml:space="preserve">NMR   </v>
          </cell>
        </row>
        <row r="40">
          <cell r="C40">
            <v>7552715090</v>
          </cell>
          <cell r="D40" t="str">
            <v xml:space="preserve">NMR         </v>
          </cell>
          <cell r="E40" t="str">
            <v>VK05 A-GR 欧州/トルコ/UK向け 新規出図</v>
          </cell>
          <cell r="F40">
            <v>1</v>
          </cell>
          <cell r="G40" t="str">
            <v xml:space="preserve">      </v>
          </cell>
          <cell r="H40" t="str">
            <v>初</v>
          </cell>
          <cell r="I40"/>
          <cell r="J40">
            <v>1</v>
          </cell>
          <cell r="K40"/>
          <cell r="L40">
            <v>1</v>
          </cell>
          <cell r="M40"/>
          <cell r="N40"/>
          <cell r="O40"/>
          <cell r="P40"/>
          <cell r="Q40"/>
          <cell r="R40"/>
          <cell r="S40"/>
          <cell r="T40"/>
          <cell r="U40"/>
          <cell r="V40">
            <v>2</v>
          </cell>
          <cell r="W40" t="str">
            <v xml:space="preserve">FRAME ASM           </v>
          </cell>
          <cell r="X40" t="str">
            <v xml:space="preserve">NMR   </v>
          </cell>
        </row>
        <row r="41">
          <cell r="C41">
            <v>7552715100</v>
          </cell>
          <cell r="D41" t="str">
            <v xml:space="preserve">NMR         </v>
          </cell>
          <cell r="E41" t="str">
            <v>VK05 A-GR 欧州/トルコ/UK向け 新規出図</v>
          </cell>
          <cell r="F41">
            <v>1</v>
          </cell>
          <cell r="G41" t="str">
            <v xml:space="preserve">      </v>
          </cell>
          <cell r="H41" t="str">
            <v>初</v>
          </cell>
          <cell r="I41"/>
          <cell r="J41">
            <v>1</v>
          </cell>
          <cell r="K41"/>
          <cell r="L41">
            <v>1</v>
          </cell>
          <cell r="M41"/>
          <cell r="N41"/>
          <cell r="O41"/>
          <cell r="P41"/>
          <cell r="Q41"/>
          <cell r="R41"/>
          <cell r="S41"/>
          <cell r="T41"/>
          <cell r="U41"/>
          <cell r="V41">
            <v>2</v>
          </cell>
          <cell r="W41" t="str">
            <v xml:space="preserve">FRAME ASM           </v>
          </cell>
          <cell r="X41" t="str">
            <v xml:space="preserve">NMR   </v>
          </cell>
        </row>
        <row r="42">
          <cell r="C42">
            <v>7552703020</v>
          </cell>
          <cell r="D42" t="str">
            <v xml:space="preserve">NMR         </v>
          </cell>
          <cell r="E42" t="str">
            <v>VK05 A-GR 欧州/トルコ/UK向け 新規出図</v>
          </cell>
          <cell r="F42">
            <v>3</v>
          </cell>
          <cell r="G42" t="str">
            <v xml:space="preserve">      </v>
          </cell>
          <cell r="H42" t="str">
            <v>初</v>
          </cell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>
            <v>58</v>
          </cell>
          <cell r="T42">
            <v>45</v>
          </cell>
          <cell r="U42">
            <v>50</v>
          </cell>
          <cell r="V42">
            <v>153</v>
          </cell>
          <cell r="W42" t="str">
            <v xml:space="preserve">FRAME ASM           </v>
          </cell>
          <cell r="X42" t="str">
            <v xml:space="preserve">NMR   </v>
          </cell>
        </row>
        <row r="43">
          <cell r="C43">
            <v>7552702990</v>
          </cell>
          <cell r="D43" t="str">
            <v xml:space="preserve">VK00 NMR    </v>
          </cell>
          <cell r="E43" t="str">
            <v>VK05 A-GR 欧州/トルコ/UK向け 新規出図(VK00 F-Gr 1SEI)</v>
          </cell>
          <cell r="F43">
            <v>3</v>
          </cell>
          <cell r="G43" t="str">
            <v xml:space="preserve"> EAK  </v>
          </cell>
          <cell r="H43" t="str">
            <v>初</v>
          </cell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>
            <v>27</v>
          </cell>
          <cell r="T43">
            <v>22</v>
          </cell>
          <cell r="U43">
            <v>26</v>
          </cell>
          <cell r="V43">
            <v>75</v>
          </cell>
          <cell r="W43" t="str">
            <v xml:space="preserve">FRAME ASM           </v>
          </cell>
          <cell r="X43" t="str">
            <v xml:space="preserve">NMR   </v>
          </cell>
        </row>
        <row r="44">
          <cell r="C44">
            <v>8978748644</v>
          </cell>
          <cell r="D44" t="str">
            <v xml:space="preserve">VL26 NKR    </v>
          </cell>
          <cell r="E44" t="str">
            <v>VL26 WTV SOP</v>
          </cell>
          <cell r="F44">
            <v>1</v>
          </cell>
          <cell r="G44" t="str">
            <v xml:space="preserve"> DVE  </v>
          </cell>
          <cell r="H44" t="str">
            <v>初</v>
          </cell>
          <cell r="I44"/>
          <cell r="J44"/>
          <cell r="K44"/>
          <cell r="L44"/>
          <cell r="M44">
            <v>1</v>
          </cell>
          <cell r="N44"/>
          <cell r="O44"/>
          <cell r="P44"/>
          <cell r="Q44">
            <v>1</v>
          </cell>
          <cell r="R44"/>
          <cell r="S44"/>
          <cell r="T44"/>
          <cell r="U44"/>
          <cell r="V44">
            <v>2</v>
          </cell>
          <cell r="W44" t="str">
            <v xml:space="preserve">FRAME ASM           </v>
          </cell>
          <cell r="X44" t="str">
            <v xml:space="preserve">VL26  </v>
          </cell>
        </row>
        <row r="45">
          <cell r="C45">
            <v>8978362063</v>
          </cell>
          <cell r="D45" t="str">
            <v xml:space="preserve">VK00 NKR    </v>
          </cell>
          <cell r="E45" t="str">
            <v>久しぶり</v>
          </cell>
          <cell r="F45">
            <v>1</v>
          </cell>
          <cell r="G45" t="str">
            <v xml:space="preserve">1DAC  </v>
          </cell>
          <cell r="H45" t="str">
            <v>久</v>
          </cell>
          <cell r="I45"/>
          <cell r="J45"/>
          <cell r="K45"/>
          <cell r="L45"/>
          <cell r="M45"/>
          <cell r="N45"/>
          <cell r="O45"/>
          <cell r="P45"/>
          <cell r="Q45"/>
          <cell r="R45">
            <v>3</v>
          </cell>
          <cell r="S45">
            <v>12</v>
          </cell>
          <cell r="T45"/>
          <cell r="U45"/>
          <cell r="V45">
            <v>15</v>
          </cell>
          <cell r="W45" t="str">
            <v xml:space="preserve">FRAME ASM           </v>
          </cell>
          <cell r="X45" t="str">
            <v xml:space="preserve">VK00  </v>
          </cell>
        </row>
        <row r="46">
          <cell r="C46">
            <v>8978362193</v>
          </cell>
          <cell r="D46" t="str">
            <v xml:space="preserve">VK00 NKR    </v>
          </cell>
          <cell r="E46" t="str">
            <v>久しぶり</v>
          </cell>
          <cell r="F46">
            <v>1</v>
          </cell>
          <cell r="G46" t="str">
            <v xml:space="preserve"> FAC  </v>
          </cell>
          <cell r="H46" t="str">
            <v>久</v>
          </cell>
          <cell r="I46"/>
          <cell r="J46">
            <v>1</v>
          </cell>
          <cell r="K46"/>
          <cell r="L46"/>
          <cell r="M46"/>
          <cell r="N46"/>
          <cell r="O46"/>
          <cell r="P46"/>
          <cell r="Q46"/>
          <cell r="R46">
            <v>1</v>
          </cell>
          <cell r="S46"/>
          <cell r="T46"/>
          <cell r="U46"/>
          <cell r="V46">
            <v>2</v>
          </cell>
          <cell r="W46" t="str">
            <v xml:space="preserve">FRAME ASM           </v>
          </cell>
          <cell r="X46" t="str">
            <v xml:space="preserve">VK00  </v>
          </cell>
        </row>
        <row r="47">
          <cell r="C47">
            <v>8972799561</v>
          </cell>
          <cell r="D47" t="str">
            <v xml:space="preserve">VK00 NKR    </v>
          </cell>
          <cell r="E47" t="str">
            <v>6CM亀裂対策</v>
          </cell>
          <cell r="F47">
            <v>1</v>
          </cell>
          <cell r="G47" t="str">
            <v xml:space="preserve">2DBB  </v>
          </cell>
          <cell r="H47" t="str">
            <v xml:space="preserve"> </v>
          </cell>
          <cell r="I47">
            <v>4</v>
          </cell>
          <cell r="J47">
            <v>2</v>
          </cell>
          <cell r="K47"/>
          <cell r="L47"/>
          <cell r="M47">
            <v>1</v>
          </cell>
          <cell r="N47">
            <v>3</v>
          </cell>
          <cell r="O47">
            <v>3</v>
          </cell>
          <cell r="P47">
            <v>2</v>
          </cell>
          <cell r="Q47"/>
          <cell r="R47"/>
          <cell r="S47">
            <v>1</v>
          </cell>
          <cell r="T47"/>
          <cell r="U47"/>
          <cell r="V47">
            <v>16</v>
          </cell>
          <cell r="W47" t="str">
            <v xml:space="preserve">FRAME ASM           </v>
          </cell>
          <cell r="X47" t="str">
            <v xml:space="preserve">VK00  </v>
          </cell>
        </row>
        <row r="48">
          <cell r="C48">
            <v>8977940205</v>
          </cell>
          <cell r="D48" t="str">
            <v xml:space="preserve">VK00 NKR    </v>
          </cell>
          <cell r="E48" t="str">
            <v>6CM亀裂対策</v>
          </cell>
          <cell r="F48">
            <v>1</v>
          </cell>
          <cell r="G48" t="str">
            <v xml:space="preserve">2DAB  </v>
          </cell>
          <cell r="H48" t="str">
            <v xml:space="preserve"> </v>
          </cell>
          <cell r="I48">
            <v>21</v>
          </cell>
          <cell r="J48">
            <v>9</v>
          </cell>
          <cell r="K48"/>
          <cell r="L48">
            <v>17</v>
          </cell>
          <cell r="M48">
            <v>10</v>
          </cell>
          <cell r="N48">
            <v>1</v>
          </cell>
          <cell r="O48">
            <v>4</v>
          </cell>
          <cell r="P48">
            <v>17</v>
          </cell>
          <cell r="Q48">
            <v>14</v>
          </cell>
          <cell r="R48">
            <v>16</v>
          </cell>
          <cell r="S48">
            <v>17</v>
          </cell>
          <cell r="T48">
            <v>8</v>
          </cell>
          <cell r="U48">
            <v>5</v>
          </cell>
          <cell r="V48">
            <v>139</v>
          </cell>
          <cell r="W48" t="str">
            <v xml:space="preserve">FRAME ASM           </v>
          </cell>
          <cell r="X48" t="str">
            <v xml:space="preserve">VK00  </v>
          </cell>
        </row>
        <row r="49">
          <cell r="C49">
            <v>8972799690</v>
          </cell>
          <cell r="D49" t="str">
            <v xml:space="preserve">VK00 NMR    </v>
          </cell>
          <cell r="E49" t="str">
            <v>SOP</v>
          </cell>
          <cell r="F49">
            <v>1</v>
          </cell>
          <cell r="G49" t="str">
            <v xml:space="preserve"> FAK  </v>
          </cell>
          <cell r="H49" t="str">
            <v xml:space="preserve"> </v>
          </cell>
          <cell r="I49">
            <v>2</v>
          </cell>
          <cell r="J49"/>
          <cell r="K49"/>
          <cell r="L49">
            <v>1</v>
          </cell>
          <cell r="M49"/>
          <cell r="N49"/>
          <cell r="O49">
            <v>1</v>
          </cell>
          <cell r="P49"/>
          <cell r="Q49">
            <v>1</v>
          </cell>
          <cell r="R49">
            <v>2</v>
          </cell>
          <cell r="S49">
            <v>3</v>
          </cell>
          <cell r="T49">
            <v>12</v>
          </cell>
          <cell r="U49">
            <v>9</v>
          </cell>
          <cell r="V49">
            <v>31</v>
          </cell>
          <cell r="W49" t="str">
            <v xml:space="preserve">FRAME ASM           </v>
          </cell>
          <cell r="X49" t="str">
            <v xml:space="preserve">VK00  </v>
          </cell>
        </row>
        <row r="50">
          <cell r="C50">
            <v>8977940233</v>
          </cell>
          <cell r="D50" t="str">
            <v xml:space="preserve">VK00 NMR    </v>
          </cell>
          <cell r="E50" t="str">
            <v>SOP</v>
          </cell>
          <cell r="F50">
            <v>1</v>
          </cell>
          <cell r="G50" t="str">
            <v xml:space="preserve">2DBH  </v>
          </cell>
          <cell r="H50" t="str">
            <v xml:space="preserve"> </v>
          </cell>
          <cell r="I50">
            <v>1</v>
          </cell>
          <cell r="J50">
            <v>1</v>
          </cell>
          <cell r="K50"/>
          <cell r="L50">
            <v>1</v>
          </cell>
          <cell r="M50">
            <v>4</v>
          </cell>
          <cell r="N50">
            <v>2</v>
          </cell>
          <cell r="O50">
            <v>1</v>
          </cell>
          <cell r="P50">
            <v>2</v>
          </cell>
          <cell r="Q50">
            <v>2</v>
          </cell>
          <cell r="R50">
            <v>1</v>
          </cell>
          <cell r="S50"/>
          <cell r="T50">
            <v>1</v>
          </cell>
          <cell r="U50"/>
          <cell r="V50">
            <v>16</v>
          </cell>
          <cell r="W50" t="str">
            <v xml:space="preserve">FRAME ASM           </v>
          </cell>
          <cell r="X50" t="str">
            <v xml:space="preserve">VK00  </v>
          </cell>
        </row>
        <row r="51">
          <cell r="C51">
            <v>8978362153</v>
          </cell>
          <cell r="D51" t="str">
            <v xml:space="preserve">VK00 NKR    </v>
          </cell>
          <cell r="E51" t="str">
            <v>SOP</v>
          </cell>
          <cell r="F51">
            <v>1</v>
          </cell>
          <cell r="G51" t="str">
            <v xml:space="preserve"> DAR  </v>
          </cell>
          <cell r="H51" t="str">
            <v xml:space="preserve"> </v>
          </cell>
          <cell r="I51"/>
          <cell r="J51"/>
          <cell r="K51"/>
          <cell r="L51"/>
          <cell r="M51"/>
          <cell r="N51"/>
          <cell r="O51">
            <v>1</v>
          </cell>
          <cell r="P51">
            <v>1</v>
          </cell>
          <cell r="Q51">
            <v>1</v>
          </cell>
          <cell r="R51">
            <v>2</v>
          </cell>
          <cell r="S51">
            <v>2</v>
          </cell>
          <cell r="T51"/>
          <cell r="U51"/>
          <cell r="V51">
            <v>7</v>
          </cell>
          <cell r="W51" t="str">
            <v xml:space="preserve">FRAME ASM           </v>
          </cell>
          <cell r="X51" t="str">
            <v xml:space="preserve">VK00  </v>
          </cell>
        </row>
        <row r="52">
          <cell r="C52">
            <v>8972799591</v>
          </cell>
          <cell r="D52" t="str">
            <v xml:space="preserve">VK00 NMR    </v>
          </cell>
          <cell r="E52" t="str">
            <v>VK00 2X 軽量</v>
          </cell>
          <cell r="F52">
            <v>1</v>
          </cell>
          <cell r="G52" t="str">
            <v xml:space="preserve">2DBG  </v>
          </cell>
          <cell r="H52" t="str">
            <v xml:space="preserve"> </v>
          </cell>
          <cell r="I52">
            <v>7</v>
          </cell>
          <cell r="J52">
            <v>4</v>
          </cell>
          <cell r="K52"/>
          <cell r="L52">
            <v>13</v>
          </cell>
          <cell r="M52">
            <v>2</v>
          </cell>
          <cell r="N52">
            <v>8</v>
          </cell>
          <cell r="O52">
            <v>9</v>
          </cell>
          <cell r="P52">
            <v>8</v>
          </cell>
          <cell r="Q52">
            <v>4</v>
          </cell>
          <cell r="R52">
            <v>10</v>
          </cell>
          <cell r="S52">
            <v>7</v>
          </cell>
          <cell r="T52">
            <v>2</v>
          </cell>
          <cell r="U52"/>
          <cell r="V52">
            <v>74</v>
          </cell>
          <cell r="W52" t="str">
            <v xml:space="preserve">FRAME ASM           </v>
          </cell>
          <cell r="X52" t="str">
            <v xml:space="preserve">VK00  </v>
          </cell>
        </row>
        <row r="53">
          <cell r="C53">
            <v>8972799710</v>
          </cell>
          <cell r="D53" t="str">
            <v xml:space="preserve">VK00 NMR    </v>
          </cell>
          <cell r="E53" t="str">
            <v>VK00 2X 軽量</v>
          </cell>
          <cell r="F53">
            <v>1</v>
          </cell>
          <cell r="G53" t="str">
            <v xml:space="preserve"> FAP  </v>
          </cell>
          <cell r="H53" t="str">
            <v xml:space="preserve"> </v>
          </cell>
          <cell r="I53"/>
          <cell r="J53">
            <v>1</v>
          </cell>
          <cell r="K53"/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/>
          <cell r="R53"/>
          <cell r="S53"/>
          <cell r="T53"/>
          <cell r="U53"/>
          <cell r="V53">
            <v>6</v>
          </cell>
          <cell r="W53" t="str">
            <v xml:space="preserve">FRAME ASM           </v>
          </cell>
          <cell r="X53" t="str">
            <v xml:space="preserve">VK00  </v>
          </cell>
        </row>
        <row r="54">
          <cell r="C54">
            <v>8977940224</v>
          </cell>
          <cell r="D54" t="str">
            <v xml:space="preserve">VK00 NMR    </v>
          </cell>
          <cell r="E54" t="str">
            <v>VK00 2X 軽量</v>
          </cell>
          <cell r="F54">
            <v>1</v>
          </cell>
          <cell r="G54" t="str">
            <v xml:space="preserve">2DAJ  </v>
          </cell>
          <cell r="H54" t="str">
            <v xml:space="preserve"> </v>
          </cell>
          <cell r="I54">
            <v>23</v>
          </cell>
          <cell r="J54">
            <v>23</v>
          </cell>
          <cell r="K54"/>
          <cell r="L54">
            <v>11</v>
          </cell>
          <cell r="M54">
            <v>9</v>
          </cell>
          <cell r="N54">
            <v>20</v>
          </cell>
          <cell r="O54">
            <v>11</v>
          </cell>
          <cell r="P54">
            <v>14</v>
          </cell>
          <cell r="Q54">
            <v>20</v>
          </cell>
          <cell r="R54">
            <v>36</v>
          </cell>
          <cell r="S54">
            <v>41</v>
          </cell>
          <cell r="T54">
            <v>12</v>
          </cell>
          <cell r="U54">
            <v>21</v>
          </cell>
          <cell r="V54">
            <v>241</v>
          </cell>
          <cell r="W54" t="str">
            <v xml:space="preserve">FRAME ASM           </v>
          </cell>
          <cell r="X54" t="str">
            <v xml:space="preserve">VK00  </v>
          </cell>
        </row>
        <row r="55">
          <cell r="C55">
            <v>8978470413</v>
          </cell>
          <cell r="D55" t="str">
            <v xml:space="preserve">VK00 NMR    </v>
          </cell>
          <cell r="E55" t="str">
            <v>VK00 2X 軽量</v>
          </cell>
          <cell r="F55">
            <v>1</v>
          </cell>
          <cell r="G55" t="str">
            <v xml:space="preserve"> FAN  </v>
          </cell>
          <cell r="H55" t="str">
            <v xml:space="preserve"> </v>
          </cell>
          <cell r="I55">
            <v>2</v>
          </cell>
          <cell r="J55">
            <v>1</v>
          </cell>
          <cell r="K55"/>
          <cell r="L55">
            <v>1</v>
          </cell>
          <cell r="M55">
            <v>1</v>
          </cell>
          <cell r="N55"/>
          <cell r="O55"/>
          <cell r="P55"/>
          <cell r="Q55"/>
          <cell r="R55"/>
          <cell r="S55"/>
          <cell r="T55"/>
          <cell r="U55"/>
          <cell r="V55">
            <v>5</v>
          </cell>
          <cell r="W55" t="str">
            <v xml:space="preserve">FRAME ASM           </v>
          </cell>
          <cell r="X55" t="str">
            <v xml:space="preserve">VK00  </v>
          </cell>
        </row>
        <row r="56">
          <cell r="C56">
            <v>8978362084</v>
          </cell>
          <cell r="D56" t="str">
            <v xml:space="preserve">VK00 NKR    </v>
          </cell>
          <cell r="E56" t="str">
            <v>VK00 E1-Gr SOP</v>
          </cell>
          <cell r="F56">
            <v>1</v>
          </cell>
          <cell r="G56" t="str">
            <v xml:space="preserve">1DAE  </v>
          </cell>
          <cell r="H56" t="str">
            <v xml:space="preserve"> </v>
          </cell>
          <cell r="I56"/>
          <cell r="J56">
            <v>20</v>
          </cell>
          <cell r="K56"/>
          <cell r="L56">
            <v>25</v>
          </cell>
          <cell r="M56">
            <v>12</v>
          </cell>
          <cell r="N56">
            <v>17</v>
          </cell>
          <cell r="O56">
            <v>26</v>
          </cell>
          <cell r="P56">
            <v>15</v>
          </cell>
          <cell r="Q56">
            <v>10</v>
          </cell>
          <cell r="R56">
            <v>2</v>
          </cell>
          <cell r="S56">
            <v>12</v>
          </cell>
          <cell r="T56">
            <v>22</v>
          </cell>
          <cell r="U56">
            <v>8</v>
          </cell>
          <cell r="V56">
            <v>169</v>
          </cell>
          <cell r="W56" t="str">
            <v xml:space="preserve">FRAME ASM           </v>
          </cell>
          <cell r="X56" t="str">
            <v xml:space="preserve">VK00  </v>
          </cell>
        </row>
        <row r="57">
          <cell r="C57">
            <v>8978362135</v>
          </cell>
          <cell r="D57" t="str">
            <v xml:space="preserve">VK00 NKR    </v>
          </cell>
          <cell r="E57" t="str">
            <v>VK00 E1-Gr SOP</v>
          </cell>
          <cell r="F57">
            <v>1</v>
          </cell>
          <cell r="G57" t="str">
            <v xml:space="preserve">3DAM  </v>
          </cell>
          <cell r="H57" t="str">
            <v xml:space="preserve"> </v>
          </cell>
          <cell r="I57"/>
          <cell r="J57">
            <v>21</v>
          </cell>
          <cell r="K57"/>
          <cell r="L57">
            <v>21</v>
          </cell>
          <cell r="M57">
            <v>21</v>
          </cell>
          <cell r="N57">
            <v>28</v>
          </cell>
          <cell r="O57">
            <v>30</v>
          </cell>
          <cell r="P57">
            <v>50</v>
          </cell>
          <cell r="Q57">
            <v>44</v>
          </cell>
          <cell r="R57">
            <v>37</v>
          </cell>
          <cell r="S57">
            <v>27</v>
          </cell>
          <cell r="T57">
            <v>26</v>
          </cell>
          <cell r="U57">
            <v>19</v>
          </cell>
          <cell r="V57">
            <v>324</v>
          </cell>
          <cell r="W57" t="str">
            <v xml:space="preserve">FRAME ASM           </v>
          </cell>
          <cell r="X57" t="str">
            <v xml:space="preserve">VK00  </v>
          </cell>
        </row>
        <row r="58">
          <cell r="C58">
            <v>8978739394</v>
          </cell>
          <cell r="D58" t="str">
            <v xml:space="preserve">VK00 NKR    </v>
          </cell>
          <cell r="E58" t="str">
            <v>VK00 E1-Gr SOP</v>
          </cell>
          <cell r="F58">
            <v>1</v>
          </cell>
          <cell r="G58" t="str">
            <v xml:space="preserve">1DAG  </v>
          </cell>
          <cell r="H58" t="str">
            <v xml:space="preserve"> </v>
          </cell>
          <cell r="I58"/>
          <cell r="J58">
            <v>7</v>
          </cell>
          <cell r="K58"/>
          <cell r="L58">
            <v>5</v>
          </cell>
          <cell r="M58">
            <v>12</v>
          </cell>
          <cell r="N58">
            <v>26</v>
          </cell>
          <cell r="O58">
            <v>11</v>
          </cell>
          <cell r="P58">
            <v>2</v>
          </cell>
          <cell r="Q58">
            <v>4</v>
          </cell>
          <cell r="R58">
            <v>3</v>
          </cell>
          <cell r="S58">
            <v>9</v>
          </cell>
          <cell r="T58">
            <v>3</v>
          </cell>
          <cell r="U58">
            <v>4</v>
          </cell>
          <cell r="V58">
            <v>86</v>
          </cell>
          <cell r="W58" t="str">
            <v xml:space="preserve">FRAME ASM           </v>
          </cell>
          <cell r="X58" t="str">
            <v xml:space="preserve">VK00  </v>
          </cell>
        </row>
        <row r="59">
          <cell r="C59">
            <v>8978362074</v>
          </cell>
          <cell r="D59" t="str">
            <v xml:space="preserve">VK04 NKR    </v>
          </cell>
          <cell r="E59" t="str">
            <v>VK00 SOP 技術再立会</v>
          </cell>
          <cell r="F59">
            <v>1</v>
          </cell>
          <cell r="G59" t="str">
            <v xml:space="preserve"> DAD  </v>
          </cell>
          <cell r="H59" t="str">
            <v xml:space="preserve"> </v>
          </cell>
          <cell r="I59"/>
          <cell r="J59">
            <v>2</v>
          </cell>
          <cell r="K59"/>
          <cell r="L59"/>
          <cell r="M59"/>
          <cell r="N59"/>
          <cell r="O59"/>
          <cell r="P59"/>
          <cell r="Q59"/>
          <cell r="R59">
            <v>1</v>
          </cell>
          <cell r="S59">
            <v>1</v>
          </cell>
          <cell r="T59">
            <v>1</v>
          </cell>
          <cell r="U59"/>
          <cell r="V59">
            <v>5</v>
          </cell>
          <cell r="W59" t="str">
            <v xml:space="preserve">FRAME ASM           </v>
          </cell>
          <cell r="X59" t="str">
            <v xml:space="preserve">VK04  </v>
          </cell>
        </row>
        <row r="60">
          <cell r="C60">
            <v>8972799510</v>
          </cell>
          <cell r="D60" t="str">
            <v xml:space="preserve">VK00 NKR    </v>
          </cell>
          <cell r="E60" t="str">
            <v>VK00 SOP済</v>
          </cell>
          <cell r="F60">
            <v>1</v>
          </cell>
          <cell r="G60" t="str">
            <v xml:space="preserve"> DAU  </v>
          </cell>
          <cell r="H60" t="str">
            <v xml:space="preserve"> </v>
          </cell>
          <cell r="I60">
            <v>2</v>
          </cell>
          <cell r="J60">
            <v>9</v>
          </cell>
          <cell r="K60"/>
          <cell r="L60">
            <v>8</v>
          </cell>
          <cell r="M60">
            <v>2</v>
          </cell>
          <cell r="N60">
            <v>3</v>
          </cell>
          <cell r="O60">
            <v>1</v>
          </cell>
          <cell r="P60">
            <v>3</v>
          </cell>
          <cell r="Q60">
            <v>4</v>
          </cell>
          <cell r="R60">
            <v>1</v>
          </cell>
          <cell r="S60">
            <v>2</v>
          </cell>
          <cell r="T60">
            <v>4</v>
          </cell>
          <cell r="U60">
            <v>4</v>
          </cell>
          <cell r="V60">
            <v>43</v>
          </cell>
          <cell r="W60" t="str">
            <v xml:space="preserve">FRAME ASM           </v>
          </cell>
          <cell r="X60" t="str">
            <v xml:space="preserve">VK00  </v>
          </cell>
        </row>
        <row r="61">
          <cell r="C61">
            <v>8972799670</v>
          </cell>
          <cell r="D61" t="str">
            <v xml:space="preserve">VK00 NMR    </v>
          </cell>
          <cell r="E61" t="str">
            <v>VK00 SOP済</v>
          </cell>
          <cell r="F61">
            <v>1</v>
          </cell>
          <cell r="G61" t="str">
            <v xml:space="preserve"> FAB  </v>
          </cell>
          <cell r="H61" t="str">
            <v xml:space="preserve"> </v>
          </cell>
          <cell r="I61"/>
          <cell r="J61">
            <v>2</v>
          </cell>
          <cell r="K61"/>
          <cell r="L61">
            <v>1</v>
          </cell>
          <cell r="M61">
            <v>2</v>
          </cell>
          <cell r="N61"/>
          <cell r="O61"/>
          <cell r="P61">
            <v>1</v>
          </cell>
          <cell r="Q61">
            <v>3</v>
          </cell>
          <cell r="R61">
            <v>1</v>
          </cell>
          <cell r="S61">
            <v>1</v>
          </cell>
          <cell r="T61"/>
          <cell r="U61"/>
          <cell r="V61">
            <v>11</v>
          </cell>
          <cell r="W61" t="str">
            <v xml:space="preserve">FRAME ASM           </v>
          </cell>
          <cell r="X61" t="str">
            <v xml:space="preserve">VK00  </v>
          </cell>
        </row>
        <row r="62">
          <cell r="C62">
            <v>8977940243</v>
          </cell>
          <cell r="D62" t="str">
            <v xml:space="preserve">VK00 NMR    </v>
          </cell>
          <cell r="E62" t="str">
            <v>VK00 SOP済</v>
          </cell>
          <cell r="F62">
            <v>1</v>
          </cell>
          <cell r="G62" t="str">
            <v xml:space="preserve"> FAA  </v>
          </cell>
          <cell r="H62" t="str">
            <v xml:space="preserve"> </v>
          </cell>
          <cell r="I62">
            <v>24</v>
          </cell>
          <cell r="J62">
            <v>38</v>
          </cell>
          <cell r="K62"/>
          <cell r="L62">
            <v>40</v>
          </cell>
          <cell r="M62">
            <v>14</v>
          </cell>
          <cell r="N62">
            <v>6</v>
          </cell>
          <cell r="O62">
            <v>7</v>
          </cell>
          <cell r="P62">
            <v>1</v>
          </cell>
          <cell r="Q62">
            <v>4</v>
          </cell>
          <cell r="R62"/>
          <cell r="S62">
            <v>14</v>
          </cell>
          <cell r="T62">
            <v>44</v>
          </cell>
          <cell r="U62">
            <v>19</v>
          </cell>
          <cell r="V62">
            <v>211</v>
          </cell>
          <cell r="W62" t="str">
            <v xml:space="preserve">FRAME ASM           </v>
          </cell>
          <cell r="X62" t="str">
            <v xml:space="preserve">VK00  </v>
          </cell>
        </row>
        <row r="63">
          <cell r="C63">
            <v>8977940262</v>
          </cell>
          <cell r="D63" t="str">
            <v xml:space="preserve">VK00 NMR    </v>
          </cell>
          <cell r="E63" t="str">
            <v>VK00 SOP済</v>
          </cell>
          <cell r="F63">
            <v>1</v>
          </cell>
          <cell r="G63" t="str">
            <v xml:space="preserve"> FAJ  </v>
          </cell>
          <cell r="H63" t="str">
            <v xml:space="preserve"> </v>
          </cell>
          <cell r="I63">
            <v>4</v>
          </cell>
          <cell r="J63">
            <v>6</v>
          </cell>
          <cell r="K63"/>
          <cell r="L63">
            <v>7</v>
          </cell>
          <cell r="M63">
            <v>4</v>
          </cell>
          <cell r="N63">
            <v>6</v>
          </cell>
          <cell r="O63">
            <v>10</v>
          </cell>
          <cell r="P63">
            <v>4</v>
          </cell>
          <cell r="Q63">
            <v>2</v>
          </cell>
          <cell r="R63">
            <v>3</v>
          </cell>
          <cell r="S63">
            <v>1</v>
          </cell>
          <cell r="T63">
            <v>3</v>
          </cell>
          <cell r="U63"/>
          <cell r="V63">
            <v>50</v>
          </cell>
          <cell r="W63" t="str">
            <v xml:space="preserve">FRAME ASM           </v>
          </cell>
          <cell r="X63" t="str">
            <v xml:space="preserve">VK00  </v>
          </cell>
        </row>
        <row r="64">
          <cell r="C64">
            <v>8978362164</v>
          </cell>
          <cell r="D64" t="str">
            <v xml:space="preserve">VK00 NKR    </v>
          </cell>
          <cell r="E64" t="str">
            <v>VK00 SOP済</v>
          </cell>
          <cell r="F64">
            <v>1</v>
          </cell>
          <cell r="G64" t="str">
            <v xml:space="preserve"> DAT  </v>
          </cell>
          <cell r="H64" t="str">
            <v xml:space="preserve"> </v>
          </cell>
          <cell r="I64">
            <v>4</v>
          </cell>
          <cell r="J64">
            <v>15</v>
          </cell>
          <cell r="K64"/>
          <cell r="L64">
            <v>9</v>
          </cell>
          <cell r="M64">
            <v>2</v>
          </cell>
          <cell r="N64">
            <v>8</v>
          </cell>
          <cell r="O64">
            <v>7</v>
          </cell>
          <cell r="P64">
            <v>9</v>
          </cell>
          <cell r="Q64">
            <v>7</v>
          </cell>
          <cell r="R64">
            <v>9</v>
          </cell>
          <cell r="S64">
            <v>7</v>
          </cell>
          <cell r="T64">
            <v>7</v>
          </cell>
          <cell r="U64">
            <v>4</v>
          </cell>
          <cell r="V64">
            <v>88</v>
          </cell>
          <cell r="W64" t="str">
            <v xml:space="preserve">FRAME ASM           </v>
          </cell>
          <cell r="X64" t="str">
            <v xml:space="preserve">VK00  </v>
          </cell>
        </row>
        <row r="65">
          <cell r="C65">
            <v>8978456052</v>
          </cell>
          <cell r="D65" t="str">
            <v xml:space="preserve">VK00 NMR    </v>
          </cell>
          <cell r="E65" t="str">
            <v>VK00 SOP済</v>
          </cell>
          <cell r="F65">
            <v>1</v>
          </cell>
          <cell r="G65" t="str">
            <v xml:space="preserve"> EAA  </v>
          </cell>
          <cell r="H65" t="str">
            <v xml:space="preserve"> </v>
          </cell>
          <cell r="I65">
            <v>1</v>
          </cell>
          <cell r="J65">
            <v>1</v>
          </cell>
          <cell r="K65"/>
          <cell r="L65">
            <v>4</v>
          </cell>
          <cell r="M65">
            <v>5</v>
          </cell>
          <cell r="N65">
            <v>5</v>
          </cell>
          <cell r="O65">
            <v>1</v>
          </cell>
          <cell r="P65">
            <v>1</v>
          </cell>
          <cell r="Q65">
            <v>6</v>
          </cell>
          <cell r="R65">
            <v>6</v>
          </cell>
          <cell r="S65">
            <v>1</v>
          </cell>
          <cell r="T65">
            <v>2</v>
          </cell>
          <cell r="U65">
            <v>1</v>
          </cell>
          <cell r="V65">
            <v>34</v>
          </cell>
          <cell r="W65" t="str">
            <v xml:space="preserve">FRAME ASM           </v>
          </cell>
          <cell r="X65" t="str">
            <v xml:space="preserve">VK00  </v>
          </cell>
        </row>
        <row r="66">
          <cell r="C66">
            <v>8972799551</v>
          </cell>
          <cell r="D66" t="str">
            <v xml:space="preserve">VK00 NKR    </v>
          </cell>
          <cell r="E66" t="str">
            <v>VK00 軽量サ変</v>
          </cell>
          <cell r="F66">
            <v>1</v>
          </cell>
          <cell r="G66" t="str">
            <v xml:space="preserve">2DFA  </v>
          </cell>
          <cell r="H66" t="str">
            <v xml:space="preserve"> </v>
          </cell>
          <cell r="I66">
            <v>12</v>
          </cell>
          <cell r="J66">
            <v>10</v>
          </cell>
          <cell r="K66"/>
          <cell r="L66">
            <v>4</v>
          </cell>
          <cell r="M66">
            <v>6</v>
          </cell>
          <cell r="N66">
            <v>6</v>
          </cell>
          <cell r="O66">
            <v>9</v>
          </cell>
          <cell r="P66">
            <v>9</v>
          </cell>
          <cell r="Q66">
            <v>4</v>
          </cell>
          <cell r="R66">
            <v>8</v>
          </cell>
          <cell r="S66">
            <v>6</v>
          </cell>
          <cell r="T66">
            <v>5</v>
          </cell>
          <cell r="U66">
            <v>5</v>
          </cell>
          <cell r="V66">
            <v>84</v>
          </cell>
          <cell r="W66" t="str">
            <v xml:space="preserve">FRAME ASM           </v>
          </cell>
          <cell r="X66" t="str">
            <v xml:space="preserve">VK00  </v>
          </cell>
        </row>
        <row r="67">
          <cell r="C67">
            <v>8977940195</v>
          </cell>
          <cell r="D67" t="str">
            <v xml:space="preserve">VK00 NKR    </v>
          </cell>
          <cell r="E67" t="str">
            <v>VK00 軽量サ変</v>
          </cell>
          <cell r="F67">
            <v>1</v>
          </cell>
          <cell r="G67" t="str">
            <v xml:space="preserve">3DAA  </v>
          </cell>
          <cell r="H67" t="str">
            <v xml:space="preserve"> </v>
          </cell>
          <cell r="I67">
            <v>21</v>
          </cell>
          <cell r="J67">
            <v>24</v>
          </cell>
          <cell r="K67"/>
          <cell r="L67">
            <v>17</v>
          </cell>
          <cell r="M67">
            <v>13</v>
          </cell>
          <cell r="N67">
            <v>15</v>
          </cell>
          <cell r="O67">
            <v>15</v>
          </cell>
          <cell r="P67">
            <v>12</v>
          </cell>
          <cell r="Q67">
            <v>12</v>
          </cell>
          <cell r="R67">
            <v>17</v>
          </cell>
          <cell r="S67">
            <v>27</v>
          </cell>
          <cell r="T67">
            <v>23</v>
          </cell>
          <cell r="U67">
            <v>13</v>
          </cell>
          <cell r="V67">
            <v>209</v>
          </cell>
          <cell r="W67" t="str">
            <v xml:space="preserve">FRAME ASM           </v>
          </cell>
          <cell r="X67" t="str">
            <v xml:space="preserve">VK00  </v>
          </cell>
        </row>
        <row r="68">
          <cell r="C68">
            <v>7552702910</v>
          </cell>
          <cell r="D68" t="str">
            <v xml:space="preserve">VK05        </v>
          </cell>
          <cell r="E68" t="str">
            <v>VK05 A-GR KKEN /1SEI</v>
          </cell>
          <cell r="F68">
            <v>1</v>
          </cell>
          <cell r="G68" t="str">
            <v xml:space="preserve"> DBT  </v>
          </cell>
          <cell r="H68" t="str">
            <v xml:space="preserve"> </v>
          </cell>
          <cell r="I68"/>
          <cell r="J68">
            <v>2</v>
          </cell>
          <cell r="K68"/>
          <cell r="L68">
            <v>5</v>
          </cell>
          <cell r="M68"/>
          <cell r="N68"/>
          <cell r="O68"/>
          <cell r="P68"/>
          <cell r="Q68"/>
          <cell r="R68"/>
          <cell r="S68"/>
          <cell r="T68"/>
          <cell r="U68"/>
          <cell r="V68">
            <v>7</v>
          </cell>
          <cell r="W68" t="str">
            <v xml:space="preserve">FRAME ASM           </v>
          </cell>
          <cell r="X68" t="str">
            <v xml:space="preserve">VK05  </v>
          </cell>
        </row>
        <row r="69">
          <cell r="C69">
            <v>7552702980</v>
          </cell>
          <cell r="D69" t="str">
            <v xml:space="preserve">VK00 NMR    </v>
          </cell>
          <cell r="E69" t="str">
            <v>VK05 A-GR 欧州/トルコ/UK向け 新規出図(VK00 F-Gr 1SEI)</v>
          </cell>
          <cell r="F69">
            <v>1</v>
          </cell>
          <cell r="G69" t="str">
            <v xml:space="preserve"> DBV  </v>
          </cell>
          <cell r="H69" t="str">
            <v xml:space="preserve"> </v>
          </cell>
          <cell r="I69"/>
          <cell r="J69">
            <v>1</v>
          </cell>
          <cell r="K69"/>
          <cell r="L69">
            <v>1</v>
          </cell>
          <cell r="M69"/>
          <cell r="N69"/>
          <cell r="O69"/>
          <cell r="P69"/>
          <cell r="Q69"/>
          <cell r="R69"/>
          <cell r="S69"/>
          <cell r="T69"/>
          <cell r="U69"/>
          <cell r="V69">
            <v>2</v>
          </cell>
          <cell r="W69" t="str">
            <v xml:space="preserve">FRAME ASM           </v>
          </cell>
          <cell r="X69" t="str">
            <v xml:space="preserve">NMR   </v>
          </cell>
        </row>
        <row r="70">
          <cell r="C70">
            <v>7552702980</v>
          </cell>
          <cell r="D70" t="str">
            <v xml:space="preserve">VK00 NMR    </v>
          </cell>
          <cell r="E70" t="str">
            <v>VK05 A-GR 欧州/トルコ/UK向け 新規出図(VK00 F-Gr 1SEI)</v>
          </cell>
          <cell r="F70">
            <v>3</v>
          </cell>
          <cell r="G70" t="str">
            <v xml:space="preserve"> DBV  </v>
          </cell>
          <cell r="H70" t="str">
            <v xml:space="preserve"> </v>
          </cell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>
            <v>55</v>
          </cell>
          <cell r="T70">
            <v>44</v>
          </cell>
          <cell r="U70">
            <v>48</v>
          </cell>
          <cell r="V70">
            <v>147</v>
          </cell>
          <cell r="W70" t="str">
            <v xml:space="preserve">FRAME ASM           </v>
          </cell>
          <cell r="X70" t="str">
            <v xml:space="preserve">NMR   </v>
          </cell>
        </row>
        <row r="71">
          <cell r="C71">
            <v>8975047012</v>
          </cell>
          <cell r="D71" t="str">
            <v xml:space="preserve">VL11 NMR    </v>
          </cell>
          <cell r="E71" t="str">
            <v>VL11 SOP済</v>
          </cell>
          <cell r="F71">
            <v>1</v>
          </cell>
          <cell r="G71" t="str">
            <v xml:space="preserve"> DE3  </v>
          </cell>
          <cell r="H71" t="str">
            <v xml:space="preserve"> </v>
          </cell>
          <cell r="I71">
            <v>1</v>
          </cell>
          <cell r="J71">
            <v>4</v>
          </cell>
          <cell r="K71"/>
          <cell r="L71"/>
          <cell r="M71">
            <v>1</v>
          </cell>
          <cell r="N71">
            <v>4</v>
          </cell>
          <cell r="O71">
            <v>3</v>
          </cell>
          <cell r="P71">
            <v>3</v>
          </cell>
          <cell r="Q71">
            <v>3</v>
          </cell>
          <cell r="R71">
            <v>5</v>
          </cell>
          <cell r="S71">
            <v>4</v>
          </cell>
          <cell r="T71">
            <v>4</v>
          </cell>
          <cell r="U71">
            <v>2</v>
          </cell>
          <cell r="V71">
            <v>34</v>
          </cell>
          <cell r="W71" t="str">
            <v xml:space="preserve">FRAME ASM           </v>
          </cell>
          <cell r="X71" t="str">
            <v xml:space="preserve">VL11  </v>
          </cell>
        </row>
        <row r="72">
          <cell r="C72">
            <v>8975047022</v>
          </cell>
          <cell r="D72" t="str">
            <v xml:space="preserve">VL11 NMR    </v>
          </cell>
          <cell r="E72" t="str">
            <v>VL11 SOP済</v>
          </cell>
          <cell r="F72">
            <v>1</v>
          </cell>
          <cell r="G72" t="str">
            <v xml:space="preserve"> DE4  </v>
          </cell>
          <cell r="H72" t="str">
            <v xml:space="preserve"> </v>
          </cell>
          <cell r="I72"/>
          <cell r="J72">
            <v>16</v>
          </cell>
          <cell r="K72"/>
          <cell r="L72">
            <v>20</v>
          </cell>
          <cell r="M72">
            <v>8</v>
          </cell>
          <cell r="N72">
            <v>9</v>
          </cell>
          <cell r="O72">
            <v>8</v>
          </cell>
          <cell r="P72">
            <v>8</v>
          </cell>
          <cell r="Q72">
            <v>7</v>
          </cell>
          <cell r="R72">
            <v>6</v>
          </cell>
          <cell r="S72">
            <v>6</v>
          </cell>
          <cell r="T72">
            <v>4</v>
          </cell>
          <cell r="U72">
            <v>4</v>
          </cell>
          <cell r="V72">
            <v>96</v>
          </cell>
          <cell r="W72" t="str">
            <v xml:space="preserve">FRAME ASM           </v>
          </cell>
          <cell r="X72" t="str">
            <v xml:space="preserve">VL11  </v>
          </cell>
        </row>
        <row r="73">
          <cell r="C73">
            <v>8975047031</v>
          </cell>
          <cell r="D73" t="str">
            <v xml:space="preserve">VL11 NMR    </v>
          </cell>
          <cell r="E73" t="str">
            <v>VL11 SOP済</v>
          </cell>
          <cell r="F73">
            <v>1</v>
          </cell>
          <cell r="G73" t="str">
            <v xml:space="preserve"> FC9  </v>
          </cell>
          <cell r="H73" t="str">
            <v xml:space="preserve"> </v>
          </cell>
          <cell r="I73">
            <v>6</v>
          </cell>
          <cell r="J73"/>
          <cell r="K73"/>
          <cell r="L73">
            <v>2</v>
          </cell>
          <cell r="M73">
            <v>6</v>
          </cell>
          <cell r="N73">
            <v>9</v>
          </cell>
          <cell r="O73">
            <v>7</v>
          </cell>
          <cell r="P73">
            <v>7</v>
          </cell>
          <cell r="Q73">
            <v>7</v>
          </cell>
          <cell r="R73">
            <v>9</v>
          </cell>
          <cell r="S73">
            <v>7</v>
          </cell>
          <cell r="T73">
            <v>7</v>
          </cell>
          <cell r="U73">
            <v>4</v>
          </cell>
          <cell r="V73">
            <v>71</v>
          </cell>
          <cell r="W73" t="str">
            <v xml:space="preserve">FRAME ASM           </v>
          </cell>
          <cell r="X73" t="str">
            <v xml:space="preserve">VL11  </v>
          </cell>
        </row>
        <row r="74">
          <cell r="C74">
            <v>8972712335</v>
          </cell>
          <cell r="D74" t="str">
            <v xml:space="preserve">VL26 NKR    </v>
          </cell>
          <cell r="E74" t="str">
            <v>VL26 A1-GR 軽量700幅 FRAME ASM設変出図(内容:ECR対応,REINF BATTERYの穴径変更)</v>
          </cell>
          <cell r="F74">
            <v>1</v>
          </cell>
          <cell r="G74" t="str">
            <v xml:space="preserve"> DVB  </v>
          </cell>
          <cell r="H74" t="str">
            <v xml:space="preserve"> </v>
          </cell>
          <cell r="I74">
            <v>1</v>
          </cell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>
            <v>1</v>
          </cell>
          <cell r="W74" t="str">
            <v xml:space="preserve">FRAME ASM           </v>
          </cell>
          <cell r="X74" t="str">
            <v xml:space="preserve">VL26  </v>
          </cell>
        </row>
        <row r="75">
          <cell r="C75">
            <v>8978748626</v>
          </cell>
          <cell r="D75" t="str">
            <v xml:space="preserve">VL26 NKR    </v>
          </cell>
          <cell r="E75" t="str">
            <v>VL26;6CM亀裂対策</v>
          </cell>
          <cell r="F75">
            <v>1</v>
          </cell>
          <cell r="G75" t="str">
            <v xml:space="preserve">1DVC  </v>
          </cell>
          <cell r="H75" t="str">
            <v xml:space="preserve"> </v>
          </cell>
          <cell r="I75"/>
          <cell r="J75">
            <v>2</v>
          </cell>
          <cell r="K75"/>
          <cell r="L75">
            <v>9</v>
          </cell>
          <cell r="M75">
            <v>8</v>
          </cell>
          <cell r="N75">
            <v>5</v>
          </cell>
          <cell r="O75">
            <v>5</v>
          </cell>
          <cell r="P75">
            <v>5</v>
          </cell>
          <cell r="Q75">
            <v>4</v>
          </cell>
          <cell r="R75">
            <v>4</v>
          </cell>
          <cell r="S75">
            <v>4</v>
          </cell>
          <cell r="T75">
            <v>3</v>
          </cell>
          <cell r="U75">
            <v>2</v>
          </cell>
          <cell r="V75">
            <v>51</v>
          </cell>
          <cell r="W75" t="str">
            <v xml:space="preserve">FRAME ASM           </v>
          </cell>
          <cell r="X75" t="str">
            <v xml:space="preserve">VL26  </v>
          </cell>
        </row>
        <row r="76">
          <cell r="C76">
            <v>8978748736</v>
          </cell>
          <cell r="D76" t="str">
            <v xml:space="preserve">VL26 NMR    </v>
          </cell>
          <cell r="E76" t="str">
            <v>VL26;6CM亀裂対策</v>
          </cell>
          <cell r="F76">
            <v>1</v>
          </cell>
          <cell r="G76" t="str">
            <v xml:space="preserve">1DVF  </v>
          </cell>
          <cell r="H76" t="str">
            <v xml:space="preserve"> </v>
          </cell>
          <cell r="I76">
            <v>2</v>
          </cell>
          <cell r="J76">
            <v>5</v>
          </cell>
          <cell r="K76"/>
          <cell r="L76">
            <v>7</v>
          </cell>
          <cell r="M76">
            <v>8</v>
          </cell>
          <cell r="N76">
            <v>12</v>
          </cell>
          <cell r="O76">
            <v>12</v>
          </cell>
          <cell r="P76">
            <v>12</v>
          </cell>
          <cell r="Q76">
            <v>12</v>
          </cell>
          <cell r="R76">
            <v>12</v>
          </cell>
          <cell r="S76">
            <v>12</v>
          </cell>
          <cell r="T76">
            <v>11</v>
          </cell>
          <cell r="U76">
            <v>8</v>
          </cell>
          <cell r="V76">
            <v>113</v>
          </cell>
          <cell r="W76" t="str">
            <v xml:space="preserve">FRAME ASM           </v>
          </cell>
          <cell r="X76" t="str">
            <v xml:space="preserve">VL26  </v>
          </cell>
        </row>
        <row r="77">
          <cell r="C77">
            <v>8977940173</v>
          </cell>
          <cell r="D77" t="str">
            <v xml:space="preserve">VK04 NKR    </v>
          </cell>
          <cell r="E77" t="str">
            <v>W-CAB BKT　SOP済</v>
          </cell>
          <cell r="F77">
            <v>1</v>
          </cell>
          <cell r="G77" t="str">
            <v xml:space="preserve"> DAX  </v>
          </cell>
          <cell r="H77" t="str">
            <v xml:space="preserve"> </v>
          </cell>
          <cell r="I77">
            <v>9</v>
          </cell>
          <cell r="J77">
            <v>6</v>
          </cell>
          <cell r="K77"/>
          <cell r="L77">
            <v>2</v>
          </cell>
          <cell r="M77">
            <v>3</v>
          </cell>
          <cell r="N77">
            <v>2</v>
          </cell>
          <cell r="O77">
            <v>4</v>
          </cell>
          <cell r="P77">
            <v>4</v>
          </cell>
          <cell r="Q77">
            <v>5</v>
          </cell>
          <cell r="R77">
            <v>6</v>
          </cell>
          <cell r="S77">
            <v>4</v>
          </cell>
          <cell r="T77">
            <v>5</v>
          </cell>
          <cell r="U77">
            <v>5</v>
          </cell>
          <cell r="V77">
            <v>55</v>
          </cell>
          <cell r="W77" t="str">
            <v xml:space="preserve">FRAME ASM           </v>
          </cell>
          <cell r="X77" t="str">
            <v xml:space="preserve">VK04  </v>
          </cell>
        </row>
        <row r="78">
          <cell r="C78">
            <v>8972759843</v>
          </cell>
          <cell r="D78" t="str">
            <v xml:space="preserve">VK04 NKR    </v>
          </cell>
          <cell r="E78" t="str">
            <v>W-CAB BKT設変</v>
          </cell>
          <cell r="F78">
            <v>1</v>
          </cell>
          <cell r="G78" t="str">
            <v xml:space="preserve">1DAQ  </v>
          </cell>
          <cell r="H78" t="str">
            <v xml:space="preserve"> </v>
          </cell>
          <cell r="I78"/>
          <cell r="J78">
            <v>5</v>
          </cell>
          <cell r="K78"/>
          <cell r="L78">
            <v>4</v>
          </cell>
          <cell r="M78"/>
          <cell r="N78">
            <v>1</v>
          </cell>
          <cell r="O78">
            <v>2</v>
          </cell>
          <cell r="P78"/>
          <cell r="Q78"/>
          <cell r="R78">
            <v>1</v>
          </cell>
          <cell r="S78">
            <v>3</v>
          </cell>
          <cell r="T78"/>
          <cell r="U78"/>
          <cell r="V78">
            <v>16</v>
          </cell>
          <cell r="W78" t="str">
            <v xml:space="preserve">FRAME ASM           </v>
          </cell>
          <cell r="X78" t="str">
            <v xml:space="preserve">VK04  </v>
          </cell>
        </row>
        <row r="79">
          <cell r="C79">
            <v>8972799531</v>
          </cell>
          <cell r="D79" t="str">
            <v xml:space="preserve">VK04 NKR    </v>
          </cell>
          <cell r="E79" t="str">
            <v>W-CAB BKT設変</v>
          </cell>
          <cell r="F79">
            <v>1</v>
          </cell>
          <cell r="G79" t="str">
            <v xml:space="preserve"> DAY  </v>
          </cell>
          <cell r="H79" t="str">
            <v xml:space="preserve"> </v>
          </cell>
          <cell r="I79">
            <v>2</v>
          </cell>
          <cell r="J79">
            <v>6</v>
          </cell>
          <cell r="K79"/>
          <cell r="L79">
            <v>1</v>
          </cell>
          <cell r="M79"/>
          <cell r="N79"/>
          <cell r="O79"/>
          <cell r="P79"/>
          <cell r="Q79"/>
          <cell r="R79"/>
          <cell r="S79">
            <v>1</v>
          </cell>
          <cell r="T79"/>
          <cell r="U79"/>
          <cell r="V79">
            <v>10</v>
          </cell>
          <cell r="W79" t="str">
            <v xml:space="preserve">FRAME ASM           </v>
          </cell>
          <cell r="X79" t="str">
            <v xml:space="preserve">VK04  </v>
          </cell>
        </row>
        <row r="80">
          <cell r="C80">
            <v>8972799582</v>
          </cell>
          <cell r="D80" t="str">
            <v xml:space="preserve">VK04 NKR    </v>
          </cell>
          <cell r="E80" t="str">
            <v>W-CAB BKT設変</v>
          </cell>
          <cell r="F80">
            <v>1</v>
          </cell>
          <cell r="G80" t="str">
            <v xml:space="preserve">1DBF  </v>
          </cell>
          <cell r="H80" t="str">
            <v xml:space="preserve"> </v>
          </cell>
          <cell r="I80">
            <v>1</v>
          </cell>
          <cell r="J80">
            <v>5</v>
          </cell>
          <cell r="K80"/>
          <cell r="L80">
            <v>1</v>
          </cell>
          <cell r="M80">
            <v>4</v>
          </cell>
          <cell r="N80">
            <v>1</v>
          </cell>
          <cell r="O80">
            <v>1</v>
          </cell>
          <cell r="P80">
            <v>1</v>
          </cell>
          <cell r="Q80"/>
          <cell r="R80">
            <v>1</v>
          </cell>
          <cell r="S80">
            <v>1</v>
          </cell>
          <cell r="T80">
            <v>4</v>
          </cell>
          <cell r="U80"/>
          <cell r="V80">
            <v>20</v>
          </cell>
          <cell r="W80" t="str">
            <v xml:space="preserve">FRAME ASM           </v>
          </cell>
          <cell r="X80" t="str">
            <v xml:space="preserve">VK04  </v>
          </cell>
        </row>
        <row r="81">
          <cell r="C81">
            <v>8978362184</v>
          </cell>
          <cell r="D81" t="str">
            <v xml:space="preserve">VK04 NKR    </v>
          </cell>
          <cell r="E81" t="str">
            <v>W-CAB BKT設変</v>
          </cell>
          <cell r="F81">
            <v>1</v>
          </cell>
          <cell r="G81" t="str">
            <v xml:space="preserve">2DBE  </v>
          </cell>
          <cell r="H81" t="str">
            <v xml:space="preserve"> </v>
          </cell>
          <cell r="I81">
            <v>9</v>
          </cell>
          <cell r="J81">
            <v>6</v>
          </cell>
          <cell r="K81"/>
          <cell r="L81">
            <v>3</v>
          </cell>
          <cell r="M81">
            <v>4</v>
          </cell>
          <cell r="N81">
            <v>5</v>
          </cell>
          <cell r="O81">
            <v>5</v>
          </cell>
          <cell r="P81">
            <v>5</v>
          </cell>
          <cell r="Q81">
            <v>5</v>
          </cell>
          <cell r="R81">
            <v>4</v>
          </cell>
          <cell r="S81">
            <v>4</v>
          </cell>
          <cell r="T81">
            <v>4</v>
          </cell>
          <cell r="U81">
            <v>3</v>
          </cell>
          <cell r="V81">
            <v>57</v>
          </cell>
          <cell r="W81" t="str">
            <v xml:space="preserve">FRAME ASM           </v>
          </cell>
          <cell r="X81" t="str">
            <v xml:space="preserve">VK04  </v>
          </cell>
        </row>
        <row r="82">
          <cell r="C82">
            <v>8978362103</v>
          </cell>
          <cell r="D82" t="str">
            <v xml:space="preserve">VK04 NKR    </v>
          </cell>
          <cell r="E82" t="str">
            <v>W-CAB BKT設変　技術再立会</v>
          </cell>
          <cell r="F82">
            <v>1</v>
          </cell>
          <cell r="G82" t="str">
            <v xml:space="preserve"> DAF  </v>
          </cell>
          <cell r="H82" t="str">
            <v xml:space="preserve"> </v>
          </cell>
          <cell r="I82"/>
          <cell r="J82">
            <v>7</v>
          </cell>
          <cell r="K82"/>
          <cell r="L82">
            <v>5</v>
          </cell>
          <cell r="M82">
            <v>1</v>
          </cell>
          <cell r="N82">
            <v>2</v>
          </cell>
          <cell r="O82">
            <v>9</v>
          </cell>
          <cell r="P82">
            <v>6</v>
          </cell>
          <cell r="Q82">
            <v>4</v>
          </cell>
          <cell r="R82">
            <v>1</v>
          </cell>
          <cell r="S82">
            <v>3</v>
          </cell>
          <cell r="T82">
            <v>3</v>
          </cell>
          <cell r="U82"/>
          <cell r="V82">
            <v>41</v>
          </cell>
          <cell r="W82" t="str">
            <v xml:space="preserve">FRAME ASM           </v>
          </cell>
          <cell r="X82" t="str">
            <v xml:space="preserve">VK04  </v>
          </cell>
        </row>
        <row r="83">
          <cell r="C83">
            <v>8972759834</v>
          </cell>
          <cell r="D83" t="str">
            <v xml:space="preserve">VK00 NKR    </v>
          </cell>
          <cell r="E83" t="str">
            <v>久しぶり</v>
          </cell>
          <cell r="F83">
            <v>1</v>
          </cell>
          <cell r="G83" t="str">
            <v xml:space="preserve">1DAN  </v>
          </cell>
          <cell r="H83" t="str">
            <v xml:space="preserve"> </v>
          </cell>
          <cell r="I83"/>
          <cell r="J83"/>
          <cell r="K83"/>
          <cell r="L83"/>
          <cell r="M83"/>
          <cell r="N83"/>
          <cell r="O83">
            <v>1</v>
          </cell>
          <cell r="P83">
            <v>1</v>
          </cell>
          <cell r="Q83"/>
          <cell r="R83"/>
          <cell r="S83"/>
          <cell r="T83"/>
          <cell r="U83"/>
          <cell r="V83">
            <v>2</v>
          </cell>
          <cell r="W83" t="str">
            <v xml:space="preserve">FRAME ASM           </v>
          </cell>
          <cell r="X83" t="str">
            <v xml:space="preserve">VK00  </v>
          </cell>
        </row>
        <row r="84">
          <cell r="C84">
            <v>8972799601</v>
          </cell>
          <cell r="D84" t="str">
            <v xml:space="preserve">VK00 NMR    </v>
          </cell>
          <cell r="E84" t="str">
            <v>久しぶり</v>
          </cell>
          <cell r="F84">
            <v>1</v>
          </cell>
          <cell r="G84" t="str">
            <v xml:space="preserve">1DBJ  </v>
          </cell>
          <cell r="H84" t="str">
            <v xml:space="preserve"> </v>
          </cell>
          <cell r="I84"/>
          <cell r="J84"/>
          <cell r="K84"/>
          <cell r="L84"/>
          <cell r="M84"/>
          <cell r="N84"/>
          <cell r="O84"/>
          <cell r="P84">
            <v>1</v>
          </cell>
          <cell r="Q84"/>
          <cell r="R84">
            <v>1</v>
          </cell>
          <cell r="S84">
            <v>1</v>
          </cell>
          <cell r="T84"/>
          <cell r="U84"/>
          <cell r="V84">
            <v>3</v>
          </cell>
          <cell r="W84" t="str">
            <v xml:space="preserve">FRAME ASM           </v>
          </cell>
          <cell r="X84" t="str">
            <v xml:space="preserve">VK00  </v>
          </cell>
        </row>
        <row r="85">
          <cell r="C85">
            <v>8972799610</v>
          </cell>
          <cell r="D85" t="str">
            <v xml:space="preserve">VK00 NMR    </v>
          </cell>
          <cell r="E85" t="str">
            <v>久しぶり</v>
          </cell>
          <cell r="F85">
            <v>1</v>
          </cell>
          <cell r="G85" t="str">
            <v xml:space="preserve"> EAB  </v>
          </cell>
          <cell r="H85" t="str">
            <v xml:space="preserve"> </v>
          </cell>
          <cell r="I85"/>
          <cell r="J85"/>
          <cell r="K85"/>
          <cell r="L85">
            <v>1</v>
          </cell>
          <cell r="M85">
            <v>2</v>
          </cell>
          <cell r="N85">
            <v>1</v>
          </cell>
          <cell r="O85"/>
          <cell r="P85"/>
          <cell r="Q85">
            <v>1</v>
          </cell>
          <cell r="R85">
            <v>2</v>
          </cell>
          <cell r="S85">
            <v>1</v>
          </cell>
          <cell r="T85"/>
          <cell r="U85"/>
          <cell r="V85">
            <v>8</v>
          </cell>
          <cell r="W85" t="str">
            <v xml:space="preserve">FRAME ASM           </v>
          </cell>
          <cell r="X85" t="str">
            <v xml:space="preserve">VK00  </v>
          </cell>
        </row>
        <row r="86">
          <cell r="C86">
            <v>8972799650</v>
          </cell>
          <cell r="D86" t="str">
            <v xml:space="preserve">VK00 NKR    </v>
          </cell>
          <cell r="E86" t="str">
            <v>久しぶり</v>
          </cell>
          <cell r="F86">
            <v>1</v>
          </cell>
          <cell r="G86" t="str">
            <v xml:space="preserve"> FAD  </v>
          </cell>
          <cell r="H86" t="str">
            <v xml:space="preserve"> </v>
          </cell>
          <cell r="I86">
            <v>2</v>
          </cell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>
            <v>2</v>
          </cell>
          <cell r="W86" t="str">
            <v xml:space="preserve">FRAME ASM           </v>
          </cell>
          <cell r="X86" t="str">
            <v xml:space="preserve">VK00  </v>
          </cell>
        </row>
        <row r="87">
          <cell r="C87">
            <v>8975047111</v>
          </cell>
          <cell r="D87" t="str">
            <v xml:space="preserve">VL11 NMR    </v>
          </cell>
          <cell r="E87" t="str">
            <v>久しぶり</v>
          </cell>
          <cell r="F87">
            <v>1</v>
          </cell>
          <cell r="G87" t="str">
            <v xml:space="preserve"> FE6  </v>
          </cell>
          <cell r="H87" t="str">
            <v xml:space="preserve"> </v>
          </cell>
          <cell r="I87"/>
          <cell r="J87"/>
          <cell r="K87"/>
          <cell r="L87">
            <v>2</v>
          </cell>
          <cell r="M87">
            <v>4</v>
          </cell>
          <cell r="N87"/>
          <cell r="O87"/>
          <cell r="P87"/>
          <cell r="Q87"/>
          <cell r="R87"/>
          <cell r="S87"/>
          <cell r="T87"/>
          <cell r="U87"/>
          <cell r="V87">
            <v>6</v>
          </cell>
          <cell r="W87" t="str">
            <v xml:space="preserve">FRAME ASM           </v>
          </cell>
          <cell r="X87" t="str">
            <v xml:space="preserve">VL11  </v>
          </cell>
        </row>
        <row r="88">
          <cell r="C88">
            <v>8978748636</v>
          </cell>
          <cell r="D88" t="str">
            <v xml:space="preserve">VL26 NKR    </v>
          </cell>
          <cell r="E88" t="str">
            <v>久しぶり</v>
          </cell>
          <cell r="F88">
            <v>1</v>
          </cell>
          <cell r="G88" t="str">
            <v xml:space="preserve">1DVD  </v>
          </cell>
          <cell r="H88" t="str">
            <v xml:space="preserve"> </v>
          </cell>
          <cell r="I88">
            <v>1</v>
          </cell>
          <cell r="J88">
            <v>1</v>
          </cell>
          <cell r="K88"/>
          <cell r="L88">
            <v>1</v>
          </cell>
          <cell r="M88">
            <v>1</v>
          </cell>
          <cell r="N88"/>
          <cell r="O88"/>
          <cell r="P88"/>
          <cell r="Q88"/>
          <cell r="R88"/>
          <cell r="S88"/>
          <cell r="T88"/>
          <cell r="U88"/>
          <cell r="V88">
            <v>4</v>
          </cell>
          <cell r="W88" t="str">
            <v xml:space="preserve">FRAME ASM           </v>
          </cell>
          <cell r="X88" t="str">
            <v xml:space="preserve">VL26  </v>
          </cell>
        </row>
        <row r="89">
          <cell r="C89">
            <v>8983666702</v>
          </cell>
          <cell r="D89" t="str">
            <v xml:space="preserve">VL04 NKR    </v>
          </cell>
          <cell r="E89" t="str">
            <v>久しぶり</v>
          </cell>
          <cell r="F89">
            <v>1</v>
          </cell>
          <cell r="G89" t="str">
            <v xml:space="preserve">1DB4  </v>
          </cell>
          <cell r="H89" t="str">
            <v xml:space="preserve"> </v>
          </cell>
          <cell r="I89"/>
          <cell r="J89">
            <v>3</v>
          </cell>
          <cell r="K89"/>
          <cell r="L89">
            <v>4</v>
          </cell>
          <cell r="M89">
            <v>1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>
            <v>1</v>
          </cell>
          <cell r="S89">
            <v>2</v>
          </cell>
          <cell r="T89">
            <v>2</v>
          </cell>
          <cell r="U89"/>
          <cell r="V89">
            <v>17</v>
          </cell>
          <cell r="W89" t="str">
            <v xml:space="preserve">FRAME ASM           </v>
          </cell>
          <cell r="X89" t="str">
            <v xml:space="preserve">VL04  </v>
          </cell>
        </row>
        <row r="90">
          <cell r="C90">
            <v>8977943094</v>
          </cell>
          <cell r="D90" t="str">
            <v xml:space="preserve">VK04 NKR    </v>
          </cell>
          <cell r="E90" t="str">
            <v>新規作成 FRAME ASM VK04 NKR 8977943115_44_3094</v>
          </cell>
          <cell r="F90">
            <v>1</v>
          </cell>
          <cell r="G90" t="str">
            <v xml:space="preserve">      </v>
          </cell>
          <cell r="H90" t="str">
            <v>初</v>
          </cell>
          <cell r="I90"/>
          <cell r="J90"/>
          <cell r="K90"/>
          <cell r="L90"/>
          <cell r="M90">
            <v>1</v>
          </cell>
          <cell r="N90"/>
          <cell r="O90"/>
          <cell r="P90"/>
          <cell r="Q90"/>
          <cell r="R90"/>
          <cell r="S90"/>
          <cell r="T90"/>
          <cell r="U90"/>
          <cell r="V90">
            <v>1</v>
          </cell>
          <cell r="W90" t="str">
            <v xml:space="preserve">FRAME ASM           </v>
          </cell>
          <cell r="X90" t="str">
            <v xml:space="preserve">VK04  </v>
          </cell>
        </row>
        <row r="91">
          <cell r="C91">
            <v>8977943473</v>
          </cell>
          <cell r="D91" t="str">
            <v xml:space="preserve">VK04 NMS    </v>
          </cell>
          <cell r="E91" t="str">
            <v>VK04 A1-GR 1生向け設変出図</v>
          </cell>
          <cell r="F91">
            <v>1</v>
          </cell>
          <cell r="G91" t="str">
            <v xml:space="preserve">      </v>
          </cell>
          <cell r="H91" t="str">
            <v>初</v>
          </cell>
          <cell r="I91"/>
          <cell r="J91"/>
          <cell r="K91"/>
          <cell r="L91"/>
          <cell r="M91">
            <v>1</v>
          </cell>
          <cell r="N91">
            <v>2</v>
          </cell>
          <cell r="O91">
            <v>2</v>
          </cell>
          <cell r="P91">
            <v>2</v>
          </cell>
          <cell r="Q91">
            <v>2</v>
          </cell>
          <cell r="R91">
            <v>2</v>
          </cell>
          <cell r="S91">
            <v>2</v>
          </cell>
          <cell r="T91">
            <v>2</v>
          </cell>
          <cell r="U91">
            <v>1</v>
          </cell>
          <cell r="V91">
            <v>16</v>
          </cell>
          <cell r="W91" t="str">
            <v xml:space="preserve">FRAME ASM           </v>
          </cell>
          <cell r="X91" t="str">
            <v xml:space="preserve">VK04  </v>
          </cell>
        </row>
        <row r="92">
          <cell r="C92">
            <v>8978363825</v>
          </cell>
          <cell r="D92" t="str">
            <v xml:space="preserve">VK04 NKR    </v>
          </cell>
          <cell r="E92" t="str">
            <v>VK04 A1-GR 1生向け設変出図</v>
          </cell>
          <cell r="F92">
            <v>1</v>
          </cell>
          <cell r="G92" t="str">
            <v xml:space="preserve">      </v>
          </cell>
          <cell r="H92" t="str">
            <v>初</v>
          </cell>
          <cell r="I92"/>
          <cell r="J92"/>
          <cell r="K92"/>
          <cell r="L92"/>
          <cell r="M92">
            <v>1</v>
          </cell>
          <cell r="N92">
            <v>2</v>
          </cell>
          <cell r="O92">
            <v>2</v>
          </cell>
          <cell r="P92">
            <v>1</v>
          </cell>
          <cell r="Q92">
            <v>2</v>
          </cell>
          <cell r="R92">
            <v>2</v>
          </cell>
          <cell r="S92">
            <v>3</v>
          </cell>
          <cell r="T92">
            <v>3</v>
          </cell>
          <cell r="U92">
            <v>2</v>
          </cell>
          <cell r="V92">
            <v>18</v>
          </cell>
          <cell r="W92" t="str">
            <v xml:space="preserve">FRAME ASM           </v>
          </cell>
          <cell r="X92" t="str">
            <v xml:space="preserve">VK04  </v>
          </cell>
        </row>
        <row r="93">
          <cell r="C93">
            <v>7551909912</v>
          </cell>
          <cell r="D93" t="str">
            <v xml:space="preserve">VK04 NMS    </v>
          </cell>
          <cell r="E93" t="str">
            <v>VK04 A1-GR 1生向け設変出図</v>
          </cell>
          <cell r="F93">
            <v>1</v>
          </cell>
          <cell r="G93" t="str">
            <v xml:space="preserve">      </v>
          </cell>
          <cell r="H93" t="str">
            <v>初</v>
          </cell>
          <cell r="I93"/>
          <cell r="J93"/>
          <cell r="K93"/>
          <cell r="L93"/>
          <cell r="M93"/>
          <cell r="N93"/>
          <cell r="O93"/>
          <cell r="P93">
            <v>1</v>
          </cell>
          <cell r="Q93">
            <v>2</v>
          </cell>
          <cell r="R93">
            <v>1</v>
          </cell>
          <cell r="S93"/>
          <cell r="T93"/>
          <cell r="U93"/>
          <cell r="V93">
            <v>4</v>
          </cell>
          <cell r="W93" t="str">
            <v xml:space="preserve">FRAME ASM           </v>
          </cell>
          <cell r="X93" t="str">
            <v xml:space="preserve">VK04  </v>
          </cell>
        </row>
        <row r="94">
          <cell r="C94">
            <v>8978845043</v>
          </cell>
          <cell r="D94" t="str">
            <v xml:space="preserve">VK04 NMS    </v>
          </cell>
          <cell r="E94" t="str">
            <v>VK04 A1-GR 1生向け設変出図</v>
          </cell>
          <cell r="F94">
            <v>1</v>
          </cell>
          <cell r="G94" t="str">
            <v xml:space="preserve">      </v>
          </cell>
          <cell r="H94" t="str">
            <v>初</v>
          </cell>
          <cell r="I94"/>
          <cell r="J94"/>
          <cell r="K94"/>
          <cell r="L94"/>
          <cell r="M94"/>
          <cell r="N94"/>
          <cell r="O94"/>
          <cell r="P94"/>
          <cell r="Q94"/>
          <cell r="R94">
            <v>1</v>
          </cell>
          <cell r="S94">
            <v>2</v>
          </cell>
          <cell r="T94">
            <v>1</v>
          </cell>
          <cell r="U94">
            <v>1</v>
          </cell>
          <cell r="V94">
            <v>5</v>
          </cell>
          <cell r="W94" t="str">
            <v xml:space="preserve">FRAME ASM           </v>
          </cell>
          <cell r="X94" t="str">
            <v xml:space="preserve">VK04  </v>
          </cell>
        </row>
        <row r="95">
          <cell r="C95">
            <v>8972681132</v>
          </cell>
          <cell r="D95" t="str">
            <v xml:space="preserve">VK04 NPS    </v>
          </cell>
          <cell r="E95" t="str">
            <v>VK04 A1-GR 4*4 量産向け設変出図</v>
          </cell>
          <cell r="F95">
            <v>1</v>
          </cell>
          <cell r="G95" t="str">
            <v xml:space="preserve">      </v>
          </cell>
          <cell r="H95" t="str">
            <v>初</v>
          </cell>
          <cell r="I95"/>
          <cell r="J95"/>
          <cell r="K95"/>
          <cell r="L95"/>
          <cell r="M95">
            <v>1</v>
          </cell>
          <cell r="N95">
            <v>1</v>
          </cell>
          <cell r="O95">
            <v>2</v>
          </cell>
          <cell r="P95">
            <v>1</v>
          </cell>
          <cell r="Q95"/>
          <cell r="R95">
            <v>2</v>
          </cell>
          <cell r="S95">
            <v>6</v>
          </cell>
          <cell r="T95">
            <v>6</v>
          </cell>
          <cell r="U95">
            <v>4</v>
          </cell>
          <cell r="V95">
            <v>23</v>
          </cell>
          <cell r="W95" t="str">
            <v xml:space="preserve">FRAME ASM           </v>
          </cell>
          <cell r="X95" t="str">
            <v xml:space="preserve">VK04  </v>
          </cell>
        </row>
        <row r="96">
          <cell r="C96">
            <v>8977943653</v>
          </cell>
          <cell r="D96" t="str">
            <v xml:space="preserve">VK04 NMS    </v>
          </cell>
          <cell r="E96" t="str">
            <v xml:space="preserve">VK04 A2-GR 1生向け設変出図 </v>
          </cell>
          <cell r="F96">
            <v>1</v>
          </cell>
          <cell r="G96" t="str">
            <v xml:space="preserve">      </v>
          </cell>
          <cell r="H96" t="str">
            <v>初</v>
          </cell>
          <cell r="I96"/>
          <cell r="J96"/>
          <cell r="K96"/>
          <cell r="L96"/>
          <cell r="M96"/>
          <cell r="N96"/>
          <cell r="O96"/>
          <cell r="P96">
            <v>1</v>
          </cell>
          <cell r="Q96">
            <v>2</v>
          </cell>
          <cell r="R96">
            <v>1</v>
          </cell>
          <cell r="S96">
            <v>1</v>
          </cell>
          <cell r="T96">
            <v>1</v>
          </cell>
          <cell r="U96"/>
          <cell r="V96">
            <v>6</v>
          </cell>
          <cell r="W96" t="str">
            <v xml:space="preserve">FRAME ASM           </v>
          </cell>
          <cell r="X96" t="str">
            <v xml:space="preserve">VK04  </v>
          </cell>
        </row>
        <row r="97">
          <cell r="C97">
            <v>8978767173</v>
          </cell>
          <cell r="D97" t="str">
            <v xml:space="preserve">VK00 NKR    </v>
          </cell>
          <cell r="E97" t="str">
            <v>VK00 1X,2X 先行量産向け設変出図 (サ変、内容:S/MBR穴、溶接NUT一部削除、RIVET位置変更)</v>
          </cell>
          <cell r="F97">
            <v>1</v>
          </cell>
          <cell r="G97" t="str">
            <v xml:space="preserve">      </v>
          </cell>
          <cell r="H97" t="str">
            <v>初</v>
          </cell>
          <cell r="I97"/>
          <cell r="J97">
            <v>1</v>
          </cell>
          <cell r="K97"/>
          <cell r="L97">
            <v>1</v>
          </cell>
          <cell r="M97"/>
          <cell r="N97"/>
          <cell r="O97"/>
          <cell r="P97"/>
          <cell r="Q97"/>
          <cell r="R97"/>
          <cell r="S97"/>
          <cell r="T97"/>
          <cell r="U97"/>
          <cell r="V97">
            <v>2</v>
          </cell>
          <cell r="W97" t="str">
            <v xml:space="preserve">FRAME ASM           </v>
          </cell>
          <cell r="X97" t="str">
            <v xml:space="preserve">VK00  </v>
          </cell>
        </row>
        <row r="98">
          <cell r="C98">
            <v>8978767254</v>
          </cell>
          <cell r="D98" t="str">
            <v xml:space="preserve">VK04 NKR    </v>
          </cell>
          <cell r="E98" t="str">
            <v>VK04 A1-GR 1生向け設変出図</v>
          </cell>
          <cell r="F98">
            <v>1</v>
          </cell>
          <cell r="G98" t="str">
            <v xml:space="preserve">      </v>
          </cell>
          <cell r="H98" t="str">
            <v>初</v>
          </cell>
          <cell r="I98"/>
          <cell r="J98"/>
          <cell r="K98"/>
          <cell r="L98"/>
          <cell r="M98"/>
          <cell r="N98"/>
          <cell r="O98">
            <v>1</v>
          </cell>
          <cell r="P98">
            <v>1</v>
          </cell>
          <cell r="Q98"/>
          <cell r="R98"/>
          <cell r="S98"/>
          <cell r="T98"/>
          <cell r="U98"/>
          <cell r="V98">
            <v>2</v>
          </cell>
          <cell r="W98" t="str">
            <v xml:space="preserve">FRAME ASM           </v>
          </cell>
          <cell r="X98" t="str">
            <v xml:space="preserve">VK04  </v>
          </cell>
        </row>
        <row r="99">
          <cell r="C99">
            <v>8978795003</v>
          </cell>
          <cell r="D99" t="str">
            <v xml:space="preserve">VK04 NPS    </v>
          </cell>
          <cell r="E99" t="str">
            <v>I4K6626VK04 A1/A2-GR 1生向け設変出図</v>
          </cell>
          <cell r="F99">
            <v>1</v>
          </cell>
          <cell r="G99" t="str">
            <v xml:space="preserve">      </v>
          </cell>
          <cell r="H99" t="str">
            <v>初</v>
          </cell>
          <cell r="I99"/>
          <cell r="J99">
            <v>1</v>
          </cell>
          <cell r="K99"/>
          <cell r="L99">
            <v>2</v>
          </cell>
          <cell r="M99">
            <v>1</v>
          </cell>
          <cell r="N99"/>
          <cell r="O99"/>
          <cell r="P99"/>
          <cell r="Q99"/>
          <cell r="R99"/>
          <cell r="S99"/>
          <cell r="T99"/>
          <cell r="U99"/>
          <cell r="V99">
            <v>4</v>
          </cell>
          <cell r="W99" t="str">
            <v xml:space="preserve">FRAME ASM           </v>
          </cell>
          <cell r="X99" t="str">
            <v xml:space="preserve">VK04  </v>
          </cell>
        </row>
        <row r="100">
          <cell r="C100">
            <v>7551909772</v>
          </cell>
          <cell r="D100" t="str">
            <v xml:space="preserve">VK04 NMS    </v>
          </cell>
          <cell r="E100" t="str">
            <v>I4K6850VK04 A1-GR 1生向け設変出図</v>
          </cell>
          <cell r="F100">
            <v>1</v>
          </cell>
          <cell r="G100" t="str">
            <v xml:space="preserve">      </v>
          </cell>
          <cell r="H100" t="str">
            <v>初</v>
          </cell>
          <cell r="I100"/>
          <cell r="J100"/>
          <cell r="K100"/>
          <cell r="L100"/>
          <cell r="M100"/>
          <cell r="N100"/>
          <cell r="O100"/>
          <cell r="P100">
            <v>1</v>
          </cell>
          <cell r="Q100"/>
          <cell r="R100"/>
          <cell r="S100"/>
          <cell r="T100"/>
          <cell r="U100"/>
          <cell r="V100">
            <v>1</v>
          </cell>
          <cell r="W100" t="str">
            <v xml:space="preserve">FRAME ASM           </v>
          </cell>
          <cell r="X100" t="str">
            <v xml:space="preserve">VK04  </v>
          </cell>
        </row>
        <row r="101">
          <cell r="C101">
            <v>8978767342</v>
          </cell>
          <cell r="D101" t="str">
            <v xml:space="preserve">VK00 NKR    </v>
          </cell>
          <cell r="E101" t="str">
            <v>VK00 1X RIGID 一生向けFRAME ASM 設変出図I4JKG68</v>
          </cell>
          <cell r="F101">
            <v>1</v>
          </cell>
          <cell r="G101" t="str">
            <v xml:space="preserve">      </v>
          </cell>
          <cell r="H101" t="str">
            <v>初</v>
          </cell>
          <cell r="I101"/>
          <cell r="J101"/>
          <cell r="K101"/>
          <cell r="L101"/>
          <cell r="M101"/>
          <cell r="N101"/>
          <cell r="O101">
            <v>1</v>
          </cell>
          <cell r="P101"/>
          <cell r="Q101"/>
          <cell r="R101"/>
          <cell r="S101"/>
          <cell r="T101"/>
          <cell r="U101"/>
          <cell r="V101">
            <v>1</v>
          </cell>
          <cell r="W101" t="str">
            <v xml:space="preserve">FRAME ASM           </v>
          </cell>
          <cell r="X101" t="str">
            <v xml:space="preserve">VK00  </v>
          </cell>
        </row>
        <row r="102">
          <cell r="C102">
            <v>7552378260</v>
          </cell>
          <cell r="D102" t="str">
            <v xml:space="preserve">VK00 NMR    </v>
          </cell>
          <cell r="E102" t="str">
            <v>I3K4234VK00 B1-GR 一生向け　FRAME ASM 新規出図</v>
          </cell>
          <cell r="F102">
            <v>1</v>
          </cell>
          <cell r="G102" t="str">
            <v xml:space="preserve">      </v>
          </cell>
          <cell r="H102" t="str">
            <v>初</v>
          </cell>
          <cell r="I102"/>
          <cell r="J102"/>
          <cell r="K102"/>
          <cell r="L102"/>
          <cell r="M102">
            <v>1</v>
          </cell>
          <cell r="N102">
            <v>3</v>
          </cell>
          <cell r="O102">
            <v>2</v>
          </cell>
          <cell r="P102"/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/>
          <cell r="V102">
            <v>10</v>
          </cell>
          <cell r="W102" t="str">
            <v xml:space="preserve">FRAME ASM           </v>
          </cell>
          <cell r="X102" t="str">
            <v xml:space="preserve">VK00  </v>
          </cell>
        </row>
        <row r="103">
          <cell r="C103">
            <v>7552127032</v>
          </cell>
          <cell r="D103" t="str">
            <v xml:space="preserve">VK00 NPR    </v>
          </cell>
          <cell r="E103" t="str">
            <v>I4K4885VK00 B2-GR 750幅　　FRAME ASM 設変出図(内容:S/MBRへの溶接NUT追加、FRAME ASMへRR STB追加)</v>
          </cell>
          <cell r="F103">
            <v>1</v>
          </cell>
          <cell r="G103" t="str">
            <v xml:space="preserve">      </v>
          </cell>
          <cell r="H103" t="str">
            <v>初</v>
          </cell>
          <cell r="I103"/>
          <cell r="J103"/>
          <cell r="K103"/>
          <cell r="L103"/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/>
          <cell r="V103">
            <v>8</v>
          </cell>
          <cell r="W103" t="str">
            <v xml:space="preserve">FRAME ASM           </v>
          </cell>
          <cell r="X103" t="str">
            <v xml:space="preserve">VK00  </v>
          </cell>
        </row>
        <row r="104">
          <cell r="C104">
            <v>7552222861</v>
          </cell>
          <cell r="D104" t="str">
            <v xml:space="preserve">VK00 NKR    </v>
          </cell>
          <cell r="E104" t="str">
            <v>I4K5030VK00 B2-GR 700幅　設変出図(内容:構成部品の最新化、溶接NUT変更)</v>
          </cell>
          <cell r="F104">
            <v>1</v>
          </cell>
          <cell r="G104" t="str">
            <v xml:space="preserve"> NT1  </v>
          </cell>
          <cell r="H104" t="str">
            <v>初</v>
          </cell>
          <cell r="I104"/>
          <cell r="J104"/>
          <cell r="K104"/>
          <cell r="L104"/>
          <cell r="M104"/>
          <cell r="N104"/>
          <cell r="O104"/>
          <cell r="P104"/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/>
          <cell r="V104">
            <v>4</v>
          </cell>
          <cell r="W104" t="str">
            <v xml:space="preserve">FRAME ASM           </v>
          </cell>
          <cell r="X104" t="str">
            <v xml:space="preserve">VK00  </v>
          </cell>
        </row>
        <row r="105">
          <cell r="C105">
            <v>8972681122</v>
          </cell>
          <cell r="D105" t="str">
            <v xml:space="preserve">VK04 NPS    </v>
          </cell>
          <cell r="E105" t="str">
            <v>I4K6268VK04 A1-GR 4*4 量産向け設変出図</v>
          </cell>
          <cell r="F105">
            <v>1</v>
          </cell>
          <cell r="G105" t="str">
            <v xml:space="preserve">      </v>
          </cell>
          <cell r="H105" t="str">
            <v>初</v>
          </cell>
          <cell r="I105"/>
          <cell r="J105"/>
          <cell r="K105"/>
          <cell r="L105"/>
          <cell r="M105"/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/>
          <cell r="S105">
            <v>1</v>
          </cell>
          <cell r="T105">
            <v>1</v>
          </cell>
          <cell r="U105"/>
          <cell r="V105">
            <v>6</v>
          </cell>
          <cell r="W105" t="str">
            <v xml:space="preserve">FRAME ASM           </v>
          </cell>
          <cell r="X105" t="str">
            <v xml:space="preserve">VK04  </v>
          </cell>
        </row>
        <row r="106">
          <cell r="C106">
            <v>7552701451</v>
          </cell>
          <cell r="D106" t="str">
            <v xml:space="preserve">VK05 NMR    </v>
          </cell>
          <cell r="E106" t="str">
            <v>I4K6545VK05 A,B,C-GR 1生向け設変出図</v>
          </cell>
          <cell r="F106">
            <v>1</v>
          </cell>
          <cell r="G106" t="str">
            <v xml:space="preserve">      </v>
          </cell>
          <cell r="H106" t="str">
            <v>初</v>
          </cell>
          <cell r="I106"/>
          <cell r="J106"/>
          <cell r="K106"/>
          <cell r="L106"/>
          <cell r="M106"/>
          <cell r="N106"/>
          <cell r="O106"/>
          <cell r="P106">
            <v>1</v>
          </cell>
          <cell r="Q106"/>
          <cell r="R106"/>
          <cell r="S106"/>
          <cell r="T106"/>
          <cell r="U106"/>
          <cell r="V106">
            <v>1</v>
          </cell>
          <cell r="W106" t="str">
            <v xml:space="preserve">FRAME ASM           </v>
          </cell>
          <cell r="X106" t="str">
            <v xml:space="preserve">VK05  </v>
          </cell>
        </row>
        <row r="107">
          <cell r="C107">
            <v>7552701551</v>
          </cell>
          <cell r="D107" t="str">
            <v xml:space="preserve">VK05 NMR    </v>
          </cell>
          <cell r="E107" t="str">
            <v>I4K6545VK05 A,B,C-GR 1生向け設変出図</v>
          </cell>
          <cell r="F107">
            <v>1</v>
          </cell>
          <cell r="G107" t="str">
            <v xml:space="preserve">      </v>
          </cell>
          <cell r="H107" t="str">
            <v>初</v>
          </cell>
          <cell r="I107"/>
          <cell r="J107"/>
          <cell r="K107"/>
          <cell r="L107"/>
          <cell r="M107"/>
          <cell r="N107"/>
          <cell r="O107"/>
          <cell r="P107">
            <v>1</v>
          </cell>
          <cell r="Q107"/>
          <cell r="R107"/>
          <cell r="S107"/>
          <cell r="T107"/>
          <cell r="U107"/>
          <cell r="V107">
            <v>1</v>
          </cell>
          <cell r="W107" t="str">
            <v xml:space="preserve">FRAME ASM           </v>
          </cell>
          <cell r="X107" t="str">
            <v xml:space="preserve">VK05  </v>
          </cell>
        </row>
        <row r="108">
          <cell r="C108">
            <v>7552701661</v>
          </cell>
          <cell r="D108" t="str">
            <v xml:space="preserve">VK05 NMR    </v>
          </cell>
          <cell r="E108" t="str">
            <v>I4K6545VK05 A,B,C-GR 1生向け設変出図</v>
          </cell>
          <cell r="F108">
            <v>1</v>
          </cell>
          <cell r="G108" t="str">
            <v xml:space="preserve">      </v>
          </cell>
          <cell r="H108" t="str">
            <v>初</v>
          </cell>
          <cell r="I108"/>
          <cell r="J108"/>
          <cell r="K108"/>
          <cell r="L108"/>
          <cell r="M108"/>
          <cell r="N108"/>
          <cell r="O108"/>
          <cell r="P108">
            <v>1</v>
          </cell>
          <cell r="Q108"/>
          <cell r="R108"/>
          <cell r="S108"/>
          <cell r="T108"/>
          <cell r="U108"/>
          <cell r="V108">
            <v>1</v>
          </cell>
          <cell r="W108" t="str">
            <v xml:space="preserve">FRAME ASM           </v>
          </cell>
          <cell r="X108" t="str">
            <v xml:space="preserve">VK05  </v>
          </cell>
        </row>
        <row r="109">
          <cell r="C109">
            <v>7552701721</v>
          </cell>
          <cell r="D109" t="str">
            <v xml:space="preserve">VK05 NMR    </v>
          </cell>
          <cell r="E109" t="str">
            <v>I4K6545VK05 A,B,C-GR 1生向け設変出図</v>
          </cell>
          <cell r="F109">
            <v>1</v>
          </cell>
          <cell r="G109" t="str">
            <v xml:space="preserve">      </v>
          </cell>
          <cell r="H109" t="str">
            <v>初</v>
          </cell>
          <cell r="I109"/>
          <cell r="J109">
            <v>1</v>
          </cell>
          <cell r="K109"/>
          <cell r="L109">
            <v>1</v>
          </cell>
          <cell r="M109"/>
          <cell r="N109"/>
          <cell r="O109"/>
          <cell r="P109"/>
          <cell r="Q109"/>
          <cell r="R109"/>
          <cell r="S109"/>
          <cell r="T109"/>
          <cell r="U109"/>
          <cell r="V109">
            <v>2</v>
          </cell>
          <cell r="W109" t="str">
            <v xml:space="preserve">FRAME ASM           </v>
          </cell>
          <cell r="X109" t="str">
            <v xml:space="preserve">VK05  </v>
          </cell>
        </row>
        <row r="110">
          <cell r="C110">
            <v>7552701731</v>
          </cell>
          <cell r="D110" t="str">
            <v xml:space="preserve">VK05 NMR    </v>
          </cell>
          <cell r="E110" t="str">
            <v>I4K6545VK05 A,B,C-GR 1生向け設変出図</v>
          </cell>
          <cell r="F110">
            <v>1</v>
          </cell>
          <cell r="G110" t="str">
            <v xml:space="preserve">      </v>
          </cell>
          <cell r="H110" t="str">
            <v>初</v>
          </cell>
          <cell r="I110"/>
          <cell r="J110">
            <v>1</v>
          </cell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>
            <v>1</v>
          </cell>
          <cell r="W110" t="str">
            <v xml:space="preserve">FRAME ASM           </v>
          </cell>
          <cell r="X110" t="str">
            <v xml:space="preserve">VK05  </v>
          </cell>
        </row>
        <row r="111">
          <cell r="C111">
            <v>7552701741</v>
          </cell>
          <cell r="D111" t="str">
            <v xml:space="preserve">VK05 NMR    </v>
          </cell>
          <cell r="E111" t="str">
            <v>I4K6545VK05 A,B,C-GR 1生向け設変出図</v>
          </cell>
          <cell r="F111">
            <v>1</v>
          </cell>
          <cell r="G111" t="str">
            <v xml:space="preserve">      </v>
          </cell>
          <cell r="H111" t="str">
            <v>初</v>
          </cell>
          <cell r="I111"/>
          <cell r="J111"/>
          <cell r="K111"/>
          <cell r="L111"/>
          <cell r="M111"/>
          <cell r="N111"/>
          <cell r="O111"/>
          <cell r="P111">
            <v>1</v>
          </cell>
          <cell r="Q111"/>
          <cell r="R111"/>
          <cell r="S111"/>
          <cell r="T111"/>
          <cell r="U111"/>
          <cell r="V111">
            <v>1</v>
          </cell>
          <cell r="W111" t="str">
            <v xml:space="preserve">FRAME ASM           </v>
          </cell>
          <cell r="X111" t="str">
            <v xml:space="preserve">VK05  </v>
          </cell>
        </row>
        <row r="112">
          <cell r="C112">
            <v>7552701811</v>
          </cell>
          <cell r="D112" t="str">
            <v xml:space="preserve">VK05 NMR    </v>
          </cell>
          <cell r="E112" t="str">
            <v>I4K6545VK05 A,B,C-GR 1生向け設変出図</v>
          </cell>
          <cell r="F112">
            <v>1</v>
          </cell>
          <cell r="G112" t="str">
            <v xml:space="preserve">      </v>
          </cell>
          <cell r="H112" t="str">
            <v>初</v>
          </cell>
          <cell r="I112"/>
          <cell r="J112"/>
          <cell r="K112"/>
          <cell r="L112"/>
          <cell r="M112"/>
          <cell r="N112"/>
          <cell r="O112"/>
          <cell r="P112">
            <v>1</v>
          </cell>
          <cell r="Q112"/>
          <cell r="R112"/>
          <cell r="S112"/>
          <cell r="T112"/>
          <cell r="U112"/>
          <cell r="V112">
            <v>1</v>
          </cell>
          <cell r="W112" t="str">
            <v xml:space="preserve">FRAME ASM           </v>
          </cell>
          <cell r="X112" t="str">
            <v xml:space="preserve">VK05  </v>
          </cell>
        </row>
        <row r="113">
          <cell r="C113">
            <v>7552701841</v>
          </cell>
          <cell r="D113" t="str">
            <v xml:space="preserve">VK05 NMR    </v>
          </cell>
          <cell r="E113" t="str">
            <v>I4K6545VK05 A,B,C-GR 1生向け設変出図</v>
          </cell>
          <cell r="F113">
            <v>1</v>
          </cell>
          <cell r="G113" t="str">
            <v xml:space="preserve">      </v>
          </cell>
          <cell r="H113" t="str">
            <v>初</v>
          </cell>
          <cell r="I113"/>
          <cell r="J113"/>
          <cell r="K113"/>
          <cell r="L113"/>
          <cell r="M113"/>
          <cell r="N113"/>
          <cell r="O113"/>
          <cell r="P113">
            <v>1</v>
          </cell>
          <cell r="Q113"/>
          <cell r="R113"/>
          <cell r="S113"/>
          <cell r="T113"/>
          <cell r="U113"/>
          <cell r="V113">
            <v>1</v>
          </cell>
          <cell r="W113" t="str">
            <v xml:space="preserve">FRAME ASM           </v>
          </cell>
          <cell r="X113" t="str">
            <v xml:space="preserve">VK05  </v>
          </cell>
        </row>
        <row r="114">
          <cell r="C114">
            <v>7552127154</v>
          </cell>
          <cell r="D114" t="str">
            <v xml:space="preserve">VK00 NPR    </v>
          </cell>
          <cell r="E114" t="str">
            <v xml:space="preserve">I4K6554VK00 B1-GR FRAME ASM量産設変出図 </v>
          </cell>
          <cell r="F114">
            <v>1</v>
          </cell>
          <cell r="G114" t="str">
            <v xml:space="preserve">      </v>
          </cell>
          <cell r="H114" t="str">
            <v>初</v>
          </cell>
          <cell r="I114"/>
          <cell r="J114"/>
          <cell r="K114"/>
          <cell r="L114"/>
          <cell r="M114"/>
          <cell r="N114"/>
          <cell r="O114"/>
          <cell r="P114"/>
          <cell r="Q114"/>
          <cell r="R114">
            <v>1</v>
          </cell>
          <cell r="S114">
            <v>4</v>
          </cell>
          <cell r="T114">
            <v>4</v>
          </cell>
          <cell r="U114">
            <v>3</v>
          </cell>
          <cell r="V114">
            <v>12</v>
          </cell>
          <cell r="W114" t="str">
            <v xml:space="preserve">FRAME ASM           </v>
          </cell>
          <cell r="X114" t="str">
            <v xml:space="preserve">VK00  </v>
          </cell>
        </row>
        <row r="115">
          <cell r="C115">
            <v>8978795024</v>
          </cell>
          <cell r="D115" t="str">
            <v xml:space="preserve">VK04 NPS    </v>
          </cell>
          <cell r="E115" t="str">
            <v>I4K6626VK04 A1/A2-GR 1生向け設変出図</v>
          </cell>
          <cell r="F115">
            <v>1</v>
          </cell>
          <cell r="G115" t="str">
            <v xml:space="preserve">      </v>
          </cell>
          <cell r="H115" t="str">
            <v>初</v>
          </cell>
          <cell r="I115"/>
          <cell r="J115"/>
          <cell r="K115"/>
          <cell r="L115"/>
          <cell r="M115"/>
          <cell r="N115"/>
          <cell r="O115"/>
          <cell r="P115"/>
          <cell r="Q115"/>
          <cell r="R115">
            <v>1</v>
          </cell>
          <cell r="S115">
            <v>2</v>
          </cell>
          <cell r="T115">
            <v>1</v>
          </cell>
          <cell r="U115"/>
          <cell r="V115">
            <v>4</v>
          </cell>
          <cell r="W115" t="str">
            <v xml:space="preserve">FRAME ASM           </v>
          </cell>
          <cell r="X115" t="str">
            <v xml:space="preserve">VK04  </v>
          </cell>
        </row>
        <row r="116">
          <cell r="C116">
            <v>7551909103</v>
          </cell>
          <cell r="D116" t="str">
            <v xml:space="preserve">VK04 NKS    </v>
          </cell>
          <cell r="E116" t="str">
            <v>I4K6850VK04 A1-GR 1生向け設変出図</v>
          </cell>
          <cell r="F116">
            <v>1</v>
          </cell>
          <cell r="G116" t="str">
            <v xml:space="preserve">      </v>
          </cell>
          <cell r="H116" t="str">
            <v>初</v>
          </cell>
          <cell r="I116"/>
          <cell r="J116"/>
          <cell r="K116"/>
          <cell r="L116"/>
          <cell r="M116"/>
          <cell r="N116"/>
          <cell r="O116">
            <v>1</v>
          </cell>
          <cell r="P116">
            <v>1</v>
          </cell>
          <cell r="Q116">
            <v>4</v>
          </cell>
          <cell r="R116">
            <v>4</v>
          </cell>
          <cell r="S116"/>
          <cell r="T116"/>
          <cell r="U116"/>
          <cell r="V116">
            <v>10</v>
          </cell>
          <cell r="W116" t="str">
            <v xml:space="preserve">FRAME ASM           </v>
          </cell>
          <cell r="X116" t="str">
            <v xml:space="preserve">VK04  </v>
          </cell>
        </row>
        <row r="117">
          <cell r="C117">
            <v>8978363795</v>
          </cell>
          <cell r="D117" t="str">
            <v xml:space="preserve">VK04 NKR    </v>
          </cell>
          <cell r="E117" t="str">
            <v>I4K6850VK04 A1-GR 1生向け設変出図</v>
          </cell>
          <cell r="F117">
            <v>1</v>
          </cell>
          <cell r="G117" t="str">
            <v xml:space="preserve">      </v>
          </cell>
          <cell r="H117" t="str">
            <v>初</v>
          </cell>
          <cell r="I117"/>
          <cell r="J117"/>
          <cell r="K117"/>
          <cell r="L117"/>
          <cell r="M117"/>
          <cell r="N117">
            <v>1</v>
          </cell>
          <cell r="O117"/>
          <cell r="P117"/>
          <cell r="Q117"/>
          <cell r="R117">
            <v>1</v>
          </cell>
          <cell r="S117"/>
          <cell r="T117"/>
          <cell r="U117"/>
          <cell r="V117">
            <v>2</v>
          </cell>
          <cell r="W117" t="str">
            <v xml:space="preserve">FRAME ASM           </v>
          </cell>
          <cell r="X117" t="str">
            <v xml:space="preserve">VK04  </v>
          </cell>
        </row>
        <row r="118">
          <cell r="C118">
            <v>8978767396</v>
          </cell>
          <cell r="D118" t="str">
            <v xml:space="preserve">VK04 NKR    </v>
          </cell>
          <cell r="E118" t="str">
            <v>I4K6850VK04 A1-GR 1生向け設変出図</v>
          </cell>
          <cell r="F118">
            <v>1</v>
          </cell>
          <cell r="G118" t="str">
            <v xml:space="preserve">      </v>
          </cell>
          <cell r="H118" t="str">
            <v>初</v>
          </cell>
          <cell r="I118"/>
          <cell r="J118">
            <v>1</v>
          </cell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>
            <v>1</v>
          </cell>
          <cell r="W118" t="str">
            <v xml:space="preserve">FRAME ASM           </v>
          </cell>
          <cell r="X118" t="str">
            <v xml:space="preserve">VK04  </v>
          </cell>
        </row>
        <row r="119">
          <cell r="C119">
            <v>8978794313</v>
          </cell>
          <cell r="D119" t="str">
            <v xml:space="preserve">VK00 NPR    </v>
          </cell>
          <cell r="E119" t="str">
            <v>VK00 3X 750幅 FRAME ASM　設変出図(サ変、NUT,RIVETの変更)　※AAS-LD-12565</v>
          </cell>
          <cell r="F119">
            <v>1</v>
          </cell>
          <cell r="G119" t="str">
            <v xml:space="preserve"> SC3  </v>
          </cell>
          <cell r="H119" t="str">
            <v>初</v>
          </cell>
          <cell r="I119"/>
          <cell r="J119">
            <v>1</v>
          </cell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>
            <v>1</v>
          </cell>
          <cell r="W119" t="str">
            <v xml:space="preserve">FRAME ASM           </v>
          </cell>
          <cell r="X119" t="str">
            <v xml:space="preserve">VK00  </v>
          </cell>
        </row>
        <row r="120">
          <cell r="C120">
            <v>7552378270</v>
          </cell>
          <cell r="D120" t="str">
            <v xml:space="preserve">VK00 NMR    </v>
          </cell>
          <cell r="E120" t="str">
            <v>VK00 B1-GR 一生向け　FRAME ASM 新規出図</v>
          </cell>
          <cell r="F120">
            <v>1</v>
          </cell>
          <cell r="G120" t="str">
            <v xml:space="preserve">      </v>
          </cell>
          <cell r="H120" t="str">
            <v>初</v>
          </cell>
          <cell r="I120"/>
          <cell r="J120">
            <v>1</v>
          </cell>
          <cell r="K120"/>
          <cell r="L120">
            <v>1</v>
          </cell>
          <cell r="M120"/>
          <cell r="N120"/>
          <cell r="O120">
            <v>1</v>
          </cell>
          <cell r="P120">
            <v>1</v>
          </cell>
          <cell r="Q120">
            <v>1</v>
          </cell>
          <cell r="R120">
            <v>2</v>
          </cell>
          <cell r="S120">
            <v>2</v>
          </cell>
          <cell r="T120">
            <v>2</v>
          </cell>
          <cell r="U120"/>
          <cell r="V120">
            <v>11</v>
          </cell>
          <cell r="W120" t="str">
            <v xml:space="preserve">FRAME ASM           </v>
          </cell>
          <cell r="X120" t="str">
            <v xml:space="preserve">VK00  </v>
          </cell>
        </row>
        <row r="121">
          <cell r="C121">
            <v>7552378520</v>
          </cell>
          <cell r="D121" t="str">
            <v xml:space="preserve">VK00 NMR    </v>
          </cell>
          <cell r="E121" t="str">
            <v>VK00 B1-GR 一生向け　FRAME ASM 新規出図</v>
          </cell>
          <cell r="F121">
            <v>3</v>
          </cell>
          <cell r="G121" t="str">
            <v xml:space="preserve">      </v>
          </cell>
          <cell r="H121" t="str">
            <v>初</v>
          </cell>
          <cell r="I121">
            <v>6</v>
          </cell>
          <cell r="J121"/>
          <cell r="K121"/>
          <cell r="L121">
            <v>6</v>
          </cell>
          <cell r="M121"/>
          <cell r="N121">
            <v>3</v>
          </cell>
          <cell r="O121"/>
          <cell r="P121"/>
          <cell r="Q121"/>
          <cell r="R121"/>
          <cell r="S121"/>
          <cell r="T121"/>
          <cell r="U121"/>
          <cell r="V121">
            <v>15</v>
          </cell>
          <cell r="W121" t="str">
            <v xml:space="preserve">FRAME ASM           </v>
          </cell>
          <cell r="X121" t="str">
            <v xml:space="preserve">VK00  </v>
          </cell>
        </row>
        <row r="122">
          <cell r="C122">
            <v>7552378540</v>
          </cell>
          <cell r="D122" t="str">
            <v xml:space="preserve">VK00 NMR    </v>
          </cell>
          <cell r="E122" t="str">
            <v>VK00 B1-GR 一生向け　FRAME ASM 新規出図</v>
          </cell>
          <cell r="F122">
            <v>3</v>
          </cell>
          <cell r="G122" t="str">
            <v xml:space="preserve">      </v>
          </cell>
          <cell r="H122" t="str">
            <v>初</v>
          </cell>
          <cell r="I122">
            <v>6</v>
          </cell>
          <cell r="J122"/>
          <cell r="K122"/>
          <cell r="L122"/>
          <cell r="M122"/>
          <cell r="N122">
            <v>3</v>
          </cell>
          <cell r="O122"/>
          <cell r="P122"/>
          <cell r="Q122"/>
          <cell r="R122"/>
          <cell r="S122"/>
          <cell r="T122"/>
          <cell r="U122"/>
          <cell r="V122">
            <v>9</v>
          </cell>
          <cell r="W122" t="str">
            <v xml:space="preserve">FRAME ASM           </v>
          </cell>
          <cell r="X122" t="str">
            <v xml:space="preserve">VK00  </v>
          </cell>
        </row>
        <row r="123">
          <cell r="C123">
            <v>7552378550</v>
          </cell>
          <cell r="D123" t="str">
            <v xml:space="preserve">VK00 NMR    </v>
          </cell>
          <cell r="E123" t="str">
            <v>VK00 B1-GR 一生向け　FRAME ASM 新規出図</v>
          </cell>
          <cell r="F123">
            <v>3</v>
          </cell>
          <cell r="G123" t="str">
            <v xml:space="preserve">      </v>
          </cell>
          <cell r="H123" t="str">
            <v>初</v>
          </cell>
          <cell r="I123"/>
          <cell r="J123"/>
          <cell r="K123"/>
          <cell r="L123"/>
          <cell r="M123"/>
          <cell r="N123">
            <v>1</v>
          </cell>
          <cell r="O123"/>
          <cell r="P123"/>
          <cell r="Q123"/>
          <cell r="R123"/>
          <cell r="S123"/>
          <cell r="T123"/>
          <cell r="U123"/>
          <cell r="V123">
            <v>1</v>
          </cell>
          <cell r="W123" t="str">
            <v xml:space="preserve">FRAME ASM           </v>
          </cell>
          <cell r="X123" t="str">
            <v xml:space="preserve">VK00  </v>
          </cell>
        </row>
        <row r="124">
          <cell r="C124">
            <v>7551945721</v>
          </cell>
          <cell r="D124" t="str">
            <v xml:space="preserve">VK00 NMR    </v>
          </cell>
          <cell r="E124" t="str">
            <v>VK00 B1-GR 一生向け　FRAME ASM 設変出図(内容:穴・NUT変更、構成部品変更及び更新)</v>
          </cell>
          <cell r="F124">
            <v>1</v>
          </cell>
          <cell r="G124" t="str">
            <v xml:space="preserve">      </v>
          </cell>
          <cell r="H124" t="str">
            <v>初</v>
          </cell>
          <cell r="I124"/>
          <cell r="J124">
            <v>5</v>
          </cell>
          <cell r="K124"/>
          <cell r="L124">
            <v>2</v>
          </cell>
          <cell r="M124">
            <v>1</v>
          </cell>
          <cell r="N124"/>
          <cell r="O124">
            <v>1</v>
          </cell>
          <cell r="P124">
            <v>1</v>
          </cell>
          <cell r="Q124">
            <v>1</v>
          </cell>
          <cell r="R124">
            <v>2</v>
          </cell>
          <cell r="S124">
            <v>2</v>
          </cell>
          <cell r="T124">
            <v>2</v>
          </cell>
          <cell r="U124"/>
          <cell r="V124">
            <v>17</v>
          </cell>
          <cell r="W124" t="str">
            <v xml:space="preserve">FRAME ASM           </v>
          </cell>
          <cell r="X124" t="str">
            <v xml:space="preserve">VK00  </v>
          </cell>
        </row>
        <row r="125">
          <cell r="C125">
            <v>7551945991</v>
          </cell>
          <cell r="D125" t="str">
            <v xml:space="preserve">VK00 NMR    </v>
          </cell>
          <cell r="E125" t="str">
            <v>VK00 B1-GR 一生向け　FRAME ASM 設変出図(内容:穴・NUT変更、構成部品変更及び更新)</v>
          </cell>
          <cell r="F125">
            <v>1</v>
          </cell>
          <cell r="G125" t="str">
            <v xml:space="preserve"> GF2  </v>
          </cell>
          <cell r="H125" t="str">
            <v>初</v>
          </cell>
          <cell r="I125">
            <v>2</v>
          </cell>
          <cell r="J125">
            <v>18</v>
          </cell>
          <cell r="K125"/>
          <cell r="L125">
            <v>21</v>
          </cell>
          <cell r="M125">
            <v>8</v>
          </cell>
          <cell r="N125">
            <v>13</v>
          </cell>
          <cell r="O125">
            <v>9</v>
          </cell>
          <cell r="P125">
            <v>9</v>
          </cell>
          <cell r="Q125">
            <v>8</v>
          </cell>
          <cell r="R125">
            <v>11</v>
          </cell>
          <cell r="S125">
            <v>11</v>
          </cell>
          <cell r="T125">
            <v>10</v>
          </cell>
          <cell r="U125">
            <v>6</v>
          </cell>
          <cell r="V125">
            <v>126</v>
          </cell>
          <cell r="W125" t="str">
            <v xml:space="preserve">FRAME ASM           </v>
          </cell>
          <cell r="X125" t="str">
            <v xml:space="preserve">VK00  </v>
          </cell>
        </row>
        <row r="126">
          <cell r="C126">
            <v>7551946441</v>
          </cell>
          <cell r="D126" t="str">
            <v xml:space="preserve">VK00 NMR    </v>
          </cell>
          <cell r="E126" t="str">
            <v>VK00 B1-GR 一生向け　FRAME ASM 設変出図(内容:穴・NUT変更、構成部品変更及び更新)</v>
          </cell>
          <cell r="F126">
            <v>1</v>
          </cell>
          <cell r="G126" t="str">
            <v xml:space="preserve">      </v>
          </cell>
          <cell r="H126" t="str">
            <v>初</v>
          </cell>
          <cell r="I126"/>
          <cell r="J126">
            <v>2</v>
          </cell>
          <cell r="K126"/>
          <cell r="L126">
            <v>2</v>
          </cell>
          <cell r="M126">
            <v>1</v>
          </cell>
          <cell r="N126"/>
          <cell r="O126">
            <v>1</v>
          </cell>
          <cell r="P126">
            <v>1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/>
          <cell r="V126">
            <v>11</v>
          </cell>
          <cell r="W126" t="str">
            <v xml:space="preserve">FRAME ASM           </v>
          </cell>
          <cell r="X126" t="str">
            <v xml:space="preserve">VK00  </v>
          </cell>
        </row>
        <row r="127">
          <cell r="C127">
            <v>7551946451</v>
          </cell>
          <cell r="D127" t="str">
            <v xml:space="preserve">VK00 NMR    </v>
          </cell>
          <cell r="E127" t="str">
            <v>VK00 B1-GR 一生向け　FRAME ASM 設変出図(内容:穴・NUT変更、構成部品変更及び更新)</v>
          </cell>
          <cell r="F127">
            <v>1</v>
          </cell>
          <cell r="G127" t="str">
            <v xml:space="preserve">      </v>
          </cell>
          <cell r="H127" t="str">
            <v>初</v>
          </cell>
          <cell r="I127"/>
          <cell r="J127"/>
          <cell r="K127"/>
          <cell r="L127"/>
          <cell r="M127">
            <v>1</v>
          </cell>
          <cell r="N127">
            <v>3</v>
          </cell>
          <cell r="O127">
            <v>4</v>
          </cell>
          <cell r="P127">
            <v>1</v>
          </cell>
          <cell r="Q127">
            <v>1</v>
          </cell>
          <cell r="R127">
            <v>3</v>
          </cell>
          <cell r="S127">
            <v>3</v>
          </cell>
          <cell r="T127">
            <v>3</v>
          </cell>
          <cell r="U127">
            <v>1</v>
          </cell>
          <cell r="V127">
            <v>20</v>
          </cell>
          <cell r="W127" t="str">
            <v xml:space="preserve">FRAME ASM           </v>
          </cell>
          <cell r="X127" t="str">
            <v xml:space="preserve">VK00  </v>
          </cell>
        </row>
        <row r="128">
          <cell r="C128">
            <v>7552127012</v>
          </cell>
          <cell r="D128" t="str">
            <v xml:space="preserve">VK00 NPR    </v>
          </cell>
          <cell r="E128" t="str">
            <v>VK00 B2-GR 750幅　　FRAME ASM 設変出図(内容:S/MBRへの溶接NUT追加、FRAME ASMへRR STB追加)</v>
          </cell>
          <cell r="F128">
            <v>1</v>
          </cell>
          <cell r="G128" t="str">
            <v xml:space="preserve"> SCP  </v>
          </cell>
          <cell r="H128" t="str">
            <v>初</v>
          </cell>
          <cell r="I128"/>
          <cell r="J128">
            <v>15</v>
          </cell>
          <cell r="K128"/>
          <cell r="L128">
            <v>15</v>
          </cell>
          <cell r="M128">
            <v>21</v>
          </cell>
          <cell r="N128">
            <v>6</v>
          </cell>
          <cell r="O128">
            <v>9</v>
          </cell>
          <cell r="P128">
            <v>4</v>
          </cell>
          <cell r="Q128">
            <v>5</v>
          </cell>
          <cell r="R128">
            <v>6</v>
          </cell>
          <cell r="S128">
            <v>7</v>
          </cell>
          <cell r="T128">
            <v>6</v>
          </cell>
          <cell r="U128">
            <v>4</v>
          </cell>
          <cell r="V128">
            <v>98</v>
          </cell>
          <cell r="W128" t="str">
            <v xml:space="preserve">FRAME ASM           </v>
          </cell>
          <cell r="X128" t="str">
            <v xml:space="preserve">VK00  </v>
          </cell>
        </row>
        <row r="129">
          <cell r="C129">
            <v>7552127022</v>
          </cell>
          <cell r="D129" t="str">
            <v xml:space="preserve">VK00 NPR    </v>
          </cell>
          <cell r="E129" t="str">
            <v>VK00 B2-GR 750幅　　FRAME ASM 設変出図(内容:S/MBRへの溶接NUT追加、FRAME ASMへRR STB追加)</v>
          </cell>
          <cell r="F129">
            <v>1</v>
          </cell>
          <cell r="G129" t="str">
            <v xml:space="preserve">      </v>
          </cell>
          <cell r="H129" t="str">
            <v>初</v>
          </cell>
          <cell r="I129"/>
          <cell r="J129">
            <v>5</v>
          </cell>
          <cell r="K129"/>
          <cell r="L129">
            <v>5</v>
          </cell>
          <cell r="M129">
            <v>2</v>
          </cell>
          <cell r="N129">
            <v>2</v>
          </cell>
          <cell r="O129">
            <v>2</v>
          </cell>
          <cell r="P129">
            <v>2</v>
          </cell>
          <cell r="Q129">
            <v>2</v>
          </cell>
          <cell r="R129">
            <v>2</v>
          </cell>
          <cell r="S129">
            <v>1</v>
          </cell>
          <cell r="T129">
            <v>1</v>
          </cell>
          <cell r="U129"/>
          <cell r="V129">
            <v>24</v>
          </cell>
          <cell r="W129" t="str">
            <v xml:space="preserve">FRAME ASM           </v>
          </cell>
          <cell r="X129" t="str">
            <v xml:space="preserve">VK00  </v>
          </cell>
        </row>
        <row r="130">
          <cell r="C130">
            <v>7552127053</v>
          </cell>
          <cell r="D130" t="str">
            <v xml:space="preserve">VK00 NPR    </v>
          </cell>
          <cell r="E130" t="str">
            <v>VK00 B2-GR 750幅　　FRAME ASM 設変出図(内容:S/MBRへの溶接NUT追加、FRAME ASMへRR STB追加)</v>
          </cell>
          <cell r="F130">
            <v>1</v>
          </cell>
          <cell r="G130" t="str">
            <v xml:space="preserve"> SGR  </v>
          </cell>
          <cell r="H130" t="str">
            <v>初</v>
          </cell>
          <cell r="I130">
            <v>2</v>
          </cell>
          <cell r="J130">
            <v>29</v>
          </cell>
          <cell r="K130"/>
          <cell r="L130">
            <v>31</v>
          </cell>
          <cell r="M130">
            <v>39</v>
          </cell>
          <cell r="N130">
            <v>19</v>
          </cell>
          <cell r="O130">
            <v>12</v>
          </cell>
          <cell r="P130">
            <v>17</v>
          </cell>
          <cell r="Q130">
            <v>17</v>
          </cell>
          <cell r="R130">
            <v>26</v>
          </cell>
          <cell r="S130">
            <v>27</v>
          </cell>
          <cell r="T130">
            <v>24</v>
          </cell>
          <cell r="U130">
            <v>17</v>
          </cell>
          <cell r="V130">
            <v>260</v>
          </cell>
          <cell r="W130" t="str">
            <v xml:space="preserve">FRAME ASM           </v>
          </cell>
          <cell r="X130" t="str">
            <v xml:space="preserve">VK00  </v>
          </cell>
        </row>
        <row r="131">
          <cell r="C131">
            <v>7552127063</v>
          </cell>
          <cell r="D131" t="str">
            <v xml:space="preserve">VK00 NPR    </v>
          </cell>
          <cell r="E131" t="str">
            <v>VK00 B2-GR 750幅　　FRAME ASM 設変出図(内容:S/MBRへの溶接NUT追加、FRAME ASMへRR STB追加)</v>
          </cell>
          <cell r="F131">
            <v>1</v>
          </cell>
          <cell r="G131" t="str">
            <v xml:space="preserve">      </v>
          </cell>
          <cell r="H131" t="str">
            <v>初</v>
          </cell>
          <cell r="I131"/>
          <cell r="J131">
            <v>5</v>
          </cell>
          <cell r="K131"/>
          <cell r="L131">
            <v>6</v>
          </cell>
          <cell r="M131">
            <v>6</v>
          </cell>
          <cell r="N131">
            <v>3</v>
          </cell>
          <cell r="O131">
            <v>2</v>
          </cell>
          <cell r="P131">
            <v>2</v>
          </cell>
          <cell r="Q131">
            <v>2</v>
          </cell>
          <cell r="R131">
            <v>2</v>
          </cell>
          <cell r="S131">
            <v>2</v>
          </cell>
          <cell r="T131">
            <v>2</v>
          </cell>
          <cell r="U131">
            <v>1</v>
          </cell>
          <cell r="V131">
            <v>33</v>
          </cell>
          <cell r="W131" t="str">
            <v xml:space="preserve">FRAME ASM           </v>
          </cell>
          <cell r="X131" t="str">
            <v xml:space="preserve">VK00  </v>
          </cell>
        </row>
        <row r="132">
          <cell r="C132">
            <v>7552127153</v>
          </cell>
          <cell r="D132" t="str">
            <v xml:space="preserve">VK00 NPR    </v>
          </cell>
          <cell r="E132" t="str">
            <v>VK00 B2-GR 750幅　　FRAME ASM 設変出図(内容:S/MBRへの溶接NUT追加、FRAME ASMへRR STB追加)</v>
          </cell>
          <cell r="F132">
            <v>1</v>
          </cell>
          <cell r="G132" t="str">
            <v xml:space="preserve">      </v>
          </cell>
          <cell r="H132" t="str">
            <v>初</v>
          </cell>
          <cell r="I132"/>
          <cell r="J132">
            <v>12</v>
          </cell>
          <cell r="K132"/>
          <cell r="L132">
            <v>20</v>
          </cell>
          <cell r="M132">
            <v>4</v>
          </cell>
          <cell r="N132">
            <v>7</v>
          </cell>
          <cell r="O132">
            <v>6</v>
          </cell>
          <cell r="P132">
            <v>5</v>
          </cell>
          <cell r="Q132">
            <v>5</v>
          </cell>
          <cell r="R132">
            <v>4</v>
          </cell>
          <cell r="S132"/>
          <cell r="T132"/>
          <cell r="U132"/>
          <cell r="V132">
            <v>63</v>
          </cell>
          <cell r="W132" t="str">
            <v xml:space="preserve">FRAME ASM           </v>
          </cell>
          <cell r="X132" t="str">
            <v xml:space="preserve">VK00  </v>
          </cell>
        </row>
        <row r="133">
          <cell r="C133">
            <v>7552127212</v>
          </cell>
          <cell r="D133" t="str">
            <v xml:space="preserve">VK00 NPR    </v>
          </cell>
          <cell r="E133" t="str">
            <v>VK00 B2-GR 750幅　　FRAME ASM 設変出図(内容:S/MBRへの溶接NUT追加、FRAME ASMへRR STB追加)</v>
          </cell>
          <cell r="F133">
            <v>1</v>
          </cell>
          <cell r="G133" t="str">
            <v xml:space="preserve">      </v>
          </cell>
          <cell r="H133" t="str">
            <v>初</v>
          </cell>
          <cell r="I133"/>
          <cell r="J133">
            <v>1</v>
          </cell>
          <cell r="K133"/>
          <cell r="L133">
            <v>2</v>
          </cell>
          <cell r="M133">
            <v>2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U133"/>
          <cell r="V133">
            <v>12</v>
          </cell>
          <cell r="W133" t="str">
            <v xml:space="preserve">FRAME ASM           </v>
          </cell>
          <cell r="X133" t="str">
            <v xml:space="preserve">VK00  </v>
          </cell>
        </row>
        <row r="134">
          <cell r="C134">
            <v>7552338493</v>
          </cell>
          <cell r="D134" t="str">
            <v xml:space="preserve">VK00 NPR    </v>
          </cell>
          <cell r="E134" t="str">
            <v>VK00(EXP)B2-GR 量産向け設変出図</v>
          </cell>
          <cell r="F134">
            <v>1</v>
          </cell>
          <cell r="G134" t="str">
            <v xml:space="preserve">      </v>
          </cell>
          <cell r="H134" t="str">
            <v>初</v>
          </cell>
          <cell r="I134"/>
          <cell r="J134">
            <v>1</v>
          </cell>
          <cell r="K134"/>
          <cell r="L134"/>
          <cell r="M134">
            <v>1</v>
          </cell>
          <cell r="N134"/>
          <cell r="O134"/>
          <cell r="P134"/>
          <cell r="Q134"/>
          <cell r="R134"/>
          <cell r="S134"/>
          <cell r="T134"/>
          <cell r="U134"/>
          <cell r="V134">
            <v>2</v>
          </cell>
          <cell r="W134" t="str">
            <v xml:space="preserve">FRAME ASM           </v>
          </cell>
          <cell r="X134" t="str">
            <v xml:space="preserve">VK00  </v>
          </cell>
        </row>
        <row r="135">
          <cell r="C135">
            <v>7552213180</v>
          </cell>
          <cell r="D135" t="str">
            <v xml:space="preserve">VK04 NKR    </v>
          </cell>
          <cell r="E135" t="str">
            <v>VK04 700幅 K研1 FRAME ASM 新規出図</v>
          </cell>
          <cell r="F135">
            <v>1</v>
          </cell>
          <cell r="G135" t="str">
            <v xml:space="preserve">      </v>
          </cell>
          <cell r="H135" t="str">
            <v>初</v>
          </cell>
          <cell r="I135"/>
          <cell r="J135"/>
          <cell r="K135"/>
          <cell r="L135"/>
          <cell r="M135"/>
          <cell r="N135"/>
          <cell r="O135">
            <v>1</v>
          </cell>
          <cell r="P135"/>
          <cell r="Q135"/>
          <cell r="R135"/>
          <cell r="S135"/>
          <cell r="T135"/>
          <cell r="U135"/>
          <cell r="V135">
            <v>1</v>
          </cell>
          <cell r="W135" t="str">
            <v xml:space="preserve">FRAME ASM           </v>
          </cell>
          <cell r="X135" t="str">
            <v xml:space="preserve">VK04  </v>
          </cell>
        </row>
        <row r="136">
          <cell r="C136">
            <v>7552241382</v>
          </cell>
          <cell r="D136" t="str">
            <v xml:space="preserve">VK04 NPR    </v>
          </cell>
          <cell r="E136" t="str">
            <v xml:space="preserve">VK04 A1/A2-GR 4X2 1生向け設変出図 </v>
          </cell>
          <cell r="F136">
            <v>1</v>
          </cell>
          <cell r="G136" t="str">
            <v xml:space="preserve">      </v>
          </cell>
          <cell r="H136" t="str">
            <v>初</v>
          </cell>
          <cell r="I136"/>
          <cell r="J136">
            <v>1</v>
          </cell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>
            <v>1</v>
          </cell>
          <cell r="W136" t="str">
            <v xml:space="preserve">FRAME ASM           </v>
          </cell>
          <cell r="X136" t="str">
            <v xml:space="preserve">VK04  </v>
          </cell>
        </row>
        <row r="137">
          <cell r="C137">
            <v>7552241391</v>
          </cell>
          <cell r="D137" t="str">
            <v xml:space="preserve">VK04 NPR    </v>
          </cell>
          <cell r="E137" t="str">
            <v xml:space="preserve">VK04 A1/A2-GR 4X2 1生向け設変出図 </v>
          </cell>
          <cell r="F137">
            <v>1</v>
          </cell>
          <cell r="G137" t="str">
            <v xml:space="preserve">      </v>
          </cell>
          <cell r="H137" t="str">
            <v>初</v>
          </cell>
          <cell r="I137"/>
          <cell r="J137">
            <v>1</v>
          </cell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>
            <v>1</v>
          </cell>
          <cell r="W137" t="str">
            <v xml:space="preserve">FRAME ASM           </v>
          </cell>
          <cell r="X137" t="str">
            <v xml:space="preserve">VK04  </v>
          </cell>
        </row>
        <row r="138">
          <cell r="C138">
            <v>7552264312</v>
          </cell>
          <cell r="D138" t="str">
            <v xml:space="preserve">VK04 NPR    </v>
          </cell>
          <cell r="E138" t="str">
            <v xml:space="preserve">VK04 A1/A2-GR 4X2 1生向け設変出図 </v>
          </cell>
          <cell r="F138">
            <v>1</v>
          </cell>
          <cell r="G138" t="str">
            <v xml:space="preserve">      </v>
          </cell>
          <cell r="H138" t="str">
            <v>初</v>
          </cell>
          <cell r="I138"/>
          <cell r="J138">
            <v>1</v>
          </cell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>
            <v>1</v>
          </cell>
          <cell r="W138" t="str">
            <v xml:space="preserve">FRAME ASM           </v>
          </cell>
          <cell r="X138" t="str">
            <v xml:space="preserve">VK04  </v>
          </cell>
        </row>
        <row r="139">
          <cell r="C139">
            <v>7552264531</v>
          </cell>
          <cell r="D139" t="str">
            <v xml:space="preserve">VK04 NPR    </v>
          </cell>
          <cell r="E139" t="str">
            <v xml:space="preserve">VK04 A1/A2-GR 4X2 1生向け設変出図 </v>
          </cell>
          <cell r="F139">
            <v>1</v>
          </cell>
          <cell r="G139" t="str">
            <v xml:space="preserve">      </v>
          </cell>
          <cell r="H139" t="str">
            <v>初</v>
          </cell>
          <cell r="I139"/>
          <cell r="J139">
            <v>1</v>
          </cell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>
            <v>1</v>
          </cell>
          <cell r="W139" t="str">
            <v xml:space="preserve">FRAME ASM           </v>
          </cell>
          <cell r="X139" t="str">
            <v xml:space="preserve">VK04  </v>
          </cell>
        </row>
        <row r="140">
          <cell r="C140">
            <v>7552264671</v>
          </cell>
          <cell r="D140" t="str">
            <v xml:space="preserve">VK04 NPR    </v>
          </cell>
          <cell r="E140" t="str">
            <v xml:space="preserve">VK04 A1/A2-GR 4X2 1生向け設変出図 </v>
          </cell>
          <cell r="F140">
            <v>1</v>
          </cell>
          <cell r="G140" t="str">
            <v xml:space="preserve">      </v>
          </cell>
          <cell r="H140" t="str">
            <v>初</v>
          </cell>
          <cell r="I140"/>
          <cell r="J140">
            <v>1</v>
          </cell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>
            <v>1</v>
          </cell>
          <cell r="W140" t="str">
            <v xml:space="preserve">FRAME ASM           </v>
          </cell>
          <cell r="X140" t="str">
            <v xml:space="preserve">VK04  </v>
          </cell>
        </row>
        <row r="141">
          <cell r="C141">
            <v>7552208753</v>
          </cell>
          <cell r="D141" t="str">
            <v xml:space="preserve">VK04 NMR    </v>
          </cell>
          <cell r="E141" t="str">
            <v>VK04 A1/A2-GR 設変出図</v>
          </cell>
          <cell r="F141">
            <v>1</v>
          </cell>
          <cell r="G141" t="str">
            <v xml:space="preserve">      </v>
          </cell>
          <cell r="H141" t="str">
            <v>初</v>
          </cell>
          <cell r="I141"/>
          <cell r="J141">
            <v>1</v>
          </cell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>
            <v>1</v>
          </cell>
          <cell r="W141" t="str">
            <v xml:space="preserve">FRAME ASM           </v>
          </cell>
          <cell r="X141" t="str">
            <v xml:space="preserve">VK04  </v>
          </cell>
        </row>
        <row r="142">
          <cell r="C142">
            <v>8972760034</v>
          </cell>
          <cell r="D142" t="str">
            <v xml:space="preserve">VK04 NKS    </v>
          </cell>
          <cell r="E142" t="str">
            <v>VK04 A1-GR 1生向け設変出図</v>
          </cell>
          <cell r="F142">
            <v>1</v>
          </cell>
          <cell r="G142" t="str">
            <v xml:space="preserve">      </v>
          </cell>
          <cell r="H142" t="str">
            <v>初</v>
          </cell>
          <cell r="I142"/>
          <cell r="J142"/>
          <cell r="K142"/>
          <cell r="L142"/>
          <cell r="M142">
            <v>1</v>
          </cell>
          <cell r="N142">
            <v>2</v>
          </cell>
          <cell r="O142">
            <v>2</v>
          </cell>
          <cell r="P142"/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/>
          <cell r="V142">
            <v>9</v>
          </cell>
          <cell r="W142" t="str">
            <v xml:space="preserve">FRAME ASM           </v>
          </cell>
          <cell r="X142" t="str">
            <v xml:space="preserve">VK04  </v>
          </cell>
        </row>
        <row r="143">
          <cell r="C143">
            <v>8972760044</v>
          </cell>
          <cell r="D143" t="str">
            <v xml:space="preserve">VK04 NKS    </v>
          </cell>
          <cell r="E143" t="str">
            <v>VK04 A1-GR 1生向け設変出図</v>
          </cell>
          <cell r="F143">
            <v>1</v>
          </cell>
          <cell r="G143" t="str">
            <v xml:space="preserve">      </v>
          </cell>
          <cell r="H143" t="str">
            <v>初</v>
          </cell>
          <cell r="I143"/>
          <cell r="J143"/>
          <cell r="K143"/>
          <cell r="L143">
            <v>1</v>
          </cell>
          <cell r="M143">
            <v>4</v>
          </cell>
          <cell r="N143">
            <v>12</v>
          </cell>
          <cell r="O143">
            <v>11</v>
          </cell>
          <cell r="P143">
            <v>11</v>
          </cell>
          <cell r="Q143">
            <v>10</v>
          </cell>
          <cell r="R143">
            <v>9</v>
          </cell>
          <cell r="S143">
            <v>10</v>
          </cell>
          <cell r="T143">
            <v>8</v>
          </cell>
          <cell r="U143">
            <v>7</v>
          </cell>
          <cell r="V143">
            <v>83</v>
          </cell>
          <cell r="W143" t="str">
            <v xml:space="preserve">FRAME ASM           </v>
          </cell>
          <cell r="X143" t="str">
            <v xml:space="preserve">VK04  </v>
          </cell>
        </row>
        <row r="144">
          <cell r="C144">
            <v>8977943083</v>
          </cell>
          <cell r="D144" t="str">
            <v xml:space="preserve">VK04 NMS    </v>
          </cell>
          <cell r="E144" t="str">
            <v>VK04 A1-GR 1生向け設変出図</v>
          </cell>
          <cell r="F144">
            <v>1</v>
          </cell>
          <cell r="G144" t="str">
            <v xml:space="preserve">      </v>
          </cell>
          <cell r="H144" t="str">
            <v>初</v>
          </cell>
          <cell r="I144"/>
          <cell r="J144"/>
          <cell r="K144"/>
          <cell r="L144"/>
          <cell r="M144"/>
          <cell r="N144"/>
          <cell r="O144"/>
          <cell r="P144">
            <v>1</v>
          </cell>
          <cell r="Q144">
            <v>4</v>
          </cell>
          <cell r="R144">
            <v>4</v>
          </cell>
          <cell r="S144">
            <v>2</v>
          </cell>
          <cell r="T144">
            <v>2</v>
          </cell>
          <cell r="U144"/>
          <cell r="V144">
            <v>13</v>
          </cell>
          <cell r="W144" t="str">
            <v xml:space="preserve">FRAME ASM           </v>
          </cell>
          <cell r="X144" t="str">
            <v xml:space="preserve">VK04  </v>
          </cell>
        </row>
        <row r="145">
          <cell r="C145">
            <v>8977943144</v>
          </cell>
          <cell r="D145" t="str">
            <v xml:space="preserve">VK04 NKR    </v>
          </cell>
          <cell r="E145" t="str">
            <v>VK04 A1-GR 1生向け設変出図</v>
          </cell>
          <cell r="F145">
            <v>1</v>
          </cell>
          <cell r="G145" t="str">
            <v xml:space="preserve">      </v>
          </cell>
          <cell r="H145" t="str">
            <v>初</v>
          </cell>
          <cell r="I145"/>
          <cell r="J145">
            <v>2</v>
          </cell>
          <cell r="K145"/>
          <cell r="L145">
            <v>1</v>
          </cell>
          <cell r="M145">
            <v>3</v>
          </cell>
          <cell r="N145">
            <v>3</v>
          </cell>
          <cell r="O145">
            <v>3</v>
          </cell>
          <cell r="P145">
            <v>3</v>
          </cell>
          <cell r="Q145">
            <v>4</v>
          </cell>
          <cell r="R145">
            <v>6</v>
          </cell>
          <cell r="S145">
            <v>6</v>
          </cell>
          <cell r="T145">
            <v>6</v>
          </cell>
          <cell r="U145">
            <v>4</v>
          </cell>
          <cell r="V145">
            <v>41</v>
          </cell>
          <cell r="W145" t="str">
            <v xml:space="preserve">FRAME ASM           </v>
          </cell>
          <cell r="X145" t="str">
            <v xml:space="preserve">VK04  </v>
          </cell>
        </row>
        <row r="146">
          <cell r="C146">
            <v>8977943504</v>
          </cell>
          <cell r="D146" t="str">
            <v xml:space="preserve">VK04 NMS    </v>
          </cell>
          <cell r="E146" t="str">
            <v>VK04 A1-GR 1生向け設変出図</v>
          </cell>
          <cell r="F146">
            <v>1</v>
          </cell>
          <cell r="G146" t="str">
            <v xml:space="preserve">      </v>
          </cell>
          <cell r="H146" t="str">
            <v>初</v>
          </cell>
          <cell r="I146"/>
          <cell r="J146"/>
          <cell r="K146"/>
          <cell r="L146"/>
          <cell r="M146"/>
          <cell r="N146">
            <v>1</v>
          </cell>
          <cell r="O146">
            <v>1</v>
          </cell>
          <cell r="P146">
            <v>1</v>
          </cell>
          <cell r="Q146"/>
          <cell r="R146">
            <v>1</v>
          </cell>
          <cell r="S146">
            <v>1</v>
          </cell>
          <cell r="T146">
            <v>1</v>
          </cell>
          <cell r="U146"/>
          <cell r="V146">
            <v>6</v>
          </cell>
          <cell r="W146" t="str">
            <v xml:space="preserve">FRAME ASM           </v>
          </cell>
          <cell r="X146" t="str">
            <v xml:space="preserve">VK04  </v>
          </cell>
        </row>
        <row r="147">
          <cell r="C147">
            <v>8972681154</v>
          </cell>
          <cell r="D147" t="str">
            <v xml:space="preserve">VK04 NPS    </v>
          </cell>
          <cell r="E147" t="str">
            <v>VK04 A1-GR 4*4 量産向け設変出図</v>
          </cell>
          <cell r="F147">
            <v>1</v>
          </cell>
          <cell r="G147" t="str">
            <v xml:space="preserve"> THA  </v>
          </cell>
          <cell r="H147" t="str">
            <v>初</v>
          </cell>
          <cell r="I147"/>
          <cell r="J147"/>
          <cell r="K147"/>
          <cell r="L147"/>
          <cell r="M147"/>
          <cell r="N147">
            <v>1</v>
          </cell>
          <cell r="O147">
            <v>5</v>
          </cell>
          <cell r="P147">
            <v>6</v>
          </cell>
          <cell r="Q147">
            <v>7</v>
          </cell>
          <cell r="R147">
            <v>5</v>
          </cell>
          <cell r="S147">
            <v>4</v>
          </cell>
          <cell r="T147">
            <v>4</v>
          </cell>
          <cell r="U147">
            <v>3</v>
          </cell>
          <cell r="V147">
            <v>35</v>
          </cell>
          <cell r="W147" t="str">
            <v xml:space="preserve">FRAME ASM           </v>
          </cell>
          <cell r="X147" t="str">
            <v xml:space="preserve">VK04  </v>
          </cell>
        </row>
        <row r="148">
          <cell r="C148">
            <v>7552701391</v>
          </cell>
          <cell r="D148" t="str">
            <v xml:space="preserve">VK05 NMS    </v>
          </cell>
          <cell r="E148" t="str">
            <v>VK05 A,B,C-GR 1生向け設変出図</v>
          </cell>
          <cell r="F148">
            <v>1</v>
          </cell>
          <cell r="G148" t="str">
            <v xml:space="preserve">      </v>
          </cell>
          <cell r="H148" t="str">
            <v>初</v>
          </cell>
          <cell r="I148"/>
          <cell r="J148"/>
          <cell r="K148"/>
          <cell r="L148"/>
          <cell r="M148"/>
          <cell r="N148"/>
          <cell r="O148">
            <v>1</v>
          </cell>
          <cell r="P148">
            <v>1</v>
          </cell>
          <cell r="Q148">
            <v>1</v>
          </cell>
          <cell r="R148">
            <v>1</v>
          </cell>
          <cell r="S148">
            <v>1</v>
          </cell>
          <cell r="T148">
            <v>1</v>
          </cell>
          <cell r="U148"/>
          <cell r="V148">
            <v>6</v>
          </cell>
          <cell r="W148" t="str">
            <v xml:space="preserve">FRAME ASM           </v>
          </cell>
          <cell r="X148" t="str">
            <v xml:space="preserve">VK05  </v>
          </cell>
        </row>
        <row r="149">
          <cell r="C149">
            <v>7552701621</v>
          </cell>
          <cell r="D149" t="str">
            <v xml:space="preserve">VK05 NMS    </v>
          </cell>
          <cell r="E149" t="str">
            <v>VK05 A,B,C-GR 1生向け設変出図</v>
          </cell>
          <cell r="F149">
            <v>1</v>
          </cell>
          <cell r="G149" t="str">
            <v xml:space="preserve"> PK1  </v>
          </cell>
          <cell r="H149" t="str">
            <v>初</v>
          </cell>
          <cell r="I149"/>
          <cell r="J149"/>
          <cell r="K149"/>
          <cell r="L149"/>
          <cell r="M149"/>
          <cell r="N149"/>
          <cell r="O149">
            <v>1</v>
          </cell>
          <cell r="P149">
            <v>3</v>
          </cell>
          <cell r="Q149">
            <v>1</v>
          </cell>
          <cell r="R149">
            <v>2</v>
          </cell>
          <cell r="S149">
            <v>2</v>
          </cell>
          <cell r="T149">
            <v>2</v>
          </cell>
          <cell r="U149">
            <v>1</v>
          </cell>
          <cell r="V149">
            <v>12</v>
          </cell>
          <cell r="W149" t="str">
            <v xml:space="preserve">FRAME ASM           </v>
          </cell>
          <cell r="X149" t="str">
            <v xml:space="preserve">VK05  </v>
          </cell>
        </row>
        <row r="150">
          <cell r="C150">
            <v>7551885262</v>
          </cell>
          <cell r="D150" t="str">
            <v xml:space="preserve">VK00 NPR    </v>
          </cell>
          <cell r="E150" t="str">
            <v>久しぶり</v>
          </cell>
          <cell r="F150">
            <v>1</v>
          </cell>
          <cell r="G150" t="str">
            <v xml:space="preserve"> SCD  </v>
          </cell>
          <cell r="H150" t="str">
            <v>久</v>
          </cell>
          <cell r="I150"/>
          <cell r="J150"/>
          <cell r="K150"/>
          <cell r="L150"/>
          <cell r="M150"/>
          <cell r="N150"/>
          <cell r="O150"/>
          <cell r="P150"/>
          <cell r="Q150">
            <v>1</v>
          </cell>
          <cell r="R150"/>
          <cell r="S150"/>
          <cell r="T150"/>
          <cell r="U150"/>
          <cell r="V150">
            <v>1</v>
          </cell>
          <cell r="W150" t="str">
            <v xml:space="preserve">FRAME ASM           </v>
          </cell>
          <cell r="X150" t="str">
            <v xml:space="preserve">VK00  </v>
          </cell>
        </row>
        <row r="151">
          <cell r="C151">
            <v>7551885312</v>
          </cell>
          <cell r="D151" t="str">
            <v xml:space="preserve">VK00 NPR    </v>
          </cell>
          <cell r="E151" t="str">
            <v>久しぶり</v>
          </cell>
          <cell r="F151">
            <v>1</v>
          </cell>
          <cell r="G151" t="str">
            <v xml:space="preserve">1SCJ  </v>
          </cell>
          <cell r="H151" t="str">
            <v>久</v>
          </cell>
          <cell r="I151"/>
          <cell r="J151"/>
          <cell r="K151"/>
          <cell r="L151"/>
          <cell r="M151"/>
          <cell r="N151"/>
          <cell r="O151"/>
          <cell r="P151"/>
          <cell r="Q151"/>
          <cell r="R151">
            <v>1</v>
          </cell>
          <cell r="S151"/>
          <cell r="T151"/>
          <cell r="U151"/>
          <cell r="V151">
            <v>1</v>
          </cell>
          <cell r="W151" t="str">
            <v xml:space="preserve">FRAME ASM           </v>
          </cell>
          <cell r="X151" t="str">
            <v xml:space="preserve">VK00  </v>
          </cell>
        </row>
        <row r="152">
          <cell r="C152">
            <v>7551885412</v>
          </cell>
          <cell r="D152" t="str">
            <v xml:space="preserve">VK00 NPR    </v>
          </cell>
          <cell r="E152" t="str">
            <v>久しぶり</v>
          </cell>
          <cell r="F152">
            <v>1</v>
          </cell>
          <cell r="G152" t="str">
            <v xml:space="preserve">1RS2  </v>
          </cell>
          <cell r="H152" t="str">
            <v>久</v>
          </cell>
          <cell r="I152"/>
          <cell r="J152"/>
          <cell r="K152"/>
          <cell r="L152">
            <v>1</v>
          </cell>
          <cell r="M152"/>
          <cell r="N152"/>
          <cell r="O152"/>
          <cell r="P152"/>
          <cell r="Q152"/>
          <cell r="R152"/>
          <cell r="S152"/>
          <cell r="T152"/>
          <cell r="U152"/>
          <cell r="V152">
            <v>1</v>
          </cell>
          <cell r="W152" t="str">
            <v xml:space="preserve">FRAME ASM           </v>
          </cell>
          <cell r="X152" t="str">
            <v xml:space="preserve">VK00  </v>
          </cell>
        </row>
        <row r="153">
          <cell r="C153">
            <v>7551885432</v>
          </cell>
          <cell r="D153" t="str">
            <v xml:space="preserve">VK00 NPR    </v>
          </cell>
          <cell r="E153" t="str">
            <v>久しぶり</v>
          </cell>
          <cell r="F153">
            <v>1</v>
          </cell>
          <cell r="G153" t="str">
            <v xml:space="preserve"> RS4  </v>
          </cell>
          <cell r="H153" t="str">
            <v>久</v>
          </cell>
          <cell r="I153"/>
          <cell r="J153"/>
          <cell r="K153"/>
          <cell r="L153"/>
          <cell r="M153"/>
          <cell r="N153"/>
          <cell r="O153">
            <v>1</v>
          </cell>
          <cell r="P153"/>
          <cell r="Q153"/>
          <cell r="R153"/>
          <cell r="S153"/>
          <cell r="T153"/>
          <cell r="U153"/>
          <cell r="V153">
            <v>1</v>
          </cell>
          <cell r="W153" t="str">
            <v xml:space="preserve">FRAME ASM           </v>
          </cell>
          <cell r="X153" t="str">
            <v xml:space="preserve">VK00  </v>
          </cell>
        </row>
        <row r="154">
          <cell r="C154">
            <v>7551885442</v>
          </cell>
          <cell r="D154" t="str">
            <v xml:space="preserve">VK00 NPR    </v>
          </cell>
          <cell r="E154" t="str">
            <v>久しぶり</v>
          </cell>
          <cell r="F154">
            <v>1</v>
          </cell>
          <cell r="G154" t="str">
            <v xml:space="preserve">1RS5  </v>
          </cell>
          <cell r="H154" t="str">
            <v>久</v>
          </cell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>
            <v>1</v>
          </cell>
          <cell r="T154">
            <v>1</v>
          </cell>
          <cell r="U154"/>
          <cell r="V154">
            <v>2</v>
          </cell>
          <cell r="W154" t="str">
            <v xml:space="preserve">FRAME ASM           </v>
          </cell>
          <cell r="X154" t="str">
            <v xml:space="preserve">VK00  </v>
          </cell>
        </row>
        <row r="155">
          <cell r="C155">
            <v>7551885552</v>
          </cell>
          <cell r="D155" t="str">
            <v xml:space="preserve">VK00 NPR    </v>
          </cell>
          <cell r="E155" t="str">
            <v>久しぶり</v>
          </cell>
          <cell r="F155">
            <v>1</v>
          </cell>
          <cell r="G155" t="str">
            <v xml:space="preserve"> SFY  </v>
          </cell>
          <cell r="H155" t="str">
            <v>久</v>
          </cell>
          <cell r="I155"/>
          <cell r="J155"/>
          <cell r="K155"/>
          <cell r="L155"/>
          <cell r="M155"/>
          <cell r="N155"/>
          <cell r="O155">
            <v>1</v>
          </cell>
          <cell r="P155"/>
          <cell r="Q155"/>
          <cell r="R155"/>
          <cell r="S155"/>
          <cell r="T155"/>
          <cell r="U155"/>
          <cell r="V155">
            <v>1</v>
          </cell>
          <cell r="W155" t="str">
            <v xml:space="preserve">FRAME ASM           </v>
          </cell>
          <cell r="X155" t="str">
            <v xml:space="preserve">VK00  </v>
          </cell>
        </row>
        <row r="156">
          <cell r="C156">
            <v>7551909030</v>
          </cell>
          <cell r="D156" t="str">
            <v xml:space="preserve">VK00 NKR    </v>
          </cell>
          <cell r="E156" t="str">
            <v>久しぶり</v>
          </cell>
          <cell r="F156">
            <v>1</v>
          </cell>
          <cell r="G156" t="str">
            <v xml:space="preserve"> JB7  </v>
          </cell>
          <cell r="H156" t="str">
            <v>久</v>
          </cell>
          <cell r="I156"/>
          <cell r="J156"/>
          <cell r="K156"/>
          <cell r="L156"/>
          <cell r="M156"/>
          <cell r="N156"/>
          <cell r="O156">
            <v>1</v>
          </cell>
          <cell r="P156"/>
          <cell r="Q156"/>
          <cell r="R156"/>
          <cell r="S156"/>
          <cell r="T156"/>
          <cell r="U156"/>
          <cell r="V156">
            <v>1</v>
          </cell>
          <cell r="W156" t="str">
            <v xml:space="preserve">FRAME ASM           </v>
          </cell>
          <cell r="X156" t="str">
            <v xml:space="preserve">VK00  </v>
          </cell>
        </row>
        <row r="157">
          <cell r="C157">
            <v>7551909131</v>
          </cell>
          <cell r="D157" t="str">
            <v xml:space="preserve">VK00 NKR    </v>
          </cell>
          <cell r="E157" t="str">
            <v>久しぶり</v>
          </cell>
          <cell r="F157">
            <v>1</v>
          </cell>
          <cell r="G157" t="str">
            <v xml:space="preserve"> AA4  </v>
          </cell>
          <cell r="H157" t="str">
            <v>久</v>
          </cell>
          <cell r="I157"/>
          <cell r="J157"/>
          <cell r="K157"/>
          <cell r="L157">
            <v>1</v>
          </cell>
          <cell r="M157"/>
          <cell r="N157"/>
          <cell r="O157"/>
          <cell r="P157"/>
          <cell r="Q157">
            <v>1</v>
          </cell>
          <cell r="R157"/>
          <cell r="S157"/>
          <cell r="T157"/>
          <cell r="U157"/>
          <cell r="V157">
            <v>2</v>
          </cell>
          <cell r="W157" t="str">
            <v xml:space="preserve">FRAME ASM           </v>
          </cell>
          <cell r="X157" t="str">
            <v xml:space="preserve">VK00  </v>
          </cell>
        </row>
        <row r="158">
          <cell r="C158">
            <v>7551909240</v>
          </cell>
          <cell r="D158" t="str">
            <v xml:space="preserve">VK00 NKR    </v>
          </cell>
          <cell r="E158" t="str">
            <v>久しぶり</v>
          </cell>
          <cell r="F158">
            <v>1</v>
          </cell>
          <cell r="G158" t="str">
            <v xml:space="preserve"> KAL  </v>
          </cell>
          <cell r="H158" t="str">
            <v>久</v>
          </cell>
          <cell r="I158"/>
          <cell r="J158"/>
          <cell r="K158"/>
          <cell r="L158">
            <v>1</v>
          </cell>
          <cell r="M158"/>
          <cell r="N158"/>
          <cell r="O158">
            <v>1</v>
          </cell>
          <cell r="P158"/>
          <cell r="Q158"/>
          <cell r="R158"/>
          <cell r="S158"/>
          <cell r="T158">
            <v>1</v>
          </cell>
          <cell r="U158"/>
          <cell r="V158">
            <v>3</v>
          </cell>
          <cell r="W158" t="str">
            <v xml:space="preserve">FRAME ASM           </v>
          </cell>
          <cell r="X158" t="str">
            <v xml:space="preserve">VK00  </v>
          </cell>
        </row>
        <row r="159">
          <cell r="C159">
            <v>7551909290</v>
          </cell>
          <cell r="D159" t="str">
            <v xml:space="preserve">VK00 NKR    </v>
          </cell>
          <cell r="E159" t="str">
            <v>久しぶり</v>
          </cell>
          <cell r="F159">
            <v>1</v>
          </cell>
          <cell r="G159" t="str">
            <v xml:space="preserve"> CHD  </v>
          </cell>
          <cell r="H159" t="str">
            <v>久</v>
          </cell>
          <cell r="I159"/>
          <cell r="J159">
            <v>1</v>
          </cell>
          <cell r="K159"/>
          <cell r="L159"/>
          <cell r="M159">
            <v>1</v>
          </cell>
          <cell r="N159">
            <v>1</v>
          </cell>
          <cell r="O159">
            <v>2</v>
          </cell>
          <cell r="P159"/>
          <cell r="Q159"/>
          <cell r="R159"/>
          <cell r="S159"/>
          <cell r="T159"/>
          <cell r="U159"/>
          <cell r="V159">
            <v>5</v>
          </cell>
          <cell r="W159" t="str">
            <v xml:space="preserve">FRAME ASM           </v>
          </cell>
          <cell r="X159" t="str">
            <v xml:space="preserve">VK00  </v>
          </cell>
        </row>
        <row r="160">
          <cell r="C160">
            <v>7551909340</v>
          </cell>
          <cell r="D160" t="str">
            <v xml:space="preserve">VK00 NKR    </v>
          </cell>
          <cell r="E160" t="str">
            <v>久しぶり</v>
          </cell>
          <cell r="F160">
            <v>1</v>
          </cell>
          <cell r="G160" t="str">
            <v xml:space="preserve"> PW6  </v>
          </cell>
          <cell r="H160" t="str">
            <v>久</v>
          </cell>
          <cell r="I160"/>
          <cell r="J160"/>
          <cell r="K160"/>
          <cell r="L160">
            <v>1</v>
          </cell>
          <cell r="M160"/>
          <cell r="N160"/>
          <cell r="O160"/>
          <cell r="P160"/>
          <cell r="Q160"/>
          <cell r="R160"/>
          <cell r="S160"/>
          <cell r="T160"/>
          <cell r="U160"/>
          <cell r="V160">
            <v>1</v>
          </cell>
          <cell r="W160" t="str">
            <v xml:space="preserve">FRAME ASM           </v>
          </cell>
          <cell r="X160" t="str">
            <v xml:space="preserve">VK00  </v>
          </cell>
        </row>
        <row r="161">
          <cell r="C161">
            <v>7551909382</v>
          </cell>
          <cell r="D161" t="str">
            <v xml:space="preserve">VK00 NKR    </v>
          </cell>
          <cell r="E161" t="str">
            <v>久しぶり</v>
          </cell>
          <cell r="F161">
            <v>1</v>
          </cell>
          <cell r="G161" t="str">
            <v xml:space="preserve"> JC5  </v>
          </cell>
          <cell r="H161" t="str">
            <v>久</v>
          </cell>
          <cell r="I161"/>
          <cell r="J161"/>
          <cell r="K161"/>
          <cell r="L161"/>
          <cell r="M161"/>
          <cell r="N161"/>
          <cell r="O161"/>
          <cell r="P161"/>
          <cell r="Q161">
            <v>1</v>
          </cell>
          <cell r="R161"/>
          <cell r="S161"/>
          <cell r="T161"/>
          <cell r="U161"/>
          <cell r="V161">
            <v>1</v>
          </cell>
          <cell r="W161" t="str">
            <v xml:space="preserve">FRAME ASM           </v>
          </cell>
          <cell r="X161" t="str">
            <v xml:space="preserve">VK00  </v>
          </cell>
        </row>
        <row r="162">
          <cell r="C162">
            <v>7551909562</v>
          </cell>
          <cell r="D162" t="str">
            <v xml:space="preserve">VK00 NKR    </v>
          </cell>
          <cell r="E162" t="str">
            <v>久しぶり</v>
          </cell>
          <cell r="F162">
            <v>1</v>
          </cell>
          <cell r="G162" t="str">
            <v xml:space="preserve"> KAP  </v>
          </cell>
          <cell r="H162" t="str">
            <v>久</v>
          </cell>
          <cell r="I162">
            <v>1</v>
          </cell>
          <cell r="J162">
            <v>1</v>
          </cell>
          <cell r="K162"/>
          <cell r="L162">
            <v>2</v>
          </cell>
          <cell r="M162"/>
          <cell r="N162"/>
          <cell r="O162"/>
          <cell r="P162"/>
          <cell r="Q162"/>
          <cell r="R162">
            <v>1</v>
          </cell>
          <cell r="S162">
            <v>1</v>
          </cell>
          <cell r="T162">
            <v>1</v>
          </cell>
          <cell r="U162">
            <v>4</v>
          </cell>
          <cell r="V162">
            <v>11</v>
          </cell>
          <cell r="W162" t="str">
            <v xml:space="preserve">FRAME ASM           </v>
          </cell>
          <cell r="X162" t="str">
            <v xml:space="preserve">VK00  </v>
          </cell>
        </row>
        <row r="163">
          <cell r="C163">
            <v>7551909931</v>
          </cell>
          <cell r="D163" t="str">
            <v xml:space="preserve">VK00 NMR    </v>
          </cell>
          <cell r="E163" t="str">
            <v>久しぶり</v>
          </cell>
          <cell r="F163">
            <v>1</v>
          </cell>
          <cell r="G163" t="str">
            <v xml:space="preserve"> GNT  </v>
          </cell>
          <cell r="H163" t="str">
            <v>久</v>
          </cell>
          <cell r="I163">
            <v>1</v>
          </cell>
          <cell r="J163">
            <v>1</v>
          </cell>
          <cell r="K163"/>
          <cell r="L163">
            <v>1</v>
          </cell>
          <cell r="M163">
            <v>1</v>
          </cell>
          <cell r="N163">
            <v>1</v>
          </cell>
          <cell r="O163"/>
          <cell r="P163"/>
          <cell r="Q163"/>
          <cell r="R163"/>
          <cell r="S163"/>
          <cell r="T163"/>
          <cell r="U163"/>
          <cell r="V163">
            <v>5</v>
          </cell>
          <cell r="W163" t="str">
            <v xml:space="preserve">FRAME ASM           </v>
          </cell>
          <cell r="X163" t="str">
            <v xml:space="preserve">VK00  </v>
          </cell>
        </row>
        <row r="164">
          <cell r="C164">
            <v>7551910010</v>
          </cell>
          <cell r="D164" t="str">
            <v xml:space="preserve">VK00 NMR    </v>
          </cell>
          <cell r="E164" t="str">
            <v>久しぶり</v>
          </cell>
          <cell r="F164">
            <v>1</v>
          </cell>
          <cell r="G164" t="str">
            <v xml:space="preserve"> CMM  </v>
          </cell>
          <cell r="H164" t="str">
            <v>久</v>
          </cell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>
            <v>1</v>
          </cell>
          <cell r="T164"/>
          <cell r="U164"/>
          <cell r="V164">
            <v>1</v>
          </cell>
          <cell r="W164" t="str">
            <v xml:space="preserve">FRAME ASM           </v>
          </cell>
          <cell r="X164" t="str">
            <v xml:space="preserve">VK00  </v>
          </cell>
        </row>
        <row r="165">
          <cell r="C165">
            <v>7551946001</v>
          </cell>
          <cell r="D165" t="str">
            <v xml:space="preserve">VK00 NMR    </v>
          </cell>
          <cell r="E165" t="str">
            <v>久しぶり</v>
          </cell>
          <cell r="F165">
            <v>1</v>
          </cell>
          <cell r="G165" t="str">
            <v xml:space="preserve"> BVD  </v>
          </cell>
          <cell r="H165" t="str">
            <v>久</v>
          </cell>
          <cell r="I165">
            <v>2</v>
          </cell>
          <cell r="J165">
            <v>20</v>
          </cell>
          <cell r="K165"/>
          <cell r="L165">
            <v>19</v>
          </cell>
          <cell r="M165">
            <v>9</v>
          </cell>
          <cell r="N165">
            <v>14</v>
          </cell>
          <cell r="O165">
            <v>17</v>
          </cell>
          <cell r="P165">
            <v>16</v>
          </cell>
          <cell r="Q165">
            <v>15</v>
          </cell>
          <cell r="R165">
            <v>20</v>
          </cell>
          <cell r="S165">
            <v>21</v>
          </cell>
          <cell r="T165">
            <v>19</v>
          </cell>
          <cell r="U165">
            <v>12</v>
          </cell>
          <cell r="V165">
            <v>184</v>
          </cell>
          <cell r="W165" t="str">
            <v xml:space="preserve">FRAME ASM           </v>
          </cell>
          <cell r="X165" t="str">
            <v xml:space="preserve">VK00  </v>
          </cell>
        </row>
        <row r="166">
          <cell r="C166">
            <v>7551960460</v>
          </cell>
          <cell r="D166" t="str">
            <v xml:space="preserve">VL34 NPR    </v>
          </cell>
          <cell r="E166" t="str">
            <v>久しぶり</v>
          </cell>
          <cell r="F166">
            <v>1</v>
          </cell>
          <cell r="G166" t="str">
            <v xml:space="preserve"> WZ2  </v>
          </cell>
          <cell r="H166" t="str">
            <v>久</v>
          </cell>
          <cell r="I166"/>
          <cell r="J166">
            <v>2</v>
          </cell>
          <cell r="K166"/>
          <cell r="L166">
            <v>4</v>
          </cell>
          <cell r="M166">
            <v>1</v>
          </cell>
          <cell r="N166">
            <v>1</v>
          </cell>
          <cell r="O166">
            <v>1</v>
          </cell>
          <cell r="P166"/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/>
          <cell r="V166">
            <v>13</v>
          </cell>
          <cell r="W166" t="str">
            <v xml:space="preserve">FRAME ASM           </v>
          </cell>
          <cell r="X166" t="str">
            <v xml:space="preserve">VL34  </v>
          </cell>
        </row>
        <row r="167">
          <cell r="C167">
            <v>7552043202</v>
          </cell>
          <cell r="D167" t="str">
            <v xml:space="preserve">VK00 NPR    </v>
          </cell>
          <cell r="E167" t="str">
            <v>久しぶり</v>
          </cell>
          <cell r="F167">
            <v>1</v>
          </cell>
          <cell r="G167" t="str">
            <v xml:space="preserve"> SCM  </v>
          </cell>
          <cell r="H167" t="str">
            <v>久</v>
          </cell>
          <cell r="I167"/>
          <cell r="J167">
            <v>1</v>
          </cell>
          <cell r="K167"/>
          <cell r="L167">
            <v>1</v>
          </cell>
          <cell r="M167"/>
          <cell r="N167"/>
          <cell r="O167"/>
          <cell r="P167"/>
          <cell r="Q167"/>
          <cell r="R167"/>
          <cell r="S167"/>
          <cell r="T167"/>
          <cell r="U167"/>
          <cell r="V167">
            <v>2</v>
          </cell>
          <cell r="W167" t="str">
            <v xml:space="preserve">FRAME ASM           </v>
          </cell>
          <cell r="X167" t="str">
            <v xml:space="preserve">VK00  </v>
          </cell>
        </row>
        <row r="168">
          <cell r="C168">
            <v>7552078460</v>
          </cell>
          <cell r="D168" t="str">
            <v xml:space="preserve">VL35 NMS    </v>
          </cell>
          <cell r="E168" t="str">
            <v>久しぶり</v>
          </cell>
          <cell r="F168">
            <v>1</v>
          </cell>
          <cell r="G168" t="str">
            <v xml:space="preserve"> PBM  </v>
          </cell>
          <cell r="H168" t="str">
            <v>久</v>
          </cell>
          <cell r="I168"/>
          <cell r="J168"/>
          <cell r="K168"/>
          <cell r="L168">
            <v>1</v>
          </cell>
          <cell r="M168"/>
          <cell r="N168"/>
          <cell r="O168"/>
          <cell r="P168"/>
          <cell r="Q168"/>
          <cell r="R168"/>
          <cell r="S168"/>
          <cell r="T168">
            <v>1</v>
          </cell>
          <cell r="U168">
            <v>1</v>
          </cell>
          <cell r="V168">
            <v>3</v>
          </cell>
          <cell r="W168" t="str">
            <v xml:space="preserve">FRAME ASM           </v>
          </cell>
          <cell r="X168" t="str">
            <v xml:space="preserve">VL35  </v>
          </cell>
        </row>
        <row r="169">
          <cell r="C169">
            <v>7552078500</v>
          </cell>
          <cell r="D169" t="str">
            <v xml:space="preserve">VL35 NMS    </v>
          </cell>
          <cell r="E169" t="str">
            <v>久しぶり</v>
          </cell>
          <cell r="F169">
            <v>1</v>
          </cell>
          <cell r="G169" t="str">
            <v xml:space="preserve"> PJN  </v>
          </cell>
          <cell r="H169" t="str">
            <v>久</v>
          </cell>
          <cell r="I169"/>
          <cell r="J169"/>
          <cell r="K169"/>
          <cell r="L169"/>
          <cell r="M169"/>
          <cell r="N169"/>
          <cell r="O169"/>
          <cell r="P169">
            <v>1</v>
          </cell>
          <cell r="Q169"/>
          <cell r="R169"/>
          <cell r="S169"/>
          <cell r="T169"/>
          <cell r="U169"/>
          <cell r="V169">
            <v>1</v>
          </cell>
          <cell r="W169" t="str">
            <v xml:space="preserve">FRAME ASM           </v>
          </cell>
          <cell r="X169" t="str">
            <v xml:space="preserve">VL35  </v>
          </cell>
        </row>
        <row r="170">
          <cell r="C170">
            <v>7552078870</v>
          </cell>
          <cell r="D170" t="str">
            <v xml:space="preserve">VL35 NPS    </v>
          </cell>
          <cell r="E170" t="str">
            <v>久しぶり</v>
          </cell>
          <cell r="F170">
            <v>1</v>
          </cell>
          <cell r="G170" t="str">
            <v xml:space="preserve"> TEU  </v>
          </cell>
          <cell r="H170" t="str">
            <v>久</v>
          </cell>
          <cell r="I170"/>
          <cell r="J170"/>
          <cell r="K170"/>
          <cell r="L170"/>
          <cell r="M170"/>
          <cell r="N170"/>
          <cell r="O170">
            <v>1</v>
          </cell>
          <cell r="P170"/>
          <cell r="Q170"/>
          <cell r="R170"/>
          <cell r="S170"/>
          <cell r="T170"/>
          <cell r="U170"/>
          <cell r="V170">
            <v>1</v>
          </cell>
          <cell r="W170" t="str">
            <v xml:space="preserve">FRAME ASM           </v>
          </cell>
          <cell r="X170" t="str">
            <v xml:space="preserve">VL35  </v>
          </cell>
        </row>
        <row r="171">
          <cell r="C171">
            <v>7552127093</v>
          </cell>
          <cell r="D171" t="str">
            <v xml:space="preserve">VK00 NPR    </v>
          </cell>
          <cell r="E171" t="str">
            <v>久しぶり</v>
          </cell>
          <cell r="F171">
            <v>1</v>
          </cell>
          <cell r="G171" t="str">
            <v xml:space="preserve"> RH1  </v>
          </cell>
          <cell r="H171" t="str">
            <v>久</v>
          </cell>
          <cell r="I171"/>
          <cell r="J171">
            <v>15</v>
          </cell>
          <cell r="K171"/>
          <cell r="L171">
            <v>18</v>
          </cell>
          <cell r="M171">
            <v>20</v>
          </cell>
          <cell r="N171">
            <v>14</v>
          </cell>
          <cell r="O171">
            <v>11</v>
          </cell>
          <cell r="P171">
            <v>11</v>
          </cell>
          <cell r="Q171">
            <v>11</v>
          </cell>
          <cell r="R171">
            <v>21</v>
          </cell>
          <cell r="S171">
            <v>23</v>
          </cell>
          <cell r="T171">
            <v>20</v>
          </cell>
          <cell r="U171">
            <v>14</v>
          </cell>
          <cell r="V171">
            <v>178</v>
          </cell>
          <cell r="W171" t="str">
            <v xml:space="preserve">FRAME ASM           </v>
          </cell>
          <cell r="X171" t="str">
            <v xml:space="preserve">VK00  </v>
          </cell>
        </row>
        <row r="172">
          <cell r="C172">
            <v>8975092470</v>
          </cell>
          <cell r="D172" t="str">
            <v xml:space="preserve">VL01 NMR    </v>
          </cell>
          <cell r="E172" t="str">
            <v>久しぶり</v>
          </cell>
          <cell r="F172">
            <v>1</v>
          </cell>
          <cell r="G172" t="str">
            <v xml:space="preserve"> MED  </v>
          </cell>
          <cell r="H172" t="str">
            <v>久</v>
          </cell>
          <cell r="I172">
            <v>2</v>
          </cell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>
            <v>2</v>
          </cell>
          <cell r="W172" t="str">
            <v xml:space="preserve">FRAME ASM           </v>
          </cell>
          <cell r="X172" t="str">
            <v xml:space="preserve">VL01  </v>
          </cell>
        </row>
        <row r="173">
          <cell r="C173">
            <v>8976682130</v>
          </cell>
          <cell r="D173" t="str">
            <v xml:space="preserve">VL24 NPR    </v>
          </cell>
          <cell r="E173" t="str">
            <v>久しぶり</v>
          </cell>
          <cell r="F173">
            <v>1</v>
          </cell>
          <cell r="G173" t="str">
            <v xml:space="preserve"> RIH  </v>
          </cell>
          <cell r="H173" t="str">
            <v>久</v>
          </cell>
          <cell r="I173"/>
          <cell r="J173"/>
          <cell r="K173"/>
          <cell r="L173">
            <v>1</v>
          </cell>
          <cell r="M173">
            <v>3</v>
          </cell>
          <cell r="N173"/>
          <cell r="O173"/>
          <cell r="P173"/>
          <cell r="Q173"/>
          <cell r="R173"/>
          <cell r="S173"/>
          <cell r="T173"/>
          <cell r="U173"/>
          <cell r="V173">
            <v>4</v>
          </cell>
          <cell r="W173" t="str">
            <v xml:space="preserve">FRAME ASM           </v>
          </cell>
          <cell r="X173" t="str">
            <v xml:space="preserve">VL24  </v>
          </cell>
        </row>
        <row r="174">
          <cell r="C174">
            <v>8977943244</v>
          </cell>
          <cell r="D174" t="str">
            <v xml:space="preserve">VK00 NKR    </v>
          </cell>
          <cell r="E174" t="str">
            <v>久しぶり</v>
          </cell>
          <cell r="F174">
            <v>1</v>
          </cell>
          <cell r="G174" t="str">
            <v xml:space="preserve"> NC6  </v>
          </cell>
          <cell r="H174" t="str">
            <v>久</v>
          </cell>
          <cell r="I174"/>
          <cell r="J174"/>
          <cell r="K174"/>
          <cell r="L174"/>
          <cell r="M174">
            <v>1</v>
          </cell>
          <cell r="N174"/>
          <cell r="O174"/>
          <cell r="P174"/>
          <cell r="Q174"/>
          <cell r="R174"/>
          <cell r="S174"/>
          <cell r="T174"/>
          <cell r="U174"/>
          <cell r="V174">
            <v>1</v>
          </cell>
          <cell r="W174" t="str">
            <v xml:space="preserve">FRAME ASM           </v>
          </cell>
          <cell r="X174" t="str">
            <v xml:space="preserve">VK00  </v>
          </cell>
        </row>
        <row r="175">
          <cell r="C175">
            <v>8977943253</v>
          </cell>
          <cell r="D175" t="str">
            <v xml:space="preserve">VK00 NKR    </v>
          </cell>
          <cell r="E175" t="str">
            <v>久しぶり</v>
          </cell>
          <cell r="F175">
            <v>1</v>
          </cell>
          <cell r="G175" t="str">
            <v xml:space="preserve"> JA5  </v>
          </cell>
          <cell r="H175" t="str">
            <v>久</v>
          </cell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>
            <v>1</v>
          </cell>
          <cell r="T175"/>
          <cell r="U175"/>
          <cell r="V175">
            <v>1</v>
          </cell>
          <cell r="W175" t="str">
            <v xml:space="preserve">FRAME ASM           </v>
          </cell>
          <cell r="X175" t="str">
            <v xml:space="preserve">VK00  </v>
          </cell>
        </row>
        <row r="176">
          <cell r="C176">
            <v>8977943333</v>
          </cell>
          <cell r="D176" t="str">
            <v xml:space="preserve">VK00 NKR    </v>
          </cell>
          <cell r="E176" t="str">
            <v>久しぶり</v>
          </cell>
          <cell r="F176">
            <v>1</v>
          </cell>
          <cell r="G176" t="str">
            <v xml:space="preserve"> KA4  </v>
          </cell>
          <cell r="H176" t="str">
            <v>久</v>
          </cell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>
            <v>1</v>
          </cell>
          <cell r="T176"/>
          <cell r="U176"/>
          <cell r="V176">
            <v>1</v>
          </cell>
          <cell r="W176" t="str">
            <v xml:space="preserve">FRAME ASM           </v>
          </cell>
          <cell r="X176" t="str">
            <v xml:space="preserve">VK00  </v>
          </cell>
        </row>
        <row r="177">
          <cell r="C177">
            <v>8977943743</v>
          </cell>
          <cell r="D177" t="str">
            <v xml:space="preserve">VK00 NKR    </v>
          </cell>
          <cell r="E177" t="str">
            <v>久しぶり</v>
          </cell>
          <cell r="F177">
            <v>1</v>
          </cell>
          <cell r="G177" t="str">
            <v xml:space="preserve"> CMK  </v>
          </cell>
          <cell r="H177" t="str">
            <v>久</v>
          </cell>
          <cell r="I177"/>
          <cell r="J177">
            <v>1</v>
          </cell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>
            <v>1</v>
          </cell>
          <cell r="W177" t="str">
            <v xml:space="preserve">FRAME ASM           </v>
          </cell>
          <cell r="X177" t="str">
            <v xml:space="preserve">VK00  </v>
          </cell>
        </row>
        <row r="178">
          <cell r="C178">
            <v>8978312750</v>
          </cell>
          <cell r="D178" t="str">
            <v xml:space="preserve">VL20 NMR    </v>
          </cell>
          <cell r="E178" t="str">
            <v>久しぶり</v>
          </cell>
          <cell r="F178">
            <v>1</v>
          </cell>
          <cell r="G178" t="str">
            <v xml:space="preserve"> KDX  </v>
          </cell>
          <cell r="H178" t="str">
            <v>久</v>
          </cell>
          <cell r="I178"/>
          <cell r="J178"/>
          <cell r="K178"/>
          <cell r="L178"/>
          <cell r="M178"/>
          <cell r="N178"/>
          <cell r="O178"/>
          <cell r="P178"/>
          <cell r="Q178">
            <v>1</v>
          </cell>
          <cell r="R178">
            <v>1</v>
          </cell>
          <cell r="S178">
            <v>1</v>
          </cell>
          <cell r="T178">
            <v>1</v>
          </cell>
          <cell r="U178"/>
          <cell r="V178">
            <v>4</v>
          </cell>
          <cell r="W178" t="str">
            <v xml:space="preserve">FRAME ASM           </v>
          </cell>
          <cell r="X178" t="str">
            <v xml:space="preserve">VL20  </v>
          </cell>
        </row>
        <row r="179">
          <cell r="C179">
            <v>8978312841</v>
          </cell>
          <cell r="D179" t="str">
            <v xml:space="preserve">VL20 NMR    </v>
          </cell>
          <cell r="E179" t="str">
            <v>久しぶり</v>
          </cell>
          <cell r="F179">
            <v>1</v>
          </cell>
          <cell r="G179" t="str">
            <v xml:space="preserve"> LLU  </v>
          </cell>
          <cell r="H179" t="str">
            <v>久</v>
          </cell>
          <cell r="I179"/>
          <cell r="J179"/>
          <cell r="K179"/>
          <cell r="L179"/>
          <cell r="M179"/>
          <cell r="N179"/>
          <cell r="O179"/>
          <cell r="P179"/>
          <cell r="Q179">
            <v>1</v>
          </cell>
          <cell r="R179">
            <v>1</v>
          </cell>
          <cell r="S179">
            <v>1</v>
          </cell>
          <cell r="T179">
            <v>1</v>
          </cell>
          <cell r="U179"/>
          <cell r="V179">
            <v>4</v>
          </cell>
          <cell r="W179" t="str">
            <v xml:space="preserve">FRAME ASM           </v>
          </cell>
          <cell r="X179" t="str">
            <v xml:space="preserve">VL20  </v>
          </cell>
        </row>
        <row r="180">
          <cell r="C180">
            <v>8978739152</v>
          </cell>
          <cell r="D180" t="str">
            <v xml:space="preserve">VK00 NKR    </v>
          </cell>
          <cell r="E180" t="str">
            <v>久しぶり</v>
          </cell>
          <cell r="F180">
            <v>1</v>
          </cell>
          <cell r="G180" t="str">
            <v xml:space="preserve"> PW2  </v>
          </cell>
          <cell r="H180" t="str">
            <v>久</v>
          </cell>
          <cell r="I180"/>
          <cell r="J180"/>
          <cell r="K180"/>
          <cell r="L180"/>
          <cell r="M180"/>
          <cell r="N180">
            <v>1</v>
          </cell>
          <cell r="O180">
            <v>2</v>
          </cell>
          <cell r="P180"/>
          <cell r="Q180"/>
          <cell r="R180">
            <v>1</v>
          </cell>
          <cell r="S180"/>
          <cell r="T180"/>
          <cell r="U180"/>
          <cell r="V180">
            <v>4</v>
          </cell>
          <cell r="W180" t="str">
            <v xml:space="preserve">FRAME ASM           </v>
          </cell>
          <cell r="X180" t="str">
            <v xml:space="preserve">VK00  </v>
          </cell>
        </row>
        <row r="181">
          <cell r="C181">
            <v>8978767082</v>
          </cell>
          <cell r="D181" t="str">
            <v xml:space="preserve">VK00 NKR    </v>
          </cell>
          <cell r="E181" t="str">
            <v>久しぶり</v>
          </cell>
          <cell r="F181">
            <v>1</v>
          </cell>
          <cell r="G181" t="str">
            <v xml:space="preserve"> BA5  </v>
          </cell>
          <cell r="H181" t="str">
            <v>久</v>
          </cell>
          <cell r="I181"/>
          <cell r="J181">
            <v>1</v>
          </cell>
          <cell r="K181"/>
          <cell r="L181"/>
          <cell r="M181"/>
          <cell r="N181"/>
          <cell r="O181"/>
          <cell r="P181"/>
          <cell r="Q181"/>
          <cell r="R181">
            <v>1</v>
          </cell>
          <cell r="S181"/>
          <cell r="T181"/>
          <cell r="U181"/>
          <cell r="V181">
            <v>2</v>
          </cell>
          <cell r="W181" t="str">
            <v xml:space="preserve">FRAME ASM           </v>
          </cell>
          <cell r="X181" t="str">
            <v xml:space="preserve">VK00  </v>
          </cell>
        </row>
        <row r="182">
          <cell r="C182">
            <v>8978767114</v>
          </cell>
          <cell r="D182" t="str">
            <v xml:space="preserve">VK00 NKR    </v>
          </cell>
          <cell r="E182" t="str">
            <v>久しぶり</v>
          </cell>
          <cell r="F182">
            <v>1</v>
          </cell>
          <cell r="G182" t="str">
            <v xml:space="preserve"> JA8  </v>
          </cell>
          <cell r="H182" t="str">
            <v>久</v>
          </cell>
          <cell r="I182"/>
          <cell r="J182"/>
          <cell r="K182"/>
          <cell r="L182"/>
          <cell r="M182"/>
          <cell r="N182">
            <v>1</v>
          </cell>
          <cell r="O182"/>
          <cell r="P182"/>
          <cell r="Q182"/>
          <cell r="R182"/>
          <cell r="S182"/>
          <cell r="T182"/>
          <cell r="U182"/>
          <cell r="V182">
            <v>1</v>
          </cell>
          <cell r="W182" t="str">
            <v xml:space="preserve">FRAME ASM           </v>
          </cell>
          <cell r="X182" t="str">
            <v xml:space="preserve">VK00  </v>
          </cell>
        </row>
        <row r="183">
          <cell r="C183">
            <v>8978767152</v>
          </cell>
          <cell r="D183" t="str">
            <v xml:space="preserve">VK00 NKR    </v>
          </cell>
          <cell r="E183" t="str">
            <v>久しぶり</v>
          </cell>
          <cell r="F183">
            <v>1</v>
          </cell>
          <cell r="G183" t="str">
            <v xml:space="preserve"> JB3  </v>
          </cell>
          <cell r="H183" t="str">
            <v>久</v>
          </cell>
          <cell r="I183"/>
          <cell r="J183">
            <v>1</v>
          </cell>
          <cell r="K183"/>
          <cell r="L183"/>
          <cell r="M183"/>
          <cell r="N183"/>
          <cell r="O183"/>
          <cell r="P183"/>
          <cell r="Q183">
            <v>1</v>
          </cell>
          <cell r="R183">
            <v>1</v>
          </cell>
          <cell r="S183"/>
          <cell r="T183"/>
          <cell r="U183"/>
          <cell r="V183">
            <v>3</v>
          </cell>
          <cell r="W183" t="str">
            <v xml:space="preserve">FRAME ASM           </v>
          </cell>
          <cell r="X183" t="str">
            <v xml:space="preserve">VK00  </v>
          </cell>
        </row>
        <row r="184">
          <cell r="C184">
            <v>8978767162</v>
          </cell>
          <cell r="D184" t="str">
            <v xml:space="preserve">VK00 NKR    </v>
          </cell>
          <cell r="E184" t="str">
            <v>久しぶり</v>
          </cell>
          <cell r="F184">
            <v>1</v>
          </cell>
          <cell r="G184" t="str">
            <v xml:space="preserve"> JB4  </v>
          </cell>
          <cell r="H184" t="str">
            <v>久</v>
          </cell>
          <cell r="I184">
            <v>1</v>
          </cell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>
            <v>1</v>
          </cell>
          <cell r="W184" t="str">
            <v xml:space="preserve">FRAME ASM           </v>
          </cell>
          <cell r="X184" t="str">
            <v xml:space="preserve">VK00  </v>
          </cell>
        </row>
        <row r="185">
          <cell r="C185">
            <v>8978794743</v>
          </cell>
          <cell r="D185" t="str">
            <v xml:space="preserve">VK00 NPR    </v>
          </cell>
          <cell r="E185" t="str">
            <v>久しぶり</v>
          </cell>
          <cell r="F185">
            <v>1</v>
          </cell>
          <cell r="G185" t="str">
            <v xml:space="preserve"> RW2  </v>
          </cell>
          <cell r="H185" t="str">
            <v>久</v>
          </cell>
          <cell r="I185"/>
          <cell r="J185">
            <v>2</v>
          </cell>
          <cell r="K185"/>
          <cell r="L185">
            <v>9</v>
          </cell>
          <cell r="M185"/>
          <cell r="N185"/>
          <cell r="O185"/>
          <cell r="P185"/>
          <cell r="Q185"/>
          <cell r="R185"/>
          <cell r="S185"/>
          <cell r="T185"/>
          <cell r="U185"/>
          <cell r="V185">
            <v>11</v>
          </cell>
          <cell r="W185" t="str">
            <v xml:space="preserve">FRAME ASM           </v>
          </cell>
          <cell r="X185" t="str">
            <v xml:space="preserve">VK00  </v>
          </cell>
        </row>
        <row r="186">
          <cell r="C186">
            <v>8982293882</v>
          </cell>
          <cell r="D186" t="str">
            <v xml:space="preserve">VN80 NPR    </v>
          </cell>
          <cell r="E186" t="str">
            <v>久しぶり</v>
          </cell>
          <cell r="F186">
            <v>1</v>
          </cell>
          <cell r="G186" t="str">
            <v xml:space="preserve"> RJK  </v>
          </cell>
          <cell r="H186" t="str">
            <v>久</v>
          </cell>
          <cell r="I186"/>
          <cell r="J186">
            <v>1</v>
          </cell>
          <cell r="K186"/>
          <cell r="L186">
            <v>3</v>
          </cell>
          <cell r="M186">
            <v>3</v>
          </cell>
          <cell r="N186"/>
          <cell r="O186"/>
          <cell r="P186"/>
          <cell r="Q186"/>
          <cell r="R186"/>
          <cell r="S186"/>
          <cell r="T186"/>
          <cell r="U186"/>
          <cell r="V186">
            <v>7</v>
          </cell>
          <cell r="W186" t="str">
            <v xml:space="preserve">FRAME ASM           </v>
          </cell>
          <cell r="X186" t="str">
            <v xml:space="preserve">VN80  </v>
          </cell>
        </row>
        <row r="187">
          <cell r="C187">
            <v>8982576640</v>
          </cell>
          <cell r="D187" t="str">
            <v xml:space="preserve">NLR         </v>
          </cell>
          <cell r="E187" t="str">
            <v>久しぶり</v>
          </cell>
          <cell r="F187">
            <v>1</v>
          </cell>
          <cell r="G187" t="str">
            <v xml:space="preserve"> AM1  </v>
          </cell>
          <cell r="H187" t="str">
            <v>久</v>
          </cell>
          <cell r="I187">
            <v>3</v>
          </cell>
          <cell r="J187">
            <v>2</v>
          </cell>
          <cell r="K187"/>
          <cell r="L187">
            <v>5</v>
          </cell>
          <cell r="M187"/>
          <cell r="N187"/>
          <cell r="O187"/>
          <cell r="P187"/>
          <cell r="Q187"/>
          <cell r="R187"/>
          <cell r="S187"/>
          <cell r="T187"/>
          <cell r="U187"/>
          <cell r="V187">
            <v>10</v>
          </cell>
          <cell r="W187" t="str">
            <v xml:space="preserve">FRAME ASM           </v>
          </cell>
          <cell r="X187" t="str">
            <v xml:space="preserve">NLR   </v>
          </cell>
        </row>
        <row r="188">
          <cell r="C188">
            <v>8982576650</v>
          </cell>
          <cell r="D188" t="str">
            <v xml:space="preserve">NMR         </v>
          </cell>
          <cell r="E188" t="str">
            <v>久しぶり</v>
          </cell>
          <cell r="F188">
            <v>1</v>
          </cell>
          <cell r="G188" t="str">
            <v xml:space="preserve"> CXX  </v>
          </cell>
          <cell r="H188" t="str">
            <v>久</v>
          </cell>
          <cell r="I188"/>
          <cell r="J188">
            <v>1</v>
          </cell>
          <cell r="K188"/>
          <cell r="L188">
            <v>5</v>
          </cell>
          <cell r="M188">
            <v>5</v>
          </cell>
          <cell r="N188">
            <v>2</v>
          </cell>
          <cell r="O188">
            <v>2</v>
          </cell>
          <cell r="P188">
            <v>2</v>
          </cell>
          <cell r="Q188">
            <v>1</v>
          </cell>
          <cell r="R188"/>
          <cell r="S188"/>
          <cell r="T188"/>
          <cell r="U188"/>
          <cell r="V188">
            <v>18</v>
          </cell>
          <cell r="W188" t="str">
            <v xml:space="preserve">FRAME ASM           </v>
          </cell>
          <cell r="X188" t="str">
            <v xml:space="preserve">NMR   </v>
          </cell>
        </row>
        <row r="189">
          <cell r="C189">
            <v>8982881041</v>
          </cell>
          <cell r="D189" t="str">
            <v xml:space="preserve">VN97 NMR    </v>
          </cell>
          <cell r="E189" t="str">
            <v>久しぶり</v>
          </cell>
          <cell r="F189">
            <v>1</v>
          </cell>
          <cell r="G189" t="str">
            <v xml:space="preserve"> CZX  </v>
          </cell>
          <cell r="H189" t="str">
            <v>久</v>
          </cell>
          <cell r="I189"/>
          <cell r="J189"/>
          <cell r="K189"/>
          <cell r="L189"/>
          <cell r="M189">
            <v>1</v>
          </cell>
          <cell r="N189"/>
          <cell r="O189"/>
          <cell r="P189"/>
          <cell r="Q189"/>
          <cell r="R189">
            <v>1</v>
          </cell>
          <cell r="S189">
            <v>1</v>
          </cell>
          <cell r="T189">
            <v>1</v>
          </cell>
          <cell r="U189"/>
          <cell r="V189">
            <v>4</v>
          </cell>
          <cell r="W189" t="str">
            <v xml:space="preserve">FRAME ASM           </v>
          </cell>
          <cell r="X189" t="str">
            <v xml:space="preserve">VN97  </v>
          </cell>
        </row>
        <row r="190">
          <cell r="C190">
            <v>8983922630</v>
          </cell>
          <cell r="D190" t="str">
            <v xml:space="preserve">VL01 NMR    </v>
          </cell>
          <cell r="E190" t="str">
            <v>久しぶり</v>
          </cell>
          <cell r="F190">
            <v>1</v>
          </cell>
          <cell r="G190" t="str">
            <v xml:space="preserve"> KDU  </v>
          </cell>
          <cell r="H190" t="str">
            <v>久</v>
          </cell>
          <cell r="I190"/>
          <cell r="J190"/>
          <cell r="K190"/>
          <cell r="L190"/>
          <cell r="M190"/>
          <cell r="N190"/>
          <cell r="O190"/>
          <cell r="P190"/>
          <cell r="Q190"/>
          <cell r="R190">
            <v>1</v>
          </cell>
          <cell r="S190"/>
          <cell r="T190"/>
          <cell r="U190"/>
          <cell r="V190">
            <v>1</v>
          </cell>
          <cell r="W190" t="str">
            <v xml:space="preserve">FRAME ASM           </v>
          </cell>
          <cell r="X190" t="str">
            <v xml:space="preserve">VL01  </v>
          </cell>
        </row>
        <row r="191">
          <cell r="C191">
            <v>7551945784</v>
          </cell>
          <cell r="D191" t="str">
            <v xml:space="preserve">VK00 NMR    </v>
          </cell>
          <cell r="E191" t="str">
            <v>久しぶり</v>
          </cell>
          <cell r="F191">
            <v>3</v>
          </cell>
          <cell r="G191" t="str">
            <v xml:space="preserve"> GD9  </v>
          </cell>
          <cell r="H191" t="str">
            <v>久</v>
          </cell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>
            <v>6</v>
          </cell>
          <cell r="T191"/>
          <cell r="U191"/>
          <cell r="V191">
            <v>6</v>
          </cell>
          <cell r="W191" t="str">
            <v xml:space="preserve">FRAME ASM           </v>
          </cell>
          <cell r="X191" t="str">
            <v xml:space="preserve">VK00  </v>
          </cell>
        </row>
        <row r="192">
          <cell r="C192">
            <v>7551945793</v>
          </cell>
          <cell r="D192" t="str">
            <v xml:space="preserve">VK00 NMR    </v>
          </cell>
          <cell r="E192" t="str">
            <v>久しぶり</v>
          </cell>
          <cell r="F192">
            <v>3</v>
          </cell>
          <cell r="G192" t="str">
            <v xml:space="preserve"> GA9  </v>
          </cell>
          <cell r="H192" t="str">
            <v>久</v>
          </cell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>
            <v>12</v>
          </cell>
          <cell r="U192">
            <v>6</v>
          </cell>
          <cell r="V192">
            <v>18</v>
          </cell>
          <cell r="W192" t="str">
            <v xml:space="preserve">FRAME ASM           </v>
          </cell>
          <cell r="X192" t="str">
            <v xml:space="preserve">VK00  </v>
          </cell>
        </row>
        <row r="193">
          <cell r="C193">
            <v>7551946194</v>
          </cell>
          <cell r="D193" t="str">
            <v xml:space="preserve">VK00 NMR    </v>
          </cell>
          <cell r="E193" t="str">
            <v>久しぶり</v>
          </cell>
          <cell r="F193">
            <v>3</v>
          </cell>
          <cell r="G193" t="str">
            <v xml:space="preserve"> GAA  </v>
          </cell>
          <cell r="H193" t="str">
            <v>久</v>
          </cell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>
            <v>3</v>
          </cell>
          <cell r="T193">
            <v>3</v>
          </cell>
          <cell r="U193">
            <v>3</v>
          </cell>
          <cell r="V193">
            <v>9</v>
          </cell>
          <cell r="W193" t="str">
            <v xml:space="preserve">FRAME ASM           </v>
          </cell>
          <cell r="X193" t="str">
            <v xml:space="preserve">VK00  </v>
          </cell>
        </row>
        <row r="194">
          <cell r="C194">
            <v>7552378350</v>
          </cell>
          <cell r="D194" t="str">
            <v xml:space="preserve">VK00 NMR    </v>
          </cell>
          <cell r="E194" t="str">
            <v>久しぶり</v>
          </cell>
          <cell r="F194">
            <v>3</v>
          </cell>
          <cell r="G194" t="str">
            <v xml:space="preserve"> BVV  </v>
          </cell>
          <cell r="H194" t="str">
            <v>久</v>
          </cell>
          <cell r="I194">
            <v>6</v>
          </cell>
          <cell r="J194">
            <v>12</v>
          </cell>
          <cell r="K194"/>
          <cell r="L194">
            <v>6</v>
          </cell>
          <cell r="M194"/>
          <cell r="N194">
            <v>5</v>
          </cell>
          <cell r="O194">
            <v>5</v>
          </cell>
          <cell r="P194">
            <v>3</v>
          </cell>
          <cell r="Q194">
            <v>3</v>
          </cell>
          <cell r="R194">
            <v>2</v>
          </cell>
          <cell r="S194">
            <v>3</v>
          </cell>
          <cell r="T194">
            <v>2</v>
          </cell>
          <cell r="U194">
            <v>5</v>
          </cell>
          <cell r="V194">
            <v>52</v>
          </cell>
          <cell r="W194" t="str">
            <v xml:space="preserve">FRAME ASM           </v>
          </cell>
          <cell r="X194" t="str">
            <v xml:space="preserve">VK00  </v>
          </cell>
        </row>
        <row r="195">
          <cell r="C195">
            <v>7552378380</v>
          </cell>
          <cell r="D195" t="str">
            <v xml:space="preserve">VK00 NMR    </v>
          </cell>
          <cell r="E195" t="str">
            <v>久しぶり</v>
          </cell>
          <cell r="F195">
            <v>3</v>
          </cell>
          <cell r="G195" t="str">
            <v xml:space="preserve"> GAG  </v>
          </cell>
          <cell r="H195" t="str">
            <v>久</v>
          </cell>
          <cell r="I195"/>
          <cell r="J195"/>
          <cell r="K195"/>
          <cell r="L195"/>
          <cell r="M195"/>
          <cell r="N195">
            <v>18</v>
          </cell>
          <cell r="O195">
            <v>20</v>
          </cell>
          <cell r="P195">
            <v>18</v>
          </cell>
          <cell r="Q195">
            <v>18</v>
          </cell>
          <cell r="R195">
            <v>8</v>
          </cell>
          <cell r="S195">
            <v>18</v>
          </cell>
          <cell r="T195">
            <v>6</v>
          </cell>
          <cell r="U195">
            <v>12</v>
          </cell>
          <cell r="V195">
            <v>118</v>
          </cell>
          <cell r="W195" t="str">
            <v xml:space="preserve">FRAME ASM           </v>
          </cell>
          <cell r="X195" t="str">
            <v xml:space="preserve">VK00  </v>
          </cell>
        </row>
        <row r="196">
          <cell r="C196">
            <v>7552378390</v>
          </cell>
          <cell r="D196" t="str">
            <v xml:space="preserve">VK00 NMR    </v>
          </cell>
          <cell r="E196" t="str">
            <v>久しぶり</v>
          </cell>
          <cell r="F196">
            <v>3</v>
          </cell>
          <cell r="G196" t="str">
            <v xml:space="preserve"> BVX  </v>
          </cell>
          <cell r="H196" t="str">
            <v>久</v>
          </cell>
          <cell r="I196"/>
          <cell r="J196"/>
          <cell r="K196"/>
          <cell r="L196"/>
          <cell r="M196"/>
          <cell r="N196"/>
          <cell r="O196">
            <v>2</v>
          </cell>
          <cell r="P196"/>
          <cell r="Q196"/>
          <cell r="R196">
            <v>2</v>
          </cell>
          <cell r="S196"/>
          <cell r="T196"/>
          <cell r="U196"/>
          <cell r="V196">
            <v>4</v>
          </cell>
          <cell r="W196" t="str">
            <v xml:space="preserve">FRAME ASM           </v>
          </cell>
          <cell r="X196" t="str">
            <v xml:space="preserve">VK00  </v>
          </cell>
        </row>
        <row r="197">
          <cell r="C197">
            <v>8983678851</v>
          </cell>
          <cell r="D197" t="str">
            <v xml:space="preserve">VL08 NMR    </v>
          </cell>
          <cell r="E197" t="str">
            <v>久しぶり</v>
          </cell>
          <cell r="F197">
            <v>3</v>
          </cell>
          <cell r="G197" t="str">
            <v xml:space="preserve"> CFF  </v>
          </cell>
          <cell r="H197" t="str">
            <v>久</v>
          </cell>
          <cell r="I197"/>
          <cell r="J197"/>
          <cell r="K197"/>
          <cell r="L197"/>
          <cell r="M197"/>
          <cell r="N197"/>
          <cell r="O197"/>
          <cell r="P197">
            <v>3</v>
          </cell>
          <cell r="Q197"/>
          <cell r="R197"/>
          <cell r="S197"/>
          <cell r="T197"/>
          <cell r="U197"/>
          <cell r="V197">
            <v>3</v>
          </cell>
          <cell r="W197" t="str">
            <v xml:space="preserve">FRAME ASM           </v>
          </cell>
          <cell r="X197" t="str">
            <v xml:space="preserve">VL08  </v>
          </cell>
        </row>
        <row r="198">
          <cell r="C198">
            <v>7551909350</v>
          </cell>
          <cell r="D198" t="str">
            <v xml:space="preserve">VK00 NKR    </v>
          </cell>
          <cell r="E198" t="str">
            <v>久しぶり</v>
          </cell>
          <cell r="F198">
            <v>1</v>
          </cell>
          <cell r="G198" t="str">
            <v xml:space="preserve"> BB1  </v>
          </cell>
          <cell r="H198" t="str">
            <v>久</v>
          </cell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>
            <v>1</v>
          </cell>
          <cell r="T198"/>
          <cell r="U198"/>
          <cell r="V198">
            <v>1</v>
          </cell>
          <cell r="W198" t="str">
            <v xml:space="preserve">FRAME ASM           </v>
          </cell>
          <cell r="X198" t="str">
            <v xml:space="preserve">VK00  </v>
          </cell>
        </row>
        <row r="199">
          <cell r="C199">
            <v>7551910320</v>
          </cell>
          <cell r="D199" t="str">
            <v xml:space="preserve">VK00 NKR    </v>
          </cell>
          <cell r="E199" t="str">
            <v>久しぶり</v>
          </cell>
          <cell r="F199">
            <v>1</v>
          </cell>
          <cell r="G199" t="str">
            <v xml:space="preserve"> JHV  </v>
          </cell>
          <cell r="H199" t="str">
            <v>久</v>
          </cell>
          <cell r="I199"/>
          <cell r="J199">
            <v>1</v>
          </cell>
          <cell r="K199"/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>
            <v>1</v>
          </cell>
          <cell r="W199" t="str">
            <v xml:space="preserve">FRAME ASM           </v>
          </cell>
          <cell r="X199" t="str">
            <v xml:space="preserve">VK00  </v>
          </cell>
        </row>
        <row r="200">
          <cell r="C200">
            <v>8978767332</v>
          </cell>
          <cell r="D200" t="str">
            <v xml:space="preserve">VK00 NKR    </v>
          </cell>
          <cell r="E200" t="str">
            <v>久しぶり</v>
          </cell>
          <cell r="F200">
            <v>1</v>
          </cell>
          <cell r="G200" t="str">
            <v xml:space="preserve"> KAD  </v>
          </cell>
          <cell r="H200" t="str">
            <v>久</v>
          </cell>
          <cell r="I200">
            <v>1</v>
          </cell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>
            <v>1</v>
          </cell>
          <cell r="W200" t="str">
            <v xml:space="preserve">FRAME ASM           </v>
          </cell>
          <cell r="X200" t="str">
            <v xml:space="preserve">VK00  </v>
          </cell>
        </row>
        <row r="201">
          <cell r="C201">
            <v>8978767422</v>
          </cell>
          <cell r="D201" t="str">
            <v xml:space="preserve">VK00 NKR    </v>
          </cell>
          <cell r="E201" t="str">
            <v>久しぶり</v>
          </cell>
          <cell r="F201">
            <v>1</v>
          </cell>
          <cell r="G201" t="str">
            <v xml:space="preserve"> KHH  </v>
          </cell>
          <cell r="H201" t="str">
            <v>久</v>
          </cell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>
            <v>1</v>
          </cell>
          <cell r="T201">
            <v>1</v>
          </cell>
          <cell r="U201"/>
          <cell r="V201">
            <v>2</v>
          </cell>
          <cell r="W201" t="str">
            <v xml:space="preserve">FRAME ASM           </v>
          </cell>
          <cell r="X201" t="str">
            <v xml:space="preserve">VK00  </v>
          </cell>
        </row>
        <row r="202">
          <cell r="C202">
            <v>8983922722</v>
          </cell>
          <cell r="D202" t="str">
            <v xml:space="preserve">VL01 NMR    </v>
          </cell>
          <cell r="E202" t="str">
            <v>2ND C/M 溶接NUT追加</v>
          </cell>
          <cell r="F202">
            <v>1</v>
          </cell>
          <cell r="G202" t="str">
            <v xml:space="preserve"> LLW  </v>
          </cell>
          <cell r="H202" t="str">
            <v xml:space="preserve"> </v>
          </cell>
          <cell r="I202">
            <v>10</v>
          </cell>
          <cell r="J202">
            <v>4</v>
          </cell>
          <cell r="K202"/>
          <cell r="L202">
            <v>21</v>
          </cell>
          <cell r="M202">
            <v>17</v>
          </cell>
          <cell r="N202">
            <v>1</v>
          </cell>
          <cell r="O202">
            <v>1</v>
          </cell>
          <cell r="P202">
            <v>1</v>
          </cell>
          <cell r="Q202">
            <v>1</v>
          </cell>
          <cell r="R202">
            <v>1</v>
          </cell>
          <cell r="S202">
            <v>1</v>
          </cell>
          <cell r="T202">
            <v>1</v>
          </cell>
          <cell r="U202"/>
          <cell r="V202">
            <v>59</v>
          </cell>
          <cell r="W202" t="str">
            <v xml:space="preserve">FRAME ASM           </v>
          </cell>
          <cell r="X202" t="str">
            <v xml:space="preserve">VL01  </v>
          </cell>
        </row>
        <row r="203">
          <cell r="C203">
            <v>7552078411</v>
          </cell>
          <cell r="D203" t="str">
            <v xml:space="preserve">VL35 NMS    </v>
          </cell>
          <cell r="E203" t="str">
            <v>AAS-13426▲1</v>
          </cell>
          <cell r="F203">
            <v>1</v>
          </cell>
          <cell r="G203" t="str">
            <v xml:space="preserve">1PC9  </v>
          </cell>
          <cell r="H203" t="str">
            <v xml:space="preserve"> </v>
          </cell>
          <cell r="I203">
            <v>5</v>
          </cell>
          <cell r="J203">
            <v>3</v>
          </cell>
          <cell r="K203"/>
          <cell r="L203">
            <v>3</v>
          </cell>
          <cell r="M203">
            <v>7</v>
          </cell>
          <cell r="N203">
            <v>4</v>
          </cell>
          <cell r="O203">
            <v>1</v>
          </cell>
          <cell r="P203"/>
          <cell r="Q203">
            <v>1</v>
          </cell>
          <cell r="R203">
            <v>1</v>
          </cell>
          <cell r="S203">
            <v>1</v>
          </cell>
          <cell r="T203"/>
          <cell r="U203"/>
          <cell r="V203">
            <v>26</v>
          </cell>
          <cell r="W203" t="str">
            <v xml:space="preserve">FRAME ASM           </v>
          </cell>
          <cell r="X203" t="str">
            <v xml:space="preserve">VL35  </v>
          </cell>
        </row>
        <row r="204">
          <cell r="C204">
            <v>7551885522</v>
          </cell>
          <cell r="D204" t="str">
            <v xml:space="preserve">VK00 NPR    </v>
          </cell>
          <cell r="E204" t="str">
            <v>SOP</v>
          </cell>
          <cell r="F204">
            <v>1</v>
          </cell>
          <cell r="G204" t="str">
            <v xml:space="preserve">1SFV  </v>
          </cell>
          <cell r="H204" t="str">
            <v xml:space="preserve"> </v>
          </cell>
          <cell r="I204"/>
          <cell r="J204">
            <v>2</v>
          </cell>
          <cell r="K204"/>
          <cell r="L204">
            <v>1</v>
          </cell>
          <cell r="M204">
            <v>1</v>
          </cell>
          <cell r="N204">
            <v>1</v>
          </cell>
          <cell r="O204">
            <v>4</v>
          </cell>
          <cell r="P204">
            <v>2</v>
          </cell>
          <cell r="Q204">
            <v>2</v>
          </cell>
          <cell r="R204"/>
          <cell r="S204">
            <v>1</v>
          </cell>
          <cell r="T204">
            <v>3</v>
          </cell>
          <cell r="U204">
            <v>1</v>
          </cell>
          <cell r="V204">
            <v>18</v>
          </cell>
          <cell r="W204" t="str">
            <v xml:space="preserve">FRAME ASM           </v>
          </cell>
          <cell r="X204" t="str">
            <v xml:space="preserve">VK00  </v>
          </cell>
        </row>
        <row r="205">
          <cell r="C205">
            <v>7551885802</v>
          </cell>
          <cell r="D205" t="str">
            <v xml:space="preserve">VK00 NPR    </v>
          </cell>
          <cell r="E205" t="str">
            <v>SOP</v>
          </cell>
          <cell r="F205">
            <v>1</v>
          </cell>
          <cell r="G205" t="str">
            <v xml:space="preserve">1SLQ  </v>
          </cell>
          <cell r="H205" t="str">
            <v xml:space="preserve"> </v>
          </cell>
          <cell r="I205">
            <v>1</v>
          </cell>
          <cell r="J205"/>
          <cell r="K205"/>
          <cell r="L205">
            <v>1</v>
          </cell>
          <cell r="M205"/>
          <cell r="N205"/>
          <cell r="O205"/>
          <cell r="P205"/>
          <cell r="Q205"/>
          <cell r="R205"/>
          <cell r="S205"/>
          <cell r="T205"/>
          <cell r="U205"/>
          <cell r="V205">
            <v>2</v>
          </cell>
          <cell r="W205" t="str">
            <v xml:space="preserve">FRAME ASM           </v>
          </cell>
          <cell r="X205" t="str">
            <v xml:space="preserve">VK00  </v>
          </cell>
        </row>
        <row r="206">
          <cell r="C206">
            <v>7551885812</v>
          </cell>
          <cell r="D206" t="str">
            <v xml:space="preserve">VK00 NPR    </v>
          </cell>
          <cell r="E206" t="str">
            <v>SOP</v>
          </cell>
          <cell r="F206">
            <v>1</v>
          </cell>
          <cell r="G206" t="str">
            <v xml:space="preserve">1SLR  </v>
          </cell>
          <cell r="H206" t="str">
            <v xml:space="preserve"> </v>
          </cell>
          <cell r="I206"/>
          <cell r="J206">
            <v>1</v>
          </cell>
          <cell r="K206"/>
          <cell r="L206">
            <v>1</v>
          </cell>
          <cell r="M206"/>
          <cell r="N206"/>
          <cell r="O206"/>
          <cell r="P206">
            <v>1</v>
          </cell>
          <cell r="Q206"/>
          <cell r="R206"/>
          <cell r="S206">
            <v>1</v>
          </cell>
          <cell r="T206"/>
          <cell r="U206"/>
          <cell r="V206">
            <v>4</v>
          </cell>
          <cell r="W206" t="str">
            <v xml:space="preserve">FRAME ASM           </v>
          </cell>
          <cell r="X206" t="str">
            <v xml:space="preserve">VK00  </v>
          </cell>
        </row>
        <row r="207">
          <cell r="C207">
            <v>7551909210</v>
          </cell>
          <cell r="D207" t="str">
            <v xml:space="preserve">VK00 NKR    </v>
          </cell>
          <cell r="E207" t="str">
            <v>SOP</v>
          </cell>
          <cell r="F207">
            <v>1</v>
          </cell>
          <cell r="G207" t="str">
            <v xml:space="preserve"> KAH  </v>
          </cell>
          <cell r="H207" t="str">
            <v xml:space="preserve"> </v>
          </cell>
          <cell r="I207"/>
          <cell r="J207"/>
          <cell r="K207"/>
          <cell r="L207">
            <v>1</v>
          </cell>
          <cell r="M207">
            <v>5</v>
          </cell>
          <cell r="N207">
            <v>1</v>
          </cell>
          <cell r="O207">
            <v>3</v>
          </cell>
          <cell r="P207">
            <v>1</v>
          </cell>
          <cell r="Q207"/>
          <cell r="R207">
            <v>1</v>
          </cell>
          <cell r="S207"/>
          <cell r="T207">
            <v>1</v>
          </cell>
          <cell r="U207">
            <v>1</v>
          </cell>
          <cell r="V207">
            <v>14</v>
          </cell>
          <cell r="W207" t="str">
            <v xml:space="preserve">FRAME ASM           </v>
          </cell>
          <cell r="X207" t="str">
            <v xml:space="preserve">VK00  </v>
          </cell>
        </row>
        <row r="208">
          <cell r="C208">
            <v>7551909262</v>
          </cell>
          <cell r="D208" t="str">
            <v xml:space="preserve">VK00 NKR    </v>
          </cell>
          <cell r="E208" t="str">
            <v>SOP</v>
          </cell>
          <cell r="F208">
            <v>1</v>
          </cell>
          <cell r="G208" t="str">
            <v xml:space="preserve"> LA4  </v>
          </cell>
          <cell r="H208" t="str">
            <v xml:space="preserve"> </v>
          </cell>
          <cell r="I208">
            <v>3</v>
          </cell>
          <cell r="J208"/>
          <cell r="K208"/>
          <cell r="L208"/>
          <cell r="M208"/>
          <cell r="N208"/>
          <cell r="O208"/>
          <cell r="P208"/>
          <cell r="Q208">
            <v>1</v>
          </cell>
          <cell r="R208">
            <v>2</v>
          </cell>
          <cell r="S208">
            <v>3</v>
          </cell>
          <cell r="T208">
            <v>1</v>
          </cell>
          <cell r="U208"/>
          <cell r="V208">
            <v>10</v>
          </cell>
          <cell r="W208" t="str">
            <v xml:space="preserve">FRAME ASM           </v>
          </cell>
          <cell r="X208" t="str">
            <v xml:space="preserve">VK00  </v>
          </cell>
        </row>
        <row r="209">
          <cell r="C209">
            <v>7551909460</v>
          </cell>
          <cell r="D209" t="str">
            <v xml:space="preserve">VK00 NKR    </v>
          </cell>
          <cell r="E209" t="str">
            <v>SOP</v>
          </cell>
          <cell r="F209">
            <v>1</v>
          </cell>
          <cell r="G209" t="str">
            <v xml:space="preserve"> BA8  </v>
          </cell>
          <cell r="H209" t="str">
            <v xml:space="preserve"> </v>
          </cell>
          <cell r="I209"/>
          <cell r="J209"/>
          <cell r="K209"/>
          <cell r="L209">
            <v>1</v>
          </cell>
          <cell r="M209">
            <v>1</v>
          </cell>
          <cell r="N209">
            <v>2</v>
          </cell>
          <cell r="O209">
            <v>1</v>
          </cell>
          <cell r="P209">
            <v>3</v>
          </cell>
          <cell r="Q209"/>
          <cell r="R209">
            <v>1</v>
          </cell>
          <cell r="S209">
            <v>2</v>
          </cell>
          <cell r="T209"/>
          <cell r="U209"/>
          <cell r="V209">
            <v>11</v>
          </cell>
          <cell r="W209" t="str">
            <v xml:space="preserve">FRAME ASM           </v>
          </cell>
          <cell r="X209" t="str">
            <v xml:space="preserve">VK00  </v>
          </cell>
        </row>
        <row r="210">
          <cell r="C210">
            <v>7551909741</v>
          </cell>
          <cell r="D210" t="str">
            <v xml:space="preserve">VK00 NMR    </v>
          </cell>
          <cell r="E210" t="str">
            <v>SOP</v>
          </cell>
          <cell r="F210">
            <v>1</v>
          </cell>
          <cell r="G210" t="str">
            <v xml:space="preserve"> NPF  </v>
          </cell>
          <cell r="H210" t="str">
            <v xml:space="preserve"> </v>
          </cell>
          <cell r="I210">
            <v>2</v>
          </cell>
          <cell r="J210">
            <v>1</v>
          </cell>
          <cell r="K210"/>
          <cell r="L210">
            <v>2</v>
          </cell>
          <cell r="M210"/>
          <cell r="N210"/>
          <cell r="O210">
            <v>1</v>
          </cell>
          <cell r="P210"/>
          <cell r="Q210">
            <v>1</v>
          </cell>
          <cell r="R210">
            <v>1</v>
          </cell>
          <cell r="S210">
            <v>1</v>
          </cell>
          <cell r="T210"/>
          <cell r="U210"/>
          <cell r="V210">
            <v>9</v>
          </cell>
          <cell r="W210" t="str">
            <v xml:space="preserve">FRAME ASM           </v>
          </cell>
          <cell r="X210" t="str">
            <v xml:space="preserve">VK00  </v>
          </cell>
        </row>
        <row r="211">
          <cell r="C211">
            <v>7551909850</v>
          </cell>
          <cell r="D211" t="str">
            <v xml:space="preserve">VK00 NMR    </v>
          </cell>
          <cell r="E211" t="str">
            <v>SOP</v>
          </cell>
          <cell r="F211">
            <v>1</v>
          </cell>
          <cell r="G211" t="str">
            <v xml:space="preserve"> KHS  </v>
          </cell>
          <cell r="H211" t="str">
            <v xml:space="preserve"> </v>
          </cell>
          <cell r="I211"/>
          <cell r="J211">
            <v>1</v>
          </cell>
          <cell r="K211"/>
          <cell r="L211">
            <v>1</v>
          </cell>
          <cell r="M211">
            <v>1</v>
          </cell>
          <cell r="N211"/>
          <cell r="O211"/>
          <cell r="P211"/>
          <cell r="Q211"/>
          <cell r="R211"/>
          <cell r="S211"/>
          <cell r="T211"/>
          <cell r="U211"/>
          <cell r="V211">
            <v>3</v>
          </cell>
          <cell r="W211" t="str">
            <v xml:space="preserve">FRAME ASM           </v>
          </cell>
          <cell r="X211" t="str">
            <v xml:space="preserve">VK00  </v>
          </cell>
        </row>
        <row r="212">
          <cell r="C212">
            <v>7551909871</v>
          </cell>
          <cell r="D212" t="str">
            <v xml:space="preserve">VK00 NMR    </v>
          </cell>
          <cell r="E212" t="str">
            <v>SOP</v>
          </cell>
          <cell r="F212">
            <v>1</v>
          </cell>
          <cell r="G212" t="str">
            <v xml:space="preserve"> CBM  </v>
          </cell>
          <cell r="H212" t="str">
            <v xml:space="preserve"> </v>
          </cell>
          <cell r="I212">
            <v>3</v>
          </cell>
          <cell r="J212">
            <v>1</v>
          </cell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>
            <v>4</v>
          </cell>
          <cell r="W212" t="str">
            <v xml:space="preserve">FRAME ASM           </v>
          </cell>
          <cell r="X212" t="str">
            <v xml:space="preserve">VK00  </v>
          </cell>
        </row>
        <row r="213">
          <cell r="C213">
            <v>7551910280</v>
          </cell>
          <cell r="D213" t="str">
            <v xml:space="preserve">VK00 NKR    </v>
          </cell>
          <cell r="E213" t="str">
            <v>SOP</v>
          </cell>
          <cell r="F213">
            <v>1</v>
          </cell>
          <cell r="G213" t="str">
            <v xml:space="preserve"> JHR  </v>
          </cell>
          <cell r="H213" t="str">
            <v xml:space="preserve"> </v>
          </cell>
          <cell r="I213">
            <v>1</v>
          </cell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>
            <v>1</v>
          </cell>
          <cell r="W213" t="str">
            <v xml:space="preserve">FRAME ASM           </v>
          </cell>
          <cell r="X213" t="str">
            <v xml:space="preserve">VK00  </v>
          </cell>
        </row>
        <row r="214">
          <cell r="C214">
            <v>7551910290</v>
          </cell>
          <cell r="D214" t="str">
            <v xml:space="preserve">VK00 NKR    </v>
          </cell>
          <cell r="E214" t="str">
            <v>SOP</v>
          </cell>
          <cell r="F214">
            <v>1</v>
          </cell>
          <cell r="G214" t="str">
            <v xml:space="preserve"> JHS  </v>
          </cell>
          <cell r="H214" t="str">
            <v xml:space="preserve"> </v>
          </cell>
          <cell r="I214"/>
          <cell r="J214">
            <v>1</v>
          </cell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>
            <v>1</v>
          </cell>
          <cell r="W214" t="str">
            <v xml:space="preserve">FRAME ASM           </v>
          </cell>
          <cell r="X214" t="str">
            <v xml:space="preserve">VK00  </v>
          </cell>
        </row>
        <row r="215">
          <cell r="C215">
            <v>7552043212</v>
          </cell>
          <cell r="D215" t="str">
            <v xml:space="preserve">VK00 NPR    </v>
          </cell>
          <cell r="E215" t="str">
            <v>SOP</v>
          </cell>
          <cell r="F215">
            <v>1</v>
          </cell>
          <cell r="G215" t="str">
            <v xml:space="preserve">1RSC  </v>
          </cell>
          <cell r="H215" t="str">
            <v xml:space="preserve"> </v>
          </cell>
          <cell r="I215">
            <v>4</v>
          </cell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>
            <v>4</v>
          </cell>
          <cell r="W215" t="str">
            <v xml:space="preserve">FRAME ASM           </v>
          </cell>
          <cell r="X215" t="str">
            <v xml:space="preserve">VK00  </v>
          </cell>
        </row>
        <row r="216">
          <cell r="C216">
            <v>7552078200</v>
          </cell>
          <cell r="D216" t="str">
            <v xml:space="preserve">VL35 NKS    </v>
          </cell>
          <cell r="E216" t="str">
            <v>SOP</v>
          </cell>
          <cell r="F216">
            <v>1</v>
          </cell>
          <cell r="G216" t="str">
            <v xml:space="preserve"> NHE  </v>
          </cell>
          <cell r="H216" t="str">
            <v xml:space="preserve"> </v>
          </cell>
          <cell r="I216">
            <v>5</v>
          </cell>
          <cell r="J216">
            <v>8</v>
          </cell>
          <cell r="K216"/>
          <cell r="L216">
            <v>6</v>
          </cell>
          <cell r="M216">
            <v>5</v>
          </cell>
          <cell r="N216">
            <v>6</v>
          </cell>
          <cell r="O216">
            <v>3</v>
          </cell>
          <cell r="P216">
            <v>3</v>
          </cell>
          <cell r="Q216">
            <v>4</v>
          </cell>
          <cell r="R216">
            <v>3</v>
          </cell>
          <cell r="S216">
            <v>5</v>
          </cell>
          <cell r="T216">
            <v>4</v>
          </cell>
          <cell r="U216">
            <v>4</v>
          </cell>
          <cell r="V216">
            <v>56</v>
          </cell>
          <cell r="W216" t="str">
            <v xml:space="preserve">FRAME ASM           </v>
          </cell>
          <cell r="X216" t="str">
            <v xml:space="preserve">VL35  </v>
          </cell>
        </row>
        <row r="217">
          <cell r="C217">
            <v>7552078320</v>
          </cell>
          <cell r="D217" t="str">
            <v xml:space="preserve">VL35 NKS    </v>
          </cell>
          <cell r="E217" t="str">
            <v>SOP</v>
          </cell>
          <cell r="F217">
            <v>1</v>
          </cell>
          <cell r="G217" t="str">
            <v xml:space="preserve"> MBA  </v>
          </cell>
          <cell r="H217" t="str">
            <v xml:space="preserve"> </v>
          </cell>
          <cell r="I217">
            <v>1</v>
          </cell>
          <cell r="J217">
            <v>5</v>
          </cell>
          <cell r="K217"/>
          <cell r="L217">
            <v>2</v>
          </cell>
          <cell r="M217">
            <v>1</v>
          </cell>
          <cell r="N217"/>
          <cell r="O217">
            <v>1</v>
          </cell>
          <cell r="P217">
            <v>4</v>
          </cell>
          <cell r="Q217">
            <v>3</v>
          </cell>
          <cell r="R217"/>
          <cell r="S217">
            <v>1</v>
          </cell>
          <cell r="T217">
            <v>1</v>
          </cell>
          <cell r="U217"/>
          <cell r="V217">
            <v>19</v>
          </cell>
          <cell r="W217" t="str">
            <v xml:space="preserve">FRAME ASM           </v>
          </cell>
          <cell r="X217" t="str">
            <v xml:space="preserve">VL35  </v>
          </cell>
        </row>
        <row r="218">
          <cell r="C218">
            <v>7552078690</v>
          </cell>
          <cell r="D218" t="str">
            <v xml:space="preserve">VL35 NPS    </v>
          </cell>
          <cell r="E218" t="str">
            <v>SOP</v>
          </cell>
          <cell r="F218">
            <v>1</v>
          </cell>
          <cell r="G218" t="str">
            <v xml:space="preserve"> TF1  </v>
          </cell>
          <cell r="H218" t="str">
            <v xml:space="preserve"> </v>
          </cell>
          <cell r="I218"/>
          <cell r="J218">
            <v>1</v>
          </cell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>
            <v>1</v>
          </cell>
          <cell r="W218" t="str">
            <v xml:space="preserve">FRAME ASM           </v>
          </cell>
          <cell r="X218" t="str">
            <v xml:space="preserve">VL35  </v>
          </cell>
        </row>
        <row r="219">
          <cell r="C219">
            <v>7552078790</v>
          </cell>
          <cell r="D219" t="str">
            <v xml:space="preserve">VL35 NPS    </v>
          </cell>
          <cell r="E219" t="str">
            <v>SOP</v>
          </cell>
          <cell r="F219">
            <v>1</v>
          </cell>
          <cell r="G219" t="str">
            <v xml:space="preserve"> TLF  </v>
          </cell>
          <cell r="H219" t="str">
            <v xml:space="preserve"> </v>
          </cell>
          <cell r="I219">
            <v>4</v>
          </cell>
          <cell r="J219">
            <v>1</v>
          </cell>
          <cell r="K219"/>
          <cell r="L219"/>
          <cell r="M219">
            <v>1</v>
          </cell>
          <cell r="N219">
            <v>2</v>
          </cell>
          <cell r="O219">
            <v>2</v>
          </cell>
          <cell r="P219">
            <v>3</v>
          </cell>
          <cell r="Q219">
            <v>3</v>
          </cell>
          <cell r="R219">
            <v>1</v>
          </cell>
          <cell r="S219">
            <v>1</v>
          </cell>
          <cell r="T219"/>
          <cell r="U219"/>
          <cell r="V219">
            <v>18</v>
          </cell>
          <cell r="W219" t="str">
            <v xml:space="preserve">FRAME ASM           </v>
          </cell>
          <cell r="X219" t="str">
            <v xml:space="preserve">VL35  </v>
          </cell>
        </row>
        <row r="220">
          <cell r="C220">
            <v>8972752210</v>
          </cell>
          <cell r="D220" t="str">
            <v xml:space="preserve">VL33 NPS    </v>
          </cell>
          <cell r="E220" t="str">
            <v>SOP</v>
          </cell>
          <cell r="F220">
            <v>1</v>
          </cell>
          <cell r="G220" t="str">
            <v xml:space="preserve"> TEP  </v>
          </cell>
          <cell r="H220" t="str">
            <v xml:space="preserve"> </v>
          </cell>
          <cell r="I220">
            <v>6</v>
          </cell>
          <cell r="J220">
            <v>3</v>
          </cell>
          <cell r="K220"/>
          <cell r="L220">
            <v>5</v>
          </cell>
          <cell r="M220">
            <v>1</v>
          </cell>
          <cell r="N220">
            <v>4</v>
          </cell>
          <cell r="O220">
            <v>6</v>
          </cell>
          <cell r="P220">
            <v>6</v>
          </cell>
          <cell r="Q220">
            <v>7</v>
          </cell>
          <cell r="R220">
            <v>8</v>
          </cell>
          <cell r="S220">
            <v>5</v>
          </cell>
          <cell r="T220">
            <v>4</v>
          </cell>
          <cell r="U220">
            <v>3</v>
          </cell>
          <cell r="V220">
            <v>58</v>
          </cell>
          <cell r="W220" t="str">
            <v xml:space="preserve">FRAME ASM           </v>
          </cell>
          <cell r="X220" t="str">
            <v xml:space="preserve">VL33  </v>
          </cell>
        </row>
        <row r="221">
          <cell r="C221">
            <v>8972752240</v>
          </cell>
          <cell r="D221" t="str">
            <v xml:space="preserve">VL33 NPS    </v>
          </cell>
          <cell r="E221" t="str">
            <v>SOP</v>
          </cell>
          <cell r="F221">
            <v>1</v>
          </cell>
          <cell r="G221" t="str">
            <v xml:space="preserve"> TEQ  </v>
          </cell>
          <cell r="H221" t="str">
            <v xml:space="preserve"> </v>
          </cell>
          <cell r="I221">
            <v>1</v>
          </cell>
          <cell r="J221">
            <v>5</v>
          </cell>
          <cell r="K221"/>
          <cell r="L221">
            <v>2</v>
          </cell>
          <cell r="M221">
            <v>1</v>
          </cell>
          <cell r="N221"/>
          <cell r="O221"/>
          <cell r="P221"/>
          <cell r="Q221"/>
          <cell r="R221">
            <v>1</v>
          </cell>
          <cell r="S221"/>
          <cell r="T221"/>
          <cell r="U221"/>
          <cell r="V221">
            <v>10</v>
          </cell>
          <cell r="W221" t="str">
            <v xml:space="preserve">FRAME ASM           </v>
          </cell>
          <cell r="X221" t="str">
            <v xml:space="preserve">VL33  </v>
          </cell>
        </row>
        <row r="222">
          <cell r="C222">
            <v>8972782480</v>
          </cell>
          <cell r="D222" t="str">
            <v xml:space="preserve">VL33 NMS    </v>
          </cell>
          <cell r="E222" t="str">
            <v>SOP</v>
          </cell>
          <cell r="F222">
            <v>1</v>
          </cell>
          <cell r="G222" t="str">
            <v xml:space="preserve"> NNF  </v>
          </cell>
          <cell r="H222" t="str">
            <v xml:space="preserve"> </v>
          </cell>
          <cell r="I222">
            <v>11</v>
          </cell>
          <cell r="J222">
            <v>1</v>
          </cell>
          <cell r="K222"/>
          <cell r="L222">
            <v>2</v>
          </cell>
          <cell r="M222">
            <v>4</v>
          </cell>
          <cell r="N222">
            <v>4</v>
          </cell>
          <cell r="O222">
            <v>3</v>
          </cell>
          <cell r="P222">
            <v>2</v>
          </cell>
          <cell r="Q222">
            <v>3</v>
          </cell>
          <cell r="R222">
            <v>5</v>
          </cell>
          <cell r="S222">
            <v>4</v>
          </cell>
          <cell r="T222">
            <v>1</v>
          </cell>
          <cell r="U222"/>
          <cell r="V222">
            <v>40</v>
          </cell>
          <cell r="W222" t="str">
            <v xml:space="preserve">FRAME ASM           </v>
          </cell>
          <cell r="X222" t="str">
            <v xml:space="preserve">VL33  </v>
          </cell>
        </row>
        <row r="223">
          <cell r="C223">
            <v>8972782490</v>
          </cell>
          <cell r="D223" t="str">
            <v xml:space="preserve">VL33 NKS    </v>
          </cell>
          <cell r="E223" t="str">
            <v>SOP</v>
          </cell>
          <cell r="F223">
            <v>1</v>
          </cell>
          <cell r="G223" t="str">
            <v xml:space="preserve"> NHA  </v>
          </cell>
          <cell r="H223" t="str">
            <v xml:space="preserve"> </v>
          </cell>
          <cell r="I223">
            <v>1</v>
          </cell>
          <cell r="J223">
            <v>1</v>
          </cell>
          <cell r="K223"/>
          <cell r="L223"/>
          <cell r="M223"/>
          <cell r="N223">
            <v>1</v>
          </cell>
          <cell r="O223">
            <v>2</v>
          </cell>
          <cell r="P223">
            <v>2</v>
          </cell>
          <cell r="Q223">
            <v>4</v>
          </cell>
          <cell r="R223">
            <v>2</v>
          </cell>
          <cell r="S223">
            <v>7</v>
          </cell>
          <cell r="T223">
            <v>6</v>
          </cell>
          <cell r="U223">
            <v>2</v>
          </cell>
          <cell r="V223">
            <v>28</v>
          </cell>
          <cell r="W223" t="str">
            <v xml:space="preserve">FRAME ASM           </v>
          </cell>
          <cell r="X223" t="str">
            <v xml:space="preserve">VL33  </v>
          </cell>
        </row>
        <row r="224">
          <cell r="C224">
            <v>8972782500</v>
          </cell>
          <cell r="D224" t="str">
            <v xml:space="preserve">VL33 NKS    </v>
          </cell>
          <cell r="E224" t="str">
            <v>SOP</v>
          </cell>
          <cell r="F224">
            <v>1</v>
          </cell>
          <cell r="G224" t="str">
            <v xml:space="preserve"> NHB  </v>
          </cell>
          <cell r="H224" t="str">
            <v xml:space="preserve"> </v>
          </cell>
          <cell r="I224">
            <v>7</v>
          </cell>
          <cell r="J224">
            <v>3</v>
          </cell>
          <cell r="K224"/>
          <cell r="L224">
            <v>5</v>
          </cell>
          <cell r="M224">
            <v>1</v>
          </cell>
          <cell r="N224">
            <v>1</v>
          </cell>
          <cell r="O224">
            <v>2</v>
          </cell>
          <cell r="P224">
            <v>5</v>
          </cell>
          <cell r="Q224">
            <v>4</v>
          </cell>
          <cell r="R224">
            <v>4</v>
          </cell>
          <cell r="S224">
            <v>4</v>
          </cell>
          <cell r="T224">
            <v>4</v>
          </cell>
          <cell r="U224">
            <v>2</v>
          </cell>
          <cell r="V224">
            <v>42</v>
          </cell>
          <cell r="W224" t="str">
            <v xml:space="preserve">FRAME ASM           </v>
          </cell>
          <cell r="X224" t="str">
            <v xml:space="preserve">VL33  </v>
          </cell>
        </row>
        <row r="225">
          <cell r="C225">
            <v>8972782510</v>
          </cell>
          <cell r="D225" t="str">
            <v xml:space="preserve">VL33 NKS    </v>
          </cell>
          <cell r="E225" t="str">
            <v>SOP</v>
          </cell>
          <cell r="F225">
            <v>1</v>
          </cell>
          <cell r="G225" t="str">
            <v xml:space="preserve"> NKZ  </v>
          </cell>
          <cell r="H225" t="str">
            <v xml:space="preserve"> </v>
          </cell>
          <cell r="I225">
            <v>11</v>
          </cell>
          <cell r="J225">
            <v>7</v>
          </cell>
          <cell r="K225"/>
          <cell r="L225">
            <v>10</v>
          </cell>
          <cell r="M225">
            <v>6</v>
          </cell>
          <cell r="N225">
            <v>8</v>
          </cell>
          <cell r="O225">
            <v>5</v>
          </cell>
          <cell r="P225">
            <v>7</v>
          </cell>
          <cell r="Q225">
            <v>3</v>
          </cell>
          <cell r="R225">
            <v>6</v>
          </cell>
          <cell r="S225">
            <v>5</v>
          </cell>
          <cell r="T225">
            <v>5</v>
          </cell>
          <cell r="U225">
            <v>4</v>
          </cell>
          <cell r="V225">
            <v>77</v>
          </cell>
          <cell r="W225" t="str">
            <v xml:space="preserve">FRAME ASM           </v>
          </cell>
          <cell r="X225" t="str">
            <v xml:space="preserve">VL33  </v>
          </cell>
        </row>
        <row r="226">
          <cell r="C226">
            <v>8972782530</v>
          </cell>
          <cell r="D226" t="str">
            <v xml:space="preserve">VL33 NKS    </v>
          </cell>
          <cell r="E226" t="str">
            <v>SOP</v>
          </cell>
          <cell r="F226">
            <v>1</v>
          </cell>
          <cell r="G226" t="str">
            <v xml:space="preserve"> NHC  </v>
          </cell>
          <cell r="H226" t="str">
            <v xml:space="preserve"> </v>
          </cell>
          <cell r="I226">
            <v>9</v>
          </cell>
          <cell r="J226">
            <v>2</v>
          </cell>
          <cell r="K226"/>
          <cell r="L226">
            <v>5</v>
          </cell>
          <cell r="M226">
            <v>5</v>
          </cell>
          <cell r="N226">
            <v>6</v>
          </cell>
          <cell r="O226">
            <v>7</v>
          </cell>
          <cell r="P226">
            <v>7</v>
          </cell>
          <cell r="Q226">
            <v>5</v>
          </cell>
          <cell r="R226">
            <v>3</v>
          </cell>
          <cell r="S226">
            <v>4</v>
          </cell>
          <cell r="T226">
            <v>4</v>
          </cell>
          <cell r="U226">
            <v>1</v>
          </cell>
          <cell r="V226">
            <v>58</v>
          </cell>
          <cell r="W226" t="str">
            <v xml:space="preserve">FRAME ASM           </v>
          </cell>
          <cell r="X226" t="str">
            <v xml:space="preserve">VL33  </v>
          </cell>
        </row>
        <row r="227">
          <cell r="C227">
            <v>8972782591</v>
          </cell>
          <cell r="D227" t="str">
            <v xml:space="preserve">VL33 NMS    </v>
          </cell>
          <cell r="E227" t="str">
            <v>SOP</v>
          </cell>
          <cell r="F227">
            <v>1</v>
          </cell>
          <cell r="G227" t="str">
            <v xml:space="preserve">2PC7  </v>
          </cell>
          <cell r="H227" t="str">
            <v xml:space="preserve"> </v>
          </cell>
          <cell r="I227">
            <v>1</v>
          </cell>
          <cell r="J227">
            <v>5</v>
          </cell>
          <cell r="K227"/>
          <cell r="L227">
            <v>1</v>
          </cell>
          <cell r="M227">
            <v>6</v>
          </cell>
          <cell r="N227">
            <v>3</v>
          </cell>
          <cell r="O227">
            <v>1</v>
          </cell>
          <cell r="P227">
            <v>2</v>
          </cell>
          <cell r="Q227">
            <v>2</v>
          </cell>
          <cell r="R227">
            <v>4</v>
          </cell>
          <cell r="S227">
            <v>3</v>
          </cell>
          <cell r="T227">
            <v>3</v>
          </cell>
          <cell r="U227"/>
          <cell r="V227">
            <v>31</v>
          </cell>
          <cell r="W227" t="str">
            <v xml:space="preserve">FRAME ASM           </v>
          </cell>
          <cell r="X227" t="str">
            <v xml:space="preserve">VL33  </v>
          </cell>
        </row>
        <row r="228">
          <cell r="C228">
            <v>8972782701</v>
          </cell>
          <cell r="D228" t="str">
            <v xml:space="preserve">VL33 NMS    </v>
          </cell>
          <cell r="E228" t="str">
            <v>SOP</v>
          </cell>
          <cell r="F228">
            <v>1</v>
          </cell>
          <cell r="G228" t="str">
            <v xml:space="preserve">2PBG  </v>
          </cell>
          <cell r="H228" t="str">
            <v xml:space="preserve"> </v>
          </cell>
          <cell r="I228"/>
          <cell r="J228">
            <v>1</v>
          </cell>
          <cell r="K228"/>
          <cell r="L228"/>
          <cell r="M228"/>
          <cell r="N228"/>
          <cell r="O228"/>
          <cell r="P228"/>
          <cell r="Q228">
            <v>1</v>
          </cell>
          <cell r="R228"/>
          <cell r="S228"/>
          <cell r="T228"/>
          <cell r="U228"/>
          <cell r="V228">
            <v>2</v>
          </cell>
          <cell r="W228" t="str">
            <v xml:space="preserve">FRAME ASM           </v>
          </cell>
          <cell r="X228" t="str">
            <v xml:space="preserve">VL33  </v>
          </cell>
        </row>
        <row r="229">
          <cell r="C229">
            <v>8972782931</v>
          </cell>
          <cell r="D229" t="str">
            <v xml:space="preserve">VL33 NMS    </v>
          </cell>
          <cell r="E229" t="str">
            <v>SOP</v>
          </cell>
          <cell r="F229">
            <v>1</v>
          </cell>
          <cell r="G229" t="str">
            <v xml:space="preserve"> PJL  </v>
          </cell>
          <cell r="H229" t="str">
            <v xml:space="preserve"> </v>
          </cell>
          <cell r="I229">
            <v>2</v>
          </cell>
          <cell r="J229">
            <v>1</v>
          </cell>
          <cell r="K229"/>
          <cell r="L229">
            <v>3</v>
          </cell>
          <cell r="M229">
            <v>1</v>
          </cell>
          <cell r="N229">
            <v>2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/>
          <cell r="V229">
            <v>15</v>
          </cell>
          <cell r="W229" t="str">
            <v xml:space="preserve">FRAME ASM           </v>
          </cell>
          <cell r="X229" t="str">
            <v xml:space="preserve">VL33  </v>
          </cell>
        </row>
        <row r="230">
          <cell r="C230">
            <v>8975092542</v>
          </cell>
          <cell r="D230" t="str">
            <v xml:space="preserve">VL20 NMR    </v>
          </cell>
          <cell r="E230" t="str">
            <v>SOP</v>
          </cell>
          <cell r="F230">
            <v>1</v>
          </cell>
          <cell r="G230" t="str">
            <v xml:space="preserve">2LLD  </v>
          </cell>
          <cell r="H230" t="str">
            <v xml:space="preserve"> </v>
          </cell>
          <cell r="I230">
            <v>3</v>
          </cell>
          <cell r="J230">
            <v>1</v>
          </cell>
          <cell r="K230"/>
          <cell r="L230"/>
          <cell r="M230">
            <v>1</v>
          </cell>
          <cell r="N230">
            <v>2</v>
          </cell>
          <cell r="O230">
            <v>3</v>
          </cell>
          <cell r="P230">
            <v>3</v>
          </cell>
          <cell r="Q230">
            <v>2</v>
          </cell>
          <cell r="R230">
            <v>3</v>
          </cell>
          <cell r="S230">
            <v>2</v>
          </cell>
          <cell r="T230">
            <v>2</v>
          </cell>
          <cell r="U230">
            <v>1</v>
          </cell>
          <cell r="V230">
            <v>23</v>
          </cell>
          <cell r="W230" t="str">
            <v xml:space="preserve">FRAME ASM           </v>
          </cell>
          <cell r="X230" t="str">
            <v xml:space="preserve">VL20  </v>
          </cell>
        </row>
        <row r="231">
          <cell r="C231">
            <v>8976527300</v>
          </cell>
          <cell r="D231" t="str">
            <v xml:space="preserve">VDS NMR     </v>
          </cell>
          <cell r="E231" t="str">
            <v>SOP</v>
          </cell>
          <cell r="F231">
            <v>1</v>
          </cell>
          <cell r="G231" t="str">
            <v xml:space="preserve"> CM6  </v>
          </cell>
          <cell r="H231" t="str">
            <v xml:space="preserve"> </v>
          </cell>
          <cell r="I231">
            <v>2</v>
          </cell>
          <cell r="J231">
            <v>1</v>
          </cell>
          <cell r="K231"/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>
            <v>3</v>
          </cell>
          <cell r="W231" t="str">
            <v xml:space="preserve">FRAME ASM           </v>
          </cell>
          <cell r="X231" t="str">
            <v xml:space="preserve">VDS   </v>
          </cell>
        </row>
        <row r="232">
          <cell r="C232">
            <v>8976815291</v>
          </cell>
          <cell r="D232" t="str">
            <v xml:space="preserve">VL20 NMR    </v>
          </cell>
          <cell r="E232" t="str">
            <v>SOP</v>
          </cell>
          <cell r="F232">
            <v>1</v>
          </cell>
          <cell r="G232" t="str">
            <v xml:space="preserve"> KDV  </v>
          </cell>
          <cell r="H232" t="str">
            <v xml:space="preserve"> </v>
          </cell>
          <cell r="I232">
            <v>18</v>
          </cell>
          <cell r="J232"/>
          <cell r="K232"/>
          <cell r="L232">
            <v>1</v>
          </cell>
          <cell r="M232">
            <v>5</v>
          </cell>
          <cell r="N232">
            <v>4</v>
          </cell>
          <cell r="O232">
            <v>3</v>
          </cell>
          <cell r="P232">
            <v>2</v>
          </cell>
          <cell r="Q232">
            <v>3</v>
          </cell>
          <cell r="R232">
            <v>4</v>
          </cell>
          <cell r="S232">
            <v>3</v>
          </cell>
          <cell r="T232">
            <v>3</v>
          </cell>
          <cell r="U232">
            <v>2</v>
          </cell>
          <cell r="V232">
            <v>48</v>
          </cell>
          <cell r="W232" t="str">
            <v xml:space="preserve">FRAME ASM           </v>
          </cell>
          <cell r="X232" t="str">
            <v xml:space="preserve">VL20  </v>
          </cell>
        </row>
        <row r="233">
          <cell r="C233">
            <v>8977943052</v>
          </cell>
          <cell r="D233" t="str">
            <v xml:space="preserve">VK00 NKR    </v>
          </cell>
          <cell r="E233" t="str">
            <v>SOP</v>
          </cell>
          <cell r="F233">
            <v>1</v>
          </cell>
          <cell r="G233" t="str">
            <v xml:space="preserve"> NP3  </v>
          </cell>
          <cell r="H233" t="str">
            <v xml:space="preserve"> </v>
          </cell>
          <cell r="I233">
            <v>9</v>
          </cell>
          <cell r="J233"/>
          <cell r="K233"/>
          <cell r="L233"/>
          <cell r="M233"/>
          <cell r="N233">
            <v>1</v>
          </cell>
          <cell r="O233">
            <v>1</v>
          </cell>
          <cell r="P233"/>
          <cell r="Q233">
            <v>1</v>
          </cell>
          <cell r="R233">
            <v>3</v>
          </cell>
          <cell r="S233">
            <v>3</v>
          </cell>
          <cell r="T233"/>
          <cell r="U233"/>
          <cell r="V233">
            <v>18</v>
          </cell>
          <cell r="W233" t="str">
            <v xml:space="preserve">FRAME ASM           </v>
          </cell>
          <cell r="X233" t="str">
            <v xml:space="preserve">VK00  </v>
          </cell>
        </row>
        <row r="234">
          <cell r="C234">
            <v>8977943203</v>
          </cell>
          <cell r="D234" t="str">
            <v xml:space="preserve">VK00 NMR    </v>
          </cell>
          <cell r="E234" t="str">
            <v>SOP</v>
          </cell>
          <cell r="F234">
            <v>1</v>
          </cell>
          <cell r="G234" t="str">
            <v xml:space="preserve"> NC2  </v>
          </cell>
          <cell r="H234" t="str">
            <v xml:space="preserve"> </v>
          </cell>
          <cell r="I234"/>
          <cell r="J234">
            <v>2</v>
          </cell>
          <cell r="K234"/>
          <cell r="L234">
            <v>8</v>
          </cell>
          <cell r="M234"/>
          <cell r="N234"/>
          <cell r="O234"/>
          <cell r="P234"/>
          <cell r="Q234">
            <v>1</v>
          </cell>
          <cell r="R234">
            <v>1</v>
          </cell>
          <cell r="S234">
            <v>2</v>
          </cell>
          <cell r="T234">
            <v>2</v>
          </cell>
          <cell r="U234">
            <v>1</v>
          </cell>
          <cell r="V234">
            <v>17</v>
          </cell>
          <cell r="W234" t="str">
            <v xml:space="preserve">FRAME ASM           </v>
          </cell>
          <cell r="X234" t="str">
            <v xml:space="preserve">VK00  </v>
          </cell>
        </row>
        <row r="235">
          <cell r="C235">
            <v>8977943382</v>
          </cell>
          <cell r="D235" t="str">
            <v xml:space="preserve">VK00 NKR    </v>
          </cell>
          <cell r="E235" t="str">
            <v>SOP</v>
          </cell>
          <cell r="F235">
            <v>1</v>
          </cell>
          <cell r="G235" t="str">
            <v xml:space="preserve"> KHC  </v>
          </cell>
          <cell r="H235" t="str">
            <v xml:space="preserve"> </v>
          </cell>
          <cell r="I235">
            <v>2</v>
          </cell>
          <cell r="J235">
            <v>1</v>
          </cell>
          <cell r="K235"/>
          <cell r="L235">
            <v>1</v>
          </cell>
          <cell r="M235">
            <v>1</v>
          </cell>
          <cell r="N235"/>
          <cell r="O235"/>
          <cell r="P235"/>
          <cell r="Q235"/>
          <cell r="R235"/>
          <cell r="S235"/>
          <cell r="T235"/>
          <cell r="U235"/>
          <cell r="V235">
            <v>5</v>
          </cell>
          <cell r="W235" t="str">
            <v xml:space="preserve">FRAME ASM           </v>
          </cell>
          <cell r="X235" t="str">
            <v xml:space="preserve">VK00  </v>
          </cell>
        </row>
        <row r="236">
          <cell r="C236">
            <v>8977943514</v>
          </cell>
          <cell r="D236" t="str">
            <v xml:space="preserve">VK00 NKR    </v>
          </cell>
          <cell r="E236" t="str">
            <v>SOP</v>
          </cell>
          <cell r="F236">
            <v>1</v>
          </cell>
          <cell r="G236" t="str">
            <v xml:space="preserve"> LA1  </v>
          </cell>
          <cell r="H236" t="str">
            <v xml:space="preserve"> </v>
          </cell>
          <cell r="I236">
            <v>5</v>
          </cell>
          <cell r="J236">
            <v>2</v>
          </cell>
          <cell r="K236"/>
          <cell r="L236"/>
          <cell r="M236"/>
          <cell r="N236"/>
          <cell r="O236">
            <v>1</v>
          </cell>
          <cell r="P236">
            <v>5</v>
          </cell>
          <cell r="Q236">
            <v>4</v>
          </cell>
          <cell r="R236">
            <v>4</v>
          </cell>
          <cell r="S236">
            <v>1</v>
          </cell>
          <cell r="T236"/>
          <cell r="U236"/>
          <cell r="V236">
            <v>22</v>
          </cell>
          <cell r="W236" t="str">
            <v xml:space="preserve">FRAME ASM           </v>
          </cell>
          <cell r="X236" t="str">
            <v xml:space="preserve">VK00  </v>
          </cell>
        </row>
        <row r="237">
          <cell r="C237">
            <v>8977943612</v>
          </cell>
          <cell r="D237" t="str">
            <v xml:space="preserve">VK00 NMR    </v>
          </cell>
          <cell r="E237" t="str">
            <v>SOP</v>
          </cell>
          <cell r="F237">
            <v>1</v>
          </cell>
          <cell r="G237" t="str">
            <v xml:space="preserve"> CME  </v>
          </cell>
          <cell r="H237" t="str">
            <v xml:space="preserve"> </v>
          </cell>
          <cell r="I237"/>
          <cell r="J237">
            <v>1</v>
          </cell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>
            <v>1</v>
          </cell>
          <cell r="W237" t="str">
            <v xml:space="preserve">FRAME ASM           </v>
          </cell>
          <cell r="X237" t="str">
            <v xml:space="preserve">VK00  </v>
          </cell>
        </row>
        <row r="238">
          <cell r="C238">
            <v>8977943713</v>
          </cell>
          <cell r="D238" t="str">
            <v xml:space="preserve">VK00 NKR    </v>
          </cell>
          <cell r="E238" t="str">
            <v>SOP</v>
          </cell>
          <cell r="F238">
            <v>1</v>
          </cell>
          <cell r="G238" t="str">
            <v xml:space="preserve"> CHB  </v>
          </cell>
          <cell r="H238" t="str">
            <v xml:space="preserve"> </v>
          </cell>
          <cell r="I238"/>
          <cell r="J238"/>
          <cell r="K238"/>
          <cell r="L238"/>
          <cell r="M238"/>
          <cell r="N238"/>
          <cell r="O238"/>
          <cell r="P238"/>
          <cell r="Q238">
            <v>1</v>
          </cell>
          <cell r="R238"/>
          <cell r="S238"/>
          <cell r="T238"/>
          <cell r="U238"/>
          <cell r="V238">
            <v>1</v>
          </cell>
          <cell r="W238" t="str">
            <v xml:space="preserve">FRAME ASM           </v>
          </cell>
          <cell r="X238" t="str">
            <v xml:space="preserve">VK00  </v>
          </cell>
        </row>
        <row r="239">
          <cell r="C239">
            <v>8977944044</v>
          </cell>
          <cell r="D239" t="str">
            <v xml:space="preserve">VK00 NMR    </v>
          </cell>
          <cell r="E239" t="str">
            <v>SOP</v>
          </cell>
          <cell r="F239">
            <v>1</v>
          </cell>
          <cell r="G239" t="str">
            <v xml:space="preserve"> KHF  </v>
          </cell>
          <cell r="H239" t="str">
            <v xml:space="preserve"> </v>
          </cell>
          <cell r="I239">
            <v>2</v>
          </cell>
          <cell r="J239">
            <v>3</v>
          </cell>
          <cell r="K239"/>
          <cell r="L239">
            <v>5</v>
          </cell>
          <cell r="M239">
            <v>1</v>
          </cell>
          <cell r="N239"/>
          <cell r="O239"/>
          <cell r="P239"/>
          <cell r="Q239"/>
          <cell r="R239"/>
          <cell r="S239"/>
          <cell r="T239"/>
          <cell r="U239"/>
          <cell r="V239">
            <v>11</v>
          </cell>
          <cell r="W239" t="str">
            <v xml:space="preserve">FRAME ASM           </v>
          </cell>
          <cell r="X239" t="str">
            <v xml:space="preserve">VK00  </v>
          </cell>
        </row>
        <row r="240">
          <cell r="C240">
            <v>8977972240</v>
          </cell>
          <cell r="D240" t="str">
            <v xml:space="preserve">VL24 NMR    </v>
          </cell>
          <cell r="E240" t="str">
            <v>SOP</v>
          </cell>
          <cell r="F240">
            <v>1</v>
          </cell>
          <cell r="G240" t="str">
            <v xml:space="preserve"> NRG  </v>
          </cell>
          <cell r="H240" t="str">
            <v xml:space="preserve"> </v>
          </cell>
          <cell r="I240"/>
          <cell r="J240">
            <v>1</v>
          </cell>
          <cell r="K240"/>
          <cell r="L240">
            <v>3</v>
          </cell>
          <cell r="M240">
            <v>1</v>
          </cell>
          <cell r="N240"/>
          <cell r="O240"/>
          <cell r="P240"/>
          <cell r="Q240"/>
          <cell r="R240"/>
          <cell r="S240"/>
          <cell r="T240"/>
          <cell r="U240"/>
          <cell r="V240">
            <v>5</v>
          </cell>
          <cell r="W240" t="str">
            <v xml:space="preserve">FRAME ASM           </v>
          </cell>
          <cell r="X240" t="str">
            <v xml:space="preserve">VL24  </v>
          </cell>
        </row>
        <row r="241">
          <cell r="C241">
            <v>8978274300</v>
          </cell>
          <cell r="D241" t="str">
            <v xml:space="preserve">VL24 NMR    </v>
          </cell>
          <cell r="E241" t="str">
            <v>SOP</v>
          </cell>
          <cell r="F241">
            <v>1</v>
          </cell>
          <cell r="G241" t="str">
            <v xml:space="preserve"> CFH  </v>
          </cell>
          <cell r="H241" t="str">
            <v xml:space="preserve"> </v>
          </cell>
          <cell r="I241"/>
          <cell r="J241">
            <v>4</v>
          </cell>
          <cell r="K241"/>
          <cell r="L241"/>
          <cell r="M241">
            <v>1</v>
          </cell>
          <cell r="N241">
            <v>4</v>
          </cell>
          <cell r="O241">
            <v>3</v>
          </cell>
          <cell r="P241">
            <v>3</v>
          </cell>
          <cell r="Q241">
            <v>3</v>
          </cell>
          <cell r="R241">
            <v>4</v>
          </cell>
          <cell r="S241">
            <v>4</v>
          </cell>
          <cell r="T241">
            <v>4</v>
          </cell>
          <cell r="U241">
            <v>2</v>
          </cell>
          <cell r="V241">
            <v>32</v>
          </cell>
          <cell r="W241" t="str">
            <v xml:space="preserve">FRAME ASM           </v>
          </cell>
          <cell r="X241" t="str">
            <v xml:space="preserve">VL24  </v>
          </cell>
        </row>
        <row r="242">
          <cell r="C242">
            <v>8978274310</v>
          </cell>
          <cell r="D242" t="str">
            <v xml:space="preserve">VL24 NMR    </v>
          </cell>
          <cell r="E242" t="str">
            <v>SOP</v>
          </cell>
          <cell r="F242">
            <v>1</v>
          </cell>
          <cell r="G242" t="str">
            <v xml:space="preserve"> CFJ  </v>
          </cell>
          <cell r="H242" t="str">
            <v xml:space="preserve"> </v>
          </cell>
          <cell r="I242">
            <v>3</v>
          </cell>
          <cell r="J242">
            <v>14</v>
          </cell>
          <cell r="K242"/>
          <cell r="L242">
            <v>7</v>
          </cell>
          <cell r="M242">
            <v>10</v>
          </cell>
          <cell r="N242">
            <v>3</v>
          </cell>
          <cell r="O242">
            <v>3</v>
          </cell>
          <cell r="P242">
            <v>3</v>
          </cell>
          <cell r="Q242">
            <v>2</v>
          </cell>
          <cell r="R242">
            <v>3</v>
          </cell>
          <cell r="S242">
            <v>3</v>
          </cell>
          <cell r="T242">
            <v>3</v>
          </cell>
          <cell r="U242">
            <v>2</v>
          </cell>
          <cell r="V242">
            <v>56</v>
          </cell>
          <cell r="W242" t="str">
            <v xml:space="preserve">FRAME ASM           </v>
          </cell>
          <cell r="X242" t="str">
            <v xml:space="preserve">VL24  </v>
          </cell>
        </row>
        <row r="243">
          <cell r="C243">
            <v>8978274330</v>
          </cell>
          <cell r="D243" t="str">
            <v xml:space="preserve">VL24 NMR    </v>
          </cell>
          <cell r="E243" t="str">
            <v>SOP</v>
          </cell>
          <cell r="F243">
            <v>1</v>
          </cell>
          <cell r="G243" t="str">
            <v xml:space="preserve"> CTW  </v>
          </cell>
          <cell r="H243" t="str">
            <v xml:space="preserve"> </v>
          </cell>
          <cell r="I243"/>
          <cell r="J243"/>
          <cell r="K243"/>
          <cell r="L243">
            <v>1</v>
          </cell>
          <cell r="M243">
            <v>5</v>
          </cell>
          <cell r="N243">
            <v>6</v>
          </cell>
          <cell r="O243">
            <v>6</v>
          </cell>
          <cell r="P243">
            <v>5</v>
          </cell>
          <cell r="Q243">
            <v>6</v>
          </cell>
          <cell r="R243">
            <v>7</v>
          </cell>
          <cell r="S243">
            <v>6</v>
          </cell>
          <cell r="T243">
            <v>5</v>
          </cell>
          <cell r="U243">
            <v>4</v>
          </cell>
          <cell r="V243">
            <v>51</v>
          </cell>
          <cell r="W243" t="str">
            <v xml:space="preserve">FRAME ASM           </v>
          </cell>
          <cell r="X243" t="str">
            <v xml:space="preserve">VL24  </v>
          </cell>
        </row>
        <row r="244">
          <cell r="C244">
            <v>8978298200</v>
          </cell>
          <cell r="D244" t="str">
            <v xml:space="preserve">VL24 NMR    </v>
          </cell>
          <cell r="E244" t="str">
            <v>SOP</v>
          </cell>
          <cell r="F244">
            <v>1</v>
          </cell>
          <cell r="G244" t="str">
            <v xml:space="preserve"> CTX  </v>
          </cell>
          <cell r="H244" t="str">
            <v xml:space="preserve"> </v>
          </cell>
          <cell r="I244">
            <v>5</v>
          </cell>
          <cell r="J244">
            <v>25</v>
          </cell>
          <cell r="K244"/>
          <cell r="L244">
            <v>2</v>
          </cell>
          <cell r="M244">
            <v>7</v>
          </cell>
          <cell r="N244">
            <v>10</v>
          </cell>
          <cell r="O244">
            <v>9</v>
          </cell>
          <cell r="P244">
            <v>9</v>
          </cell>
          <cell r="Q244">
            <v>7</v>
          </cell>
          <cell r="R244">
            <v>10</v>
          </cell>
          <cell r="S244">
            <v>10</v>
          </cell>
          <cell r="T244">
            <v>8</v>
          </cell>
          <cell r="U244">
            <v>6</v>
          </cell>
          <cell r="V244">
            <v>108</v>
          </cell>
          <cell r="W244" t="str">
            <v xml:space="preserve">FRAME ASM           </v>
          </cell>
          <cell r="X244" t="str">
            <v xml:space="preserve">VL24  </v>
          </cell>
        </row>
        <row r="245">
          <cell r="C245">
            <v>8978312760</v>
          </cell>
          <cell r="D245" t="str">
            <v xml:space="preserve">VL20 NMR    </v>
          </cell>
          <cell r="E245" t="str">
            <v>SOP</v>
          </cell>
          <cell r="F245">
            <v>1</v>
          </cell>
          <cell r="G245" t="str">
            <v xml:space="preserve"> KM1  </v>
          </cell>
          <cell r="H245" t="str">
            <v xml:space="preserve"> </v>
          </cell>
          <cell r="I245"/>
          <cell r="J245">
            <v>1</v>
          </cell>
          <cell r="K245"/>
          <cell r="L245">
            <v>1</v>
          </cell>
          <cell r="M245">
            <v>5</v>
          </cell>
          <cell r="N245">
            <v>9</v>
          </cell>
          <cell r="O245">
            <v>8</v>
          </cell>
          <cell r="P245">
            <v>4</v>
          </cell>
          <cell r="Q245"/>
          <cell r="R245"/>
          <cell r="S245"/>
          <cell r="T245">
            <v>1</v>
          </cell>
          <cell r="U245"/>
          <cell r="V245">
            <v>29</v>
          </cell>
          <cell r="W245" t="str">
            <v xml:space="preserve">FRAME ASM           </v>
          </cell>
          <cell r="X245" t="str">
            <v xml:space="preserve">VL20  </v>
          </cell>
        </row>
        <row r="246">
          <cell r="C246">
            <v>8978339850</v>
          </cell>
          <cell r="D246" t="str">
            <v xml:space="preserve">VL20 NMR    </v>
          </cell>
          <cell r="E246" t="str">
            <v>SOP</v>
          </cell>
          <cell r="F246">
            <v>1</v>
          </cell>
          <cell r="G246" t="str">
            <v xml:space="preserve"> LEG  </v>
          </cell>
          <cell r="H246" t="str">
            <v xml:space="preserve"> </v>
          </cell>
          <cell r="I246">
            <v>4</v>
          </cell>
          <cell r="J246"/>
          <cell r="K246"/>
          <cell r="L246"/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Q246"/>
          <cell r="R246"/>
          <cell r="S246"/>
          <cell r="T246"/>
          <cell r="U246"/>
          <cell r="V246">
            <v>8</v>
          </cell>
          <cell r="W246" t="str">
            <v xml:space="preserve">FRAME ASM           </v>
          </cell>
          <cell r="X246" t="str">
            <v xml:space="preserve">VL20  </v>
          </cell>
        </row>
        <row r="247">
          <cell r="C247">
            <v>8978767212</v>
          </cell>
          <cell r="D247" t="str">
            <v xml:space="preserve">VK00 NKR    </v>
          </cell>
          <cell r="E247" t="str">
            <v>SOP</v>
          </cell>
          <cell r="F247">
            <v>1</v>
          </cell>
          <cell r="G247" t="str">
            <v xml:space="preserve"> ND3  </v>
          </cell>
          <cell r="H247" t="str">
            <v xml:space="preserve"> </v>
          </cell>
          <cell r="I247">
            <v>1</v>
          </cell>
          <cell r="J247"/>
          <cell r="K247"/>
          <cell r="L247"/>
          <cell r="M247"/>
          <cell r="N247"/>
          <cell r="O247"/>
          <cell r="P247"/>
          <cell r="Q247">
            <v>1</v>
          </cell>
          <cell r="R247">
            <v>2</v>
          </cell>
          <cell r="S247"/>
          <cell r="T247"/>
          <cell r="U247"/>
          <cell r="V247">
            <v>4</v>
          </cell>
          <cell r="W247" t="str">
            <v xml:space="preserve">FRAME ASM           </v>
          </cell>
          <cell r="X247" t="str">
            <v xml:space="preserve">VK00  </v>
          </cell>
        </row>
        <row r="248">
          <cell r="C248">
            <v>8978794323</v>
          </cell>
          <cell r="D248" t="str">
            <v xml:space="preserve">VK00 NPR    </v>
          </cell>
          <cell r="E248" t="str">
            <v>SOP</v>
          </cell>
          <cell r="F248">
            <v>1</v>
          </cell>
          <cell r="G248" t="str">
            <v xml:space="preserve">1SC4  </v>
          </cell>
          <cell r="H248" t="str">
            <v xml:space="preserve"> </v>
          </cell>
          <cell r="I248"/>
          <cell r="J248">
            <v>1</v>
          </cell>
          <cell r="K248"/>
          <cell r="L248">
            <v>1</v>
          </cell>
          <cell r="M248"/>
          <cell r="N248"/>
          <cell r="O248"/>
          <cell r="P248">
            <v>1</v>
          </cell>
          <cell r="Q248"/>
          <cell r="R248"/>
          <cell r="S248">
            <v>1</v>
          </cell>
          <cell r="T248">
            <v>1</v>
          </cell>
          <cell r="U248"/>
          <cell r="V248">
            <v>5</v>
          </cell>
          <cell r="W248" t="str">
            <v xml:space="preserve">FRAME ASM           </v>
          </cell>
          <cell r="X248" t="str">
            <v xml:space="preserve">VK00  </v>
          </cell>
        </row>
        <row r="249">
          <cell r="C249">
            <v>8978794393</v>
          </cell>
          <cell r="D249" t="str">
            <v xml:space="preserve">VK00 NPR    </v>
          </cell>
          <cell r="E249" t="str">
            <v>SOP</v>
          </cell>
          <cell r="F249">
            <v>1</v>
          </cell>
          <cell r="G249" t="str">
            <v xml:space="preserve">1RRF  </v>
          </cell>
          <cell r="H249" t="str">
            <v xml:space="preserve"> </v>
          </cell>
          <cell r="I249">
            <v>3</v>
          </cell>
          <cell r="J249">
            <v>1</v>
          </cell>
          <cell r="K249"/>
          <cell r="L249">
            <v>2</v>
          </cell>
          <cell r="M249"/>
          <cell r="N249"/>
          <cell r="O249">
            <v>1</v>
          </cell>
          <cell r="P249">
            <v>4</v>
          </cell>
          <cell r="Q249"/>
          <cell r="R249">
            <v>2</v>
          </cell>
          <cell r="S249">
            <v>6</v>
          </cell>
          <cell r="T249"/>
          <cell r="U249"/>
          <cell r="V249">
            <v>19</v>
          </cell>
          <cell r="W249" t="str">
            <v xml:space="preserve">FRAME ASM           </v>
          </cell>
          <cell r="X249" t="str">
            <v xml:space="preserve">VK00  </v>
          </cell>
        </row>
        <row r="250">
          <cell r="C250">
            <v>8978794443</v>
          </cell>
          <cell r="D250" t="str">
            <v xml:space="preserve">VK00 NPR    </v>
          </cell>
          <cell r="E250" t="str">
            <v>SOP</v>
          </cell>
          <cell r="F250">
            <v>1</v>
          </cell>
          <cell r="G250" t="str">
            <v xml:space="preserve">1SFE  </v>
          </cell>
          <cell r="H250" t="str">
            <v xml:space="preserve"> </v>
          </cell>
          <cell r="I250">
            <v>1</v>
          </cell>
          <cell r="J250"/>
          <cell r="K250"/>
          <cell r="L250"/>
          <cell r="M250"/>
          <cell r="N250">
            <v>1</v>
          </cell>
          <cell r="O250"/>
          <cell r="P250">
            <v>1</v>
          </cell>
          <cell r="Q250"/>
          <cell r="R250"/>
          <cell r="S250"/>
          <cell r="T250"/>
          <cell r="U250"/>
          <cell r="V250">
            <v>3</v>
          </cell>
          <cell r="W250" t="str">
            <v xml:space="preserve">FRAME ASM           </v>
          </cell>
          <cell r="X250" t="str">
            <v xml:space="preserve">VK00  </v>
          </cell>
        </row>
        <row r="251">
          <cell r="C251">
            <v>8978794453</v>
          </cell>
          <cell r="D251" t="str">
            <v xml:space="preserve">VK00 NPR    </v>
          </cell>
          <cell r="E251" t="str">
            <v>SOP</v>
          </cell>
          <cell r="F251">
            <v>1</v>
          </cell>
          <cell r="G251" t="str">
            <v xml:space="preserve">1SFF  </v>
          </cell>
          <cell r="H251" t="str">
            <v xml:space="preserve"> </v>
          </cell>
          <cell r="I251">
            <v>6</v>
          </cell>
          <cell r="J251">
            <v>5</v>
          </cell>
          <cell r="K251"/>
          <cell r="L251">
            <v>4</v>
          </cell>
          <cell r="M251">
            <v>1</v>
          </cell>
          <cell r="N251">
            <v>2</v>
          </cell>
          <cell r="O251">
            <v>4</v>
          </cell>
          <cell r="P251"/>
          <cell r="Q251"/>
          <cell r="R251"/>
          <cell r="S251">
            <v>1</v>
          </cell>
          <cell r="T251"/>
          <cell r="U251"/>
          <cell r="V251">
            <v>23</v>
          </cell>
          <cell r="W251" t="str">
            <v xml:space="preserve">FRAME ASM           </v>
          </cell>
          <cell r="X251" t="str">
            <v xml:space="preserve">VK00  </v>
          </cell>
        </row>
        <row r="252">
          <cell r="C252">
            <v>8978794533</v>
          </cell>
          <cell r="D252" t="str">
            <v xml:space="preserve">VK00 NPR    </v>
          </cell>
          <cell r="E252" t="str">
            <v>SOP</v>
          </cell>
          <cell r="F252">
            <v>1</v>
          </cell>
          <cell r="G252" t="str">
            <v xml:space="preserve">1SFP  </v>
          </cell>
          <cell r="H252" t="str">
            <v xml:space="preserve"> </v>
          </cell>
          <cell r="I252">
            <v>1</v>
          </cell>
          <cell r="J252"/>
          <cell r="K252"/>
          <cell r="L252"/>
          <cell r="M252"/>
          <cell r="N252"/>
          <cell r="O252">
            <v>1</v>
          </cell>
          <cell r="P252"/>
          <cell r="Q252">
            <v>1</v>
          </cell>
          <cell r="R252">
            <v>1</v>
          </cell>
          <cell r="S252"/>
          <cell r="T252"/>
          <cell r="U252"/>
          <cell r="V252">
            <v>4</v>
          </cell>
          <cell r="W252" t="str">
            <v xml:space="preserve">FRAME ASM           </v>
          </cell>
          <cell r="X252" t="str">
            <v xml:space="preserve">VK00  </v>
          </cell>
        </row>
        <row r="253">
          <cell r="C253">
            <v>8978794583</v>
          </cell>
          <cell r="D253" t="str">
            <v xml:space="preserve">VK00 NPR    </v>
          </cell>
          <cell r="E253" t="str">
            <v>SOP</v>
          </cell>
          <cell r="F253">
            <v>1</v>
          </cell>
          <cell r="G253" t="str">
            <v xml:space="preserve">1RGB  </v>
          </cell>
          <cell r="H253" t="str">
            <v xml:space="preserve"> </v>
          </cell>
          <cell r="I253">
            <v>4</v>
          </cell>
          <cell r="J253">
            <v>3</v>
          </cell>
          <cell r="K253"/>
          <cell r="L253">
            <v>3</v>
          </cell>
          <cell r="M253"/>
          <cell r="N253"/>
          <cell r="O253"/>
          <cell r="P253"/>
          <cell r="Q253"/>
          <cell r="R253"/>
          <cell r="S253"/>
          <cell r="T253"/>
          <cell r="U253"/>
          <cell r="V253">
            <v>10</v>
          </cell>
          <cell r="W253" t="str">
            <v xml:space="preserve">FRAME ASM           </v>
          </cell>
          <cell r="X253" t="str">
            <v xml:space="preserve">VK00  </v>
          </cell>
        </row>
        <row r="254">
          <cell r="C254">
            <v>8978794694</v>
          </cell>
          <cell r="D254" t="str">
            <v xml:space="preserve">VK00 NPR    </v>
          </cell>
          <cell r="E254" t="str">
            <v>SOP</v>
          </cell>
          <cell r="F254">
            <v>1</v>
          </cell>
          <cell r="G254" t="str">
            <v xml:space="preserve">1SLD  </v>
          </cell>
          <cell r="H254" t="str">
            <v xml:space="preserve"> </v>
          </cell>
          <cell r="I254">
            <v>3</v>
          </cell>
          <cell r="J254">
            <v>1</v>
          </cell>
          <cell r="K254"/>
          <cell r="L254">
            <v>1</v>
          </cell>
          <cell r="M254"/>
          <cell r="N254"/>
          <cell r="O254"/>
          <cell r="P254"/>
          <cell r="Q254"/>
          <cell r="R254"/>
          <cell r="S254"/>
          <cell r="T254"/>
          <cell r="U254"/>
          <cell r="V254">
            <v>5</v>
          </cell>
          <cell r="W254" t="str">
            <v xml:space="preserve">FRAME ASM           </v>
          </cell>
          <cell r="X254" t="str">
            <v xml:space="preserve">VK00  </v>
          </cell>
        </row>
        <row r="255">
          <cell r="C255">
            <v>8978794814</v>
          </cell>
          <cell r="D255" t="str">
            <v xml:space="preserve">VK00 NPR    </v>
          </cell>
          <cell r="E255" t="str">
            <v>SOP</v>
          </cell>
          <cell r="F255">
            <v>1</v>
          </cell>
          <cell r="G255" t="str">
            <v xml:space="preserve">1RZ1  </v>
          </cell>
          <cell r="H255" t="str">
            <v xml:space="preserve"> </v>
          </cell>
          <cell r="I255"/>
          <cell r="J255"/>
          <cell r="K255"/>
          <cell r="L255"/>
          <cell r="M255">
            <v>1</v>
          </cell>
          <cell r="N255"/>
          <cell r="O255"/>
          <cell r="P255"/>
          <cell r="Q255"/>
          <cell r="R255"/>
          <cell r="S255"/>
          <cell r="T255"/>
          <cell r="U255"/>
          <cell r="V255">
            <v>1</v>
          </cell>
          <cell r="W255" t="str">
            <v xml:space="preserve">FRAME ASM           </v>
          </cell>
          <cell r="X255" t="str">
            <v xml:space="preserve">VK00  </v>
          </cell>
        </row>
        <row r="256">
          <cell r="C256">
            <v>8978794853</v>
          </cell>
          <cell r="D256" t="str">
            <v xml:space="preserve">VK00 NPR    </v>
          </cell>
          <cell r="E256" t="str">
            <v>SOP</v>
          </cell>
          <cell r="F256">
            <v>1</v>
          </cell>
          <cell r="G256" t="str">
            <v xml:space="preserve"> SFS  </v>
          </cell>
          <cell r="H256" t="str">
            <v xml:space="preserve"> </v>
          </cell>
          <cell r="I256"/>
          <cell r="J256">
            <v>1</v>
          </cell>
          <cell r="K256"/>
          <cell r="L256">
            <v>3</v>
          </cell>
          <cell r="M256"/>
          <cell r="N256"/>
          <cell r="O256"/>
          <cell r="P256"/>
          <cell r="Q256">
            <v>1</v>
          </cell>
          <cell r="R256">
            <v>2</v>
          </cell>
          <cell r="S256">
            <v>3</v>
          </cell>
          <cell r="T256">
            <v>3</v>
          </cell>
          <cell r="U256">
            <v>1</v>
          </cell>
          <cell r="V256">
            <v>14</v>
          </cell>
          <cell r="W256" t="str">
            <v xml:space="preserve">FRAME ASM           </v>
          </cell>
          <cell r="X256" t="str">
            <v xml:space="preserve">VK00  </v>
          </cell>
        </row>
        <row r="257">
          <cell r="C257">
            <v>8978843382</v>
          </cell>
          <cell r="D257" t="str">
            <v xml:space="preserve">VK00 NKR    </v>
          </cell>
          <cell r="E257" t="str">
            <v>SOP</v>
          </cell>
          <cell r="F257">
            <v>1</v>
          </cell>
          <cell r="G257" t="str">
            <v xml:space="preserve"> JHE  </v>
          </cell>
          <cell r="H257" t="str">
            <v xml:space="preserve"> </v>
          </cell>
          <cell r="I257"/>
          <cell r="J257">
            <v>2</v>
          </cell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>
            <v>2</v>
          </cell>
          <cell r="W257" t="str">
            <v xml:space="preserve">FRAME ASM           </v>
          </cell>
          <cell r="X257" t="str">
            <v xml:space="preserve">VK00  </v>
          </cell>
        </row>
        <row r="258">
          <cell r="C258">
            <v>8978843402</v>
          </cell>
          <cell r="D258" t="str">
            <v xml:space="preserve">VK00 NMR    </v>
          </cell>
          <cell r="E258" t="str">
            <v>SOP</v>
          </cell>
          <cell r="F258">
            <v>1</v>
          </cell>
          <cell r="G258" t="str">
            <v xml:space="preserve"> JHG  </v>
          </cell>
          <cell r="H258" t="str">
            <v xml:space="preserve"> </v>
          </cell>
          <cell r="I258"/>
          <cell r="J258"/>
          <cell r="K258"/>
          <cell r="L258">
            <v>1</v>
          </cell>
          <cell r="M258">
            <v>1</v>
          </cell>
          <cell r="N258">
            <v>2</v>
          </cell>
          <cell r="O258">
            <v>2</v>
          </cell>
          <cell r="P258">
            <v>1</v>
          </cell>
          <cell r="Q258">
            <v>1</v>
          </cell>
          <cell r="R258">
            <v>2</v>
          </cell>
          <cell r="S258">
            <v>1</v>
          </cell>
          <cell r="T258">
            <v>1</v>
          </cell>
          <cell r="U258"/>
          <cell r="V258">
            <v>12</v>
          </cell>
          <cell r="W258" t="str">
            <v xml:space="preserve">FRAME ASM           </v>
          </cell>
          <cell r="X258" t="str">
            <v xml:space="preserve">VK00  </v>
          </cell>
        </row>
        <row r="259">
          <cell r="C259">
            <v>8980715181</v>
          </cell>
          <cell r="D259" t="str">
            <v xml:space="preserve">EXP NPR     </v>
          </cell>
          <cell r="E259" t="str">
            <v>SOP</v>
          </cell>
          <cell r="F259">
            <v>1</v>
          </cell>
          <cell r="G259" t="str">
            <v xml:space="preserve">1RE7  </v>
          </cell>
          <cell r="H259" t="str">
            <v xml:space="preserve"> </v>
          </cell>
          <cell r="I259">
            <v>22</v>
          </cell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>
            <v>22</v>
          </cell>
          <cell r="W259" t="str">
            <v xml:space="preserve">FRAME ASM           </v>
          </cell>
          <cell r="X259" t="str">
            <v xml:space="preserve">700P  </v>
          </cell>
        </row>
        <row r="260">
          <cell r="C260">
            <v>8982293871</v>
          </cell>
          <cell r="D260" t="str">
            <v xml:space="preserve">VN80  N*R   </v>
          </cell>
          <cell r="E260" t="str">
            <v>SOP</v>
          </cell>
          <cell r="F260">
            <v>1</v>
          </cell>
          <cell r="G260" t="str">
            <v xml:space="preserve"> RJJ  </v>
          </cell>
          <cell r="H260" t="str">
            <v xml:space="preserve"> </v>
          </cell>
          <cell r="I260"/>
          <cell r="J260">
            <v>2</v>
          </cell>
          <cell r="K260"/>
          <cell r="L260">
            <v>7</v>
          </cell>
          <cell r="M260">
            <v>5</v>
          </cell>
          <cell r="N260"/>
          <cell r="O260"/>
          <cell r="P260"/>
          <cell r="Q260">
            <v>1</v>
          </cell>
          <cell r="R260">
            <v>1</v>
          </cell>
          <cell r="S260">
            <v>2</v>
          </cell>
          <cell r="T260">
            <v>2</v>
          </cell>
          <cell r="U260">
            <v>1</v>
          </cell>
          <cell r="V260">
            <v>21</v>
          </cell>
          <cell r="W260" t="str">
            <v xml:space="preserve">FRAME ASM           </v>
          </cell>
          <cell r="X260" t="str">
            <v xml:space="preserve">VN80  </v>
          </cell>
        </row>
        <row r="261">
          <cell r="C261">
            <v>8982881022</v>
          </cell>
          <cell r="D261" t="str">
            <v xml:space="preserve">VN97 NMR    </v>
          </cell>
          <cell r="E261" t="str">
            <v>SOP</v>
          </cell>
          <cell r="F261">
            <v>1</v>
          </cell>
          <cell r="G261" t="str">
            <v xml:space="preserve"> CDB  </v>
          </cell>
          <cell r="H261" t="str">
            <v xml:space="preserve"> </v>
          </cell>
          <cell r="I261"/>
          <cell r="J261">
            <v>1</v>
          </cell>
          <cell r="K261"/>
          <cell r="L261"/>
          <cell r="M261">
            <v>1</v>
          </cell>
          <cell r="N261"/>
          <cell r="O261"/>
          <cell r="P261"/>
          <cell r="Q261"/>
          <cell r="R261">
            <v>1</v>
          </cell>
          <cell r="S261">
            <v>1</v>
          </cell>
          <cell r="T261">
            <v>1</v>
          </cell>
          <cell r="U261"/>
          <cell r="V261">
            <v>5</v>
          </cell>
          <cell r="W261" t="str">
            <v xml:space="preserve">FRAME ASM           </v>
          </cell>
          <cell r="X261" t="str">
            <v xml:space="preserve">VN97  </v>
          </cell>
        </row>
        <row r="262">
          <cell r="C262">
            <v>8983678921</v>
          </cell>
          <cell r="D262" t="str">
            <v xml:space="preserve">VL08 NMR    </v>
          </cell>
          <cell r="E262" t="str">
            <v>SOP</v>
          </cell>
          <cell r="F262">
            <v>1</v>
          </cell>
          <cell r="G262" t="str">
            <v xml:space="preserve"> CTS  </v>
          </cell>
          <cell r="H262" t="str">
            <v xml:space="preserve"> </v>
          </cell>
          <cell r="I262"/>
          <cell r="J262">
            <v>1</v>
          </cell>
          <cell r="K262"/>
          <cell r="L262">
            <v>1</v>
          </cell>
          <cell r="M262">
            <v>1</v>
          </cell>
          <cell r="N262"/>
          <cell r="O262"/>
          <cell r="P262"/>
          <cell r="Q262">
            <v>1</v>
          </cell>
          <cell r="R262">
            <v>1</v>
          </cell>
          <cell r="S262">
            <v>2</v>
          </cell>
          <cell r="T262">
            <v>2</v>
          </cell>
          <cell r="U262"/>
          <cell r="V262">
            <v>9</v>
          </cell>
          <cell r="W262" t="str">
            <v xml:space="preserve">FRAME ASM           </v>
          </cell>
          <cell r="X262" t="str">
            <v xml:space="preserve">VL08  </v>
          </cell>
        </row>
        <row r="263">
          <cell r="C263">
            <v>8983707060</v>
          </cell>
          <cell r="D263" t="str">
            <v xml:space="preserve">VL08 NPR    </v>
          </cell>
          <cell r="E263" t="str">
            <v>SOP</v>
          </cell>
          <cell r="F263">
            <v>1</v>
          </cell>
          <cell r="G263" t="str">
            <v xml:space="preserve"> SSD  </v>
          </cell>
          <cell r="H263" t="str">
            <v xml:space="preserve"> </v>
          </cell>
          <cell r="I263">
            <v>9</v>
          </cell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>
            <v>9</v>
          </cell>
          <cell r="W263" t="str">
            <v xml:space="preserve">FRAME ASM           </v>
          </cell>
          <cell r="X263" t="str">
            <v xml:space="preserve">VL08  </v>
          </cell>
        </row>
        <row r="264">
          <cell r="C264">
            <v>8983867571</v>
          </cell>
          <cell r="D264" t="str">
            <v xml:space="preserve">VL01 NMR    </v>
          </cell>
          <cell r="E264" t="str">
            <v>SOP</v>
          </cell>
          <cell r="F264">
            <v>1</v>
          </cell>
          <cell r="G264" t="str">
            <v xml:space="preserve"> KDJ  </v>
          </cell>
          <cell r="H264" t="str">
            <v xml:space="preserve"> </v>
          </cell>
          <cell r="I264">
            <v>2</v>
          </cell>
          <cell r="J264"/>
          <cell r="K264"/>
          <cell r="L264"/>
          <cell r="M264">
            <v>2</v>
          </cell>
          <cell r="N264">
            <v>5</v>
          </cell>
          <cell r="O264"/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/>
          <cell r="V264">
            <v>14</v>
          </cell>
          <cell r="W264" t="str">
            <v xml:space="preserve">FRAME ASM           </v>
          </cell>
          <cell r="X264" t="str">
            <v xml:space="preserve">VL01  </v>
          </cell>
        </row>
        <row r="265">
          <cell r="C265">
            <v>8983911681</v>
          </cell>
          <cell r="D265" t="str">
            <v xml:space="preserve">VL08 NMR    </v>
          </cell>
          <cell r="E265" t="str">
            <v>SOP</v>
          </cell>
          <cell r="F265">
            <v>1</v>
          </cell>
          <cell r="G265" t="str">
            <v xml:space="preserve"> CTR  </v>
          </cell>
          <cell r="H265" t="str">
            <v xml:space="preserve"> </v>
          </cell>
          <cell r="I265"/>
          <cell r="J265"/>
          <cell r="K265"/>
          <cell r="L265">
            <v>2</v>
          </cell>
          <cell r="M265">
            <v>5</v>
          </cell>
          <cell r="N265">
            <v>1</v>
          </cell>
          <cell r="O265">
            <v>1</v>
          </cell>
          <cell r="P265">
            <v>1</v>
          </cell>
          <cell r="Q265">
            <v>1</v>
          </cell>
          <cell r="R265">
            <v>2</v>
          </cell>
          <cell r="S265">
            <v>2</v>
          </cell>
          <cell r="T265">
            <v>2</v>
          </cell>
          <cell r="U265">
            <v>1</v>
          </cell>
          <cell r="V265">
            <v>18</v>
          </cell>
          <cell r="W265" t="str">
            <v xml:space="preserve">FRAME ASM           </v>
          </cell>
          <cell r="X265" t="str">
            <v xml:space="preserve">VL08  </v>
          </cell>
        </row>
        <row r="266">
          <cell r="C266">
            <v>8983922481</v>
          </cell>
          <cell r="D266" t="str">
            <v xml:space="preserve">VL01 NMR    </v>
          </cell>
          <cell r="E266" t="str">
            <v>SOP</v>
          </cell>
          <cell r="F266">
            <v>1</v>
          </cell>
          <cell r="G266" t="str">
            <v xml:space="preserve">1ME6  </v>
          </cell>
          <cell r="H266" t="str">
            <v xml:space="preserve"> </v>
          </cell>
          <cell r="I266">
            <v>22</v>
          </cell>
          <cell r="J266">
            <v>3</v>
          </cell>
          <cell r="K266"/>
          <cell r="L266">
            <v>15</v>
          </cell>
          <cell r="M266">
            <v>13</v>
          </cell>
          <cell r="N266">
            <v>12</v>
          </cell>
          <cell r="O266">
            <v>11</v>
          </cell>
          <cell r="P266">
            <v>10</v>
          </cell>
          <cell r="Q266">
            <v>10</v>
          </cell>
          <cell r="R266">
            <v>11</v>
          </cell>
          <cell r="S266">
            <v>11</v>
          </cell>
          <cell r="T266">
            <v>9</v>
          </cell>
          <cell r="U266">
            <v>6</v>
          </cell>
          <cell r="V266">
            <v>133</v>
          </cell>
          <cell r="W266" t="str">
            <v xml:space="preserve">FRAME ASM           </v>
          </cell>
          <cell r="X266" t="str">
            <v xml:space="preserve">NMR   </v>
          </cell>
        </row>
        <row r="267">
          <cell r="C267">
            <v>8983922622</v>
          </cell>
          <cell r="D267" t="str">
            <v xml:space="preserve">VL01 NMR    </v>
          </cell>
          <cell r="E267" t="str">
            <v>SOP</v>
          </cell>
          <cell r="F267">
            <v>1</v>
          </cell>
          <cell r="G267" t="str">
            <v xml:space="preserve">1KDK  </v>
          </cell>
          <cell r="H267" t="str">
            <v xml:space="preserve"> </v>
          </cell>
          <cell r="I267">
            <v>5</v>
          </cell>
          <cell r="J267"/>
          <cell r="K267"/>
          <cell r="L267">
            <v>2</v>
          </cell>
          <cell r="M267">
            <v>4</v>
          </cell>
          <cell r="N267"/>
          <cell r="O267"/>
          <cell r="P267"/>
          <cell r="Q267">
            <v>1</v>
          </cell>
          <cell r="R267">
            <v>2</v>
          </cell>
          <cell r="S267">
            <v>4</v>
          </cell>
          <cell r="T267">
            <v>4</v>
          </cell>
          <cell r="U267">
            <v>2</v>
          </cell>
          <cell r="V267">
            <v>24</v>
          </cell>
          <cell r="W267" t="str">
            <v xml:space="preserve">FRAME ASM           </v>
          </cell>
          <cell r="X267" t="str">
            <v xml:space="preserve">VL01  </v>
          </cell>
        </row>
        <row r="268">
          <cell r="C268">
            <v>8983922641</v>
          </cell>
          <cell r="D268" t="str">
            <v xml:space="preserve">VL01 NMR    </v>
          </cell>
          <cell r="E268" t="str">
            <v>SOP</v>
          </cell>
          <cell r="F268">
            <v>1</v>
          </cell>
          <cell r="G268" t="str">
            <v xml:space="preserve"> KDL  </v>
          </cell>
          <cell r="H268" t="str">
            <v xml:space="preserve"> </v>
          </cell>
          <cell r="I268"/>
          <cell r="J268"/>
          <cell r="K268"/>
          <cell r="L268"/>
          <cell r="M268">
            <v>1</v>
          </cell>
          <cell r="N268">
            <v>1</v>
          </cell>
          <cell r="O268">
            <v>1</v>
          </cell>
          <cell r="P268">
            <v>5</v>
          </cell>
          <cell r="Q268">
            <v>1</v>
          </cell>
          <cell r="R268">
            <v>1</v>
          </cell>
          <cell r="S268">
            <v>1</v>
          </cell>
          <cell r="T268">
            <v>1</v>
          </cell>
          <cell r="U268"/>
          <cell r="V268">
            <v>12</v>
          </cell>
          <cell r="W268" t="str">
            <v xml:space="preserve">FRAME ASM           </v>
          </cell>
          <cell r="X268" t="str">
            <v xml:space="preserve">VL01  </v>
          </cell>
        </row>
        <row r="269">
          <cell r="C269">
            <v>8983922670</v>
          </cell>
          <cell r="D269" t="str">
            <v xml:space="preserve">VL01 NMR    </v>
          </cell>
          <cell r="E269" t="str">
            <v>SOP</v>
          </cell>
          <cell r="F269">
            <v>1</v>
          </cell>
          <cell r="G269" t="str">
            <v xml:space="preserve"> LE5  </v>
          </cell>
          <cell r="H269" t="str">
            <v xml:space="preserve"> </v>
          </cell>
          <cell r="I269">
            <v>3</v>
          </cell>
          <cell r="J269">
            <v>1</v>
          </cell>
          <cell r="K269"/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1</v>
          </cell>
          <cell r="Q269">
            <v>1</v>
          </cell>
          <cell r="R269">
            <v>1</v>
          </cell>
          <cell r="S269">
            <v>2</v>
          </cell>
          <cell r="T269">
            <v>2</v>
          </cell>
          <cell r="U269">
            <v>1</v>
          </cell>
          <cell r="V269">
            <v>16</v>
          </cell>
          <cell r="W269" t="str">
            <v xml:space="preserve">FRAME ASM           </v>
          </cell>
          <cell r="X269" t="str">
            <v xml:space="preserve">VL01  </v>
          </cell>
        </row>
        <row r="270">
          <cell r="C270">
            <v>8983922692</v>
          </cell>
          <cell r="D270" t="str">
            <v xml:space="preserve">VL01 NMR    </v>
          </cell>
          <cell r="E270" t="str">
            <v>SOP</v>
          </cell>
          <cell r="F270">
            <v>1</v>
          </cell>
          <cell r="G270" t="str">
            <v xml:space="preserve"> LE7  </v>
          </cell>
          <cell r="H270" t="str">
            <v xml:space="preserve"> </v>
          </cell>
          <cell r="I270">
            <v>1</v>
          </cell>
          <cell r="J270">
            <v>4</v>
          </cell>
          <cell r="K270"/>
          <cell r="L270">
            <v>3</v>
          </cell>
          <cell r="M270">
            <v>3</v>
          </cell>
          <cell r="N270">
            <v>6</v>
          </cell>
          <cell r="O270">
            <v>6</v>
          </cell>
          <cell r="P270">
            <v>5</v>
          </cell>
          <cell r="Q270">
            <v>7</v>
          </cell>
          <cell r="R270">
            <v>6</v>
          </cell>
          <cell r="S270">
            <v>6</v>
          </cell>
          <cell r="T270">
            <v>4</v>
          </cell>
          <cell r="U270">
            <v>3</v>
          </cell>
          <cell r="V270">
            <v>54</v>
          </cell>
          <cell r="W270" t="str">
            <v xml:space="preserve">FRAME ASM           </v>
          </cell>
          <cell r="X270" t="str">
            <v xml:space="preserve">VL01  </v>
          </cell>
        </row>
        <row r="271">
          <cell r="C271">
            <v>8983922701</v>
          </cell>
          <cell r="D271" t="str">
            <v xml:space="preserve">VL01 NMR    </v>
          </cell>
          <cell r="E271" t="str">
            <v>SOP</v>
          </cell>
          <cell r="F271">
            <v>1</v>
          </cell>
          <cell r="G271" t="str">
            <v xml:space="preserve">1LLB  </v>
          </cell>
          <cell r="H271" t="str">
            <v xml:space="preserve"> </v>
          </cell>
          <cell r="I271">
            <v>12</v>
          </cell>
          <cell r="J271">
            <v>2</v>
          </cell>
          <cell r="K271"/>
          <cell r="L271">
            <v>15</v>
          </cell>
          <cell r="M271">
            <v>53</v>
          </cell>
          <cell r="N271">
            <v>1</v>
          </cell>
          <cell r="O271">
            <v>4</v>
          </cell>
          <cell r="P271">
            <v>4</v>
          </cell>
          <cell r="Q271">
            <v>3</v>
          </cell>
          <cell r="R271">
            <v>4</v>
          </cell>
          <cell r="S271">
            <v>4</v>
          </cell>
          <cell r="T271">
            <v>4</v>
          </cell>
          <cell r="U271">
            <v>3</v>
          </cell>
          <cell r="V271">
            <v>109</v>
          </cell>
          <cell r="W271" t="str">
            <v xml:space="preserve">FRAME ASM           </v>
          </cell>
          <cell r="X271" t="str">
            <v xml:space="preserve">VL01  </v>
          </cell>
        </row>
        <row r="272">
          <cell r="C272">
            <v>8978274300</v>
          </cell>
          <cell r="D272" t="str">
            <v xml:space="preserve">VL24 NMR    </v>
          </cell>
          <cell r="E272" t="str">
            <v>SOP</v>
          </cell>
          <cell r="F272">
            <v>3</v>
          </cell>
          <cell r="G272" t="str">
            <v xml:space="preserve"> CFH  </v>
          </cell>
          <cell r="H272" t="str">
            <v xml:space="preserve"> </v>
          </cell>
          <cell r="I272"/>
          <cell r="J272"/>
          <cell r="K272"/>
          <cell r="L272">
            <v>6</v>
          </cell>
          <cell r="M272"/>
          <cell r="N272"/>
          <cell r="O272">
            <v>3</v>
          </cell>
          <cell r="P272">
            <v>3</v>
          </cell>
          <cell r="Q272"/>
          <cell r="R272"/>
          <cell r="S272"/>
          <cell r="T272"/>
          <cell r="U272"/>
          <cell r="V272">
            <v>12</v>
          </cell>
          <cell r="W272" t="str">
            <v xml:space="preserve">FRAME ASM           </v>
          </cell>
          <cell r="X272" t="str">
            <v xml:space="preserve">VL24  </v>
          </cell>
        </row>
        <row r="273">
          <cell r="C273">
            <v>8978274310</v>
          </cell>
          <cell r="D273" t="str">
            <v xml:space="preserve">VL24 NMR    </v>
          </cell>
          <cell r="E273" t="str">
            <v>SOP</v>
          </cell>
          <cell r="F273">
            <v>3</v>
          </cell>
          <cell r="G273" t="str">
            <v xml:space="preserve"> CFJ  </v>
          </cell>
          <cell r="H273" t="str">
            <v xml:space="preserve"> </v>
          </cell>
          <cell r="I273">
            <v>6</v>
          </cell>
          <cell r="J273">
            <v>12</v>
          </cell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>
            <v>18</v>
          </cell>
          <cell r="W273" t="str">
            <v xml:space="preserve">FRAME ASM           </v>
          </cell>
          <cell r="X273" t="str">
            <v xml:space="preserve">VL24  </v>
          </cell>
        </row>
        <row r="274">
          <cell r="C274">
            <v>8978274330</v>
          </cell>
          <cell r="D274" t="str">
            <v xml:space="preserve">VL24 NMR    </v>
          </cell>
          <cell r="E274" t="str">
            <v>SOP</v>
          </cell>
          <cell r="F274">
            <v>3</v>
          </cell>
          <cell r="G274" t="str">
            <v xml:space="preserve"> CTW  </v>
          </cell>
          <cell r="H274" t="str">
            <v xml:space="preserve"> </v>
          </cell>
          <cell r="I274">
            <v>12</v>
          </cell>
          <cell r="J274">
            <v>12</v>
          </cell>
          <cell r="K274"/>
          <cell r="L274">
            <v>6</v>
          </cell>
          <cell r="M274">
            <v>12</v>
          </cell>
          <cell r="N274"/>
          <cell r="O274">
            <v>3</v>
          </cell>
          <cell r="P274">
            <v>3</v>
          </cell>
          <cell r="Q274"/>
          <cell r="R274"/>
          <cell r="S274"/>
          <cell r="T274"/>
          <cell r="U274"/>
          <cell r="V274">
            <v>48</v>
          </cell>
          <cell r="W274" t="str">
            <v xml:space="preserve">FRAME ASM           </v>
          </cell>
          <cell r="X274" t="str">
            <v xml:space="preserve">VL24  </v>
          </cell>
        </row>
        <row r="275">
          <cell r="C275">
            <v>8978298200</v>
          </cell>
          <cell r="D275" t="str">
            <v xml:space="preserve">VL24 NMR    </v>
          </cell>
          <cell r="E275" t="str">
            <v>SOP</v>
          </cell>
          <cell r="F275">
            <v>3</v>
          </cell>
          <cell r="G275" t="str">
            <v xml:space="preserve"> CTX  </v>
          </cell>
          <cell r="H275" t="str">
            <v xml:space="preserve"> </v>
          </cell>
          <cell r="I275">
            <v>12</v>
          </cell>
          <cell r="J275">
            <v>18</v>
          </cell>
          <cell r="K275"/>
          <cell r="L275">
            <v>12</v>
          </cell>
          <cell r="M275">
            <v>24</v>
          </cell>
          <cell r="N275"/>
          <cell r="O275"/>
          <cell r="P275"/>
          <cell r="Q275">
            <v>6</v>
          </cell>
          <cell r="R275"/>
          <cell r="S275"/>
          <cell r="T275"/>
          <cell r="U275"/>
          <cell r="V275">
            <v>72</v>
          </cell>
          <cell r="W275" t="str">
            <v xml:space="preserve">FRAME ASM           </v>
          </cell>
          <cell r="X275" t="str">
            <v xml:space="preserve">VL24  </v>
          </cell>
        </row>
        <row r="276">
          <cell r="C276">
            <v>8982127500</v>
          </cell>
          <cell r="D276" t="str">
            <v xml:space="preserve">VN69 NPR    </v>
          </cell>
          <cell r="E276" t="str">
            <v>SOP</v>
          </cell>
          <cell r="F276">
            <v>3</v>
          </cell>
          <cell r="G276" t="str">
            <v xml:space="preserve"> RJ2  </v>
          </cell>
          <cell r="H276" t="str">
            <v xml:space="preserve"> </v>
          </cell>
          <cell r="I276">
            <v>12</v>
          </cell>
          <cell r="J276">
            <v>18</v>
          </cell>
          <cell r="K276"/>
          <cell r="L276">
            <v>18</v>
          </cell>
          <cell r="M276">
            <v>18</v>
          </cell>
          <cell r="N276">
            <v>12</v>
          </cell>
          <cell r="O276">
            <v>6</v>
          </cell>
          <cell r="P276">
            <v>12</v>
          </cell>
          <cell r="Q276">
            <v>12</v>
          </cell>
          <cell r="R276">
            <v>6</v>
          </cell>
          <cell r="S276">
            <v>12</v>
          </cell>
          <cell r="T276">
            <v>6</v>
          </cell>
          <cell r="U276">
            <v>12</v>
          </cell>
          <cell r="V276">
            <v>144</v>
          </cell>
          <cell r="W276" t="str">
            <v xml:space="preserve">FRAME ASM           </v>
          </cell>
          <cell r="X276" t="str">
            <v xml:space="preserve">VN69  </v>
          </cell>
        </row>
        <row r="277">
          <cell r="C277">
            <v>8983678921</v>
          </cell>
          <cell r="D277" t="str">
            <v xml:space="preserve">VL08 NMR    </v>
          </cell>
          <cell r="E277" t="str">
            <v>SOP</v>
          </cell>
          <cell r="F277">
            <v>3</v>
          </cell>
          <cell r="G277" t="str">
            <v xml:space="preserve"> CTS  </v>
          </cell>
          <cell r="H277" t="str">
            <v xml:space="preserve"> </v>
          </cell>
          <cell r="I277"/>
          <cell r="J277"/>
          <cell r="K277"/>
          <cell r="L277"/>
          <cell r="M277"/>
          <cell r="N277"/>
          <cell r="O277"/>
          <cell r="P277">
            <v>3</v>
          </cell>
          <cell r="Q277"/>
          <cell r="R277"/>
          <cell r="S277"/>
          <cell r="T277"/>
          <cell r="U277"/>
          <cell r="V277">
            <v>3</v>
          </cell>
          <cell r="W277" t="str">
            <v xml:space="preserve">FRAME ASM           </v>
          </cell>
          <cell r="X277" t="str">
            <v xml:space="preserve">VL08  </v>
          </cell>
        </row>
        <row r="278">
          <cell r="C278">
            <v>8983922622</v>
          </cell>
          <cell r="D278" t="str">
            <v xml:space="preserve">VL01 NMR    </v>
          </cell>
          <cell r="E278" t="str">
            <v>SOP</v>
          </cell>
          <cell r="F278">
            <v>3</v>
          </cell>
          <cell r="G278" t="str">
            <v xml:space="preserve">1KDK  </v>
          </cell>
          <cell r="H278" t="str">
            <v xml:space="preserve"> </v>
          </cell>
          <cell r="I278">
            <v>6</v>
          </cell>
          <cell r="J278">
            <v>6</v>
          </cell>
          <cell r="K278"/>
          <cell r="L278"/>
          <cell r="M278"/>
          <cell r="N278">
            <v>12</v>
          </cell>
          <cell r="O278">
            <v>4</v>
          </cell>
          <cell r="P278">
            <v>9</v>
          </cell>
          <cell r="Q278">
            <v>11</v>
          </cell>
          <cell r="R278">
            <v>2</v>
          </cell>
          <cell r="S278"/>
          <cell r="T278"/>
          <cell r="U278"/>
          <cell r="V278">
            <v>50</v>
          </cell>
          <cell r="W278" t="str">
            <v xml:space="preserve">FRAME ASM           </v>
          </cell>
          <cell r="X278" t="str">
            <v xml:space="preserve">VL01  </v>
          </cell>
        </row>
        <row r="279">
          <cell r="C279">
            <v>8983922692</v>
          </cell>
          <cell r="D279" t="str">
            <v xml:space="preserve">VL01 NMR    </v>
          </cell>
          <cell r="E279" t="str">
            <v>SOP</v>
          </cell>
          <cell r="F279">
            <v>3</v>
          </cell>
          <cell r="G279" t="str">
            <v xml:space="preserve"> LE7  </v>
          </cell>
          <cell r="H279" t="str">
            <v xml:space="preserve"> </v>
          </cell>
          <cell r="I279"/>
          <cell r="J279">
            <v>6</v>
          </cell>
          <cell r="K279"/>
          <cell r="L279">
            <v>6</v>
          </cell>
          <cell r="M279">
            <v>6</v>
          </cell>
          <cell r="N279">
            <v>24</v>
          </cell>
          <cell r="O279">
            <v>26</v>
          </cell>
          <cell r="P279">
            <v>21</v>
          </cell>
          <cell r="Q279">
            <v>25</v>
          </cell>
          <cell r="R279">
            <v>4</v>
          </cell>
          <cell r="S279"/>
          <cell r="T279"/>
          <cell r="U279"/>
          <cell r="V279">
            <v>118</v>
          </cell>
          <cell r="W279" t="str">
            <v xml:space="preserve">FRAME ASM           </v>
          </cell>
          <cell r="X279" t="str">
            <v xml:space="preserve">VL01  </v>
          </cell>
        </row>
        <row r="280">
          <cell r="C280">
            <v>7552462680</v>
          </cell>
          <cell r="D280" t="str">
            <v xml:space="preserve">VDS NMR     </v>
          </cell>
          <cell r="E280" t="str">
            <v>VDS コロンビア向け C1-Gr SOP</v>
          </cell>
          <cell r="F280">
            <v>1</v>
          </cell>
          <cell r="G280" t="str">
            <v xml:space="preserve"> NM1  </v>
          </cell>
          <cell r="H280" t="str">
            <v xml:space="preserve"> </v>
          </cell>
          <cell r="I280">
            <v>5</v>
          </cell>
          <cell r="J280">
            <v>10</v>
          </cell>
          <cell r="K280"/>
          <cell r="L280">
            <v>7</v>
          </cell>
          <cell r="M280">
            <v>26</v>
          </cell>
          <cell r="N280">
            <v>4</v>
          </cell>
          <cell r="O280">
            <v>3</v>
          </cell>
          <cell r="P280">
            <v>3</v>
          </cell>
          <cell r="Q280">
            <v>3</v>
          </cell>
          <cell r="R280">
            <v>2</v>
          </cell>
          <cell r="S280">
            <v>2</v>
          </cell>
          <cell r="T280">
            <v>2</v>
          </cell>
          <cell r="U280">
            <v>1</v>
          </cell>
          <cell r="V280">
            <v>68</v>
          </cell>
          <cell r="W280" t="str">
            <v xml:space="preserve">FRAME ASM           </v>
          </cell>
          <cell r="X280" t="str">
            <v xml:space="preserve">VDS   </v>
          </cell>
        </row>
        <row r="281">
          <cell r="C281">
            <v>8978767284</v>
          </cell>
          <cell r="D281" t="str">
            <v xml:space="preserve">VK00 NKR    </v>
          </cell>
          <cell r="E281" t="str">
            <v>VK00 1X FRAME ASM 量産向け設変出図(RR SUS STIFF RIVET削除、S/MBR先端溶接仕様変更)</v>
          </cell>
          <cell r="F281">
            <v>1</v>
          </cell>
          <cell r="G281" t="str">
            <v xml:space="preserve"> KA8  </v>
          </cell>
          <cell r="H281" t="str">
            <v xml:space="preserve"> </v>
          </cell>
          <cell r="I281"/>
          <cell r="J281"/>
          <cell r="K281"/>
          <cell r="L281">
            <v>1</v>
          </cell>
          <cell r="M281">
            <v>1</v>
          </cell>
          <cell r="N281"/>
          <cell r="O281"/>
          <cell r="P281"/>
          <cell r="Q281"/>
          <cell r="R281"/>
          <cell r="S281"/>
          <cell r="T281">
            <v>1</v>
          </cell>
          <cell r="U281"/>
          <cell r="V281">
            <v>3</v>
          </cell>
          <cell r="W281" t="str">
            <v xml:space="preserve">FRAME ASM           </v>
          </cell>
          <cell r="X281" t="str">
            <v xml:space="preserve">VK00  </v>
          </cell>
        </row>
        <row r="282">
          <cell r="C282">
            <v>7551910300</v>
          </cell>
          <cell r="D282" t="str">
            <v xml:space="preserve">VK00 NMR    </v>
          </cell>
          <cell r="E282" t="str">
            <v>VK00 1X RIGID 新規出図</v>
          </cell>
          <cell r="F282">
            <v>1</v>
          </cell>
          <cell r="G282" t="str">
            <v xml:space="preserve"> JHT  </v>
          </cell>
          <cell r="H282" t="str">
            <v xml:space="preserve"> </v>
          </cell>
          <cell r="I282"/>
          <cell r="J282">
            <v>1</v>
          </cell>
          <cell r="K282"/>
          <cell r="L282">
            <v>1</v>
          </cell>
          <cell r="M282">
            <v>1</v>
          </cell>
          <cell r="N282">
            <v>2</v>
          </cell>
          <cell r="O282">
            <v>2</v>
          </cell>
          <cell r="P282">
            <v>2</v>
          </cell>
          <cell r="Q282">
            <v>2</v>
          </cell>
          <cell r="R282">
            <v>2</v>
          </cell>
          <cell r="S282">
            <v>1</v>
          </cell>
          <cell r="T282">
            <v>1</v>
          </cell>
          <cell r="U282"/>
          <cell r="V282">
            <v>15</v>
          </cell>
          <cell r="W282" t="str">
            <v xml:space="preserve">FRAME ASM           </v>
          </cell>
          <cell r="X282" t="str">
            <v xml:space="preserve">VK00  </v>
          </cell>
        </row>
        <row r="283">
          <cell r="C283">
            <v>7551909111</v>
          </cell>
          <cell r="D283" t="str">
            <v xml:space="preserve">VK00 NKR    </v>
          </cell>
          <cell r="E283" t="str">
            <v>VK00 1X 標準</v>
          </cell>
          <cell r="F283">
            <v>1</v>
          </cell>
          <cell r="G283" t="str">
            <v xml:space="preserve"> JC1  </v>
          </cell>
          <cell r="H283" t="str">
            <v xml:space="preserve"> </v>
          </cell>
          <cell r="I283"/>
          <cell r="J283">
            <v>1</v>
          </cell>
          <cell r="K283"/>
          <cell r="L283">
            <v>1</v>
          </cell>
          <cell r="M283">
            <v>1</v>
          </cell>
          <cell r="N283">
            <v>3</v>
          </cell>
          <cell r="O283">
            <v>2</v>
          </cell>
          <cell r="P283">
            <v>1</v>
          </cell>
          <cell r="Q283">
            <v>2</v>
          </cell>
          <cell r="R283">
            <v>1</v>
          </cell>
          <cell r="S283">
            <v>2</v>
          </cell>
          <cell r="T283">
            <v>1</v>
          </cell>
          <cell r="U283"/>
          <cell r="V283">
            <v>15</v>
          </cell>
          <cell r="W283" t="str">
            <v xml:space="preserve">FRAME ASM           </v>
          </cell>
          <cell r="X283" t="str">
            <v xml:space="preserve">VK00  </v>
          </cell>
        </row>
        <row r="284">
          <cell r="C284">
            <v>8978767094</v>
          </cell>
          <cell r="D284" t="str">
            <v xml:space="preserve">VK00 NKR    </v>
          </cell>
          <cell r="E284" t="str">
            <v>VK00 1X 標準</v>
          </cell>
          <cell r="F284">
            <v>1</v>
          </cell>
          <cell r="G284" t="str">
            <v xml:space="preserve"> JA6  </v>
          </cell>
          <cell r="H284" t="str">
            <v xml:space="preserve"> </v>
          </cell>
          <cell r="I284">
            <v>5</v>
          </cell>
          <cell r="J284">
            <v>1</v>
          </cell>
          <cell r="K284"/>
          <cell r="L284">
            <v>1</v>
          </cell>
          <cell r="M284">
            <v>1</v>
          </cell>
          <cell r="N284">
            <v>2</v>
          </cell>
          <cell r="O284"/>
          <cell r="P284"/>
          <cell r="Q284"/>
          <cell r="R284"/>
          <cell r="S284">
            <v>1</v>
          </cell>
          <cell r="T284">
            <v>3</v>
          </cell>
          <cell r="U284"/>
          <cell r="V284">
            <v>14</v>
          </cell>
          <cell r="W284" t="str">
            <v xml:space="preserve">FRAME ASM           </v>
          </cell>
          <cell r="X284" t="str">
            <v xml:space="preserve">VK00  </v>
          </cell>
        </row>
        <row r="285">
          <cell r="C285">
            <v>8978767312</v>
          </cell>
          <cell r="D285" t="str">
            <v xml:space="preserve">VK00 NKR    </v>
          </cell>
          <cell r="E285" t="str">
            <v>VK00 1X 標準</v>
          </cell>
          <cell r="F285">
            <v>1</v>
          </cell>
          <cell r="G285" t="str">
            <v xml:space="preserve"> KAB  </v>
          </cell>
          <cell r="H285" t="str">
            <v xml:space="preserve"> </v>
          </cell>
          <cell r="I285"/>
          <cell r="J285"/>
          <cell r="K285"/>
          <cell r="L285"/>
          <cell r="M285">
            <v>2</v>
          </cell>
          <cell r="N285">
            <v>7</v>
          </cell>
          <cell r="O285">
            <v>7</v>
          </cell>
          <cell r="P285">
            <v>2</v>
          </cell>
          <cell r="Q285">
            <v>10</v>
          </cell>
          <cell r="R285">
            <v>8</v>
          </cell>
          <cell r="S285">
            <v>1</v>
          </cell>
          <cell r="T285">
            <v>5</v>
          </cell>
          <cell r="U285">
            <v>7</v>
          </cell>
          <cell r="V285">
            <v>49</v>
          </cell>
          <cell r="W285" t="str">
            <v xml:space="preserve">FRAME ASM           </v>
          </cell>
          <cell r="X285" t="str">
            <v xml:space="preserve">VK00  </v>
          </cell>
        </row>
        <row r="286">
          <cell r="C286">
            <v>8972760112</v>
          </cell>
          <cell r="D286" t="str">
            <v xml:space="preserve">VK00 NMR    </v>
          </cell>
          <cell r="E286" t="str">
            <v>VK00 2X 標準</v>
          </cell>
          <cell r="F286">
            <v>1</v>
          </cell>
          <cell r="G286" t="str">
            <v xml:space="preserve"> GNE  </v>
          </cell>
          <cell r="H286" t="str">
            <v xml:space="preserve"> </v>
          </cell>
          <cell r="I286"/>
          <cell r="J286">
            <v>1</v>
          </cell>
          <cell r="K286"/>
          <cell r="L286">
            <v>1</v>
          </cell>
          <cell r="M286">
            <v>1</v>
          </cell>
          <cell r="N286">
            <v>3</v>
          </cell>
          <cell r="O286">
            <v>4</v>
          </cell>
          <cell r="P286">
            <v>1</v>
          </cell>
          <cell r="Q286">
            <v>3</v>
          </cell>
          <cell r="R286">
            <v>14</v>
          </cell>
          <cell r="S286">
            <v>16</v>
          </cell>
          <cell r="T286">
            <v>1</v>
          </cell>
          <cell r="U286"/>
          <cell r="V286">
            <v>45</v>
          </cell>
          <cell r="W286" t="str">
            <v xml:space="preserve">FRAME ASM           </v>
          </cell>
          <cell r="X286" t="str">
            <v xml:space="preserve">VK00  </v>
          </cell>
        </row>
        <row r="287">
          <cell r="C287">
            <v>8977943402</v>
          </cell>
          <cell r="D287" t="str">
            <v xml:space="preserve">VK00 NMR    </v>
          </cell>
          <cell r="E287" t="str">
            <v>VK00 2X 標準</v>
          </cell>
          <cell r="F287">
            <v>1</v>
          </cell>
          <cell r="G287" t="str">
            <v xml:space="preserve"> KHE  </v>
          </cell>
          <cell r="H287" t="str">
            <v xml:space="preserve"> </v>
          </cell>
          <cell r="I287">
            <v>2</v>
          </cell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>
            <v>2</v>
          </cell>
          <cell r="W287" t="str">
            <v xml:space="preserve">FRAME ASM           </v>
          </cell>
          <cell r="X287" t="str">
            <v xml:space="preserve">VK00  </v>
          </cell>
        </row>
        <row r="288">
          <cell r="C288">
            <v>8977943493</v>
          </cell>
          <cell r="D288" t="str">
            <v xml:space="preserve">VK00 NMR    </v>
          </cell>
          <cell r="E288" t="str">
            <v>VK00 2X 標準</v>
          </cell>
          <cell r="F288">
            <v>1</v>
          </cell>
          <cell r="G288" t="str">
            <v xml:space="preserve"> GN4  </v>
          </cell>
          <cell r="H288" t="str">
            <v xml:space="preserve"> </v>
          </cell>
          <cell r="I288"/>
          <cell r="J288">
            <v>1</v>
          </cell>
          <cell r="K288"/>
          <cell r="L288"/>
          <cell r="M288">
            <v>1</v>
          </cell>
          <cell r="N288"/>
          <cell r="O288">
            <v>1</v>
          </cell>
          <cell r="P288">
            <v>1</v>
          </cell>
          <cell r="Q288">
            <v>1</v>
          </cell>
          <cell r="R288"/>
          <cell r="S288">
            <v>1</v>
          </cell>
          <cell r="T288">
            <v>6</v>
          </cell>
          <cell r="U288">
            <v>9</v>
          </cell>
          <cell r="V288">
            <v>21</v>
          </cell>
          <cell r="W288" t="str">
            <v xml:space="preserve">FRAME ASM           </v>
          </cell>
          <cell r="X288" t="str">
            <v xml:space="preserve">VK00  </v>
          </cell>
        </row>
        <row r="289">
          <cell r="C289">
            <v>7552043222</v>
          </cell>
          <cell r="D289" t="str">
            <v xml:space="preserve">VK00 NPR    </v>
          </cell>
          <cell r="E289" t="str">
            <v>VK00 3X 750幅</v>
          </cell>
          <cell r="F289">
            <v>1</v>
          </cell>
          <cell r="G289" t="str">
            <v xml:space="preserve">1RSD  </v>
          </cell>
          <cell r="H289" t="str">
            <v xml:space="preserve"> </v>
          </cell>
          <cell r="I289">
            <v>3</v>
          </cell>
          <cell r="J289">
            <v>1</v>
          </cell>
          <cell r="K289"/>
          <cell r="L289">
            <v>1</v>
          </cell>
          <cell r="M289"/>
          <cell r="N289">
            <v>1</v>
          </cell>
          <cell r="O289"/>
          <cell r="P289"/>
          <cell r="Q289">
            <v>1</v>
          </cell>
          <cell r="R289"/>
          <cell r="S289">
            <v>1</v>
          </cell>
          <cell r="T289"/>
          <cell r="U289"/>
          <cell r="V289">
            <v>8</v>
          </cell>
          <cell r="W289" t="str">
            <v xml:space="preserve">FRAME ASM           </v>
          </cell>
          <cell r="X289" t="str">
            <v xml:space="preserve">VK00  </v>
          </cell>
        </row>
        <row r="290">
          <cell r="C290">
            <v>8978794463</v>
          </cell>
          <cell r="D290" t="str">
            <v xml:space="preserve">VK00 NPR    </v>
          </cell>
          <cell r="E290" t="str">
            <v>VK00 3X 750幅</v>
          </cell>
          <cell r="F290">
            <v>1</v>
          </cell>
          <cell r="G290" t="str">
            <v xml:space="preserve">1SFG  </v>
          </cell>
          <cell r="H290" t="str">
            <v xml:space="preserve"> </v>
          </cell>
          <cell r="I290">
            <v>7</v>
          </cell>
          <cell r="J290">
            <v>3</v>
          </cell>
          <cell r="K290"/>
          <cell r="L290">
            <v>4</v>
          </cell>
          <cell r="M290">
            <v>11</v>
          </cell>
          <cell r="N290">
            <v>7</v>
          </cell>
          <cell r="O290">
            <v>3</v>
          </cell>
          <cell r="P290">
            <v>4</v>
          </cell>
          <cell r="Q290">
            <v>3</v>
          </cell>
          <cell r="R290">
            <v>6</v>
          </cell>
          <cell r="S290">
            <v>4</v>
          </cell>
          <cell r="T290">
            <v>3</v>
          </cell>
          <cell r="U290">
            <v>4</v>
          </cell>
          <cell r="V290">
            <v>59</v>
          </cell>
          <cell r="W290" t="str">
            <v xml:space="preserve">FRAME ASM           </v>
          </cell>
          <cell r="X290" t="str">
            <v xml:space="preserve">VK00  </v>
          </cell>
        </row>
        <row r="291">
          <cell r="C291">
            <v>8978794544</v>
          </cell>
          <cell r="D291" t="str">
            <v xml:space="preserve">VK00 NPR    </v>
          </cell>
          <cell r="E291" t="str">
            <v>VK00 3X 750幅</v>
          </cell>
          <cell r="F291">
            <v>1</v>
          </cell>
          <cell r="G291" t="str">
            <v xml:space="preserve">1SFQ  </v>
          </cell>
          <cell r="H291" t="str">
            <v xml:space="preserve"> </v>
          </cell>
          <cell r="I291">
            <v>8</v>
          </cell>
          <cell r="J291">
            <v>5</v>
          </cell>
          <cell r="K291"/>
          <cell r="L291">
            <v>2</v>
          </cell>
          <cell r="M291">
            <v>10</v>
          </cell>
          <cell r="N291">
            <v>7</v>
          </cell>
          <cell r="O291">
            <v>8</v>
          </cell>
          <cell r="P291">
            <v>10</v>
          </cell>
          <cell r="Q291">
            <v>7</v>
          </cell>
          <cell r="R291">
            <v>8</v>
          </cell>
          <cell r="S291">
            <v>7</v>
          </cell>
          <cell r="T291">
            <v>7</v>
          </cell>
          <cell r="U291">
            <v>8</v>
          </cell>
          <cell r="V291">
            <v>87</v>
          </cell>
          <cell r="W291" t="str">
            <v xml:space="preserve">FRAME ASM           </v>
          </cell>
          <cell r="X291" t="str">
            <v xml:space="preserve">VK00  </v>
          </cell>
        </row>
        <row r="292">
          <cell r="C292">
            <v>8978794594</v>
          </cell>
          <cell r="D292" t="str">
            <v xml:space="preserve">VK00 NPR    </v>
          </cell>
          <cell r="E292" t="str">
            <v>VK00 3X 750幅</v>
          </cell>
          <cell r="F292">
            <v>1</v>
          </cell>
          <cell r="G292" t="str">
            <v xml:space="preserve">1RGC  </v>
          </cell>
          <cell r="H292" t="str">
            <v xml:space="preserve"> </v>
          </cell>
          <cell r="I292">
            <v>3</v>
          </cell>
          <cell r="J292">
            <v>2</v>
          </cell>
          <cell r="K292"/>
          <cell r="L292">
            <v>1</v>
          </cell>
          <cell r="M292">
            <v>1</v>
          </cell>
          <cell r="N292">
            <v>2</v>
          </cell>
          <cell r="O292">
            <v>2</v>
          </cell>
          <cell r="P292">
            <v>1</v>
          </cell>
          <cell r="Q292">
            <v>1</v>
          </cell>
          <cell r="R292">
            <v>1</v>
          </cell>
          <cell r="S292"/>
          <cell r="T292">
            <v>1</v>
          </cell>
          <cell r="U292"/>
          <cell r="V292">
            <v>15</v>
          </cell>
          <cell r="W292" t="str">
            <v xml:space="preserve">FRAME ASM           </v>
          </cell>
          <cell r="X292" t="str">
            <v xml:space="preserve">VK00  </v>
          </cell>
        </row>
        <row r="293">
          <cell r="C293">
            <v>8978794604</v>
          </cell>
          <cell r="D293" t="str">
            <v xml:space="preserve">VK00 NPR    </v>
          </cell>
          <cell r="E293" t="str">
            <v>VK00 3X 750幅</v>
          </cell>
          <cell r="F293">
            <v>1</v>
          </cell>
          <cell r="G293" t="str">
            <v xml:space="preserve">1RGD  </v>
          </cell>
          <cell r="H293" t="str">
            <v xml:space="preserve"> </v>
          </cell>
          <cell r="I293">
            <v>6</v>
          </cell>
          <cell r="J293">
            <v>5</v>
          </cell>
          <cell r="K293"/>
          <cell r="L293">
            <v>2</v>
          </cell>
          <cell r="M293"/>
          <cell r="N293">
            <v>1</v>
          </cell>
          <cell r="O293">
            <v>1</v>
          </cell>
          <cell r="P293">
            <v>1</v>
          </cell>
          <cell r="Q293"/>
          <cell r="R293"/>
          <cell r="S293">
            <v>2</v>
          </cell>
          <cell r="T293">
            <v>6</v>
          </cell>
          <cell r="U293">
            <v>8</v>
          </cell>
          <cell r="V293">
            <v>32</v>
          </cell>
          <cell r="W293" t="str">
            <v xml:space="preserve">FRAME ASM           </v>
          </cell>
          <cell r="X293" t="str">
            <v xml:space="preserve">VK00  </v>
          </cell>
        </row>
        <row r="294">
          <cell r="C294">
            <v>8978794613</v>
          </cell>
          <cell r="D294" t="str">
            <v xml:space="preserve">VK00 NPR    </v>
          </cell>
          <cell r="E294" t="str">
            <v>VK00 3X 750幅</v>
          </cell>
          <cell r="F294">
            <v>1</v>
          </cell>
          <cell r="G294" t="str">
            <v xml:space="preserve">1RGE  </v>
          </cell>
          <cell r="H294" t="str">
            <v xml:space="preserve"> </v>
          </cell>
          <cell r="I294">
            <v>5</v>
          </cell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>
            <v>5</v>
          </cell>
          <cell r="W294" t="str">
            <v xml:space="preserve">FRAME ASM           </v>
          </cell>
          <cell r="X294" t="str">
            <v xml:space="preserve">VK00  </v>
          </cell>
        </row>
        <row r="295">
          <cell r="C295">
            <v>8978794664</v>
          </cell>
          <cell r="D295" t="str">
            <v xml:space="preserve">VK00 NPR    </v>
          </cell>
          <cell r="E295" t="str">
            <v>VK00 3X 750幅</v>
          </cell>
          <cell r="F295">
            <v>1</v>
          </cell>
          <cell r="G295" t="str">
            <v xml:space="preserve">1SLA  </v>
          </cell>
          <cell r="H295" t="str">
            <v xml:space="preserve"> </v>
          </cell>
          <cell r="I295">
            <v>32</v>
          </cell>
          <cell r="J295">
            <v>14</v>
          </cell>
          <cell r="K295"/>
          <cell r="L295">
            <v>34</v>
          </cell>
          <cell r="M295">
            <v>20</v>
          </cell>
          <cell r="N295">
            <v>25</v>
          </cell>
          <cell r="O295">
            <v>24</v>
          </cell>
          <cell r="P295">
            <v>36</v>
          </cell>
          <cell r="Q295">
            <v>32</v>
          </cell>
          <cell r="R295">
            <v>37</v>
          </cell>
          <cell r="S295">
            <v>26</v>
          </cell>
          <cell r="T295">
            <v>37</v>
          </cell>
          <cell r="U295">
            <v>36</v>
          </cell>
          <cell r="V295">
            <v>353</v>
          </cell>
          <cell r="W295" t="str">
            <v xml:space="preserve">FRAME ASM           </v>
          </cell>
          <cell r="X295" t="str">
            <v xml:space="preserve">VK00  </v>
          </cell>
        </row>
        <row r="296">
          <cell r="C296">
            <v>8978794673</v>
          </cell>
          <cell r="D296" t="str">
            <v xml:space="preserve">VK00 NPR    </v>
          </cell>
          <cell r="E296" t="str">
            <v>VK00 3X 750幅</v>
          </cell>
          <cell r="F296">
            <v>1</v>
          </cell>
          <cell r="G296" t="str">
            <v xml:space="preserve">1SLB  </v>
          </cell>
          <cell r="H296" t="str">
            <v xml:space="preserve"> </v>
          </cell>
          <cell r="I296">
            <v>1</v>
          </cell>
          <cell r="J296">
            <v>5</v>
          </cell>
          <cell r="K296"/>
          <cell r="L296">
            <v>6</v>
          </cell>
          <cell r="M296">
            <v>14</v>
          </cell>
          <cell r="N296">
            <v>1</v>
          </cell>
          <cell r="O296">
            <v>5</v>
          </cell>
          <cell r="P296">
            <v>1</v>
          </cell>
          <cell r="Q296">
            <v>1</v>
          </cell>
          <cell r="R296">
            <v>4</v>
          </cell>
          <cell r="S296">
            <v>4</v>
          </cell>
          <cell r="T296">
            <v>1</v>
          </cell>
          <cell r="U296">
            <v>1</v>
          </cell>
          <cell r="V296">
            <v>44</v>
          </cell>
          <cell r="W296" t="str">
            <v xml:space="preserve">FRAME ASM           </v>
          </cell>
          <cell r="X296" t="str">
            <v xml:space="preserve">VK00  </v>
          </cell>
        </row>
        <row r="297">
          <cell r="C297">
            <v>8978794683</v>
          </cell>
          <cell r="D297" t="str">
            <v xml:space="preserve">VK00 NPR    </v>
          </cell>
          <cell r="E297" t="str">
            <v>VK00 3X 750幅</v>
          </cell>
          <cell r="F297">
            <v>1</v>
          </cell>
          <cell r="G297" t="str">
            <v xml:space="preserve">1SLC  </v>
          </cell>
          <cell r="H297" t="str">
            <v xml:space="preserve"> </v>
          </cell>
          <cell r="I297"/>
          <cell r="J297">
            <v>1</v>
          </cell>
          <cell r="K297"/>
          <cell r="L297">
            <v>4</v>
          </cell>
          <cell r="M297"/>
          <cell r="N297"/>
          <cell r="O297"/>
          <cell r="P297">
            <v>1</v>
          </cell>
          <cell r="Q297"/>
          <cell r="R297"/>
          <cell r="S297"/>
          <cell r="T297"/>
          <cell r="U297"/>
          <cell r="V297">
            <v>6</v>
          </cell>
          <cell r="W297" t="str">
            <v xml:space="preserve">FRAME ASM           </v>
          </cell>
          <cell r="X297" t="str">
            <v xml:space="preserve">VK00  </v>
          </cell>
        </row>
        <row r="298">
          <cell r="C298">
            <v>8978794703</v>
          </cell>
          <cell r="D298" t="str">
            <v xml:space="preserve">VK00 NPR    </v>
          </cell>
          <cell r="E298" t="str">
            <v>VK00 3X 750幅</v>
          </cell>
          <cell r="F298">
            <v>1</v>
          </cell>
          <cell r="G298" t="str">
            <v xml:space="preserve">1SLE  </v>
          </cell>
          <cell r="H298" t="str">
            <v xml:space="preserve"> </v>
          </cell>
          <cell r="I298">
            <v>2</v>
          </cell>
          <cell r="J298">
            <v>2</v>
          </cell>
          <cell r="K298"/>
          <cell r="L298">
            <v>1</v>
          </cell>
          <cell r="M298">
            <v>1</v>
          </cell>
          <cell r="N298">
            <v>1</v>
          </cell>
          <cell r="O298">
            <v>2</v>
          </cell>
          <cell r="P298">
            <v>2</v>
          </cell>
          <cell r="Q298">
            <v>3</v>
          </cell>
          <cell r="R298">
            <v>1</v>
          </cell>
          <cell r="S298">
            <v>4</v>
          </cell>
          <cell r="T298">
            <v>1</v>
          </cell>
          <cell r="U298"/>
          <cell r="V298">
            <v>20</v>
          </cell>
          <cell r="W298" t="str">
            <v xml:space="preserve">FRAME ASM           </v>
          </cell>
          <cell r="X298" t="str">
            <v xml:space="preserve">VK00  </v>
          </cell>
        </row>
        <row r="299">
          <cell r="C299">
            <v>8978794763</v>
          </cell>
          <cell r="D299" t="str">
            <v xml:space="preserve">VK00 NPR    </v>
          </cell>
          <cell r="E299" t="str">
            <v>VK00 3X 750幅</v>
          </cell>
          <cell r="F299">
            <v>1</v>
          </cell>
          <cell r="G299" t="str">
            <v xml:space="preserve">1RW4  </v>
          </cell>
          <cell r="H299" t="str">
            <v xml:space="preserve"> </v>
          </cell>
          <cell r="I299">
            <v>2</v>
          </cell>
          <cell r="J299">
            <v>2</v>
          </cell>
          <cell r="K299"/>
          <cell r="L299"/>
          <cell r="M299"/>
          <cell r="N299"/>
          <cell r="O299"/>
          <cell r="P299">
            <v>1</v>
          </cell>
          <cell r="Q299">
            <v>2</v>
          </cell>
          <cell r="R299"/>
          <cell r="S299">
            <v>1</v>
          </cell>
          <cell r="T299">
            <v>1</v>
          </cell>
          <cell r="U299"/>
          <cell r="V299">
            <v>9</v>
          </cell>
          <cell r="W299" t="str">
            <v xml:space="preserve">FRAME ASM           </v>
          </cell>
          <cell r="X299" t="str">
            <v xml:space="preserve">VK00  </v>
          </cell>
        </row>
        <row r="300">
          <cell r="C300">
            <v>8978794773</v>
          </cell>
          <cell r="D300" t="str">
            <v xml:space="preserve">VK00 NPR    </v>
          </cell>
          <cell r="E300" t="str">
            <v>VK00 3X 750幅</v>
          </cell>
          <cell r="F300">
            <v>1</v>
          </cell>
          <cell r="G300" t="str">
            <v xml:space="preserve">1RW5  </v>
          </cell>
          <cell r="H300" t="str">
            <v xml:space="preserve"> </v>
          </cell>
          <cell r="I300">
            <v>3</v>
          </cell>
          <cell r="J300">
            <v>4</v>
          </cell>
          <cell r="K300"/>
          <cell r="L300">
            <v>1</v>
          </cell>
          <cell r="M300">
            <v>1</v>
          </cell>
          <cell r="N300">
            <v>3</v>
          </cell>
          <cell r="O300">
            <v>2</v>
          </cell>
          <cell r="P300">
            <v>6</v>
          </cell>
          <cell r="Q300">
            <v>5</v>
          </cell>
          <cell r="R300">
            <v>1</v>
          </cell>
          <cell r="S300">
            <v>2</v>
          </cell>
          <cell r="T300">
            <v>1</v>
          </cell>
          <cell r="U300">
            <v>3</v>
          </cell>
          <cell r="V300">
            <v>32</v>
          </cell>
          <cell r="W300" t="str">
            <v xml:space="preserve">FRAME ASM           </v>
          </cell>
          <cell r="X300" t="str">
            <v xml:space="preserve">VK00  </v>
          </cell>
        </row>
        <row r="301">
          <cell r="C301">
            <v>8978794783</v>
          </cell>
          <cell r="D301" t="str">
            <v xml:space="preserve">VK00 NPR    </v>
          </cell>
          <cell r="E301" t="str">
            <v>VK00 3X 750幅</v>
          </cell>
          <cell r="F301">
            <v>1</v>
          </cell>
          <cell r="G301" t="str">
            <v xml:space="preserve">1RW6  </v>
          </cell>
          <cell r="H301" t="str">
            <v xml:space="preserve"> </v>
          </cell>
          <cell r="I301">
            <v>9</v>
          </cell>
          <cell r="J301">
            <v>9</v>
          </cell>
          <cell r="K301"/>
          <cell r="L301">
            <v>2</v>
          </cell>
          <cell r="M301">
            <v>1</v>
          </cell>
          <cell r="N301">
            <v>1</v>
          </cell>
          <cell r="O301">
            <v>4</v>
          </cell>
          <cell r="P301"/>
          <cell r="Q301">
            <v>2</v>
          </cell>
          <cell r="R301">
            <v>6</v>
          </cell>
          <cell r="S301">
            <v>5</v>
          </cell>
          <cell r="T301">
            <v>4</v>
          </cell>
          <cell r="U301"/>
          <cell r="V301">
            <v>43</v>
          </cell>
          <cell r="W301" t="str">
            <v xml:space="preserve">FRAME ASM           </v>
          </cell>
          <cell r="X301" t="str">
            <v xml:space="preserve">VK00  </v>
          </cell>
        </row>
        <row r="302">
          <cell r="C302">
            <v>8978794923</v>
          </cell>
          <cell r="D302" t="str">
            <v xml:space="preserve">VK00 NPR    </v>
          </cell>
          <cell r="E302" t="str">
            <v>VK00 3X 750幅</v>
          </cell>
          <cell r="F302">
            <v>1</v>
          </cell>
          <cell r="G302" t="str">
            <v xml:space="preserve">1RRK  </v>
          </cell>
          <cell r="H302" t="str">
            <v xml:space="preserve"> </v>
          </cell>
          <cell r="I302">
            <v>1</v>
          </cell>
          <cell r="J302">
            <v>4</v>
          </cell>
          <cell r="K302"/>
          <cell r="L302">
            <v>6</v>
          </cell>
          <cell r="M302">
            <v>10</v>
          </cell>
          <cell r="N302">
            <v>15</v>
          </cell>
          <cell r="O302">
            <v>4</v>
          </cell>
          <cell r="P302">
            <v>9</v>
          </cell>
          <cell r="Q302">
            <v>8</v>
          </cell>
          <cell r="R302">
            <v>4</v>
          </cell>
          <cell r="S302"/>
          <cell r="T302"/>
          <cell r="U302"/>
          <cell r="V302">
            <v>61</v>
          </cell>
          <cell r="W302" t="str">
            <v xml:space="preserve">FRAME ASM           </v>
          </cell>
          <cell r="X302" t="str">
            <v xml:space="preserve">VK00  </v>
          </cell>
        </row>
        <row r="303">
          <cell r="C303">
            <v>8978794954</v>
          </cell>
          <cell r="D303" t="str">
            <v xml:space="preserve">VK00 NPR    </v>
          </cell>
          <cell r="E303" t="str">
            <v>VK00 3X 750幅</v>
          </cell>
          <cell r="F303">
            <v>1</v>
          </cell>
          <cell r="G303" t="str">
            <v xml:space="preserve"> SLK  </v>
          </cell>
          <cell r="H303" t="str">
            <v xml:space="preserve"> </v>
          </cell>
          <cell r="I303"/>
          <cell r="J303">
            <v>2</v>
          </cell>
          <cell r="K303"/>
          <cell r="L303">
            <v>7</v>
          </cell>
          <cell r="M303">
            <v>1</v>
          </cell>
          <cell r="N303"/>
          <cell r="O303">
            <v>1</v>
          </cell>
          <cell r="P303">
            <v>1</v>
          </cell>
          <cell r="Q303">
            <v>1</v>
          </cell>
          <cell r="R303">
            <v>1</v>
          </cell>
          <cell r="S303">
            <v>2</v>
          </cell>
          <cell r="T303">
            <v>4</v>
          </cell>
          <cell r="U303"/>
          <cell r="V303">
            <v>20</v>
          </cell>
          <cell r="W303" t="str">
            <v xml:space="preserve">FRAME ASM           </v>
          </cell>
          <cell r="X303" t="str">
            <v xml:space="preserve">VK00  </v>
          </cell>
        </row>
        <row r="304">
          <cell r="C304">
            <v>7551885203</v>
          </cell>
          <cell r="D304" t="str">
            <v xml:space="preserve">VK00 NPR    </v>
          </cell>
          <cell r="E304" t="str">
            <v>VK00 3X 750幅 FRAME ASM　設変出図(サ変、NUT,RIVETの変更)　※AAS-LD-12565</v>
          </cell>
          <cell r="F304">
            <v>1</v>
          </cell>
          <cell r="G304" t="str">
            <v xml:space="preserve">1RRN  </v>
          </cell>
          <cell r="H304" t="str">
            <v xml:space="preserve"> </v>
          </cell>
          <cell r="I304">
            <v>7</v>
          </cell>
          <cell r="J304"/>
          <cell r="K304"/>
          <cell r="L304">
            <v>2</v>
          </cell>
          <cell r="M304">
            <v>12</v>
          </cell>
          <cell r="N304">
            <v>20</v>
          </cell>
          <cell r="O304">
            <v>19</v>
          </cell>
          <cell r="P304">
            <v>18</v>
          </cell>
          <cell r="Q304">
            <v>15</v>
          </cell>
          <cell r="R304">
            <v>15</v>
          </cell>
          <cell r="S304">
            <v>14</v>
          </cell>
          <cell r="T304">
            <v>11</v>
          </cell>
          <cell r="U304">
            <v>8</v>
          </cell>
          <cell r="V304">
            <v>141</v>
          </cell>
          <cell r="W304" t="str">
            <v xml:space="preserve">FRAME ASM           </v>
          </cell>
          <cell r="X304" t="str">
            <v xml:space="preserve">VK00  </v>
          </cell>
        </row>
        <row r="305">
          <cell r="C305">
            <v>7551885952</v>
          </cell>
          <cell r="D305" t="str">
            <v xml:space="preserve">VK00 NPR    </v>
          </cell>
          <cell r="E305" t="str">
            <v>VK00 3X 750幅 FRAME ASM　設変出図(サ変、NUT,RIVETの変更)　※AAS-LD-12565</v>
          </cell>
          <cell r="F305">
            <v>1</v>
          </cell>
          <cell r="G305" t="str">
            <v xml:space="preserve">1RZ4  </v>
          </cell>
          <cell r="H305" t="str">
            <v xml:space="preserve"> </v>
          </cell>
          <cell r="I305"/>
          <cell r="J305">
            <v>1</v>
          </cell>
          <cell r="K305"/>
          <cell r="L305"/>
          <cell r="M305"/>
          <cell r="N305"/>
          <cell r="O305"/>
          <cell r="P305"/>
          <cell r="Q305"/>
          <cell r="R305">
            <v>1</v>
          </cell>
          <cell r="S305">
            <v>2</v>
          </cell>
          <cell r="T305"/>
          <cell r="U305"/>
          <cell r="V305">
            <v>4</v>
          </cell>
          <cell r="W305" t="str">
            <v xml:space="preserve">FRAME ASM           </v>
          </cell>
          <cell r="X305" t="str">
            <v xml:space="preserve">VK00  </v>
          </cell>
        </row>
        <row r="306">
          <cell r="C306">
            <v>7551885832</v>
          </cell>
          <cell r="D306" t="str">
            <v xml:space="preserve">VK00 NPR    </v>
          </cell>
          <cell r="E306" t="str">
            <v>VK00 3X 750幅 FRAME ASM　設変出図(サ変、NUT,RIVETの変更)　※AAS-LD-12568</v>
          </cell>
          <cell r="F306">
            <v>1</v>
          </cell>
          <cell r="G306" t="str">
            <v xml:space="preserve">1SLT  </v>
          </cell>
          <cell r="H306" t="str">
            <v xml:space="preserve"> </v>
          </cell>
          <cell r="I306">
            <v>1</v>
          </cell>
          <cell r="J306">
            <v>1</v>
          </cell>
          <cell r="K306"/>
          <cell r="L306"/>
          <cell r="M306">
            <v>1</v>
          </cell>
          <cell r="N306">
            <v>5</v>
          </cell>
          <cell r="O306">
            <v>1</v>
          </cell>
          <cell r="P306">
            <v>2</v>
          </cell>
          <cell r="Q306"/>
          <cell r="R306"/>
          <cell r="S306"/>
          <cell r="T306"/>
          <cell r="U306"/>
          <cell r="V306">
            <v>11</v>
          </cell>
          <cell r="W306" t="str">
            <v xml:space="preserve">FRAME ASM           </v>
          </cell>
          <cell r="X306" t="str">
            <v xml:space="preserve">VK00  </v>
          </cell>
        </row>
        <row r="307">
          <cell r="C307">
            <v>8978794944</v>
          </cell>
          <cell r="D307" t="str">
            <v xml:space="preserve">VK00 NPR    </v>
          </cell>
          <cell r="E307" t="str">
            <v>VK00 3X 750幅 L</v>
          </cell>
          <cell r="F307">
            <v>1</v>
          </cell>
          <cell r="G307" t="str">
            <v xml:space="preserve">1SFR  </v>
          </cell>
          <cell r="H307" t="str">
            <v xml:space="preserve"> </v>
          </cell>
          <cell r="I307">
            <v>3</v>
          </cell>
          <cell r="J307">
            <v>3</v>
          </cell>
          <cell r="K307"/>
          <cell r="L307">
            <v>1</v>
          </cell>
          <cell r="M307">
            <v>1</v>
          </cell>
          <cell r="N307">
            <v>1</v>
          </cell>
          <cell r="O307">
            <v>2</v>
          </cell>
          <cell r="P307"/>
          <cell r="Q307">
            <v>1</v>
          </cell>
          <cell r="R307">
            <v>1</v>
          </cell>
          <cell r="S307">
            <v>2</v>
          </cell>
          <cell r="T307">
            <v>1</v>
          </cell>
          <cell r="U307"/>
          <cell r="V307">
            <v>16</v>
          </cell>
          <cell r="W307" t="str">
            <v xml:space="preserve">FRAME ASM           </v>
          </cell>
          <cell r="X307" t="str">
            <v xml:space="preserve">VK00  </v>
          </cell>
        </row>
        <row r="308">
          <cell r="C308">
            <v>7551885762</v>
          </cell>
          <cell r="D308" t="str">
            <v xml:space="preserve">VK00 NPR    </v>
          </cell>
          <cell r="E308" t="str">
            <v>VK00 3X 750幅 W/C</v>
          </cell>
          <cell r="F308">
            <v>1</v>
          </cell>
          <cell r="G308" t="str">
            <v xml:space="preserve">1SGK  </v>
          </cell>
          <cell r="H308" t="str">
            <v xml:space="preserve"> </v>
          </cell>
          <cell r="I308">
            <v>4</v>
          </cell>
          <cell r="J308">
            <v>4</v>
          </cell>
          <cell r="K308"/>
          <cell r="L308">
            <v>3</v>
          </cell>
          <cell r="M308">
            <v>1</v>
          </cell>
          <cell r="N308">
            <v>1</v>
          </cell>
          <cell r="O308">
            <v>2</v>
          </cell>
          <cell r="P308">
            <v>2</v>
          </cell>
          <cell r="Q308">
            <v>2</v>
          </cell>
          <cell r="R308">
            <v>2</v>
          </cell>
          <cell r="S308">
            <v>1</v>
          </cell>
          <cell r="T308">
            <v>1</v>
          </cell>
          <cell r="U308">
            <v>3</v>
          </cell>
          <cell r="V308">
            <v>26</v>
          </cell>
          <cell r="W308" t="str">
            <v xml:space="preserve">FRAME ASM           </v>
          </cell>
          <cell r="X308" t="str">
            <v xml:space="preserve">VK00  </v>
          </cell>
        </row>
        <row r="309">
          <cell r="C309">
            <v>7551885902</v>
          </cell>
          <cell r="D309" t="str">
            <v xml:space="preserve">VK00 NPR    </v>
          </cell>
          <cell r="E309" t="str">
            <v>VK00 3X 750幅 W/C</v>
          </cell>
          <cell r="F309">
            <v>1</v>
          </cell>
          <cell r="G309" t="str">
            <v xml:space="preserve">1SLU  </v>
          </cell>
          <cell r="H309" t="str">
            <v xml:space="preserve"> </v>
          </cell>
          <cell r="I309">
            <v>2</v>
          </cell>
          <cell r="J309">
            <v>2</v>
          </cell>
          <cell r="K309"/>
          <cell r="L309">
            <v>1</v>
          </cell>
          <cell r="M309">
            <v>3</v>
          </cell>
          <cell r="N309">
            <v>5</v>
          </cell>
          <cell r="O309">
            <v>4</v>
          </cell>
          <cell r="P309">
            <v>5</v>
          </cell>
          <cell r="Q309">
            <v>3</v>
          </cell>
          <cell r="R309">
            <v>2</v>
          </cell>
          <cell r="S309">
            <v>4</v>
          </cell>
          <cell r="T309">
            <v>3</v>
          </cell>
          <cell r="U309"/>
          <cell r="V309">
            <v>34</v>
          </cell>
          <cell r="W309" t="str">
            <v xml:space="preserve">FRAME ASM           </v>
          </cell>
          <cell r="X309" t="str">
            <v xml:space="preserve">VK00  </v>
          </cell>
        </row>
        <row r="310">
          <cell r="C310">
            <v>8978794863</v>
          </cell>
          <cell r="D310" t="str">
            <v xml:space="preserve">VK00 NPR    </v>
          </cell>
          <cell r="E310" t="str">
            <v>VK00 3X HEV初品</v>
          </cell>
          <cell r="F310">
            <v>1</v>
          </cell>
          <cell r="G310" t="str">
            <v xml:space="preserve"> SFT  </v>
          </cell>
          <cell r="H310" t="str">
            <v xml:space="preserve"> </v>
          </cell>
          <cell r="I310">
            <v>8</v>
          </cell>
          <cell r="J310">
            <v>4</v>
          </cell>
          <cell r="K310"/>
          <cell r="L310">
            <v>5</v>
          </cell>
          <cell r="M310"/>
          <cell r="N310"/>
          <cell r="O310">
            <v>1</v>
          </cell>
          <cell r="P310">
            <v>1</v>
          </cell>
          <cell r="Q310">
            <v>3</v>
          </cell>
          <cell r="R310"/>
          <cell r="S310"/>
          <cell r="T310"/>
          <cell r="U310"/>
          <cell r="V310">
            <v>22</v>
          </cell>
          <cell r="W310" t="str">
            <v xml:space="preserve">FRAME ASM           </v>
          </cell>
          <cell r="X310" t="str">
            <v xml:space="preserve">VK00  </v>
          </cell>
        </row>
        <row r="311">
          <cell r="C311">
            <v>8978794883</v>
          </cell>
          <cell r="D311" t="str">
            <v xml:space="preserve">VK00 NPR    </v>
          </cell>
          <cell r="E311" t="str">
            <v>VK00 3X HEV初品</v>
          </cell>
          <cell r="F311">
            <v>1</v>
          </cell>
          <cell r="G311" t="str">
            <v xml:space="preserve"> SLJ  </v>
          </cell>
          <cell r="H311" t="str">
            <v xml:space="preserve"> </v>
          </cell>
          <cell r="I311">
            <v>1</v>
          </cell>
          <cell r="J311">
            <v>4</v>
          </cell>
          <cell r="K311"/>
          <cell r="L311">
            <v>3</v>
          </cell>
          <cell r="M311">
            <v>7</v>
          </cell>
          <cell r="N311">
            <v>4</v>
          </cell>
          <cell r="O311">
            <v>3</v>
          </cell>
          <cell r="P311">
            <v>1</v>
          </cell>
          <cell r="Q311"/>
          <cell r="R311"/>
          <cell r="S311"/>
          <cell r="T311"/>
          <cell r="U311"/>
          <cell r="V311">
            <v>23</v>
          </cell>
          <cell r="W311" t="str">
            <v xml:space="preserve">FRAME ASM           </v>
          </cell>
          <cell r="X311" t="str">
            <v xml:space="preserve">VK00  </v>
          </cell>
        </row>
        <row r="312">
          <cell r="C312">
            <v>7552378340</v>
          </cell>
          <cell r="D312" t="str">
            <v xml:space="preserve">VK00 NMR    </v>
          </cell>
          <cell r="E312" t="str">
            <v>VK00 B1-Gr SOP</v>
          </cell>
          <cell r="F312">
            <v>3</v>
          </cell>
          <cell r="G312" t="str">
            <v xml:space="preserve"> GAF  </v>
          </cell>
          <cell r="H312" t="str">
            <v xml:space="preserve"> </v>
          </cell>
          <cell r="I312"/>
          <cell r="J312">
            <v>6</v>
          </cell>
          <cell r="K312"/>
          <cell r="L312">
            <v>18</v>
          </cell>
          <cell r="M312">
            <v>12</v>
          </cell>
          <cell r="N312">
            <v>13</v>
          </cell>
          <cell r="O312">
            <v>13</v>
          </cell>
          <cell r="P312">
            <v>9</v>
          </cell>
          <cell r="Q312">
            <v>9</v>
          </cell>
          <cell r="R312">
            <v>4</v>
          </cell>
          <cell r="S312">
            <v>9</v>
          </cell>
          <cell r="T312">
            <v>4</v>
          </cell>
          <cell r="U312">
            <v>13</v>
          </cell>
          <cell r="V312">
            <v>110</v>
          </cell>
          <cell r="W312" t="str">
            <v xml:space="preserve">FRAME ASM           </v>
          </cell>
          <cell r="X312" t="str">
            <v xml:space="preserve">VK00  </v>
          </cell>
        </row>
        <row r="313">
          <cell r="C313">
            <v>7552378510</v>
          </cell>
          <cell r="D313" t="str">
            <v xml:space="preserve">VK00 NMR    </v>
          </cell>
          <cell r="E313" t="str">
            <v>VK00 B1-Gr SOP</v>
          </cell>
          <cell r="F313">
            <v>3</v>
          </cell>
          <cell r="G313" t="str">
            <v xml:space="preserve"> BW1  </v>
          </cell>
          <cell r="H313" t="str">
            <v xml:space="preserve"> </v>
          </cell>
          <cell r="I313">
            <v>24</v>
          </cell>
          <cell r="J313">
            <v>66</v>
          </cell>
          <cell r="K313"/>
          <cell r="L313">
            <v>78</v>
          </cell>
          <cell r="M313">
            <v>126</v>
          </cell>
          <cell r="N313">
            <v>36</v>
          </cell>
          <cell r="O313">
            <v>58</v>
          </cell>
          <cell r="P313">
            <v>65</v>
          </cell>
          <cell r="Q313">
            <v>65</v>
          </cell>
          <cell r="R313">
            <v>33</v>
          </cell>
          <cell r="S313">
            <v>40</v>
          </cell>
          <cell r="T313">
            <v>29</v>
          </cell>
          <cell r="U313">
            <v>40</v>
          </cell>
          <cell r="V313">
            <v>660</v>
          </cell>
          <cell r="W313" t="str">
            <v xml:space="preserve">FRAME ASM           </v>
          </cell>
          <cell r="X313" t="str">
            <v xml:space="preserve">VK00  </v>
          </cell>
        </row>
        <row r="314">
          <cell r="C314">
            <v>7552378490</v>
          </cell>
          <cell r="D314" t="str">
            <v xml:space="preserve">VK00 NMR    </v>
          </cell>
          <cell r="E314" t="str">
            <v>VK00 E2-Gr SOP</v>
          </cell>
          <cell r="F314">
            <v>3</v>
          </cell>
          <cell r="G314" t="str">
            <v xml:space="preserve"> GDP  </v>
          </cell>
          <cell r="H314" t="str">
            <v xml:space="preserve"> </v>
          </cell>
          <cell r="I314">
            <v>12</v>
          </cell>
          <cell r="J314">
            <v>24</v>
          </cell>
          <cell r="K314"/>
          <cell r="L314">
            <v>36</v>
          </cell>
          <cell r="M314"/>
          <cell r="N314">
            <v>24</v>
          </cell>
          <cell r="O314">
            <v>39</v>
          </cell>
          <cell r="P314">
            <v>30</v>
          </cell>
          <cell r="Q314">
            <v>30</v>
          </cell>
          <cell r="R314">
            <v>15</v>
          </cell>
          <cell r="S314">
            <v>18</v>
          </cell>
          <cell r="T314">
            <v>13</v>
          </cell>
          <cell r="U314">
            <v>18</v>
          </cell>
          <cell r="V314">
            <v>259</v>
          </cell>
          <cell r="W314" t="str">
            <v xml:space="preserve">FRAME ASM           </v>
          </cell>
          <cell r="X314" t="str">
            <v xml:space="preserve">VK00  </v>
          </cell>
        </row>
        <row r="315">
          <cell r="C315">
            <v>7552378500</v>
          </cell>
          <cell r="D315" t="str">
            <v xml:space="preserve">VK00 NMR    </v>
          </cell>
          <cell r="E315" t="str">
            <v>VK00 E2-Gr SOP(4JZ1)</v>
          </cell>
          <cell r="F315">
            <v>3</v>
          </cell>
          <cell r="G315" t="str">
            <v xml:space="preserve"> GAK  </v>
          </cell>
          <cell r="H315" t="str">
            <v xml:space="preserve"> </v>
          </cell>
          <cell r="I315"/>
          <cell r="J315">
            <v>54</v>
          </cell>
          <cell r="K315"/>
          <cell r="L315">
            <v>48</v>
          </cell>
          <cell r="M315"/>
          <cell r="N315">
            <v>120</v>
          </cell>
          <cell r="O315">
            <v>83</v>
          </cell>
          <cell r="P315">
            <v>92</v>
          </cell>
          <cell r="Q315">
            <v>92</v>
          </cell>
          <cell r="R315">
            <v>47</v>
          </cell>
          <cell r="S315">
            <v>56</v>
          </cell>
          <cell r="T315">
            <v>41</v>
          </cell>
          <cell r="U315">
            <v>56</v>
          </cell>
          <cell r="V315">
            <v>689</v>
          </cell>
          <cell r="W315" t="str">
            <v xml:space="preserve">FRAME ASM           </v>
          </cell>
          <cell r="X315" t="str">
            <v xml:space="preserve">VK00  </v>
          </cell>
        </row>
        <row r="316">
          <cell r="C316">
            <v>7551908990</v>
          </cell>
          <cell r="D316" t="str">
            <v xml:space="preserve">VK00 NKR    </v>
          </cell>
          <cell r="E316" t="str">
            <v>VK00 SOP済</v>
          </cell>
          <cell r="F316">
            <v>1</v>
          </cell>
          <cell r="G316" t="str">
            <v xml:space="preserve"> BA9  </v>
          </cell>
          <cell r="H316" t="str">
            <v xml:space="preserve"> </v>
          </cell>
          <cell r="I316"/>
          <cell r="J316">
            <v>1</v>
          </cell>
          <cell r="K316"/>
          <cell r="L316">
            <v>3</v>
          </cell>
          <cell r="M316">
            <v>3</v>
          </cell>
          <cell r="N316">
            <v>2</v>
          </cell>
          <cell r="O316"/>
          <cell r="P316">
            <v>1</v>
          </cell>
          <cell r="Q316">
            <v>1</v>
          </cell>
          <cell r="R316"/>
          <cell r="S316">
            <v>1</v>
          </cell>
          <cell r="T316">
            <v>1</v>
          </cell>
          <cell r="U316"/>
          <cell r="V316">
            <v>13</v>
          </cell>
          <cell r="W316" t="str">
            <v xml:space="preserve">FRAME ASM           </v>
          </cell>
          <cell r="X316" t="str">
            <v xml:space="preserve">VK00  </v>
          </cell>
        </row>
        <row r="317">
          <cell r="C317">
            <v>7551909000</v>
          </cell>
          <cell r="D317" t="str">
            <v xml:space="preserve">VK00 NKR    </v>
          </cell>
          <cell r="E317" t="str">
            <v>VK00 SOP済</v>
          </cell>
          <cell r="F317">
            <v>1</v>
          </cell>
          <cell r="G317" t="str">
            <v xml:space="preserve"> BA7  </v>
          </cell>
          <cell r="H317" t="str">
            <v xml:space="preserve"> </v>
          </cell>
          <cell r="I317">
            <v>4</v>
          </cell>
          <cell r="J317">
            <v>14</v>
          </cell>
          <cell r="K317"/>
          <cell r="L317">
            <v>13</v>
          </cell>
          <cell r="M317">
            <v>8</v>
          </cell>
          <cell r="N317">
            <v>11</v>
          </cell>
          <cell r="O317">
            <v>13</v>
          </cell>
          <cell r="P317">
            <v>10</v>
          </cell>
          <cell r="Q317">
            <v>10</v>
          </cell>
          <cell r="R317">
            <v>15</v>
          </cell>
          <cell r="S317">
            <v>14</v>
          </cell>
          <cell r="T317">
            <v>10</v>
          </cell>
          <cell r="U317">
            <v>10</v>
          </cell>
          <cell r="V317">
            <v>132</v>
          </cell>
          <cell r="W317" t="str">
            <v xml:space="preserve">FRAME ASM           </v>
          </cell>
          <cell r="X317" t="str">
            <v xml:space="preserve">VK00  </v>
          </cell>
        </row>
        <row r="318">
          <cell r="C318">
            <v>7551909140</v>
          </cell>
          <cell r="D318" t="str">
            <v xml:space="preserve">VK00 NKR    </v>
          </cell>
          <cell r="E318" t="str">
            <v>VK00 SOP済</v>
          </cell>
          <cell r="F318">
            <v>1</v>
          </cell>
          <cell r="G318" t="str">
            <v xml:space="preserve"> NE3  </v>
          </cell>
          <cell r="H318" t="str">
            <v xml:space="preserve"> </v>
          </cell>
          <cell r="I318">
            <v>2</v>
          </cell>
          <cell r="J318">
            <v>3</v>
          </cell>
          <cell r="K318"/>
          <cell r="L318">
            <v>1</v>
          </cell>
          <cell r="M318">
            <v>1</v>
          </cell>
          <cell r="N318">
            <v>1</v>
          </cell>
          <cell r="O318">
            <v>4</v>
          </cell>
          <cell r="P318">
            <v>5</v>
          </cell>
          <cell r="Q318">
            <v>5</v>
          </cell>
          <cell r="R318">
            <v>2</v>
          </cell>
          <cell r="S318">
            <v>9</v>
          </cell>
          <cell r="T318">
            <v>7</v>
          </cell>
          <cell r="U318">
            <v>4</v>
          </cell>
          <cell r="V318">
            <v>44</v>
          </cell>
          <cell r="W318" t="str">
            <v xml:space="preserve">FRAME ASM           </v>
          </cell>
          <cell r="X318" t="str">
            <v xml:space="preserve">VK00  </v>
          </cell>
        </row>
        <row r="319">
          <cell r="C319">
            <v>7551909150</v>
          </cell>
          <cell r="D319" t="str">
            <v xml:space="preserve">VK00 NKR    </v>
          </cell>
          <cell r="E319" t="str">
            <v>VK00 SOP済</v>
          </cell>
          <cell r="F319">
            <v>1</v>
          </cell>
          <cell r="G319" t="str">
            <v xml:space="preserve"> ND7  </v>
          </cell>
          <cell r="H319" t="str">
            <v xml:space="preserve"> </v>
          </cell>
          <cell r="I319">
            <v>4</v>
          </cell>
          <cell r="J319">
            <v>3</v>
          </cell>
          <cell r="K319"/>
          <cell r="L319">
            <v>5</v>
          </cell>
          <cell r="M319">
            <v>7</v>
          </cell>
          <cell r="N319">
            <v>9</v>
          </cell>
          <cell r="O319">
            <v>8</v>
          </cell>
          <cell r="P319">
            <v>12</v>
          </cell>
          <cell r="Q319">
            <v>4</v>
          </cell>
          <cell r="R319">
            <v>14</v>
          </cell>
          <cell r="S319">
            <v>6</v>
          </cell>
          <cell r="T319">
            <v>7</v>
          </cell>
          <cell r="U319">
            <v>5</v>
          </cell>
          <cell r="V319">
            <v>84</v>
          </cell>
          <cell r="W319" t="str">
            <v xml:space="preserve">FRAME ASM           </v>
          </cell>
          <cell r="X319" t="str">
            <v xml:space="preserve">VK00  </v>
          </cell>
        </row>
        <row r="320">
          <cell r="C320">
            <v>7551909202</v>
          </cell>
          <cell r="D320" t="str">
            <v xml:space="preserve">VK00 NKR    </v>
          </cell>
          <cell r="E320" t="str">
            <v>VK00 SOP済</v>
          </cell>
          <cell r="F320">
            <v>1</v>
          </cell>
          <cell r="G320" t="str">
            <v xml:space="preserve"> KAG  </v>
          </cell>
          <cell r="H320" t="str">
            <v xml:space="preserve"> </v>
          </cell>
          <cell r="I320">
            <v>2</v>
          </cell>
          <cell r="J320"/>
          <cell r="K320"/>
          <cell r="L320"/>
          <cell r="M320"/>
          <cell r="N320">
            <v>1</v>
          </cell>
          <cell r="O320"/>
          <cell r="P320">
            <v>1</v>
          </cell>
          <cell r="Q320">
            <v>1</v>
          </cell>
          <cell r="R320">
            <v>4</v>
          </cell>
          <cell r="S320">
            <v>9</v>
          </cell>
          <cell r="T320">
            <v>2</v>
          </cell>
          <cell r="U320">
            <v>2</v>
          </cell>
          <cell r="V320">
            <v>22</v>
          </cell>
          <cell r="W320" t="str">
            <v xml:space="preserve">FRAME ASM           </v>
          </cell>
          <cell r="X320" t="str">
            <v xml:space="preserve">VK00  </v>
          </cell>
        </row>
        <row r="321">
          <cell r="C321">
            <v>7551909270</v>
          </cell>
          <cell r="D321" t="str">
            <v xml:space="preserve">VK00 NKR    </v>
          </cell>
          <cell r="E321" t="str">
            <v>VK00 SOP済</v>
          </cell>
          <cell r="F321">
            <v>1</v>
          </cell>
          <cell r="G321" t="str">
            <v xml:space="preserve"> LA5  </v>
          </cell>
          <cell r="H321" t="str">
            <v xml:space="preserve"> </v>
          </cell>
          <cell r="I321">
            <v>5</v>
          </cell>
          <cell r="J321">
            <v>1</v>
          </cell>
          <cell r="K321"/>
          <cell r="L321">
            <v>2</v>
          </cell>
          <cell r="M321">
            <v>5</v>
          </cell>
          <cell r="N321">
            <v>6</v>
          </cell>
          <cell r="O321">
            <v>7</v>
          </cell>
          <cell r="P321">
            <v>5</v>
          </cell>
          <cell r="Q321">
            <v>7</v>
          </cell>
          <cell r="R321">
            <v>9</v>
          </cell>
          <cell r="S321">
            <v>9</v>
          </cell>
          <cell r="T321">
            <v>8</v>
          </cell>
          <cell r="U321">
            <v>7</v>
          </cell>
          <cell r="V321">
            <v>71</v>
          </cell>
          <cell r="W321" t="str">
            <v xml:space="preserve">FRAME ASM           </v>
          </cell>
          <cell r="X321" t="str">
            <v xml:space="preserve">VK00  </v>
          </cell>
        </row>
        <row r="322">
          <cell r="C322">
            <v>7551909280</v>
          </cell>
          <cell r="D322" t="str">
            <v xml:space="preserve">VK00 NKR    </v>
          </cell>
          <cell r="E322" t="str">
            <v>VK00 SOP済</v>
          </cell>
          <cell r="F322">
            <v>1</v>
          </cell>
          <cell r="G322" t="str">
            <v xml:space="preserve"> LA6  </v>
          </cell>
          <cell r="H322" t="str">
            <v xml:space="preserve"> </v>
          </cell>
          <cell r="I322">
            <v>12</v>
          </cell>
          <cell r="J322">
            <v>1</v>
          </cell>
          <cell r="K322"/>
          <cell r="L322">
            <v>1</v>
          </cell>
          <cell r="M322">
            <v>3</v>
          </cell>
          <cell r="N322"/>
          <cell r="O322"/>
          <cell r="P322">
            <v>1</v>
          </cell>
          <cell r="Q322">
            <v>1</v>
          </cell>
          <cell r="R322">
            <v>5</v>
          </cell>
          <cell r="S322">
            <v>3</v>
          </cell>
          <cell r="T322">
            <v>4</v>
          </cell>
          <cell r="U322">
            <v>2</v>
          </cell>
          <cell r="V322">
            <v>33</v>
          </cell>
          <cell r="W322" t="str">
            <v xml:space="preserve">FRAME ASM           </v>
          </cell>
          <cell r="X322" t="str">
            <v xml:space="preserve">VK00  </v>
          </cell>
        </row>
        <row r="323">
          <cell r="C323">
            <v>7551909310</v>
          </cell>
          <cell r="D323" t="str">
            <v xml:space="preserve">VK00 NKR    </v>
          </cell>
          <cell r="E323" t="str">
            <v>VK00 SOP済</v>
          </cell>
          <cell r="F323">
            <v>1</v>
          </cell>
          <cell r="G323" t="str">
            <v xml:space="preserve"> CHF  </v>
          </cell>
          <cell r="H323" t="str">
            <v xml:space="preserve"> </v>
          </cell>
          <cell r="I323">
            <v>7</v>
          </cell>
          <cell r="J323">
            <v>1</v>
          </cell>
          <cell r="K323"/>
          <cell r="L323">
            <v>1</v>
          </cell>
          <cell r="M323">
            <v>1</v>
          </cell>
          <cell r="N323">
            <v>1</v>
          </cell>
          <cell r="O323">
            <v>1</v>
          </cell>
          <cell r="P323">
            <v>2</v>
          </cell>
          <cell r="Q323"/>
          <cell r="R323"/>
          <cell r="S323">
            <v>1</v>
          </cell>
          <cell r="T323"/>
          <cell r="U323"/>
          <cell r="V323">
            <v>15</v>
          </cell>
          <cell r="W323" t="str">
            <v xml:space="preserve">FRAME ASM           </v>
          </cell>
          <cell r="X323" t="str">
            <v xml:space="preserve">VK00  </v>
          </cell>
        </row>
        <row r="324">
          <cell r="C324">
            <v>7551909362</v>
          </cell>
          <cell r="D324" t="str">
            <v xml:space="preserve">VK00 NKR    </v>
          </cell>
          <cell r="E324" t="str">
            <v>VK00 SOP済</v>
          </cell>
          <cell r="F324">
            <v>1</v>
          </cell>
          <cell r="G324" t="str">
            <v xml:space="preserve"> JC3  </v>
          </cell>
          <cell r="H324" t="str">
            <v xml:space="preserve"> </v>
          </cell>
          <cell r="I324">
            <v>12</v>
          </cell>
          <cell r="J324">
            <v>7</v>
          </cell>
          <cell r="K324"/>
          <cell r="L324">
            <v>2</v>
          </cell>
          <cell r="M324">
            <v>12</v>
          </cell>
          <cell r="N324">
            <v>10</v>
          </cell>
          <cell r="O324">
            <v>11</v>
          </cell>
          <cell r="P324">
            <v>10</v>
          </cell>
          <cell r="Q324">
            <v>11</v>
          </cell>
          <cell r="R324">
            <v>18</v>
          </cell>
          <cell r="S324">
            <v>12</v>
          </cell>
          <cell r="T324">
            <v>19</v>
          </cell>
          <cell r="U324">
            <v>8</v>
          </cell>
          <cell r="V324">
            <v>132</v>
          </cell>
          <cell r="W324" t="str">
            <v xml:space="preserve">FRAME ASM           </v>
          </cell>
          <cell r="X324" t="str">
            <v xml:space="preserve">VK00  </v>
          </cell>
        </row>
        <row r="325">
          <cell r="C325">
            <v>7551909470</v>
          </cell>
          <cell r="D325" t="str">
            <v xml:space="preserve">VK00 NKR    </v>
          </cell>
          <cell r="E325" t="str">
            <v>VK00 SOP済</v>
          </cell>
          <cell r="F325">
            <v>1</v>
          </cell>
          <cell r="G325" t="str">
            <v xml:space="preserve"> JD2  </v>
          </cell>
          <cell r="H325" t="str">
            <v xml:space="preserve"> </v>
          </cell>
          <cell r="I325">
            <v>3</v>
          </cell>
          <cell r="J325">
            <v>1</v>
          </cell>
          <cell r="K325"/>
          <cell r="L325">
            <v>1</v>
          </cell>
          <cell r="M325">
            <v>5</v>
          </cell>
          <cell r="N325">
            <v>7</v>
          </cell>
          <cell r="O325">
            <v>3</v>
          </cell>
          <cell r="P325">
            <v>2</v>
          </cell>
          <cell r="Q325">
            <v>2</v>
          </cell>
          <cell r="R325">
            <v>4</v>
          </cell>
          <cell r="S325">
            <v>4</v>
          </cell>
          <cell r="T325">
            <v>2</v>
          </cell>
          <cell r="U325">
            <v>4</v>
          </cell>
          <cell r="V325">
            <v>38</v>
          </cell>
          <cell r="W325" t="str">
            <v xml:space="preserve">FRAME ASM           </v>
          </cell>
          <cell r="X325" t="str">
            <v xml:space="preserve">VK00  </v>
          </cell>
        </row>
        <row r="326">
          <cell r="C326">
            <v>7551909552</v>
          </cell>
          <cell r="D326" t="str">
            <v xml:space="preserve">VK00 NKR    </v>
          </cell>
          <cell r="E326" t="str">
            <v>VK00 SOP済</v>
          </cell>
          <cell r="F326">
            <v>1</v>
          </cell>
          <cell r="G326" t="str">
            <v xml:space="preserve"> KAN  </v>
          </cell>
          <cell r="H326" t="str">
            <v xml:space="preserve"> </v>
          </cell>
          <cell r="I326"/>
          <cell r="J326">
            <v>1</v>
          </cell>
          <cell r="K326"/>
          <cell r="L326"/>
          <cell r="M326">
            <v>1</v>
          </cell>
          <cell r="N326"/>
          <cell r="O326"/>
          <cell r="P326"/>
          <cell r="Q326">
            <v>1</v>
          </cell>
          <cell r="R326">
            <v>3</v>
          </cell>
          <cell r="S326">
            <v>5</v>
          </cell>
          <cell r="T326">
            <v>2</v>
          </cell>
          <cell r="U326">
            <v>4</v>
          </cell>
          <cell r="V326">
            <v>17</v>
          </cell>
          <cell r="W326" t="str">
            <v xml:space="preserve">FRAME ASM           </v>
          </cell>
          <cell r="X326" t="str">
            <v xml:space="preserve">VK00  </v>
          </cell>
        </row>
        <row r="327">
          <cell r="C327">
            <v>7551909580</v>
          </cell>
          <cell r="D327" t="str">
            <v xml:space="preserve">VK00 NKR    </v>
          </cell>
          <cell r="E327" t="str">
            <v>VK00 SOP済</v>
          </cell>
          <cell r="F327">
            <v>1</v>
          </cell>
          <cell r="G327" t="str">
            <v xml:space="preserve"> KAR  </v>
          </cell>
          <cell r="H327" t="str">
            <v xml:space="preserve"> </v>
          </cell>
          <cell r="I327"/>
          <cell r="J327"/>
          <cell r="K327"/>
          <cell r="L327"/>
          <cell r="M327"/>
          <cell r="N327"/>
          <cell r="O327"/>
          <cell r="P327">
            <v>1</v>
          </cell>
          <cell r="Q327">
            <v>2</v>
          </cell>
          <cell r="R327">
            <v>5</v>
          </cell>
          <cell r="S327">
            <v>2</v>
          </cell>
          <cell r="T327">
            <v>5</v>
          </cell>
          <cell r="U327">
            <v>1</v>
          </cell>
          <cell r="V327">
            <v>16</v>
          </cell>
          <cell r="W327" t="str">
            <v xml:space="preserve">FRAME ASM           </v>
          </cell>
          <cell r="X327" t="str">
            <v xml:space="preserve">VK00  </v>
          </cell>
        </row>
        <row r="328">
          <cell r="C328">
            <v>7551909730</v>
          </cell>
          <cell r="D328" t="str">
            <v xml:space="preserve">VK00 NKR    </v>
          </cell>
          <cell r="E328" t="str">
            <v>VK00 SOP済</v>
          </cell>
          <cell r="F328">
            <v>1</v>
          </cell>
          <cell r="G328" t="str">
            <v xml:space="preserve"> NPE  </v>
          </cell>
          <cell r="H328" t="str">
            <v xml:space="preserve"> </v>
          </cell>
          <cell r="I328">
            <v>1</v>
          </cell>
          <cell r="J328">
            <v>1</v>
          </cell>
          <cell r="K328"/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/>
          <cell r="Q328">
            <v>1</v>
          </cell>
          <cell r="R328">
            <v>4</v>
          </cell>
          <cell r="S328">
            <v>5</v>
          </cell>
          <cell r="T328">
            <v>1</v>
          </cell>
          <cell r="U328"/>
          <cell r="V328">
            <v>17</v>
          </cell>
          <cell r="W328" t="str">
            <v xml:space="preserve">FRAME ASM           </v>
          </cell>
          <cell r="X328" t="str">
            <v xml:space="preserve">VK00  </v>
          </cell>
        </row>
        <row r="329">
          <cell r="C329">
            <v>7551909750</v>
          </cell>
          <cell r="D329" t="str">
            <v xml:space="preserve">VK00 NMR    </v>
          </cell>
          <cell r="E329" t="str">
            <v>VK00 SOP済</v>
          </cell>
          <cell r="F329">
            <v>1</v>
          </cell>
          <cell r="G329" t="str">
            <v xml:space="preserve"> JHM  </v>
          </cell>
          <cell r="H329" t="str">
            <v xml:space="preserve"> </v>
          </cell>
          <cell r="I329">
            <v>2</v>
          </cell>
          <cell r="J329">
            <v>4</v>
          </cell>
          <cell r="K329"/>
          <cell r="L329">
            <v>2</v>
          </cell>
          <cell r="M329">
            <v>7</v>
          </cell>
          <cell r="N329">
            <v>8</v>
          </cell>
          <cell r="O329">
            <v>8</v>
          </cell>
          <cell r="P329">
            <v>8</v>
          </cell>
          <cell r="Q329">
            <v>8</v>
          </cell>
          <cell r="R329">
            <v>17</v>
          </cell>
          <cell r="S329">
            <v>21</v>
          </cell>
          <cell r="T329">
            <v>18</v>
          </cell>
          <cell r="U329">
            <v>12</v>
          </cell>
          <cell r="V329">
            <v>115</v>
          </cell>
          <cell r="W329" t="str">
            <v xml:space="preserve">FRAME ASM           </v>
          </cell>
          <cell r="X329" t="str">
            <v xml:space="preserve">VK00  </v>
          </cell>
        </row>
        <row r="330">
          <cell r="C330">
            <v>7551909780</v>
          </cell>
          <cell r="D330" t="str">
            <v xml:space="preserve">VK00 NMR    </v>
          </cell>
          <cell r="E330" t="str">
            <v>VK00 SOP済</v>
          </cell>
          <cell r="F330">
            <v>1</v>
          </cell>
          <cell r="G330" t="str">
            <v xml:space="preserve"> NPC  </v>
          </cell>
          <cell r="H330" t="str">
            <v xml:space="preserve"> </v>
          </cell>
          <cell r="I330">
            <v>1</v>
          </cell>
          <cell r="J330">
            <v>3</v>
          </cell>
          <cell r="K330"/>
          <cell r="L330">
            <v>1</v>
          </cell>
          <cell r="M330">
            <v>3</v>
          </cell>
          <cell r="N330">
            <v>10</v>
          </cell>
          <cell r="O330">
            <v>2</v>
          </cell>
          <cell r="P330">
            <v>2</v>
          </cell>
          <cell r="Q330">
            <v>2</v>
          </cell>
          <cell r="R330">
            <v>5</v>
          </cell>
          <cell r="S330">
            <v>4</v>
          </cell>
          <cell r="T330">
            <v>8</v>
          </cell>
          <cell r="U330">
            <v>8</v>
          </cell>
          <cell r="V330">
            <v>49</v>
          </cell>
          <cell r="W330" t="str">
            <v xml:space="preserve">FRAME ASM           </v>
          </cell>
          <cell r="X330" t="str">
            <v xml:space="preserve">VK00  </v>
          </cell>
        </row>
        <row r="331">
          <cell r="C331">
            <v>7551910020</v>
          </cell>
          <cell r="D331" t="str">
            <v xml:space="preserve">VK00 NMR    </v>
          </cell>
          <cell r="E331" t="str">
            <v>VK00 SOP済</v>
          </cell>
          <cell r="F331">
            <v>1</v>
          </cell>
          <cell r="G331" t="str">
            <v xml:space="preserve"> CM8  </v>
          </cell>
          <cell r="H331" t="str">
            <v xml:space="preserve"> </v>
          </cell>
          <cell r="I331">
            <v>4</v>
          </cell>
          <cell r="J331">
            <v>4</v>
          </cell>
          <cell r="K331"/>
          <cell r="L331">
            <v>1</v>
          </cell>
          <cell r="M331">
            <v>1</v>
          </cell>
          <cell r="N331">
            <v>2</v>
          </cell>
          <cell r="O331">
            <v>2</v>
          </cell>
          <cell r="P331">
            <v>2</v>
          </cell>
          <cell r="Q331">
            <v>1</v>
          </cell>
          <cell r="R331">
            <v>3</v>
          </cell>
          <cell r="S331">
            <v>2</v>
          </cell>
          <cell r="T331">
            <v>4</v>
          </cell>
          <cell r="U331">
            <v>3</v>
          </cell>
          <cell r="V331">
            <v>29</v>
          </cell>
          <cell r="W331" t="str">
            <v xml:space="preserve">FRAME ASM           </v>
          </cell>
          <cell r="X331" t="str">
            <v xml:space="preserve">VK00  </v>
          </cell>
        </row>
        <row r="332">
          <cell r="C332">
            <v>7551910050</v>
          </cell>
          <cell r="D332" t="str">
            <v xml:space="preserve">VK00 NMR    </v>
          </cell>
          <cell r="E332" t="str">
            <v>VK00 SOP済</v>
          </cell>
          <cell r="F332">
            <v>1</v>
          </cell>
          <cell r="G332" t="str">
            <v xml:space="preserve"> CMV  </v>
          </cell>
          <cell r="H332" t="str">
            <v xml:space="preserve"> </v>
          </cell>
          <cell r="I332">
            <v>3</v>
          </cell>
          <cell r="J332">
            <v>5</v>
          </cell>
          <cell r="K332"/>
          <cell r="L332">
            <v>2</v>
          </cell>
          <cell r="M332">
            <v>5</v>
          </cell>
          <cell r="N332">
            <v>4</v>
          </cell>
          <cell r="O332">
            <v>5</v>
          </cell>
          <cell r="P332">
            <v>6</v>
          </cell>
          <cell r="Q332">
            <v>9</v>
          </cell>
          <cell r="R332">
            <v>3</v>
          </cell>
          <cell r="S332">
            <v>5</v>
          </cell>
          <cell r="T332">
            <v>2</v>
          </cell>
          <cell r="U332"/>
          <cell r="V332">
            <v>49</v>
          </cell>
          <cell r="W332" t="str">
            <v xml:space="preserve">FRAME ASM           </v>
          </cell>
          <cell r="X332" t="str">
            <v xml:space="preserve">VK00  </v>
          </cell>
        </row>
        <row r="333">
          <cell r="C333">
            <v>7551910070</v>
          </cell>
          <cell r="D333" t="str">
            <v xml:space="preserve">VK00 NMR    </v>
          </cell>
          <cell r="E333" t="str">
            <v>VK00 SOP済</v>
          </cell>
          <cell r="F333">
            <v>1</v>
          </cell>
          <cell r="G333" t="str">
            <v xml:space="preserve"> CMP  </v>
          </cell>
          <cell r="H333" t="str">
            <v xml:space="preserve"> </v>
          </cell>
          <cell r="I333">
            <v>10</v>
          </cell>
          <cell r="J333">
            <v>1</v>
          </cell>
          <cell r="K333"/>
          <cell r="L333">
            <v>1</v>
          </cell>
          <cell r="M333">
            <v>5</v>
          </cell>
          <cell r="N333">
            <v>6</v>
          </cell>
          <cell r="O333">
            <v>8</v>
          </cell>
          <cell r="P333">
            <v>9</v>
          </cell>
          <cell r="Q333">
            <v>3</v>
          </cell>
          <cell r="R333">
            <v>5</v>
          </cell>
          <cell r="S333">
            <v>4</v>
          </cell>
          <cell r="T333">
            <v>2</v>
          </cell>
          <cell r="U333">
            <v>1</v>
          </cell>
          <cell r="V333">
            <v>55</v>
          </cell>
          <cell r="W333" t="str">
            <v xml:space="preserve">FRAME ASM           </v>
          </cell>
          <cell r="X333" t="str">
            <v xml:space="preserve">VK00  </v>
          </cell>
        </row>
        <row r="334">
          <cell r="C334">
            <v>7551910130</v>
          </cell>
          <cell r="D334" t="str">
            <v xml:space="preserve">VK00 NKR    </v>
          </cell>
          <cell r="E334" t="str">
            <v>VK00 SOP済</v>
          </cell>
          <cell r="F334">
            <v>1</v>
          </cell>
          <cell r="G334" t="str">
            <v xml:space="preserve"> KHV  </v>
          </cell>
          <cell r="H334" t="str">
            <v xml:space="preserve"> </v>
          </cell>
          <cell r="I334"/>
          <cell r="J334">
            <v>4</v>
          </cell>
          <cell r="K334"/>
          <cell r="L334">
            <v>2</v>
          </cell>
          <cell r="M334"/>
          <cell r="N334"/>
          <cell r="O334"/>
          <cell r="P334"/>
          <cell r="Q334"/>
          <cell r="R334"/>
          <cell r="S334"/>
          <cell r="T334"/>
          <cell r="U334"/>
          <cell r="V334">
            <v>6</v>
          </cell>
          <cell r="W334" t="str">
            <v xml:space="preserve">FRAME ASM           </v>
          </cell>
          <cell r="X334" t="str">
            <v xml:space="preserve">VK00  </v>
          </cell>
        </row>
        <row r="335">
          <cell r="C335">
            <v>7551910330</v>
          </cell>
          <cell r="D335" t="str">
            <v xml:space="preserve">VK00 NMR    </v>
          </cell>
          <cell r="E335" t="str">
            <v>VK00 SOP済</v>
          </cell>
          <cell r="F335">
            <v>1</v>
          </cell>
          <cell r="G335" t="str">
            <v xml:space="preserve"> NPD  </v>
          </cell>
          <cell r="H335" t="str">
            <v xml:space="preserve"> </v>
          </cell>
          <cell r="I335"/>
          <cell r="J335"/>
          <cell r="K335"/>
          <cell r="L335"/>
          <cell r="M335"/>
          <cell r="N335">
            <v>1</v>
          </cell>
          <cell r="O335">
            <v>1</v>
          </cell>
          <cell r="P335"/>
          <cell r="Q335"/>
          <cell r="R335"/>
          <cell r="S335">
            <v>1</v>
          </cell>
          <cell r="T335">
            <v>2</v>
          </cell>
          <cell r="U335"/>
          <cell r="V335">
            <v>5</v>
          </cell>
          <cell r="W335" t="str">
            <v xml:space="preserve">FRAME ASM           </v>
          </cell>
          <cell r="X335" t="str">
            <v xml:space="preserve">VK00  </v>
          </cell>
        </row>
        <row r="336">
          <cell r="C336">
            <v>8977942933</v>
          </cell>
          <cell r="D336" t="str">
            <v xml:space="preserve">VK00 NKR    </v>
          </cell>
          <cell r="E336" t="str">
            <v>VK00 SOP済</v>
          </cell>
          <cell r="F336">
            <v>1</v>
          </cell>
          <cell r="G336" t="str">
            <v xml:space="preserve"> BA1  </v>
          </cell>
          <cell r="H336" t="str">
            <v xml:space="preserve"> </v>
          </cell>
          <cell r="I336">
            <v>2</v>
          </cell>
          <cell r="J336">
            <v>4</v>
          </cell>
          <cell r="K336"/>
          <cell r="L336">
            <v>2</v>
          </cell>
          <cell r="M336">
            <v>2</v>
          </cell>
          <cell r="N336">
            <v>1</v>
          </cell>
          <cell r="O336">
            <v>1</v>
          </cell>
          <cell r="P336">
            <v>3</v>
          </cell>
          <cell r="Q336">
            <v>3</v>
          </cell>
          <cell r="R336">
            <v>2</v>
          </cell>
          <cell r="S336">
            <v>5</v>
          </cell>
          <cell r="T336">
            <v>3</v>
          </cell>
          <cell r="U336"/>
          <cell r="V336">
            <v>28</v>
          </cell>
          <cell r="W336" t="str">
            <v xml:space="preserve">FRAME ASM           </v>
          </cell>
          <cell r="X336" t="str">
            <v xml:space="preserve">VK00  </v>
          </cell>
        </row>
        <row r="337">
          <cell r="C337">
            <v>8977942944</v>
          </cell>
          <cell r="D337" t="str">
            <v xml:space="preserve">VK00 NKR    </v>
          </cell>
          <cell r="E337" t="str">
            <v>VK00 SOP済</v>
          </cell>
          <cell r="F337">
            <v>1</v>
          </cell>
          <cell r="G337" t="str">
            <v xml:space="preserve"> BA2  </v>
          </cell>
          <cell r="H337" t="str">
            <v xml:space="preserve"> </v>
          </cell>
          <cell r="I337">
            <v>15</v>
          </cell>
          <cell r="J337">
            <v>9</v>
          </cell>
          <cell r="K337"/>
          <cell r="L337">
            <v>6</v>
          </cell>
          <cell r="M337">
            <v>7</v>
          </cell>
          <cell r="N337">
            <v>8</v>
          </cell>
          <cell r="O337">
            <v>5</v>
          </cell>
          <cell r="P337">
            <v>7</v>
          </cell>
          <cell r="Q337">
            <v>6</v>
          </cell>
          <cell r="R337">
            <v>10</v>
          </cell>
          <cell r="S337">
            <v>9</v>
          </cell>
          <cell r="T337">
            <v>13</v>
          </cell>
          <cell r="U337">
            <v>8</v>
          </cell>
          <cell r="V337">
            <v>103</v>
          </cell>
          <cell r="W337" t="str">
            <v xml:space="preserve">FRAME ASM           </v>
          </cell>
          <cell r="X337" t="str">
            <v xml:space="preserve">VK00  </v>
          </cell>
        </row>
        <row r="338">
          <cell r="C338">
            <v>8977943002</v>
          </cell>
          <cell r="D338" t="str">
            <v xml:space="preserve">VK00 NMR    </v>
          </cell>
          <cell r="E338" t="str">
            <v>VK00 SOP済</v>
          </cell>
          <cell r="F338">
            <v>1</v>
          </cell>
          <cell r="G338" t="str">
            <v xml:space="preserve"> NP1  </v>
          </cell>
          <cell r="H338" t="str">
            <v xml:space="preserve"> </v>
          </cell>
          <cell r="I338">
            <v>5</v>
          </cell>
          <cell r="J338">
            <v>11</v>
          </cell>
          <cell r="K338"/>
          <cell r="L338">
            <v>6</v>
          </cell>
          <cell r="M338">
            <v>8</v>
          </cell>
          <cell r="N338">
            <v>3</v>
          </cell>
          <cell r="O338">
            <v>6</v>
          </cell>
          <cell r="P338">
            <v>10</v>
          </cell>
          <cell r="Q338">
            <v>8</v>
          </cell>
          <cell r="R338">
            <v>13</v>
          </cell>
          <cell r="S338">
            <v>7</v>
          </cell>
          <cell r="T338">
            <v>7</v>
          </cell>
          <cell r="U338"/>
          <cell r="V338">
            <v>84</v>
          </cell>
          <cell r="W338" t="str">
            <v xml:space="preserve">FRAME ASM           </v>
          </cell>
          <cell r="X338" t="str">
            <v xml:space="preserve">VK00  </v>
          </cell>
        </row>
        <row r="339">
          <cell r="C339">
            <v>8977943013</v>
          </cell>
          <cell r="D339" t="str">
            <v xml:space="preserve">VK00 NMR    </v>
          </cell>
          <cell r="E339" t="str">
            <v>VK00 SOP済</v>
          </cell>
          <cell r="F339">
            <v>1</v>
          </cell>
          <cell r="G339" t="str">
            <v xml:space="preserve"> NP2  </v>
          </cell>
          <cell r="H339" t="str">
            <v xml:space="preserve"> </v>
          </cell>
          <cell r="I339">
            <v>2</v>
          </cell>
          <cell r="J339">
            <v>1</v>
          </cell>
          <cell r="K339"/>
          <cell r="L339">
            <v>3</v>
          </cell>
          <cell r="M339">
            <v>2</v>
          </cell>
          <cell r="N339">
            <v>2</v>
          </cell>
          <cell r="O339">
            <v>1</v>
          </cell>
          <cell r="P339">
            <v>1</v>
          </cell>
          <cell r="Q339">
            <v>3</v>
          </cell>
          <cell r="R339">
            <v>1</v>
          </cell>
          <cell r="S339">
            <v>4</v>
          </cell>
          <cell r="T339"/>
          <cell r="U339"/>
          <cell r="V339">
            <v>20</v>
          </cell>
          <cell r="W339" t="str">
            <v xml:space="preserve">FRAME ASM           </v>
          </cell>
          <cell r="X339" t="str">
            <v xml:space="preserve">VK00  </v>
          </cell>
        </row>
        <row r="340">
          <cell r="C340">
            <v>8977943023</v>
          </cell>
          <cell r="D340" t="str">
            <v xml:space="preserve">VK00 NMR    </v>
          </cell>
          <cell r="E340" t="str">
            <v>VK00 SOP済</v>
          </cell>
          <cell r="F340">
            <v>1</v>
          </cell>
          <cell r="G340" t="str">
            <v xml:space="preserve"> JHA  </v>
          </cell>
          <cell r="H340" t="str">
            <v xml:space="preserve"> </v>
          </cell>
          <cell r="I340"/>
          <cell r="J340">
            <v>4</v>
          </cell>
          <cell r="K340"/>
          <cell r="L340">
            <v>2</v>
          </cell>
          <cell r="M340">
            <v>6</v>
          </cell>
          <cell r="N340">
            <v>8</v>
          </cell>
          <cell r="O340">
            <v>7</v>
          </cell>
          <cell r="P340">
            <v>7</v>
          </cell>
          <cell r="Q340">
            <v>6</v>
          </cell>
          <cell r="R340">
            <v>5</v>
          </cell>
          <cell r="S340">
            <v>6</v>
          </cell>
          <cell r="T340">
            <v>4</v>
          </cell>
          <cell r="U340">
            <v>3</v>
          </cell>
          <cell r="V340">
            <v>58</v>
          </cell>
          <cell r="W340" t="str">
            <v xml:space="preserve">FRAME ASM           </v>
          </cell>
          <cell r="X340" t="str">
            <v xml:space="preserve">VK00  </v>
          </cell>
        </row>
        <row r="341">
          <cell r="C341">
            <v>8977943212</v>
          </cell>
          <cell r="D341" t="str">
            <v xml:space="preserve">VK00 NKR    </v>
          </cell>
          <cell r="E341" t="str">
            <v>VK00 SOP済</v>
          </cell>
          <cell r="F341">
            <v>1</v>
          </cell>
          <cell r="G341" t="str">
            <v xml:space="preserve"> NC4  </v>
          </cell>
          <cell r="H341" t="str">
            <v xml:space="preserve"> </v>
          </cell>
          <cell r="I341">
            <v>11</v>
          </cell>
          <cell r="J341">
            <v>7</v>
          </cell>
          <cell r="K341"/>
          <cell r="L341">
            <v>3</v>
          </cell>
          <cell r="M341">
            <v>22</v>
          </cell>
          <cell r="N341">
            <v>37</v>
          </cell>
          <cell r="O341">
            <v>42</v>
          </cell>
          <cell r="P341">
            <v>36</v>
          </cell>
          <cell r="Q341">
            <v>34</v>
          </cell>
          <cell r="R341">
            <v>25</v>
          </cell>
          <cell r="S341">
            <v>17</v>
          </cell>
          <cell r="T341">
            <v>30</v>
          </cell>
          <cell r="U341">
            <v>20</v>
          </cell>
          <cell r="V341">
            <v>284</v>
          </cell>
          <cell r="W341" t="str">
            <v xml:space="preserve">FRAME ASM           </v>
          </cell>
          <cell r="X341" t="str">
            <v xml:space="preserve">VK00  </v>
          </cell>
        </row>
        <row r="342">
          <cell r="C342">
            <v>8977943263</v>
          </cell>
          <cell r="D342" t="str">
            <v xml:space="preserve">VK00 NMR    </v>
          </cell>
          <cell r="E342" t="str">
            <v>VK00 SOP済</v>
          </cell>
          <cell r="F342">
            <v>1</v>
          </cell>
          <cell r="G342" t="str">
            <v xml:space="preserve"> NP5  </v>
          </cell>
          <cell r="H342" t="str">
            <v xml:space="preserve"> </v>
          </cell>
          <cell r="I342">
            <v>1</v>
          </cell>
          <cell r="J342">
            <v>3</v>
          </cell>
          <cell r="K342"/>
          <cell r="L342">
            <v>10</v>
          </cell>
          <cell r="M342">
            <v>1</v>
          </cell>
          <cell r="N342">
            <v>2</v>
          </cell>
          <cell r="O342">
            <v>3</v>
          </cell>
          <cell r="P342"/>
          <cell r="Q342"/>
          <cell r="R342">
            <v>1</v>
          </cell>
          <cell r="S342">
            <v>2</v>
          </cell>
          <cell r="T342"/>
          <cell r="U342"/>
          <cell r="V342">
            <v>23</v>
          </cell>
          <cell r="W342" t="str">
            <v xml:space="preserve">FRAME ASM           </v>
          </cell>
          <cell r="X342" t="str">
            <v xml:space="preserve">VK00  </v>
          </cell>
        </row>
        <row r="343">
          <cell r="C343">
            <v>8977943342</v>
          </cell>
          <cell r="D343" t="str">
            <v xml:space="preserve">VK00 NKR    </v>
          </cell>
          <cell r="E343" t="str">
            <v>VK00 SOP済</v>
          </cell>
          <cell r="F343">
            <v>1</v>
          </cell>
          <cell r="G343" t="str">
            <v xml:space="preserve"> KHA  </v>
          </cell>
          <cell r="H343" t="str">
            <v xml:space="preserve"> </v>
          </cell>
          <cell r="I343">
            <v>1</v>
          </cell>
          <cell r="J343">
            <v>1</v>
          </cell>
          <cell r="K343"/>
          <cell r="L343"/>
          <cell r="M343"/>
          <cell r="N343">
            <v>1</v>
          </cell>
          <cell r="O343"/>
          <cell r="P343"/>
          <cell r="Q343"/>
          <cell r="R343">
            <v>1</v>
          </cell>
          <cell r="S343"/>
          <cell r="T343"/>
          <cell r="U343"/>
          <cell r="V343">
            <v>4</v>
          </cell>
          <cell r="W343" t="str">
            <v xml:space="preserve">FRAME ASM           </v>
          </cell>
          <cell r="X343" t="str">
            <v xml:space="preserve">VK00  </v>
          </cell>
        </row>
        <row r="344">
          <cell r="C344">
            <v>8977943352</v>
          </cell>
          <cell r="D344" t="str">
            <v xml:space="preserve">VK00 NKR    </v>
          </cell>
          <cell r="E344" t="str">
            <v>VK00 SOP済</v>
          </cell>
          <cell r="F344">
            <v>1</v>
          </cell>
          <cell r="G344" t="str">
            <v xml:space="preserve"> KA5  </v>
          </cell>
          <cell r="H344" t="str">
            <v xml:space="preserve"> </v>
          </cell>
          <cell r="I344"/>
          <cell r="J344">
            <v>1</v>
          </cell>
          <cell r="K344"/>
          <cell r="L344"/>
          <cell r="M344"/>
          <cell r="N344"/>
          <cell r="O344">
            <v>1</v>
          </cell>
          <cell r="P344"/>
          <cell r="Q344"/>
          <cell r="R344"/>
          <cell r="S344"/>
          <cell r="T344"/>
          <cell r="U344"/>
          <cell r="V344">
            <v>2</v>
          </cell>
          <cell r="W344" t="str">
            <v xml:space="preserve">FRAME ASM           </v>
          </cell>
          <cell r="X344" t="str">
            <v xml:space="preserve">VK00  </v>
          </cell>
        </row>
        <row r="345">
          <cell r="C345">
            <v>8977943362</v>
          </cell>
          <cell r="D345" t="str">
            <v xml:space="preserve">VK00 NMR    </v>
          </cell>
          <cell r="E345" t="str">
            <v>VK00 SOP済</v>
          </cell>
          <cell r="F345">
            <v>1</v>
          </cell>
          <cell r="G345" t="str">
            <v xml:space="preserve"> KHB  </v>
          </cell>
          <cell r="H345" t="str">
            <v xml:space="preserve"> </v>
          </cell>
          <cell r="I345">
            <v>1</v>
          </cell>
          <cell r="J345">
            <v>1</v>
          </cell>
          <cell r="K345"/>
          <cell r="L345">
            <v>2</v>
          </cell>
          <cell r="M345"/>
          <cell r="N345"/>
          <cell r="O345"/>
          <cell r="P345">
            <v>1</v>
          </cell>
          <cell r="Q345"/>
          <cell r="R345"/>
          <cell r="S345"/>
          <cell r="T345"/>
          <cell r="U345"/>
          <cell r="V345">
            <v>5</v>
          </cell>
          <cell r="W345" t="str">
            <v xml:space="preserve">FRAME ASM           </v>
          </cell>
          <cell r="X345" t="str">
            <v xml:space="preserve">VK00  </v>
          </cell>
        </row>
        <row r="346">
          <cell r="C346">
            <v>8977943423</v>
          </cell>
          <cell r="D346" t="str">
            <v xml:space="preserve">VK00 NMR    </v>
          </cell>
          <cell r="E346" t="str">
            <v>VK00 SOP済</v>
          </cell>
          <cell r="F346">
            <v>1</v>
          </cell>
          <cell r="G346" t="str">
            <v xml:space="preserve"> CBD  </v>
          </cell>
          <cell r="H346" t="str">
            <v xml:space="preserve"> </v>
          </cell>
          <cell r="I346">
            <v>1</v>
          </cell>
          <cell r="J346">
            <v>2</v>
          </cell>
          <cell r="K346"/>
          <cell r="L346">
            <v>1</v>
          </cell>
          <cell r="M346"/>
          <cell r="N346"/>
          <cell r="O346"/>
          <cell r="P346"/>
          <cell r="Q346"/>
          <cell r="R346"/>
          <cell r="S346">
            <v>1</v>
          </cell>
          <cell r="T346"/>
          <cell r="U346"/>
          <cell r="V346">
            <v>5</v>
          </cell>
          <cell r="W346" t="str">
            <v xml:space="preserve">FRAME ASM           </v>
          </cell>
          <cell r="X346" t="str">
            <v xml:space="preserve">VK00  </v>
          </cell>
        </row>
        <row r="347">
          <cell r="C347">
            <v>8977943533</v>
          </cell>
          <cell r="D347" t="str">
            <v xml:space="preserve">VK00 NKR    </v>
          </cell>
          <cell r="E347" t="str">
            <v>VK00 SOP済</v>
          </cell>
          <cell r="F347">
            <v>1</v>
          </cell>
          <cell r="G347" t="str">
            <v xml:space="preserve"> LA2  </v>
          </cell>
          <cell r="H347" t="str">
            <v xml:space="preserve"> </v>
          </cell>
          <cell r="I347">
            <v>9</v>
          </cell>
          <cell r="J347">
            <v>10</v>
          </cell>
          <cell r="K347"/>
          <cell r="L347">
            <v>1</v>
          </cell>
          <cell r="M347"/>
          <cell r="N347">
            <v>3</v>
          </cell>
          <cell r="O347">
            <v>14</v>
          </cell>
          <cell r="P347">
            <v>18</v>
          </cell>
          <cell r="Q347">
            <v>6</v>
          </cell>
          <cell r="R347">
            <v>9</v>
          </cell>
          <cell r="S347">
            <v>14</v>
          </cell>
          <cell r="T347">
            <v>4</v>
          </cell>
          <cell r="U347">
            <v>1</v>
          </cell>
          <cell r="V347">
            <v>89</v>
          </cell>
          <cell r="W347" t="str">
            <v xml:space="preserve">FRAME ASM           </v>
          </cell>
          <cell r="X347" t="str">
            <v xml:space="preserve">VK00  </v>
          </cell>
        </row>
        <row r="348">
          <cell r="C348">
            <v>8977943543</v>
          </cell>
          <cell r="D348" t="str">
            <v xml:space="preserve">VK00 NKR    </v>
          </cell>
          <cell r="E348" t="str">
            <v>VK00 SOP済</v>
          </cell>
          <cell r="F348">
            <v>1</v>
          </cell>
          <cell r="G348" t="str">
            <v xml:space="preserve"> LEQ  </v>
          </cell>
          <cell r="H348" t="str">
            <v xml:space="preserve"> </v>
          </cell>
          <cell r="I348">
            <v>1</v>
          </cell>
          <cell r="J348">
            <v>2</v>
          </cell>
          <cell r="K348"/>
          <cell r="L348">
            <v>8</v>
          </cell>
          <cell r="M348">
            <v>1</v>
          </cell>
          <cell r="N348">
            <v>2</v>
          </cell>
          <cell r="O348">
            <v>1</v>
          </cell>
          <cell r="P348">
            <v>1</v>
          </cell>
          <cell r="Q348">
            <v>1</v>
          </cell>
          <cell r="R348">
            <v>2</v>
          </cell>
          <cell r="S348">
            <v>2</v>
          </cell>
          <cell r="T348">
            <v>2</v>
          </cell>
          <cell r="U348"/>
          <cell r="V348">
            <v>23</v>
          </cell>
          <cell r="W348" t="str">
            <v xml:space="preserve">FRAME ASM           </v>
          </cell>
          <cell r="X348" t="str">
            <v xml:space="preserve">VK00  </v>
          </cell>
        </row>
        <row r="349">
          <cell r="C349">
            <v>8977943552</v>
          </cell>
          <cell r="D349" t="str">
            <v xml:space="preserve">VK00 NKR    </v>
          </cell>
          <cell r="E349" t="str">
            <v>VK00 SOP済</v>
          </cell>
          <cell r="F349">
            <v>1</v>
          </cell>
          <cell r="G349" t="str">
            <v xml:space="preserve"> LA3  </v>
          </cell>
          <cell r="H349" t="str">
            <v xml:space="preserve"> </v>
          </cell>
          <cell r="I349">
            <v>4</v>
          </cell>
          <cell r="J349">
            <v>5</v>
          </cell>
          <cell r="K349"/>
          <cell r="L349">
            <v>1</v>
          </cell>
          <cell r="M349">
            <v>4</v>
          </cell>
          <cell r="N349">
            <v>5</v>
          </cell>
          <cell r="O349">
            <v>4</v>
          </cell>
          <cell r="P349">
            <v>3</v>
          </cell>
          <cell r="Q349">
            <v>2</v>
          </cell>
          <cell r="R349">
            <v>2</v>
          </cell>
          <cell r="S349">
            <v>4</v>
          </cell>
          <cell r="T349">
            <v>3</v>
          </cell>
          <cell r="U349">
            <v>2</v>
          </cell>
          <cell r="V349">
            <v>39</v>
          </cell>
          <cell r="W349" t="str">
            <v xml:space="preserve">FRAME ASM           </v>
          </cell>
          <cell r="X349" t="str">
            <v xml:space="preserve">VK00  </v>
          </cell>
        </row>
        <row r="350">
          <cell r="C350">
            <v>8977943643</v>
          </cell>
          <cell r="D350" t="str">
            <v xml:space="preserve">VK00 NMR    </v>
          </cell>
          <cell r="E350" t="str">
            <v>VK00 SOP済</v>
          </cell>
          <cell r="F350">
            <v>1</v>
          </cell>
          <cell r="G350" t="str">
            <v xml:space="preserve"> CMF  </v>
          </cell>
          <cell r="H350" t="str">
            <v xml:space="preserve"> </v>
          </cell>
          <cell r="I350">
            <v>3</v>
          </cell>
          <cell r="J350">
            <v>4</v>
          </cell>
          <cell r="K350"/>
          <cell r="L350">
            <v>3</v>
          </cell>
          <cell r="M350">
            <v>2</v>
          </cell>
          <cell r="N350">
            <v>6</v>
          </cell>
          <cell r="O350">
            <v>6</v>
          </cell>
          <cell r="P350">
            <v>5</v>
          </cell>
          <cell r="Q350">
            <v>2</v>
          </cell>
          <cell r="R350">
            <v>4</v>
          </cell>
          <cell r="S350">
            <v>5</v>
          </cell>
          <cell r="T350">
            <v>4</v>
          </cell>
          <cell r="U350">
            <v>2</v>
          </cell>
          <cell r="V350">
            <v>46</v>
          </cell>
          <cell r="W350" t="str">
            <v xml:space="preserve">FRAME ASM           </v>
          </cell>
          <cell r="X350" t="str">
            <v xml:space="preserve">VK00  </v>
          </cell>
        </row>
        <row r="351">
          <cell r="C351">
            <v>8977943682</v>
          </cell>
          <cell r="D351" t="str">
            <v xml:space="preserve">VK00 NMR    </v>
          </cell>
          <cell r="E351" t="str">
            <v>VK00 SOP済</v>
          </cell>
          <cell r="F351">
            <v>1</v>
          </cell>
          <cell r="G351" t="str">
            <v xml:space="preserve"> CM7  </v>
          </cell>
          <cell r="H351" t="str">
            <v xml:space="preserve"> </v>
          </cell>
          <cell r="I351">
            <v>19</v>
          </cell>
          <cell r="J351">
            <v>5</v>
          </cell>
          <cell r="K351"/>
          <cell r="L351">
            <v>7</v>
          </cell>
          <cell r="M351">
            <v>11</v>
          </cell>
          <cell r="N351">
            <v>7</v>
          </cell>
          <cell r="O351">
            <v>3</v>
          </cell>
          <cell r="P351">
            <v>5</v>
          </cell>
          <cell r="Q351">
            <v>6</v>
          </cell>
          <cell r="R351">
            <v>7</v>
          </cell>
          <cell r="S351">
            <v>10</v>
          </cell>
          <cell r="T351">
            <v>6</v>
          </cell>
          <cell r="U351">
            <v>8</v>
          </cell>
          <cell r="V351">
            <v>94</v>
          </cell>
          <cell r="W351" t="str">
            <v xml:space="preserve">FRAME ASM           </v>
          </cell>
          <cell r="X351" t="str">
            <v xml:space="preserve">VK00  </v>
          </cell>
        </row>
        <row r="352">
          <cell r="C352">
            <v>8977943703</v>
          </cell>
          <cell r="D352" t="str">
            <v xml:space="preserve">VK00 NMR    </v>
          </cell>
          <cell r="E352" t="str">
            <v>VK00 SOP済</v>
          </cell>
          <cell r="F352">
            <v>1</v>
          </cell>
          <cell r="G352" t="str">
            <v xml:space="preserve"> CM9  </v>
          </cell>
          <cell r="H352" t="str">
            <v xml:space="preserve"> </v>
          </cell>
          <cell r="I352">
            <v>6</v>
          </cell>
          <cell r="J352">
            <v>9</v>
          </cell>
          <cell r="K352"/>
          <cell r="L352">
            <v>17</v>
          </cell>
          <cell r="M352">
            <v>6</v>
          </cell>
          <cell r="N352">
            <v>12</v>
          </cell>
          <cell r="O352">
            <v>12</v>
          </cell>
          <cell r="P352">
            <v>16</v>
          </cell>
          <cell r="Q352">
            <v>3</v>
          </cell>
          <cell r="R352">
            <v>5</v>
          </cell>
          <cell r="S352">
            <v>9</v>
          </cell>
          <cell r="T352">
            <v>12</v>
          </cell>
          <cell r="U352"/>
          <cell r="V352">
            <v>107</v>
          </cell>
          <cell r="W352" t="str">
            <v xml:space="preserve">FRAME ASM           </v>
          </cell>
          <cell r="X352" t="str">
            <v xml:space="preserve">VK00  </v>
          </cell>
        </row>
        <row r="353">
          <cell r="C353">
            <v>8977943724</v>
          </cell>
          <cell r="D353" t="str">
            <v xml:space="preserve">VK00 NKR    </v>
          </cell>
          <cell r="E353" t="str">
            <v>VK00 SOP済</v>
          </cell>
          <cell r="F353">
            <v>1</v>
          </cell>
          <cell r="G353" t="str">
            <v xml:space="preserve"> CHC  </v>
          </cell>
          <cell r="H353" t="str">
            <v xml:space="preserve"> </v>
          </cell>
          <cell r="I353">
            <v>1</v>
          </cell>
          <cell r="J353">
            <v>2</v>
          </cell>
          <cell r="K353"/>
          <cell r="L353"/>
          <cell r="M353"/>
          <cell r="N353">
            <v>2</v>
          </cell>
          <cell r="O353">
            <v>7</v>
          </cell>
          <cell r="P353">
            <v>2</v>
          </cell>
          <cell r="Q353"/>
          <cell r="R353"/>
          <cell r="S353"/>
          <cell r="T353">
            <v>1</v>
          </cell>
          <cell r="U353">
            <v>1</v>
          </cell>
          <cell r="V353">
            <v>16</v>
          </cell>
          <cell r="W353" t="str">
            <v xml:space="preserve">FRAME ASM           </v>
          </cell>
          <cell r="X353" t="str">
            <v xml:space="preserve">VK00  </v>
          </cell>
        </row>
        <row r="354">
          <cell r="C354">
            <v>8978767202</v>
          </cell>
          <cell r="D354" t="str">
            <v xml:space="preserve">VK00 NKR    </v>
          </cell>
          <cell r="E354" t="str">
            <v>VK00 SOP済</v>
          </cell>
          <cell r="F354">
            <v>1</v>
          </cell>
          <cell r="G354" t="str">
            <v xml:space="preserve"> JB5  </v>
          </cell>
          <cell r="H354" t="str">
            <v xml:space="preserve"> </v>
          </cell>
          <cell r="I354">
            <v>6</v>
          </cell>
          <cell r="J354">
            <v>1</v>
          </cell>
          <cell r="K354"/>
          <cell r="L354">
            <v>1</v>
          </cell>
          <cell r="M354">
            <v>5</v>
          </cell>
          <cell r="N354">
            <v>9</v>
          </cell>
          <cell r="O354"/>
          <cell r="P354"/>
          <cell r="Q354">
            <v>1</v>
          </cell>
          <cell r="R354">
            <v>1</v>
          </cell>
          <cell r="S354">
            <v>1</v>
          </cell>
          <cell r="T354">
            <v>4</v>
          </cell>
          <cell r="U354"/>
          <cell r="V354">
            <v>29</v>
          </cell>
          <cell r="W354" t="str">
            <v xml:space="preserve">FRAME ASM           </v>
          </cell>
          <cell r="X354" t="str">
            <v xml:space="preserve">VK00  </v>
          </cell>
        </row>
        <row r="355">
          <cell r="C355">
            <v>8978767442</v>
          </cell>
          <cell r="D355" t="str">
            <v xml:space="preserve">VK00 NKR    </v>
          </cell>
          <cell r="E355" t="str">
            <v>VK00 SOP済</v>
          </cell>
          <cell r="F355">
            <v>1</v>
          </cell>
          <cell r="G355" t="str">
            <v xml:space="preserve"> KHK  </v>
          </cell>
          <cell r="H355" t="str">
            <v xml:space="preserve"> </v>
          </cell>
          <cell r="I355"/>
          <cell r="J355">
            <v>3</v>
          </cell>
          <cell r="K355"/>
          <cell r="L355">
            <v>1</v>
          </cell>
          <cell r="M355">
            <v>6</v>
          </cell>
          <cell r="N355">
            <v>8</v>
          </cell>
          <cell r="O355">
            <v>7</v>
          </cell>
          <cell r="P355">
            <v>7</v>
          </cell>
          <cell r="Q355">
            <v>6</v>
          </cell>
          <cell r="R355">
            <v>5</v>
          </cell>
          <cell r="S355">
            <v>6</v>
          </cell>
          <cell r="T355">
            <v>5</v>
          </cell>
          <cell r="U355">
            <v>3</v>
          </cell>
          <cell r="V355">
            <v>57</v>
          </cell>
          <cell r="W355" t="str">
            <v xml:space="preserve">FRAME ASM           </v>
          </cell>
          <cell r="X355" t="str">
            <v xml:space="preserve">VK00  </v>
          </cell>
        </row>
        <row r="356">
          <cell r="C356">
            <v>8978843432</v>
          </cell>
          <cell r="D356" t="str">
            <v xml:space="preserve">VK00 NMR    </v>
          </cell>
          <cell r="E356" t="str">
            <v>VK00 SOP済</v>
          </cell>
          <cell r="F356">
            <v>1</v>
          </cell>
          <cell r="G356" t="str">
            <v xml:space="preserve"> NP8  </v>
          </cell>
          <cell r="H356" t="str">
            <v xml:space="preserve"> </v>
          </cell>
          <cell r="I356"/>
          <cell r="J356"/>
          <cell r="K356"/>
          <cell r="L356"/>
          <cell r="M356"/>
          <cell r="N356">
            <v>1</v>
          </cell>
          <cell r="O356">
            <v>3</v>
          </cell>
          <cell r="P356">
            <v>5</v>
          </cell>
          <cell r="Q356"/>
          <cell r="R356"/>
          <cell r="S356"/>
          <cell r="T356"/>
          <cell r="U356"/>
          <cell r="V356">
            <v>9</v>
          </cell>
          <cell r="W356" t="str">
            <v xml:space="preserve">FRAME ASM           </v>
          </cell>
          <cell r="X356" t="str">
            <v xml:space="preserve">VK00  </v>
          </cell>
        </row>
        <row r="357">
          <cell r="C357">
            <v>8978794723</v>
          </cell>
          <cell r="D357" t="str">
            <v xml:space="preserve">VK00 NPR    </v>
          </cell>
          <cell r="E357" t="str">
            <v>VK00 サ変 初回</v>
          </cell>
          <cell r="F357">
            <v>1</v>
          </cell>
          <cell r="G357" t="str">
            <v xml:space="preserve">1SLG  </v>
          </cell>
          <cell r="H357" t="str">
            <v xml:space="preserve"> </v>
          </cell>
          <cell r="I357">
            <v>1</v>
          </cell>
          <cell r="J357"/>
          <cell r="K357"/>
          <cell r="L357"/>
          <cell r="M357"/>
          <cell r="N357"/>
          <cell r="O357"/>
          <cell r="P357"/>
          <cell r="Q357">
            <v>1</v>
          </cell>
          <cell r="R357"/>
          <cell r="S357">
            <v>1</v>
          </cell>
          <cell r="T357">
            <v>1</v>
          </cell>
          <cell r="U357"/>
          <cell r="V357">
            <v>4</v>
          </cell>
          <cell r="W357" t="str">
            <v xml:space="preserve">FRAME ASM           </v>
          </cell>
          <cell r="X357" t="str">
            <v xml:space="preserve">VK00  </v>
          </cell>
        </row>
        <row r="358">
          <cell r="C358">
            <v>8978844984</v>
          </cell>
          <cell r="D358" t="str">
            <v xml:space="preserve">VK00 NMR    </v>
          </cell>
          <cell r="E358" t="str">
            <v>VK00設変初品</v>
          </cell>
          <cell r="F358">
            <v>1</v>
          </cell>
          <cell r="G358" t="str">
            <v xml:space="preserve"> NPB  </v>
          </cell>
          <cell r="H358" t="str">
            <v xml:space="preserve"> </v>
          </cell>
          <cell r="I358"/>
          <cell r="J358"/>
          <cell r="K358"/>
          <cell r="L358"/>
          <cell r="M358">
            <v>1</v>
          </cell>
          <cell r="N358">
            <v>1</v>
          </cell>
          <cell r="O358">
            <v>2</v>
          </cell>
          <cell r="P358">
            <v>2</v>
          </cell>
          <cell r="Q358">
            <v>3</v>
          </cell>
          <cell r="R358">
            <v>5</v>
          </cell>
          <cell r="S358">
            <v>6</v>
          </cell>
          <cell r="T358">
            <v>5</v>
          </cell>
          <cell r="U358">
            <v>4</v>
          </cell>
          <cell r="V358">
            <v>29</v>
          </cell>
          <cell r="W358" t="str">
            <v xml:space="preserve">FRAME ASM           </v>
          </cell>
          <cell r="X358" t="str">
            <v xml:space="preserve">VK00  </v>
          </cell>
        </row>
        <row r="359">
          <cell r="C359">
            <v>8978845015</v>
          </cell>
          <cell r="D359" t="str">
            <v xml:space="preserve">VK00 NMR    </v>
          </cell>
          <cell r="E359" t="str">
            <v>VK00設変初品</v>
          </cell>
          <cell r="F359">
            <v>1</v>
          </cell>
          <cell r="G359" t="str">
            <v xml:space="preserve"> PF3  </v>
          </cell>
          <cell r="H359" t="str">
            <v xml:space="preserve"> </v>
          </cell>
          <cell r="I359">
            <v>2</v>
          </cell>
          <cell r="J359">
            <v>4</v>
          </cell>
          <cell r="K359"/>
          <cell r="L359">
            <v>4</v>
          </cell>
          <cell r="M359">
            <v>3</v>
          </cell>
          <cell r="N359">
            <v>4</v>
          </cell>
          <cell r="O359">
            <v>3</v>
          </cell>
          <cell r="P359">
            <v>3</v>
          </cell>
          <cell r="Q359">
            <v>3</v>
          </cell>
          <cell r="R359">
            <v>3</v>
          </cell>
          <cell r="S359">
            <v>2</v>
          </cell>
          <cell r="T359">
            <v>2</v>
          </cell>
          <cell r="U359"/>
          <cell r="V359">
            <v>33</v>
          </cell>
          <cell r="W359" t="str">
            <v xml:space="preserve">FRAME ASM           </v>
          </cell>
          <cell r="X359" t="str">
            <v xml:space="preserve">VK00  </v>
          </cell>
        </row>
        <row r="360">
          <cell r="C360">
            <v>8983867581</v>
          </cell>
          <cell r="D360" t="str">
            <v xml:space="preserve">VL01 NMR    </v>
          </cell>
          <cell r="E360" t="str">
            <v>VL01 C1-GR GCC向け 4JJ1 EURO3 P/S PIPE用溶接NUT追加</v>
          </cell>
          <cell r="F360">
            <v>1</v>
          </cell>
          <cell r="G360" t="str">
            <v xml:space="preserve"> LE1  </v>
          </cell>
          <cell r="H360" t="str">
            <v xml:space="preserve"> </v>
          </cell>
          <cell r="I360">
            <v>1</v>
          </cell>
          <cell r="J360"/>
          <cell r="K360"/>
          <cell r="L360"/>
          <cell r="M360"/>
          <cell r="N360"/>
          <cell r="O360"/>
          <cell r="P360"/>
          <cell r="Q360">
            <v>2</v>
          </cell>
          <cell r="R360">
            <v>1</v>
          </cell>
          <cell r="S360">
            <v>2</v>
          </cell>
          <cell r="T360">
            <v>2</v>
          </cell>
          <cell r="U360">
            <v>1</v>
          </cell>
          <cell r="V360">
            <v>9</v>
          </cell>
          <cell r="W360" t="str">
            <v xml:space="preserve">FRAME ASM           </v>
          </cell>
          <cell r="X360" t="str">
            <v xml:space="preserve">VL01  </v>
          </cell>
        </row>
        <row r="361">
          <cell r="C361">
            <v>8975339320</v>
          </cell>
          <cell r="D361" t="str">
            <v xml:space="preserve">VL01 NPS    </v>
          </cell>
          <cell r="E361" t="str">
            <v>VL01　初回品</v>
          </cell>
          <cell r="F361">
            <v>1</v>
          </cell>
          <cell r="G361" t="str">
            <v xml:space="preserve"> UFK  </v>
          </cell>
          <cell r="H361" t="str">
            <v xml:space="preserve"> </v>
          </cell>
          <cell r="I361">
            <v>2</v>
          </cell>
          <cell r="J361">
            <v>1</v>
          </cell>
          <cell r="K361"/>
          <cell r="L361"/>
          <cell r="M361">
            <v>1</v>
          </cell>
          <cell r="N361">
            <v>3</v>
          </cell>
          <cell r="O361">
            <v>3</v>
          </cell>
          <cell r="P361">
            <v>3</v>
          </cell>
          <cell r="Q361">
            <v>2</v>
          </cell>
          <cell r="R361">
            <v>6</v>
          </cell>
          <cell r="S361">
            <v>6</v>
          </cell>
          <cell r="T361">
            <v>5</v>
          </cell>
          <cell r="U361">
            <v>4</v>
          </cell>
          <cell r="V361">
            <v>36</v>
          </cell>
          <cell r="W361" t="str">
            <v xml:space="preserve">FRAME ASM           </v>
          </cell>
          <cell r="X361" t="str">
            <v xml:space="preserve">VL01  </v>
          </cell>
        </row>
        <row r="362">
          <cell r="C362">
            <v>8978312810</v>
          </cell>
          <cell r="D362" t="str">
            <v xml:space="preserve">VL20 NMR    </v>
          </cell>
          <cell r="E362" t="str">
            <v>VL20 SOP</v>
          </cell>
          <cell r="F362">
            <v>1</v>
          </cell>
          <cell r="G362" t="str">
            <v xml:space="preserve"> LLV  </v>
          </cell>
          <cell r="H362" t="str">
            <v xml:space="preserve"> </v>
          </cell>
          <cell r="I362">
            <v>4</v>
          </cell>
          <cell r="J362">
            <v>2</v>
          </cell>
          <cell r="K362"/>
          <cell r="L362">
            <v>2</v>
          </cell>
          <cell r="M362">
            <v>10</v>
          </cell>
          <cell r="N362">
            <v>25</v>
          </cell>
          <cell r="O362">
            <v>23</v>
          </cell>
          <cell r="P362">
            <v>26</v>
          </cell>
          <cell r="Q362">
            <v>25</v>
          </cell>
          <cell r="R362">
            <v>22</v>
          </cell>
          <cell r="S362">
            <v>16</v>
          </cell>
          <cell r="T362">
            <v>15</v>
          </cell>
          <cell r="U362">
            <v>9</v>
          </cell>
          <cell r="V362">
            <v>179</v>
          </cell>
          <cell r="W362" t="str">
            <v xml:space="preserve">FRAME ASM           </v>
          </cell>
          <cell r="X362" t="str">
            <v xml:space="preserve">VL20  </v>
          </cell>
        </row>
        <row r="363">
          <cell r="C363">
            <v>8978312942</v>
          </cell>
          <cell r="D363" t="str">
            <v xml:space="preserve">VL20 NMR    </v>
          </cell>
          <cell r="E363" t="str">
            <v>VL20 設変初品</v>
          </cell>
          <cell r="F363">
            <v>1</v>
          </cell>
          <cell r="G363" t="str">
            <v xml:space="preserve"> NM2  </v>
          </cell>
          <cell r="H363" t="str">
            <v xml:space="preserve"> </v>
          </cell>
          <cell r="I363">
            <v>2</v>
          </cell>
          <cell r="J363">
            <v>8</v>
          </cell>
          <cell r="K363"/>
          <cell r="L363">
            <v>13</v>
          </cell>
          <cell r="M363">
            <v>29</v>
          </cell>
          <cell r="N363">
            <v>36</v>
          </cell>
          <cell r="O363">
            <v>34</v>
          </cell>
          <cell r="P363">
            <v>33</v>
          </cell>
          <cell r="Q363">
            <v>23</v>
          </cell>
          <cell r="R363">
            <v>2</v>
          </cell>
          <cell r="S363"/>
          <cell r="T363">
            <v>6</v>
          </cell>
          <cell r="U363">
            <v>22</v>
          </cell>
          <cell r="V363">
            <v>208</v>
          </cell>
          <cell r="W363" t="str">
            <v xml:space="preserve">FRAME ASM           </v>
          </cell>
          <cell r="X363" t="str">
            <v xml:space="preserve">VL20  </v>
          </cell>
        </row>
        <row r="364">
          <cell r="C364">
            <v>8978312962</v>
          </cell>
          <cell r="D364" t="str">
            <v xml:space="preserve">VL20 NMR    </v>
          </cell>
          <cell r="E364" t="str">
            <v>VL20 設変初品</v>
          </cell>
          <cell r="F364">
            <v>1</v>
          </cell>
          <cell r="G364" t="str">
            <v xml:space="preserve"> MG1  </v>
          </cell>
          <cell r="H364" t="str">
            <v xml:space="preserve"> </v>
          </cell>
          <cell r="I364"/>
          <cell r="J364"/>
          <cell r="K364"/>
          <cell r="L364">
            <v>4</v>
          </cell>
          <cell r="M364">
            <v>19</v>
          </cell>
          <cell r="N364"/>
          <cell r="O364"/>
          <cell r="P364"/>
          <cell r="Q364">
            <v>7</v>
          </cell>
          <cell r="R364">
            <v>35</v>
          </cell>
          <cell r="S364">
            <v>37</v>
          </cell>
          <cell r="T364">
            <v>27</v>
          </cell>
          <cell r="U364"/>
          <cell r="V364">
            <v>129</v>
          </cell>
          <cell r="W364" t="str">
            <v xml:space="preserve">FRAME ASM           </v>
          </cell>
          <cell r="X364" t="str">
            <v xml:space="preserve">VL20  </v>
          </cell>
        </row>
        <row r="365">
          <cell r="C365">
            <v>8976659981</v>
          </cell>
          <cell r="D365" t="str">
            <v xml:space="preserve">VL24 NMR    </v>
          </cell>
          <cell r="E365" t="str">
            <v>VL24 設変初品</v>
          </cell>
          <cell r="F365">
            <v>1</v>
          </cell>
          <cell r="G365" t="str">
            <v xml:space="preserve">1BU1  </v>
          </cell>
          <cell r="H365" t="str">
            <v xml:space="preserve"> </v>
          </cell>
          <cell r="I365">
            <v>5</v>
          </cell>
          <cell r="J365">
            <v>24</v>
          </cell>
          <cell r="K365"/>
          <cell r="L365">
            <v>10</v>
          </cell>
          <cell r="M365">
            <v>2</v>
          </cell>
          <cell r="N365">
            <v>7</v>
          </cell>
          <cell r="O365">
            <v>6</v>
          </cell>
          <cell r="P365">
            <v>5</v>
          </cell>
          <cell r="Q365">
            <v>6</v>
          </cell>
          <cell r="R365">
            <v>5</v>
          </cell>
          <cell r="S365">
            <v>6</v>
          </cell>
          <cell r="T365">
            <v>4</v>
          </cell>
          <cell r="U365">
            <v>3</v>
          </cell>
          <cell r="V365">
            <v>83</v>
          </cell>
          <cell r="W365" t="str">
            <v xml:space="preserve">FRAME ASM           </v>
          </cell>
          <cell r="X365" t="str">
            <v xml:space="preserve">VL24  </v>
          </cell>
        </row>
        <row r="366">
          <cell r="C366">
            <v>8976660022</v>
          </cell>
          <cell r="D366" t="str">
            <v xml:space="preserve">VL24 NMR    </v>
          </cell>
          <cell r="E366" t="str">
            <v>VL24 設変初品</v>
          </cell>
          <cell r="F366">
            <v>1</v>
          </cell>
          <cell r="G366" t="str">
            <v xml:space="preserve"> CTZ  </v>
          </cell>
          <cell r="H366" t="str">
            <v xml:space="preserve"> </v>
          </cell>
          <cell r="I366"/>
          <cell r="J366">
            <v>24</v>
          </cell>
          <cell r="K366"/>
          <cell r="L366">
            <v>1</v>
          </cell>
          <cell r="M366">
            <v>7</v>
          </cell>
          <cell r="N366">
            <v>10</v>
          </cell>
          <cell r="O366">
            <v>10</v>
          </cell>
          <cell r="P366">
            <v>10</v>
          </cell>
          <cell r="Q366">
            <v>8</v>
          </cell>
          <cell r="R366">
            <v>9</v>
          </cell>
          <cell r="S366">
            <v>7</v>
          </cell>
          <cell r="T366">
            <v>7</v>
          </cell>
          <cell r="U366">
            <v>4</v>
          </cell>
          <cell r="V366">
            <v>97</v>
          </cell>
          <cell r="W366" t="str">
            <v xml:space="preserve">FRAME ASM           </v>
          </cell>
          <cell r="X366" t="str">
            <v xml:space="preserve">VL24  </v>
          </cell>
        </row>
        <row r="367">
          <cell r="C367">
            <v>8978749114</v>
          </cell>
          <cell r="D367" t="str">
            <v xml:space="preserve">VL26 N*R    </v>
          </cell>
          <cell r="E367" t="str">
            <v>VL26 A2-Gr SOP</v>
          </cell>
          <cell r="F367">
            <v>1</v>
          </cell>
          <cell r="G367" t="str">
            <v xml:space="preserve"> NPK  </v>
          </cell>
          <cell r="H367" t="str">
            <v xml:space="preserve"> </v>
          </cell>
          <cell r="I367"/>
          <cell r="J367">
            <v>1</v>
          </cell>
          <cell r="K367"/>
          <cell r="L367">
            <v>1</v>
          </cell>
          <cell r="M367"/>
          <cell r="N367"/>
          <cell r="O367"/>
          <cell r="P367"/>
          <cell r="Q367">
            <v>1</v>
          </cell>
          <cell r="R367"/>
          <cell r="S367"/>
          <cell r="T367">
            <v>1</v>
          </cell>
          <cell r="U367"/>
          <cell r="V367">
            <v>4</v>
          </cell>
          <cell r="W367" t="str">
            <v xml:space="preserve">FRAME ASM           </v>
          </cell>
          <cell r="X367" t="str">
            <v xml:space="preserve">VL26  </v>
          </cell>
        </row>
        <row r="368">
          <cell r="C368">
            <v>8978820124</v>
          </cell>
          <cell r="D368" t="str">
            <v xml:space="preserve">VL26 NPR    </v>
          </cell>
          <cell r="E368" t="str">
            <v>VL26 サ変初品</v>
          </cell>
          <cell r="F368">
            <v>1</v>
          </cell>
          <cell r="G368" t="str">
            <v xml:space="preserve"> SGL  </v>
          </cell>
          <cell r="H368" t="str">
            <v xml:space="preserve"> </v>
          </cell>
          <cell r="I368">
            <v>6</v>
          </cell>
          <cell r="J368"/>
          <cell r="K368"/>
          <cell r="L368"/>
          <cell r="M368"/>
          <cell r="N368">
            <v>1</v>
          </cell>
          <cell r="O368"/>
          <cell r="P368"/>
          <cell r="Q368"/>
          <cell r="R368">
            <v>2</v>
          </cell>
          <cell r="S368"/>
          <cell r="T368"/>
          <cell r="U368"/>
          <cell r="V368">
            <v>9</v>
          </cell>
          <cell r="W368" t="str">
            <v xml:space="preserve">FRAME ASM           </v>
          </cell>
          <cell r="X368" t="str">
            <v xml:space="preserve">VL26  </v>
          </cell>
        </row>
        <row r="369">
          <cell r="C369">
            <v>8972782520</v>
          </cell>
          <cell r="D369" t="str">
            <v xml:space="preserve">VL33 NKS    </v>
          </cell>
          <cell r="E369" t="str">
            <v>VL33 700幅FRAME ASM SOP向け新規出図</v>
          </cell>
          <cell r="F369">
            <v>1</v>
          </cell>
          <cell r="G369" t="str">
            <v xml:space="preserve"> NHD  </v>
          </cell>
          <cell r="H369" t="str">
            <v xml:space="preserve"> </v>
          </cell>
          <cell r="I369">
            <v>12</v>
          </cell>
          <cell r="J369">
            <v>1</v>
          </cell>
          <cell r="K369"/>
          <cell r="L369"/>
          <cell r="M369"/>
          <cell r="N369"/>
          <cell r="O369"/>
          <cell r="P369">
            <v>1</v>
          </cell>
          <cell r="Q369">
            <v>1</v>
          </cell>
          <cell r="R369">
            <v>1</v>
          </cell>
          <cell r="S369">
            <v>1</v>
          </cell>
          <cell r="T369">
            <v>1</v>
          </cell>
          <cell r="U369"/>
          <cell r="V369">
            <v>18</v>
          </cell>
          <cell r="W369" t="str">
            <v xml:space="preserve">FRAME ASM           </v>
          </cell>
          <cell r="X369" t="str">
            <v xml:space="preserve">VL33  </v>
          </cell>
        </row>
        <row r="370">
          <cell r="C370">
            <v>7552078390</v>
          </cell>
          <cell r="D370" t="str">
            <v xml:space="preserve">VL35 NMS    </v>
          </cell>
          <cell r="E370" t="str">
            <v>VL35 700幅FRAME ASM　新規出図</v>
          </cell>
          <cell r="F370">
            <v>1</v>
          </cell>
          <cell r="G370" t="str">
            <v xml:space="preserve"> PBL  </v>
          </cell>
          <cell r="H370" t="str">
            <v xml:space="preserve"> </v>
          </cell>
          <cell r="I370"/>
          <cell r="J370">
            <v>1</v>
          </cell>
          <cell r="K370"/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>
            <v>1</v>
          </cell>
          <cell r="W370" t="str">
            <v xml:space="preserve">FRAME ASM           </v>
          </cell>
          <cell r="X370" t="str">
            <v xml:space="preserve">VL35  </v>
          </cell>
        </row>
        <row r="371">
          <cell r="C371">
            <v>7552078880</v>
          </cell>
          <cell r="D371" t="str">
            <v xml:space="preserve">VL35 NPS    </v>
          </cell>
          <cell r="E371" t="str">
            <v>VL35 750幅FRAME ASM　</v>
          </cell>
          <cell r="F371">
            <v>1</v>
          </cell>
          <cell r="G371" t="str">
            <v xml:space="preserve"> TLH  </v>
          </cell>
          <cell r="H371" t="str">
            <v xml:space="preserve"> </v>
          </cell>
          <cell r="I371"/>
          <cell r="J371">
            <v>1</v>
          </cell>
          <cell r="K371"/>
          <cell r="L371">
            <v>1</v>
          </cell>
          <cell r="M371"/>
          <cell r="N371"/>
          <cell r="O371"/>
          <cell r="P371"/>
          <cell r="Q371"/>
          <cell r="R371"/>
          <cell r="S371"/>
          <cell r="T371"/>
          <cell r="U371"/>
          <cell r="V371">
            <v>2</v>
          </cell>
          <cell r="W371" t="str">
            <v xml:space="preserve">FRAME ASM           </v>
          </cell>
          <cell r="X371" t="str">
            <v xml:space="preserve">VL35  </v>
          </cell>
        </row>
        <row r="372">
          <cell r="C372">
            <v>7552078780</v>
          </cell>
          <cell r="D372" t="str">
            <v xml:space="preserve">VL35 NPS    </v>
          </cell>
          <cell r="E372" t="str">
            <v>VL35 750幅FRAME ASM　新規出図</v>
          </cell>
          <cell r="F372">
            <v>1</v>
          </cell>
          <cell r="G372" t="str">
            <v xml:space="preserve"> TLG  </v>
          </cell>
          <cell r="H372" t="str">
            <v xml:space="preserve"> </v>
          </cell>
          <cell r="I372"/>
          <cell r="J372">
            <v>1</v>
          </cell>
          <cell r="K372"/>
          <cell r="L372"/>
          <cell r="M372"/>
          <cell r="N372"/>
          <cell r="O372">
            <v>1</v>
          </cell>
          <cell r="P372"/>
          <cell r="Q372"/>
          <cell r="R372"/>
          <cell r="S372"/>
          <cell r="T372"/>
          <cell r="U372"/>
          <cell r="V372">
            <v>2</v>
          </cell>
          <cell r="W372" t="str">
            <v xml:space="preserve">FRAME ASM           </v>
          </cell>
          <cell r="X372" t="str">
            <v xml:space="preserve">VL35  </v>
          </cell>
        </row>
        <row r="373">
          <cell r="C373">
            <v>7552078210</v>
          </cell>
          <cell r="D373" t="str">
            <v xml:space="preserve">VL35 NKS    </v>
          </cell>
          <cell r="E373" t="str">
            <v>VL35 SOP</v>
          </cell>
          <cell r="F373">
            <v>1</v>
          </cell>
          <cell r="G373" t="str">
            <v xml:space="preserve"> NJD  </v>
          </cell>
          <cell r="H373" t="str">
            <v xml:space="preserve"> </v>
          </cell>
          <cell r="I373">
            <v>2</v>
          </cell>
          <cell r="J373">
            <v>9</v>
          </cell>
          <cell r="K373"/>
          <cell r="L373">
            <v>7</v>
          </cell>
          <cell r="M373">
            <v>3</v>
          </cell>
          <cell r="N373">
            <v>5</v>
          </cell>
          <cell r="O373">
            <v>4</v>
          </cell>
          <cell r="P373">
            <v>4</v>
          </cell>
          <cell r="Q373">
            <v>3</v>
          </cell>
          <cell r="R373">
            <v>4</v>
          </cell>
          <cell r="S373">
            <v>5</v>
          </cell>
          <cell r="T373">
            <v>4</v>
          </cell>
          <cell r="U373">
            <v>3</v>
          </cell>
          <cell r="V373">
            <v>53</v>
          </cell>
          <cell r="W373" t="str">
            <v xml:space="preserve">FRAME ASM           </v>
          </cell>
          <cell r="X373" t="str">
            <v xml:space="preserve">VL35  </v>
          </cell>
        </row>
        <row r="374">
          <cell r="C374">
            <v>7552078220</v>
          </cell>
          <cell r="D374" t="str">
            <v xml:space="preserve">VL35 NKS    </v>
          </cell>
          <cell r="E374" t="str">
            <v>VL35 SOP</v>
          </cell>
          <cell r="F374">
            <v>1</v>
          </cell>
          <cell r="G374" t="str">
            <v xml:space="preserve"> NJA  </v>
          </cell>
          <cell r="H374" t="str">
            <v xml:space="preserve"> </v>
          </cell>
          <cell r="I374">
            <v>4</v>
          </cell>
          <cell r="J374">
            <v>4</v>
          </cell>
          <cell r="K374"/>
          <cell r="L374">
            <v>3</v>
          </cell>
          <cell r="M374">
            <v>1</v>
          </cell>
          <cell r="N374">
            <v>3</v>
          </cell>
          <cell r="O374">
            <v>1</v>
          </cell>
          <cell r="P374">
            <v>1</v>
          </cell>
          <cell r="Q374">
            <v>1</v>
          </cell>
          <cell r="R374">
            <v>1</v>
          </cell>
          <cell r="S374">
            <v>2</v>
          </cell>
          <cell r="T374">
            <v>1</v>
          </cell>
          <cell r="U374"/>
          <cell r="V374">
            <v>22</v>
          </cell>
          <cell r="W374" t="str">
            <v xml:space="preserve">FRAME ASM           </v>
          </cell>
          <cell r="X374" t="str">
            <v xml:space="preserve">VL35  </v>
          </cell>
        </row>
        <row r="375">
          <cell r="C375">
            <v>7552078240</v>
          </cell>
          <cell r="D375" t="str">
            <v xml:space="preserve">VL35 NMS    </v>
          </cell>
          <cell r="E375" t="str">
            <v>VL35 SOP</v>
          </cell>
          <cell r="F375">
            <v>1</v>
          </cell>
          <cell r="G375" t="str">
            <v xml:space="preserve"> NNH  </v>
          </cell>
          <cell r="H375" t="str">
            <v xml:space="preserve"> </v>
          </cell>
          <cell r="I375">
            <v>5</v>
          </cell>
          <cell r="J375">
            <v>1</v>
          </cell>
          <cell r="K375"/>
          <cell r="L375">
            <v>1</v>
          </cell>
          <cell r="M375">
            <v>1</v>
          </cell>
          <cell r="N375">
            <v>2</v>
          </cell>
          <cell r="O375">
            <v>2</v>
          </cell>
          <cell r="P375">
            <v>4</v>
          </cell>
          <cell r="Q375">
            <v>3</v>
          </cell>
          <cell r="R375">
            <v>4</v>
          </cell>
          <cell r="S375">
            <v>3</v>
          </cell>
          <cell r="T375">
            <v>2</v>
          </cell>
          <cell r="U375"/>
          <cell r="V375">
            <v>28</v>
          </cell>
          <cell r="W375" t="str">
            <v xml:space="preserve">FRAME ASM           </v>
          </cell>
          <cell r="X375" t="str">
            <v xml:space="preserve">VL35  </v>
          </cell>
        </row>
        <row r="376">
          <cell r="C376">
            <v>7552078270</v>
          </cell>
          <cell r="D376" t="str">
            <v xml:space="preserve">VL35 NKS    </v>
          </cell>
          <cell r="E376" t="str">
            <v>VL35 SOP</v>
          </cell>
          <cell r="F376">
            <v>1</v>
          </cell>
          <cell r="G376" t="str">
            <v xml:space="preserve"> NJK  </v>
          </cell>
          <cell r="H376" t="str">
            <v xml:space="preserve"> </v>
          </cell>
          <cell r="I376">
            <v>10</v>
          </cell>
          <cell r="J376">
            <v>3</v>
          </cell>
          <cell r="K376"/>
          <cell r="L376">
            <v>1</v>
          </cell>
          <cell r="M376">
            <v>5</v>
          </cell>
          <cell r="N376">
            <v>3</v>
          </cell>
          <cell r="O376">
            <v>3</v>
          </cell>
          <cell r="P376">
            <v>4</v>
          </cell>
          <cell r="Q376">
            <v>1</v>
          </cell>
          <cell r="R376">
            <v>4</v>
          </cell>
          <cell r="S376">
            <v>1</v>
          </cell>
          <cell r="T376">
            <v>2</v>
          </cell>
          <cell r="U376"/>
          <cell r="V376">
            <v>37</v>
          </cell>
          <cell r="W376" t="str">
            <v xml:space="preserve">FRAME ASM           </v>
          </cell>
          <cell r="X376" t="str">
            <v xml:space="preserve">VL35  </v>
          </cell>
        </row>
        <row r="377">
          <cell r="C377">
            <v>7552078280</v>
          </cell>
          <cell r="D377" t="str">
            <v xml:space="preserve">VL35 NKS    </v>
          </cell>
          <cell r="E377" t="str">
            <v>VL35 SOP</v>
          </cell>
          <cell r="F377">
            <v>1</v>
          </cell>
          <cell r="G377" t="str">
            <v xml:space="preserve"> NJF  </v>
          </cell>
          <cell r="H377" t="str">
            <v xml:space="preserve"> </v>
          </cell>
          <cell r="I377">
            <v>2</v>
          </cell>
          <cell r="J377">
            <v>1</v>
          </cell>
          <cell r="K377"/>
          <cell r="L377">
            <v>1</v>
          </cell>
          <cell r="M377">
            <v>2</v>
          </cell>
          <cell r="N377">
            <v>3</v>
          </cell>
          <cell r="O377">
            <v>1</v>
          </cell>
          <cell r="P377">
            <v>2</v>
          </cell>
          <cell r="Q377">
            <v>1</v>
          </cell>
          <cell r="R377"/>
          <cell r="S377"/>
          <cell r="T377"/>
          <cell r="U377"/>
          <cell r="V377">
            <v>13</v>
          </cell>
          <cell r="W377" t="str">
            <v xml:space="preserve">FRAME ASM           </v>
          </cell>
          <cell r="X377" t="str">
            <v xml:space="preserve">VL35  </v>
          </cell>
        </row>
        <row r="378">
          <cell r="C378">
            <v>7552078310</v>
          </cell>
          <cell r="D378" t="str">
            <v xml:space="preserve">VL35 NKS    </v>
          </cell>
          <cell r="E378" t="str">
            <v>VL35 SOP</v>
          </cell>
          <cell r="F378">
            <v>1</v>
          </cell>
          <cell r="G378" t="str">
            <v xml:space="preserve"> NJL  </v>
          </cell>
          <cell r="H378" t="str">
            <v xml:space="preserve"> </v>
          </cell>
          <cell r="I378">
            <v>12</v>
          </cell>
          <cell r="J378">
            <v>4</v>
          </cell>
          <cell r="K378"/>
          <cell r="L378">
            <v>8</v>
          </cell>
          <cell r="M378">
            <v>6</v>
          </cell>
          <cell r="N378">
            <v>6</v>
          </cell>
          <cell r="O378">
            <v>4</v>
          </cell>
          <cell r="P378">
            <v>4</v>
          </cell>
          <cell r="Q378">
            <v>7</v>
          </cell>
          <cell r="R378">
            <v>7</v>
          </cell>
          <cell r="S378">
            <v>7</v>
          </cell>
          <cell r="T378">
            <v>7</v>
          </cell>
          <cell r="U378">
            <v>7</v>
          </cell>
          <cell r="V378">
            <v>79</v>
          </cell>
          <cell r="W378" t="str">
            <v xml:space="preserve">FRAME ASM           </v>
          </cell>
          <cell r="X378" t="str">
            <v xml:space="preserve">VL35  </v>
          </cell>
        </row>
        <row r="379">
          <cell r="C379">
            <v>7552078340</v>
          </cell>
          <cell r="D379" t="str">
            <v xml:space="preserve">VL35 NKS    </v>
          </cell>
          <cell r="E379" t="str">
            <v>VL35 SOP</v>
          </cell>
          <cell r="F379">
            <v>1</v>
          </cell>
          <cell r="G379" t="str">
            <v xml:space="preserve"> MBB  </v>
          </cell>
          <cell r="H379" t="str">
            <v xml:space="preserve"> </v>
          </cell>
          <cell r="I379"/>
          <cell r="J379">
            <v>3</v>
          </cell>
          <cell r="K379"/>
          <cell r="L379">
            <v>5</v>
          </cell>
          <cell r="M379">
            <v>6</v>
          </cell>
          <cell r="N379">
            <v>6</v>
          </cell>
          <cell r="O379">
            <v>7</v>
          </cell>
          <cell r="P379">
            <v>4</v>
          </cell>
          <cell r="Q379">
            <v>6</v>
          </cell>
          <cell r="R379">
            <v>2</v>
          </cell>
          <cell r="S379">
            <v>5</v>
          </cell>
          <cell r="T379">
            <v>1</v>
          </cell>
          <cell r="U379"/>
          <cell r="V379">
            <v>45</v>
          </cell>
          <cell r="W379" t="str">
            <v xml:space="preserve">FRAME ASM           </v>
          </cell>
          <cell r="X379" t="str">
            <v xml:space="preserve">VL35  </v>
          </cell>
        </row>
        <row r="380">
          <cell r="C380">
            <v>7552078400</v>
          </cell>
          <cell r="D380" t="str">
            <v xml:space="preserve">VL35 NMS    </v>
          </cell>
          <cell r="E380" t="str">
            <v>VL35 SOP</v>
          </cell>
          <cell r="F380">
            <v>1</v>
          </cell>
          <cell r="G380" t="str">
            <v xml:space="preserve"> PBK  </v>
          </cell>
          <cell r="H380" t="str">
            <v xml:space="preserve"> </v>
          </cell>
          <cell r="I380">
            <v>1</v>
          </cell>
          <cell r="J380"/>
          <cell r="K380"/>
          <cell r="L380"/>
          <cell r="M380">
            <v>1</v>
          </cell>
          <cell r="N380"/>
          <cell r="O380"/>
          <cell r="P380">
            <v>1</v>
          </cell>
          <cell r="Q380">
            <v>1</v>
          </cell>
          <cell r="R380"/>
          <cell r="S380"/>
          <cell r="T380"/>
          <cell r="U380"/>
          <cell r="V380">
            <v>4</v>
          </cell>
          <cell r="W380" t="str">
            <v xml:space="preserve">FRAME ASM           </v>
          </cell>
          <cell r="X380" t="str">
            <v xml:space="preserve">VL35  </v>
          </cell>
        </row>
        <row r="381">
          <cell r="C381">
            <v>7552078490</v>
          </cell>
          <cell r="D381" t="str">
            <v xml:space="preserve">VL35 NMS    </v>
          </cell>
          <cell r="E381" t="str">
            <v>VL35 SOP</v>
          </cell>
          <cell r="F381">
            <v>1</v>
          </cell>
          <cell r="G381" t="str">
            <v xml:space="preserve"> PJM  </v>
          </cell>
          <cell r="H381" t="str">
            <v xml:space="preserve"> </v>
          </cell>
          <cell r="I381">
            <v>5</v>
          </cell>
          <cell r="J381">
            <v>7</v>
          </cell>
          <cell r="K381"/>
          <cell r="L381">
            <v>1</v>
          </cell>
          <cell r="M381">
            <v>2</v>
          </cell>
          <cell r="N381">
            <v>3</v>
          </cell>
          <cell r="O381">
            <v>2</v>
          </cell>
          <cell r="P381"/>
          <cell r="Q381">
            <v>1</v>
          </cell>
          <cell r="R381">
            <v>1</v>
          </cell>
          <cell r="S381">
            <v>4</v>
          </cell>
          <cell r="T381">
            <v>5</v>
          </cell>
          <cell r="U381">
            <v>4</v>
          </cell>
          <cell r="V381">
            <v>35</v>
          </cell>
          <cell r="W381" t="str">
            <v xml:space="preserve">FRAME ASM           </v>
          </cell>
          <cell r="X381" t="str">
            <v xml:space="preserve">VL35  </v>
          </cell>
        </row>
        <row r="382">
          <cell r="C382">
            <v>7552078560</v>
          </cell>
          <cell r="D382" t="str">
            <v xml:space="preserve">VL35 NMS    </v>
          </cell>
          <cell r="E382" t="str">
            <v>VL35 SOP</v>
          </cell>
          <cell r="F382">
            <v>1</v>
          </cell>
          <cell r="G382" t="str">
            <v xml:space="preserve"> PJS  </v>
          </cell>
          <cell r="H382" t="str">
            <v xml:space="preserve"> </v>
          </cell>
          <cell r="I382">
            <v>2</v>
          </cell>
          <cell r="J382"/>
          <cell r="K382"/>
          <cell r="L382">
            <v>2</v>
          </cell>
          <cell r="M382">
            <v>1</v>
          </cell>
          <cell r="N382"/>
          <cell r="O382"/>
          <cell r="P382"/>
          <cell r="Q382"/>
          <cell r="R382">
            <v>1</v>
          </cell>
          <cell r="S382">
            <v>2</v>
          </cell>
          <cell r="T382"/>
          <cell r="U382"/>
          <cell r="V382">
            <v>8</v>
          </cell>
          <cell r="W382" t="str">
            <v xml:space="preserve">FRAME ASM           </v>
          </cell>
          <cell r="X382" t="str">
            <v xml:space="preserve">VL35  </v>
          </cell>
        </row>
        <row r="383">
          <cell r="C383">
            <v>7552078610</v>
          </cell>
          <cell r="D383" t="str">
            <v xml:space="preserve">VL35 NMS    </v>
          </cell>
          <cell r="E383" t="str">
            <v>VL35 SOP</v>
          </cell>
          <cell r="F383">
            <v>1</v>
          </cell>
          <cell r="G383" t="str">
            <v xml:space="preserve"> PJQ  </v>
          </cell>
          <cell r="H383" t="str">
            <v xml:space="preserve"> </v>
          </cell>
          <cell r="I383"/>
          <cell r="J383">
            <v>2</v>
          </cell>
          <cell r="K383"/>
          <cell r="L383">
            <v>1</v>
          </cell>
          <cell r="M383">
            <v>1</v>
          </cell>
          <cell r="N383">
            <v>5</v>
          </cell>
          <cell r="O383">
            <v>5</v>
          </cell>
          <cell r="P383">
            <v>1</v>
          </cell>
          <cell r="Q383">
            <v>1</v>
          </cell>
          <cell r="R383">
            <v>1</v>
          </cell>
          <cell r="S383">
            <v>3</v>
          </cell>
          <cell r="T383">
            <v>2</v>
          </cell>
          <cell r="U383"/>
          <cell r="V383">
            <v>22</v>
          </cell>
          <cell r="W383" t="str">
            <v xml:space="preserve">FRAME ASM           </v>
          </cell>
          <cell r="X383" t="str">
            <v xml:space="preserve">VL35  </v>
          </cell>
        </row>
        <row r="384">
          <cell r="C384">
            <v>7552078810</v>
          </cell>
          <cell r="D384" t="str">
            <v xml:space="preserve">VL35 NPS    </v>
          </cell>
          <cell r="E384" t="str">
            <v>VL35 SOP</v>
          </cell>
          <cell r="F384">
            <v>1</v>
          </cell>
          <cell r="G384" t="str">
            <v xml:space="preserve"> TEZ  </v>
          </cell>
          <cell r="H384" t="str">
            <v xml:space="preserve"> </v>
          </cell>
          <cell r="I384">
            <v>1</v>
          </cell>
          <cell r="J384">
            <v>5</v>
          </cell>
          <cell r="K384"/>
          <cell r="L384">
            <v>3</v>
          </cell>
          <cell r="M384">
            <v>1</v>
          </cell>
          <cell r="N384">
            <v>1</v>
          </cell>
          <cell r="O384"/>
          <cell r="P384">
            <v>1</v>
          </cell>
          <cell r="Q384">
            <v>1</v>
          </cell>
          <cell r="R384">
            <v>2</v>
          </cell>
          <cell r="S384">
            <v>2</v>
          </cell>
          <cell r="T384">
            <v>1</v>
          </cell>
          <cell r="U384"/>
          <cell r="V384">
            <v>18</v>
          </cell>
          <cell r="W384" t="str">
            <v xml:space="preserve">FRAME ASM           </v>
          </cell>
          <cell r="X384" t="str">
            <v xml:space="preserve">VL35  </v>
          </cell>
        </row>
        <row r="385">
          <cell r="C385">
            <v>7552078820</v>
          </cell>
          <cell r="D385" t="str">
            <v xml:space="preserve">VL35 NPS    </v>
          </cell>
          <cell r="E385" t="str">
            <v>VL35 SOP</v>
          </cell>
          <cell r="F385">
            <v>1</v>
          </cell>
          <cell r="G385" t="str">
            <v xml:space="preserve"> TEV  </v>
          </cell>
          <cell r="H385" t="str">
            <v xml:space="preserve"> </v>
          </cell>
          <cell r="I385">
            <v>1</v>
          </cell>
          <cell r="J385">
            <v>5</v>
          </cell>
          <cell r="K385"/>
          <cell r="L385">
            <v>3</v>
          </cell>
          <cell r="M385">
            <v>4</v>
          </cell>
          <cell r="N385">
            <v>3</v>
          </cell>
          <cell r="O385">
            <v>2</v>
          </cell>
          <cell r="P385">
            <v>1</v>
          </cell>
          <cell r="Q385">
            <v>1</v>
          </cell>
          <cell r="R385">
            <v>2</v>
          </cell>
          <cell r="S385">
            <v>2</v>
          </cell>
          <cell r="T385">
            <v>1</v>
          </cell>
          <cell r="U385">
            <v>1</v>
          </cell>
          <cell r="V385">
            <v>26</v>
          </cell>
          <cell r="W385" t="str">
            <v xml:space="preserve">FRAME ASM           </v>
          </cell>
          <cell r="X385" t="str">
            <v xml:space="preserve">VL35  </v>
          </cell>
        </row>
        <row r="386">
          <cell r="C386">
            <v>7552078830</v>
          </cell>
          <cell r="D386" t="str">
            <v xml:space="preserve">VL35 NPS    </v>
          </cell>
          <cell r="E386" t="str">
            <v>VL35 SOP</v>
          </cell>
          <cell r="F386">
            <v>1</v>
          </cell>
          <cell r="G386" t="str">
            <v xml:space="preserve"> TLL  </v>
          </cell>
          <cell r="H386" t="str">
            <v xml:space="preserve"> </v>
          </cell>
          <cell r="I386"/>
          <cell r="J386">
            <v>1</v>
          </cell>
          <cell r="K386"/>
          <cell r="L386">
            <v>2</v>
          </cell>
          <cell r="M386">
            <v>1</v>
          </cell>
          <cell r="N386">
            <v>1</v>
          </cell>
          <cell r="O386">
            <v>1</v>
          </cell>
          <cell r="P386"/>
          <cell r="Q386"/>
          <cell r="R386">
            <v>1</v>
          </cell>
          <cell r="S386">
            <v>1</v>
          </cell>
          <cell r="T386">
            <v>2</v>
          </cell>
          <cell r="U386">
            <v>1</v>
          </cell>
          <cell r="V386">
            <v>11</v>
          </cell>
          <cell r="W386" t="str">
            <v xml:space="preserve">FRAME ASM           </v>
          </cell>
          <cell r="X386" t="str">
            <v xml:space="preserve">VL35  </v>
          </cell>
        </row>
        <row r="387">
          <cell r="C387">
            <v>7552078860</v>
          </cell>
          <cell r="D387" t="str">
            <v xml:space="preserve">VL35 NPS    </v>
          </cell>
          <cell r="E387" t="str">
            <v>VL35 SOP</v>
          </cell>
          <cell r="F387">
            <v>1</v>
          </cell>
          <cell r="G387" t="str">
            <v xml:space="preserve"> TET  </v>
          </cell>
          <cell r="H387" t="str">
            <v xml:space="preserve"> </v>
          </cell>
          <cell r="I387">
            <v>2</v>
          </cell>
          <cell r="J387">
            <v>2</v>
          </cell>
          <cell r="K387"/>
          <cell r="L387">
            <v>6</v>
          </cell>
          <cell r="M387"/>
          <cell r="N387"/>
          <cell r="O387"/>
          <cell r="P387">
            <v>1</v>
          </cell>
          <cell r="Q387">
            <v>1</v>
          </cell>
          <cell r="R387"/>
          <cell r="S387"/>
          <cell r="T387"/>
          <cell r="U387"/>
          <cell r="V387">
            <v>12</v>
          </cell>
          <cell r="W387" t="str">
            <v xml:space="preserve">FRAME ASM           </v>
          </cell>
          <cell r="X387" t="str">
            <v xml:space="preserve">VL35  </v>
          </cell>
        </row>
        <row r="388">
          <cell r="C388">
            <v>7552078890</v>
          </cell>
          <cell r="D388" t="str">
            <v xml:space="preserve">VL35 NPS    </v>
          </cell>
          <cell r="E388" t="str">
            <v>VL35 SOP</v>
          </cell>
          <cell r="F388">
            <v>1</v>
          </cell>
          <cell r="G388" t="str">
            <v xml:space="preserve"> TLJ  </v>
          </cell>
          <cell r="H388" t="str">
            <v xml:space="preserve"> </v>
          </cell>
          <cell r="I388">
            <v>7</v>
          </cell>
          <cell r="J388">
            <v>3</v>
          </cell>
          <cell r="K388"/>
          <cell r="L388">
            <v>9</v>
          </cell>
          <cell r="M388">
            <v>5</v>
          </cell>
          <cell r="N388">
            <v>4</v>
          </cell>
          <cell r="O388">
            <v>1</v>
          </cell>
          <cell r="P388"/>
          <cell r="Q388"/>
          <cell r="R388">
            <v>1</v>
          </cell>
          <cell r="S388">
            <v>2</v>
          </cell>
          <cell r="T388">
            <v>3</v>
          </cell>
          <cell r="U388">
            <v>2</v>
          </cell>
          <cell r="V388">
            <v>37</v>
          </cell>
          <cell r="W388" t="str">
            <v xml:space="preserve">FRAME ASM           </v>
          </cell>
          <cell r="X388" t="str">
            <v xml:space="preserve">VL35  </v>
          </cell>
        </row>
        <row r="389">
          <cell r="C389">
            <v>7552078261</v>
          </cell>
          <cell r="D389" t="str">
            <v xml:space="preserve">VL35 NKS    </v>
          </cell>
          <cell r="E389" t="str">
            <v>VL35 穴追加設変</v>
          </cell>
          <cell r="F389">
            <v>1</v>
          </cell>
          <cell r="G389" t="str">
            <v xml:space="preserve">1NL9  </v>
          </cell>
          <cell r="H389" t="str">
            <v xml:space="preserve"> </v>
          </cell>
          <cell r="I389">
            <v>19</v>
          </cell>
          <cell r="J389">
            <v>18</v>
          </cell>
          <cell r="K389"/>
          <cell r="L389">
            <v>10</v>
          </cell>
          <cell r="M389">
            <v>23</v>
          </cell>
          <cell r="N389">
            <v>25</v>
          </cell>
          <cell r="O389">
            <v>21</v>
          </cell>
          <cell r="P389">
            <v>16</v>
          </cell>
          <cell r="Q389">
            <v>11</v>
          </cell>
          <cell r="R389">
            <v>15</v>
          </cell>
          <cell r="S389">
            <v>10</v>
          </cell>
          <cell r="T389">
            <v>9</v>
          </cell>
          <cell r="U389">
            <v>8</v>
          </cell>
          <cell r="V389">
            <v>185</v>
          </cell>
          <cell r="W389" t="str">
            <v xml:space="preserve">FRAME ASM           </v>
          </cell>
          <cell r="X389" t="str">
            <v xml:space="preserve">VL35  </v>
          </cell>
        </row>
        <row r="390">
          <cell r="C390">
            <v>7552078251</v>
          </cell>
          <cell r="D390" t="str">
            <v xml:space="preserve">VL35 NKS    </v>
          </cell>
          <cell r="E390" t="str">
            <v>VL35穴追加設変</v>
          </cell>
          <cell r="F390">
            <v>1</v>
          </cell>
          <cell r="G390" t="str">
            <v xml:space="preserve">1NLA  </v>
          </cell>
          <cell r="H390" t="str">
            <v xml:space="preserve"> </v>
          </cell>
          <cell r="I390">
            <v>1</v>
          </cell>
          <cell r="J390">
            <v>4</v>
          </cell>
          <cell r="K390"/>
          <cell r="L390">
            <v>1</v>
          </cell>
          <cell r="M390">
            <v>1</v>
          </cell>
          <cell r="N390">
            <v>3</v>
          </cell>
          <cell r="O390">
            <v>2</v>
          </cell>
          <cell r="P390">
            <v>4</v>
          </cell>
          <cell r="Q390">
            <v>2</v>
          </cell>
          <cell r="R390">
            <v>2</v>
          </cell>
          <cell r="S390">
            <v>4</v>
          </cell>
          <cell r="T390">
            <v>4</v>
          </cell>
          <cell r="U390">
            <v>2</v>
          </cell>
          <cell r="V390">
            <v>30</v>
          </cell>
          <cell r="W390" t="str">
            <v xml:space="preserve">FRAME ASM           </v>
          </cell>
          <cell r="X390" t="str">
            <v xml:space="preserve">VL35  </v>
          </cell>
        </row>
        <row r="391">
          <cell r="C391">
            <v>7551885732</v>
          </cell>
          <cell r="D391" t="str">
            <v xml:space="preserve">VK00 NPR    </v>
          </cell>
          <cell r="E391" t="str">
            <v>サ変設変　初回</v>
          </cell>
          <cell r="F391">
            <v>1</v>
          </cell>
          <cell r="G391" t="str">
            <v xml:space="preserve">1RGT  </v>
          </cell>
          <cell r="H391" t="str">
            <v xml:space="preserve"> </v>
          </cell>
          <cell r="I391">
            <v>1</v>
          </cell>
          <cell r="J391">
            <v>1</v>
          </cell>
          <cell r="K391"/>
          <cell r="L391">
            <v>1</v>
          </cell>
          <cell r="M391"/>
          <cell r="N391">
            <v>2</v>
          </cell>
          <cell r="O391">
            <v>6</v>
          </cell>
          <cell r="P391">
            <v>3</v>
          </cell>
          <cell r="Q391">
            <v>2</v>
          </cell>
          <cell r="R391">
            <v>1</v>
          </cell>
          <cell r="S391">
            <v>2</v>
          </cell>
          <cell r="T391">
            <v>1</v>
          </cell>
          <cell r="U391"/>
          <cell r="V391">
            <v>20</v>
          </cell>
          <cell r="W391" t="str">
            <v xml:space="preserve">FRAME ASM           </v>
          </cell>
          <cell r="X391" t="str">
            <v xml:space="preserve">VK00  </v>
          </cell>
        </row>
        <row r="392">
          <cell r="C392">
            <v>7551885183</v>
          </cell>
          <cell r="D392" t="str">
            <v xml:space="preserve">VK00 NPR    </v>
          </cell>
          <cell r="E392" t="str">
            <v>サ変設変済</v>
          </cell>
          <cell r="F392">
            <v>1</v>
          </cell>
          <cell r="G392" t="str">
            <v xml:space="preserve">1SCA  </v>
          </cell>
          <cell r="H392" t="str">
            <v xml:space="preserve"> </v>
          </cell>
          <cell r="I392"/>
          <cell r="J392">
            <v>6</v>
          </cell>
          <cell r="K392"/>
          <cell r="L392">
            <v>3</v>
          </cell>
          <cell r="M392"/>
          <cell r="N392">
            <v>1</v>
          </cell>
          <cell r="O392"/>
          <cell r="P392"/>
          <cell r="Q392">
            <v>1</v>
          </cell>
          <cell r="R392">
            <v>5</v>
          </cell>
          <cell r="S392">
            <v>1</v>
          </cell>
          <cell r="T392">
            <v>2</v>
          </cell>
          <cell r="U392">
            <v>5</v>
          </cell>
          <cell r="V392">
            <v>24</v>
          </cell>
          <cell r="W392" t="str">
            <v xml:space="preserve">FRAME ASM           </v>
          </cell>
          <cell r="X392" t="str">
            <v xml:space="preserve">VK00  </v>
          </cell>
        </row>
        <row r="393">
          <cell r="C393">
            <v>7551885233</v>
          </cell>
          <cell r="D393" t="str">
            <v xml:space="preserve">VK00 NPR    </v>
          </cell>
          <cell r="E393" t="str">
            <v>サ変設変済</v>
          </cell>
          <cell r="F393">
            <v>1</v>
          </cell>
          <cell r="G393" t="str">
            <v xml:space="preserve">1RRR  </v>
          </cell>
          <cell r="H393" t="str">
            <v xml:space="preserve"> </v>
          </cell>
          <cell r="I393">
            <v>3</v>
          </cell>
          <cell r="J393">
            <v>1</v>
          </cell>
          <cell r="K393"/>
          <cell r="L393">
            <v>4</v>
          </cell>
          <cell r="M393"/>
          <cell r="N393"/>
          <cell r="O393"/>
          <cell r="P393"/>
          <cell r="Q393"/>
          <cell r="R393">
            <v>1</v>
          </cell>
          <cell r="S393"/>
          <cell r="T393"/>
          <cell r="U393"/>
          <cell r="V393">
            <v>9</v>
          </cell>
          <cell r="W393" t="str">
            <v xml:space="preserve">FRAME ASM           </v>
          </cell>
          <cell r="X393" t="str">
            <v xml:space="preserve">VK00  </v>
          </cell>
        </row>
        <row r="394">
          <cell r="C394">
            <v>7551885252</v>
          </cell>
          <cell r="D394" t="str">
            <v xml:space="preserve">VK00 NPR    </v>
          </cell>
          <cell r="E394" t="str">
            <v>サ変設変済</v>
          </cell>
          <cell r="F394">
            <v>1</v>
          </cell>
          <cell r="G394" t="str">
            <v xml:space="preserve">1SCC  </v>
          </cell>
          <cell r="H394" t="str">
            <v xml:space="preserve"> </v>
          </cell>
          <cell r="I394">
            <v>3</v>
          </cell>
          <cell r="J394">
            <v>1</v>
          </cell>
          <cell r="K394"/>
          <cell r="L394"/>
          <cell r="M394"/>
          <cell r="N394">
            <v>1</v>
          </cell>
          <cell r="O394"/>
          <cell r="P394">
            <v>1</v>
          </cell>
          <cell r="Q394">
            <v>3</v>
          </cell>
          <cell r="R394"/>
          <cell r="S394">
            <v>1</v>
          </cell>
          <cell r="T394"/>
          <cell r="U394"/>
          <cell r="V394">
            <v>10</v>
          </cell>
          <cell r="W394" t="str">
            <v xml:space="preserve">FRAME ASM           </v>
          </cell>
          <cell r="X394" t="str">
            <v xml:space="preserve">VK00  </v>
          </cell>
        </row>
        <row r="395">
          <cell r="C395">
            <v>7551885422</v>
          </cell>
          <cell r="D395" t="str">
            <v xml:space="preserve">VK00 NPR    </v>
          </cell>
          <cell r="E395" t="str">
            <v>サ変設変済</v>
          </cell>
          <cell r="F395">
            <v>1</v>
          </cell>
          <cell r="G395" t="str">
            <v xml:space="preserve">1RS3  </v>
          </cell>
          <cell r="H395" t="str">
            <v xml:space="preserve"> </v>
          </cell>
          <cell r="I395">
            <v>3</v>
          </cell>
          <cell r="J395">
            <v>1</v>
          </cell>
          <cell r="K395"/>
          <cell r="L395"/>
          <cell r="M395">
            <v>1</v>
          </cell>
          <cell r="N395">
            <v>2</v>
          </cell>
          <cell r="O395">
            <v>2</v>
          </cell>
          <cell r="P395">
            <v>8</v>
          </cell>
          <cell r="Q395"/>
          <cell r="R395">
            <v>1</v>
          </cell>
          <cell r="S395">
            <v>1</v>
          </cell>
          <cell r="T395">
            <v>1</v>
          </cell>
          <cell r="U395">
            <v>1</v>
          </cell>
          <cell r="V395">
            <v>21</v>
          </cell>
          <cell r="W395" t="str">
            <v xml:space="preserve">FRAME ASM           </v>
          </cell>
          <cell r="X395" t="str">
            <v xml:space="preserve">VK00  </v>
          </cell>
        </row>
        <row r="396">
          <cell r="C396">
            <v>7551885492</v>
          </cell>
          <cell r="D396" t="str">
            <v xml:space="preserve">VK00 NPR    </v>
          </cell>
          <cell r="E396" t="str">
            <v>サ変設変済</v>
          </cell>
          <cell r="F396">
            <v>1</v>
          </cell>
          <cell r="G396" t="str">
            <v xml:space="preserve">1RSA  </v>
          </cell>
          <cell r="H396" t="str">
            <v xml:space="preserve"> </v>
          </cell>
          <cell r="I396">
            <v>13</v>
          </cell>
          <cell r="J396">
            <v>8</v>
          </cell>
          <cell r="K396"/>
          <cell r="L396">
            <v>3</v>
          </cell>
          <cell r="M396">
            <v>19</v>
          </cell>
          <cell r="N396">
            <v>30</v>
          </cell>
          <cell r="O396">
            <v>24</v>
          </cell>
          <cell r="P396">
            <v>12</v>
          </cell>
          <cell r="Q396">
            <v>6</v>
          </cell>
          <cell r="R396">
            <v>13</v>
          </cell>
          <cell r="S396">
            <v>7</v>
          </cell>
          <cell r="T396">
            <v>7</v>
          </cell>
          <cell r="U396">
            <v>4</v>
          </cell>
          <cell r="V396">
            <v>146</v>
          </cell>
          <cell r="W396" t="str">
            <v xml:space="preserve">FRAME ASM           </v>
          </cell>
          <cell r="X396" t="str">
            <v xml:space="preserve">VK00  </v>
          </cell>
        </row>
        <row r="397">
          <cell r="C397">
            <v>7551885513</v>
          </cell>
          <cell r="D397" t="str">
            <v xml:space="preserve">VK00 NPR    </v>
          </cell>
          <cell r="E397" t="str">
            <v>サ変設変済</v>
          </cell>
          <cell r="F397">
            <v>1</v>
          </cell>
          <cell r="G397" t="str">
            <v xml:space="preserve">1SFU  </v>
          </cell>
          <cell r="H397" t="str">
            <v xml:space="preserve"> </v>
          </cell>
          <cell r="I397">
            <v>35</v>
          </cell>
          <cell r="J397">
            <v>12</v>
          </cell>
          <cell r="K397"/>
          <cell r="L397">
            <v>19</v>
          </cell>
          <cell r="M397">
            <v>36</v>
          </cell>
          <cell r="N397">
            <v>62</v>
          </cell>
          <cell r="O397">
            <v>51</v>
          </cell>
          <cell r="P397">
            <v>44</v>
          </cell>
          <cell r="Q397">
            <v>21</v>
          </cell>
          <cell r="R397">
            <v>28</v>
          </cell>
          <cell r="S397">
            <v>45</v>
          </cell>
          <cell r="T397">
            <v>17</v>
          </cell>
          <cell r="U397">
            <v>20</v>
          </cell>
          <cell r="V397">
            <v>390</v>
          </cell>
          <cell r="W397" t="str">
            <v xml:space="preserve">FRAME ASM           </v>
          </cell>
          <cell r="X397" t="str">
            <v xml:space="preserve">VK00  </v>
          </cell>
        </row>
        <row r="398">
          <cell r="C398">
            <v>7551885532</v>
          </cell>
          <cell r="D398" t="str">
            <v xml:space="preserve">VK00 NPR    </v>
          </cell>
          <cell r="E398" t="str">
            <v>サ変設変済</v>
          </cell>
          <cell r="F398">
            <v>1</v>
          </cell>
          <cell r="G398" t="str">
            <v xml:space="preserve">1SFW  </v>
          </cell>
          <cell r="H398" t="str">
            <v xml:space="preserve"> </v>
          </cell>
          <cell r="I398">
            <v>7</v>
          </cell>
          <cell r="J398"/>
          <cell r="K398"/>
          <cell r="L398"/>
          <cell r="M398"/>
          <cell r="N398"/>
          <cell r="O398"/>
          <cell r="P398">
            <v>2</v>
          </cell>
          <cell r="Q398">
            <v>4</v>
          </cell>
          <cell r="R398"/>
          <cell r="S398"/>
          <cell r="T398">
            <v>1</v>
          </cell>
          <cell r="U398">
            <v>4</v>
          </cell>
          <cell r="V398">
            <v>18</v>
          </cell>
          <cell r="W398" t="str">
            <v xml:space="preserve">FRAME ASM           </v>
          </cell>
          <cell r="X398" t="str">
            <v xml:space="preserve">VK00  </v>
          </cell>
        </row>
        <row r="399">
          <cell r="C399">
            <v>7551885592</v>
          </cell>
          <cell r="D399" t="str">
            <v xml:space="preserve">VK00 NPR    </v>
          </cell>
          <cell r="E399" t="str">
            <v>サ変設変済</v>
          </cell>
          <cell r="F399">
            <v>1</v>
          </cell>
          <cell r="G399" t="str">
            <v xml:space="preserve">1SGC  </v>
          </cell>
          <cell r="H399" t="str">
            <v xml:space="preserve"> </v>
          </cell>
          <cell r="I399">
            <v>2</v>
          </cell>
          <cell r="J399">
            <v>8</v>
          </cell>
          <cell r="K399"/>
          <cell r="L399">
            <v>2</v>
          </cell>
          <cell r="M399">
            <v>1</v>
          </cell>
          <cell r="N399">
            <v>3</v>
          </cell>
          <cell r="O399">
            <v>5</v>
          </cell>
          <cell r="P399">
            <v>2</v>
          </cell>
          <cell r="Q399">
            <v>4</v>
          </cell>
          <cell r="R399">
            <v>2</v>
          </cell>
          <cell r="S399">
            <v>2</v>
          </cell>
          <cell r="T399">
            <v>2</v>
          </cell>
          <cell r="U399"/>
          <cell r="V399">
            <v>33</v>
          </cell>
          <cell r="W399" t="str">
            <v xml:space="preserve">FRAME ASM           </v>
          </cell>
          <cell r="X399" t="str">
            <v xml:space="preserve">VK00  </v>
          </cell>
        </row>
        <row r="400">
          <cell r="C400">
            <v>7551885602</v>
          </cell>
          <cell r="D400" t="str">
            <v xml:space="preserve">VK00 NPR    </v>
          </cell>
          <cell r="E400" t="str">
            <v>サ変設変済</v>
          </cell>
          <cell r="F400">
            <v>1</v>
          </cell>
          <cell r="G400" t="str">
            <v xml:space="preserve">1SGD  </v>
          </cell>
          <cell r="H400" t="str">
            <v xml:space="preserve"> </v>
          </cell>
          <cell r="I400"/>
          <cell r="J400">
            <v>1</v>
          </cell>
          <cell r="K400"/>
          <cell r="L400"/>
          <cell r="M400">
            <v>1</v>
          </cell>
          <cell r="N400">
            <v>1</v>
          </cell>
          <cell r="O400"/>
          <cell r="P400"/>
          <cell r="Q400">
            <v>1</v>
          </cell>
          <cell r="R400"/>
          <cell r="S400"/>
          <cell r="T400">
            <v>1</v>
          </cell>
          <cell r="U400"/>
          <cell r="V400">
            <v>5</v>
          </cell>
          <cell r="W400" t="str">
            <v xml:space="preserve">FRAME ASM           </v>
          </cell>
          <cell r="X400" t="str">
            <v xml:space="preserve">VK00  </v>
          </cell>
        </row>
        <row r="401">
          <cell r="C401">
            <v>7551885612</v>
          </cell>
          <cell r="D401" t="str">
            <v xml:space="preserve">VK00 NPR    </v>
          </cell>
          <cell r="E401" t="str">
            <v>サ変設変済</v>
          </cell>
          <cell r="F401">
            <v>1</v>
          </cell>
          <cell r="G401" t="str">
            <v xml:space="preserve">1SGE  </v>
          </cell>
          <cell r="H401" t="str">
            <v xml:space="preserve"> </v>
          </cell>
          <cell r="I401">
            <v>2</v>
          </cell>
          <cell r="J401">
            <v>2</v>
          </cell>
          <cell r="K401"/>
          <cell r="L401">
            <v>4</v>
          </cell>
          <cell r="M401">
            <v>3</v>
          </cell>
          <cell r="N401">
            <v>5</v>
          </cell>
          <cell r="O401">
            <v>2</v>
          </cell>
          <cell r="P401"/>
          <cell r="Q401">
            <v>1</v>
          </cell>
          <cell r="R401">
            <v>5</v>
          </cell>
          <cell r="S401">
            <v>5</v>
          </cell>
          <cell r="T401">
            <v>1</v>
          </cell>
          <cell r="U401"/>
          <cell r="V401">
            <v>30</v>
          </cell>
          <cell r="W401" t="str">
            <v xml:space="preserve">FRAME ASM           </v>
          </cell>
          <cell r="X401" t="str">
            <v xml:space="preserve">VK00  </v>
          </cell>
        </row>
        <row r="402">
          <cell r="C402">
            <v>7551885712</v>
          </cell>
          <cell r="D402" t="str">
            <v xml:space="preserve">VK00 NPR    </v>
          </cell>
          <cell r="E402" t="str">
            <v>サ変設変済</v>
          </cell>
          <cell r="F402">
            <v>1</v>
          </cell>
          <cell r="G402" t="str">
            <v xml:space="preserve">1RGS  </v>
          </cell>
          <cell r="H402" t="str">
            <v xml:space="preserve"> </v>
          </cell>
          <cell r="I402">
            <v>10</v>
          </cell>
          <cell r="J402">
            <v>2</v>
          </cell>
          <cell r="K402"/>
          <cell r="L402">
            <v>5</v>
          </cell>
          <cell r="M402">
            <v>6</v>
          </cell>
          <cell r="N402">
            <v>10</v>
          </cell>
          <cell r="O402">
            <v>6</v>
          </cell>
          <cell r="P402">
            <v>8</v>
          </cell>
          <cell r="Q402">
            <v>5</v>
          </cell>
          <cell r="R402">
            <v>2</v>
          </cell>
          <cell r="S402">
            <v>1</v>
          </cell>
          <cell r="T402">
            <v>2</v>
          </cell>
          <cell r="U402">
            <v>2</v>
          </cell>
          <cell r="V402">
            <v>59</v>
          </cell>
          <cell r="W402" t="str">
            <v xml:space="preserve">FRAME ASM           </v>
          </cell>
          <cell r="X402" t="str">
            <v xml:space="preserve">VK00  </v>
          </cell>
        </row>
        <row r="403">
          <cell r="C403">
            <v>7551885723</v>
          </cell>
          <cell r="D403" t="str">
            <v xml:space="preserve">VK00 NPR    </v>
          </cell>
          <cell r="E403" t="str">
            <v>サ変設変済</v>
          </cell>
          <cell r="F403">
            <v>1</v>
          </cell>
          <cell r="G403" t="str">
            <v xml:space="preserve">1RGL  </v>
          </cell>
          <cell r="H403" t="str">
            <v xml:space="preserve"> </v>
          </cell>
          <cell r="I403">
            <v>16</v>
          </cell>
          <cell r="J403">
            <v>3</v>
          </cell>
          <cell r="K403"/>
          <cell r="L403">
            <v>3</v>
          </cell>
          <cell r="M403">
            <v>6</v>
          </cell>
          <cell r="N403">
            <v>6</v>
          </cell>
          <cell r="O403">
            <v>6</v>
          </cell>
          <cell r="P403">
            <v>8</v>
          </cell>
          <cell r="Q403">
            <v>7</v>
          </cell>
          <cell r="R403">
            <v>11</v>
          </cell>
          <cell r="S403">
            <v>6</v>
          </cell>
          <cell r="T403">
            <v>7</v>
          </cell>
          <cell r="U403">
            <v>4</v>
          </cell>
          <cell r="V403">
            <v>83</v>
          </cell>
          <cell r="W403" t="str">
            <v xml:space="preserve">FRAME ASM           </v>
          </cell>
          <cell r="X403" t="str">
            <v xml:space="preserve">VK00  </v>
          </cell>
        </row>
        <row r="404">
          <cell r="C404">
            <v>7551885772</v>
          </cell>
          <cell r="D404" t="str">
            <v xml:space="preserve">VK00 NPR    </v>
          </cell>
          <cell r="E404" t="str">
            <v>サ変設変済</v>
          </cell>
          <cell r="F404">
            <v>1</v>
          </cell>
          <cell r="G404" t="str">
            <v xml:space="preserve">1SLM  </v>
          </cell>
          <cell r="H404" t="str">
            <v xml:space="preserve"> </v>
          </cell>
          <cell r="I404">
            <v>22</v>
          </cell>
          <cell r="J404">
            <v>19</v>
          </cell>
          <cell r="K404"/>
          <cell r="L404">
            <v>8</v>
          </cell>
          <cell r="M404">
            <v>9</v>
          </cell>
          <cell r="N404">
            <v>15</v>
          </cell>
          <cell r="O404">
            <v>17</v>
          </cell>
          <cell r="P404">
            <v>31</v>
          </cell>
          <cell r="Q404">
            <v>34</v>
          </cell>
          <cell r="R404">
            <v>42</v>
          </cell>
          <cell r="S404">
            <v>24</v>
          </cell>
          <cell r="T404">
            <v>41</v>
          </cell>
          <cell r="U404">
            <v>17</v>
          </cell>
          <cell r="V404">
            <v>279</v>
          </cell>
          <cell r="W404" t="str">
            <v xml:space="preserve">FRAME ASM           </v>
          </cell>
          <cell r="X404" t="str">
            <v xml:space="preserve">VK00  </v>
          </cell>
        </row>
        <row r="405">
          <cell r="C405">
            <v>7551885782</v>
          </cell>
          <cell r="D405" t="str">
            <v xml:space="preserve">VK00 NPR    </v>
          </cell>
          <cell r="E405" t="str">
            <v>サ変設変済</v>
          </cell>
          <cell r="F405">
            <v>1</v>
          </cell>
          <cell r="G405" t="str">
            <v xml:space="preserve">1SLN  </v>
          </cell>
          <cell r="H405" t="str">
            <v xml:space="preserve"> </v>
          </cell>
          <cell r="I405">
            <v>1</v>
          </cell>
          <cell r="J405"/>
          <cell r="K405"/>
          <cell r="L405">
            <v>1</v>
          </cell>
          <cell r="M405">
            <v>1</v>
          </cell>
          <cell r="N405">
            <v>1</v>
          </cell>
          <cell r="O405">
            <v>2</v>
          </cell>
          <cell r="P405">
            <v>1</v>
          </cell>
          <cell r="Q405">
            <v>2</v>
          </cell>
          <cell r="R405"/>
          <cell r="S405">
            <v>1</v>
          </cell>
          <cell r="T405"/>
          <cell r="U405"/>
          <cell r="V405">
            <v>10</v>
          </cell>
          <cell r="W405" t="str">
            <v xml:space="preserve">FRAME ASM           </v>
          </cell>
          <cell r="X405" t="str">
            <v xml:space="preserve">VK00  </v>
          </cell>
        </row>
        <row r="406">
          <cell r="C406">
            <v>7551885792</v>
          </cell>
          <cell r="D406" t="str">
            <v xml:space="preserve">VK00 NPR    </v>
          </cell>
          <cell r="E406" t="str">
            <v>サ変設変済</v>
          </cell>
          <cell r="F406">
            <v>1</v>
          </cell>
          <cell r="G406" t="str">
            <v xml:space="preserve">1SLP  </v>
          </cell>
          <cell r="H406" t="str">
            <v xml:space="preserve"> </v>
          </cell>
          <cell r="I406">
            <v>3</v>
          </cell>
          <cell r="J406">
            <v>2</v>
          </cell>
          <cell r="K406"/>
          <cell r="L406">
            <v>1</v>
          </cell>
          <cell r="M406">
            <v>5</v>
          </cell>
          <cell r="N406">
            <v>3</v>
          </cell>
          <cell r="O406">
            <v>3</v>
          </cell>
          <cell r="P406">
            <v>1</v>
          </cell>
          <cell r="Q406">
            <v>1</v>
          </cell>
          <cell r="R406">
            <v>1</v>
          </cell>
          <cell r="S406">
            <v>3</v>
          </cell>
          <cell r="T406">
            <v>3</v>
          </cell>
          <cell r="U406"/>
          <cell r="V406">
            <v>26</v>
          </cell>
          <cell r="W406" t="str">
            <v xml:space="preserve">FRAME ASM           </v>
          </cell>
          <cell r="X406" t="str">
            <v xml:space="preserve">VK00  </v>
          </cell>
        </row>
        <row r="407">
          <cell r="C407">
            <v>7551885872</v>
          </cell>
          <cell r="D407" t="str">
            <v xml:space="preserve">VK00 NPR    </v>
          </cell>
          <cell r="E407" t="str">
            <v>サ変設変済</v>
          </cell>
          <cell r="F407">
            <v>1</v>
          </cell>
          <cell r="G407" t="str">
            <v xml:space="preserve">1RWA  </v>
          </cell>
          <cell r="H407" t="str">
            <v xml:space="preserve"> </v>
          </cell>
          <cell r="I407">
            <v>3</v>
          </cell>
          <cell r="J407">
            <v>4</v>
          </cell>
          <cell r="K407"/>
          <cell r="L407">
            <v>2</v>
          </cell>
          <cell r="M407">
            <v>4</v>
          </cell>
          <cell r="N407">
            <v>6</v>
          </cell>
          <cell r="O407">
            <v>8</v>
          </cell>
          <cell r="P407">
            <v>5</v>
          </cell>
          <cell r="Q407">
            <v>3</v>
          </cell>
          <cell r="R407">
            <v>5</v>
          </cell>
          <cell r="S407">
            <v>3</v>
          </cell>
          <cell r="T407">
            <v>3</v>
          </cell>
          <cell r="U407"/>
          <cell r="V407">
            <v>46</v>
          </cell>
          <cell r="W407" t="str">
            <v xml:space="preserve">FRAME ASM           </v>
          </cell>
          <cell r="X407" t="str">
            <v xml:space="preserve">VK00  </v>
          </cell>
        </row>
        <row r="408">
          <cell r="C408">
            <v>7551885882</v>
          </cell>
          <cell r="D408" t="str">
            <v xml:space="preserve">VK00 NPR    </v>
          </cell>
          <cell r="E408" t="str">
            <v>サ変設変済</v>
          </cell>
          <cell r="F408">
            <v>1</v>
          </cell>
          <cell r="G408" t="str">
            <v xml:space="preserve">1RWB  </v>
          </cell>
          <cell r="H408" t="str">
            <v xml:space="preserve"> </v>
          </cell>
          <cell r="I408">
            <v>10</v>
          </cell>
          <cell r="J408">
            <v>4</v>
          </cell>
          <cell r="K408"/>
          <cell r="L408">
            <v>2</v>
          </cell>
          <cell r="M408">
            <v>5</v>
          </cell>
          <cell r="N408">
            <v>10</v>
          </cell>
          <cell r="O408">
            <v>3</v>
          </cell>
          <cell r="P408">
            <v>7</v>
          </cell>
          <cell r="Q408">
            <v>12</v>
          </cell>
          <cell r="R408">
            <v>1</v>
          </cell>
          <cell r="S408">
            <v>5</v>
          </cell>
          <cell r="T408">
            <v>5</v>
          </cell>
          <cell r="U408">
            <v>7</v>
          </cell>
          <cell r="V408">
            <v>71</v>
          </cell>
          <cell r="W408" t="str">
            <v xml:space="preserve">FRAME ASM           </v>
          </cell>
          <cell r="X408" t="str">
            <v xml:space="preserve">VK00  </v>
          </cell>
        </row>
        <row r="409">
          <cell r="C409">
            <v>7551885892</v>
          </cell>
          <cell r="D409" t="str">
            <v xml:space="preserve">VK00 NPR    </v>
          </cell>
          <cell r="E409" t="str">
            <v>サ変設変済</v>
          </cell>
          <cell r="F409">
            <v>1</v>
          </cell>
          <cell r="G409" t="str">
            <v xml:space="preserve">1RWC  </v>
          </cell>
          <cell r="H409" t="str">
            <v xml:space="preserve"> </v>
          </cell>
          <cell r="I409">
            <v>3</v>
          </cell>
          <cell r="J409"/>
          <cell r="K409"/>
          <cell r="L409"/>
          <cell r="M409">
            <v>1</v>
          </cell>
          <cell r="N409">
            <v>5</v>
          </cell>
          <cell r="O409">
            <v>4</v>
          </cell>
          <cell r="P409">
            <v>4</v>
          </cell>
          <cell r="Q409">
            <v>4</v>
          </cell>
          <cell r="R409">
            <v>1</v>
          </cell>
          <cell r="S409">
            <v>2</v>
          </cell>
          <cell r="T409"/>
          <cell r="U409"/>
          <cell r="V409">
            <v>24</v>
          </cell>
          <cell r="W409" t="str">
            <v xml:space="preserve">FRAME ASM           </v>
          </cell>
          <cell r="X409" t="str">
            <v xml:space="preserve">VK00  </v>
          </cell>
        </row>
        <row r="410">
          <cell r="C410">
            <v>7552043262</v>
          </cell>
          <cell r="D410" t="str">
            <v xml:space="preserve">VK00 NPR    </v>
          </cell>
          <cell r="E410" t="str">
            <v>サ変設変済</v>
          </cell>
          <cell r="F410">
            <v>1</v>
          </cell>
          <cell r="G410" t="str">
            <v xml:space="preserve">1RSG  </v>
          </cell>
          <cell r="H410" t="str">
            <v xml:space="preserve"> </v>
          </cell>
          <cell r="I410">
            <v>10</v>
          </cell>
          <cell r="J410">
            <v>3</v>
          </cell>
          <cell r="K410"/>
          <cell r="L410">
            <v>4</v>
          </cell>
          <cell r="M410">
            <v>4</v>
          </cell>
          <cell r="N410">
            <v>6</v>
          </cell>
          <cell r="O410">
            <v>10</v>
          </cell>
          <cell r="P410">
            <v>12</v>
          </cell>
          <cell r="Q410">
            <v>16</v>
          </cell>
          <cell r="R410">
            <v>19</v>
          </cell>
          <cell r="S410">
            <v>13</v>
          </cell>
          <cell r="T410">
            <v>8</v>
          </cell>
          <cell r="U410">
            <v>5</v>
          </cell>
          <cell r="V410">
            <v>110</v>
          </cell>
          <cell r="W410" t="str">
            <v xml:space="preserve">FRAME ASM           </v>
          </cell>
          <cell r="X410" t="str">
            <v xml:space="preserve">VK00  </v>
          </cell>
        </row>
        <row r="411">
          <cell r="C411">
            <v>7552043272</v>
          </cell>
          <cell r="D411" t="str">
            <v xml:space="preserve">VK00 NPR    </v>
          </cell>
          <cell r="E411" t="str">
            <v>サ変設変済</v>
          </cell>
          <cell r="F411">
            <v>1</v>
          </cell>
          <cell r="G411" t="str">
            <v xml:space="preserve">1RSH  </v>
          </cell>
          <cell r="H411" t="str">
            <v xml:space="preserve"> </v>
          </cell>
          <cell r="I411"/>
          <cell r="J411"/>
          <cell r="K411"/>
          <cell r="L411">
            <v>1</v>
          </cell>
          <cell r="M411">
            <v>1</v>
          </cell>
          <cell r="N411">
            <v>1</v>
          </cell>
          <cell r="O411"/>
          <cell r="P411">
            <v>1</v>
          </cell>
          <cell r="Q411"/>
          <cell r="R411"/>
          <cell r="S411">
            <v>1</v>
          </cell>
          <cell r="T411"/>
          <cell r="U411"/>
          <cell r="V411">
            <v>5</v>
          </cell>
          <cell r="W411" t="str">
            <v xml:space="preserve">FRAME ASM           </v>
          </cell>
          <cell r="X411" t="str">
            <v xml:space="preserve">VK00  </v>
          </cell>
        </row>
        <row r="412">
          <cell r="C412">
            <v>8978794404</v>
          </cell>
          <cell r="D412" t="str">
            <v xml:space="preserve">VK00 NPR    </v>
          </cell>
          <cell r="E412" t="str">
            <v>サ変設変済</v>
          </cell>
          <cell r="F412">
            <v>1</v>
          </cell>
          <cell r="G412" t="str">
            <v xml:space="preserve">1SFA  </v>
          </cell>
          <cell r="H412" t="str">
            <v xml:space="preserve"> </v>
          </cell>
          <cell r="I412">
            <v>52</v>
          </cell>
          <cell r="J412">
            <v>49</v>
          </cell>
          <cell r="K412"/>
          <cell r="L412">
            <v>62</v>
          </cell>
          <cell r="M412">
            <v>54</v>
          </cell>
          <cell r="N412">
            <v>73</v>
          </cell>
          <cell r="O412">
            <v>60</v>
          </cell>
          <cell r="P412">
            <v>50</v>
          </cell>
          <cell r="Q412">
            <v>30</v>
          </cell>
          <cell r="R412">
            <v>54</v>
          </cell>
          <cell r="S412">
            <v>78</v>
          </cell>
          <cell r="T412">
            <v>58</v>
          </cell>
          <cell r="U412">
            <v>22</v>
          </cell>
          <cell r="V412">
            <v>642</v>
          </cell>
          <cell r="W412" t="str">
            <v xml:space="preserve">FRAME ASM           </v>
          </cell>
          <cell r="X412" t="str">
            <v xml:space="preserve">VK00  </v>
          </cell>
        </row>
        <row r="413">
          <cell r="C413">
            <v>8978794423</v>
          </cell>
          <cell r="D413" t="str">
            <v xml:space="preserve">VK00 NPR    </v>
          </cell>
          <cell r="E413" t="str">
            <v>サ変設変済</v>
          </cell>
          <cell r="F413">
            <v>1</v>
          </cell>
          <cell r="G413" t="str">
            <v xml:space="preserve">1SFC  </v>
          </cell>
          <cell r="H413" t="str">
            <v xml:space="preserve"> </v>
          </cell>
          <cell r="I413">
            <v>4</v>
          </cell>
          <cell r="J413">
            <v>11</v>
          </cell>
          <cell r="K413"/>
          <cell r="L413">
            <v>12</v>
          </cell>
          <cell r="M413">
            <v>17</v>
          </cell>
          <cell r="N413">
            <v>3</v>
          </cell>
          <cell r="O413">
            <v>9</v>
          </cell>
          <cell r="P413">
            <v>6</v>
          </cell>
          <cell r="Q413">
            <v>17</v>
          </cell>
          <cell r="R413">
            <v>1</v>
          </cell>
          <cell r="S413">
            <v>2</v>
          </cell>
          <cell r="T413">
            <v>1</v>
          </cell>
          <cell r="U413">
            <v>2</v>
          </cell>
          <cell r="V413">
            <v>85</v>
          </cell>
          <cell r="W413" t="str">
            <v xml:space="preserve">FRAME ASM           </v>
          </cell>
          <cell r="X413" t="str">
            <v xml:space="preserve">VK00  </v>
          </cell>
        </row>
        <row r="414">
          <cell r="C414">
            <v>8978794473</v>
          </cell>
          <cell r="D414" t="str">
            <v xml:space="preserve">VK00 NPR    </v>
          </cell>
          <cell r="E414" t="str">
            <v>サ変設変済</v>
          </cell>
          <cell r="F414">
            <v>1</v>
          </cell>
          <cell r="G414" t="str">
            <v xml:space="preserve">1SFH  </v>
          </cell>
          <cell r="H414" t="str">
            <v xml:space="preserve"> </v>
          </cell>
          <cell r="I414"/>
          <cell r="J414">
            <v>3</v>
          </cell>
          <cell r="K414"/>
          <cell r="L414">
            <v>5</v>
          </cell>
          <cell r="M414">
            <v>2</v>
          </cell>
          <cell r="N414">
            <v>3</v>
          </cell>
          <cell r="O414">
            <v>1</v>
          </cell>
          <cell r="P414">
            <v>3</v>
          </cell>
          <cell r="Q414">
            <v>2</v>
          </cell>
          <cell r="R414">
            <v>4</v>
          </cell>
          <cell r="S414"/>
          <cell r="T414">
            <v>1</v>
          </cell>
          <cell r="U414">
            <v>1</v>
          </cell>
          <cell r="V414">
            <v>25</v>
          </cell>
          <cell r="W414" t="str">
            <v xml:space="preserve">FRAME ASM           </v>
          </cell>
          <cell r="X414" t="str">
            <v xml:space="preserve">VK00  </v>
          </cell>
        </row>
        <row r="415">
          <cell r="C415">
            <v>7551885163</v>
          </cell>
          <cell r="D415" t="str">
            <v xml:space="preserve">VK00 NPR    </v>
          </cell>
          <cell r="E415" t="str">
            <v>久しぶり</v>
          </cell>
          <cell r="F415">
            <v>1</v>
          </cell>
          <cell r="G415" t="str">
            <v xml:space="preserve"> SC8  </v>
          </cell>
          <cell r="H415" t="str">
            <v xml:space="preserve"> </v>
          </cell>
          <cell r="I415"/>
          <cell r="J415">
            <v>1</v>
          </cell>
          <cell r="K415"/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>
            <v>1</v>
          </cell>
          <cell r="W415" t="str">
            <v xml:space="preserve">FRAME ASM           </v>
          </cell>
          <cell r="X415" t="str">
            <v xml:space="preserve">VK00  </v>
          </cell>
        </row>
        <row r="416">
          <cell r="C416">
            <v>7551885352</v>
          </cell>
          <cell r="D416" t="str">
            <v xml:space="preserve">VK00 NPR    </v>
          </cell>
          <cell r="E416" t="str">
            <v>久しぶり</v>
          </cell>
          <cell r="F416">
            <v>1</v>
          </cell>
          <cell r="G416" t="str">
            <v xml:space="preserve">1RRU  </v>
          </cell>
          <cell r="H416" t="str">
            <v xml:space="preserve"> </v>
          </cell>
          <cell r="I416">
            <v>5</v>
          </cell>
          <cell r="J416">
            <v>1</v>
          </cell>
          <cell r="K416"/>
          <cell r="L416">
            <v>1</v>
          </cell>
          <cell r="M416"/>
          <cell r="N416"/>
          <cell r="O416"/>
          <cell r="P416"/>
          <cell r="Q416"/>
          <cell r="R416"/>
          <cell r="S416"/>
          <cell r="T416"/>
          <cell r="U416"/>
          <cell r="V416">
            <v>7</v>
          </cell>
          <cell r="W416" t="str">
            <v xml:space="preserve">FRAME ASM           </v>
          </cell>
          <cell r="X416" t="str">
            <v xml:space="preserve">VK00  </v>
          </cell>
        </row>
        <row r="417">
          <cell r="C417">
            <v>7551885392</v>
          </cell>
          <cell r="D417" t="str">
            <v xml:space="preserve">VK00 NPR    </v>
          </cell>
          <cell r="E417" t="str">
            <v>久しぶり</v>
          </cell>
          <cell r="F417">
            <v>1</v>
          </cell>
          <cell r="G417" t="str">
            <v xml:space="preserve">1RRZ  </v>
          </cell>
          <cell r="H417" t="str">
            <v xml:space="preserve"> </v>
          </cell>
          <cell r="I417">
            <v>1</v>
          </cell>
          <cell r="J417"/>
          <cell r="K417"/>
          <cell r="L417">
            <v>1</v>
          </cell>
          <cell r="M417"/>
          <cell r="N417"/>
          <cell r="O417"/>
          <cell r="P417"/>
          <cell r="Q417"/>
          <cell r="R417"/>
          <cell r="S417"/>
          <cell r="T417"/>
          <cell r="U417"/>
          <cell r="V417">
            <v>2</v>
          </cell>
          <cell r="W417" t="str">
            <v xml:space="preserve">FRAME ASM           </v>
          </cell>
          <cell r="X417" t="str">
            <v xml:space="preserve">VK00  </v>
          </cell>
        </row>
        <row r="418">
          <cell r="C418">
            <v>7551885402</v>
          </cell>
          <cell r="D418" t="str">
            <v xml:space="preserve">VK00 NPR    </v>
          </cell>
          <cell r="E418" t="str">
            <v>久しぶり</v>
          </cell>
          <cell r="F418">
            <v>1</v>
          </cell>
          <cell r="G418" t="str">
            <v xml:space="preserve">1RS1  </v>
          </cell>
          <cell r="H418" t="str">
            <v xml:space="preserve"> </v>
          </cell>
          <cell r="I418"/>
          <cell r="J418"/>
          <cell r="K418"/>
          <cell r="L418"/>
          <cell r="M418">
            <v>1</v>
          </cell>
          <cell r="N418">
            <v>1</v>
          </cell>
          <cell r="O418"/>
          <cell r="P418">
            <v>1</v>
          </cell>
          <cell r="Q418"/>
          <cell r="R418"/>
          <cell r="S418"/>
          <cell r="T418"/>
          <cell r="U418"/>
          <cell r="V418">
            <v>3</v>
          </cell>
          <cell r="W418" t="str">
            <v xml:space="preserve">FRAME ASM           </v>
          </cell>
          <cell r="X418" t="str">
            <v xml:space="preserve">VK00  </v>
          </cell>
        </row>
        <row r="419">
          <cell r="C419">
            <v>7551885502</v>
          </cell>
          <cell r="D419" t="str">
            <v xml:space="preserve">VK00 NPR    </v>
          </cell>
          <cell r="E419" t="str">
            <v>久しぶり</v>
          </cell>
          <cell r="F419">
            <v>1</v>
          </cell>
          <cell r="G419" t="str">
            <v xml:space="preserve">1RSB  </v>
          </cell>
          <cell r="H419" t="str">
            <v xml:space="preserve"> </v>
          </cell>
          <cell r="I419"/>
          <cell r="J419"/>
          <cell r="K419"/>
          <cell r="L419"/>
          <cell r="M419"/>
          <cell r="N419"/>
          <cell r="O419">
            <v>1</v>
          </cell>
          <cell r="P419">
            <v>1</v>
          </cell>
          <cell r="Q419">
            <v>1</v>
          </cell>
          <cell r="R419"/>
          <cell r="S419"/>
          <cell r="T419"/>
          <cell r="U419"/>
          <cell r="V419">
            <v>3</v>
          </cell>
          <cell r="W419" t="str">
            <v xml:space="preserve">FRAME ASM           </v>
          </cell>
          <cell r="X419" t="str">
            <v xml:space="preserve">VK00  </v>
          </cell>
        </row>
        <row r="420">
          <cell r="C420">
            <v>7551885622</v>
          </cell>
          <cell r="D420" t="str">
            <v xml:space="preserve">VK00 NPR    </v>
          </cell>
          <cell r="E420" t="str">
            <v>久しぶり</v>
          </cell>
          <cell r="F420">
            <v>1</v>
          </cell>
          <cell r="G420" t="str">
            <v xml:space="preserve">1SGF  </v>
          </cell>
          <cell r="H420" t="str">
            <v xml:space="preserve"> </v>
          </cell>
          <cell r="I420"/>
          <cell r="J420">
            <v>1</v>
          </cell>
          <cell r="K420"/>
          <cell r="L420"/>
          <cell r="M420"/>
          <cell r="N420"/>
          <cell r="O420"/>
          <cell r="P420">
            <v>1</v>
          </cell>
          <cell r="Q420"/>
          <cell r="R420">
            <v>1</v>
          </cell>
          <cell r="S420">
            <v>2</v>
          </cell>
          <cell r="T420">
            <v>1</v>
          </cell>
          <cell r="U420"/>
          <cell r="V420">
            <v>6</v>
          </cell>
          <cell r="W420" t="str">
            <v xml:space="preserve">FRAME ASM           </v>
          </cell>
          <cell r="X420" t="str">
            <v xml:space="preserve">VK00  </v>
          </cell>
        </row>
        <row r="421">
          <cell r="C421">
            <v>7551885632</v>
          </cell>
          <cell r="D421" t="str">
            <v xml:space="preserve">VK00 NPR    </v>
          </cell>
          <cell r="E421" t="str">
            <v>久しぶり</v>
          </cell>
          <cell r="F421">
            <v>1</v>
          </cell>
          <cell r="G421" t="str">
            <v xml:space="preserve">1SGG  </v>
          </cell>
          <cell r="H421" t="str">
            <v xml:space="preserve"> </v>
          </cell>
          <cell r="I421">
            <v>1</v>
          </cell>
          <cell r="J421">
            <v>2</v>
          </cell>
          <cell r="K421"/>
          <cell r="L421"/>
          <cell r="M421"/>
          <cell r="N421"/>
          <cell r="O421"/>
          <cell r="P421"/>
          <cell r="Q421"/>
          <cell r="R421"/>
          <cell r="S421"/>
          <cell r="T421">
            <v>1</v>
          </cell>
          <cell r="U421"/>
          <cell r="V421">
            <v>4</v>
          </cell>
          <cell r="W421" t="str">
            <v xml:space="preserve">FRAME ASM           </v>
          </cell>
          <cell r="X421" t="str">
            <v xml:space="preserve">VK00  </v>
          </cell>
        </row>
        <row r="422">
          <cell r="C422">
            <v>7551885662</v>
          </cell>
          <cell r="D422" t="str">
            <v xml:space="preserve">VK00 NPR    </v>
          </cell>
          <cell r="E422" t="str">
            <v>久しぶり</v>
          </cell>
          <cell r="F422">
            <v>1</v>
          </cell>
          <cell r="G422" t="str">
            <v xml:space="preserve">1RGM  </v>
          </cell>
          <cell r="H422" t="str">
            <v xml:space="preserve"> </v>
          </cell>
          <cell r="I422"/>
          <cell r="J422">
            <v>1</v>
          </cell>
          <cell r="K422"/>
          <cell r="L422"/>
          <cell r="M422"/>
          <cell r="N422">
            <v>1</v>
          </cell>
          <cell r="O422"/>
          <cell r="P422"/>
          <cell r="Q422"/>
          <cell r="R422"/>
          <cell r="S422"/>
          <cell r="T422"/>
          <cell r="U422"/>
          <cell r="V422">
            <v>2</v>
          </cell>
          <cell r="W422" t="str">
            <v xml:space="preserve">FRAME ASM           </v>
          </cell>
          <cell r="X422" t="str">
            <v xml:space="preserve">VK00  </v>
          </cell>
        </row>
        <row r="423">
          <cell r="C423">
            <v>7551885822</v>
          </cell>
          <cell r="D423" t="str">
            <v xml:space="preserve">VK00 NPR    </v>
          </cell>
          <cell r="E423" t="str">
            <v>久しぶり</v>
          </cell>
          <cell r="F423">
            <v>1</v>
          </cell>
          <cell r="G423" t="str">
            <v xml:space="preserve">1SLS  </v>
          </cell>
          <cell r="H423" t="str">
            <v xml:space="preserve"> </v>
          </cell>
          <cell r="I423"/>
          <cell r="J423"/>
          <cell r="K423"/>
          <cell r="L423"/>
          <cell r="M423"/>
          <cell r="N423">
            <v>1</v>
          </cell>
          <cell r="O423">
            <v>2</v>
          </cell>
          <cell r="P423">
            <v>3</v>
          </cell>
          <cell r="Q423">
            <v>1</v>
          </cell>
          <cell r="R423"/>
          <cell r="S423">
            <v>1</v>
          </cell>
          <cell r="T423">
            <v>3</v>
          </cell>
          <cell r="U423">
            <v>2</v>
          </cell>
          <cell r="V423">
            <v>13</v>
          </cell>
          <cell r="W423" t="str">
            <v xml:space="preserve">FRAME ASM           </v>
          </cell>
          <cell r="X423" t="str">
            <v xml:space="preserve">VK00  </v>
          </cell>
        </row>
        <row r="424">
          <cell r="C424">
            <v>7551885942</v>
          </cell>
          <cell r="D424" t="str">
            <v xml:space="preserve">VK00 NPR    </v>
          </cell>
          <cell r="E424" t="str">
            <v>久しぶり</v>
          </cell>
          <cell r="F424">
            <v>1</v>
          </cell>
          <cell r="G424" t="str">
            <v xml:space="preserve">1RZ3  </v>
          </cell>
          <cell r="H424" t="str">
            <v xml:space="preserve"> </v>
          </cell>
          <cell r="I424">
            <v>2</v>
          </cell>
          <cell r="J424">
            <v>1</v>
          </cell>
          <cell r="K424"/>
          <cell r="L424">
            <v>2</v>
          </cell>
          <cell r="M424">
            <v>1</v>
          </cell>
          <cell r="N424">
            <v>1</v>
          </cell>
          <cell r="O424"/>
          <cell r="P424"/>
          <cell r="Q424">
            <v>1</v>
          </cell>
          <cell r="R424">
            <v>1</v>
          </cell>
          <cell r="S424">
            <v>2</v>
          </cell>
          <cell r="T424">
            <v>2</v>
          </cell>
          <cell r="U424"/>
          <cell r="V424">
            <v>13</v>
          </cell>
          <cell r="W424" t="str">
            <v xml:space="preserve">FRAME ASM           </v>
          </cell>
          <cell r="X424" t="str">
            <v xml:space="preserve">VK00  </v>
          </cell>
        </row>
        <row r="425">
          <cell r="C425">
            <v>7551909010</v>
          </cell>
          <cell r="D425" t="str">
            <v xml:space="preserve">VK00 NKR    </v>
          </cell>
          <cell r="E425" t="str">
            <v>久しぶり</v>
          </cell>
          <cell r="F425">
            <v>1</v>
          </cell>
          <cell r="G425" t="str">
            <v xml:space="preserve"> NE1  </v>
          </cell>
          <cell r="H425" t="str">
            <v xml:space="preserve"> </v>
          </cell>
          <cell r="I425"/>
          <cell r="J425"/>
          <cell r="K425"/>
          <cell r="L425">
            <v>1</v>
          </cell>
          <cell r="M425"/>
          <cell r="N425"/>
          <cell r="O425"/>
          <cell r="P425"/>
          <cell r="Q425"/>
          <cell r="R425"/>
          <cell r="S425"/>
          <cell r="T425"/>
          <cell r="U425"/>
          <cell r="V425">
            <v>1</v>
          </cell>
          <cell r="W425" t="str">
            <v xml:space="preserve">FRAME ASM           </v>
          </cell>
          <cell r="X425" t="str">
            <v xml:space="preserve">VK00  </v>
          </cell>
        </row>
        <row r="426">
          <cell r="C426">
            <v>7551909021</v>
          </cell>
          <cell r="D426" t="str">
            <v xml:space="preserve">VK00 NKR    </v>
          </cell>
          <cell r="E426" t="str">
            <v>久しぶり</v>
          </cell>
          <cell r="F426">
            <v>1</v>
          </cell>
          <cell r="G426" t="str">
            <v xml:space="preserve"> NE2  </v>
          </cell>
          <cell r="H426" t="str">
            <v xml:space="preserve"> </v>
          </cell>
          <cell r="I426"/>
          <cell r="J426"/>
          <cell r="K426"/>
          <cell r="L426">
            <v>1</v>
          </cell>
          <cell r="M426">
            <v>1</v>
          </cell>
          <cell r="N426">
            <v>3</v>
          </cell>
          <cell r="O426"/>
          <cell r="P426"/>
          <cell r="Q426"/>
          <cell r="R426"/>
          <cell r="S426"/>
          <cell r="T426">
            <v>1</v>
          </cell>
          <cell r="U426"/>
          <cell r="V426">
            <v>6</v>
          </cell>
          <cell r="W426" t="str">
            <v xml:space="preserve">FRAME ASM           </v>
          </cell>
          <cell r="X426" t="str">
            <v xml:space="preserve">VK00  </v>
          </cell>
        </row>
        <row r="427">
          <cell r="C427">
            <v>7551909092</v>
          </cell>
          <cell r="D427" t="str">
            <v xml:space="preserve">VK00 NKR    </v>
          </cell>
          <cell r="E427" t="str">
            <v>久しぶり</v>
          </cell>
          <cell r="F427">
            <v>1</v>
          </cell>
          <cell r="G427" t="str">
            <v xml:space="preserve"> JB9  </v>
          </cell>
          <cell r="H427" t="str">
            <v xml:space="preserve"> </v>
          </cell>
          <cell r="I427">
            <v>1</v>
          </cell>
          <cell r="J427"/>
          <cell r="K427"/>
          <cell r="L427">
            <v>1</v>
          </cell>
          <cell r="M427"/>
          <cell r="N427"/>
          <cell r="O427"/>
          <cell r="P427"/>
          <cell r="Q427"/>
          <cell r="R427">
            <v>1</v>
          </cell>
          <cell r="S427">
            <v>2</v>
          </cell>
          <cell r="T427">
            <v>3</v>
          </cell>
          <cell r="U427"/>
          <cell r="V427">
            <v>8</v>
          </cell>
          <cell r="W427" t="str">
            <v xml:space="preserve">FRAME ASM           </v>
          </cell>
          <cell r="X427" t="str">
            <v xml:space="preserve">VK00  </v>
          </cell>
        </row>
        <row r="428">
          <cell r="C428">
            <v>7551909180</v>
          </cell>
          <cell r="D428" t="str">
            <v xml:space="preserve">VK00 NKR    </v>
          </cell>
          <cell r="E428" t="str">
            <v>久しぶり</v>
          </cell>
          <cell r="F428">
            <v>1</v>
          </cell>
          <cell r="G428" t="str">
            <v xml:space="preserve"> JC2  </v>
          </cell>
          <cell r="H428" t="str">
            <v xml:space="preserve"> </v>
          </cell>
          <cell r="I428"/>
          <cell r="J428"/>
          <cell r="K428"/>
          <cell r="L428"/>
          <cell r="M428"/>
          <cell r="N428"/>
          <cell r="O428"/>
          <cell r="P428"/>
          <cell r="Q428">
            <v>1</v>
          </cell>
          <cell r="R428">
            <v>4</v>
          </cell>
          <cell r="S428">
            <v>1</v>
          </cell>
          <cell r="T428">
            <v>1</v>
          </cell>
          <cell r="U428"/>
          <cell r="V428">
            <v>7</v>
          </cell>
          <cell r="W428" t="str">
            <v xml:space="preserve">FRAME ASM           </v>
          </cell>
          <cell r="X428" t="str">
            <v xml:space="preserve">VK00  </v>
          </cell>
        </row>
        <row r="429">
          <cell r="C429">
            <v>7551909220</v>
          </cell>
          <cell r="D429" t="str">
            <v xml:space="preserve">VK00 NKR    </v>
          </cell>
          <cell r="E429" t="str">
            <v>久しぶり</v>
          </cell>
          <cell r="F429">
            <v>1</v>
          </cell>
          <cell r="G429" t="str">
            <v xml:space="preserve"> KAJ  </v>
          </cell>
          <cell r="H429" t="str">
            <v xml:space="preserve"> </v>
          </cell>
          <cell r="I429">
            <v>10</v>
          </cell>
          <cell r="J429">
            <v>12</v>
          </cell>
          <cell r="K429"/>
          <cell r="L429"/>
          <cell r="M429"/>
          <cell r="N429"/>
          <cell r="O429">
            <v>2</v>
          </cell>
          <cell r="P429">
            <v>4</v>
          </cell>
          <cell r="Q429"/>
          <cell r="R429">
            <v>2</v>
          </cell>
          <cell r="S429">
            <v>11</v>
          </cell>
          <cell r="T429">
            <v>8</v>
          </cell>
          <cell r="U429">
            <v>4</v>
          </cell>
          <cell r="V429">
            <v>53</v>
          </cell>
          <cell r="W429" t="str">
            <v xml:space="preserve">FRAME ASM           </v>
          </cell>
          <cell r="X429" t="str">
            <v xml:space="preserve">VK00  </v>
          </cell>
        </row>
        <row r="430">
          <cell r="C430">
            <v>7551909230</v>
          </cell>
          <cell r="D430" t="str">
            <v xml:space="preserve">VK00 NKR    </v>
          </cell>
          <cell r="E430" t="str">
            <v>久しぶり</v>
          </cell>
          <cell r="F430">
            <v>1</v>
          </cell>
          <cell r="G430" t="str">
            <v xml:space="preserve"> KAK  </v>
          </cell>
          <cell r="H430" t="str">
            <v xml:space="preserve"> </v>
          </cell>
          <cell r="I430"/>
          <cell r="J430">
            <v>1</v>
          </cell>
          <cell r="K430"/>
          <cell r="L430">
            <v>1</v>
          </cell>
          <cell r="M430"/>
          <cell r="N430"/>
          <cell r="O430"/>
          <cell r="P430"/>
          <cell r="Q430">
            <v>1</v>
          </cell>
          <cell r="R430">
            <v>1</v>
          </cell>
          <cell r="S430">
            <v>3</v>
          </cell>
          <cell r="T430">
            <v>2</v>
          </cell>
          <cell r="U430"/>
          <cell r="V430">
            <v>9</v>
          </cell>
          <cell r="W430" t="str">
            <v xml:space="preserve">FRAME ASM           </v>
          </cell>
          <cell r="X430" t="str">
            <v xml:space="preserve">VK00  </v>
          </cell>
        </row>
        <row r="431">
          <cell r="C431">
            <v>7551909250</v>
          </cell>
          <cell r="D431" t="str">
            <v xml:space="preserve">VK00 NKR    </v>
          </cell>
          <cell r="E431" t="str">
            <v>久しぶり</v>
          </cell>
          <cell r="F431">
            <v>1</v>
          </cell>
          <cell r="G431" t="str">
            <v xml:space="preserve"> KAM  </v>
          </cell>
          <cell r="H431" t="str">
            <v xml:space="preserve"> </v>
          </cell>
          <cell r="I431">
            <v>1</v>
          </cell>
          <cell r="J431"/>
          <cell r="K431"/>
          <cell r="L431">
            <v>1</v>
          </cell>
          <cell r="M431"/>
          <cell r="N431"/>
          <cell r="O431"/>
          <cell r="P431"/>
          <cell r="Q431">
            <v>1</v>
          </cell>
          <cell r="R431"/>
          <cell r="S431">
            <v>1</v>
          </cell>
          <cell r="T431"/>
          <cell r="U431"/>
          <cell r="V431">
            <v>4</v>
          </cell>
          <cell r="W431" t="str">
            <v xml:space="preserve">FRAME ASM           </v>
          </cell>
          <cell r="X431" t="str">
            <v xml:space="preserve">VK00  </v>
          </cell>
        </row>
        <row r="432">
          <cell r="C432">
            <v>7551909300</v>
          </cell>
          <cell r="D432" t="str">
            <v xml:space="preserve">VK00 NKR    </v>
          </cell>
          <cell r="E432" t="str">
            <v>久しぶり</v>
          </cell>
          <cell r="F432">
            <v>1</v>
          </cell>
          <cell r="G432" t="str">
            <v xml:space="preserve"> CHE  </v>
          </cell>
          <cell r="H432" t="str">
            <v xml:space="preserve"> </v>
          </cell>
          <cell r="I432"/>
          <cell r="J432"/>
          <cell r="K432"/>
          <cell r="L432"/>
          <cell r="M432"/>
          <cell r="N432"/>
          <cell r="O432"/>
          <cell r="P432"/>
          <cell r="Q432"/>
          <cell r="R432">
            <v>1</v>
          </cell>
          <cell r="S432"/>
          <cell r="T432"/>
          <cell r="U432"/>
          <cell r="V432">
            <v>1</v>
          </cell>
          <cell r="W432" t="str">
            <v xml:space="preserve">FRAME ASM           </v>
          </cell>
          <cell r="X432" t="str">
            <v xml:space="preserve">VK00  </v>
          </cell>
        </row>
        <row r="433">
          <cell r="C433">
            <v>7551909480</v>
          </cell>
          <cell r="D433" t="str">
            <v xml:space="preserve">VK00 NKR    </v>
          </cell>
          <cell r="E433" t="str">
            <v>久しぶり</v>
          </cell>
          <cell r="F433">
            <v>1</v>
          </cell>
          <cell r="G433" t="str">
            <v xml:space="preserve"> ND8  </v>
          </cell>
          <cell r="H433" t="str">
            <v xml:space="preserve"> </v>
          </cell>
          <cell r="I433"/>
          <cell r="J433"/>
          <cell r="K433"/>
          <cell r="L433"/>
          <cell r="M433">
            <v>1</v>
          </cell>
          <cell r="N433">
            <v>1</v>
          </cell>
          <cell r="O433">
            <v>1</v>
          </cell>
          <cell r="P433"/>
          <cell r="Q433"/>
          <cell r="R433">
            <v>1</v>
          </cell>
          <cell r="S433">
            <v>1</v>
          </cell>
          <cell r="T433"/>
          <cell r="U433"/>
          <cell r="V433">
            <v>5</v>
          </cell>
          <cell r="W433" t="str">
            <v xml:space="preserve">FRAME ASM           </v>
          </cell>
          <cell r="X433" t="str">
            <v xml:space="preserve">VK00  </v>
          </cell>
        </row>
        <row r="434">
          <cell r="C434">
            <v>7551909590</v>
          </cell>
          <cell r="D434" t="str">
            <v xml:space="preserve">VK00 NKR    </v>
          </cell>
          <cell r="E434" t="str">
            <v>久しぶり</v>
          </cell>
          <cell r="F434">
            <v>1</v>
          </cell>
          <cell r="G434" t="str">
            <v xml:space="preserve"> KAS  </v>
          </cell>
          <cell r="H434" t="str">
            <v xml:space="preserve"> </v>
          </cell>
          <cell r="I434">
            <v>2</v>
          </cell>
          <cell r="J434">
            <v>1</v>
          </cell>
          <cell r="K434"/>
          <cell r="L434">
            <v>1</v>
          </cell>
          <cell r="M434"/>
          <cell r="N434"/>
          <cell r="O434"/>
          <cell r="P434"/>
          <cell r="Q434"/>
          <cell r="R434">
            <v>1</v>
          </cell>
          <cell r="S434"/>
          <cell r="T434"/>
          <cell r="U434"/>
          <cell r="V434">
            <v>5</v>
          </cell>
          <cell r="W434" t="str">
            <v xml:space="preserve">FRAME ASM           </v>
          </cell>
          <cell r="X434" t="str">
            <v xml:space="preserve">VK00  </v>
          </cell>
        </row>
        <row r="435">
          <cell r="C435">
            <v>7551909711</v>
          </cell>
          <cell r="D435" t="str">
            <v xml:space="preserve">VK00 NMR    </v>
          </cell>
          <cell r="E435" t="str">
            <v>久しぶり</v>
          </cell>
          <cell r="F435">
            <v>1</v>
          </cell>
          <cell r="G435" t="str">
            <v xml:space="preserve"> GNN  </v>
          </cell>
          <cell r="H435" t="str">
            <v xml:space="preserve"> </v>
          </cell>
          <cell r="I435"/>
          <cell r="J435">
            <v>1</v>
          </cell>
          <cell r="K435"/>
          <cell r="L435"/>
          <cell r="M435"/>
          <cell r="N435"/>
          <cell r="O435"/>
          <cell r="P435"/>
          <cell r="Q435">
            <v>1</v>
          </cell>
          <cell r="R435">
            <v>1</v>
          </cell>
          <cell r="S435"/>
          <cell r="T435"/>
          <cell r="U435"/>
          <cell r="V435">
            <v>3</v>
          </cell>
          <cell r="W435" t="str">
            <v xml:space="preserve">FRAME ASM           </v>
          </cell>
          <cell r="X435" t="str">
            <v xml:space="preserve">VK00  </v>
          </cell>
        </row>
        <row r="436">
          <cell r="C436">
            <v>7551909960</v>
          </cell>
          <cell r="D436" t="str">
            <v xml:space="preserve">VK00 NKR    </v>
          </cell>
          <cell r="E436" t="str">
            <v>久しぶり</v>
          </cell>
          <cell r="F436">
            <v>1</v>
          </cell>
          <cell r="G436" t="str">
            <v xml:space="preserve"> LES  </v>
          </cell>
          <cell r="H436" t="str">
            <v xml:space="preserve"> </v>
          </cell>
          <cell r="I436">
            <v>1</v>
          </cell>
          <cell r="J436">
            <v>3</v>
          </cell>
          <cell r="K436"/>
          <cell r="L436">
            <v>5</v>
          </cell>
          <cell r="M436"/>
          <cell r="N436"/>
          <cell r="O436"/>
          <cell r="P436"/>
          <cell r="Q436"/>
          <cell r="R436">
            <v>1</v>
          </cell>
          <cell r="S436"/>
          <cell r="T436"/>
          <cell r="U436"/>
          <cell r="V436">
            <v>10</v>
          </cell>
          <cell r="W436" t="str">
            <v xml:space="preserve">FRAME ASM           </v>
          </cell>
          <cell r="X436" t="str">
            <v xml:space="preserve">VK00  </v>
          </cell>
        </row>
        <row r="437">
          <cell r="C437">
            <v>7551910040</v>
          </cell>
          <cell r="D437" t="str">
            <v xml:space="preserve">VK00 NKR    </v>
          </cell>
          <cell r="E437" t="str">
            <v>久しぶり</v>
          </cell>
          <cell r="F437">
            <v>1</v>
          </cell>
          <cell r="G437" t="str">
            <v xml:space="preserve"> CMU  </v>
          </cell>
          <cell r="H437" t="str">
            <v xml:space="preserve"> </v>
          </cell>
          <cell r="I437"/>
          <cell r="J437"/>
          <cell r="K437"/>
          <cell r="L437"/>
          <cell r="M437"/>
          <cell r="N437"/>
          <cell r="O437"/>
          <cell r="P437"/>
          <cell r="Q437">
            <v>1</v>
          </cell>
          <cell r="R437"/>
          <cell r="S437"/>
          <cell r="T437"/>
          <cell r="U437"/>
          <cell r="V437">
            <v>1</v>
          </cell>
          <cell r="W437" t="str">
            <v xml:space="preserve">FRAME ASM           </v>
          </cell>
          <cell r="X437" t="str">
            <v xml:space="preserve">VK00  </v>
          </cell>
        </row>
        <row r="438">
          <cell r="C438">
            <v>7552078290</v>
          </cell>
          <cell r="D438" t="str">
            <v xml:space="preserve">VL35 NKS    </v>
          </cell>
          <cell r="E438" t="str">
            <v>久しぶり</v>
          </cell>
          <cell r="F438">
            <v>1</v>
          </cell>
          <cell r="G438" t="str">
            <v xml:space="preserve"> NJG  </v>
          </cell>
          <cell r="H438" t="str">
            <v xml:space="preserve"> </v>
          </cell>
          <cell r="I438"/>
          <cell r="J438"/>
          <cell r="K438"/>
          <cell r="L438">
            <v>1</v>
          </cell>
          <cell r="M438"/>
          <cell r="N438"/>
          <cell r="O438"/>
          <cell r="P438"/>
          <cell r="Q438"/>
          <cell r="R438"/>
          <cell r="S438"/>
          <cell r="T438"/>
          <cell r="U438"/>
          <cell r="V438">
            <v>1</v>
          </cell>
          <cell r="W438" t="str">
            <v xml:space="preserve">FRAME ASM           </v>
          </cell>
          <cell r="X438" t="str">
            <v xml:space="preserve">VL35  </v>
          </cell>
        </row>
        <row r="439">
          <cell r="C439">
            <v>7552078420</v>
          </cell>
          <cell r="D439" t="str">
            <v xml:space="preserve">VL35 NMS    </v>
          </cell>
          <cell r="E439" t="str">
            <v>久しぶり</v>
          </cell>
          <cell r="F439">
            <v>1</v>
          </cell>
          <cell r="G439" t="str">
            <v xml:space="preserve"> PC8  </v>
          </cell>
          <cell r="H439" t="str">
            <v xml:space="preserve"> </v>
          </cell>
          <cell r="I439"/>
          <cell r="J439">
            <v>2</v>
          </cell>
          <cell r="K439"/>
          <cell r="L439"/>
          <cell r="M439">
            <v>1</v>
          </cell>
          <cell r="N439">
            <v>1</v>
          </cell>
          <cell r="O439">
            <v>1</v>
          </cell>
          <cell r="P439">
            <v>1</v>
          </cell>
          <cell r="Q439">
            <v>1</v>
          </cell>
          <cell r="R439">
            <v>1</v>
          </cell>
          <cell r="S439">
            <v>1</v>
          </cell>
          <cell r="T439">
            <v>1</v>
          </cell>
          <cell r="U439"/>
          <cell r="V439">
            <v>10</v>
          </cell>
          <cell r="W439" t="str">
            <v xml:space="preserve">FRAME ASM           </v>
          </cell>
          <cell r="X439" t="str">
            <v xml:space="preserve">VL35  </v>
          </cell>
        </row>
        <row r="440">
          <cell r="C440">
            <v>7552078470</v>
          </cell>
          <cell r="D440" t="str">
            <v xml:space="preserve">VL35 NMS    </v>
          </cell>
          <cell r="E440" t="str">
            <v>久しぶり</v>
          </cell>
          <cell r="F440">
            <v>1</v>
          </cell>
          <cell r="G440" t="str">
            <v xml:space="preserve"> PCA  </v>
          </cell>
          <cell r="H440" t="str">
            <v xml:space="preserve"> </v>
          </cell>
          <cell r="I440">
            <v>3</v>
          </cell>
          <cell r="J440">
            <v>2</v>
          </cell>
          <cell r="K440"/>
          <cell r="L440">
            <v>1</v>
          </cell>
          <cell r="M440">
            <v>2</v>
          </cell>
          <cell r="N440">
            <v>1</v>
          </cell>
          <cell r="O440"/>
          <cell r="P440"/>
          <cell r="Q440"/>
          <cell r="R440"/>
          <cell r="S440"/>
          <cell r="T440">
            <v>1</v>
          </cell>
          <cell r="U440"/>
          <cell r="V440">
            <v>10</v>
          </cell>
          <cell r="W440" t="str">
            <v xml:space="preserve">FRAME ASM           </v>
          </cell>
          <cell r="X440" t="str">
            <v xml:space="preserve">VL35  </v>
          </cell>
        </row>
        <row r="441">
          <cell r="C441">
            <v>7552078570</v>
          </cell>
          <cell r="D441" t="str">
            <v xml:space="preserve">VL35 NMS    </v>
          </cell>
          <cell r="E441" t="str">
            <v>久しぶり</v>
          </cell>
          <cell r="F441">
            <v>1</v>
          </cell>
          <cell r="G441" t="str">
            <v xml:space="preserve"> PJT  </v>
          </cell>
          <cell r="H441" t="str">
            <v xml:space="preserve"> </v>
          </cell>
          <cell r="I441"/>
          <cell r="J441">
            <v>1</v>
          </cell>
          <cell r="K441"/>
          <cell r="L441"/>
          <cell r="M441"/>
          <cell r="N441">
            <v>1</v>
          </cell>
          <cell r="O441">
            <v>2</v>
          </cell>
          <cell r="P441">
            <v>4</v>
          </cell>
          <cell r="Q441">
            <v>3</v>
          </cell>
          <cell r="R441"/>
          <cell r="S441"/>
          <cell r="T441">
            <v>1</v>
          </cell>
          <cell r="U441"/>
          <cell r="V441">
            <v>12</v>
          </cell>
          <cell r="W441" t="str">
            <v xml:space="preserve">FRAME ASM           </v>
          </cell>
          <cell r="X441" t="str">
            <v xml:space="preserve">VL35  </v>
          </cell>
        </row>
        <row r="442">
          <cell r="C442">
            <v>7552078581</v>
          </cell>
          <cell r="D442" t="str">
            <v xml:space="preserve">VL35 NMS    </v>
          </cell>
          <cell r="E442" t="str">
            <v>久しぶり</v>
          </cell>
          <cell r="F442">
            <v>1</v>
          </cell>
          <cell r="G442" t="str">
            <v xml:space="preserve">1PJR  </v>
          </cell>
          <cell r="H442" t="str">
            <v xml:space="preserve"> </v>
          </cell>
          <cell r="I442"/>
          <cell r="J442">
            <v>2</v>
          </cell>
          <cell r="K442"/>
          <cell r="L442">
            <v>2</v>
          </cell>
          <cell r="M442">
            <v>1</v>
          </cell>
          <cell r="N442">
            <v>1</v>
          </cell>
          <cell r="O442">
            <v>1</v>
          </cell>
          <cell r="P442">
            <v>1</v>
          </cell>
          <cell r="Q442">
            <v>1</v>
          </cell>
          <cell r="R442">
            <v>1</v>
          </cell>
          <cell r="S442">
            <v>1</v>
          </cell>
          <cell r="T442">
            <v>1</v>
          </cell>
          <cell r="U442"/>
          <cell r="V442">
            <v>12</v>
          </cell>
          <cell r="W442" t="str">
            <v xml:space="preserve">FRAME ASM           </v>
          </cell>
          <cell r="X442" t="str">
            <v xml:space="preserve">VL35  </v>
          </cell>
        </row>
        <row r="443">
          <cell r="C443">
            <v>7552078720</v>
          </cell>
          <cell r="D443" t="str">
            <v xml:space="preserve">VL35 NPS    </v>
          </cell>
          <cell r="E443" t="str">
            <v>久しぶり</v>
          </cell>
          <cell r="F443">
            <v>1</v>
          </cell>
          <cell r="G443" t="str">
            <v xml:space="preserve"> TKF  </v>
          </cell>
          <cell r="H443" t="str">
            <v xml:space="preserve"> </v>
          </cell>
          <cell r="I443"/>
          <cell r="J443">
            <v>1</v>
          </cell>
          <cell r="K443"/>
          <cell r="L443"/>
          <cell r="M443">
            <v>1</v>
          </cell>
          <cell r="N443">
            <v>1</v>
          </cell>
          <cell r="O443">
            <v>1</v>
          </cell>
          <cell r="P443"/>
          <cell r="Q443"/>
          <cell r="R443">
            <v>1</v>
          </cell>
          <cell r="S443"/>
          <cell r="T443"/>
          <cell r="U443"/>
          <cell r="V443">
            <v>5</v>
          </cell>
          <cell r="W443" t="str">
            <v xml:space="preserve">FRAME ASM           </v>
          </cell>
          <cell r="X443" t="str">
            <v xml:space="preserve">VL35  </v>
          </cell>
        </row>
        <row r="444">
          <cell r="C444">
            <v>7552078760</v>
          </cell>
          <cell r="D444" t="str">
            <v xml:space="preserve">VL35 NPS    </v>
          </cell>
          <cell r="E444" t="str">
            <v>久しぶり</v>
          </cell>
          <cell r="F444">
            <v>1</v>
          </cell>
          <cell r="G444" t="str">
            <v xml:space="preserve"> TF3  </v>
          </cell>
          <cell r="H444" t="str">
            <v xml:space="preserve"> </v>
          </cell>
          <cell r="I444">
            <v>1</v>
          </cell>
          <cell r="J444">
            <v>1</v>
          </cell>
          <cell r="K444"/>
          <cell r="L444"/>
          <cell r="M444">
            <v>1</v>
          </cell>
          <cell r="N444"/>
          <cell r="O444"/>
          <cell r="P444"/>
          <cell r="Q444"/>
          <cell r="R444"/>
          <cell r="S444"/>
          <cell r="T444"/>
          <cell r="U444"/>
          <cell r="V444">
            <v>3</v>
          </cell>
          <cell r="W444" t="str">
            <v xml:space="preserve">FRAME ASM           </v>
          </cell>
          <cell r="X444" t="str">
            <v xml:space="preserve">VL35  </v>
          </cell>
        </row>
        <row r="445">
          <cell r="C445">
            <v>8972752220</v>
          </cell>
          <cell r="D445" t="str">
            <v xml:space="preserve">VL04 NPS    </v>
          </cell>
          <cell r="E445" t="str">
            <v>久しぶり</v>
          </cell>
          <cell r="F445">
            <v>1</v>
          </cell>
          <cell r="G445" t="str">
            <v xml:space="preserve"> TES  </v>
          </cell>
          <cell r="H445" t="str">
            <v xml:space="preserve"> </v>
          </cell>
          <cell r="I445"/>
          <cell r="J445">
            <v>1</v>
          </cell>
          <cell r="K445"/>
          <cell r="L445"/>
          <cell r="M445"/>
          <cell r="N445"/>
          <cell r="O445"/>
          <cell r="P445"/>
          <cell r="Q445">
            <v>1</v>
          </cell>
          <cell r="R445"/>
          <cell r="S445"/>
          <cell r="T445"/>
          <cell r="U445"/>
          <cell r="V445">
            <v>2</v>
          </cell>
          <cell r="W445" t="str">
            <v xml:space="preserve">FRAME ASM           </v>
          </cell>
          <cell r="X445" t="str">
            <v xml:space="preserve">VL33  </v>
          </cell>
        </row>
        <row r="446">
          <cell r="C446">
            <v>8972760072</v>
          </cell>
          <cell r="D446" t="str">
            <v xml:space="preserve">VK00 NMR    </v>
          </cell>
          <cell r="E446" t="str">
            <v>久しぶり</v>
          </cell>
          <cell r="F446">
            <v>1</v>
          </cell>
          <cell r="G446" t="str">
            <v xml:space="preserve"> GNA  </v>
          </cell>
          <cell r="H446" t="str">
            <v xml:space="preserve"> </v>
          </cell>
          <cell r="I446"/>
          <cell r="J446"/>
          <cell r="K446"/>
          <cell r="L446"/>
          <cell r="M446"/>
          <cell r="N446"/>
          <cell r="O446"/>
          <cell r="P446"/>
          <cell r="Q446">
            <v>1</v>
          </cell>
          <cell r="R446">
            <v>1</v>
          </cell>
          <cell r="S446"/>
          <cell r="T446"/>
          <cell r="U446"/>
          <cell r="V446">
            <v>2</v>
          </cell>
          <cell r="W446" t="str">
            <v xml:space="preserve">FRAME ASM           </v>
          </cell>
          <cell r="X446" t="str">
            <v xml:space="preserve">VK00  </v>
          </cell>
        </row>
        <row r="447">
          <cell r="C447">
            <v>8975092562</v>
          </cell>
          <cell r="D447" t="str">
            <v xml:space="preserve">VL01 NMR    </v>
          </cell>
          <cell r="E447" t="str">
            <v>久しぶり</v>
          </cell>
          <cell r="F447">
            <v>1</v>
          </cell>
          <cell r="G447" t="str">
            <v xml:space="preserve">1LE4  </v>
          </cell>
          <cell r="H447" t="str">
            <v xml:space="preserve"> </v>
          </cell>
          <cell r="I447">
            <v>3</v>
          </cell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>
            <v>3</v>
          </cell>
          <cell r="W447" t="str">
            <v xml:space="preserve">FRAME ASM           </v>
          </cell>
          <cell r="X447" t="str">
            <v xml:space="preserve">NMR   </v>
          </cell>
        </row>
        <row r="448">
          <cell r="C448">
            <v>8975159601</v>
          </cell>
          <cell r="D448" t="str">
            <v xml:space="preserve">VL01 NPR    </v>
          </cell>
          <cell r="E448" t="str">
            <v>久しぶり</v>
          </cell>
          <cell r="F448">
            <v>1</v>
          </cell>
          <cell r="G448" t="str">
            <v xml:space="preserve"> RFF  </v>
          </cell>
          <cell r="H448" t="str">
            <v xml:space="preserve"> </v>
          </cell>
          <cell r="I448">
            <v>1</v>
          </cell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>
            <v>1</v>
          </cell>
          <cell r="W448" t="str">
            <v xml:space="preserve">FRAME ASM           </v>
          </cell>
          <cell r="X448" t="str">
            <v xml:space="preserve">VL01  </v>
          </cell>
        </row>
        <row r="449">
          <cell r="C449">
            <v>8976660011</v>
          </cell>
          <cell r="D449" t="str">
            <v xml:space="preserve">VL24 NMR    </v>
          </cell>
          <cell r="E449" t="str">
            <v>久しぶり</v>
          </cell>
          <cell r="F449">
            <v>1</v>
          </cell>
          <cell r="G449" t="str">
            <v xml:space="preserve">1AU1  </v>
          </cell>
          <cell r="H449" t="str">
            <v xml:space="preserve"> </v>
          </cell>
          <cell r="I449">
            <v>2</v>
          </cell>
          <cell r="J449">
            <v>11</v>
          </cell>
          <cell r="K449"/>
          <cell r="L449">
            <v>9</v>
          </cell>
          <cell r="M449">
            <v>3</v>
          </cell>
          <cell r="N449">
            <v>13</v>
          </cell>
          <cell r="O449">
            <v>12</v>
          </cell>
          <cell r="P449">
            <v>11</v>
          </cell>
          <cell r="Q449">
            <v>11</v>
          </cell>
          <cell r="R449">
            <v>11</v>
          </cell>
          <cell r="S449">
            <v>11</v>
          </cell>
          <cell r="T449">
            <v>9</v>
          </cell>
          <cell r="U449">
            <v>7</v>
          </cell>
          <cell r="V449">
            <v>110</v>
          </cell>
          <cell r="W449" t="str">
            <v xml:space="preserve">FRAME ASM           </v>
          </cell>
          <cell r="X449" t="str">
            <v xml:space="preserve">VL24  </v>
          </cell>
        </row>
        <row r="450">
          <cell r="C450">
            <v>8976682120</v>
          </cell>
          <cell r="D450" t="str">
            <v xml:space="preserve">VL24 NPR    </v>
          </cell>
          <cell r="E450" t="str">
            <v>久しぶり</v>
          </cell>
          <cell r="F450">
            <v>1</v>
          </cell>
          <cell r="G450" t="str">
            <v xml:space="preserve"> RIG  </v>
          </cell>
          <cell r="H450" t="str">
            <v xml:space="preserve"> </v>
          </cell>
          <cell r="I450"/>
          <cell r="J450">
            <v>2</v>
          </cell>
          <cell r="K450"/>
          <cell r="L450">
            <v>2</v>
          </cell>
          <cell r="M450">
            <v>1</v>
          </cell>
          <cell r="N450">
            <v>1</v>
          </cell>
          <cell r="O450">
            <v>1</v>
          </cell>
          <cell r="P450">
            <v>1</v>
          </cell>
          <cell r="Q450"/>
          <cell r="R450">
            <v>1</v>
          </cell>
          <cell r="S450">
            <v>1</v>
          </cell>
          <cell r="T450">
            <v>1</v>
          </cell>
          <cell r="U450"/>
          <cell r="V450">
            <v>11</v>
          </cell>
          <cell r="W450" t="str">
            <v xml:space="preserve">FRAME ASM           </v>
          </cell>
          <cell r="X450" t="str">
            <v xml:space="preserve">VL24  </v>
          </cell>
        </row>
        <row r="451">
          <cell r="C451">
            <v>8976762573</v>
          </cell>
          <cell r="D451" t="str">
            <v xml:space="preserve">VL27 NNR    </v>
          </cell>
          <cell r="E451" t="str">
            <v>久しぶり</v>
          </cell>
          <cell r="F451">
            <v>1</v>
          </cell>
          <cell r="G451" t="str">
            <v xml:space="preserve">2RKP  </v>
          </cell>
          <cell r="H451" t="str">
            <v xml:space="preserve"> </v>
          </cell>
          <cell r="I451"/>
          <cell r="J451">
            <v>1</v>
          </cell>
          <cell r="K451"/>
          <cell r="L451">
            <v>5</v>
          </cell>
          <cell r="M451">
            <v>5</v>
          </cell>
          <cell r="N451">
            <v>1</v>
          </cell>
          <cell r="O451">
            <v>1</v>
          </cell>
          <cell r="P451">
            <v>1</v>
          </cell>
          <cell r="Q451"/>
          <cell r="R451">
            <v>1</v>
          </cell>
          <cell r="S451">
            <v>1</v>
          </cell>
          <cell r="T451">
            <v>1</v>
          </cell>
          <cell r="U451"/>
          <cell r="V451">
            <v>17</v>
          </cell>
          <cell r="W451" t="str">
            <v xml:space="preserve">FRAME ASM           </v>
          </cell>
          <cell r="X451" t="str">
            <v xml:space="preserve">VL27  </v>
          </cell>
        </row>
        <row r="452">
          <cell r="C452">
            <v>8977942952</v>
          </cell>
          <cell r="D452" t="str">
            <v xml:space="preserve">VK00 NKR    </v>
          </cell>
          <cell r="E452" t="str">
            <v>久しぶり</v>
          </cell>
          <cell r="F452">
            <v>1</v>
          </cell>
          <cell r="G452" t="str">
            <v xml:space="preserve"> NC3  </v>
          </cell>
          <cell r="H452" t="str">
            <v xml:space="preserve"> </v>
          </cell>
          <cell r="I452">
            <v>1</v>
          </cell>
          <cell r="J452">
            <v>1</v>
          </cell>
          <cell r="K452"/>
          <cell r="L452">
            <v>1</v>
          </cell>
          <cell r="M452"/>
          <cell r="N452"/>
          <cell r="O452"/>
          <cell r="P452"/>
          <cell r="Q452"/>
          <cell r="R452"/>
          <cell r="S452"/>
          <cell r="T452"/>
          <cell r="U452"/>
          <cell r="V452">
            <v>3</v>
          </cell>
          <cell r="W452" t="str">
            <v xml:space="preserve">FRAME ASM           </v>
          </cell>
          <cell r="X452" t="str">
            <v xml:space="preserve">VK00  </v>
          </cell>
        </row>
        <row r="453">
          <cell r="C453">
            <v>8977942965</v>
          </cell>
          <cell r="D453" t="str">
            <v xml:space="preserve">VK00 NKR    </v>
          </cell>
          <cell r="E453" t="str">
            <v>久しぶり</v>
          </cell>
          <cell r="F453">
            <v>1</v>
          </cell>
          <cell r="G453" t="str">
            <v xml:space="preserve"> NC1  </v>
          </cell>
          <cell r="H453" t="str">
            <v xml:space="preserve"> </v>
          </cell>
          <cell r="I453">
            <v>1</v>
          </cell>
          <cell r="J453"/>
          <cell r="K453"/>
          <cell r="L453">
            <v>1</v>
          </cell>
          <cell r="M453"/>
          <cell r="N453"/>
          <cell r="O453">
            <v>1</v>
          </cell>
          <cell r="P453"/>
          <cell r="Q453"/>
          <cell r="R453">
            <v>1</v>
          </cell>
          <cell r="S453"/>
          <cell r="T453">
            <v>1</v>
          </cell>
          <cell r="U453"/>
          <cell r="V453">
            <v>5</v>
          </cell>
          <cell r="W453" t="str">
            <v xml:space="preserve">FRAME ASM           </v>
          </cell>
          <cell r="X453" t="str">
            <v xml:space="preserve">VK00  </v>
          </cell>
        </row>
        <row r="454">
          <cell r="C454">
            <v>8977942983</v>
          </cell>
          <cell r="D454" t="str">
            <v xml:space="preserve">VK00 NKR    </v>
          </cell>
          <cell r="E454" t="str">
            <v>久しぶり</v>
          </cell>
          <cell r="F454">
            <v>1</v>
          </cell>
          <cell r="G454" t="str">
            <v xml:space="preserve"> JA1  </v>
          </cell>
          <cell r="H454" t="str">
            <v xml:space="preserve"> </v>
          </cell>
          <cell r="I454"/>
          <cell r="J454"/>
          <cell r="K454"/>
          <cell r="L454"/>
          <cell r="M454">
            <v>1</v>
          </cell>
          <cell r="N454">
            <v>1</v>
          </cell>
          <cell r="O454"/>
          <cell r="P454"/>
          <cell r="Q454"/>
          <cell r="R454"/>
          <cell r="S454"/>
          <cell r="T454"/>
          <cell r="U454"/>
          <cell r="V454">
            <v>2</v>
          </cell>
          <cell r="W454" t="str">
            <v xml:space="preserve">FRAME ASM           </v>
          </cell>
          <cell r="X454" t="str">
            <v xml:space="preserve">VK00  </v>
          </cell>
        </row>
        <row r="455">
          <cell r="C455">
            <v>8977943136</v>
          </cell>
          <cell r="D455" t="str">
            <v xml:space="preserve">VK00 NKR    </v>
          </cell>
          <cell r="E455" t="str">
            <v>久しぶり</v>
          </cell>
          <cell r="F455">
            <v>1</v>
          </cell>
          <cell r="G455" t="str">
            <v xml:space="preserve"> JA3  </v>
          </cell>
          <cell r="H455" t="str">
            <v xml:space="preserve"> </v>
          </cell>
          <cell r="I455">
            <v>1</v>
          </cell>
          <cell r="J455"/>
          <cell r="K455"/>
          <cell r="L455"/>
          <cell r="M455"/>
          <cell r="N455">
            <v>1</v>
          </cell>
          <cell r="O455">
            <v>1</v>
          </cell>
          <cell r="P455"/>
          <cell r="Q455"/>
          <cell r="R455">
            <v>1</v>
          </cell>
          <cell r="S455"/>
          <cell r="T455"/>
          <cell r="U455"/>
          <cell r="V455">
            <v>4</v>
          </cell>
          <cell r="W455" t="str">
            <v xml:space="preserve">FRAME ASM           </v>
          </cell>
          <cell r="X455" t="str">
            <v xml:space="preserve">VK00  </v>
          </cell>
        </row>
        <row r="456">
          <cell r="C456">
            <v>8977943153</v>
          </cell>
          <cell r="D456" t="str">
            <v xml:space="preserve">VK00 NKR    </v>
          </cell>
          <cell r="E456" t="str">
            <v>久しぶり</v>
          </cell>
          <cell r="F456">
            <v>1</v>
          </cell>
          <cell r="G456" t="str">
            <v xml:space="preserve"> JA4  </v>
          </cell>
          <cell r="H456" t="str">
            <v xml:space="preserve"> </v>
          </cell>
          <cell r="I456"/>
          <cell r="J456"/>
          <cell r="K456"/>
          <cell r="L456"/>
          <cell r="M456">
            <v>1</v>
          </cell>
          <cell r="N456"/>
          <cell r="O456"/>
          <cell r="P456"/>
          <cell r="Q456"/>
          <cell r="R456"/>
          <cell r="S456"/>
          <cell r="T456"/>
          <cell r="U456"/>
          <cell r="V456">
            <v>1</v>
          </cell>
          <cell r="W456" t="str">
            <v xml:space="preserve">FRAME ASM           </v>
          </cell>
          <cell r="X456" t="str">
            <v xml:space="preserve">VK00  </v>
          </cell>
        </row>
        <row r="457">
          <cell r="C457">
            <v>8977943294</v>
          </cell>
          <cell r="D457" t="str">
            <v xml:space="preserve">VK00 NKR    </v>
          </cell>
          <cell r="E457" t="str">
            <v>久しぶり</v>
          </cell>
          <cell r="F457">
            <v>1</v>
          </cell>
          <cell r="G457" t="str">
            <v xml:space="preserve"> KA2  </v>
          </cell>
          <cell r="H457" t="str">
            <v xml:space="preserve"> </v>
          </cell>
          <cell r="I457"/>
          <cell r="J457"/>
          <cell r="K457"/>
          <cell r="L457"/>
          <cell r="M457"/>
          <cell r="N457">
            <v>1</v>
          </cell>
          <cell r="O457">
            <v>1</v>
          </cell>
          <cell r="P457"/>
          <cell r="Q457"/>
          <cell r="R457"/>
          <cell r="S457"/>
          <cell r="T457"/>
          <cell r="U457"/>
          <cell r="V457">
            <v>2</v>
          </cell>
          <cell r="W457" t="str">
            <v xml:space="preserve">FRAME ASM           </v>
          </cell>
          <cell r="X457" t="str">
            <v xml:space="preserve">VK00  </v>
          </cell>
        </row>
        <row r="458">
          <cell r="C458">
            <v>8977943322</v>
          </cell>
          <cell r="D458" t="str">
            <v xml:space="preserve">VK00 NKR    </v>
          </cell>
          <cell r="E458" t="str">
            <v>久しぶり</v>
          </cell>
          <cell r="F458">
            <v>1</v>
          </cell>
          <cell r="G458" t="str">
            <v xml:space="preserve"> KA3  </v>
          </cell>
          <cell r="H458" t="str">
            <v xml:space="preserve"> </v>
          </cell>
          <cell r="I458"/>
          <cell r="J458"/>
          <cell r="K458"/>
          <cell r="L458"/>
          <cell r="M458">
            <v>1</v>
          </cell>
          <cell r="N458">
            <v>2</v>
          </cell>
          <cell r="O458"/>
          <cell r="P458">
            <v>1</v>
          </cell>
          <cell r="Q458"/>
          <cell r="R458"/>
          <cell r="S458"/>
          <cell r="T458"/>
          <cell r="U458"/>
          <cell r="V458">
            <v>4</v>
          </cell>
          <cell r="W458" t="str">
            <v xml:space="preserve">FRAME ASM           </v>
          </cell>
          <cell r="X458" t="str">
            <v xml:space="preserve">VK00  </v>
          </cell>
        </row>
        <row r="459">
          <cell r="C459">
            <v>8977943374</v>
          </cell>
          <cell r="D459" t="str">
            <v xml:space="preserve">VK00 NKR    </v>
          </cell>
          <cell r="E459" t="str">
            <v>久しぶり</v>
          </cell>
          <cell r="F459">
            <v>1</v>
          </cell>
          <cell r="G459" t="str">
            <v xml:space="preserve"> KA6  </v>
          </cell>
          <cell r="H459" t="str">
            <v xml:space="preserve"> </v>
          </cell>
          <cell r="I459"/>
          <cell r="J459">
            <v>1</v>
          </cell>
          <cell r="K459"/>
          <cell r="L459"/>
          <cell r="M459"/>
          <cell r="N459"/>
          <cell r="O459">
            <v>1</v>
          </cell>
          <cell r="P459"/>
          <cell r="Q459"/>
          <cell r="R459"/>
          <cell r="S459"/>
          <cell r="T459"/>
          <cell r="U459"/>
          <cell r="V459">
            <v>2</v>
          </cell>
          <cell r="W459" t="str">
            <v xml:space="preserve">FRAME ASM           </v>
          </cell>
          <cell r="X459" t="str">
            <v xml:space="preserve">VK00  </v>
          </cell>
        </row>
        <row r="460">
          <cell r="C460">
            <v>8978363694</v>
          </cell>
          <cell r="D460" t="str">
            <v xml:space="preserve">VK00 NKR    </v>
          </cell>
          <cell r="E460" t="str">
            <v>久しぶり</v>
          </cell>
          <cell r="F460">
            <v>1</v>
          </cell>
          <cell r="G460" t="str">
            <v xml:space="preserve"> NC8  </v>
          </cell>
          <cell r="H460" t="str">
            <v xml:space="preserve"> </v>
          </cell>
          <cell r="I460">
            <v>1</v>
          </cell>
          <cell r="J460">
            <v>2</v>
          </cell>
          <cell r="K460"/>
          <cell r="L460">
            <v>1</v>
          </cell>
          <cell r="M460">
            <v>1</v>
          </cell>
          <cell r="N460"/>
          <cell r="O460"/>
          <cell r="P460"/>
          <cell r="Q460"/>
          <cell r="R460"/>
          <cell r="S460"/>
          <cell r="T460"/>
          <cell r="U460"/>
          <cell r="V460">
            <v>5</v>
          </cell>
          <cell r="W460" t="str">
            <v xml:space="preserve">FRAME ASM           </v>
          </cell>
          <cell r="X460" t="str">
            <v xml:space="preserve">VK00  </v>
          </cell>
        </row>
        <row r="461">
          <cell r="C461">
            <v>8978488511</v>
          </cell>
          <cell r="D461" t="str">
            <v xml:space="preserve">VL27 NMR    </v>
          </cell>
          <cell r="E461" t="str">
            <v>久しぶり</v>
          </cell>
          <cell r="F461">
            <v>1</v>
          </cell>
          <cell r="G461" t="str">
            <v xml:space="preserve">1CDQ  </v>
          </cell>
          <cell r="H461" t="str">
            <v xml:space="preserve"> </v>
          </cell>
          <cell r="I461">
            <v>1</v>
          </cell>
          <cell r="J461">
            <v>6</v>
          </cell>
          <cell r="K461"/>
          <cell r="L461">
            <v>1</v>
          </cell>
          <cell r="M461">
            <v>1</v>
          </cell>
          <cell r="N461">
            <v>3</v>
          </cell>
          <cell r="O461">
            <v>3</v>
          </cell>
          <cell r="P461">
            <v>3</v>
          </cell>
          <cell r="Q461">
            <v>2</v>
          </cell>
          <cell r="R461">
            <v>3</v>
          </cell>
          <cell r="S461">
            <v>3</v>
          </cell>
          <cell r="T461">
            <v>3</v>
          </cell>
          <cell r="U461">
            <v>1</v>
          </cell>
          <cell r="V461">
            <v>30</v>
          </cell>
          <cell r="W461" t="str">
            <v xml:space="preserve">FRAME ASM           </v>
          </cell>
          <cell r="X461" t="str">
            <v xml:space="preserve">VL27  </v>
          </cell>
        </row>
        <row r="462">
          <cell r="C462">
            <v>8978767302</v>
          </cell>
          <cell r="D462" t="str">
            <v xml:space="preserve">VK00 NKR    </v>
          </cell>
          <cell r="E462" t="str">
            <v>久しぶり</v>
          </cell>
          <cell r="F462">
            <v>1</v>
          </cell>
          <cell r="G462" t="str">
            <v xml:space="preserve"> KAA  </v>
          </cell>
          <cell r="H462" t="str">
            <v xml:space="preserve"> </v>
          </cell>
          <cell r="I462"/>
          <cell r="J462">
            <v>1</v>
          </cell>
          <cell r="K462"/>
          <cell r="L462">
            <v>4</v>
          </cell>
          <cell r="M462"/>
          <cell r="N462"/>
          <cell r="O462"/>
          <cell r="P462">
            <v>1</v>
          </cell>
          <cell r="Q462">
            <v>2</v>
          </cell>
          <cell r="R462"/>
          <cell r="S462"/>
          <cell r="T462"/>
          <cell r="U462"/>
          <cell r="V462">
            <v>8</v>
          </cell>
          <cell r="W462" t="str">
            <v xml:space="preserve">FRAME ASM           </v>
          </cell>
          <cell r="X462" t="str">
            <v xml:space="preserve">VK00  </v>
          </cell>
        </row>
        <row r="463">
          <cell r="C463">
            <v>8978767322</v>
          </cell>
          <cell r="D463" t="str">
            <v xml:space="preserve">VK00 NKR    </v>
          </cell>
          <cell r="E463" t="str">
            <v>久しぶり</v>
          </cell>
          <cell r="F463">
            <v>1</v>
          </cell>
          <cell r="G463" t="str">
            <v xml:space="preserve"> KAC  </v>
          </cell>
          <cell r="H463" t="str">
            <v xml:space="preserve"> </v>
          </cell>
          <cell r="I463">
            <v>1</v>
          </cell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>
            <v>1</v>
          </cell>
          <cell r="W463" t="str">
            <v xml:space="preserve">FRAME ASM           </v>
          </cell>
          <cell r="X463" t="str">
            <v xml:space="preserve">VK00  </v>
          </cell>
        </row>
        <row r="464">
          <cell r="C464">
            <v>8978794413</v>
          </cell>
          <cell r="D464" t="str">
            <v xml:space="preserve">VK00 NPR    </v>
          </cell>
          <cell r="E464" t="str">
            <v>久しぶり</v>
          </cell>
          <cell r="F464">
            <v>1</v>
          </cell>
          <cell r="G464" t="str">
            <v xml:space="preserve">1SFB  </v>
          </cell>
          <cell r="H464" t="str">
            <v xml:space="preserve"> </v>
          </cell>
          <cell r="I464"/>
          <cell r="J464"/>
          <cell r="K464"/>
          <cell r="L464">
            <v>1</v>
          </cell>
          <cell r="M464"/>
          <cell r="N464"/>
          <cell r="O464"/>
          <cell r="P464"/>
          <cell r="Q464"/>
          <cell r="R464"/>
          <cell r="S464"/>
          <cell r="T464"/>
          <cell r="U464"/>
          <cell r="V464">
            <v>1</v>
          </cell>
          <cell r="W464" t="str">
            <v xml:space="preserve">FRAME ASM           </v>
          </cell>
          <cell r="X464" t="str">
            <v xml:space="preserve">VK00  </v>
          </cell>
        </row>
        <row r="465">
          <cell r="C465">
            <v>8978794573</v>
          </cell>
          <cell r="D465" t="str">
            <v xml:space="preserve">VK00 NPR    </v>
          </cell>
          <cell r="E465" t="str">
            <v>久しぶり</v>
          </cell>
          <cell r="F465">
            <v>1</v>
          </cell>
          <cell r="G465" t="str">
            <v xml:space="preserve">1RGA  </v>
          </cell>
          <cell r="H465" t="str">
            <v xml:space="preserve"> </v>
          </cell>
          <cell r="I465"/>
          <cell r="J465">
            <v>1</v>
          </cell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>
            <v>1</v>
          </cell>
          <cell r="W465" t="str">
            <v xml:space="preserve">FRAME ASM           </v>
          </cell>
          <cell r="X465" t="str">
            <v xml:space="preserve">VK00  </v>
          </cell>
        </row>
        <row r="466">
          <cell r="C466">
            <v>8978794873</v>
          </cell>
          <cell r="D466" t="str">
            <v xml:space="preserve">VK00 NPR    </v>
          </cell>
          <cell r="E466" t="str">
            <v>久しぶり</v>
          </cell>
          <cell r="F466">
            <v>1</v>
          </cell>
          <cell r="G466" t="str">
            <v xml:space="preserve"> SLH  </v>
          </cell>
          <cell r="H466" t="str">
            <v xml:space="preserve"> </v>
          </cell>
          <cell r="I466"/>
          <cell r="J466">
            <v>1</v>
          </cell>
          <cell r="K466"/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>
            <v>1</v>
          </cell>
          <cell r="W466" t="str">
            <v xml:space="preserve">FRAME ASM           </v>
          </cell>
          <cell r="X466" t="str">
            <v xml:space="preserve">VK00  </v>
          </cell>
        </row>
        <row r="467">
          <cell r="C467">
            <v>8983922450</v>
          </cell>
          <cell r="D467" t="str">
            <v xml:space="preserve">VL01 NMR    </v>
          </cell>
          <cell r="E467" t="str">
            <v>久しぶり</v>
          </cell>
          <cell r="F467">
            <v>1</v>
          </cell>
          <cell r="G467" t="str">
            <v xml:space="preserve"> MEC  </v>
          </cell>
          <cell r="H467" t="str">
            <v xml:space="preserve"> </v>
          </cell>
          <cell r="I467"/>
          <cell r="J467">
            <v>2</v>
          </cell>
          <cell r="K467"/>
          <cell r="L467">
            <v>1</v>
          </cell>
          <cell r="M467">
            <v>1</v>
          </cell>
          <cell r="N467"/>
          <cell r="O467"/>
          <cell r="P467"/>
          <cell r="Q467"/>
          <cell r="R467"/>
          <cell r="S467"/>
          <cell r="T467"/>
          <cell r="U467"/>
          <cell r="V467">
            <v>4</v>
          </cell>
          <cell r="W467" t="str">
            <v xml:space="preserve">FRAME ASM           </v>
          </cell>
          <cell r="X467" t="str">
            <v xml:space="preserve">VL01  </v>
          </cell>
        </row>
        <row r="468">
          <cell r="C468">
            <v>8983922471</v>
          </cell>
          <cell r="D468" t="str">
            <v xml:space="preserve">VL01 NMR    </v>
          </cell>
          <cell r="E468" t="str">
            <v>久しぶり</v>
          </cell>
          <cell r="F468">
            <v>1</v>
          </cell>
          <cell r="G468" t="str">
            <v xml:space="preserve"> ME9  </v>
          </cell>
          <cell r="H468" t="str">
            <v xml:space="preserve"> </v>
          </cell>
          <cell r="I468"/>
          <cell r="J468"/>
          <cell r="K468"/>
          <cell r="L468">
            <v>1</v>
          </cell>
          <cell r="M468">
            <v>2</v>
          </cell>
          <cell r="N468"/>
          <cell r="O468"/>
          <cell r="P468"/>
          <cell r="Q468">
            <v>2</v>
          </cell>
          <cell r="R468">
            <v>10</v>
          </cell>
          <cell r="S468">
            <v>14</v>
          </cell>
          <cell r="T468">
            <v>11</v>
          </cell>
          <cell r="U468">
            <v>8</v>
          </cell>
          <cell r="V468">
            <v>48</v>
          </cell>
          <cell r="W468" t="str">
            <v xml:space="preserve">FRAME ASM           </v>
          </cell>
          <cell r="X468" t="str">
            <v xml:space="preserve">NMR   </v>
          </cell>
        </row>
        <row r="469">
          <cell r="C469">
            <v>7551946182</v>
          </cell>
          <cell r="D469" t="str">
            <v xml:space="preserve">VK00 NMR    </v>
          </cell>
          <cell r="E469" t="str">
            <v>久しぶり</v>
          </cell>
          <cell r="F469">
            <v>3</v>
          </cell>
          <cell r="G469" t="str">
            <v xml:space="preserve"> CPS  </v>
          </cell>
          <cell r="H469" t="str">
            <v xml:space="preserve"> </v>
          </cell>
          <cell r="I469">
            <v>6</v>
          </cell>
          <cell r="J469"/>
          <cell r="K469"/>
          <cell r="L469"/>
          <cell r="M469"/>
          <cell r="N469"/>
          <cell r="O469"/>
          <cell r="P469"/>
          <cell r="Q469"/>
          <cell r="R469"/>
          <cell r="S469">
            <v>3</v>
          </cell>
          <cell r="T469">
            <v>3</v>
          </cell>
          <cell r="U469">
            <v>3</v>
          </cell>
          <cell r="V469">
            <v>15</v>
          </cell>
          <cell r="W469" t="str">
            <v xml:space="preserve">FRAME ASM           </v>
          </cell>
          <cell r="X469" t="str">
            <v xml:space="preserve">VK00  </v>
          </cell>
        </row>
        <row r="470">
          <cell r="C470">
            <v>8976815160</v>
          </cell>
          <cell r="D470" t="str">
            <v xml:space="preserve">VL20 NMR    </v>
          </cell>
          <cell r="E470" t="str">
            <v>久しぶり</v>
          </cell>
          <cell r="F470">
            <v>3</v>
          </cell>
          <cell r="G470" t="str">
            <v xml:space="preserve"> LEB  </v>
          </cell>
          <cell r="H470" t="str">
            <v xml:space="preserve"> </v>
          </cell>
          <cell r="I470"/>
          <cell r="J470"/>
          <cell r="K470"/>
          <cell r="L470"/>
          <cell r="M470"/>
          <cell r="N470"/>
          <cell r="O470">
            <v>3</v>
          </cell>
          <cell r="P470">
            <v>3</v>
          </cell>
          <cell r="Q470"/>
          <cell r="R470">
            <v>3</v>
          </cell>
          <cell r="S470"/>
          <cell r="T470"/>
          <cell r="U470"/>
          <cell r="V470">
            <v>9</v>
          </cell>
          <cell r="W470" t="str">
            <v xml:space="preserve">FRAME ASM           </v>
          </cell>
          <cell r="X470" t="str">
            <v xml:space="preserve">VL20  </v>
          </cell>
        </row>
        <row r="471">
          <cell r="C471">
            <v>8976815170</v>
          </cell>
          <cell r="D471" t="str">
            <v xml:space="preserve">VL20 NMR    </v>
          </cell>
          <cell r="E471" t="str">
            <v>久しぶり</v>
          </cell>
          <cell r="F471">
            <v>3</v>
          </cell>
          <cell r="G471" t="str">
            <v xml:space="preserve"> MEF  </v>
          </cell>
          <cell r="H471" t="str">
            <v xml:space="preserve"> </v>
          </cell>
          <cell r="I471"/>
          <cell r="J471"/>
          <cell r="K471"/>
          <cell r="L471"/>
          <cell r="M471"/>
          <cell r="N471"/>
          <cell r="O471">
            <v>3</v>
          </cell>
          <cell r="P471">
            <v>3</v>
          </cell>
          <cell r="Q471"/>
          <cell r="R471">
            <v>3</v>
          </cell>
          <cell r="S471"/>
          <cell r="T471"/>
          <cell r="U471"/>
          <cell r="V471">
            <v>9</v>
          </cell>
          <cell r="W471" t="str">
            <v xml:space="preserve">FRAME ASM           </v>
          </cell>
          <cell r="X471" t="str">
            <v xml:space="preserve">VL20  </v>
          </cell>
        </row>
        <row r="472">
          <cell r="C472">
            <v>8976815220</v>
          </cell>
          <cell r="D472" t="str">
            <v xml:space="preserve">VL20 NMR    </v>
          </cell>
          <cell r="E472" t="str">
            <v>久しぶり</v>
          </cell>
          <cell r="F472">
            <v>3</v>
          </cell>
          <cell r="G472" t="str">
            <v xml:space="preserve"> LEA  </v>
          </cell>
          <cell r="H472" t="str">
            <v xml:space="preserve"> </v>
          </cell>
          <cell r="I472"/>
          <cell r="J472"/>
          <cell r="K472"/>
          <cell r="L472"/>
          <cell r="M472"/>
          <cell r="N472">
            <v>6</v>
          </cell>
          <cell r="O472"/>
          <cell r="P472"/>
          <cell r="Q472">
            <v>6</v>
          </cell>
          <cell r="R472"/>
          <cell r="S472">
            <v>6</v>
          </cell>
          <cell r="T472"/>
          <cell r="U472"/>
          <cell r="V472">
            <v>18</v>
          </cell>
          <cell r="W472" t="str">
            <v xml:space="preserve">FRAME ASM           </v>
          </cell>
          <cell r="X472" t="str">
            <v xml:space="preserve">VL20  </v>
          </cell>
        </row>
        <row r="473">
          <cell r="C473">
            <v>8982507344</v>
          </cell>
          <cell r="D473" t="str">
            <v>140NMR77L-EH</v>
          </cell>
          <cell r="E473" t="str">
            <v>久しぶり</v>
          </cell>
          <cell r="F473">
            <v>3</v>
          </cell>
          <cell r="G473" t="str">
            <v xml:space="preserve"> BSA  </v>
          </cell>
          <cell r="H473" t="str">
            <v xml:space="preserve"> </v>
          </cell>
          <cell r="I473">
            <v>6</v>
          </cell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>
            <v>6</v>
          </cell>
          <cell r="W473" t="str">
            <v xml:space="preserve">FRAME ASM           </v>
          </cell>
          <cell r="X473" t="str">
            <v xml:space="preserve">VN87  </v>
          </cell>
        </row>
        <row r="474">
          <cell r="C474">
            <v>8982559630</v>
          </cell>
          <cell r="D474" t="str">
            <v xml:space="preserve">NMR         </v>
          </cell>
          <cell r="E474" t="str">
            <v>久しぶり</v>
          </cell>
          <cell r="F474">
            <v>3</v>
          </cell>
          <cell r="G474" t="str">
            <v xml:space="preserve"> CXN  </v>
          </cell>
          <cell r="H474" t="str">
            <v xml:space="preserve"> </v>
          </cell>
          <cell r="I474">
            <v>18</v>
          </cell>
          <cell r="J474">
            <v>18</v>
          </cell>
          <cell r="K474"/>
          <cell r="L474">
            <v>30</v>
          </cell>
          <cell r="M474">
            <v>36</v>
          </cell>
          <cell r="N474">
            <v>12</v>
          </cell>
          <cell r="O474">
            <v>12</v>
          </cell>
          <cell r="P474">
            <v>6</v>
          </cell>
          <cell r="Q474">
            <v>6</v>
          </cell>
          <cell r="R474"/>
          <cell r="S474">
            <v>12</v>
          </cell>
          <cell r="T474">
            <v>6</v>
          </cell>
          <cell r="U474">
            <v>6</v>
          </cell>
          <cell r="V474">
            <v>162</v>
          </cell>
          <cell r="W474" t="str">
            <v xml:space="preserve">FRAME ASM           </v>
          </cell>
          <cell r="X474" t="str">
            <v xml:space="preserve">NMR   </v>
          </cell>
        </row>
        <row r="475">
          <cell r="C475">
            <v>7551909420</v>
          </cell>
          <cell r="D475" t="str">
            <v xml:space="preserve">VK00 NKR    </v>
          </cell>
          <cell r="E475" t="e">
            <v>#N/A</v>
          </cell>
          <cell r="F475">
            <v>1</v>
          </cell>
          <cell r="G475" t="str">
            <v xml:space="preserve"> JC9  </v>
          </cell>
          <cell r="H475" t="str">
            <v xml:space="preserve"> </v>
          </cell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  <cell r="T475">
            <v>1</v>
          </cell>
          <cell r="U475"/>
          <cell r="V475">
            <v>1</v>
          </cell>
          <cell r="W475" t="str">
            <v xml:space="preserve">FRAME ASM           </v>
          </cell>
          <cell r="X475" t="str">
            <v xml:space="preserve">VK00  </v>
          </cell>
        </row>
        <row r="476">
          <cell r="C476">
            <v>7551909510</v>
          </cell>
          <cell r="D476" t="str">
            <v xml:space="preserve">VK00 NKR    </v>
          </cell>
          <cell r="E476" t="e">
            <v>#N/A</v>
          </cell>
          <cell r="F476">
            <v>1</v>
          </cell>
          <cell r="G476" t="str">
            <v xml:space="preserve"> NE9  </v>
          </cell>
          <cell r="H476" t="str">
            <v xml:space="preserve"> </v>
          </cell>
          <cell r="I476"/>
          <cell r="J476"/>
          <cell r="K476"/>
          <cell r="L476"/>
          <cell r="M476"/>
          <cell r="N476">
            <v>1</v>
          </cell>
          <cell r="O476"/>
          <cell r="P476"/>
          <cell r="Q476"/>
          <cell r="R476">
            <v>1</v>
          </cell>
          <cell r="S476">
            <v>1</v>
          </cell>
          <cell r="T476">
            <v>1</v>
          </cell>
          <cell r="U476"/>
          <cell r="V476">
            <v>4</v>
          </cell>
          <cell r="W476" t="str">
            <v xml:space="preserve">FRAME ASM           </v>
          </cell>
          <cell r="X476" t="str">
            <v xml:space="preserve">VK00  </v>
          </cell>
        </row>
        <row r="477">
          <cell r="C477">
            <v>7551909600</v>
          </cell>
          <cell r="D477" t="str">
            <v xml:space="preserve">VK00 NKR    </v>
          </cell>
          <cell r="E477" t="e">
            <v>#N/A</v>
          </cell>
          <cell r="F477">
            <v>1</v>
          </cell>
          <cell r="G477" t="str">
            <v xml:space="preserve"> KAT  </v>
          </cell>
          <cell r="H477" t="str">
            <v xml:space="preserve"> </v>
          </cell>
          <cell r="I477"/>
          <cell r="J477">
            <v>1</v>
          </cell>
          <cell r="K477"/>
          <cell r="L477">
            <v>1</v>
          </cell>
          <cell r="M477"/>
          <cell r="N477"/>
          <cell r="O477"/>
          <cell r="P477"/>
          <cell r="Q477"/>
          <cell r="R477">
            <v>1</v>
          </cell>
          <cell r="S477">
            <v>1</v>
          </cell>
          <cell r="T477">
            <v>1</v>
          </cell>
          <cell r="U477"/>
          <cell r="V477">
            <v>5</v>
          </cell>
          <cell r="W477" t="str">
            <v xml:space="preserve">FRAME ASM           </v>
          </cell>
          <cell r="X477" t="str">
            <v xml:space="preserve">VK00  </v>
          </cell>
        </row>
        <row r="478">
          <cell r="C478">
            <v>7551910110</v>
          </cell>
          <cell r="D478" t="str">
            <v xml:space="preserve">VK00 NKR    </v>
          </cell>
          <cell r="E478" t="e">
            <v>#N/A</v>
          </cell>
          <cell r="F478">
            <v>1</v>
          </cell>
          <cell r="G478" t="str">
            <v xml:space="preserve"> KHT  </v>
          </cell>
          <cell r="H478" t="str">
            <v xml:space="preserve"> </v>
          </cell>
          <cell r="I478">
            <v>1</v>
          </cell>
          <cell r="J478">
            <v>1</v>
          </cell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>
            <v>2</v>
          </cell>
          <cell r="W478" t="str">
            <v xml:space="preserve">FRAME ASM           </v>
          </cell>
          <cell r="X478" t="str">
            <v xml:space="preserve">VK00  </v>
          </cell>
        </row>
        <row r="479">
          <cell r="C479">
            <v>7551950870</v>
          </cell>
          <cell r="D479" t="str">
            <v xml:space="preserve">VL34 NMR    </v>
          </cell>
          <cell r="E479" t="e">
            <v>#N/A</v>
          </cell>
          <cell r="F479">
            <v>1</v>
          </cell>
          <cell r="G479" t="str">
            <v xml:space="preserve"> CA3  </v>
          </cell>
          <cell r="H479" t="str">
            <v xml:space="preserve"> </v>
          </cell>
          <cell r="I479"/>
          <cell r="J479"/>
          <cell r="K479"/>
          <cell r="L479">
            <v>1</v>
          </cell>
          <cell r="M479">
            <v>1</v>
          </cell>
          <cell r="N479"/>
          <cell r="O479"/>
          <cell r="P479"/>
          <cell r="Q479"/>
          <cell r="R479"/>
          <cell r="S479"/>
          <cell r="T479"/>
          <cell r="U479"/>
          <cell r="V479">
            <v>2</v>
          </cell>
          <cell r="W479" t="str">
            <v xml:space="preserve">FRAME ASM           </v>
          </cell>
          <cell r="X479" t="str">
            <v xml:space="preserve">VL34  </v>
          </cell>
        </row>
        <row r="480">
          <cell r="C480">
            <v>7552078230</v>
          </cell>
          <cell r="D480" t="str">
            <v xml:space="preserve">VL35 NKS    </v>
          </cell>
          <cell r="E480" t="e">
            <v>#N/A</v>
          </cell>
          <cell r="F480">
            <v>1</v>
          </cell>
          <cell r="G480" t="str">
            <v xml:space="preserve"> NJJ  </v>
          </cell>
          <cell r="H480" t="str">
            <v xml:space="preserve"> </v>
          </cell>
          <cell r="I480"/>
          <cell r="J480">
            <v>2</v>
          </cell>
          <cell r="K480"/>
          <cell r="L480">
            <v>1</v>
          </cell>
          <cell r="M480">
            <v>1</v>
          </cell>
          <cell r="N480"/>
          <cell r="O480"/>
          <cell r="P480"/>
          <cell r="Q480"/>
          <cell r="R480"/>
          <cell r="S480"/>
          <cell r="T480"/>
          <cell r="U480"/>
          <cell r="V480">
            <v>4</v>
          </cell>
          <cell r="W480" t="str">
            <v xml:space="preserve">FRAME ASM           </v>
          </cell>
          <cell r="X480" t="str">
            <v xml:space="preserve">VL35  </v>
          </cell>
        </row>
        <row r="481">
          <cell r="C481">
            <v>7552078450</v>
          </cell>
          <cell r="D481" t="str">
            <v xml:space="preserve">VL35 NMS    </v>
          </cell>
          <cell r="E481" t="e">
            <v>#N/A</v>
          </cell>
          <cell r="F481">
            <v>1</v>
          </cell>
          <cell r="G481" t="str">
            <v xml:space="preserve"> PBN  </v>
          </cell>
          <cell r="H481" t="str">
            <v xml:space="preserve"> </v>
          </cell>
          <cell r="I481"/>
          <cell r="J481">
            <v>1</v>
          </cell>
          <cell r="K481"/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>
            <v>1</v>
          </cell>
          <cell r="W481" t="str">
            <v xml:space="preserve">FRAME ASM           </v>
          </cell>
          <cell r="X481" t="str">
            <v xml:space="preserve">VL35  </v>
          </cell>
        </row>
        <row r="482">
          <cell r="C482">
            <v>7552078730</v>
          </cell>
          <cell r="D482" t="str">
            <v xml:space="preserve">VL35 NPS    </v>
          </cell>
          <cell r="E482" t="e">
            <v>#N/A</v>
          </cell>
          <cell r="F482">
            <v>1</v>
          </cell>
          <cell r="G482" t="str">
            <v xml:space="preserve"> TLM  </v>
          </cell>
          <cell r="H482" t="str">
            <v xml:space="preserve"> </v>
          </cell>
          <cell r="I482"/>
          <cell r="J482"/>
          <cell r="K482"/>
          <cell r="L482"/>
          <cell r="M482"/>
          <cell r="N482">
            <v>1</v>
          </cell>
          <cell r="O482"/>
          <cell r="P482"/>
          <cell r="Q482"/>
          <cell r="R482"/>
          <cell r="S482">
            <v>1</v>
          </cell>
          <cell r="T482"/>
          <cell r="U482"/>
          <cell r="V482">
            <v>2</v>
          </cell>
          <cell r="W482" t="str">
            <v xml:space="preserve">FRAME ASM           </v>
          </cell>
          <cell r="X482" t="str">
            <v xml:space="preserve">VL35  </v>
          </cell>
        </row>
        <row r="483">
          <cell r="C483">
            <v>8974948791</v>
          </cell>
          <cell r="D483" t="str">
            <v xml:space="preserve">VL01 NMR    </v>
          </cell>
          <cell r="E483" t="e">
            <v>#N/A</v>
          </cell>
          <cell r="F483">
            <v>1</v>
          </cell>
          <cell r="G483" t="str">
            <v xml:space="preserve"> LLP  </v>
          </cell>
          <cell r="H483" t="str">
            <v xml:space="preserve"> </v>
          </cell>
          <cell r="I483"/>
          <cell r="J483">
            <v>12</v>
          </cell>
          <cell r="K483"/>
          <cell r="L483">
            <v>9</v>
          </cell>
          <cell r="M483">
            <v>6</v>
          </cell>
          <cell r="N483"/>
          <cell r="O483"/>
          <cell r="P483"/>
          <cell r="Q483"/>
          <cell r="R483"/>
          <cell r="S483">
            <v>1</v>
          </cell>
          <cell r="T483">
            <v>1</v>
          </cell>
          <cell r="U483"/>
          <cell r="V483">
            <v>29</v>
          </cell>
          <cell r="W483" t="str">
            <v xml:space="preserve">FRAME ASM           </v>
          </cell>
          <cell r="X483" t="str">
            <v>VL01 N</v>
          </cell>
        </row>
        <row r="484">
          <cell r="C484">
            <v>8975092511</v>
          </cell>
          <cell r="D484" t="str">
            <v xml:space="preserve">VL01 NMR    </v>
          </cell>
          <cell r="E484" t="e">
            <v>#N/A</v>
          </cell>
          <cell r="F484">
            <v>1</v>
          </cell>
          <cell r="G484" t="str">
            <v xml:space="preserve"> JK1  </v>
          </cell>
          <cell r="H484" t="str">
            <v xml:space="preserve"> </v>
          </cell>
          <cell r="I484">
            <v>1</v>
          </cell>
          <cell r="J484">
            <v>9</v>
          </cell>
          <cell r="K484"/>
          <cell r="L484">
            <v>5</v>
          </cell>
          <cell r="M484">
            <v>4</v>
          </cell>
          <cell r="N484"/>
          <cell r="O484"/>
          <cell r="P484"/>
          <cell r="Q484"/>
          <cell r="R484"/>
          <cell r="S484"/>
          <cell r="T484"/>
          <cell r="U484"/>
          <cell r="V484">
            <v>19</v>
          </cell>
          <cell r="W484" t="str">
            <v xml:space="preserve">FRAME ASM           </v>
          </cell>
          <cell r="X484" t="str">
            <v>VL01 N</v>
          </cell>
        </row>
        <row r="485">
          <cell r="C485">
            <v>8975092550</v>
          </cell>
          <cell r="D485" t="str">
            <v xml:space="preserve">VL01 NMR    </v>
          </cell>
          <cell r="E485" t="e">
            <v>#N/A</v>
          </cell>
          <cell r="F485">
            <v>1</v>
          </cell>
          <cell r="G485" t="str">
            <v xml:space="preserve"> LED  </v>
          </cell>
          <cell r="H485" t="str">
            <v xml:space="preserve"> </v>
          </cell>
          <cell r="I485"/>
          <cell r="J485"/>
          <cell r="K485"/>
          <cell r="L485"/>
          <cell r="M485">
            <v>1</v>
          </cell>
          <cell r="N485">
            <v>1</v>
          </cell>
          <cell r="O485">
            <v>1</v>
          </cell>
          <cell r="P485">
            <v>1</v>
          </cell>
          <cell r="Q485"/>
          <cell r="R485"/>
          <cell r="S485"/>
          <cell r="T485"/>
          <cell r="U485"/>
          <cell r="V485">
            <v>4</v>
          </cell>
          <cell r="W485" t="str">
            <v xml:space="preserve">FRAME ASM           </v>
          </cell>
          <cell r="X485" t="str">
            <v xml:space="preserve">VL01  </v>
          </cell>
        </row>
        <row r="486">
          <cell r="C486">
            <v>8976562210</v>
          </cell>
          <cell r="D486" t="str">
            <v xml:space="preserve">VL20 NMR    </v>
          </cell>
          <cell r="E486" t="e">
            <v>#N/A</v>
          </cell>
          <cell r="F486">
            <v>1</v>
          </cell>
          <cell r="G486" t="str">
            <v xml:space="preserve"> MEA  </v>
          </cell>
          <cell r="H486" t="str">
            <v xml:space="preserve"> </v>
          </cell>
          <cell r="I486"/>
          <cell r="J486">
            <v>1</v>
          </cell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>
            <v>1</v>
          </cell>
          <cell r="W486" t="str">
            <v xml:space="preserve">FRAME ASM           </v>
          </cell>
          <cell r="X486" t="str">
            <v xml:space="preserve">VL20  </v>
          </cell>
        </row>
        <row r="487">
          <cell r="C487">
            <v>8976891771</v>
          </cell>
          <cell r="D487" t="str">
            <v xml:space="preserve">VL20 NMR    </v>
          </cell>
          <cell r="E487" t="e">
            <v>#N/A</v>
          </cell>
          <cell r="F487">
            <v>1</v>
          </cell>
          <cell r="G487" t="str">
            <v xml:space="preserve"> LEH  </v>
          </cell>
          <cell r="H487" t="str">
            <v xml:space="preserve"> </v>
          </cell>
          <cell r="I487">
            <v>8</v>
          </cell>
          <cell r="J487">
            <v>1</v>
          </cell>
          <cell r="K487"/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>
            <v>9</v>
          </cell>
          <cell r="W487" t="str">
            <v xml:space="preserve">FRAME ASM           </v>
          </cell>
          <cell r="X487" t="str">
            <v xml:space="preserve">VL20  </v>
          </cell>
        </row>
        <row r="488">
          <cell r="C488">
            <v>8977943313</v>
          </cell>
          <cell r="D488" t="str">
            <v xml:space="preserve">VK00 NMS    </v>
          </cell>
          <cell r="E488" t="e">
            <v>#N/A</v>
          </cell>
          <cell r="F488">
            <v>1</v>
          </cell>
          <cell r="G488" t="str">
            <v xml:space="preserve"> CBB  </v>
          </cell>
          <cell r="H488" t="str">
            <v xml:space="preserve"> </v>
          </cell>
          <cell r="I488"/>
          <cell r="J488">
            <v>1</v>
          </cell>
          <cell r="K488"/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>
            <v>1</v>
          </cell>
          <cell r="W488" t="str">
            <v xml:space="preserve">FRAME ASM           </v>
          </cell>
          <cell r="X488" t="str">
            <v xml:space="preserve">VK00  </v>
          </cell>
        </row>
        <row r="489">
          <cell r="C489">
            <v>8977943432</v>
          </cell>
          <cell r="D489" t="str">
            <v xml:space="preserve">VK00 NKR    </v>
          </cell>
          <cell r="E489" t="e">
            <v>#N/A</v>
          </cell>
          <cell r="F489">
            <v>1</v>
          </cell>
          <cell r="G489" t="str">
            <v xml:space="preserve"> KA7  </v>
          </cell>
          <cell r="H489" t="str">
            <v xml:space="preserve"> </v>
          </cell>
          <cell r="I489"/>
          <cell r="J489"/>
          <cell r="K489"/>
          <cell r="L489"/>
          <cell r="M489"/>
          <cell r="N489">
            <v>1</v>
          </cell>
          <cell r="O489">
            <v>1</v>
          </cell>
          <cell r="P489">
            <v>1</v>
          </cell>
          <cell r="Q489">
            <v>1</v>
          </cell>
          <cell r="R489">
            <v>1</v>
          </cell>
          <cell r="S489">
            <v>1</v>
          </cell>
          <cell r="T489">
            <v>1</v>
          </cell>
          <cell r="U489"/>
          <cell r="V489">
            <v>7</v>
          </cell>
          <cell r="W489" t="str">
            <v xml:space="preserve">FRAME ASM           </v>
          </cell>
          <cell r="X489" t="str">
            <v xml:space="preserve">VK00  </v>
          </cell>
        </row>
        <row r="490">
          <cell r="C490">
            <v>8977944063</v>
          </cell>
          <cell r="D490" t="str">
            <v xml:space="preserve">VK00 NMR    </v>
          </cell>
          <cell r="E490" t="e">
            <v>#N/A</v>
          </cell>
          <cell r="F490">
            <v>1</v>
          </cell>
          <cell r="G490" t="str">
            <v xml:space="preserve"> KHG  </v>
          </cell>
          <cell r="H490" t="str">
            <v xml:space="preserve"> </v>
          </cell>
          <cell r="I490"/>
          <cell r="J490"/>
          <cell r="K490"/>
          <cell r="L490"/>
          <cell r="M490">
            <v>1</v>
          </cell>
          <cell r="N490"/>
          <cell r="O490"/>
          <cell r="P490"/>
          <cell r="Q490"/>
          <cell r="R490"/>
          <cell r="S490"/>
          <cell r="T490"/>
          <cell r="U490"/>
          <cell r="V490">
            <v>1</v>
          </cell>
          <cell r="W490" t="str">
            <v xml:space="preserve">FRAME ASM           </v>
          </cell>
          <cell r="X490" t="str">
            <v xml:space="preserve">VK00  </v>
          </cell>
        </row>
        <row r="491">
          <cell r="C491">
            <v>8978488471</v>
          </cell>
          <cell r="D491" t="str">
            <v xml:space="preserve">VL27 NMR    </v>
          </cell>
          <cell r="E491" t="e">
            <v>#N/A</v>
          </cell>
          <cell r="F491">
            <v>1</v>
          </cell>
          <cell r="G491" t="str">
            <v xml:space="preserve">1CYE  </v>
          </cell>
          <cell r="H491" t="str">
            <v xml:space="preserve"> </v>
          </cell>
          <cell r="I491"/>
          <cell r="J491">
            <v>1</v>
          </cell>
          <cell r="K491"/>
          <cell r="L491">
            <v>1</v>
          </cell>
          <cell r="M491"/>
          <cell r="N491"/>
          <cell r="O491"/>
          <cell r="P491"/>
          <cell r="Q491"/>
          <cell r="R491"/>
          <cell r="S491"/>
          <cell r="T491"/>
          <cell r="U491"/>
          <cell r="V491">
            <v>2</v>
          </cell>
          <cell r="W491" t="str">
            <v xml:space="preserve">FRAME ASM           </v>
          </cell>
          <cell r="X491" t="str">
            <v xml:space="preserve">VL27  </v>
          </cell>
        </row>
        <row r="492">
          <cell r="C492">
            <v>8978767294</v>
          </cell>
          <cell r="D492" t="str">
            <v xml:space="preserve">VK00 NKR    </v>
          </cell>
          <cell r="E492" t="e">
            <v>#N/A</v>
          </cell>
          <cell r="F492">
            <v>1</v>
          </cell>
          <cell r="G492" t="str">
            <v xml:space="preserve"> KA9  </v>
          </cell>
          <cell r="H492" t="str">
            <v xml:space="preserve"> </v>
          </cell>
          <cell r="I492"/>
          <cell r="J492">
            <v>1</v>
          </cell>
          <cell r="K492"/>
          <cell r="L492"/>
          <cell r="M492">
            <v>1</v>
          </cell>
          <cell r="N492">
            <v>4</v>
          </cell>
          <cell r="O492">
            <v>1</v>
          </cell>
          <cell r="P492"/>
          <cell r="Q492"/>
          <cell r="R492"/>
          <cell r="S492"/>
          <cell r="T492"/>
          <cell r="U492"/>
          <cell r="V492">
            <v>7</v>
          </cell>
          <cell r="W492" t="str">
            <v xml:space="preserve">FRAME ASM           </v>
          </cell>
          <cell r="X492" t="str">
            <v xml:space="preserve">VK00  </v>
          </cell>
        </row>
        <row r="493">
          <cell r="C493">
            <v>8978794733</v>
          </cell>
          <cell r="D493" t="str">
            <v xml:space="preserve">VK00 NPR    </v>
          </cell>
          <cell r="E493" t="e">
            <v>#N/A</v>
          </cell>
          <cell r="F493">
            <v>1</v>
          </cell>
          <cell r="G493" t="str">
            <v xml:space="preserve">1RW1  </v>
          </cell>
          <cell r="H493" t="str">
            <v xml:space="preserve"> </v>
          </cell>
          <cell r="I493">
            <v>1</v>
          </cell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>
            <v>1</v>
          </cell>
          <cell r="W493" t="str">
            <v xml:space="preserve">FRAME ASM           </v>
          </cell>
          <cell r="X493" t="str">
            <v xml:space="preserve">VK00  </v>
          </cell>
        </row>
        <row r="494">
          <cell r="C494">
            <v>8982528500</v>
          </cell>
          <cell r="D494" t="str">
            <v xml:space="preserve">NMR         </v>
          </cell>
          <cell r="E494" t="e">
            <v>#N/A</v>
          </cell>
          <cell r="F494">
            <v>1</v>
          </cell>
          <cell r="G494" t="str">
            <v xml:space="preserve"> NR3  </v>
          </cell>
          <cell r="H494" t="str">
            <v xml:space="preserve"> </v>
          </cell>
          <cell r="I494">
            <v>1</v>
          </cell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>
            <v>1</v>
          </cell>
          <cell r="W494" t="str">
            <v xml:space="preserve">FRAME ASM           </v>
          </cell>
          <cell r="X494" t="str">
            <v xml:space="preserve">NMR   </v>
          </cell>
        </row>
        <row r="495">
          <cell r="C495">
            <v>8976720293</v>
          </cell>
          <cell r="D495" t="str">
            <v xml:space="preserve">VL20 NMR    </v>
          </cell>
          <cell r="E495" t="str">
            <v>VL20 G-GR FRAME 設変出図(サ変、S/MBR 穴・NUT変更)</v>
          </cell>
          <cell r="F495">
            <v>1</v>
          </cell>
          <cell r="G495" t="str">
            <v xml:space="preserve"> B04  </v>
          </cell>
          <cell r="H495" t="str">
            <v>初</v>
          </cell>
          <cell r="I495"/>
          <cell r="J495"/>
          <cell r="K495"/>
          <cell r="L495"/>
          <cell r="M495">
            <v>1</v>
          </cell>
          <cell r="N495"/>
          <cell r="O495"/>
          <cell r="P495"/>
          <cell r="Q495"/>
          <cell r="R495"/>
          <cell r="S495"/>
          <cell r="T495"/>
          <cell r="U495"/>
          <cell r="V495">
            <v>1</v>
          </cell>
          <cell r="W495" t="str">
            <v xml:space="preserve">FRAME ASM           </v>
          </cell>
          <cell r="X495" t="str">
            <v xml:space="preserve">VL20  </v>
          </cell>
        </row>
        <row r="496">
          <cell r="C496">
            <v>8976723172</v>
          </cell>
          <cell r="D496" t="str">
            <v xml:space="preserve">VL20 NMR    </v>
          </cell>
          <cell r="E496" t="str">
            <v>久しぶり</v>
          </cell>
          <cell r="F496">
            <v>1</v>
          </cell>
          <cell r="G496" t="str">
            <v xml:space="preserve"> C08  </v>
          </cell>
          <cell r="H496" t="str">
            <v>久</v>
          </cell>
          <cell r="I496"/>
          <cell r="J496">
            <v>3</v>
          </cell>
          <cell r="K496"/>
          <cell r="L496">
            <v>9</v>
          </cell>
          <cell r="M496">
            <v>3</v>
          </cell>
          <cell r="N496">
            <v>12</v>
          </cell>
          <cell r="O496">
            <v>11</v>
          </cell>
          <cell r="P496">
            <v>10</v>
          </cell>
          <cell r="Q496">
            <v>8</v>
          </cell>
          <cell r="R496">
            <v>3</v>
          </cell>
          <cell r="S496"/>
          <cell r="T496"/>
          <cell r="U496"/>
          <cell r="V496">
            <v>59</v>
          </cell>
          <cell r="W496" t="str">
            <v xml:space="preserve">FRAME ASM           </v>
          </cell>
          <cell r="X496" t="str">
            <v xml:space="preserve">VL20  </v>
          </cell>
        </row>
        <row r="497">
          <cell r="C497">
            <v>8976723191</v>
          </cell>
          <cell r="D497" t="str">
            <v xml:space="preserve">VL20 NMR    </v>
          </cell>
          <cell r="E497" t="str">
            <v>久しぶり</v>
          </cell>
          <cell r="F497">
            <v>1</v>
          </cell>
          <cell r="G497" t="str">
            <v xml:space="preserve"> A07  </v>
          </cell>
          <cell r="H497" t="str">
            <v>久</v>
          </cell>
          <cell r="I497"/>
          <cell r="J497"/>
          <cell r="K497"/>
          <cell r="L497"/>
          <cell r="M497">
            <v>1</v>
          </cell>
          <cell r="N497">
            <v>1</v>
          </cell>
          <cell r="O497">
            <v>1</v>
          </cell>
          <cell r="P497">
            <v>1</v>
          </cell>
          <cell r="Q497"/>
          <cell r="R497">
            <v>1</v>
          </cell>
          <cell r="S497">
            <v>1</v>
          </cell>
          <cell r="T497">
            <v>1</v>
          </cell>
          <cell r="U497"/>
          <cell r="V497">
            <v>7</v>
          </cell>
          <cell r="W497" t="str">
            <v xml:space="preserve">FRAME ASM           </v>
          </cell>
          <cell r="X497" t="str">
            <v xml:space="preserve">VL20  </v>
          </cell>
        </row>
        <row r="498">
          <cell r="C498">
            <v>7551954802</v>
          </cell>
          <cell r="D498" t="str">
            <v xml:space="preserve">VL26 NPR    </v>
          </cell>
          <cell r="E498" t="str">
            <v>久しぶり</v>
          </cell>
          <cell r="F498">
            <v>3</v>
          </cell>
          <cell r="G498" t="str">
            <v xml:space="preserve"> YH1  </v>
          </cell>
          <cell r="H498" t="str">
            <v>久</v>
          </cell>
          <cell r="I498"/>
          <cell r="J498"/>
          <cell r="K498"/>
          <cell r="L498"/>
          <cell r="M498"/>
          <cell r="N498">
            <v>1</v>
          </cell>
          <cell r="O498">
            <v>1</v>
          </cell>
          <cell r="P498">
            <v>1</v>
          </cell>
          <cell r="Q498">
            <v>1</v>
          </cell>
          <cell r="R498">
            <v>1</v>
          </cell>
          <cell r="S498">
            <v>2</v>
          </cell>
          <cell r="T498">
            <v>1</v>
          </cell>
          <cell r="U498">
            <v>1</v>
          </cell>
          <cell r="V498">
            <v>9</v>
          </cell>
          <cell r="W498" t="str">
            <v xml:space="preserve">FRAME ASM           </v>
          </cell>
          <cell r="X498" t="str">
            <v xml:space="preserve">VL26  </v>
          </cell>
        </row>
        <row r="499">
          <cell r="C499">
            <v>7551954813</v>
          </cell>
          <cell r="D499" t="str">
            <v xml:space="preserve">VL26 NPR    </v>
          </cell>
          <cell r="E499" t="str">
            <v>久しぶり</v>
          </cell>
          <cell r="F499">
            <v>3</v>
          </cell>
          <cell r="G499" t="str">
            <v xml:space="preserve">1YH2  </v>
          </cell>
          <cell r="H499" t="str">
            <v>久</v>
          </cell>
          <cell r="I499"/>
          <cell r="J499"/>
          <cell r="K499"/>
          <cell r="L499"/>
          <cell r="M499"/>
          <cell r="N499">
            <v>8</v>
          </cell>
          <cell r="O499">
            <v>8</v>
          </cell>
          <cell r="P499">
            <v>7</v>
          </cell>
          <cell r="Q499">
            <v>7</v>
          </cell>
          <cell r="R499">
            <v>8</v>
          </cell>
          <cell r="S499">
            <v>11</v>
          </cell>
          <cell r="T499">
            <v>9</v>
          </cell>
          <cell r="U499">
            <v>11</v>
          </cell>
          <cell r="V499">
            <v>69</v>
          </cell>
          <cell r="W499" t="str">
            <v xml:space="preserve">FRAME ASM           </v>
          </cell>
          <cell r="X499" t="str">
            <v xml:space="preserve">VL26  </v>
          </cell>
        </row>
        <row r="500">
          <cell r="C500">
            <v>7551954822</v>
          </cell>
          <cell r="D500" t="str">
            <v xml:space="preserve">VL26 NPR    </v>
          </cell>
          <cell r="E500" t="str">
            <v>久しぶり</v>
          </cell>
          <cell r="F500">
            <v>3</v>
          </cell>
          <cell r="G500" t="str">
            <v xml:space="preserve"> YR1  </v>
          </cell>
          <cell r="H500" t="str">
            <v>久</v>
          </cell>
          <cell r="I500"/>
          <cell r="J500"/>
          <cell r="K500"/>
          <cell r="L500"/>
          <cell r="M500"/>
          <cell r="N500">
            <v>1</v>
          </cell>
          <cell r="O500">
            <v>1</v>
          </cell>
          <cell r="P500">
            <v>1</v>
          </cell>
          <cell r="Q500">
            <v>1</v>
          </cell>
          <cell r="R500">
            <v>1</v>
          </cell>
          <cell r="S500">
            <v>2</v>
          </cell>
          <cell r="T500">
            <v>1</v>
          </cell>
          <cell r="U500">
            <v>1</v>
          </cell>
          <cell r="V500">
            <v>9</v>
          </cell>
          <cell r="W500" t="str">
            <v xml:space="preserve">FRAME ASM           </v>
          </cell>
          <cell r="X500" t="str">
            <v xml:space="preserve">VL26  </v>
          </cell>
        </row>
        <row r="501">
          <cell r="C501">
            <v>7551954833</v>
          </cell>
          <cell r="D501" t="str">
            <v xml:space="preserve">VL26 NPR    </v>
          </cell>
          <cell r="E501" t="str">
            <v>久しぶり</v>
          </cell>
          <cell r="F501">
            <v>3</v>
          </cell>
          <cell r="G501" t="str">
            <v xml:space="preserve">1YR2  </v>
          </cell>
          <cell r="H501" t="str">
            <v>久</v>
          </cell>
          <cell r="I501"/>
          <cell r="J501"/>
          <cell r="K501"/>
          <cell r="L501"/>
          <cell r="M501"/>
          <cell r="N501">
            <v>8</v>
          </cell>
          <cell r="O501">
            <v>8</v>
          </cell>
          <cell r="P501">
            <v>7</v>
          </cell>
          <cell r="Q501">
            <v>7</v>
          </cell>
          <cell r="R501">
            <v>8</v>
          </cell>
          <cell r="S501">
            <v>11</v>
          </cell>
          <cell r="T501">
            <v>9</v>
          </cell>
          <cell r="U501">
            <v>11</v>
          </cell>
          <cell r="V501">
            <v>69</v>
          </cell>
          <cell r="W501" t="str">
            <v xml:space="preserve">FRAME ASM           </v>
          </cell>
          <cell r="X501" t="str">
            <v xml:space="preserve">VL26  </v>
          </cell>
        </row>
        <row r="502">
          <cell r="C502">
            <v>7551954842</v>
          </cell>
          <cell r="D502" t="str">
            <v xml:space="preserve">VL26 NPR    </v>
          </cell>
          <cell r="E502" t="str">
            <v>久しぶり</v>
          </cell>
          <cell r="F502">
            <v>3</v>
          </cell>
          <cell r="G502" t="str">
            <v xml:space="preserve"> YM3  </v>
          </cell>
          <cell r="H502" t="str">
            <v>久</v>
          </cell>
          <cell r="I502"/>
          <cell r="J502"/>
          <cell r="K502"/>
          <cell r="L502"/>
          <cell r="M502"/>
          <cell r="N502">
            <v>1</v>
          </cell>
          <cell r="O502">
            <v>1</v>
          </cell>
          <cell r="P502">
            <v>1</v>
          </cell>
          <cell r="Q502">
            <v>1</v>
          </cell>
          <cell r="R502">
            <v>1</v>
          </cell>
          <cell r="S502">
            <v>2</v>
          </cell>
          <cell r="T502">
            <v>1</v>
          </cell>
          <cell r="U502">
            <v>1</v>
          </cell>
          <cell r="V502">
            <v>9</v>
          </cell>
          <cell r="W502" t="str">
            <v xml:space="preserve">FRAME ASM           </v>
          </cell>
          <cell r="X502" t="str">
            <v xml:space="preserve">VL26  </v>
          </cell>
        </row>
        <row r="503">
          <cell r="C503">
            <v>7551954853</v>
          </cell>
          <cell r="D503" t="str">
            <v xml:space="preserve">VL26 NPR    </v>
          </cell>
          <cell r="E503" t="str">
            <v>久しぶり</v>
          </cell>
          <cell r="F503">
            <v>3</v>
          </cell>
          <cell r="G503" t="str">
            <v xml:space="preserve">1YM4  </v>
          </cell>
          <cell r="H503" t="str">
            <v>久</v>
          </cell>
          <cell r="I503"/>
          <cell r="J503"/>
          <cell r="K503"/>
          <cell r="L503"/>
          <cell r="M503"/>
          <cell r="N503">
            <v>8</v>
          </cell>
          <cell r="O503">
            <v>8</v>
          </cell>
          <cell r="P503">
            <v>7</v>
          </cell>
          <cell r="Q503">
            <v>7</v>
          </cell>
          <cell r="R503">
            <v>8</v>
          </cell>
          <cell r="S503">
            <v>12</v>
          </cell>
          <cell r="T503">
            <v>9</v>
          </cell>
          <cell r="U503">
            <v>12</v>
          </cell>
          <cell r="V503">
            <v>71</v>
          </cell>
          <cell r="W503" t="str">
            <v xml:space="preserve">FRAME ASM           </v>
          </cell>
          <cell r="X503" t="str">
            <v xml:space="preserve">VL26  </v>
          </cell>
        </row>
        <row r="504">
          <cell r="C504">
            <v>7551954862</v>
          </cell>
          <cell r="D504" t="str">
            <v xml:space="preserve">VL26 NPR    </v>
          </cell>
          <cell r="E504" t="str">
            <v>久しぶり</v>
          </cell>
          <cell r="F504">
            <v>3</v>
          </cell>
          <cell r="G504" t="str">
            <v xml:space="preserve"> YM1  </v>
          </cell>
          <cell r="H504" t="str">
            <v>久</v>
          </cell>
          <cell r="I504"/>
          <cell r="J504"/>
          <cell r="K504"/>
          <cell r="L504"/>
          <cell r="M504"/>
          <cell r="N504">
            <v>4</v>
          </cell>
          <cell r="O504">
            <v>4</v>
          </cell>
          <cell r="P504">
            <v>6</v>
          </cell>
          <cell r="Q504">
            <v>4</v>
          </cell>
          <cell r="R504">
            <v>4</v>
          </cell>
          <cell r="S504">
            <v>4</v>
          </cell>
          <cell r="T504">
            <v>6</v>
          </cell>
          <cell r="U504">
            <v>6</v>
          </cell>
          <cell r="V504">
            <v>38</v>
          </cell>
          <cell r="W504" t="str">
            <v xml:space="preserve">FRAME ASM           </v>
          </cell>
          <cell r="X504" t="str">
            <v xml:space="preserve">VL26  </v>
          </cell>
        </row>
        <row r="505">
          <cell r="C505">
            <v>7551954872</v>
          </cell>
          <cell r="D505" t="str">
            <v xml:space="preserve">VL26 NPR    </v>
          </cell>
          <cell r="E505" t="str">
            <v>久しぶり</v>
          </cell>
          <cell r="F505">
            <v>3</v>
          </cell>
          <cell r="G505" t="str">
            <v xml:space="preserve"> YM2  </v>
          </cell>
          <cell r="H505" t="str">
            <v>久</v>
          </cell>
          <cell r="I505"/>
          <cell r="J505"/>
          <cell r="K505"/>
          <cell r="L505"/>
          <cell r="M505">
            <v>2</v>
          </cell>
          <cell r="N505">
            <v>4</v>
          </cell>
          <cell r="O505">
            <v>4</v>
          </cell>
          <cell r="P505">
            <v>2</v>
          </cell>
          <cell r="Q505">
            <v>4</v>
          </cell>
          <cell r="R505">
            <v>4</v>
          </cell>
          <cell r="S505">
            <v>8</v>
          </cell>
          <cell r="T505">
            <v>4</v>
          </cell>
          <cell r="U505">
            <v>8</v>
          </cell>
          <cell r="V505">
            <v>40</v>
          </cell>
          <cell r="W505" t="str">
            <v xml:space="preserve">FRAME ASM           </v>
          </cell>
          <cell r="X505" t="str">
            <v xml:space="preserve">VL26  </v>
          </cell>
        </row>
        <row r="506">
          <cell r="C506">
            <v>8976720191</v>
          </cell>
          <cell r="D506" t="str">
            <v xml:space="preserve">VL20 NMR    </v>
          </cell>
          <cell r="E506" t="str">
            <v>SOP</v>
          </cell>
          <cell r="F506">
            <v>1</v>
          </cell>
          <cell r="G506" t="str">
            <v xml:space="preserve"> C01  </v>
          </cell>
          <cell r="H506" t="str">
            <v xml:space="preserve"> </v>
          </cell>
          <cell r="I506">
            <v>2</v>
          </cell>
          <cell r="J506">
            <v>1</v>
          </cell>
          <cell r="K506"/>
          <cell r="L506"/>
          <cell r="M506"/>
          <cell r="N506"/>
          <cell r="O506"/>
          <cell r="P506"/>
          <cell r="Q506">
            <v>1</v>
          </cell>
          <cell r="R506">
            <v>1</v>
          </cell>
          <cell r="S506">
            <v>2</v>
          </cell>
          <cell r="T506">
            <v>2</v>
          </cell>
          <cell r="U506"/>
          <cell r="V506">
            <v>9</v>
          </cell>
          <cell r="W506" t="str">
            <v xml:space="preserve">FRAME ASM           </v>
          </cell>
          <cell r="X506" t="str">
            <v xml:space="preserve">VL20  </v>
          </cell>
        </row>
        <row r="507">
          <cell r="C507">
            <v>8976720321</v>
          </cell>
          <cell r="D507" t="str">
            <v xml:space="preserve">VL20 NMR    </v>
          </cell>
          <cell r="E507" t="str">
            <v>SOP</v>
          </cell>
          <cell r="F507">
            <v>1</v>
          </cell>
          <cell r="G507" t="str">
            <v xml:space="preserve"> A04  </v>
          </cell>
          <cell r="H507" t="str">
            <v xml:space="preserve"> </v>
          </cell>
          <cell r="I507"/>
          <cell r="J507"/>
          <cell r="K507"/>
          <cell r="L507"/>
          <cell r="M507"/>
          <cell r="N507"/>
          <cell r="O507"/>
          <cell r="P507"/>
          <cell r="Q507">
            <v>1</v>
          </cell>
          <cell r="R507">
            <v>2</v>
          </cell>
          <cell r="S507">
            <v>3</v>
          </cell>
          <cell r="T507">
            <v>3</v>
          </cell>
          <cell r="U507">
            <v>1</v>
          </cell>
          <cell r="V507">
            <v>10</v>
          </cell>
          <cell r="W507" t="str">
            <v xml:space="preserve">FRAME ASM           </v>
          </cell>
          <cell r="X507" t="str">
            <v xml:space="preserve">VL20  </v>
          </cell>
        </row>
        <row r="508">
          <cell r="C508">
            <v>8976723201</v>
          </cell>
          <cell r="D508" t="str">
            <v xml:space="preserve">VL20 NMR    </v>
          </cell>
          <cell r="E508" t="str">
            <v>SOP</v>
          </cell>
          <cell r="F508">
            <v>1</v>
          </cell>
          <cell r="G508" t="str">
            <v xml:space="preserve"> A08  </v>
          </cell>
          <cell r="H508" t="str">
            <v xml:space="preserve"> </v>
          </cell>
          <cell r="I508"/>
          <cell r="J508">
            <v>1</v>
          </cell>
          <cell r="K508"/>
          <cell r="L508">
            <v>1</v>
          </cell>
          <cell r="M508"/>
          <cell r="N508"/>
          <cell r="O508"/>
          <cell r="P508"/>
          <cell r="Q508"/>
          <cell r="R508"/>
          <cell r="S508"/>
          <cell r="T508"/>
          <cell r="U508"/>
          <cell r="V508">
            <v>2</v>
          </cell>
          <cell r="W508" t="str">
            <v xml:space="preserve">FRAME ASM           </v>
          </cell>
          <cell r="X508" t="str">
            <v xml:space="preserve">VL20  </v>
          </cell>
        </row>
        <row r="509">
          <cell r="C509">
            <v>8976720211</v>
          </cell>
          <cell r="D509" t="str">
            <v xml:space="preserve">VL20 NMR    </v>
          </cell>
          <cell r="E509" t="str">
            <v>VL20 SOP済</v>
          </cell>
          <cell r="F509">
            <v>1</v>
          </cell>
          <cell r="G509" t="str">
            <v xml:space="preserve"> C03  </v>
          </cell>
          <cell r="H509" t="str">
            <v xml:space="preserve"> </v>
          </cell>
          <cell r="I509">
            <v>27</v>
          </cell>
          <cell r="J509">
            <v>3</v>
          </cell>
          <cell r="K509"/>
          <cell r="L509">
            <v>16</v>
          </cell>
          <cell r="M509">
            <v>28</v>
          </cell>
          <cell r="N509"/>
          <cell r="O509">
            <v>9</v>
          </cell>
          <cell r="P509">
            <v>36</v>
          </cell>
          <cell r="Q509">
            <v>15</v>
          </cell>
          <cell r="R509">
            <v>23</v>
          </cell>
          <cell r="S509">
            <v>11</v>
          </cell>
          <cell r="T509">
            <v>9</v>
          </cell>
          <cell r="U509">
            <v>6</v>
          </cell>
          <cell r="V509">
            <v>183</v>
          </cell>
          <cell r="W509" t="str">
            <v xml:space="preserve">FRAME ASM           </v>
          </cell>
          <cell r="X509" t="str">
            <v xml:space="preserve">VL20  </v>
          </cell>
        </row>
        <row r="510">
          <cell r="C510">
            <v>8976720242</v>
          </cell>
          <cell r="D510" t="str">
            <v xml:space="preserve">VL20 NMR    </v>
          </cell>
          <cell r="E510" t="str">
            <v>VL20 SOP済</v>
          </cell>
          <cell r="F510">
            <v>1</v>
          </cell>
          <cell r="G510" t="str">
            <v xml:space="preserve"> B03  </v>
          </cell>
          <cell r="H510" t="str">
            <v xml:space="preserve"> </v>
          </cell>
          <cell r="I510">
            <v>54</v>
          </cell>
          <cell r="J510">
            <v>59</v>
          </cell>
          <cell r="K510"/>
          <cell r="L510">
            <v>48</v>
          </cell>
          <cell r="M510">
            <v>41</v>
          </cell>
          <cell r="N510">
            <v>84</v>
          </cell>
          <cell r="O510">
            <v>71</v>
          </cell>
          <cell r="P510">
            <v>40</v>
          </cell>
          <cell r="Q510">
            <v>48</v>
          </cell>
          <cell r="R510">
            <v>30</v>
          </cell>
          <cell r="S510">
            <v>32</v>
          </cell>
          <cell r="T510">
            <v>27</v>
          </cell>
          <cell r="U510">
            <v>19</v>
          </cell>
          <cell r="V510">
            <v>553</v>
          </cell>
          <cell r="W510" t="str">
            <v xml:space="preserve">FRAME ASM           </v>
          </cell>
          <cell r="X510" t="str">
            <v xml:space="preserve">VL20  </v>
          </cell>
        </row>
        <row r="511">
          <cell r="C511">
            <v>8976720261</v>
          </cell>
          <cell r="D511" t="str">
            <v xml:space="preserve">VL20 NMR    </v>
          </cell>
          <cell r="E511" t="str">
            <v>VL20 SOP済</v>
          </cell>
          <cell r="F511">
            <v>1</v>
          </cell>
          <cell r="G511" t="str">
            <v xml:space="preserve"> A02  </v>
          </cell>
          <cell r="H511" t="str">
            <v xml:space="preserve"> </v>
          </cell>
          <cell r="I511">
            <v>37</v>
          </cell>
          <cell r="J511">
            <v>4</v>
          </cell>
          <cell r="K511"/>
          <cell r="L511">
            <v>5</v>
          </cell>
          <cell r="M511">
            <v>14</v>
          </cell>
          <cell r="N511">
            <v>34</v>
          </cell>
          <cell r="O511">
            <v>33</v>
          </cell>
          <cell r="P511">
            <v>30</v>
          </cell>
          <cell r="Q511">
            <v>25</v>
          </cell>
          <cell r="R511">
            <v>24</v>
          </cell>
          <cell r="S511">
            <v>21</v>
          </cell>
          <cell r="T511">
            <v>19</v>
          </cell>
          <cell r="U511">
            <v>12</v>
          </cell>
          <cell r="V511">
            <v>258</v>
          </cell>
          <cell r="W511" t="str">
            <v xml:space="preserve">FRAME ASM           </v>
          </cell>
          <cell r="X511" t="str">
            <v xml:space="preserve">VL20  </v>
          </cell>
        </row>
        <row r="512">
          <cell r="C512">
            <v>8976720341</v>
          </cell>
          <cell r="D512" t="str">
            <v xml:space="preserve">VL20 NMR    </v>
          </cell>
          <cell r="E512" t="str">
            <v>VL20 SOP済</v>
          </cell>
          <cell r="F512">
            <v>1</v>
          </cell>
          <cell r="G512" t="str">
            <v xml:space="preserve"> C07  </v>
          </cell>
          <cell r="H512" t="str">
            <v xml:space="preserve"> </v>
          </cell>
          <cell r="I512"/>
          <cell r="J512">
            <v>4</v>
          </cell>
          <cell r="K512"/>
          <cell r="L512">
            <v>1</v>
          </cell>
          <cell r="M512">
            <v>2</v>
          </cell>
          <cell r="N512">
            <v>4</v>
          </cell>
          <cell r="O512">
            <v>5</v>
          </cell>
          <cell r="P512">
            <v>5</v>
          </cell>
          <cell r="Q512">
            <v>4</v>
          </cell>
          <cell r="R512">
            <v>5</v>
          </cell>
          <cell r="S512">
            <v>4</v>
          </cell>
          <cell r="T512">
            <v>4</v>
          </cell>
          <cell r="U512">
            <v>2</v>
          </cell>
          <cell r="V512">
            <v>40</v>
          </cell>
          <cell r="W512" t="str">
            <v xml:space="preserve">FRAME ASM           </v>
          </cell>
          <cell r="X512" t="str">
            <v xml:space="preserve">VL20  </v>
          </cell>
        </row>
        <row r="513">
          <cell r="C513">
            <v>8976720242</v>
          </cell>
          <cell r="D513" t="str">
            <v xml:space="preserve">VL20 NMR    </v>
          </cell>
          <cell r="E513" t="str">
            <v>VL20 SOP済</v>
          </cell>
          <cell r="F513">
            <v>3</v>
          </cell>
          <cell r="G513" t="str">
            <v xml:space="preserve"> B03  </v>
          </cell>
          <cell r="H513" t="str">
            <v xml:space="preserve"> </v>
          </cell>
          <cell r="I513">
            <v>6</v>
          </cell>
          <cell r="J513">
            <v>12</v>
          </cell>
          <cell r="K513"/>
          <cell r="L513">
            <v>6</v>
          </cell>
          <cell r="M513"/>
          <cell r="N513"/>
          <cell r="O513"/>
          <cell r="P513"/>
          <cell r="Q513"/>
          <cell r="R513"/>
          <cell r="S513"/>
          <cell r="T513">
            <v>6</v>
          </cell>
          <cell r="U513"/>
          <cell r="V513">
            <v>30</v>
          </cell>
          <cell r="W513" t="str">
            <v xml:space="preserve">FRAME ASM           </v>
          </cell>
          <cell r="X513" t="str">
            <v xml:space="preserve">VL20  </v>
          </cell>
        </row>
        <row r="514">
          <cell r="C514">
            <v>8976720272</v>
          </cell>
          <cell r="D514" t="str">
            <v xml:space="preserve">VL20 NMR    </v>
          </cell>
          <cell r="E514" t="str">
            <v>久しぶり</v>
          </cell>
          <cell r="F514">
            <v>1</v>
          </cell>
          <cell r="G514" t="str">
            <v xml:space="preserve"> C04  </v>
          </cell>
          <cell r="H514" t="str">
            <v xml:space="preserve"> </v>
          </cell>
          <cell r="I514">
            <v>6</v>
          </cell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>
            <v>6</v>
          </cell>
          <cell r="W514" t="str">
            <v xml:space="preserve">FRAME ASM           </v>
          </cell>
          <cell r="X514" t="str">
            <v xml:space="preserve">VL20  </v>
          </cell>
        </row>
        <row r="515">
          <cell r="C515">
            <v>8976720311</v>
          </cell>
          <cell r="D515" t="str">
            <v xml:space="preserve">VL20 NMR    </v>
          </cell>
          <cell r="E515" t="str">
            <v>久しぶり</v>
          </cell>
          <cell r="F515">
            <v>1</v>
          </cell>
          <cell r="G515" t="str">
            <v xml:space="preserve"> A03  </v>
          </cell>
          <cell r="H515" t="str">
            <v xml:space="preserve"> </v>
          </cell>
          <cell r="I515"/>
          <cell r="J515">
            <v>1</v>
          </cell>
          <cell r="K515"/>
          <cell r="L515"/>
          <cell r="M515">
            <v>1</v>
          </cell>
          <cell r="N515">
            <v>2</v>
          </cell>
          <cell r="O515">
            <v>1</v>
          </cell>
          <cell r="P515">
            <v>1</v>
          </cell>
          <cell r="Q515">
            <v>1</v>
          </cell>
          <cell r="R515"/>
          <cell r="S515"/>
          <cell r="T515"/>
          <cell r="U515"/>
          <cell r="V515">
            <v>7</v>
          </cell>
          <cell r="W515" t="str">
            <v xml:space="preserve">FRAME ASM           </v>
          </cell>
          <cell r="X515" t="str">
            <v xml:space="preserve">VL20  </v>
          </cell>
        </row>
        <row r="516">
          <cell r="C516">
            <v>8976720331</v>
          </cell>
          <cell r="D516" t="str">
            <v xml:space="preserve">VL20 NMR    </v>
          </cell>
          <cell r="E516" t="str">
            <v>久しぶり</v>
          </cell>
          <cell r="F516">
            <v>1</v>
          </cell>
          <cell r="G516" t="str">
            <v xml:space="preserve"> C06  </v>
          </cell>
          <cell r="H516" t="str">
            <v xml:space="preserve"> </v>
          </cell>
          <cell r="I516">
            <v>1</v>
          </cell>
          <cell r="J516">
            <v>3</v>
          </cell>
          <cell r="K516"/>
          <cell r="L516"/>
          <cell r="M516">
            <v>1</v>
          </cell>
          <cell r="N516"/>
          <cell r="O516"/>
          <cell r="P516"/>
          <cell r="Q516">
            <v>1</v>
          </cell>
          <cell r="R516">
            <v>2</v>
          </cell>
          <cell r="S516">
            <v>1</v>
          </cell>
          <cell r="T516">
            <v>2</v>
          </cell>
          <cell r="U516"/>
          <cell r="V516">
            <v>11</v>
          </cell>
          <cell r="W516" t="str">
            <v xml:space="preserve">FRAME ASM           </v>
          </cell>
          <cell r="X516" t="str">
            <v xml:space="preserve">VL20  </v>
          </cell>
        </row>
        <row r="517">
          <cell r="C517">
            <v>8976720282</v>
          </cell>
          <cell r="D517" t="str">
            <v xml:space="preserve">VL20 NMR    </v>
          </cell>
          <cell r="E517" t="str">
            <v>久しぶり</v>
          </cell>
          <cell r="F517">
            <v>3</v>
          </cell>
          <cell r="G517" t="str">
            <v xml:space="preserve"> C05  </v>
          </cell>
          <cell r="H517" t="str">
            <v xml:space="preserve"> </v>
          </cell>
          <cell r="I517"/>
          <cell r="J517">
            <v>6</v>
          </cell>
          <cell r="K517"/>
          <cell r="L517">
            <v>6</v>
          </cell>
          <cell r="M517"/>
          <cell r="N517"/>
          <cell r="O517"/>
          <cell r="P517"/>
          <cell r="Q517">
            <v>6</v>
          </cell>
          <cell r="R517"/>
          <cell r="S517"/>
          <cell r="T517"/>
          <cell r="U517"/>
          <cell r="V517">
            <v>18</v>
          </cell>
          <cell r="W517" t="str">
            <v xml:space="preserve">FRAME ASM           </v>
          </cell>
          <cell r="X517" t="str">
            <v xml:space="preserve">VL20  </v>
          </cell>
        </row>
        <row r="518">
          <cell r="C518">
            <v>8976720251</v>
          </cell>
          <cell r="D518" t="str">
            <v xml:space="preserve">VL20 NMR    </v>
          </cell>
          <cell r="E518" t="e">
            <v>#N/A</v>
          </cell>
          <cell r="F518">
            <v>1</v>
          </cell>
          <cell r="G518" t="str">
            <v xml:space="preserve"> A01  </v>
          </cell>
          <cell r="H518" t="str">
            <v xml:space="preserve"> </v>
          </cell>
          <cell r="I518">
            <v>9</v>
          </cell>
          <cell r="J518">
            <v>1</v>
          </cell>
          <cell r="K518"/>
          <cell r="L518"/>
          <cell r="M518">
            <v>1</v>
          </cell>
          <cell r="N518">
            <v>3</v>
          </cell>
          <cell r="O518">
            <v>2</v>
          </cell>
          <cell r="P518">
            <v>2</v>
          </cell>
          <cell r="Q518">
            <v>2</v>
          </cell>
          <cell r="R518"/>
          <cell r="S518"/>
          <cell r="T518"/>
          <cell r="U518"/>
          <cell r="V518">
            <v>20</v>
          </cell>
          <cell r="W518" t="str">
            <v xml:space="preserve">FRAME ASM           </v>
          </cell>
          <cell r="X518" t="str">
            <v xml:space="preserve">VL20  </v>
          </cell>
        </row>
        <row r="519">
          <cell r="C519">
            <v>8976720351</v>
          </cell>
          <cell r="D519" t="str">
            <v xml:space="preserve">VL20 NMR    </v>
          </cell>
          <cell r="E519" t="e">
            <v>#N/A</v>
          </cell>
          <cell r="F519">
            <v>1</v>
          </cell>
          <cell r="G519" t="str">
            <v xml:space="preserve"> A05  </v>
          </cell>
          <cell r="H519" t="str">
            <v xml:space="preserve"> </v>
          </cell>
          <cell r="I519"/>
          <cell r="J519">
            <v>1</v>
          </cell>
          <cell r="K519"/>
          <cell r="L519">
            <v>1</v>
          </cell>
          <cell r="M519">
            <v>1</v>
          </cell>
          <cell r="N519">
            <v>3</v>
          </cell>
          <cell r="O519">
            <v>3</v>
          </cell>
          <cell r="P519">
            <v>1</v>
          </cell>
          <cell r="Q519">
            <v>2</v>
          </cell>
          <cell r="R519">
            <v>2</v>
          </cell>
          <cell r="S519">
            <v>2</v>
          </cell>
          <cell r="T519">
            <v>2</v>
          </cell>
          <cell r="U519">
            <v>1</v>
          </cell>
          <cell r="V519">
            <v>19</v>
          </cell>
          <cell r="W519" t="str">
            <v xml:space="preserve">FRAME ASM           </v>
          </cell>
          <cell r="X519" t="str">
            <v xml:space="preserve">VL20  </v>
          </cell>
        </row>
        <row r="520">
          <cell r="C520">
            <v>8978431070</v>
          </cell>
          <cell r="D520" t="str">
            <v xml:space="preserve">VL20 NQR    </v>
          </cell>
          <cell r="E520" t="str">
            <v>I3JBB30VL20 H2-GR 850巾FRAME ASM　新規出図</v>
          </cell>
          <cell r="F520">
            <v>1</v>
          </cell>
          <cell r="G520" t="str">
            <v xml:space="preserve">      </v>
          </cell>
          <cell r="H520" t="str">
            <v>初</v>
          </cell>
          <cell r="I520"/>
          <cell r="J520"/>
          <cell r="K520"/>
          <cell r="L520"/>
          <cell r="M520"/>
          <cell r="N520"/>
          <cell r="O520"/>
          <cell r="P520"/>
          <cell r="Q520">
            <v>1</v>
          </cell>
          <cell r="R520">
            <v>4</v>
          </cell>
          <cell r="S520">
            <v>6</v>
          </cell>
          <cell r="T520">
            <v>4</v>
          </cell>
          <cell r="U520">
            <v>3</v>
          </cell>
          <cell r="V520">
            <v>18</v>
          </cell>
          <cell r="W520" t="str">
            <v xml:space="preserve">FRAME ASM           </v>
          </cell>
          <cell r="X520" t="str">
            <v xml:space="preserve">VL20  </v>
          </cell>
        </row>
        <row r="521">
          <cell r="C521">
            <v>8978408070</v>
          </cell>
          <cell r="D521" t="str">
            <v xml:space="preserve">VN80 NPR    </v>
          </cell>
          <cell r="E521" t="str">
            <v>I3JBJ34VL20 H4-GR K研　FRAME ASM、SIDE MEMBER 新規出図</v>
          </cell>
          <cell r="F521">
            <v>1</v>
          </cell>
          <cell r="G521" t="str">
            <v xml:space="preserve"> W3S  </v>
          </cell>
          <cell r="H521" t="str">
            <v>初</v>
          </cell>
          <cell r="I521"/>
          <cell r="J521"/>
          <cell r="K521"/>
          <cell r="L521"/>
          <cell r="M521"/>
          <cell r="N521"/>
          <cell r="O521"/>
          <cell r="P521"/>
          <cell r="Q521">
            <v>1</v>
          </cell>
          <cell r="R521">
            <v>2</v>
          </cell>
          <cell r="S521">
            <v>2</v>
          </cell>
          <cell r="T521">
            <v>2</v>
          </cell>
          <cell r="U521">
            <v>1</v>
          </cell>
          <cell r="V521">
            <v>8</v>
          </cell>
          <cell r="W521" t="str">
            <v xml:space="preserve">FRAME ASM           </v>
          </cell>
          <cell r="X521" t="str">
            <v xml:space="preserve">VL20  </v>
          </cell>
        </row>
        <row r="522">
          <cell r="C522">
            <v>7552412272</v>
          </cell>
          <cell r="D522" t="str">
            <v xml:space="preserve">VDS NQR     </v>
          </cell>
          <cell r="E522" t="str">
            <v>I4K6817VDSｺﾛﾝﾋﾞｱ向け FRAME ASM 量産設変 出図</v>
          </cell>
          <cell r="F522">
            <v>1</v>
          </cell>
          <cell r="G522" t="str">
            <v xml:space="preserve">      </v>
          </cell>
          <cell r="H522" t="str">
            <v>初</v>
          </cell>
          <cell r="I522"/>
          <cell r="J522"/>
          <cell r="K522"/>
          <cell r="L522">
            <v>3</v>
          </cell>
          <cell r="M522">
            <v>16</v>
          </cell>
          <cell r="N522">
            <v>9</v>
          </cell>
          <cell r="O522">
            <v>8</v>
          </cell>
          <cell r="P522">
            <v>8</v>
          </cell>
          <cell r="Q522">
            <v>8</v>
          </cell>
          <cell r="R522">
            <v>10</v>
          </cell>
          <cell r="S522">
            <v>11</v>
          </cell>
          <cell r="T522">
            <v>9</v>
          </cell>
          <cell r="U522">
            <v>6</v>
          </cell>
          <cell r="V522">
            <v>88</v>
          </cell>
          <cell r="W522" t="str">
            <v xml:space="preserve">FRAME ASM           </v>
          </cell>
          <cell r="X522" t="str">
            <v xml:space="preserve">VDS   </v>
          </cell>
        </row>
        <row r="523">
          <cell r="C523">
            <v>7552770122</v>
          </cell>
          <cell r="D523" t="str">
            <v xml:space="preserve">VK05 NPS    </v>
          </cell>
          <cell r="E523" t="str">
            <v>I4K7069VK05 C-GR 高型NPS FRAME SOP向け設変出図</v>
          </cell>
          <cell r="F523">
            <v>1</v>
          </cell>
          <cell r="G523" t="str">
            <v xml:space="preserve">      </v>
          </cell>
          <cell r="H523" t="str">
            <v>初</v>
          </cell>
          <cell r="I523"/>
          <cell r="J523"/>
          <cell r="K523"/>
          <cell r="L523"/>
          <cell r="M523"/>
          <cell r="N523"/>
          <cell r="O523">
            <v>1</v>
          </cell>
          <cell r="P523">
            <v>6</v>
          </cell>
          <cell r="Q523">
            <v>10</v>
          </cell>
          <cell r="R523">
            <v>17</v>
          </cell>
          <cell r="S523">
            <v>14</v>
          </cell>
          <cell r="T523">
            <v>12</v>
          </cell>
          <cell r="U523">
            <v>8</v>
          </cell>
          <cell r="V523">
            <v>68</v>
          </cell>
          <cell r="W523" t="str">
            <v xml:space="preserve">FRAME ASM           </v>
          </cell>
          <cell r="X523" t="str">
            <v xml:space="preserve">VK05  </v>
          </cell>
        </row>
        <row r="524">
          <cell r="C524">
            <v>7552770132</v>
          </cell>
          <cell r="D524" t="str">
            <v xml:space="preserve">VK05 NPS    </v>
          </cell>
          <cell r="E524" t="str">
            <v>I4K7069VK05 C-GR 高型NPS FRAME SOP向け設変出図</v>
          </cell>
          <cell r="F524">
            <v>1</v>
          </cell>
          <cell r="G524" t="str">
            <v xml:space="preserve">      </v>
          </cell>
          <cell r="H524" t="str">
            <v>初</v>
          </cell>
          <cell r="I524"/>
          <cell r="J524"/>
          <cell r="K524"/>
          <cell r="L524"/>
          <cell r="M524"/>
          <cell r="N524"/>
          <cell r="O524">
            <v>1</v>
          </cell>
          <cell r="P524">
            <v>5</v>
          </cell>
          <cell r="Q524">
            <v>9</v>
          </cell>
          <cell r="R524">
            <v>13</v>
          </cell>
          <cell r="S524">
            <v>14</v>
          </cell>
          <cell r="T524">
            <v>11</v>
          </cell>
          <cell r="U524">
            <v>8</v>
          </cell>
          <cell r="V524">
            <v>61</v>
          </cell>
          <cell r="W524" t="str">
            <v xml:space="preserve">FRAME ASM           </v>
          </cell>
          <cell r="X524" t="str">
            <v xml:space="preserve">VK05  </v>
          </cell>
        </row>
        <row r="525">
          <cell r="C525">
            <v>7552165742</v>
          </cell>
          <cell r="D525" t="str">
            <v xml:space="preserve">VK00 NP*    </v>
          </cell>
          <cell r="E525" t="str">
            <v>VK00 3X 850幅 B1-GR FRAME ASM 設変出図(内容：FRAME ASM内容品最新化,S/M ASM LH 溶接NUT及びSTIFF SUB SPG BRKT追加,RIVET削除,REINF LH 溶接NUT追加)</v>
          </cell>
          <cell r="F525">
            <v>1</v>
          </cell>
          <cell r="G525" t="str">
            <v xml:space="preserve"> HK3  </v>
          </cell>
          <cell r="H525" t="str">
            <v>初</v>
          </cell>
          <cell r="I525"/>
          <cell r="J525"/>
          <cell r="K525"/>
          <cell r="L525"/>
          <cell r="M525"/>
          <cell r="N525"/>
          <cell r="O525"/>
          <cell r="P525">
            <v>1</v>
          </cell>
          <cell r="Q525"/>
          <cell r="R525"/>
          <cell r="S525"/>
          <cell r="T525"/>
          <cell r="U525"/>
          <cell r="V525">
            <v>1</v>
          </cell>
          <cell r="W525" t="str">
            <v xml:space="preserve">FRAME ASM           </v>
          </cell>
          <cell r="X525" t="str">
            <v xml:space="preserve">VK00  </v>
          </cell>
        </row>
        <row r="526">
          <cell r="C526">
            <v>7552165792</v>
          </cell>
          <cell r="D526" t="str">
            <v xml:space="preserve">VK00 N**    </v>
          </cell>
          <cell r="E526" t="str">
            <v>VK00 3X 850幅 B1-GR FRAME ASM 設変出図(内容：FRAME ASM内容品最新化,S/M ASM LH 溶接NUT及びSTIFF SUB SPG BRKT追加,RIVET削除,REINF LH 溶接NUT追加)</v>
          </cell>
          <cell r="F526">
            <v>1</v>
          </cell>
          <cell r="G526" t="str">
            <v xml:space="preserve"> HL1  </v>
          </cell>
          <cell r="H526" t="str">
            <v>初</v>
          </cell>
          <cell r="I526"/>
          <cell r="J526"/>
          <cell r="K526"/>
          <cell r="L526"/>
          <cell r="M526">
            <v>1</v>
          </cell>
          <cell r="N526"/>
          <cell r="O526"/>
          <cell r="P526"/>
          <cell r="Q526">
            <v>1</v>
          </cell>
          <cell r="R526">
            <v>1</v>
          </cell>
          <cell r="S526">
            <v>1</v>
          </cell>
          <cell r="T526">
            <v>1</v>
          </cell>
          <cell r="U526"/>
          <cell r="V526">
            <v>5</v>
          </cell>
          <cell r="W526" t="str">
            <v xml:space="preserve">FRAME ASM           </v>
          </cell>
          <cell r="X526" t="str">
            <v xml:space="preserve">VK00  </v>
          </cell>
        </row>
        <row r="527">
          <cell r="C527">
            <v>7552418151</v>
          </cell>
          <cell r="D527" t="str">
            <v xml:space="preserve">VK00 NP*    </v>
          </cell>
          <cell r="E527" t="str">
            <v>VK00 3X 850幅 B1-GR FRAME ASM 設変出図(内容：FRAME ASM内容品最新化,S/M ASM LH 溶接NUT及びSTIFF SUB SPG BRKT追加,RIVET削除,REINF LH 溶接NUT追加)</v>
          </cell>
          <cell r="F527">
            <v>1</v>
          </cell>
          <cell r="G527" t="str">
            <v xml:space="preserve"> HKB  </v>
          </cell>
          <cell r="H527" t="str">
            <v>初</v>
          </cell>
          <cell r="I527"/>
          <cell r="J527"/>
          <cell r="K527"/>
          <cell r="L527"/>
          <cell r="M527"/>
          <cell r="N527"/>
          <cell r="O527"/>
          <cell r="P527">
            <v>1</v>
          </cell>
          <cell r="Q527"/>
          <cell r="R527"/>
          <cell r="S527"/>
          <cell r="T527"/>
          <cell r="U527"/>
          <cell r="V527">
            <v>1</v>
          </cell>
          <cell r="W527" t="str">
            <v xml:space="preserve">FRAME ASM           </v>
          </cell>
          <cell r="X527" t="str">
            <v xml:space="preserve">VK00  </v>
          </cell>
        </row>
        <row r="528">
          <cell r="C528">
            <v>7552418181</v>
          </cell>
          <cell r="D528" t="str">
            <v xml:space="preserve">VK00 NP*    </v>
          </cell>
          <cell r="E528" t="str">
            <v>VK00 3X 850幅 B1-GR FRAME ASM 設変出図(内容：FRAME ASM内容品最新化,S/M ASM LH 溶接NUT及びSTIFF SUB SPG BRKT追加,RIVET削除,REINF LH 溶接NUT追加)</v>
          </cell>
          <cell r="F528">
            <v>1</v>
          </cell>
          <cell r="G528" t="str">
            <v xml:space="preserve"> HK6  </v>
          </cell>
          <cell r="H528" t="str">
            <v>初</v>
          </cell>
          <cell r="I528"/>
          <cell r="J528"/>
          <cell r="K528"/>
          <cell r="L528"/>
          <cell r="M528"/>
          <cell r="N528"/>
          <cell r="O528"/>
          <cell r="P528">
            <v>1</v>
          </cell>
          <cell r="Q528"/>
          <cell r="R528"/>
          <cell r="S528"/>
          <cell r="T528"/>
          <cell r="U528"/>
          <cell r="V528">
            <v>1</v>
          </cell>
          <cell r="W528" t="str">
            <v xml:space="preserve">FRAME ASM           </v>
          </cell>
          <cell r="X528" t="str">
            <v xml:space="preserve">VK00  </v>
          </cell>
        </row>
        <row r="529">
          <cell r="C529">
            <v>7552418211</v>
          </cell>
          <cell r="D529" t="str">
            <v xml:space="preserve">VK00 NP*    </v>
          </cell>
          <cell r="E529" t="str">
            <v>VK00 3X 850幅 B1-GR FRAME ASM 設変出図(内容：FRAME ASM内容品最新化,S/M ASM LH 溶接NUT及びSTIFF SUB SPG BRKT追加,RIVET削除,REINF LH 溶接NUT追加)</v>
          </cell>
          <cell r="F529">
            <v>1</v>
          </cell>
          <cell r="G529" t="str">
            <v xml:space="preserve"> HMB  </v>
          </cell>
          <cell r="H529" t="str">
            <v>初</v>
          </cell>
          <cell r="I529"/>
          <cell r="J529">
            <v>1</v>
          </cell>
          <cell r="K529"/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>
            <v>1</v>
          </cell>
          <cell r="W529" t="str">
            <v xml:space="preserve">FRAME ASM           </v>
          </cell>
          <cell r="X529" t="str">
            <v xml:space="preserve">VK00  </v>
          </cell>
        </row>
        <row r="530">
          <cell r="C530">
            <v>7552418131</v>
          </cell>
          <cell r="D530" t="str">
            <v xml:space="preserve">VK00 NP*    </v>
          </cell>
          <cell r="E530" t="str">
            <v>VK00 3X 850幅 B1-GR FRAME ASM 設変出図(内容：FRAME ASM内容品最新化,S/M ASM LH 溶接NUT及びSTIFF SUB SPG BRKT追加,RIVET削除,REINF LH 溶接NUT追加)</v>
          </cell>
          <cell r="F530">
            <v>3</v>
          </cell>
          <cell r="G530" t="str">
            <v xml:space="preserve">      </v>
          </cell>
          <cell r="H530" t="str">
            <v>初</v>
          </cell>
          <cell r="I530">
            <v>12</v>
          </cell>
          <cell r="J530"/>
          <cell r="K530"/>
          <cell r="L530"/>
          <cell r="M530"/>
          <cell r="N530">
            <v>3</v>
          </cell>
          <cell r="O530">
            <v>3</v>
          </cell>
          <cell r="P530"/>
          <cell r="Q530">
            <v>3</v>
          </cell>
          <cell r="R530"/>
          <cell r="S530"/>
          <cell r="T530"/>
          <cell r="U530"/>
          <cell r="V530">
            <v>21</v>
          </cell>
          <cell r="W530" t="str">
            <v xml:space="preserve">FRAME ASM           </v>
          </cell>
          <cell r="X530" t="str">
            <v xml:space="preserve">VK00  </v>
          </cell>
        </row>
        <row r="531">
          <cell r="C531">
            <v>7552418201</v>
          </cell>
          <cell r="D531" t="str">
            <v xml:space="preserve">VK00 NP*    </v>
          </cell>
          <cell r="E531" t="str">
            <v>VK00 3X 850幅 B1-GR FRAME ASM 設変出図(内容：FRAME ASM内容品最新化,S/M ASM LH 溶接NUT及びSTIFF SUB SPG BRKT追加,RIVET削除,REINF LH 溶接NUT追加)</v>
          </cell>
          <cell r="F531">
            <v>3</v>
          </cell>
          <cell r="G531" t="str">
            <v xml:space="preserve">      </v>
          </cell>
          <cell r="H531" t="str">
            <v>初</v>
          </cell>
          <cell r="I531">
            <v>6</v>
          </cell>
          <cell r="J531"/>
          <cell r="K531"/>
          <cell r="L531"/>
          <cell r="M531"/>
          <cell r="N531">
            <v>2</v>
          </cell>
          <cell r="O531">
            <v>2</v>
          </cell>
          <cell r="P531"/>
          <cell r="Q531">
            <v>2</v>
          </cell>
          <cell r="R531"/>
          <cell r="S531"/>
          <cell r="T531"/>
          <cell r="U531"/>
          <cell r="V531">
            <v>12</v>
          </cell>
          <cell r="W531" t="str">
            <v xml:space="preserve">FRAME ASM           </v>
          </cell>
          <cell r="X531" t="str">
            <v xml:space="preserve">VK00  </v>
          </cell>
        </row>
        <row r="532">
          <cell r="C532">
            <v>7552418221</v>
          </cell>
          <cell r="D532" t="str">
            <v xml:space="preserve">VK00 NP*    </v>
          </cell>
          <cell r="E532" t="str">
            <v>VK00 3X 850幅 B1-GR FRAME ASM 設変出図(内容：FRAME ASM内容品最新化,S/M ASM LH 溶接NUT及びSTIFF SUB SPG BRKT追加,RIVET削除,REINF LH 溶接NUT追加)</v>
          </cell>
          <cell r="F532">
            <v>3</v>
          </cell>
          <cell r="G532" t="str">
            <v xml:space="preserve">      </v>
          </cell>
          <cell r="H532" t="str">
            <v>初</v>
          </cell>
          <cell r="I532">
            <v>6</v>
          </cell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>
            <v>6</v>
          </cell>
          <cell r="W532" t="str">
            <v xml:space="preserve">FRAME ASM           </v>
          </cell>
          <cell r="X532" t="str">
            <v xml:space="preserve">VK00  </v>
          </cell>
        </row>
        <row r="533">
          <cell r="C533">
            <v>7552164981</v>
          </cell>
          <cell r="D533" t="str">
            <v xml:space="preserve">VK00 NP*    </v>
          </cell>
          <cell r="E533" t="str">
            <v>VK00 B1-GR 850幅　一生向け　FRAME ASM 設変出図(内容:溶接NUT変更,W/PAINT部品 表面処理の変更,K研でのECR内容を今後のイベントに反映)</v>
          </cell>
          <cell r="F533">
            <v>1</v>
          </cell>
          <cell r="G533" t="str">
            <v xml:space="preserve"> HF9  </v>
          </cell>
          <cell r="H533" t="str">
            <v>初</v>
          </cell>
          <cell r="I533"/>
          <cell r="J533"/>
          <cell r="K533"/>
          <cell r="L533"/>
          <cell r="M533"/>
          <cell r="N533"/>
          <cell r="O533"/>
          <cell r="P533">
            <v>1</v>
          </cell>
          <cell r="Q533"/>
          <cell r="R533"/>
          <cell r="S533"/>
          <cell r="T533"/>
          <cell r="U533"/>
          <cell r="V533">
            <v>1</v>
          </cell>
          <cell r="W533" t="str">
            <v xml:space="preserve">FRAME ASM           </v>
          </cell>
          <cell r="X533" t="str">
            <v xml:space="preserve">VK00  </v>
          </cell>
        </row>
        <row r="534">
          <cell r="C534">
            <v>8978845054</v>
          </cell>
          <cell r="D534" t="str">
            <v xml:space="preserve">VK04 NMS    </v>
          </cell>
          <cell r="E534" t="str">
            <v xml:space="preserve">VK04 A2-GR 1生向け設変出図 </v>
          </cell>
          <cell r="F534">
            <v>1</v>
          </cell>
          <cell r="G534" t="str">
            <v xml:space="preserve"> PHA  </v>
          </cell>
          <cell r="H534" t="str">
            <v>初</v>
          </cell>
          <cell r="I534"/>
          <cell r="J534"/>
          <cell r="K534"/>
          <cell r="L534"/>
          <cell r="M534">
            <v>1</v>
          </cell>
          <cell r="N534">
            <v>1</v>
          </cell>
          <cell r="O534">
            <v>1</v>
          </cell>
          <cell r="P534">
            <v>1</v>
          </cell>
          <cell r="Q534">
            <v>1</v>
          </cell>
          <cell r="R534">
            <v>3</v>
          </cell>
          <cell r="S534">
            <v>5</v>
          </cell>
          <cell r="T534">
            <v>4</v>
          </cell>
          <cell r="U534">
            <v>3</v>
          </cell>
          <cell r="V534">
            <v>20</v>
          </cell>
          <cell r="W534" t="str">
            <v xml:space="preserve">FRAME ASM           </v>
          </cell>
          <cell r="X534" t="str">
            <v xml:space="preserve">VK04  </v>
          </cell>
        </row>
        <row r="535">
          <cell r="C535">
            <v>8978771274</v>
          </cell>
          <cell r="D535" t="str">
            <v xml:space="preserve">VK04 NP*    </v>
          </cell>
          <cell r="E535" t="str">
            <v>VK04 A2-GR 高型NPS 1生向け設変出図</v>
          </cell>
          <cell r="F535">
            <v>1</v>
          </cell>
          <cell r="G535" t="str">
            <v xml:space="preserve">      </v>
          </cell>
          <cell r="H535" t="str">
            <v>初</v>
          </cell>
          <cell r="I535"/>
          <cell r="J535">
            <v>1</v>
          </cell>
          <cell r="K535"/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>
            <v>1</v>
          </cell>
          <cell r="W535" t="str">
            <v xml:space="preserve">FRAME ASM           </v>
          </cell>
          <cell r="X535" t="str">
            <v xml:space="preserve">VK04  </v>
          </cell>
        </row>
        <row r="536">
          <cell r="C536">
            <v>7552770110</v>
          </cell>
          <cell r="D536" t="str">
            <v xml:space="preserve">VK05 NPR    </v>
          </cell>
          <cell r="E536" t="str">
            <v>VK05 A/B-GR K研向け新規出図</v>
          </cell>
          <cell r="F536">
            <v>1</v>
          </cell>
          <cell r="G536" t="str">
            <v xml:space="preserve">      </v>
          </cell>
          <cell r="H536" t="str">
            <v>初</v>
          </cell>
          <cell r="I536"/>
          <cell r="J536">
            <v>1</v>
          </cell>
          <cell r="K536"/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>
            <v>1</v>
          </cell>
          <cell r="W536" t="str">
            <v xml:space="preserve">FRAME ASM           </v>
          </cell>
          <cell r="X536" t="str">
            <v xml:space="preserve">VK05  </v>
          </cell>
        </row>
        <row r="537">
          <cell r="C537">
            <v>7552942680</v>
          </cell>
          <cell r="D537" t="str">
            <v xml:space="preserve">VK05 NPR    </v>
          </cell>
          <cell r="E537" t="str">
            <v>VK05 A/B-GR K研向け新規出図</v>
          </cell>
          <cell r="F537">
            <v>1</v>
          </cell>
          <cell r="G537" t="str">
            <v xml:space="preserve">      </v>
          </cell>
          <cell r="H537" t="str">
            <v>初</v>
          </cell>
          <cell r="I537"/>
          <cell r="J537">
            <v>1</v>
          </cell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>
            <v>1</v>
          </cell>
          <cell r="W537" t="str">
            <v xml:space="preserve">FRAME ASM           </v>
          </cell>
          <cell r="X537" t="str">
            <v xml:space="preserve">VK05  </v>
          </cell>
        </row>
        <row r="538">
          <cell r="C538">
            <v>7552942690</v>
          </cell>
          <cell r="D538" t="str">
            <v xml:space="preserve">VK05 NPR    </v>
          </cell>
          <cell r="E538" t="str">
            <v>VK05 A/B-GR K研向け新規出図</v>
          </cell>
          <cell r="F538">
            <v>1</v>
          </cell>
          <cell r="G538" t="str">
            <v xml:space="preserve">      </v>
          </cell>
          <cell r="H538" t="str">
            <v>初</v>
          </cell>
          <cell r="I538"/>
          <cell r="J538">
            <v>1</v>
          </cell>
          <cell r="K538"/>
          <cell r="L538">
            <v>2</v>
          </cell>
          <cell r="M538"/>
          <cell r="N538"/>
          <cell r="O538"/>
          <cell r="P538"/>
          <cell r="Q538"/>
          <cell r="R538"/>
          <cell r="S538"/>
          <cell r="T538"/>
          <cell r="U538"/>
          <cell r="V538">
            <v>3</v>
          </cell>
          <cell r="W538" t="str">
            <v xml:space="preserve">FRAME ASM           </v>
          </cell>
          <cell r="X538" t="str">
            <v xml:space="preserve">VK05  </v>
          </cell>
        </row>
        <row r="539">
          <cell r="C539">
            <v>7552942750</v>
          </cell>
          <cell r="D539" t="str">
            <v xml:space="preserve">VK05 NPR    </v>
          </cell>
          <cell r="E539" t="str">
            <v>VK05 A/B-GR K研向け新規出図</v>
          </cell>
          <cell r="F539">
            <v>1</v>
          </cell>
          <cell r="G539" t="str">
            <v xml:space="preserve">      </v>
          </cell>
          <cell r="H539" t="str">
            <v>初</v>
          </cell>
          <cell r="I539"/>
          <cell r="J539">
            <v>1</v>
          </cell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>
            <v>1</v>
          </cell>
          <cell r="W539" t="str">
            <v xml:space="preserve">FRAME ASM           </v>
          </cell>
          <cell r="X539" t="str">
            <v xml:space="preserve">VK05  </v>
          </cell>
        </row>
        <row r="540">
          <cell r="C540">
            <v>7552942950</v>
          </cell>
          <cell r="D540" t="str">
            <v xml:space="preserve">VK05 NPR    </v>
          </cell>
          <cell r="E540" t="str">
            <v>VK05 A/B-GR K研向け新規出図</v>
          </cell>
          <cell r="F540">
            <v>1</v>
          </cell>
          <cell r="G540" t="str">
            <v xml:space="preserve">      </v>
          </cell>
          <cell r="H540" t="str">
            <v>初</v>
          </cell>
          <cell r="I540"/>
          <cell r="J540">
            <v>1</v>
          </cell>
          <cell r="K540"/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>
            <v>1</v>
          </cell>
          <cell r="W540" t="str">
            <v xml:space="preserve">FRAME ASM           </v>
          </cell>
          <cell r="X540" t="str">
            <v xml:space="preserve">VK05  </v>
          </cell>
        </row>
        <row r="541">
          <cell r="C541">
            <v>7552770121</v>
          </cell>
          <cell r="D541" t="str">
            <v xml:space="preserve">VK05 NP*    </v>
          </cell>
          <cell r="E541" t="str">
            <v>VK05 C-GR 1生向け 設変出図</v>
          </cell>
          <cell r="F541">
            <v>1</v>
          </cell>
          <cell r="G541" t="str">
            <v xml:space="preserve"> UA2  </v>
          </cell>
          <cell r="H541" t="str">
            <v>初</v>
          </cell>
          <cell r="I541"/>
          <cell r="J541">
            <v>1</v>
          </cell>
          <cell r="K541"/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>
            <v>1</v>
          </cell>
          <cell r="W541" t="str">
            <v xml:space="preserve">FRAME ASM           </v>
          </cell>
          <cell r="X541" t="str">
            <v xml:space="preserve">VK05  </v>
          </cell>
        </row>
        <row r="542">
          <cell r="C542">
            <v>7552942710</v>
          </cell>
          <cell r="D542" t="str">
            <v xml:space="preserve">VK05 NP*    </v>
          </cell>
          <cell r="E542" t="str">
            <v>VK05 E-GR K研向け新規出図</v>
          </cell>
          <cell r="F542">
            <v>1</v>
          </cell>
          <cell r="G542" t="str">
            <v xml:space="preserve">      </v>
          </cell>
          <cell r="H542" t="str">
            <v>初</v>
          </cell>
          <cell r="I542"/>
          <cell r="J542"/>
          <cell r="K542"/>
          <cell r="L542"/>
          <cell r="M542"/>
          <cell r="N542"/>
          <cell r="O542"/>
          <cell r="P542">
            <v>1</v>
          </cell>
          <cell r="Q542"/>
          <cell r="R542"/>
          <cell r="S542"/>
          <cell r="T542"/>
          <cell r="U542"/>
          <cell r="V542">
            <v>1</v>
          </cell>
          <cell r="W542" t="str">
            <v xml:space="preserve">FRAME ASM           </v>
          </cell>
          <cell r="X542" t="str">
            <v xml:space="preserve">VK05  </v>
          </cell>
        </row>
        <row r="543">
          <cell r="C543">
            <v>7552942720</v>
          </cell>
          <cell r="D543" t="str">
            <v xml:space="preserve">VK05 NP*    </v>
          </cell>
          <cell r="E543" t="str">
            <v>VK05 E-GR K研向け新規出図</v>
          </cell>
          <cell r="F543">
            <v>1</v>
          </cell>
          <cell r="G543" t="str">
            <v xml:space="preserve">      </v>
          </cell>
          <cell r="H543" t="str">
            <v>初</v>
          </cell>
          <cell r="I543"/>
          <cell r="J543"/>
          <cell r="K543"/>
          <cell r="L543"/>
          <cell r="M543"/>
          <cell r="N543"/>
          <cell r="O543"/>
          <cell r="P543">
            <v>1</v>
          </cell>
          <cell r="Q543"/>
          <cell r="R543"/>
          <cell r="S543"/>
          <cell r="T543"/>
          <cell r="U543"/>
          <cell r="V543">
            <v>1</v>
          </cell>
          <cell r="W543" t="str">
            <v xml:space="preserve">FRAME ASM           </v>
          </cell>
          <cell r="X543" t="str">
            <v xml:space="preserve">VK05  </v>
          </cell>
        </row>
        <row r="544">
          <cell r="C544">
            <v>7552943190</v>
          </cell>
          <cell r="D544" t="str">
            <v xml:space="preserve">VK05 NP*    </v>
          </cell>
          <cell r="E544" t="str">
            <v>VK05 E-GR K研向け新規出図</v>
          </cell>
          <cell r="F544">
            <v>1</v>
          </cell>
          <cell r="G544" t="str">
            <v xml:space="preserve">      </v>
          </cell>
          <cell r="H544" t="str">
            <v>初</v>
          </cell>
          <cell r="I544"/>
          <cell r="J544"/>
          <cell r="K544"/>
          <cell r="L544"/>
          <cell r="M544"/>
          <cell r="N544"/>
          <cell r="O544"/>
          <cell r="P544">
            <v>1</v>
          </cell>
          <cell r="Q544"/>
          <cell r="R544"/>
          <cell r="S544"/>
          <cell r="T544"/>
          <cell r="U544"/>
          <cell r="V544">
            <v>1</v>
          </cell>
          <cell r="W544" t="str">
            <v xml:space="preserve">FRAME ASM           </v>
          </cell>
          <cell r="X544" t="str">
            <v xml:space="preserve">VK05  </v>
          </cell>
        </row>
        <row r="545">
          <cell r="C545">
            <v>7552943200</v>
          </cell>
          <cell r="D545" t="str">
            <v xml:space="preserve">VK05 NP*    </v>
          </cell>
          <cell r="E545" t="str">
            <v>VK05 E-GR K研向け新規出図</v>
          </cell>
          <cell r="F545">
            <v>1</v>
          </cell>
          <cell r="G545" t="str">
            <v xml:space="preserve">      </v>
          </cell>
          <cell r="H545" t="str">
            <v>初</v>
          </cell>
          <cell r="I545"/>
          <cell r="J545"/>
          <cell r="K545"/>
          <cell r="L545"/>
          <cell r="M545"/>
          <cell r="N545"/>
          <cell r="O545"/>
          <cell r="P545">
            <v>1</v>
          </cell>
          <cell r="Q545"/>
          <cell r="R545"/>
          <cell r="S545"/>
          <cell r="T545"/>
          <cell r="U545"/>
          <cell r="V545">
            <v>1</v>
          </cell>
          <cell r="W545" t="str">
            <v xml:space="preserve">FRAME ASM           </v>
          </cell>
          <cell r="X545" t="str">
            <v xml:space="preserve">VK05  </v>
          </cell>
        </row>
        <row r="546">
          <cell r="C546">
            <v>7552943230</v>
          </cell>
          <cell r="D546" t="str">
            <v xml:space="preserve">VK05 NP*    </v>
          </cell>
          <cell r="E546" t="str">
            <v>VK05 E-GR K研向け新規出図</v>
          </cell>
          <cell r="F546">
            <v>1</v>
          </cell>
          <cell r="G546" t="str">
            <v xml:space="preserve">      </v>
          </cell>
          <cell r="H546" t="str">
            <v>初</v>
          </cell>
          <cell r="I546"/>
          <cell r="J546"/>
          <cell r="K546"/>
          <cell r="L546"/>
          <cell r="M546"/>
          <cell r="N546"/>
          <cell r="O546"/>
          <cell r="P546">
            <v>1</v>
          </cell>
          <cell r="Q546"/>
          <cell r="R546"/>
          <cell r="S546"/>
          <cell r="T546"/>
          <cell r="U546"/>
          <cell r="V546">
            <v>1</v>
          </cell>
          <cell r="W546" t="str">
            <v xml:space="preserve">FRAME ASM           </v>
          </cell>
          <cell r="X546" t="str">
            <v xml:space="preserve">VK05  </v>
          </cell>
        </row>
        <row r="547">
          <cell r="C547">
            <v>7552943260</v>
          </cell>
          <cell r="D547" t="str">
            <v xml:space="preserve">VK05 NP*    </v>
          </cell>
          <cell r="E547" t="str">
            <v>VK05 E-GR K研向け新規出図</v>
          </cell>
          <cell r="F547">
            <v>1</v>
          </cell>
          <cell r="G547" t="str">
            <v xml:space="preserve">      </v>
          </cell>
          <cell r="H547" t="str">
            <v>初</v>
          </cell>
          <cell r="I547"/>
          <cell r="J547"/>
          <cell r="K547"/>
          <cell r="L547"/>
          <cell r="M547"/>
          <cell r="N547"/>
          <cell r="O547"/>
          <cell r="P547">
            <v>1</v>
          </cell>
          <cell r="Q547"/>
          <cell r="R547"/>
          <cell r="S547"/>
          <cell r="T547"/>
          <cell r="U547"/>
          <cell r="V547">
            <v>1</v>
          </cell>
          <cell r="W547" t="str">
            <v xml:space="preserve">FRAME ASM           </v>
          </cell>
          <cell r="X547" t="str">
            <v xml:space="preserve">VK05  </v>
          </cell>
        </row>
        <row r="548">
          <cell r="C548">
            <v>8983906420</v>
          </cell>
          <cell r="D548" t="str">
            <v xml:space="preserve">VL01 NPR    </v>
          </cell>
          <cell r="E548" t="str">
            <v>VL01 C3-GR NPR 新規出図</v>
          </cell>
          <cell r="F548">
            <v>1</v>
          </cell>
          <cell r="G548" t="str">
            <v xml:space="preserve">      </v>
          </cell>
          <cell r="H548" t="str">
            <v>初</v>
          </cell>
          <cell r="I548"/>
          <cell r="J548"/>
          <cell r="K548"/>
          <cell r="L548"/>
          <cell r="M548">
            <v>2</v>
          </cell>
          <cell r="N548">
            <v>8</v>
          </cell>
          <cell r="O548">
            <v>7</v>
          </cell>
          <cell r="P548">
            <v>7</v>
          </cell>
          <cell r="Q548">
            <v>5</v>
          </cell>
          <cell r="R548">
            <v>2</v>
          </cell>
          <cell r="S548"/>
          <cell r="T548"/>
          <cell r="U548"/>
          <cell r="V548">
            <v>31</v>
          </cell>
          <cell r="W548" t="str">
            <v xml:space="preserve">FRAME ASM           </v>
          </cell>
          <cell r="X548" t="str">
            <v xml:space="preserve">VL01  </v>
          </cell>
        </row>
        <row r="549">
          <cell r="C549">
            <v>8976793401</v>
          </cell>
          <cell r="D549" t="str">
            <v xml:space="preserve">VL20 NPR    </v>
          </cell>
          <cell r="E549" t="str">
            <v>VL01&amp;VL20 EXH MTG BRKT 不具合対応による設変出図(FRAME、S/MBR、REINF）I4JHZ27</v>
          </cell>
          <cell r="F549">
            <v>1</v>
          </cell>
          <cell r="G549" t="str">
            <v xml:space="preserve">      </v>
          </cell>
          <cell r="H549" t="str">
            <v>初</v>
          </cell>
          <cell r="I549"/>
          <cell r="J549">
            <v>1</v>
          </cell>
          <cell r="K549"/>
          <cell r="L549">
            <v>1</v>
          </cell>
          <cell r="M549"/>
          <cell r="N549"/>
          <cell r="O549"/>
          <cell r="P549"/>
          <cell r="Q549"/>
          <cell r="R549"/>
          <cell r="S549"/>
          <cell r="T549"/>
          <cell r="U549"/>
          <cell r="V549">
            <v>2</v>
          </cell>
          <cell r="W549" t="str">
            <v xml:space="preserve">FRAME ASM           </v>
          </cell>
          <cell r="X549" t="str">
            <v xml:space="preserve">VL20  </v>
          </cell>
        </row>
        <row r="550">
          <cell r="C550">
            <v>8976793910</v>
          </cell>
          <cell r="D550" t="str">
            <v xml:space="preserve">VL20 NQR    </v>
          </cell>
          <cell r="E550" t="str">
            <v>VL20 D4-GR 3X系FRAME新規出図</v>
          </cell>
          <cell r="F550">
            <v>3</v>
          </cell>
          <cell r="G550" t="str">
            <v xml:space="preserve">      </v>
          </cell>
          <cell r="H550" t="str">
            <v>初</v>
          </cell>
          <cell r="I550"/>
          <cell r="J550"/>
          <cell r="K550"/>
          <cell r="L550">
            <v>6</v>
          </cell>
          <cell r="M550"/>
          <cell r="N550">
            <v>6</v>
          </cell>
          <cell r="O550"/>
          <cell r="P550"/>
          <cell r="Q550"/>
          <cell r="R550"/>
          <cell r="S550"/>
          <cell r="T550"/>
          <cell r="U550"/>
          <cell r="V550">
            <v>12</v>
          </cell>
          <cell r="W550" t="str">
            <v xml:space="preserve">FRAME ASM           </v>
          </cell>
          <cell r="X550" t="str">
            <v xml:space="preserve">VL20  </v>
          </cell>
        </row>
        <row r="551">
          <cell r="C551">
            <v>8978408170</v>
          </cell>
          <cell r="D551" t="str">
            <v xml:space="preserve">VL20 NPR    </v>
          </cell>
          <cell r="E551" t="str">
            <v>VL20 H4-GR FRAME ASM新規出図(初回イベント：’22/12月アセス)</v>
          </cell>
          <cell r="F551">
            <v>1</v>
          </cell>
          <cell r="G551" t="str">
            <v xml:space="preserve">      </v>
          </cell>
          <cell r="H551" t="str">
            <v>初</v>
          </cell>
          <cell r="I551"/>
          <cell r="J551"/>
          <cell r="K551"/>
          <cell r="L551"/>
          <cell r="M551">
            <v>1</v>
          </cell>
          <cell r="N551"/>
          <cell r="O551"/>
          <cell r="P551"/>
          <cell r="Q551"/>
          <cell r="R551"/>
          <cell r="S551"/>
          <cell r="T551"/>
          <cell r="U551"/>
          <cell r="V551">
            <v>1</v>
          </cell>
          <cell r="W551" t="str">
            <v xml:space="preserve">FRAME ASM           </v>
          </cell>
          <cell r="X551" t="str">
            <v xml:space="preserve">VL20  </v>
          </cell>
        </row>
        <row r="552">
          <cell r="C552">
            <v>8977909730</v>
          </cell>
          <cell r="D552" t="str">
            <v xml:space="preserve">VL24 NPR    </v>
          </cell>
          <cell r="E552" t="str">
            <v>VL24 D2-GR 台湾向け　GVW5T超車　FRAME ASM　新規出図</v>
          </cell>
          <cell r="F552">
            <v>1</v>
          </cell>
          <cell r="G552" t="str">
            <v xml:space="preserve"> WJS  </v>
          </cell>
          <cell r="H552" t="str">
            <v>初</v>
          </cell>
          <cell r="I552"/>
          <cell r="J552">
            <v>1</v>
          </cell>
          <cell r="K552"/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>
            <v>1</v>
          </cell>
          <cell r="W552" t="str">
            <v xml:space="preserve">FRAME ASM           </v>
          </cell>
          <cell r="X552" t="str">
            <v xml:space="preserve">VL24  </v>
          </cell>
        </row>
        <row r="553">
          <cell r="C553">
            <v>8977917770</v>
          </cell>
          <cell r="D553" t="str">
            <v xml:space="preserve">VL32 NPR    </v>
          </cell>
          <cell r="E553" t="str">
            <v>VL32 D2-GR 850幅 FRAME ASM SOP 新規出図</v>
          </cell>
          <cell r="F553">
            <v>1</v>
          </cell>
          <cell r="G553" t="str">
            <v xml:space="preserve"> UFL  </v>
          </cell>
          <cell r="H553" t="str">
            <v>初</v>
          </cell>
          <cell r="I553"/>
          <cell r="J553"/>
          <cell r="K553"/>
          <cell r="L553"/>
          <cell r="M553">
            <v>1</v>
          </cell>
          <cell r="N553">
            <v>1</v>
          </cell>
          <cell r="O553">
            <v>1</v>
          </cell>
          <cell r="P553">
            <v>1</v>
          </cell>
          <cell r="Q553">
            <v>1</v>
          </cell>
          <cell r="R553">
            <v>1</v>
          </cell>
          <cell r="S553">
            <v>1</v>
          </cell>
          <cell r="T553">
            <v>1</v>
          </cell>
          <cell r="U553"/>
          <cell r="V553">
            <v>8</v>
          </cell>
          <cell r="W553" t="str">
            <v xml:space="preserve">FRAME ASM           </v>
          </cell>
          <cell r="X553" t="str">
            <v xml:space="preserve">VL32  </v>
          </cell>
        </row>
        <row r="554">
          <cell r="C554">
            <v>8983007042</v>
          </cell>
          <cell r="D554" t="str">
            <v xml:space="preserve">VN97 NPR    </v>
          </cell>
          <cell r="E554" t="str">
            <v>VN97/VL08 NPR FRAME 設変</v>
          </cell>
          <cell r="F554">
            <v>1</v>
          </cell>
          <cell r="G554" t="str">
            <v xml:space="preserve"> WC7  </v>
          </cell>
          <cell r="H554" t="str">
            <v>初</v>
          </cell>
          <cell r="I554"/>
          <cell r="J554"/>
          <cell r="K554"/>
          <cell r="L554"/>
          <cell r="M554">
            <v>1</v>
          </cell>
          <cell r="N554"/>
          <cell r="O554"/>
          <cell r="P554"/>
          <cell r="Q554">
            <v>1</v>
          </cell>
          <cell r="R554"/>
          <cell r="S554"/>
          <cell r="T554"/>
          <cell r="U554"/>
          <cell r="V554">
            <v>2</v>
          </cell>
          <cell r="W554" t="str">
            <v xml:space="preserve">FRAME ASM           </v>
          </cell>
          <cell r="X554" t="str">
            <v>VN97 N</v>
          </cell>
        </row>
        <row r="555">
          <cell r="C555">
            <v>7552282602</v>
          </cell>
          <cell r="D555" t="str">
            <v xml:space="preserve">VK00 N**    </v>
          </cell>
          <cell r="E555" t="str">
            <v xml:space="preserve">VK00 3X 850幅 B1-GR </v>
          </cell>
          <cell r="F555">
            <v>1</v>
          </cell>
          <cell r="G555" t="str">
            <v xml:space="preserve"> HMA  </v>
          </cell>
          <cell r="H555" t="str">
            <v>久</v>
          </cell>
          <cell r="I555"/>
          <cell r="J555"/>
          <cell r="K555"/>
          <cell r="L555"/>
          <cell r="M555"/>
          <cell r="N555">
            <v>1</v>
          </cell>
          <cell r="O555">
            <v>1</v>
          </cell>
          <cell r="P555">
            <v>1</v>
          </cell>
          <cell r="Q555">
            <v>1</v>
          </cell>
          <cell r="R555">
            <v>1</v>
          </cell>
          <cell r="S555">
            <v>1</v>
          </cell>
          <cell r="T555">
            <v>1</v>
          </cell>
          <cell r="U555"/>
          <cell r="V555">
            <v>7</v>
          </cell>
          <cell r="W555" t="str">
            <v xml:space="preserve">FRAME ASM           </v>
          </cell>
          <cell r="X555" t="str">
            <v xml:space="preserve">VK00  </v>
          </cell>
        </row>
        <row r="556">
          <cell r="C556">
            <v>7552418051</v>
          </cell>
          <cell r="D556" t="str">
            <v xml:space="preserve">VK00 NP*    </v>
          </cell>
          <cell r="E556" t="str">
            <v xml:space="preserve">VK00 3X 850幅 B1-GR </v>
          </cell>
          <cell r="F556">
            <v>1</v>
          </cell>
          <cell r="G556" t="str">
            <v xml:space="preserve"> HH4  </v>
          </cell>
          <cell r="H556" t="str">
            <v>久</v>
          </cell>
          <cell r="I556"/>
          <cell r="J556"/>
          <cell r="K556"/>
          <cell r="L556"/>
          <cell r="M556">
            <v>1</v>
          </cell>
          <cell r="N556"/>
          <cell r="O556"/>
          <cell r="P556"/>
          <cell r="Q556"/>
          <cell r="R556"/>
          <cell r="S556"/>
          <cell r="T556"/>
          <cell r="U556"/>
          <cell r="V556">
            <v>1</v>
          </cell>
          <cell r="W556" t="str">
            <v xml:space="preserve">FRAME ASM           </v>
          </cell>
          <cell r="X556" t="str">
            <v xml:space="preserve">VK00  </v>
          </cell>
        </row>
        <row r="557">
          <cell r="C557">
            <v>7552164961</v>
          </cell>
          <cell r="D557" t="str">
            <v xml:space="preserve">VK00 NP*    </v>
          </cell>
          <cell r="E557" t="str">
            <v xml:space="preserve">VK00 3X 850幅 B1-GR </v>
          </cell>
          <cell r="F557">
            <v>3</v>
          </cell>
          <cell r="G557" t="str">
            <v xml:space="preserve"> HF5  </v>
          </cell>
          <cell r="H557" t="str">
            <v>久</v>
          </cell>
          <cell r="I557"/>
          <cell r="J557"/>
          <cell r="K557"/>
          <cell r="L557"/>
          <cell r="M557"/>
          <cell r="N557"/>
          <cell r="O557"/>
          <cell r="P557"/>
          <cell r="Q557"/>
          <cell r="R557"/>
          <cell r="S557">
            <v>2</v>
          </cell>
          <cell r="T557">
            <v>2</v>
          </cell>
          <cell r="U557">
            <v>5</v>
          </cell>
          <cell r="V557">
            <v>9</v>
          </cell>
          <cell r="W557" t="str">
            <v xml:space="preserve">FRAME ASM           </v>
          </cell>
          <cell r="X557" t="str">
            <v xml:space="preserve">VK00  </v>
          </cell>
        </row>
        <row r="558">
          <cell r="C558">
            <v>7552165082</v>
          </cell>
          <cell r="D558" t="str">
            <v xml:space="preserve">VK00 N**    </v>
          </cell>
          <cell r="E558" t="str">
            <v xml:space="preserve">VK00 3X 850幅 B1-GR </v>
          </cell>
          <cell r="F558">
            <v>3</v>
          </cell>
          <cell r="G558" t="str">
            <v xml:space="preserve"> HF3  </v>
          </cell>
          <cell r="H558" t="str">
            <v>久</v>
          </cell>
          <cell r="I558"/>
          <cell r="J558">
            <v>18</v>
          </cell>
          <cell r="K558"/>
          <cell r="L558">
            <v>6</v>
          </cell>
          <cell r="M558"/>
          <cell r="N558">
            <v>1</v>
          </cell>
          <cell r="O558">
            <v>1</v>
          </cell>
          <cell r="P558">
            <v>3</v>
          </cell>
          <cell r="Q558">
            <v>3</v>
          </cell>
          <cell r="R558">
            <v>4</v>
          </cell>
          <cell r="S558">
            <v>1</v>
          </cell>
          <cell r="T558">
            <v>3</v>
          </cell>
          <cell r="U558">
            <v>1</v>
          </cell>
          <cell r="V558">
            <v>41</v>
          </cell>
          <cell r="W558" t="str">
            <v xml:space="preserve">FRAME ASM           </v>
          </cell>
          <cell r="X558" t="str">
            <v xml:space="preserve">VK00  </v>
          </cell>
        </row>
        <row r="559">
          <cell r="C559">
            <v>7552165461</v>
          </cell>
          <cell r="D559" t="str">
            <v xml:space="preserve">VK00 NP*    </v>
          </cell>
          <cell r="E559" t="str">
            <v xml:space="preserve">VK00 3X 850幅 B1-GR </v>
          </cell>
          <cell r="F559">
            <v>3</v>
          </cell>
          <cell r="G559" t="str">
            <v xml:space="preserve"> HK1  </v>
          </cell>
          <cell r="H559" t="str">
            <v>久</v>
          </cell>
          <cell r="I559"/>
          <cell r="J559"/>
          <cell r="K559"/>
          <cell r="L559"/>
          <cell r="M559"/>
          <cell r="N559"/>
          <cell r="O559"/>
          <cell r="P559"/>
          <cell r="Q559"/>
          <cell r="R559"/>
          <cell r="S559">
            <v>1</v>
          </cell>
          <cell r="T559">
            <v>1</v>
          </cell>
          <cell r="U559">
            <v>2</v>
          </cell>
          <cell r="V559">
            <v>4</v>
          </cell>
          <cell r="W559" t="str">
            <v xml:space="preserve">FRAME ASM           </v>
          </cell>
          <cell r="X559" t="str">
            <v xml:space="preserve">VK00  </v>
          </cell>
        </row>
        <row r="560">
          <cell r="C560">
            <v>7552418051</v>
          </cell>
          <cell r="D560" t="str">
            <v xml:space="preserve">VK00 NP*    </v>
          </cell>
          <cell r="E560" t="str">
            <v xml:space="preserve">VK00 3X 850幅 B1-GR </v>
          </cell>
          <cell r="F560">
            <v>3</v>
          </cell>
          <cell r="G560" t="str">
            <v xml:space="preserve"> HH4  </v>
          </cell>
          <cell r="H560" t="str">
            <v>久</v>
          </cell>
          <cell r="I560"/>
          <cell r="J560"/>
          <cell r="K560"/>
          <cell r="L560">
            <v>18</v>
          </cell>
          <cell r="M560">
            <v>12</v>
          </cell>
          <cell r="N560">
            <v>8</v>
          </cell>
          <cell r="O560">
            <v>8</v>
          </cell>
          <cell r="P560">
            <v>12</v>
          </cell>
          <cell r="Q560">
            <v>8</v>
          </cell>
          <cell r="R560"/>
          <cell r="S560"/>
          <cell r="T560"/>
          <cell r="U560">
            <v>6</v>
          </cell>
          <cell r="V560">
            <v>72</v>
          </cell>
          <cell r="W560" t="str">
            <v xml:space="preserve">FRAME ASM           </v>
          </cell>
          <cell r="X560" t="str">
            <v xml:space="preserve">VK00  </v>
          </cell>
        </row>
        <row r="561">
          <cell r="C561">
            <v>8978836721</v>
          </cell>
          <cell r="D561" t="str">
            <v xml:space="preserve">VK00 NP*    </v>
          </cell>
          <cell r="E561" t="str">
            <v>VK00 3X 850幅 B1-GR SOP</v>
          </cell>
          <cell r="F561">
            <v>3</v>
          </cell>
          <cell r="G561" t="str">
            <v xml:space="preserve"> HF6  </v>
          </cell>
          <cell r="H561" t="str">
            <v>久</v>
          </cell>
          <cell r="I561"/>
          <cell r="J561"/>
          <cell r="K561"/>
          <cell r="L561"/>
          <cell r="M561"/>
          <cell r="N561"/>
          <cell r="O561"/>
          <cell r="P561"/>
          <cell r="Q561"/>
          <cell r="R561">
            <v>3</v>
          </cell>
          <cell r="S561"/>
          <cell r="T561"/>
          <cell r="U561"/>
          <cell r="V561">
            <v>3</v>
          </cell>
          <cell r="W561" t="str">
            <v xml:space="preserve">FRAME ASM           </v>
          </cell>
          <cell r="X561" t="str">
            <v xml:space="preserve">VK00  </v>
          </cell>
        </row>
        <row r="562">
          <cell r="C562">
            <v>7552165141</v>
          </cell>
          <cell r="D562" t="str">
            <v xml:space="preserve">VK00 NP*    </v>
          </cell>
          <cell r="E562" t="str">
            <v>VK00 B1-GR 850幅　一生向け　FRAME ASM 設変出図(内容:溶接NUT変更,W/PAINT部品 表面処理の変更,K研でのECR内容を今後のイベントに反映)</v>
          </cell>
          <cell r="F562">
            <v>3</v>
          </cell>
          <cell r="G562" t="str">
            <v xml:space="preserve"> HHA  </v>
          </cell>
          <cell r="H562" t="str">
            <v>久</v>
          </cell>
          <cell r="I562"/>
          <cell r="J562"/>
          <cell r="K562"/>
          <cell r="L562"/>
          <cell r="M562"/>
          <cell r="N562"/>
          <cell r="O562"/>
          <cell r="P562"/>
          <cell r="Q562"/>
          <cell r="R562">
            <v>3</v>
          </cell>
          <cell r="S562"/>
          <cell r="T562"/>
          <cell r="U562"/>
          <cell r="V562">
            <v>3</v>
          </cell>
          <cell r="W562" t="str">
            <v xml:space="preserve">FRAME ASM           </v>
          </cell>
          <cell r="X562" t="str">
            <v xml:space="preserve">VK00  </v>
          </cell>
        </row>
        <row r="563">
          <cell r="C563">
            <v>7551960500</v>
          </cell>
          <cell r="D563" t="str">
            <v xml:space="preserve">VL34 NPR    </v>
          </cell>
          <cell r="E563" t="str">
            <v>久しぶり</v>
          </cell>
          <cell r="F563">
            <v>1</v>
          </cell>
          <cell r="G563" t="str">
            <v xml:space="preserve"> W5Y  </v>
          </cell>
          <cell r="H563" t="str">
            <v>久</v>
          </cell>
          <cell r="I563"/>
          <cell r="J563">
            <v>2</v>
          </cell>
          <cell r="K563"/>
          <cell r="L563">
            <v>6</v>
          </cell>
          <cell r="M563">
            <v>5</v>
          </cell>
          <cell r="N563">
            <v>1</v>
          </cell>
          <cell r="O563">
            <v>1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/>
          <cell r="V563">
            <v>20</v>
          </cell>
          <cell r="W563" t="str">
            <v xml:space="preserve">FRAME ASM           </v>
          </cell>
          <cell r="X563" t="str">
            <v xml:space="preserve">VL34  </v>
          </cell>
        </row>
        <row r="564">
          <cell r="C564">
            <v>8972416572</v>
          </cell>
          <cell r="D564" t="str">
            <v xml:space="preserve">VK00 NPR    </v>
          </cell>
          <cell r="E564" t="str">
            <v>久しぶり</v>
          </cell>
          <cell r="F564">
            <v>1</v>
          </cell>
          <cell r="G564" t="str">
            <v xml:space="preserve"> ZLD  </v>
          </cell>
          <cell r="H564" t="str">
            <v>久</v>
          </cell>
          <cell r="I564"/>
          <cell r="J564">
            <v>1</v>
          </cell>
          <cell r="K564"/>
          <cell r="L564">
            <v>1</v>
          </cell>
          <cell r="M564"/>
          <cell r="N564"/>
          <cell r="O564"/>
          <cell r="P564"/>
          <cell r="Q564"/>
          <cell r="R564"/>
          <cell r="S564"/>
          <cell r="T564"/>
          <cell r="U564"/>
          <cell r="V564">
            <v>2</v>
          </cell>
          <cell r="W564" t="str">
            <v xml:space="preserve">FRAME ASM           </v>
          </cell>
          <cell r="X564" t="str">
            <v xml:space="preserve">VK00  </v>
          </cell>
        </row>
        <row r="565">
          <cell r="C565">
            <v>8972416603</v>
          </cell>
          <cell r="D565" t="str">
            <v xml:space="preserve">VK00 NPR    </v>
          </cell>
          <cell r="E565" t="str">
            <v>久しぶり</v>
          </cell>
          <cell r="F565">
            <v>1</v>
          </cell>
          <cell r="G565" t="str">
            <v xml:space="preserve"> ZLE  </v>
          </cell>
          <cell r="H565" t="str">
            <v>久</v>
          </cell>
          <cell r="I565"/>
          <cell r="J565"/>
          <cell r="K565"/>
          <cell r="L565">
            <v>1</v>
          </cell>
          <cell r="M565"/>
          <cell r="N565"/>
          <cell r="O565"/>
          <cell r="P565"/>
          <cell r="Q565"/>
          <cell r="R565"/>
          <cell r="S565"/>
          <cell r="T565"/>
          <cell r="U565"/>
          <cell r="V565">
            <v>1</v>
          </cell>
          <cell r="W565" t="str">
            <v xml:space="preserve">FRAME ASM           </v>
          </cell>
          <cell r="X565" t="str">
            <v xml:space="preserve">VK00  </v>
          </cell>
        </row>
        <row r="566">
          <cell r="C566">
            <v>8972416632</v>
          </cell>
          <cell r="D566" t="str">
            <v xml:space="preserve">VK00 NPR    </v>
          </cell>
          <cell r="E566" t="str">
            <v>久しぶり</v>
          </cell>
          <cell r="F566">
            <v>1</v>
          </cell>
          <cell r="G566" t="str">
            <v xml:space="preserve"> ZTN  </v>
          </cell>
          <cell r="H566" t="str">
            <v>久</v>
          </cell>
          <cell r="I566"/>
          <cell r="J566">
            <v>1</v>
          </cell>
          <cell r="K566"/>
          <cell r="L566"/>
          <cell r="M566"/>
          <cell r="N566"/>
          <cell r="O566"/>
          <cell r="P566"/>
          <cell r="Q566"/>
          <cell r="R566">
            <v>1</v>
          </cell>
          <cell r="S566">
            <v>1</v>
          </cell>
          <cell r="T566"/>
          <cell r="U566"/>
          <cell r="V566">
            <v>3</v>
          </cell>
          <cell r="W566" t="str">
            <v xml:space="preserve">FRAME ASM           </v>
          </cell>
          <cell r="X566" t="str">
            <v xml:space="preserve">VK00  </v>
          </cell>
        </row>
        <row r="567">
          <cell r="C567">
            <v>8975246721</v>
          </cell>
          <cell r="D567" t="str">
            <v xml:space="preserve">VL01 NPR    </v>
          </cell>
          <cell r="E567" t="str">
            <v>久しぶり</v>
          </cell>
          <cell r="F567">
            <v>1</v>
          </cell>
          <cell r="G567" t="str">
            <v xml:space="preserve">1UF4  </v>
          </cell>
          <cell r="H567" t="str">
            <v>久</v>
          </cell>
          <cell r="I567"/>
          <cell r="J567"/>
          <cell r="K567"/>
          <cell r="L567"/>
          <cell r="M567">
            <v>1</v>
          </cell>
          <cell r="N567">
            <v>2</v>
          </cell>
          <cell r="O567">
            <v>3</v>
          </cell>
          <cell r="P567">
            <v>1</v>
          </cell>
          <cell r="Q567">
            <v>1</v>
          </cell>
          <cell r="R567">
            <v>3</v>
          </cell>
          <cell r="S567">
            <v>3</v>
          </cell>
          <cell r="T567">
            <v>3</v>
          </cell>
          <cell r="U567">
            <v>1</v>
          </cell>
          <cell r="V567">
            <v>18</v>
          </cell>
          <cell r="W567" t="str">
            <v xml:space="preserve">FRAME ASM           </v>
          </cell>
          <cell r="X567" t="str">
            <v xml:space="preserve">VL01  </v>
          </cell>
        </row>
        <row r="568">
          <cell r="C568">
            <v>8975339330</v>
          </cell>
          <cell r="D568" t="str">
            <v xml:space="preserve">VL01 NPS    </v>
          </cell>
          <cell r="E568" t="str">
            <v>久しぶり</v>
          </cell>
          <cell r="F568">
            <v>1</v>
          </cell>
          <cell r="G568" t="str">
            <v xml:space="preserve"> UFB  </v>
          </cell>
          <cell r="H568" t="str">
            <v>久</v>
          </cell>
          <cell r="I568"/>
          <cell r="J568">
            <v>1</v>
          </cell>
          <cell r="K568"/>
          <cell r="L568">
            <v>1</v>
          </cell>
          <cell r="M568">
            <v>2</v>
          </cell>
          <cell r="N568">
            <v>2</v>
          </cell>
          <cell r="O568">
            <v>1</v>
          </cell>
          <cell r="P568">
            <v>1</v>
          </cell>
          <cell r="Q568">
            <v>1</v>
          </cell>
          <cell r="R568"/>
          <cell r="S568"/>
          <cell r="T568"/>
          <cell r="U568"/>
          <cell r="V568">
            <v>9</v>
          </cell>
          <cell r="W568" t="str">
            <v xml:space="preserve">FRAME ASM           </v>
          </cell>
          <cell r="X568" t="str">
            <v xml:space="preserve">VL01  </v>
          </cell>
        </row>
        <row r="569">
          <cell r="C569">
            <v>8977909700</v>
          </cell>
          <cell r="D569" t="str">
            <v xml:space="preserve">VL24 NPR    </v>
          </cell>
          <cell r="E569" t="str">
            <v>久しぶり</v>
          </cell>
          <cell r="F569">
            <v>1</v>
          </cell>
          <cell r="G569" t="str">
            <v xml:space="preserve"> W2J  </v>
          </cell>
          <cell r="H569" t="str">
            <v>久</v>
          </cell>
          <cell r="I569"/>
          <cell r="J569"/>
          <cell r="K569"/>
          <cell r="L569"/>
          <cell r="M569">
            <v>1</v>
          </cell>
          <cell r="N569">
            <v>2</v>
          </cell>
          <cell r="O569">
            <v>2</v>
          </cell>
          <cell r="P569">
            <v>2</v>
          </cell>
          <cell r="Q569">
            <v>2</v>
          </cell>
          <cell r="R569">
            <v>2</v>
          </cell>
          <cell r="S569">
            <v>1</v>
          </cell>
          <cell r="T569">
            <v>1</v>
          </cell>
          <cell r="U569"/>
          <cell r="V569">
            <v>13</v>
          </cell>
          <cell r="W569" t="str">
            <v xml:space="preserve">FRAME ASM           </v>
          </cell>
          <cell r="X569" t="str">
            <v xml:space="preserve">VL24  </v>
          </cell>
        </row>
        <row r="570">
          <cell r="C570">
            <v>8977909713</v>
          </cell>
          <cell r="D570" t="str">
            <v xml:space="preserve">VL24 NPR    </v>
          </cell>
          <cell r="E570" t="str">
            <v>久しぶり</v>
          </cell>
          <cell r="F570">
            <v>1</v>
          </cell>
          <cell r="G570" t="str">
            <v xml:space="preserve">2WCP  </v>
          </cell>
          <cell r="H570" t="str">
            <v>久</v>
          </cell>
          <cell r="I570"/>
          <cell r="J570"/>
          <cell r="K570"/>
          <cell r="L570"/>
          <cell r="M570">
            <v>1</v>
          </cell>
          <cell r="N570">
            <v>1</v>
          </cell>
          <cell r="O570">
            <v>1</v>
          </cell>
          <cell r="P570">
            <v>1</v>
          </cell>
          <cell r="Q570">
            <v>1</v>
          </cell>
          <cell r="R570"/>
          <cell r="S570"/>
          <cell r="T570"/>
          <cell r="U570"/>
          <cell r="V570">
            <v>5</v>
          </cell>
          <cell r="W570" t="str">
            <v xml:space="preserve">FRAME ASM           </v>
          </cell>
          <cell r="X570" t="str">
            <v xml:space="preserve">VL24  </v>
          </cell>
        </row>
        <row r="571">
          <cell r="C571">
            <v>8977917260</v>
          </cell>
          <cell r="D571" t="str">
            <v xml:space="preserve">VL20 NPR    </v>
          </cell>
          <cell r="E571" t="str">
            <v>久しぶり</v>
          </cell>
          <cell r="F571">
            <v>1</v>
          </cell>
          <cell r="G571" t="str">
            <v xml:space="preserve"> W3E  </v>
          </cell>
          <cell r="H571" t="str">
            <v>久</v>
          </cell>
          <cell r="I571"/>
          <cell r="J571">
            <v>4</v>
          </cell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>
            <v>4</v>
          </cell>
          <cell r="W571" t="str">
            <v xml:space="preserve">FRAME ASM           </v>
          </cell>
          <cell r="X571" t="str">
            <v xml:space="preserve">VL20  </v>
          </cell>
        </row>
        <row r="572">
          <cell r="C572">
            <v>8977962980</v>
          </cell>
          <cell r="D572" t="str">
            <v xml:space="preserve">VL24 NPR    </v>
          </cell>
          <cell r="E572" t="str">
            <v>久しぶり</v>
          </cell>
          <cell r="F572">
            <v>1</v>
          </cell>
          <cell r="G572" t="str">
            <v xml:space="preserve"> W2T  </v>
          </cell>
          <cell r="H572" t="str">
            <v>久</v>
          </cell>
          <cell r="I572"/>
          <cell r="J572"/>
          <cell r="K572"/>
          <cell r="L572"/>
          <cell r="M572"/>
          <cell r="N572"/>
          <cell r="O572"/>
          <cell r="P572"/>
          <cell r="Q572">
            <v>1</v>
          </cell>
          <cell r="R572">
            <v>1</v>
          </cell>
          <cell r="S572">
            <v>1</v>
          </cell>
          <cell r="T572"/>
          <cell r="U572"/>
          <cell r="V572">
            <v>3</v>
          </cell>
          <cell r="W572" t="str">
            <v xml:space="preserve">FRAME ASM           </v>
          </cell>
          <cell r="X572" t="str">
            <v xml:space="preserve">VL24  </v>
          </cell>
        </row>
        <row r="573">
          <cell r="C573">
            <v>8977963060</v>
          </cell>
          <cell r="D573" t="str">
            <v xml:space="preserve">VL24 NPR    </v>
          </cell>
          <cell r="E573" t="str">
            <v>久しぶり</v>
          </cell>
          <cell r="F573">
            <v>1</v>
          </cell>
          <cell r="G573" t="str">
            <v xml:space="preserve"> W1E  </v>
          </cell>
          <cell r="H573" t="str">
            <v>久</v>
          </cell>
          <cell r="I573"/>
          <cell r="J573"/>
          <cell r="K573"/>
          <cell r="L573"/>
          <cell r="M573">
            <v>1</v>
          </cell>
          <cell r="N573">
            <v>2</v>
          </cell>
          <cell r="O573">
            <v>2</v>
          </cell>
          <cell r="P573">
            <v>2</v>
          </cell>
          <cell r="Q573">
            <v>2</v>
          </cell>
          <cell r="R573">
            <v>3</v>
          </cell>
          <cell r="S573">
            <v>3</v>
          </cell>
          <cell r="T573">
            <v>3</v>
          </cell>
          <cell r="U573">
            <v>1</v>
          </cell>
          <cell r="V573">
            <v>19</v>
          </cell>
          <cell r="W573" t="str">
            <v xml:space="preserve">FRAME ASM           </v>
          </cell>
          <cell r="X573" t="str">
            <v xml:space="preserve">VL24  </v>
          </cell>
        </row>
        <row r="574">
          <cell r="C574">
            <v>8978408030</v>
          </cell>
          <cell r="D574" t="str">
            <v xml:space="preserve">VN80 NPR    </v>
          </cell>
          <cell r="E574" t="str">
            <v>久しぶり</v>
          </cell>
          <cell r="F574">
            <v>1</v>
          </cell>
          <cell r="G574" t="str">
            <v xml:space="preserve"> WHQ  </v>
          </cell>
          <cell r="H574" t="str">
            <v>久</v>
          </cell>
          <cell r="I574"/>
          <cell r="J574"/>
          <cell r="K574"/>
          <cell r="L574"/>
          <cell r="M574"/>
          <cell r="N574"/>
          <cell r="O574"/>
          <cell r="P574"/>
          <cell r="Q574">
            <v>1</v>
          </cell>
          <cell r="R574">
            <v>2</v>
          </cell>
          <cell r="S574">
            <v>2</v>
          </cell>
          <cell r="T574">
            <v>2</v>
          </cell>
          <cell r="U574">
            <v>1</v>
          </cell>
          <cell r="V574">
            <v>8</v>
          </cell>
          <cell r="W574" t="str">
            <v xml:space="preserve">FRAME ASM           </v>
          </cell>
          <cell r="X574" t="str">
            <v xml:space="preserve">VL20  </v>
          </cell>
        </row>
        <row r="575">
          <cell r="C575">
            <v>8980717504</v>
          </cell>
          <cell r="D575" t="str">
            <v xml:space="preserve">NPS         </v>
          </cell>
          <cell r="E575" t="str">
            <v>久しぶり</v>
          </cell>
          <cell r="F575">
            <v>1</v>
          </cell>
          <cell r="G575" t="str">
            <v xml:space="preserve">3UE3  </v>
          </cell>
          <cell r="H575" t="str">
            <v>久</v>
          </cell>
          <cell r="I575"/>
          <cell r="J575"/>
          <cell r="K575"/>
          <cell r="L575"/>
          <cell r="M575">
            <v>1</v>
          </cell>
          <cell r="N575"/>
          <cell r="O575"/>
          <cell r="P575"/>
          <cell r="Q575"/>
          <cell r="R575"/>
          <cell r="S575"/>
          <cell r="T575"/>
          <cell r="U575"/>
          <cell r="V575">
            <v>1</v>
          </cell>
          <cell r="W575" t="str">
            <v xml:space="preserve">FRAME ASM           </v>
          </cell>
          <cell r="X575" t="str">
            <v xml:space="preserve">NPS   </v>
          </cell>
        </row>
        <row r="576">
          <cell r="C576">
            <v>8982261473</v>
          </cell>
          <cell r="D576" t="str">
            <v xml:space="preserve">VL08 NPR    </v>
          </cell>
          <cell r="E576" t="str">
            <v>久しぶり</v>
          </cell>
          <cell r="F576">
            <v>1</v>
          </cell>
          <cell r="G576" t="str">
            <v xml:space="preserve">2WNW  </v>
          </cell>
          <cell r="H576" t="str">
            <v>久</v>
          </cell>
          <cell r="I576"/>
          <cell r="J576"/>
          <cell r="K576"/>
          <cell r="L576"/>
          <cell r="M576">
            <v>1</v>
          </cell>
          <cell r="N576"/>
          <cell r="O576"/>
          <cell r="P576"/>
          <cell r="Q576">
            <v>1</v>
          </cell>
          <cell r="R576"/>
          <cell r="S576"/>
          <cell r="T576"/>
          <cell r="U576"/>
          <cell r="V576">
            <v>2</v>
          </cell>
          <cell r="W576" t="str">
            <v xml:space="preserve">FRAME ASM           </v>
          </cell>
          <cell r="X576" t="str">
            <v xml:space="preserve">VL08  </v>
          </cell>
        </row>
        <row r="577">
          <cell r="C577">
            <v>8982261512</v>
          </cell>
          <cell r="D577" t="str">
            <v xml:space="preserve">VN80 NPR    </v>
          </cell>
          <cell r="E577" t="str">
            <v>久しぶり</v>
          </cell>
          <cell r="F577">
            <v>1</v>
          </cell>
          <cell r="G577" t="str">
            <v xml:space="preserve"> WV2  </v>
          </cell>
          <cell r="H577" t="str">
            <v>久</v>
          </cell>
          <cell r="I577"/>
          <cell r="J577"/>
          <cell r="K577"/>
          <cell r="L577">
            <v>1</v>
          </cell>
          <cell r="M577">
            <v>1</v>
          </cell>
          <cell r="N577"/>
          <cell r="O577"/>
          <cell r="P577"/>
          <cell r="Q577"/>
          <cell r="R577"/>
          <cell r="S577"/>
          <cell r="T577"/>
          <cell r="U577"/>
          <cell r="V577">
            <v>2</v>
          </cell>
          <cell r="W577" t="str">
            <v xml:space="preserve">FRAME ASM           </v>
          </cell>
          <cell r="X577" t="str">
            <v xml:space="preserve">NPR   </v>
          </cell>
        </row>
        <row r="578">
          <cell r="C578">
            <v>8982877381</v>
          </cell>
          <cell r="D578" t="str">
            <v xml:space="preserve">VN97 NPR    </v>
          </cell>
          <cell r="E578" t="str">
            <v>久しぶり</v>
          </cell>
          <cell r="F578">
            <v>1</v>
          </cell>
          <cell r="G578" t="str">
            <v xml:space="preserve">1WLY  </v>
          </cell>
          <cell r="H578" t="str">
            <v>久</v>
          </cell>
          <cell r="I578"/>
          <cell r="J578"/>
          <cell r="K578"/>
          <cell r="L578"/>
          <cell r="M578"/>
          <cell r="N578"/>
          <cell r="O578">
            <v>1</v>
          </cell>
          <cell r="P578">
            <v>1</v>
          </cell>
          <cell r="Q578">
            <v>1</v>
          </cell>
          <cell r="R578">
            <v>1</v>
          </cell>
          <cell r="S578">
            <v>1</v>
          </cell>
          <cell r="T578">
            <v>1</v>
          </cell>
          <cell r="U578"/>
          <cell r="V578">
            <v>6</v>
          </cell>
          <cell r="W578" t="str">
            <v xml:space="preserve">FRAME ASM           </v>
          </cell>
          <cell r="X578" t="str">
            <v>VN97 N</v>
          </cell>
        </row>
        <row r="579">
          <cell r="C579">
            <v>8982877410</v>
          </cell>
          <cell r="D579" t="str">
            <v xml:space="preserve">VN97 NPR    </v>
          </cell>
          <cell r="E579" t="str">
            <v>久しぶり</v>
          </cell>
          <cell r="F579">
            <v>1</v>
          </cell>
          <cell r="G579" t="str">
            <v xml:space="preserve"> WPT  </v>
          </cell>
          <cell r="H579" t="str">
            <v>久</v>
          </cell>
          <cell r="I579"/>
          <cell r="J579">
            <v>1</v>
          </cell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>
            <v>1</v>
          </cell>
          <cell r="W579" t="str">
            <v xml:space="preserve">FRAME ASM           </v>
          </cell>
          <cell r="X579" t="str">
            <v xml:space="preserve">VN97  </v>
          </cell>
        </row>
        <row r="580">
          <cell r="C580">
            <v>8983443802</v>
          </cell>
          <cell r="D580" t="str">
            <v xml:space="preserve">VN97 NPR    </v>
          </cell>
          <cell r="E580" t="str">
            <v>久しぶり</v>
          </cell>
          <cell r="F580">
            <v>1</v>
          </cell>
          <cell r="G580" t="str">
            <v xml:space="preserve">1WC9  </v>
          </cell>
          <cell r="H580" t="str">
            <v>久</v>
          </cell>
          <cell r="I580"/>
          <cell r="J580"/>
          <cell r="K580"/>
          <cell r="L580"/>
          <cell r="M580">
            <v>1</v>
          </cell>
          <cell r="N580">
            <v>2</v>
          </cell>
          <cell r="O580">
            <v>2</v>
          </cell>
          <cell r="P580">
            <v>2</v>
          </cell>
          <cell r="Q580">
            <v>2</v>
          </cell>
          <cell r="R580">
            <v>1</v>
          </cell>
          <cell r="S580">
            <v>1</v>
          </cell>
          <cell r="T580">
            <v>1</v>
          </cell>
          <cell r="U580"/>
          <cell r="V580">
            <v>12</v>
          </cell>
          <cell r="W580" t="str">
            <v xml:space="preserve">FRAME ASM           </v>
          </cell>
          <cell r="X580" t="str">
            <v>VN97 N</v>
          </cell>
        </row>
        <row r="581">
          <cell r="C581">
            <v>8983443822</v>
          </cell>
          <cell r="D581" t="str">
            <v xml:space="preserve">VL08 NPR    </v>
          </cell>
          <cell r="E581" t="str">
            <v>久しぶり</v>
          </cell>
          <cell r="F581">
            <v>1</v>
          </cell>
          <cell r="G581" t="str">
            <v xml:space="preserve">2WHC  </v>
          </cell>
          <cell r="H581" t="str">
            <v>久</v>
          </cell>
          <cell r="I581"/>
          <cell r="J581"/>
          <cell r="K581"/>
          <cell r="L581"/>
          <cell r="M581">
            <v>1</v>
          </cell>
          <cell r="N581">
            <v>2</v>
          </cell>
          <cell r="O581">
            <v>2</v>
          </cell>
          <cell r="P581">
            <v>2</v>
          </cell>
          <cell r="Q581">
            <v>2</v>
          </cell>
          <cell r="R581">
            <v>1</v>
          </cell>
          <cell r="S581">
            <v>1</v>
          </cell>
          <cell r="T581">
            <v>1</v>
          </cell>
          <cell r="U581"/>
          <cell r="V581">
            <v>12</v>
          </cell>
          <cell r="W581" t="str">
            <v xml:space="preserve">FRAME ASM           </v>
          </cell>
          <cell r="X581" t="str">
            <v>VL08 N</v>
          </cell>
        </row>
        <row r="582">
          <cell r="C582">
            <v>8983443844</v>
          </cell>
          <cell r="D582" t="str">
            <v xml:space="preserve">VL08 NPR    </v>
          </cell>
          <cell r="E582" t="str">
            <v>久しぶり</v>
          </cell>
          <cell r="F582">
            <v>1</v>
          </cell>
          <cell r="G582" t="str">
            <v xml:space="preserve">2WMM  </v>
          </cell>
          <cell r="H582" t="str">
            <v>久</v>
          </cell>
          <cell r="I582"/>
          <cell r="J582"/>
          <cell r="K582"/>
          <cell r="L582"/>
          <cell r="M582">
            <v>1</v>
          </cell>
          <cell r="N582">
            <v>2</v>
          </cell>
          <cell r="O582">
            <v>2</v>
          </cell>
          <cell r="P582">
            <v>2</v>
          </cell>
          <cell r="Q582">
            <v>2</v>
          </cell>
          <cell r="R582">
            <v>1</v>
          </cell>
          <cell r="S582">
            <v>1</v>
          </cell>
          <cell r="T582">
            <v>1</v>
          </cell>
          <cell r="U582"/>
          <cell r="V582">
            <v>12</v>
          </cell>
          <cell r="W582" t="str">
            <v xml:space="preserve">FRAME ASM           </v>
          </cell>
          <cell r="X582" t="str">
            <v>VL08 N</v>
          </cell>
        </row>
        <row r="583">
          <cell r="C583">
            <v>8983443861</v>
          </cell>
          <cell r="D583" t="str">
            <v xml:space="preserve">VN97 NPR    </v>
          </cell>
          <cell r="E583" t="str">
            <v>久しぶり</v>
          </cell>
          <cell r="F583">
            <v>1</v>
          </cell>
          <cell r="G583" t="str">
            <v xml:space="preserve">1WFA  </v>
          </cell>
          <cell r="H583" t="str">
            <v>久</v>
          </cell>
          <cell r="I583"/>
          <cell r="J583"/>
          <cell r="K583"/>
          <cell r="L583"/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R583"/>
          <cell r="S583"/>
          <cell r="T583"/>
          <cell r="U583"/>
          <cell r="V583">
            <v>5</v>
          </cell>
          <cell r="W583" t="str">
            <v xml:space="preserve">FRAME ASM           </v>
          </cell>
          <cell r="X583" t="str">
            <v>VN97 N</v>
          </cell>
        </row>
        <row r="584">
          <cell r="C584">
            <v>8983443882</v>
          </cell>
          <cell r="D584" t="str">
            <v xml:space="preserve">VL08 NPR    </v>
          </cell>
          <cell r="E584" t="str">
            <v>久しぶり</v>
          </cell>
          <cell r="F584">
            <v>1</v>
          </cell>
          <cell r="G584" t="str">
            <v xml:space="preserve">1WMK  </v>
          </cell>
          <cell r="H584" t="str">
            <v>久</v>
          </cell>
          <cell r="I584"/>
          <cell r="J584"/>
          <cell r="K584"/>
          <cell r="L584"/>
          <cell r="M584">
            <v>1</v>
          </cell>
          <cell r="N584">
            <v>2</v>
          </cell>
          <cell r="O584">
            <v>3</v>
          </cell>
          <cell r="P584">
            <v>3</v>
          </cell>
          <cell r="Q584">
            <v>3</v>
          </cell>
          <cell r="R584"/>
          <cell r="S584"/>
          <cell r="T584"/>
          <cell r="U584"/>
          <cell r="V584">
            <v>12</v>
          </cell>
          <cell r="W584" t="str">
            <v xml:space="preserve">FRAME ASM           </v>
          </cell>
          <cell r="X584" t="str">
            <v>VL08 N</v>
          </cell>
        </row>
        <row r="585">
          <cell r="C585">
            <v>8983707161</v>
          </cell>
          <cell r="D585" t="str">
            <v xml:space="preserve">VL08 NPR    </v>
          </cell>
          <cell r="E585" t="str">
            <v>久しぶり</v>
          </cell>
          <cell r="F585">
            <v>1</v>
          </cell>
          <cell r="G585" t="str">
            <v xml:space="preserve">1WHF  </v>
          </cell>
          <cell r="H585" t="str">
            <v>久</v>
          </cell>
          <cell r="I585"/>
          <cell r="J585">
            <v>1</v>
          </cell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>
            <v>1</v>
          </cell>
          <cell r="W585" t="str">
            <v xml:space="preserve">FRAME ASM           </v>
          </cell>
          <cell r="X585" t="str">
            <v xml:space="preserve">VL08  </v>
          </cell>
        </row>
        <row r="586">
          <cell r="C586">
            <v>8983906480</v>
          </cell>
          <cell r="D586" t="str">
            <v xml:space="preserve">VL01 NPR    </v>
          </cell>
          <cell r="E586" t="str">
            <v>久しぶり</v>
          </cell>
          <cell r="F586">
            <v>1</v>
          </cell>
          <cell r="G586" t="str">
            <v xml:space="preserve"> WJE  </v>
          </cell>
          <cell r="H586" t="str">
            <v>久</v>
          </cell>
          <cell r="I586"/>
          <cell r="J586">
            <v>1</v>
          </cell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>
            <v>1</v>
          </cell>
          <cell r="W586" t="str">
            <v xml:space="preserve">FRAME ASM           </v>
          </cell>
          <cell r="X586" t="str">
            <v xml:space="preserve">VL01  </v>
          </cell>
        </row>
        <row r="587">
          <cell r="C587">
            <v>8983991350</v>
          </cell>
          <cell r="D587" t="str">
            <v xml:space="preserve">NPR         </v>
          </cell>
          <cell r="E587" t="str">
            <v>久しぶり</v>
          </cell>
          <cell r="F587">
            <v>1</v>
          </cell>
          <cell r="G587" t="str">
            <v xml:space="preserve"> WMG  </v>
          </cell>
          <cell r="H587" t="str">
            <v>久</v>
          </cell>
          <cell r="I587"/>
          <cell r="J587"/>
          <cell r="K587"/>
          <cell r="L587"/>
          <cell r="M587">
            <v>1</v>
          </cell>
          <cell r="N587">
            <v>1</v>
          </cell>
          <cell r="O587">
            <v>1</v>
          </cell>
          <cell r="P587">
            <v>1</v>
          </cell>
          <cell r="Q587"/>
          <cell r="R587"/>
          <cell r="S587"/>
          <cell r="T587"/>
          <cell r="U587"/>
          <cell r="V587">
            <v>4</v>
          </cell>
          <cell r="W587" t="str">
            <v xml:space="preserve">FRAME ASM           </v>
          </cell>
          <cell r="X587" t="str">
            <v xml:space="preserve">NPR   </v>
          </cell>
        </row>
        <row r="588">
          <cell r="C588">
            <v>7552434100</v>
          </cell>
          <cell r="D588" t="str">
            <v xml:space="preserve">VL37 NPR    </v>
          </cell>
          <cell r="E588" t="str">
            <v>久しぶり</v>
          </cell>
          <cell r="F588">
            <v>3</v>
          </cell>
          <cell r="G588" t="str">
            <v xml:space="preserve"> YAB  </v>
          </cell>
          <cell r="H588" t="str">
            <v>久</v>
          </cell>
          <cell r="I588">
            <v>42</v>
          </cell>
          <cell r="J588">
            <v>12</v>
          </cell>
          <cell r="K588"/>
          <cell r="L588">
            <v>18</v>
          </cell>
          <cell r="M588">
            <v>2</v>
          </cell>
          <cell r="N588">
            <v>16</v>
          </cell>
          <cell r="O588">
            <v>14</v>
          </cell>
          <cell r="P588">
            <v>16</v>
          </cell>
          <cell r="Q588">
            <v>15</v>
          </cell>
          <cell r="R588">
            <v>16</v>
          </cell>
          <cell r="S588">
            <v>26</v>
          </cell>
          <cell r="T588">
            <v>25</v>
          </cell>
          <cell r="U588">
            <v>26</v>
          </cell>
          <cell r="V588">
            <v>228</v>
          </cell>
          <cell r="W588" t="str">
            <v xml:space="preserve">FRAME ASM           </v>
          </cell>
          <cell r="X588" t="str">
            <v xml:space="preserve">VL37  </v>
          </cell>
        </row>
        <row r="589">
          <cell r="C589">
            <v>7552434110</v>
          </cell>
          <cell r="D589" t="str">
            <v xml:space="preserve">VL37 NPR    </v>
          </cell>
          <cell r="E589" t="str">
            <v>久しぶり</v>
          </cell>
          <cell r="F589">
            <v>3</v>
          </cell>
          <cell r="G589" t="str">
            <v xml:space="preserve"> YE6  </v>
          </cell>
          <cell r="H589" t="str">
            <v>久</v>
          </cell>
          <cell r="I589">
            <v>24</v>
          </cell>
          <cell r="J589">
            <v>72</v>
          </cell>
          <cell r="K589"/>
          <cell r="L589">
            <v>48</v>
          </cell>
          <cell r="M589">
            <v>50</v>
          </cell>
          <cell r="N589">
            <v>24</v>
          </cell>
          <cell r="O589">
            <v>22</v>
          </cell>
          <cell r="P589">
            <v>24</v>
          </cell>
          <cell r="Q589">
            <v>24</v>
          </cell>
          <cell r="R589">
            <v>21</v>
          </cell>
          <cell r="S589">
            <v>34</v>
          </cell>
          <cell r="T589">
            <v>31</v>
          </cell>
          <cell r="U589">
            <v>34</v>
          </cell>
          <cell r="V589">
            <v>408</v>
          </cell>
          <cell r="W589" t="str">
            <v xml:space="preserve">FRAME ASM           </v>
          </cell>
          <cell r="X589" t="str">
            <v xml:space="preserve">VL37  </v>
          </cell>
        </row>
        <row r="590">
          <cell r="C590">
            <v>7552434120</v>
          </cell>
          <cell r="D590" t="str">
            <v xml:space="preserve">VL37 NPR    </v>
          </cell>
          <cell r="E590" t="str">
            <v>久しぶり</v>
          </cell>
          <cell r="F590">
            <v>3</v>
          </cell>
          <cell r="G590" t="str">
            <v xml:space="preserve"> YKD  </v>
          </cell>
          <cell r="H590" t="str">
            <v>久</v>
          </cell>
          <cell r="I590">
            <v>24</v>
          </cell>
          <cell r="J590">
            <v>96</v>
          </cell>
          <cell r="K590"/>
          <cell r="L590">
            <v>78</v>
          </cell>
          <cell r="M590">
            <v>74</v>
          </cell>
          <cell r="N590">
            <v>54</v>
          </cell>
          <cell r="O590">
            <v>52</v>
          </cell>
          <cell r="P590">
            <v>54</v>
          </cell>
          <cell r="Q590">
            <v>55</v>
          </cell>
          <cell r="R590">
            <v>39</v>
          </cell>
          <cell r="S590">
            <v>62</v>
          </cell>
          <cell r="T590">
            <v>55</v>
          </cell>
          <cell r="U590">
            <v>62</v>
          </cell>
          <cell r="V590">
            <v>705</v>
          </cell>
          <cell r="W590" t="str">
            <v xml:space="preserve">FRAME ASM           </v>
          </cell>
          <cell r="X590" t="str">
            <v xml:space="preserve">VL37  </v>
          </cell>
        </row>
        <row r="591">
          <cell r="C591">
            <v>7552434130</v>
          </cell>
          <cell r="D591" t="str">
            <v xml:space="preserve">VL37 NPR    </v>
          </cell>
          <cell r="E591" t="str">
            <v>久しぶり</v>
          </cell>
          <cell r="F591">
            <v>3</v>
          </cell>
          <cell r="G591" t="str">
            <v xml:space="preserve"> YSF  </v>
          </cell>
          <cell r="H591" t="str">
            <v>久</v>
          </cell>
          <cell r="I591">
            <v>6</v>
          </cell>
          <cell r="J591">
            <v>12</v>
          </cell>
          <cell r="K591"/>
          <cell r="L591">
            <v>54</v>
          </cell>
          <cell r="M591">
            <v>85</v>
          </cell>
          <cell r="N591">
            <v>21</v>
          </cell>
          <cell r="O591">
            <v>20</v>
          </cell>
          <cell r="P591">
            <v>21</v>
          </cell>
          <cell r="Q591">
            <v>21</v>
          </cell>
          <cell r="R591">
            <v>17</v>
          </cell>
          <cell r="S591">
            <v>29</v>
          </cell>
          <cell r="T591">
            <v>27</v>
          </cell>
          <cell r="U591">
            <v>29</v>
          </cell>
          <cell r="V591">
            <v>342</v>
          </cell>
          <cell r="W591" t="str">
            <v xml:space="preserve">FRAME ASM           </v>
          </cell>
          <cell r="X591" t="str">
            <v xml:space="preserve">VL37  </v>
          </cell>
        </row>
        <row r="592">
          <cell r="C592">
            <v>7552434140</v>
          </cell>
          <cell r="D592" t="str">
            <v xml:space="preserve">VL37 NPR    </v>
          </cell>
          <cell r="E592" t="str">
            <v>久しぶり</v>
          </cell>
          <cell r="F592">
            <v>3</v>
          </cell>
          <cell r="G592" t="str">
            <v xml:space="preserve"> YKE  </v>
          </cell>
          <cell r="H592" t="str">
            <v>久</v>
          </cell>
          <cell r="I592"/>
          <cell r="J592"/>
          <cell r="K592"/>
          <cell r="L592"/>
          <cell r="M592"/>
          <cell r="N592"/>
          <cell r="O592">
            <v>6</v>
          </cell>
          <cell r="P592">
            <v>3</v>
          </cell>
          <cell r="Q592">
            <v>6</v>
          </cell>
          <cell r="R592"/>
          <cell r="S592">
            <v>15</v>
          </cell>
          <cell r="T592">
            <v>9</v>
          </cell>
          <cell r="U592">
            <v>15</v>
          </cell>
          <cell r="V592">
            <v>54</v>
          </cell>
          <cell r="W592" t="str">
            <v xml:space="preserve">FRAME ASM           </v>
          </cell>
          <cell r="X592" t="str">
            <v xml:space="preserve">VL37  </v>
          </cell>
        </row>
        <row r="593">
          <cell r="C593">
            <v>7552434150</v>
          </cell>
          <cell r="D593" t="str">
            <v xml:space="preserve">VL37 NPR    </v>
          </cell>
          <cell r="E593" t="str">
            <v>久しぶり</v>
          </cell>
          <cell r="F593">
            <v>3</v>
          </cell>
          <cell r="G593" t="str">
            <v xml:space="preserve"> YSG  </v>
          </cell>
          <cell r="H593" t="str">
            <v>久</v>
          </cell>
          <cell r="I593">
            <v>18</v>
          </cell>
          <cell r="J593">
            <v>36</v>
          </cell>
          <cell r="K593"/>
          <cell r="L593">
            <v>36</v>
          </cell>
          <cell r="M593">
            <v>30</v>
          </cell>
          <cell r="N593">
            <v>12</v>
          </cell>
          <cell r="O593">
            <v>6</v>
          </cell>
          <cell r="P593">
            <v>3</v>
          </cell>
          <cell r="Q593">
            <v>6</v>
          </cell>
          <cell r="R593"/>
          <cell r="S593">
            <v>15</v>
          </cell>
          <cell r="T593">
            <v>9</v>
          </cell>
          <cell r="U593">
            <v>15</v>
          </cell>
          <cell r="V593">
            <v>186</v>
          </cell>
          <cell r="W593" t="str">
            <v xml:space="preserve">FRAME ASM           </v>
          </cell>
          <cell r="X593" t="str">
            <v xml:space="preserve">VL37  </v>
          </cell>
        </row>
        <row r="594">
          <cell r="C594">
            <v>7552434160</v>
          </cell>
          <cell r="D594" t="str">
            <v xml:space="preserve">VL37 NQR    </v>
          </cell>
          <cell r="E594" t="str">
            <v>久しぶり</v>
          </cell>
          <cell r="F594">
            <v>3</v>
          </cell>
          <cell r="G594" t="str">
            <v xml:space="preserve"> YE7  </v>
          </cell>
          <cell r="H594" t="str">
            <v>久</v>
          </cell>
          <cell r="I594">
            <v>6</v>
          </cell>
          <cell r="J594"/>
          <cell r="K594"/>
          <cell r="L594"/>
          <cell r="M594"/>
          <cell r="N594">
            <v>5</v>
          </cell>
          <cell r="O594">
            <v>7</v>
          </cell>
          <cell r="P594">
            <v>6</v>
          </cell>
          <cell r="Q594">
            <v>4</v>
          </cell>
          <cell r="R594">
            <v>7</v>
          </cell>
          <cell r="S594">
            <v>13</v>
          </cell>
          <cell r="T594">
            <v>6</v>
          </cell>
          <cell r="U594">
            <v>13</v>
          </cell>
          <cell r="V594">
            <v>67</v>
          </cell>
          <cell r="W594" t="str">
            <v xml:space="preserve">FRAME ASM           </v>
          </cell>
          <cell r="X594" t="str">
            <v xml:space="preserve">VL37  </v>
          </cell>
        </row>
        <row r="595">
          <cell r="C595">
            <v>7552434170</v>
          </cell>
          <cell r="D595" t="str">
            <v xml:space="preserve">VL37 NQR    </v>
          </cell>
          <cell r="E595" t="str">
            <v>久しぶり</v>
          </cell>
          <cell r="F595">
            <v>3</v>
          </cell>
          <cell r="G595" t="str">
            <v xml:space="preserve"> YKF  </v>
          </cell>
          <cell r="H595" t="str">
            <v>久</v>
          </cell>
          <cell r="I595">
            <v>6</v>
          </cell>
          <cell r="J595">
            <v>12</v>
          </cell>
          <cell r="K595"/>
          <cell r="L595">
            <v>12</v>
          </cell>
          <cell r="M595"/>
          <cell r="N595">
            <v>13</v>
          </cell>
          <cell r="O595">
            <v>15</v>
          </cell>
          <cell r="P595">
            <v>15</v>
          </cell>
          <cell r="Q595">
            <v>13</v>
          </cell>
          <cell r="R595">
            <v>15</v>
          </cell>
          <cell r="S595">
            <v>21</v>
          </cell>
          <cell r="T595">
            <v>12</v>
          </cell>
          <cell r="U595">
            <v>21</v>
          </cell>
          <cell r="V595">
            <v>155</v>
          </cell>
          <cell r="W595" t="str">
            <v xml:space="preserve">FRAME ASM           </v>
          </cell>
          <cell r="X595" t="str">
            <v xml:space="preserve">VL37  </v>
          </cell>
        </row>
        <row r="596">
          <cell r="C596">
            <v>7552434180</v>
          </cell>
          <cell r="D596" t="str">
            <v xml:space="preserve">VL37 NQR    </v>
          </cell>
          <cell r="E596" t="str">
            <v>久しぶり</v>
          </cell>
          <cell r="F596">
            <v>3</v>
          </cell>
          <cell r="G596" t="str">
            <v xml:space="preserve"> YSD  </v>
          </cell>
          <cell r="H596" t="str">
            <v>久</v>
          </cell>
          <cell r="I596">
            <v>12</v>
          </cell>
          <cell r="J596"/>
          <cell r="K596"/>
          <cell r="L596">
            <v>12</v>
          </cell>
          <cell r="M596"/>
          <cell r="N596">
            <v>29</v>
          </cell>
          <cell r="O596">
            <v>31</v>
          </cell>
          <cell r="P596">
            <v>33</v>
          </cell>
          <cell r="Q596">
            <v>31</v>
          </cell>
          <cell r="R596">
            <v>31</v>
          </cell>
          <cell r="S596">
            <v>38</v>
          </cell>
          <cell r="T596">
            <v>23</v>
          </cell>
          <cell r="U596">
            <v>38</v>
          </cell>
          <cell r="V596">
            <v>278</v>
          </cell>
          <cell r="W596" t="str">
            <v xml:space="preserve">FRAME ASM           </v>
          </cell>
          <cell r="X596" t="str">
            <v xml:space="preserve">VL37  </v>
          </cell>
        </row>
        <row r="597">
          <cell r="C597">
            <v>7552434190</v>
          </cell>
          <cell r="D597" t="str">
            <v xml:space="preserve">VL37 NQR    </v>
          </cell>
          <cell r="E597" t="str">
            <v>久しぶり</v>
          </cell>
          <cell r="F597">
            <v>3</v>
          </cell>
          <cell r="G597" t="str">
            <v xml:space="preserve"> YKG  </v>
          </cell>
          <cell r="H597" t="str">
            <v>久</v>
          </cell>
          <cell r="I597"/>
          <cell r="J597"/>
          <cell r="K597"/>
          <cell r="L597"/>
          <cell r="M597"/>
          <cell r="N597">
            <v>6</v>
          </cell>
          <cell r="O597">
            <v>6</v>
          </cell>
          <cell r="P597">
            <v>9</v>
          </cell>
          <cell r="Q597">
            <v>6</v>
          </cell>
          <cell r="R597">
            <v>6</v>
          </cell>
          <cell r="S597">
            <v>9</v>
          </cell>
          <cell r="T597">
            <v>9</v>
          </cell>
          <cell r="U597">
            <v>9</v>
          </cell>
          <cell r="V597">
            <v>60</v>
          </cell>
          <cell r="W597" t="str">
            <v xml:space="preserve">FRAME ASM           </v>
          </cell>
          <cell r="X597" t="str">
            <v xml:space="preserve">VL37  </v>
          </cell>
        </row>
        <row r="598">
          <cell r="C598">
            <v>7552434200</v>
          </cell>
          <cell r="D598" t="str">
            <v xml:space="preserve">VL37 NQR    </v>
          </cell>
          <cell r="E598" t="str">
            <v>久しぶり</v>
          </cell>
          <cell r="F598">
            <v>3</v>
          </cell>
          <cell r="G598" t="str">
            <v xml:space="preserve"> YSE  </v>
          </cell>
          <cell r="H598" t="str">
            <v>久</v>
          </cell>
          <cell r="I598"/>
          <cell r="J598"/>
          <cell r="K598"/>
          <cell r="L598"/>
          <cell r="M598">
            <v>6</v>
          </cell>
          <cell r="N598">
            <v>6</v>
          </cell>
          <cell r="O598">
            <v>6</v>
          </cell>
          <cell r="P598">
            <v>9</v>
          </cell>
          <cell r="Q598">
            <v>6</v>
          </cell>
          <cell r="R598">
            <v>6</v>
          </cell>
          <cell r="S598">
            <v>9</v>
          </cell>
          <cell r="T598">
            <v>9</v>
          </cell>
          <cell r="U598">
            <v>9</v>
          </cell>
          <cell r="V598">
            <v>66</v>
          </cell>
          <cell r="W598" t="str">
            <v xml:space="preserve">FRAME ASM           </v>
          </cell>
          <cell r="X598" t="str">
            <v xml:space="preserve">VL37  </v>
          </cell>
        </row>
        <row r="599">
          <cell r="C599">
            <v>8977962930</v>
          </cell>
          <cell r="D599" t="str">
            <v xml:space="preserve">VL24 NPR    </v>
          </cell>
          <cell r="E599" t="str">
            <v>久しぶり</v>
          </cell>
          <cell r="F599">
            <v>3</v>
          </cell>
          <cell r="G599" t="str">
            <v xml:space="preserve"> WJN  </v>
          </cell>
          <cell r="H599" t="str">
            <v>久</v>
          </cell>
          <cell r="I599"/>
          <cell r="J599"/>
          <cell r="K599"/>
          <cell r="L599"/>
          <cell r="M599"/>
          <cell r="N599"/>
          <cell r="O599">
            <v>2</v>
          </cell>
          <cell r="P599">
            <v>2</v>
          </cell>
          <cell r="Q599"/>
          <cell r="R599"/>
          <cell r="S599"/>
          <cell r="T599"/>
          <cell r="U599">
            <v>2</v>
          </cell>
          <cell r="V599">
            <v>6</v>
          </cell>
          <cell r="W599" t="str">
            <v xml:space="preserve">FRAME ASM           </v>
          </cell>
          <cell r="X599" t="str">
            <v xml:space="preserve">VL24  </v>
          </cell>
        </row>
        <row r="600">
          <cell r="C600">
            <v>8977962940</v>
          </cell>
          <cell r="D600" t="str">
            <v xml:space="preserve">VL24 NPR    </v>
          </cell>
          <cell r="E600" t="str">
            <v>久しぶり</v>
          </cell>
          <cell r="F600">
            <v>3</v>
          </cell>
          <cell r="G600" t="str">
            <v xml:space="preserve"> WJP  </v>
          </cell>
          <cell r="H600" t="str">
            <v>久</v>
          </cell>
          <cell r="I600"/>
          <cell r="J600"/>
          <cell r="K600"/>
          <cell r="L600"/>
          <cell r="M600"/>
          <cell r="N600"/>
          <cell r="O600">
            <v>2</v>
          </cell>
          <cell r="P600">
            <v>2</v>
          </cell>
          <cell r="Q600"/>
          <cell r="R600"/>
          <cell r="S600"/>
          <cell r="T600"/>
          <cell r="U600">
            <v>2</v>
          </cell>
          <cell r="V600">
            <v>6</v>
          </cell>
          <cell r="W600" t="str">
            <v xml:space="preserve">FRAME ASM           </v>
          </cell>
          <cell r="X600" t="str">
            <v xml:space="preserve">VL24  </v>
          </cell>
        </row>
        <row r="601">
          <cell r="C601">
            <v>8977963060</v>
          </cell>
          <cell r="D601" t="str">
            <v xml:space="preserve">VL24 NPR    </v>
          </cell>
          <cell r="E601" t="str">
            <v>久しぶり</v>
          </cell>
          <cell r="F601">
            <v>3</v>
          </cell>
          <cell r="G601" t="str">
            <v xml:space="preserve"> W1E  </v>
          </cell>
          <cell r="H601" t="str">
            <v>久</v>
          </cell>
          <cell r="I601"/>
          <cell r="J601"/>
          <cell r="K601"/>
          <cell r="L601"/>
          <cell r="M601"/>
          <cell r="N601"/>
          <cell r="O601">
            <v>2</v>
          </cell>
          <cell r="P601">
            <v>2</v>
          </cell>
          <cell r="Q601"/>
          <cell r="R601"/>
          <cell r="S601"/>
          <cell r="T601"/>
          <cell r="U601">
            <v>2</v>
          </cell>
          <cell r="V601">
            <v>6</v>
          </cell>
          <cell r="W601" t="str">
            <v xml:space="preserve">FRAME ASM           </v>
          </cell>
          <cell r="X601" t="str">
            <v xml:space="preserve">VL24  </v>
          </cell>
        </row>
        <row r="602">
          <cell r="C602">
            <v>8982744300</v>
          </cell>
          <cell r="D602" t="str">
            <v xml:space="preserve">NPR         </v>
          </cell>
          <cell r="E602" t="str">
            <v>久しぶり</v>
          </cell>
          <cell r="F602">
            <v>3</v>
          </cell>
          <cell r="G602" t="str">
            <v xml:space="preserve"> WKG  </v>
          </cell>
          <cell r="H602" t="str">
            <v>久</v>
          </cell>
          <cell r="I602"/>
          <cell r="J602">
            <v>6</v>
          </cell>
          <cell r="K602"/>
          <cell r="L602"/>
          <cell r="M602"/>
          <cell r="N602">
            <v>12</v>
          </cell>
          <cell r="O602">
            <v>6</v>
          </cell>
          <cell r="P602">
            <v>6</v>
          </cell>
          <cell r="Q602">
            <v>6</v>
          </cell>
          <cell r="R602">
            <v>6</v>
          </cell>
          <cell r="S602">
            <v>6</v>
          </cell>
          <cell r="T602"/>
          <cell r="U602"/>
          <cell r="V602">
            <v>48</v>
          </cell>
          <cell r="W602" t="str">
            <v xml:space="preserve">FRAME ASM           </v>
          </cell>
          <cell r="X602" t="str">
            <v xml:space="preserve">NPR   </v>
          </cell>
        </row>
        <row r="603">
          <cell r="C603">
            <v>8982744320</v>
          </cell>
          <cell r="D603" t="str">
            <v xml:space="preserve">NPR         </v>
          </cell>
          <cell r="E603" t="str">
            <v>久しぶり</v>
          </cell>
          <cell r="F603">
            <v>3</v>
          </cell>
          <cell r="G603" t="str">
            <v xml:space="preserve"> WPA  </v>
          </cell>
          <cell r="H603" t="str">
            <v>久</v>
          </cell>
          <cell r="I603"/>
          <cell r="J603"/>
          <cell r="K603"/>
          <cell r="L603">
            <v>12</v>
          </cell>
          <cell r="M603"/>
          <cell r="N603">
            <v>6</v>
          </cell>
          <cell r="O603">
            <v>12</v>
          </cell>
          <cell r="P603">
            <v>12</v>
          </cell>
          <cell r="Q603">
            <v>12</v>
          </cell>
          <cell r="R603">
            <v>6</v>
          </cell>
          <cell r="S603"/>
          <cell r="T603">
            <v>6</v>
          </cell>
          <cell r="U603">
            <v>6</v>
          </cell>
          <cell r="V603">
            <v>72</v>
          </cell>
          <cell r="W603" t="str">
            <v xml:space="preserve">FRAME ASM           </v>
          </cell>
          <cell r="X603" t="str">
            <v xml:space="preserve">NPR   </v>
          </cell>
        </row>
        <row r="604">
          <cell r="C604">
            <v>8983007010</v>
          </cell>
          <cell r="D604" t="str">
            <v xml:space="preserve">NPR         </v>
          </cell>
          <cell r="E604" t="str">
            <v>久しぶり</v>
          </cell>
          <cell r="F604">
            <v>3</v>
          </cell>
          <cell r="G604" t="str">
            <v xml:space="preserve"> WKS  </v>
          </cell>
          <cell r="H604" t="str">
            <v>久</v>
          </cell>
          <cell r="I604"/>
          <cell r="J604">
            <v>6</v>
          </cell>
          <cell r="K604"/>
          <cell r="L604">
            <v>6</v>
          </cell>
          <cell r="M604"/>
          <cell r="N604"/>
          <cell r="O604">
            <v>3</v>
          </cell>
          <cell r="P604">
            <v>3</v>
          </cell>
          <cell r="Q604"/>
          <cell r="R604"/>
          <cell r="S604"/>
          <cell r="T604"/>
          <cell r="U604"/>
          <cell r="V604">
            <v>18</v>
          </cell>
          <cell r="W604" t="str">
            <v xml:space="preserve">FRAME ASM           </v>
          </cell>
          <cell r="X604" t="str">
            <v xml:space="preserve">VN97  </v>
          </cell>
        </row>
        <row r="605">
          <cell r="C605">
            <v>8983040130</v>
          </cell>
          <cell r="D605" t="str">
            <v xml:space="preserve">VN97 NPR    </v>
          </cell>
          <cell r="E605" t="str">
            <v>久しぶり</v>
          </cell>
          <cell r="F605">
            <v>3</v>
          </cell>
          <cell r="G605" t="str">
            <v xml:space="preserve"> WSB  </v>
          </cell>
          <cell r="H605" t="str">
            <v>久</v>
          </cell>
          <cell r="I605"/>
          <cell r="J605"/>
          <cell r="K605"/>
          <cell r="L605"/>
          <cell r="M605"/>
          <cell r="N605"/>
          <cell r="O605">
            <v>3</v>
          </cell>
          <cell r="P605">
            <v>3</v>
          </cell>
          <cell r="Q605"/>
          <cell r="R605"/>
          <cell r="S605"/>
          <cell r="T605"/>
          <cell r="U605"/>
          <cell r="V605">
            <v>6</v>
          </cell>
          <cell r="W605" t="str">
            <v xml:space="preserve">FRAME ASM           </v>
          </cell>
          <cell r="X605" t="str">
            <v xml:space="preserve">VN97  </v>
          </cell>
        </row>
        <row r="606">
          <cell r="C606">
            <v>8983152572</v>
          </cell>
          <cell r="D606" t="str">
            <v xml:space="preserve">VN97 NPS    </v>
          </cell>
          <cell r="E606" t="str">
            <v>久しぶり</v>
          </cell>
          <cell r="F606">
            <v>3</v>
          </cell>
          <cell r="G606" t="str">
            <v xml:space="preserve"> UK1  </v>
          </cell>
          <cell r="H606" t="str">
            <v>久</v>
          </cell>
          <cell r="I606"/>
          <cell r="J606"/>
          <cell r="K606"/>
          <cell r="L606"/>
          <cell r="M606"/>
          <cell r="N606"/>
          <cell r="O606"/>
          <cell r="P606"/>
          <cell r="Q606">
            <v>6</v>
          </cell>
          <cell r="R606"/>
          <cell r="S606">
            <v>6</v>
          </cell>
          <cell r="T606"/>
          <cell r="U606">
            <v>12</v>
          </cell>
          <cell r="V606">
            <v>24</v>
          </cell>
          <cell r="W606" t="str">
            <v xml:space="preserve">FRAME ASM           </v>
          </cell>
          <cell r="X606" t="str">
            <v xml:space="preserve">VN97  </v>
          </cell>
        </row>
        <row r="607">
          <cell r="C607">
            <v>8983825961</v>
          </cell>
          <cell r="D607" t="str">
            <v xml:space="preserve">VL08 NPR    </v>
          </cell>
          <cell r="E607" t="str">
            <v>久しぶり</v>
          </cell>
          <cell r="F607">
            <v>3</v>
          </cell>
          <cell r="G607" t="str">
            <v xml:space="preserve"> WJC  </v>
          </cell>
          <cell r="H607" t="str">
            <v>久</v>
          </cell>
          <cell r="I607"/>
          <cell r="J607"/>
          <cell r="K607"/>
          <cell r="L607"/>
          <cell r="M607"/>
          <cell r="N607"/>
          <cell r="O607"/>
          <cell r="P607"/>
          <cell r="Q607"/>
          <cell r="R607">
            <v>2</v>
          </cell>
          <cell r="S607">
            <v>2</v>
          </cell>
          <cell r="T607">
            <v>2</v>
          </cell>
          <cell r="U607"/>
          <cell r="V607">
            <v>6</v>
          </cell>
          <cell r="W607" t="str">
            <v xml:space="preserve">FRAME ASM           </v>
          </cell>
          <cell r="X607" t="str">
            <v xml:space="preserve">VL08  </v>
          </cell>
        </row>
        <row r="608">
          <cell r="C608">
            <v>8983825991</v>
          </cell>
          <cell r="D608" t="str">
            <v xml:space="preserve">VL08 NPR    </v>
          </cell>
          <cell r="E608" t="str">
            <v>久しぶり</v>
          </cell>
          <cell r="F608">
            <v>3</v>
          </cell>
          <cell r="G608" t="str">
            <v xml:space="preserve"> WPZ  </v>
          </cell>
          <cell r="H608" t="str">
            <v>久</v>
          </cell>
          <cell r="I608"/>
          <cell r="J608"/>
          <cell r="K608"/>
          <cell r="L608"/>
          <cell r="M608"/>
          <cell r="N608"/>
          <cell r="O608"/>
          <cell r="P608"/>
          <cell r="Q608"/>
          <cell r="R608">
            <v>2</v>
          </cell>
          <cell r="S608">
            <v>2</v>
          </cell>
          <cell r="T608">
            <v>2</v>
          </cell>
          <cell r="U608"/>
          <cell r="V608">
            <v>6</v>
          </cell>
          <cell r="W608" t="str">
            <v xml:space="preserve">FRAME ASM           </v>
          </cell>
          <cell r="X608" t="str">
            <v xml:space="preserve">VL08  </v>
          </cell>
        </row>
        <row r="609">
          <cell r="C609">
            <v>8983826031</v>
          </cell>
          <cell r="D609" t="str">
            <v xml:space="preserve">VL08 NPR    </v>
          </cell>
          <cell r="E609" t="str">
            <v>久しぶり</v>
          </cell>
          <cell r="F609">
            <v>3</v>
          </cell>
          <cell r="G609" t="str">
            <v xml:space="preserve"> WSE  </v>
          </cell>
          <cell r="H609" t="str">
            <v>久</v>
          </cell>
          <cell r="I609"/>
          <cell r="J609"/>
          <cell r="K609"/>
          <cell r="L609"/>
          <cell r="M609"/>
          <cell r="N609"/>
          <cell r="O609"/>
          <cell r="P609"/>
          <cell r="Q609"/>
          <cell r="R609">
            <v>1</v>
          </cell>
          <cell r="S609">
            <v>1</v>
          </cell>
          <cell r="T609">
            <v>1</v>
          </cell>
          <cell r="U609"/>
          <cell r="V609">
            <v>3</v>
          </cell>
          <cell r="W609" t="str">
            <v xml:space="preserve">FRAME ASM           </v>
          </cell>
          <cell r="X609" t="str">
            <v xml:space="preserve">VL08  </v>
          </cell>
        </row>
        <row r="610">
          <cell r="C610">
            <v>8983826061</v>
          </cell>
          <cell r="D610" t="str">
            <v xml:space="preserve">VL08 NPR    </v>
          </cell>
          <cell r="E610" t="str">
            <v>久しぶり</v>
          </cell>
          <cell r="F610">
            <v>3</v>
          </cell>
          <cell r="G610" t="str">
            <v xml:space="preserve"> WMT  </v>
          </cell>
          <cell r="H610" t="str">
            <v>久</v>
          </cell>
          <cell r="I610"/>
          <cell r="J610"/>
          <cell r="K610"/>
          <cell r="L610"/>
          <cell r="M610">
            <v>6</v>
          </cell>
          <cell r="N610"/>
          <cell r="O610"/>
          <cell r="P610"/>
          <cell r="Q610"/>
          <cell r="R610">
            <v>2</v>
          </cell>
          <cell r="S610">
            <v>2</v>
          </cell>
          <cell r="T610">
            <v>2</v>
          </cell>
          <cell r="U610"/>
          <cell r="V610">
            <v>12</v>
          </cell>
          <cell r="W610" t="str">
            <v xml:space="preserve">FRAME ASM           </v>
          </cell>
          <cell r="X610" t="str">
            <v xml:space="preserve">VL08  </v>
          </cell>
        </row>
        <row r="611">
          <cell r="C611">
            <v>8976793890</v>
          </cell>
          <cell r="D611" t="str">
            <v xml:space="preserve">VL20 NPS    </v>
          </cell>
          <cell r="E611" t="str">
            <v>久しぶり</v>
          </cell>
          <cell r="F611">
            <v>1</v>
          </cell>
          <cell r="G611" t="str">
            <v xml:space="preserve"> UK5  </v>
          </cell>
          <cell r="H611" t="str">
            <v>久</v>
          </cell>
          <cell r="I611"/>
          <cell r="J611">
            <v>1</v>
          </cell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>
            <v>1</v>
          </cell>
          <cell r="W611" t="str">
            <v xml:space="preserve">FRAME ASM           </v>
          </cell>
          <cell r="X611" t="str">
            <v xml:space="preserve">VL20  </v>
          </cell>
        </row>
        <row r="612">
          <cell r="C612">
            <v>7552164972</v>
          </cell>
          <cell r="D612" t="str">
            <v xml:space="preserve">VL27 NPR    </v>
          </cell>
          <cell r="E612" t="str">
            <v>久しぶり</v>
          </cell>
          <cell r="F612">
            <v>3</v>
          </cell>
          <cell r="G612" t="str">
            <v xml:space="preserve"> HF1  </v>
          </cell>
          <cell r="H612" t="str">
            <v>久</v>
          </cell>
          <cell r="I612"/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>
            <v>3</v>
          </cell>
          <cell r="V612">
            <v>3</v>
          </cell>
          <cell r="W612" t="str">
            <v xml:space="preserve">FRAME ASM           </v>
          </cell>
          <cell r="X612" t="str">
            <v xml:space="preserve">VK00  </v>
          </cell>
        </row>
        <row r="613">
          <cell r="C613">
            <v>8977917240</v>
          </cell>
          <cell r="D613" t="str">
            <v xml:space="preserve">VL32 NPR    </v>
          </cell>
          <cell r="E613" t="str">
            <v>KD初品？？</v>
          </cell>
          <cell r="F613">
            <v>1</v>
          </cell>
          <cell r="G613" t="str">
            <v xml:space="preserve"> WAL  </v>
          </cell>
          <cell r="H613" t="str">
            <v xml:space="preserve"> </v>
          </cell>
          <cell r="I613">
            <v>26</v>
          </cell>
          <cell r="J613">
            <v>7</v>
          </cell>
          <cell r="K613"/>
          <cell r="L613">
            <v>2</v>
          </cell>
          <cell r="M613">
            <v>8</v>
          </cell>
          <cell r="N613"/>
          <cell r="O613">
            <v>3</v>
          </cell>
          <cell r="P613">
            <v>14</v>
          </cell>
          <cell r="Q613">
            <v>11</v>
          </cell>
          <cell r="R613">
            <v>5</v>
          </cell>
          <cell r="S613">
            <v>1</v>
          </cell>
          <cell r="T613">
            <v>1</v>
          </cell>
          <cell r="U613"/>
          <cell r="V613">
            <v>78</v>
          </cell>
          <cell r="W613" t="str">
            <v xml:space="preserve">FRAME ASM           </v>
          </cell>
          <cell r="X613" t="str">
            <v xml:space="preserve">VL32  </v>
          </cell>
        </row>
        <row r="614">
          <cell r="C614">
            <v>8977917240</v>
          </cell>
          <cell r="D614" t="str">
            <v xml:space="preserve">VL32 NPR    </v>
          </cell>
          <cell r="E614" t="str">
            <v>KD初品？？</v>
          </cell>
          <cell r="F614">
            <v>3</v>
          </cell>
          <cell r="G614" t="str">
            <v xml:space="preserve"> WAL  </v>
          </cell>
          <cell r="H614" t="str">
            <v xml:space="preserve"> </v>
          </cell>
          <cell r="I614">
            <v>12</v>
          </cell>
          <cell r="J614"/>
          <cell r="K614"/>
          <cell r="L614"/>
          <cell r="M614"/>
          <cell r="N614"/>
          <cell r="O614"/>
          <cell r="P614"/>
          <cell r="Q614"/>
          <cell r="R614">
            <v>2</v>
          </cell>
          <cell r="S614">
            <v>1</v>
          </cell>
          <cell r="T614">
            <v>1</v>
          </cell>
          <cell r="U614">
            <v>1</v>
          </cell>
          <cell r="V614">
            <v>17</v>
          </cell>
          <cell r="W614" t="str">
            <v xml:space="preserve">FRAME ASM           </v>
          </cell>
          <cell r="X614" t="str">
            <v xml:space="preserve">VL32  </v>
          </cell>
        </row>
        <row r="615">
          <cell r="C615">
            <v>7551960640</v>
          </cell>
          <cell r="D615" t="str">
            <v xml:space="preserve">VL34 NPR    </v>
          </cell>
          <cell r="E615" t="str">
            <v>SOP</v>
          </cell>
          <cell r="F615">
            <v>1</v>
          </cell>
          <cell r="G615" t="str">
            <v xml:space="preserve"> WHS  </v>
          </cell>
          <cell r="H615" t="str">
            <v xml:space="preserve"> </v>
          </cell>
          <cell r="I615">
            <v>3</v>
          </cell>
          <cell r="J615">
            <v>16</v>
          </cell>
          <cell r="K615"/>
          <cell r="L615">
            <v>16</v>
          </cell>
          <cell r="M615">
            <v>7</v>
          </cell>
          <cell r="N615">
            <v>29</v>
          </cell>
          <cell r="O615">
            <v>27</v>
          </cell>
          <cell r="P615">
            <v>26</v>
          </cell>
          <cell r="Q615">
            <v>21</v>
          </cell>
          <cell r="R615">
            <v>14</v>
          </cell>
          <cell r="S615">
            <v>8</v>
          </cell>
          <cell r="T615">
            <v>8</v>
          </cell>
          <cell r="U615">
            <v>4</v>
          </cell>
          <cell r="V615">
            <v>179</v>
          </cell>
          <cell r="W615" t="str">
            <v xml:space="preserve">FRAME ASM           </v>
          </cell>
          <cell r="X615" t="str">
            <v xml:space="preserve">VL34  </v>
          </cell>
        </row>
        <row r="616">
          <cell r="C616">
            <v>8972416543</v>
          </cell>
          <cell r="D616" t="str">
            <v xml:space="preserve">VK00 NPR    </v>
          </cell>
          <cell r="E616" t="str">
            <v>SOP</v>
          </cell>
          <cell r="F616">
            <v>1</v>
          </cell>
          <cell r="G616" t="str">
            <v xml:space="preserve"> ZAJ  </v>
          </cell>
          <cell r="H616" t="str">
            <v xml:space="preserve"> </v>
          </cell>
          <cell r="I616">
            <v>3</v>
          </cell>
          <cell r="J616">
            <v>6</v>
          </cell>
          <cell r="K616"/>
          <cell r="L616">
            <v>6</v>
          </cell>
          <cell r="M616">
            <v>7</v>
          </cell>
          <cell r="N616">
            <v>13</v>
          </cell>
          <cell r="O616">
            <v>12</v>
          </cell>
          <cell r="P616">
            <v>11</v>
          </cell>
          <cell r="Q616">
            <v>11</v>
          </cell>
          <cell r="R616">
            <v>16</v>
          </cell>
          <cell r="S616">
            <v>16</v>
          </cell>
          <cell r="T616">
            <v>15</v>
          </cell>
          <cell r="U616">
            <v>10</v>
          </cell>
          <cell r="V616">
            <v>126</v>
          </cell>
          <cell r="W616" t="str">
            <v xml:space="preserve">FRAME ASM           </v>
          </cell>
          <cell r="X616" t="str">
            <v xml:space="preserve">VK00  </v>
          </cell>
        </row>
        <row r="617">
          <cell r="C617">
            <v>8974997030</v>
          </cell>
          <cell r="D617" t="str">
            <v xml:space="preserve">VL01 NPR    </v>
          </cell>
          <cell r="E617" t="str">
            <v>SOP</v>
          </cell>
          <cell r="F617">
            <v>1</v>
          </cell>
          <cell r="G617" t="str">
            <v xml:space="preserve"> WX8  </v>
          </cell>
          <cell r="H617" t="str">
            <v xml:space="preserve"> </v>
          </cell>
          <cell r="I617">
            <v>3</v>
          </cell>
          <cell r="J617">
            <v>10</v>
          </cell>
          <cell r="K617"/>
          <cell r="L617">
            <v>9</v>
          </cell>
          <cell r="M617">
            <v>1</v>
          </cell>
          <cell r="N617">
            <v>2</v>
          </cell>
          <cell r="O617">
            <v>2</v>
          </cell>
          <cell r="P617">
            <v>2</v>
          </cell>
          <cell r="Q617">
            <v>2</v>
          </cell>
          <cell r="R617">
            <v>1</v>
          </cell>
          <cell r="S617">
            <v>1</v>
          </cell>
          <cell r="T617"/>
          <cell r="U617"/>
          <cell r="V617">
            <v>33</v>
          </cell>
          <cell r="W617" t="str">
            <v xml:space="preserve">FRAME ASM           </v>
          </cell>
          <cell r="X617" t="str">
            <v xml:space="preserve">VL01  </v>
          </cell>
        </row>
        <row r="618">
          <cell r="C618">
            <v>8974997060</v>
          </cell>
          <cell r="D618" t="str">
            <v xml:space="preserve">VL01 NPR    </v>
          </cell>
          <cell r="E618" t="str">
            <v>SOP</v>
          </cell>
          <cell r="F618">
            <v>1</v>
          </cell>
          <cell r="G618" t="str">
            <v xml:space="preserve"> WQQ  </v>
          </cell>
          <cell r="H618" t="str">
            <v xml:space="preserve"> </v>
          </cell>
          <cell r="I618"/>
          <cell r="J618">
            <v>5</v>
          </cell>
          <cell r="K618"/>
          <cell r="L618">
            <v>7</v>
          </cell>
          <cell r="M618">
            <v>13</v>
          </cell>
          <cell r="N618">
            <v>3</v>
          </cell>
          <cell r="O618">
            <v>3</v>
          </cell>
          <cell r="P618">
            <v>3</v>
          </cell>
          <cell r="Q618">
            <v>2</v>
          </cell>
          <cell r="R618">
            <v>2</v>
          </cell>
          <cell r="S618">
            <v>1</v>
          </cell>
          <cell r="T618">
            <v>1</v>
          </cell>
          <cell r="U618"/>
          <cell r="V618">
            <v>40</v>
          </cell>
          <cell r="W618" t="str">
            <v xml:space="preserve">FRAME ASM           </v>
          </cell>
          <cell r="X618" t="str">
            <v xml:space="preserve">VL01  </v>
          </cell>
        </row>
        <row r="619">
          <cell r="C619">
            <v>8975095220</v>
          </cell>
          <cell r="D619" t="str">
            <v xml:space="preserve">VL01 NPR    </v>
          </cell>
          <cell r="E619" t="str">
            <v>SOP</v>
          </cell>
          <cell r="F619">
            <v>1</v>
          </cell>
          <cell r="G619" t="str">
            <v xml:space="preserve"> WQS  </v>
          </cell>
          <cell r="H619" t="str">
            <v xml:space="preserve"> </v>
          </cell>
          <cell r="I619"/>
          <cell r="J619">
            <v>1</v>
          </cell>
          <cell r="K619"/>
          <cell r="L619">
            <v>2</v>
          </cell>
          <cell r="M619">
            <v>4</v>
          </cell>
          <cell r="N619"/>
          <cell r="O619"/>
          <cell r="P619"/>
          <cell r="Q619"/>
          <cell r="R619"/>
          <cell r="S619"/>
          <cell r="T619"/>
          <cell r="U619"/>
          <cell r="V619">
            <v>7</v>
          </cell>
          <cell r="W619" t="str">
            <v xml:space="preserve">FRAME ASM           </v>
          </cell>
          <cell r="X619" t="str">
            <v xml:space="preserve">VL01  </v>
          </cell>
        </row>
        <row r="620">
          <cell r="C620">
            <v>8975171550</v>
          </cell>
          <cell r="D620" t="str">
            <v xml:space="preserve">VL01 NPR    </v>
          </cell>
          <cell r="E620" t="str">
            <v>SOP</v>
          </cell>
          <cell r="F620">
            <v>1</v>
          </cell>
          <cell r="G620" t="str">
            <v xml:space="preserve"> WXP  </v>
          </cell>
          <cell r="H620" t="str">
            <v xml:space="preserve"> </v>
          </cell>
          <cell r="I620">
            <v>1</v>
          </cell>
          <cell r="J620"/>
          <cell r="K620"/>
          <cell r="L620"/>
          <cell r="M620">
            <v>1</v>
          </cell>
          <cell r="N620">
            <v>1</v>
          </cell>
          <cell r="O620">
            <v>1</v>
          </cell>
          <cell r="P620">
            <v>1</v>
          </cell>
          <cell r="Q620">
            <v>1</v>
          </cell>
          <cell r="R620">
            <v>1</v>
          </cell>
          <cell r="S620">
            <v>1</v>
          </cell>
          <cell r="T620">
            <v>1</v>
          </cell>
          <cell r="U620"/>
          <cell r="V620">
            <v>9</v>
          </cell>
          <cell r="W620" t="str">
            <v xml:space="preserve">FRAME ASM           </v>
          </cell>
          <cell r="X620" t="str">
            <v xml:space="preserve">VL01  </v>
          </cell>
        </row>
        <row r="621">
          <cell r="C621">
            <v>8975546150</v>
          </cell>
          <cell r="D621" t="str">
            <v xml:space="preserve">NQR         </v>
          </cell>
          <cell r="E621" t="str">
            <v>SOP</v>
          </cell>
          <cell r="F621">
            <v>1</v>
          </cell>
          <cell r="G621" t="str">
            <v xml:space="preserve"> WSL  </v>
          </cell>
          <cell r="H621" t="str">
            <v xml:space="preserve"> </v>
          </cell>
          <cell r="I621">
            <v>9</v>
          </cell>
          <cell r="J621">
            <v>1</v>
          </cell>
          <cell r="K621"/>
          <cell r="L621">
            <v>4</v>
          </cell>
          <cell r="M621">
            <v>14</v>
          </cell>
          <cell r="N621"/>
          <cell r="O621"/>
          <cell r="P621"/>
          <cell r="Q621"/>
          <cell r="R621"/>
          <cell r="S621">
            <v>1</v>
          </cell>
          <cell r="T621">
            <v>1</v>
          </cell>
          <cell r="U621">
            <v>3</v>
          </cell>
          <cell r="V621">
            <v>33</v>
          </cell>
          <cell r="W621" t="str">
            <v xml:space="preserve">FRAME ASM           </v>
          </cell>
          <cell r="X621" t="str">
            <v xml:space="preserve">NQR   </v>
          </cell>
        </row>
        <row r="622">
          <cell r="C622">
            <v>7552138842</v>
          </cell>
          <cell r="D622" t="str">
            <v xml:space="preserve">VDS NPR     </v>
          </cell>
          <cell r="E622" t="str">
            <v xml:space="preserve">VK00 3X 850幅 B1-GR </v>
          </cell>
          <cell r="F622">
            <v>1</v>
          </cell>
          <cell r="G622" t="str">
            <v xml:space="preserve"> HF7  </v>
          </cell>
          <cell r="H622" t="str">
            <v xml:space="preserve"> </v>
          </cell>
          <cell r="I622">
            <v>9</v>
          </cell>
          <cell r="J622">
            <v>14</v>
          </cell>
          <cell r="K622"/>
          <cell r="L622">
            <v>33</v>
          </cell>
          <cell r="M622">
            <v>3</v>
          </cell>
          <cell r="N622">
            <v>3</v>
          </cell>
          <cell r="O622">
            <v>3</v>
          </cell>
          <cell r="P622">
            <v>3</v>
          </cell>
          <cell r="Q622">
            <v>2</v>
          </cell>
          <cell r="R622">
            <v>4</v>
          </cell>
          <cell r="S622">
            <v>4</v>
          </cell>
          <cell r="T622">
            <v>4</v>
          </cell>
          <cell r="U622">
            <v>3</v>
          </cell>
          <cell r="V622">
            <v>85</v>
          </cell>
          <cell r="W622" t="str">
            <v xml:space="preserve">FRAME ASM           </v>
          </cell>
          <cell r="X622" t="str">
            <v xml:space="preserve">VK00  </v>
          </cell>
        </row>
        <row r="623">
          <cell r="C623">
            <v>7552138863</v>
          </cell>
          <cell r="D623" t="str">
            <v xml:space="preserve">VK00 NP*    </v>
          </cell>
          <cell r="E623" t="str">
            <v xml:space="preserve">VK00 3X 850幅 B1-GR </v>
          </cell>
          <cell r="F623">
            <v>1</v>
          </cell>
          <cell r="G623" t="str">
            <v xml:space="preserve"> HH1  </v>
          </cell>
          <cell r="H623" t="str">
            <v xml:space="preserve"> </v>
          </cell>
          <cell r="I623"/>
          <cell r="J623">
            <v>2</v>
          </cell>
          <cell r="K623"/>
          <cell r="L623">
            <v>11</v>
          </cell>
          <cell r="M623">
            <v>18</v>
          </cell>
          <cell r="N623">
            <v>5</v>
          </cell>
          <cell r="O623">
            <v>3</v>
          </cell>
          <cell r="P623">
            <v>3</v>
          </cell>
          <cell r="Q623">
            <v>3</v>
          </cell>
          <cell r="R623">
            <v>4</v>
          </cell>
          <cell r="S623">
            <v>4</v>
          </cell>
          <cell r="T623">
            <v>4</v>
          </cell>
          <cell r="U623">
            <v>3</v>
          </cell>
          <cell r="V623">
            <v>60</v>
          </cell>
          <cell r="W623" t="str">
            <v xml:space="preserve">FRAME ASM           </v>
          </cell>
          <cell r="X623" t="str">
            <v xml:space="preserve">VK00  </v>
          </cell>
        </row>
        <row r="624">
          <cell r="C624">
            <v>7552138882</v>
          </cell>
          <cell r="D624" t="str">
            <v xml:space="preserve">VK00 NPR    </v>
          </cell>
          <cell r="E624" t="str">
            <v xml:space="preserve">VK00 3X 850幅 B1-GR </v>
          </cell>
          <cell r="F624">
            <v>1</v>
          </cell>
          <cell r="G624" t="str">
            <v xml:space="preserve"> HK8  </v>
          </cell>
          <cell r="H624" t="str">
            <v xml:space="preserve"> </v>
          </cell>
          <cell r="I624"/>
          <cell r="J624"/>
          <cell r="K624"/>
          <cell r="L624">
            <v>1</v>
          </cell>
          <cell r="M624">
            <v>5</v>
          </cell>
          <cell r="N624">
            <v>4</v>
          </cell>
          <cell r="O624">
            <v>3</v>
          </cell>
          <cell r="P624">
            <v>3</v>
          </cell>
          <cell r="Q624">
            <v>3</v>
          </cell>
          <cell r="R624">
            <v>3</v>
          </cell>
          <cell r="S624">
            <v>3</v>
          </cell>
          <cell r="T624">
            <v>3</v>
          </cell>
          <cell r="U624">
            <v>2</v>
          </cell>
          <cell r="V624">
            <v>30</v>
          </cell>
          <cell r="W624" t="str">
            <v xml:space="preserve">FRAME ASM           </v>
          </cell>
          <cell r="X624" t="str">
            <v xml:space="preserve">VK00  </v>
          </cell>
        </row>
        <row r="625">
          <cell r="C625">
            <v>7552138902</v>
          </cell>
          <cell r="D625" t="str">
            <v xml:space="preserve">VK00 NPR    </v>
          </cell>
          <cell r="E625" t="str">
            <v xml:space="preserve">VK00 3X 850幅 B1-GR </v>
          </cell>
          <cell r="F625">
            <v>1</v>
          </cell>
          <cell r="G625" t="str">
            <v xml:space="preserve"> HM5  </v>
          </cell>
          <cell r="H625" t="str">
            <v xml:space="preserve"> </v>
          </cell>
          <cell r="I625"/>
          <cell r="J625"/>
          <cell r="K625"/>
          <cell r="L625"/>
          <cell r="M625">
            <v>1</v>
          </cell>
          <cell r="N625">
            <v>2</v>
          </cell>
          <cell r="O625">
            <v>2</v>
          </cell>
          <cell r="P625">
            <v>2</v>
          </cell>
          <cell r="Q625">
            <v>2</v>
          </cell>
          <cell r="R625">
            <v>2</v>
          </cell>
          <cell r="S625">
            <v>2</v>
          </cell>
          <cell r="T625">
            <v>2</v>
          </cell>
          <cell r="U625">
            <v>1</v>
          </cell>
          <cell r="V625">
            <v>16</v>
          </cell>
          <cell r="W625" t="str">
            <v xml:space="preserve">FRAME ASM           </v>
          </cell>
          <cell r="X625" t="str">
            <v xml:space="preserve">VK00  </v>
          </cell>
        </row>
        <row r="626">
          <cell r="C626">
            <v>7552165481</v>
          </cell>
          <cell r="D626" t="str">
            <v xml:space="preserve">VK00 NP*    </v>
          </cell>
          <cell r="E626" t="str">
            <v xml:space="preserve">VK00 3X 850幅 B1-GR </v>
          </cell>
          <cell r="F626">
            <v>1</v>
          </cell>
          <cell r="G626" t="str">
            <v xml:space="preserve"> HK2  </v>
          </cell>
          <cell r="H626" t="str">
            <v xml:space="preserve"> </v>
          </cell>
          <cell r="I626"/>
          <cell r="J626"/>
          <cell r="K626"/>
          <cell r="L626">
            <v>1</v>
          </cell>
          <cell r="M626"/>
          <cell r="N626"/>
          <cell r="O626"/>
          <cell r="P626"/>
          <cell r="Q626"/>
          <cell r="R626"/>
          <cell r="S626"/>
          <cell r="T626"/>
          <cell r="U626"/>
          <cell r="V626">
            <v>1</v>
          </cell>
          <cell r="W626" t="str">
            <v xml:space="preserve">FRAME ASM           </v>
          </cell>
          <cell r="X626" t="str">
            <v xml:space="preserve">VK00  </v>
          </cell>
        </row>
        <row r="627">
          <cell r="C627">
            <v>7552165502</v>
          </cell>
          <cell r="D627" t="str">
            <v xml:space="preserve">VK00 N**    </v>
          </cell>
          <cell r="E627" t="str">
            <v xml:space="preserve">VK00 3X 850幅 B1-GR </v>
          </cell>
          <cell r="F627">
            <v>1</v>
          </cell>
          <cell r="G627" t="str">
            <v xml:space="preserve"> HK9  </v>
          </cell>
          <cell r="H627" t="str">
            <v xml:space="preserve"> </v>
          </cell>
          <cell r="I627"/>
          <cell r="J627">
            <v>1</v>
          </cell>
          <cell r="K627"/>
          <cell r="L627">
            <v>2</v>
          </cell>
          <cell r="M627">
            <v>3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R627">
            <v>3</v>
          </cell>
          <cell r="S627">
            <v>3</v>
          </cell>
          <cell r="T627">
            <v>3</v>
          </cell>
          <cell r="U627">
            <v>2</v>
          </cell>
          <cell r="V627">
            <v>21</v>
          </cell>
          <cell r="W627" t="str">
            <v xml:space="preserve">FRAME ASM           </v>
          </cell>
          <cell r="X627" t="str">
            <v xml:space="preserve">VK00  </v>
          </cell>
        </row>
        <row r="628">
          <cell r="C628">
            <v>7552165752</v>
          </cell>
          <cell r="D628" t="str">
            <v xml:space="preserve">VK00 N**    </v>
          </cell>
          <cell r="E628" t="str">
            <v xml:space="preserve">VK00 3X 850幅 B1-GR </v>
          </cell>
          <cell r="F628">
            <v>1</v>
          </cell>
          <cell r="G628" t="str">
            <v xml:space="preserve"> HL3  </v>
          </cell>
          <cell r="H628" t="str">
            <v xml:space="preserve"> </v>
          </cell>
          <cell r="I628"/>
          <cell r="J628">
            <v>5</v>
          </cell>
          <cell r="K628"/>
          <cell r="L628">
            <v>3</v>
          </cell>
          <cell r="M628">
            <v>2</v>
          </cell>
          <cell r="N628">
            <v>2</v>
          </cell>
          <cell r="O628">
            <v>3</v>
          </cell>
          <cell r="P628">
            <v>3</v>
          </cell>
          <cell r="Q628">
            <v>4</v>
          </cell>
          <cell r="R628">
            <v>6</v>
          </cell>
          <cell r="S628">
            <v>6</v>
          </cell>
          <cell r="T628">
            <v>5</v>
          </cell>
          <cell r="U628">
            <v>4</v>
          </cell>
          <cell r="V628">
            <v>43</v>
          </cell>
          <cell r="W628" t="str">
            <v xml:space="preserve">FRAME ASM           </v>
          </cell>
          <cell r="X628" t="str">
            <v xml:space="preserve">VK00  </v>
          </cell>
        </row>
        <row r="629">
          <cell r="C629">
            <v>7552165922</v>
          </cell>
          <cell r="D629" t="str">
            <v xml:space="preserve">VK00 N**    </v>
          </cell>
          <cell r="E629" t="str">
            <v xml:space="preserve">VK00 3X 850幅 B1-GR </v>
          </cell>
          <cell r="F629">
            <v>1</v>
          </cell>
          <cell r="G629" t="str">
            <v xml:space="preserve"> HM7  </v>
          </cell>
          <cell r="H629" t="str">
            <v xml:space="preserve"> </v>
          </cell>
          <cell r="I629"/>
          <cell r="J629">
            <v>7</v>
          </cell>
          <cell r="K629"/>
          <cell r="L629">
            <v>5</v>
          </cell>
          <cell r="M629">
            <v>5</v>
          </cell>
          <cell r="N629">
            <v>3</v>
          </cell>
          <cell r="O629">
            <v>3</v>
          </cell>
          <cell r="P629">
            <v>3</v>
          </cell>
          <cell r="Q629">
            <v>3</v>
          </cell>
          <cell r="R629">
            <v>6</v>
          </cell>
          <cell r="S629">
            <v>7</v>
          </cell>
          <cell r="T629">
            <v>7</v>
          </cell>
          <cell r="U629">
            <v>4</v>
          </cell>
          <cell r="V629">
            <v>53</v>
          </cell>
          <cell r="W629" t="str">
            <v xml:space="preserve">FRAME ASM           </v>
          </cell>
          <cell r="X629" t="str">
            <v xml:space="preserve">VK00  </v>
          </cell>
        </row>
        <row r="630">
          <cell r="C630">
            <v>7552165933</v>
          </cell>
          <cell r="D630" t="str">
            <v xml:space="preserve">VK00 N**    </v>
          </cell>
          <cell r="E630" t="str">
            <v xml:space="preserve">VK00 3X 850幅 B1-GR </v>
          </cell>
          <cell r="F630">
            <v>1</v>
          </cell>
          <cell r="G630" t="str">
            <v xml:space="preserve"> HM8  </v>
          </cell>
          <cell r="H630" t="str">
            <v xml:space="preserve"> </v>
          </cell>
          <cell r="I630"/>
          <cell r="J630"/>
          <cell r="K630"/>
          <cell r="L630"/>
          <cell r="M630">
            <v>1</v>
          </cell>
          <cell r="N630">
            <v>2</v>
          </cell>
          <cell r="O630">
            <v>1</v>
          </cell>
          <cell r="P630">
            <v>1</v>
          </cell>
          <cell r="Q630">
            <v>1</v>
          </cell>
          <cell r="R630">
            <v>2</v>
          </cell>
          <cell r="S630">
            <v>2</v>
          </cell>
          <cell r="T630">
            <v>2</v>
          </cell>
          <cell r="U630">
            <v>1</v>
          </cell>
          <cell r="V630">
            <v>13</v>
          </cell>
          <cell r="W630" t="str">
            <v xml:space="preserve">FRAME ASM           </v>
          </cell>
          <cell r="X630" t="str">
            <v xml:space="preserve">VK00  </v>
          </cell>
        </row>
        <row r="631">
          <cell r="C631">
            <v>7552166072</v>
          </cell>
          <cell r="D631" t="str">
            <v xml:space="preserve">VK00 NP*    </v>
          </cell>
          <cell r="E631" t="str">
            <v xml:space="preserve">VK00 3X 850幅 B1-GR </v>
          </cell>
          <cell r="F631">
            <v>1</v>
          </cell>
          <cell r="G631" t="str">
            <v xml:space="preserve"> HM2  </v>
          </cell>
          <cell r="H631" t="str">
            <v xml:space="preserve"> </v>
          </cell>
          <cell r="I631"/>
          <cell r="J631">
            <v>1</v>
          </cell>
          <cell r="K631"/>
          <cell r="L631">
            <v>3</v>
          </cell>
          <cell r="M631">
            <v>1</v>
          </cell>
          <cell r="N631">
            <v>3</v>
          </cell>
          <cell r="O631">
            <v>3</v>
          </cell>
          <cell r="P631">
            <v>3</v>
          </cell>
          <cell r="Q631">
            <v>2</v>
          </cell>
          <cell r="R631">
            <v>6</v>
          </cell>
          <cell r="S631">
            <v>6</v>
          </cell>
          <cell r="T631">
            <v>5</v>
          </cell>
          <cell r="U631">
            <v>4</v>
          </cell>
          <cell r="V631">
            <v>37</v>
          </cell>
          <cell r="W631" t="str">
            <v xml:space="preserve">FRAME ASM           </v>
          </cell>
          <cell r="X631" t="str">
            <v xml:space="preserve">VK00  </v>
          </cell>
        </row>
        <row r="632">
          <cell r="C632">
            <v>7552166212</v>
          </cell>
          <cell r="D632" t="str">
            <v xml:space="preserve">VK00 NP*    </v>
          </cell>
          <cell r="E632" t="str">
            <v xml:space="preserve">VK00 3X 850幅 B1-GR </v>
          </cell>
          <cell r="F632">
            <v>1</v>
          </cell>
          <cell r="G632" t="str">
            <v xml:space="preserve"> HM3  </v>
          </cell>
          <cell r="H632" t="str">
            <v xml:space="preserve"> </v>
          </cell>
          <cell r="I632"/>
          <cell r="J632"/>
          <cell r="K632"/>
          <cell r="L632"/>
          <cell r="M632">
            <v>1</v>
          </cell>
          <cell r="N632"/>
          <cell r="O632"/>
          <cell r="P632"/>
          <cell r="Q632"/>
          <cell r="R632"/>
          <cell r="S632"/>
          <cell r="T632"/>
          <cell r="U632"/>
          <cell r="V632">
            <v>1</v>
          </cell>
          <cell r="W632" t="str">
            <v xml:space="preserve">FRAME ASM           </v>
          </cell>
          <cell r="X632" t="str">
            <v xml:space="preserve">VK00  </v>
          </cell>
        </row>
        <row r="633">
          <cell r="C633">
            <v>7552166233</v>
          </cell>
          <cell r="D633" t="str">
            <v xml:space="preserve">VK00 NPR    </v>
          </cell>
          <cell r="E633" t="str">
            <v xml:space="preserve">VK00 3X 850幅 B1-GR </v>
          </cell>
          <cell r="F633">
            <v>1</v>
          </cell>
          <cell r="G633" t="str">
            <v xml:space="preserve"> HM4  </v>
          </cell>
          <cell r="H633" t="str">
            <v xml:space="preserve"> </v>
          </cell>
          <cell r="I633">
            <v>13</v>
          </cell>
          <cell r="J633"/>
          <cell r="K633"/>
          <cell r="L633"/>
          <cell r="M633">
            <v>1</v>
          </cell>
          <cell r="N633">
            <v>3</v>
          </cell>
          <cell r="O633">
            <v>4</v>
          </cell>
          <cell r="P633">
            <v>4</v>
          </cell>
          <cell r="Q633">
            <v>3</v>
          </cell>
          <cell r="R633">
            <v>2</v>
          </cell>
          <cell r="S633">
            <v>1</v>
          </cell>
          <cell r="T633">
            <v>1</v>
          </cell>
          <cell r="U633"/>
          <cell r="V633">
            <v>32</v>
          </cell>
          <cell r="W633" t="str">
            <v xml:space="preserve">FRAME ASM           </v>
          </cell>
          <cell r="X633" t="str">
            <v xml:space="preserve">VK00  </v>
          </cell>
        </row>
        <row r="634">
          <cell r="C634">
            <v>7552227682</v>
          </cell>
          <cell r="D634" t="str">
            <v xml:space="preserve">VK00 N**    </v>
          </cell>
          <cell r="E634" t="str">
            <v xml:space="preserve">VK00 3X 850幅 B1-GR </v>
          </cell>
          <cell r="F634">
            <v>1</v>
          </cell>
          <cell r="G634" t="str">
            <v xml:space="preserve"> HL2  </v>
          </cell>
          <cell r="H634" t="str">
            <v xml:space="preserve"> </v>
          </cell>
          <cell r="I634"/>
          <cell r="J634">
            <v>1</v>
          </cell>
          <cell r="K634"/>
          <cell r="L634"/>
          <cell r="M634">
            <v>1</v>
          </cell>
          <cell r="N634">
            <v>1</v>
          </cell>
          <cell r="O634">
            <v>2</v>
          </cell>
          <cell r="P634">
            <v>3</v>
          </cell>
          <cell r="Q634">
            <v>1</v>
          </cell>
          <cell r="R634">
            <v>2</v>
          </cell>
          <cell r="S634">
            <v>2</v>
          </cell>
          <cell r="T634">
            <v>2</v>
          </cell>
          <cell r="U634"/>
          <cell r="V634">
            <v>15</v>
          </cell>
          <cell r="W634" t="str">
            <v xml:space="preserve">FRAME ASM           </v>
          </cell>
          <cell r="X634" t="str">
            <v xml:space="preserve">VK00  </v>
          </cell>
        </row>
        <row r="635">
          <cell r="C635">
            <v>7552282552</v>
          </cell>
          <cell r="D635" t="str">
            <v xml:space="preserve">VK00 N**    </v>
          </cell>
          <cell r="E635" t="str">
            <v xml:space="preserve">VK00 3X 850幅 B1-GR </v>
          </cell>
          <cell r="F635">
            <v>1</v>
          </cell>
          <cell r="G635" t="str">
            <v xml:space="preserve"> HL4  </v>
          </cell>
          <cell r="H635" t="str">
            <v xml:space="preserve"> </v>
          </cell>
          <cell r="I635"/>
          <cell r="J635"/>
          <cell r="K635"/>
          <cell r="L635"/>
          <cell r="M635">
            <v>1</v>
          </cell>
          <cell r="N635"/>
          <cell r="O635"/>
          <cell r="P635"/>
          <cell r="Q635"/>
          <cell r="R635"/>
          <cell r="S635"/>
          <cell r="T635"/>
          <cell r="U635"/>
          <cell r="V635">
            <v>1</v>
          </cell>
          <cell r="W635" t="str">
            <v xml:space="preserve">FRAME ASM           </v>
          </cell>
          <cell r="X635" t="str">
            <v xml:space="preserve">VK00  </v>
          </cell>
        </row>
        <row r="636">
          <cell r="C636">
            <v>7552418101</v>
          </cell>
          <cell r="D636" t="str">
            <v xml:space="preserve">VK00 NP*    </v>
          </cell>
          <cell r="E636" t="str">
            <v xml:space="preserve">VK00 3X 850幅 B1-GR </v>
          </cell>
          <cell r="F636">
            <v>1</v>
          </cell>
          <cell r="G636" t="str">
            <v xml:space="preserve">1HH6  </v>
          </cell>
          <cell r="H636" t="str">
            <v xml:space="preserve"> </v>
          </cell>
          <cell r="I636">
            <v>4</v>
          </cell>
          <cell r="J636">
            <v>11</v>
          </cell>
          <cell r="K636"/>
          <cell r="L636">
            <v>10</v>
          </cell>
          <cell r="M636"/>
          <cell r="N636"/>
          <cell r="O636"/>
          <cell r="P636"/>
          <cell r="Q636"/>
          <cell r="R636"/>
          <cell r="S636"/>
          <cell r="T636"/>
          <cell r="U636"/>
          <cell r="V636">
            <v>25</v>
          </cell>
          <cell r="W636" t="str">
            <v xml:space="preserve">FRAME ASM           </v>
          </cell>
          <cell r="X636" t="str">
            <v xml:space="preserve">VK00  </v>
          </cell>
        </row>
        <row r="637">
          <cell r="C637">
            <v>7552165161</v>
          </cell>
          <cell r="D637" t="str">
            <v xml:space="preserve">VK00 NP*    </v>
          </cell>
          <cell r="E637" t="str">
            <v xml:space="preserve">VK00 3X 850幅 B1-GR </v>
          </cell>
          <cell r="F637">
            <v>3</v>
          </cell>
          <cell r="G637" t="str">
            <v xml:space="preserve"> HH2  </v>
          </cell>
          <cell r="H637" t="str">
            <v xml:space="preserve"> </v>
          </cell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>
            <v>9</v>
          </cell>
          <cell r="T637">
            <v>3</v>
          </cell>
          <cell r="U637">
            <v>6</v>
          </cell>
          <cell r="V637">
            <v>18</v>
          </cell>
          <cell r="W637" t="str">
            <v xml:space="preserve">FRAME ASM           </v>
          </cell>
          <cell r="X637" t="str">
            <v xml:space="preserve">VK00  </v>
          </cell>
        </row>
        <row r="638">
          <cell r="C638">
            <v>7552165481</v>
          </cell>
          <cell r="D638" t="str">
            <v xml:space="preserve">VK00 NP*    </v>
          </cell>
          <cell r="E638" t="str">
            <v xml:space="preserve">VK00 3X 850幅 B1-GR </v>
          </cell>
          <cell r="F638">
            <v>3</v>
          </cell>
          <cell r="G638" t="str">
            <v xml:space="preserve"> HK2  </v>
          </cell>
          <cell r="H638" t="str">
            <v xml:space="preserve"> </v>
          </cell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>
            <v>6</v>
          </cell>
          <cell r="T638"/>
          <cell r="U638">
            <v>1</v>
          </cell>
          <cell r="V638">
            <v>7</v>
          </cell>
          <cell r="W638" t="str">
            <v xml:space="preserve">FRAME ASM           </v>
          </cell>
          <cell r="X638" t="str">
            <v xml:space="preserve">VK00  </v>
          </cell>
        </row>
        <row r="639">
          <cell r="C639">
            <v>7552166072</v>
          </cell>
          <cell r="D639" t="str">
            <v xml:space="preserve">VK00 NP*    </v>
          </cell>
          <cell r="E639" t="str">
            <v xml:space="preserve">VK00 3X 850幅 B1-GR </v>
          </cell>
          <cell r="F639">
            <v>3</v>
          </cell>
          <cell r="G639" t="str">
            <v xml:space="preserve"> HM2  </v>
          </cell>
          <cell r="H639" t="str">
            <v xml:space="preserve"> </v>
          </cell>
          <cell r="I639"/>
          <cell r="J639"/>
          <cell r="K639"/>
          <cell r="L639"/>
          <cell r="M639"/>
          <cell r="N639">
            <v>1</v>
          </cell>
          <cell r="O639">
            <v>1</v>
          </cell>
          <cell r="P639">
            <v>1</v>
          </cell>
          <cell r="Q639">
            <v>1</v>
          </cell>
          <cell r="R639">
            <v>2</v>
          </cell>
          <cell r="S639">
            <v>1</v>
          </cell>
          <cell r="T639">
            <v>1</v>
          </cell>
          <cell r="U639">
            <v>1</v>
          </cell>
          <cell r="V639">
            <v>9</v>
          </cell>
          <cell r="W639" t="str">
            <v xml:space="preserve">FRAME ASM           </v>
          </cell>
          <cell r="X639" t="str">
            <v xml:space="preserve">VK00  </v>
          </cell>
        </row>
        <row r="640">
          <cell r="C640">
            <v>7552166212</v>
          </cell>
          <cell r="D640" t="str">
            <v xml:space="preserve">VK00 NP*    </v>
          </cell>
          <cell r="E640" t="str">
            <v xml:space="preserve">VK00 3X 850幅 B1-GR </v>
          </cell>
          <cell r="F640">
            <v>3</v>
          </cell>
          <cell r="G640" t="str">
            <v xml:space="preserve"> HM3  </v>
          </cell>
          <cell r="H640" t="str">
            <v xml:space="preserve"> </v>
          </cell>
          <cell r="I640"/>
          <cell r="J640"/>
          <cell r="K640"/>
          <cell r="L640"/>
          <cell r="M640"/>
          <cell r="N640"/>
          <cell r="O640">
            <v>6</v>
          </cell>
          <cell r="P640"/>
          <cell r="Q640"/>
          <cell r="R640"/>
          <cell r="S640">
            <v>6</v>
          </cell>
          <cell r="T640"/>
          <cell r="U640"/>
          <cell r="V640">
            <v>12</v>
          </cell>
          <cell r="W640" t="str">
            <v xml:space="preserve">FRAME ASM           </v>
          </cell>
          <cell r="X640" t="str">
            <v xml:space="preserve">VK00  </v>
          </cell>
        </row>
        <row r="641">
          <cell r="C641">
            <v>7552418101</v>
          </cell>
          <cell r="D641" t="str">
            <v xml:space="preserve">VK00 NP*    </v>
          </cell>
          <cell r="E641" t="str">
            <v xml:space="preserve">VK00 3X 850幅 B1-GR </v>
          </cell>
          <cell r="F641">
            <v>3</v>
          </cell>
          <cell r="G641" t="str">
            <v xml:space="preserve">1HH6  </v>
          </cell>
          <cell r="H641" t="str">
            <v xml:space="preserve"> </v>
          </cell>
          <cell r="I641">
            <v>6</v>
          </cell>
          <cell r="J641"/>
          <cell r="K641"/>
          <cell r="L641"/>
          <cell r="M641"/>
          <cell r="N641">
            <v>3</v>
          </cell>
          <cell r="O641">
            <v>3</v>
          </cell>
          <cell r="P641">
            <v>7</v>
          </cell>
          <cell r="Q641">
            <v>7</v>
          </cell>
          <cell r="R641">
            <v>10</v>
          </cell>
          <cell r="S641">
            <v>3</v>
          </cell>
          <cell r="T641">
            <v>7</v>
          </cell>
          <cell r="U641">
            <v>3</v>
          </cell>
          <cell r="V641">
            <v>49</v>
          </cell>
          <cell r="W641" t="str">
            <v xml:space="preserve">FRAME ASM           </v>
          </cell>
          <cell r="X641" t="str">
            <v xml:space="preserve">VK00  </v>
          </cell>
        </row>
        <row r="642">
          <cell r="C642">
            <v>7552166023</v>
          </cell>
          <cell r="D642" t="str">
            <v xml:space="preserve">VK00 NP*    </v>
          </cell>
          <cell r="E642" t="str">
            <v>VK00 B1-GR 850幅　一生向け　FRAME ASM 設変出図(内容:溶接NUT変更,W/PAINT部品 表面処理の変更,K研でのECR内容を今後のイベントに反映)</v>
          </cell>
          <cell r="F642">
            <v>3</v>
          </cell>
          <cell r="G642" t="str">
            <v xml:space="preserve"> HM1  </v>
          </cell>
          <cell r="H642" t="str">
            <v xml:space="preserve"> </v>
          </cell>
          <cell r="I642"/>
          <cell r="J642"/>
          <cell r="K642"/>
          <cell r="L642"/>
          <cell r="M642"/>
          <cell r="N642">
            <v>1</v>
          </cell>
          <cell r="O642">
            <v>1</v>
          </cell>
          <cell r="P642">
            <v>1</v>
          </cell>
          <cell r="Q642">
            <v>1</v>
          </cell>
          <cell r="R642">
            <v>1</v>
          </cell>
          <cell r="S642">
            <v>1</v>
          </cell>
          <cell r="T642">
            <v>1</v>
          </cell>
          <cell r="U642">
            <v>2</v>
          </cell>
          <cell r="V642">
            <v>9</v>
          </cell>
          <cell r="W642" t="str">
            <v xml:space="preserve">FRAME ASM           </v>
          </cell>
          <cell r="X642" t="str">
            <v xml:space="preserve">VK00  </v>
          </cell>
        </row>
        <row r="643">
          <cell r="C643">
            <v>8978408255</v>
          </cell>
          <cell r="D643" t="str">
            <v xml:space="preserve">NPS         </v>
          </cell>
          <cell r="E643" t="str">
            <v>VL20 高型NPS 量産向け設変出図</v>
          </cell>
          <cell r="F643">
            <v>1</v>
          </cell>
          <cell r="G643" t="str">
            <v xml:space="preserve"> UZ1  </v>
          </cell>
          <cell r="H643" t="str">
            <v xml:space="preserve"> </v>
          </cell>
          <cell r="I643">
            <v>5</v>
          </cell>
          <cell r="J643">
            <v>15</v>
          </cell>
          <cell r="K643"/>
          <cell r="L643">
            <v>11</v>
          </cell>
          <cell r="M643">
            <v>9</v>
          </cell>
          <cell r="N643">
            <v>8</v>
          </cell>
          <cell r="O643">
            <v>7</v>
          </cell>
          <cell r="P643">
            <v>7</v>
          </cell>
          <cell r="Q643">
            <v>6</v>
          </cell>
          <cell r="R643">
            <v>7</v>
          </cell>
          <cell r="S643">
            <v>6</v>
          </cell>
          <cell r="T643">
            <v>5</v>
          </cell>
          <cell r="U643">
            <v>4</v>
          </cell>
          <cell r="V643">
            <v>90</v>
          </cell>
          <cell r="W643" t="str">
            <v xml:space="preserve">FRAME ASM           </v>
          </cell>
          <cell r="X643" t="str">
            <v xml:space="preserve">NPS   </v>
          </cell>
        </row>
        <row r="644">
          <cell r="C644">
            <v>7551960380</v>
          </cell>
          <cell r="D644" t="str">
            <v xml:space="preserve">VL34 NPR    </v>
          </cell>
          <cell r="E644" t="str">
            <v>久しぶり</v>
          </cell>
          <cell r="F644">
            <v>1</v>
          </cell>
          <cell r="G644" t="str">
            <v xml:space="preserve"> WZ7  </v>
          </cell>
          <cell r="H644" t="str">
            <v xml:space="preserve"> </v>
          </cell>
          <cell r="I644"/>
          <cell r="J644"/>
          <cell r="K644"/>
          <cell r="L644">
            <v>1</v>
          </cell>
          <cell r="M644">
            <v>1</v>
          </cell>
          <cell r="N644"/>
          <cell r="O644"/>
          <cell r="P644"/>
          <cell r="Q644"/>
          <cell r="R644"/>
          <cell r="S644"/>
          <cell r="T644"/>
          <cell r="U644"/>
          <cell r="V644">
            <v>2</v>
          </cell>
          <cell r="W644" t="str">
            <v xml:space="preserve">FRAME ASM           </v>
          </cell>
          <cell r="X644" t="str">
            <v xml:space="preserve">VL34  </v>
          </cell>
        </row>
        <row r="645">
          <cell r="C645">
            <v>7551960540</v>
          </cell>
          <cell r="D645" t="str">
            <v xml:space="preserve">VL34 NPR    </v>
          </cell>
          <cell r="E645" t="str">
            <v>久しぶり</v>
          </cell>
          <cell r="F645">
            <v>1</v>
          </cell>
          <cell r="G645" t="str">
            <v xml:space="preserve"> WWU  </v>
          </cell>
          <cell r="H645" t="str">
            <v xml:space="preserve"> </v>
          </cell>
          <cell r="I645">
            <v>3</v>
          </cell>
          <cell r="J645">
            <v>4</v>
          </cell>
          <cell r="K645"/>
          <cell r="L645"/>
          <cell r="M645">
            <v>1</v>
          </cell>
          <cell r="N645">
            <v>3</v>
          </cell>
          <cell r="O645">
            <v>3</v>
          </cell>
          <cell r="P645">
            <v>3</v>
          </cell>
          <cell r="Q645">
            <v>2</v>
          </cell>
          <cell r="R645">
            <v>3</v>
          </cell>
          <cell r="S645">
            <v>3</v>
          </cell>
          <cell r="T645">
            <v>3</v>
          </cell>
          <cell r="U645">
            <v>2</v>
          </cell>
          <cell r="V645">
            <v>30</v>
          </cell>
          <cell r="W645" t="str">
            <v xml:space="preserve">FRAME ASM           </v>
          </cell>
          <cell r="X645" t="str">
            <v xml:space="preserve">VL34  </v>
          </cell>
        </row>
        <row r="646">
          <cell r="C646">
            <v>7551960840</v>
          </cell>
          <cell r="D646" t="str">
            <v xml:space="preserve">VL34 NPR    </v>
          </cell>
          <cell r="E646" t="str">
            <v>久しぶり</v>
          </cell>
          <cell r="F646">
            <v>1</v>
          </cell>
          <cell r="G646" t="str">
            <v xml:space="preserve"> WST  </v>
          </cell>
          <cell r="H646" t="str">
            <v xml:space="preserve"> </v>
          </cell>
          <cell r="I646"/>
          <cell r="J646"/>
          <cell r="K646"/>
          <cell r="L646">
            <v>2</v>
          </cell>
          <cell r="M646">
            <v>4</v>
          </cell>
          <cell r="N646"/>
          <cell r="O646"/>
          <cell r="P646"/>
          <cell r="Q646"/>
          <cell r="R646"/>
          <cell r="S646"/>
          <cell r="T646"/>
          <cell r="U646"/>
          <cell r="V646">
            <v>6</v>
          </cell>
          <cell r="W646" t="str">
            <v xml:space="preserve">FRAME ASM           </v>
          </cell>
          <cell r="X646" t="str">
            <v xml:space="preserve">VL34  </v>
          </cell>
        </row>
        <row r="647">
          <cell r="C647">
            <v>8972745800</v>
          </cell>
          <cell r="D647" t="str">
            <v xml:space="preserve">VDS NPR     </v>
          </cell>
          <cell r="E647" t="str">
            <v>久しぶり</v>
          </cell>
          <cell r="F647">
            <v>1</v>
          </cell>
          <cell r="G647" t="str">
            <v xml:space="preserve"> W3V  </v>
          </cell>
          <cell r="H647" t="str">
            <v xml:space="preserve"> </v>
          </cell>
          <cell r="I647"/>
          <cell r="J647">
            <v>4</v>
          </cell>
          <cell r="K647"/>
          <cell r="L647">
            <v>8</v>
          </cell>
          <cell r="M647">
            <v>7</v>
          </cell>
          <cell r="N647">
            <v>7</v>
          </cell>
          <cell r="O647">
            <v>6</v>
          </cell>
          <cell r="P647">
            <v>5</v>
          </cell>
          <cell r="Q647">
            <v>6</v>
          </cell>
          <cell r="R647">
            <v>5</v>
          </cell>
          <cell r="S647">
            <v>6</v>
          </cell>
          <cell r="T647">
            <v>4</v>
          </cell>
          <cell r="U647">
            <v>3</v>
          </cell>
          <cell r="V647">
            <v>61</v>
          </cell>
          <cell r="W647" t="str">
            <v xml:space="preserve">FRAME ASM           </v>
          </cell>
          <cell r="X647" t="str">
            <v xml:space="preserve">VDS   </v>
          </cell>
        </row>
        <row r="648">
          <cell r="C648">
            <v>8972745820</v>
          </cell>
          <cell r="D648" t="str">
            <v xml:space="preserve">VDS NPR     </v>
          </cell>
          <cell r="E648" t="str">
            <v>久しぶり</v>
          </cell>
          <cell r="F648">
            <v>1</v>
          </cell>
          <cell r="G648" t="str">
            <v xml:space="preserve"> WWX  </v>
          </cell>
          <cell r="H648" t="str">
            <v xml:space="preserve"> </v>
          </cell>
          <cell r="I648"/>
          <cell r="J648"/>
          <cell r="K648"/>
          <cell r="L648"/>
          <cell r="M648">
            <v>1</v>
          </cell>
          <cell r="N648">
            <v>2</v>
          </cell>
          <cell r="O648">
            <v>2</v>
          </cell>
          <cell r="P648">
            <v>2</v>
          </cell>
          <cell r="Q648">
            <v>1</v>
          </cell>
          <cell r="R648">
            <v>2</v>
          </cell>
          <cell r="S648">
            <v>1</v>
          </cell>
          <cell r="T648">
            <v>1</v>
          </cell>
          <cell r="U648"/>
          <cell r="V648">
            <v>12</v>
          </cell>
          <cell r="W648" t="str">
            <v xml:space="preserve">FRAME ASM           </v>
          </cell>
          <cell r="X648" t="str">
            <v xml:space="preserve">VDS   </v>
          </cell>
        </row>
        <row r="649">
          <cell r="C649">
            <v>8974901880</v>
          </cell>
          <cell r="D649" t="str">
            <v xml:space="preserve">VL08 NPR    </v>
          </cell>
          <cell r="E649" t="str">
            <v>久しぶり</v>
          </cell>
          <cell r="F649">
            <v>1</v>
          </cell>
          <cell r="G649" t="str">
            <v xml:space="preserve"> WFC  </v>
          </cell>
          <cell r="H649" t="str">
            <v xml:space="preserve"> </v>
          </cell>
          <cell r="I649">
            <v>29</v>
          </cell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>
            <v>29</v>
          </cell>
          <cell r="W649" t="str">
            <v xml:space="preserve">FRAME ASM           </v>
          </cell>
          <cell r="X649" t="str">
            <v xml:space="preserve">VL08  </v>
          </cell>
        </row>
        <row r="650">
          <cell r="C650">
            <v>8974901890</v>
          </cell>
          <cell r="D650" t="str">
            <v xml:space="preserve">VL08 NPR    </v>
          </cell>
          <cell r="E650" t="str">
            <v>久しぶり</v>
          </cell>
          <cell r="F650">
            <v>1</v>
          </cell>
          <cell r="G650" t="str">
            <v xml:space="preserve"> WCF  </v>
          </cell>
          <cell r="H650" t="str">
            <v xml:space="preserve"> </v>
          </cell>
          <cell r="I650">
            <v>3</v>
          </cell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>
            <v>3</v>
          </cell>
          <cell r="W650" t="str">
            <v xml:space="preserve">FRAME ASM           </v>
          </cell>
          <cell r="X650" t="str">
            <v xml:space="preserve">VL08  </v>
          </cell>
        </row>
        <row r="651">
          <cell r="C651">
            <v>8974901900</v>
          </cell>
          <cell r="D651" t="str">
            <v xml:space="preserve">VL08 NPR    </v>
          </cell>
          <cell r="E651" t="str">
            <v>久しぶり</v>
          </cell>
          <cell r="F651">
            <v>1</v>
          </cell>
          <cell r="G651" t="str">
            <v xml:space="preserve"> WCG  </v>
          </cell>
          <cell r="H651" t="str">
            <v xml:space="preserve"> </v>
          </cell>
          <cell r="I651">
            <v>6</v>
          </cell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>
            <v>6</v>
          </cell>
          <cell r="W651" t="str">
            <v xml:space="preserve">FRAME ASM           </v>
          </cell>
          <cell r="X651" t="str">
            <v xml:space="preserve">VL08  </v>
          </cell>
        </row>
        <row r="652">
          <cell r="C652">
            <v>8975042740</v>
          </cell>
          <cell r="D652" t="str">
            <v xml:space="preserve">VL01 NPR    </v>
          </cell>
          <cell r="E652" t="str">
            <v>久しぶり</v>
          </cell>
          <cell r="F652">
            <v>1</v>
          </cell>
          <cell r="G652" t="str">
            <v xml:space="preserve"> WXZ  </v>
          </cell>
          <cell r="H652" t="str">
            <v xml:space="preserve"> </v>
          </cell>
          <cell r="I652">
            <v>1</v>
          </cell>
          <cell r="J652"/>
          <cell r="K652"/>
          <cell r="L652"/>
          <cell r="M652"/>
          <cell r="N652">
            <v>2</v>
          </cell>
          <cell r="O652">
            <v>9</v>
          </cell>
          <cell r="P652">
            <v>10</v>
          </cell>
          <cell r="Q652">
            <v>5</v>
          </cell>
          <cell r="R652">
            <v>7</v>
          </cell>
          <cell r="S652">
            <v>7</v>
          </cell>
          <cell r="T652">
            <v>6</v>
          </cell>
          <cell r="U652">
            <v>4</v>
          </cell>
          <cell r="V652">
            <v>51</v>
          </cell>
          <cell r="W652" t="str">
            <v xml:space="preserve">FRAME ASM           </v>
          </cell>
          <cell r="X652" t="str">
            <v xml:space="preserve">VL01  </v>
          </cell>
        </row>
        <row r="653">
          <cell r="C653">
            <v>8975042760</v>
          </cell>
          <cell r="D653" t="str">
            <v xml:space="preserve">NPR         </v>
          </cell>
          <cell r="E653" t="str">
            <v>久しぶり</v>
          </cell>
          <cell r="F653">
            <v>1</v>
          </cell>
          <cell r="G653" t="str">
            <v xml:space="preserve"> WLM  </v>
          </cell>
          <cell r="H653" t="str">
            <v xml:space="preserve"> </v>
          </cell>
          <cell r="I653">
            <v>9</v>
          </cell>
          <cell r="J653">
            <v>3</v>
          </cell>
          <cell r="K653"/>
          <cell r="L653">
            <v>1</v>
          </cell>
          <cell r="M653">
            <v>1</v>
          </cell>
          <cell r="N653">
            <v>2</v>
          </cell>
          <cell r="O653">
            <v>2</v>
          </cell>
          <cell r="P653">
            <v>2</v>
          </cell>
          <cell r="Q653">
            <v>1</v>
          </cell>
          <cell r="R653"/>
          <cell r="S653"/>
          <cell r="T653"/>
          <cell r="U653"/>
          <cell r="V653">
            <v>21</v>
          </cell>
          <cell r="W653" t="str">
            <v xml:space="preserve">FRAME ASM           </v>
          </cell>
          <cell r="X653" t="str">
            <v xml:space="preserve">VL01  </v>
          </cell>
        </row>
        <row r="654">
          <cell r="C654">
            <v>8975095210</v>
          </cell>
          <cell r="D654" t="str">
            <v xml:space="preserve">VL01 NPR    </v>
          </cell>
          <cell r="E654" t="str">
            <v>久しぶり</v>
          </cell>
          <cell r="F654">
            <v>1</v>
          </cell>
          <cell r="G654" t="str">
            <v xml:space="preserve"> W1R  </v>
          </cell>
          <cell r="H654" t="str">
            <v xml:space="preserve"> </v>
          </cell>
          <cell r="I654">
            <v>16</v>
          </cell>
          <cell r="J654"/>
          <cell r="K654"/>
          <cell r="L654"/>
          <cell r="M654">
            <v>1</v>
          </cell>
          <cell r="N654">
            <v>4</v>
          </cell>
          <cell r="O654">
            <v>4</v>
          </cell>
          <cell r="P654">
            <v>4</v>
          </cell>
          <cell r="Q654">
            <v>3</v>
          </cell>
          <cell r="R654">
            <v>3</v>
          </cell>
          <cell r="S654">
            <v>2</v>
          </cell>
          <cell r="T654">
            <v>2</v>
          </cell>
          <cell r="U654">
            <v>1</v>
          </cell>
          <cell r="V654">
            <v>40</v>
          </cell>
          <cell r="W654" t="str">
            <v xml:space="preserve">FRAME ASM           </v>
          </cell>
          <cell r="X654" t="str">
            <v xml:space="preserve">VL01  </v>
          </cell>
        </row>
        <row r="655">
          <cell r="C655">
            <v>8975095351</v>
          </cell>
          <cell r="D655" t="str">
            <v xml:space="preserve">VL01 NPR    </v>
          </cell>
          <cell r="E655" t="str">
            <v>久しぶり</v>
          </cell>
          <cell r="F655">
            <v>1</v>
          </cell>
          <cell r="G655" t="str">
            <v xml:space="preserve">1WUE  </v>
          </cell>
          <cell r="H655" t="str">
            <v xml:space="preserve"> </v>
          </cell>
          <cell r="I655">
            <v>4</v>
          </cell>
          <cell r="J655">
            <v>10</v>
          </cell>
          <cell r="K655"/>
          <cell r="L655">
            <v>35</v>
          </cell>
          <cell r="M655">
            <v>14</v>
          </cell>
          <cell r="N655">
            <v>9</v>
          </cell>
          <cell r="O655">
            <v>8</v>
          </cell>
          <cell r="P655">
            <v>8</v>
          </cell>
          <cell r="Q655">
            <v>7</v>
          </cell>
          <cell r="R655">
            <v>10</v>
          </cell>
          <cell r="S655">
            <v>8</v>
          </cell>
          <cell r="T655">
            <v>3</v>
          </cell>
          <cell r="U655">
            <v>3</v>
          </cell>
          <cell r="V655">
            <v>119</v>
          </cell>
          <cell r="W655" t="str">
            <v xml:space="preserve">FRAME ASM           </v>
          </cell>
          <cell r="X655" t="str">
            <v xml:space="preserve">VL01  </v>
          </cell>
        </row>
        <row r="656">
          <cell r="C656">
            <v>8975157790</v>
          </cell>
          <cell r="D656" t="str">
            <v xml:space="preserve">VL01 NPR    </v>
          </cell>
          <cell r="E656" t="str">
            <v>久しぶり</v>
          </cell>
          <cell r="F656">
            <v>1</v>
          </cell>
          <cell r="G656" t="str">
            <v xml:space="preserve"> WLQ  </v>
          </cell>
          <cell r="H656" t="str">
            <v xml:space="preserve"> </v>
          </cell>
          <cell r="I656"/>
          <cell r="J656">
            <v>3</v>
          </cell>
          <cell r="K656"/>
          <cell r="L656">
            <v>4</v>
          </cell>
          <cell r="M656"/>
          <cell r="N656"/>
          <cell r="O656"/>
          <cell r="P656"/>
          <cell r="Q656"/>
          <cell r="R656"/>
          <cell r="S656"/>
          <cell r="T656"/>
          <cell r="U656"/>
          <cell r="V656">
            <v>7</v>
          </cell>
          <cell r="W656" t="str">
            <v xml:space="preserve">FRAME ASM           </v>
          </cell>
          <cell r="X656" t="str">
            <v xml:space="preserve">VL01  </v>
          </cell>
        </row>
        <row r="657">
          <cell r="C657">
            <v>8975171530</v>
          </cell>
          <cell r="D657" t="str">
            <v xml:space="preserve">VL01 NPR    </v>
          </cell>
          <cell r="E657" t="str">
            <v>久しぶり</v>
          </cell>
          <cell r="F657">
            <v>1</v>
          </cell>
          <cell r="G657" t="str">
            <v xml:space="preserve"> WHM  </v>
          </cell>
          <cell r="H657" t="str">
            <v xml:space="preserve"> </v>
          </cell>
          <cell r="I657">
            <v>15</v>
          </cell>
          <cell r="J657"/>
          <cell r="K657"/>
          <cell r="L657">
            <v>4</v>
          </cell>
          <cell r="M657">
            <v>15</v>
          </cell>
          <cell r="N657"/>
          <cell r="O657"/>
          <cell r="P657"/>
          <cell r="Q657"/>
          <cell r="R657"/>
          <cell r="S657"/>
          <cell r="T657"/>
          <cell r="U657"/>
          <cell r="V657">
            <v>34</v>
          </cell>
          <cell r="W657" t="str">
            <v xml:space="preserve">FRAME ASM           </v>
          </cell>
          <cell r="X657" t="str">
            <v xml:space="preserve">VL01  </v>
          </cell>
        </row>
        <row r="658">
          <cell r="C658">
            <v>8975246741</v>
          </cell>
          <cell r="D658" t="str">
            <v xml:space="preserve">VL01 NPR    </v>
          </cell>
          <cell r="E658" t="str">
            <v>久しぶり</v>
          </cell>
          <cell r="F658">
            <v>1</v>
          </cell>
          <cell r="G658" t="str">
            <v xml:space="preserve">1UF6  </v>
          </cell>
          <cell r="H658" t="str">
            <v xml:space="preserve"> </v>
          </cell>
          <cell r="I658"/>
          <cell r="J658">
            <v>1</v>
          </cell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>
            <v>1</v>
          </cell>
          <cell r="W658" t="str">
            <v xml:space="preserve">FRAME ASM           </v>
          </cell>
          <cell r="X658" t="str">
            <v xml:space="preserve">VL01  </v>
          </cell>
        </row>
        <row r="659">
          <cell r="C659">
            <v>8975246751</v>
          </cell>
          <cell r="D659" t="str">
            <v xml:space="preserve">VL01 NPR    </v>
          </cell>
          <cell r="E659" t="str">
            <v>久しぶり</v>
          </cell>
          <cell r="F659">
            <v>1</v>
          </cell>
          <cell r="G659" t="str">
            <v xml:space="preserve">1UF7  </v>
          </cell>
          <cell r="H659" t="str">
            <v xml:space="preserve"> </v>
          </cell>
          <cell r="I659">
            <v>3</v>
          </cell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>
            <v>3</v>
          </cell>
          <cell r="W659" t="str">
            <v xml:space="preserve">FRAME ASM           </v>
          </cell>
          <cell r="X659" t="str">
            <v xml:space="preserve">VL01  </v>
          </cell>
        </row>
        <row r="660">
          <cell r="C660">
            <v>8975339350</v>
          </cell>
          <cell r="D660" t="str">
            <v xml:space="preserve">VL01 NPS    </v>
          </cell>
          <cell r="E660" t="str">
            <v>久しぶり</v>
          </cell>
          <cell r="F660">
            <v>1</v>
          </cell>
          <cell r="G660" t="str">
            <v xml:space="preserve"> UFD  </v>
          </cell>
          <cell r="H660" t="str">
            <v xml:space="preserve"> </v>
          </cell>
          <cell r="I660">
            <v>12</v>
          </cell>
          <cell r="J660">
            <v>21</v>
          </cell>
          <cell r="K660"/>
          <cell r="L660">
            <v>28</v>
          </cell>
          <cell r="M660">
            <v>19</v>
          </cell>
          <cell r="N660">
            <v>3</v>
          </cell>
          <cell r="O660">
            <v>12</v>
          </cell>
          <cell r="P660">
            <v>13</v>
          </cell>
          <cell r="Q660">
            <v>12</v>
          </cell>
          <cell r="R660">
            <v>19</v>
          </cell>
          <cell r="S660">
            <v>20</v>
          </cell>
          <cell r="T660">
            <v>18</v>
          </cell>
          <cell r="U660">
            <v>12</v>
          </cell>
          <cell r="V660">
            <v>189</v>
          </cell>
          <cell r="W660" t="str">
            <v xml:space="preserve">FRAME ASM           </v>
          </cell>
          <cell r="X660" t="str">
            <v xml:space="preserve">VL01  </v>
          </cell>
        </row>
        <row r="661">
          <cell r="C661">
            <v>8975339400</v>
          </cell>
          <cell r="D661" t="str">
            <v xml:space="preserve">VL01 NPS    </v>
          </cell>
          <cell r="E661" t="str">
            <v>久しぶり</v>
          </cell>
          <cell r="F661">
            <v>1</v>
          </cell>
          <cell r="G661" t="str">
            <v xml:space="preserve"> UFG  </v>
          </cell>
          <cell r="H661" t="str">
            <v xml:space="preserve"> </v>
          </cell>
          <cell r="I661">
            <v>3</v>
          </cell>
          <cell r="J661">
            <v>12</v>
          </cell>
          <cell r="K661"/>
          <cell r="L661"/>
          <cell r="M661">
            <v>1</v>
          </cell>
          <cell r="N661">
            <v>2</v>
          </cell>
          <cell r="O661">
            <v>2</v>
          </cell>
          <cell r="P661">
            <v>2</v>
          </cell>
          <cell r="Q661">
            <v>2</v>
          </cell>
          <cell r="R661"/>
          <cell r="S661"/>
          <cell r="T661"/>
          <cell r="U661"/>
          <cell r="V661">
            <v>24</v>
          </cell>
          <cell r="W661" t="str">
            <v xml:space="preserve">FRAME ASM           </v>
          </cell>
          <cell r="X661" t="str">
            <v xml:space="preserve">VL01  </v>
          </cell>
        </row>
        <row r="662">
          <cell r="C662">
            <v>8975586930</v>
          </cell>
          <cell r="D662" t="str">
            <v xml:space="preserve">VL20 NPR    </v>
          </cell>
          <cell r="E662" t="str">
            <v>久しぶり</v>
          </cell>
          <cell r="F662">
            <v>1</v>
          </cell>
          <cell r="G662" t="str">
            <v xml:space="preserve"> WJJ  </v>
          </cell>
          <cell r="H662" t="str">
            <v xml:space="preserve"> </v>
          </cell>
          <cell r="I662">
            <v>18</v>
          </cell>
          <cell r="J662">
            <v>5</v>
          </cell>
          <cell r="K662"/>
          <cell r="L662">
            <v>19</v>
          </cell>
          <cell r="M662">
            <v>1</v>
          </cell>
          <cell r="N662">
            <v>3</v>
          </cell>
          <cell r="O662">
            <v>3</v>
          </cell>
          <cell r="P662">
            <v>3</v>
          </cell>
          <cell r="Q662">
            <v>2</v>
          </cell>
          <cell r="R662">
            <v>4</v>
          </cell>
          <cell r="S662">
            <v>6</v>
          </cell>
          <cell r="T662">
            <v>4</v>
          </cell>
          <cell r="U662">
            <v>3</v>
          </cell>
          <cell r="V662">
            <v>71</v>
          </cell>
          <cell r="W662" t="str">
            <v xml:space="preserve">FRAME ASM           </v>
          </cell>
          <cell r="X662" t="str">
            <v xml:space="preserve">VL20  </v>
          </cell>
        </row>
        <row r="663">
          <cell r="C663">
            <v>8975586951</v>
          </cell>
          <cell r="D663" t="str">
            <v xml:space="preserve">VL20 NPR    </v>
          </cell>
          <cell r="E663" t="str">
            <v>久しぶり</v>
          </cell>
          <cell r="F663">
            <v>1</v>
          </cell>
          <cell r="G663" t="str">
            <v xml:space="preserve">1WES  </v>
          </cell>
          <cell r="H663" t="str">
            <v xml:space="preserve"> </v>
          </cell>
          <cell r="I663"/>
          <cell r="J663">
            <v>41</v>
          </cell>
          <cell r="K663"/>
          <cell r="L663"/>
          <cell r="M663">
            <v>1</v>
          </cell>
          <cell r="N663">
            <v>5</v>
          </cell>
          <cell r="O663">
            <v>4</v>
          </cell>
          <cell r="P663">
            <v>4</v>
          </cell>
          <cell r="Q663">
            <v>4</v>
          </cell>
          <cell r="R663">
            <v>7</v>
          </cell>
          <cell r="S663">
            <v>7</v>
          </cell>
          <cell r="T663">
            <v>7</v>
          </cell>
          <cell r="U663">
            <v>4</v>
          </cell>
          <cell r="V663">
            <v>84</v>
          </cell>
          <cell r="W663" t="str">
            <v xml:space="preserve">FRAME ASM           </v>
          </cell>
          <cell r="X663" t="str">
            <v xml:space="preserve">VL20  </v>
          </cell>
        </row>
        <row r="664">
          <cell r="C664">
            <v>8975587140</v>
          </cell>
          <cell r="D664" t="str">
            <v xml:space="preserve">VL20 NPR    </v>
          </cell>
          <cell r="E664" t="str">
            <v>久しぶり</v>
          </cell>
          <cell r="F664">
            <v>1</v>
          </cell>
          <cell r="G664" t="str">
            <v xml:space="preserve"> WXR  </v>
          </cell>
          <cell r="H664" t="str">
            <v xml:space="preserve"> </v>
          </cell>
          <cell r="I664"/>
          <cell r="J664">
            <v>2</v>
          </cell>
          <cell r="K664"/>
          <cell r="L664">
            <v>9</v>
          </cell>
          <cell r="M664">
            <v>1</v>
          </cell>
          <cell r="N664">
            <v>1</v>
          </cell>
          <cell r="O664">
            <v>1</v>
          </cell>
          <cell r="P664">
            <v>1</v>
          </cell>
          <cell r="Q664">
            <v>1</v>
          </cell>
          <cell r="R664">
            <v>1</v>
          </cell>
          <cell r="S664">
            <v>1</v>
          </cell>
          <cell r="T664">
            <v>1</v>
          </cell>
          <cell r="U664"/>
          <cell r="V664">
            <v>19</v>
          </cell>
          <cell r="W664" t="str">
            <v xml:space="preserve">FRAME ASM           </v>
          </cell>
          <cell r="X664" t="str">
            <v xml:space="preserve">VL20  </v>
          </cell>
        </row>
        <row r="665">
          <cell r="C665">
            <v>8975587161</v>
          </cell>
          <cell r="D665" t="str">
            <v xml:space="preserve">VL20 NPR    </v>
          </cell>
          <cell r="E665" t="str">
            <v>久しぶり</v>
          </cell>
          <cell r="F665">
            <v>1</v>
          </cell>
          <cell r="G665" t="str">
            <v xml:space="preserve">1WXX  </v>
          </cell>
          <cell r="H665" t="str">
            <v xml:space="preserve"> </v>
          </cell>
          <cell r="I665">
            <v>12</v>
          </cell>
          <cell r="J665">
            <v>32</v>
          </cell>
          <cell r="K665"/>
          <cell r="L665">
            <v>96</v>
          </cell>
          <cell r="M665">
            <v>22</v>
          </cell>
          <cell r="N665">
            <v>15</v>
          </cell>
          <cell r="O665">
            <v>14</v>
          </cell>
          <cell r="P665">
            <v>14</v>
          </cell>
          <cell r="Q665">
            <v>13</v>
          </cell>
          <cell r="R665">
            <v>22</v>
          </cell>
          <cell r="S665">
            <v>24</v>
          </cell>
          <cell r="T665">
            <v>21</v>
          </cell>
          <cell r="U665">
            <v>15</v>
          </cell>
          <cell r="V665">
            <v>300</v>
          </cell>
          <cell r="W665" t="str">
            <v xml:space="preserve">FRAME ASM           </v>
          </cell>
          <cell r="X665" t="str">
            <v xml:space="preserve">VL20  </v>
          </cell>
        </row>
        <row r="666">
          <cell r="C666">
            <v>8975587232</v>
          </cell>
          <cell r="D666" t="str">
            <v xml:space="preserve">VL20 NPR    </v>
          </cell>
          <cell r="E666" t="str">
            <v>久しぶり</v>
          </cell>
          <cell r="F666">
            <v>1</v>
          </cell>
          <cell r="G666" t="str">
            <v xml:space="preserve"> W3U  </v>
          </cell>
          <cell r="H666" t="str">
            <v xml:space="preserve"> </v>
          </cell>
          <cell r="I666"/>
          <cell r="J666">
            <v>2</v>
          </cell>
          <cell r="K666"/>
          <cell r="L666"/>
          <cell r="M666">
            <v>2</v>
          </cell>
          <cell r="N666">
            <v>5</v>
          </cell>
          <cell r="O666">
            <v>5</v>
          </cell>
          <cell r="P666">
            <v>5</v>
          </cell>
          <cell r="Q666"/>
          <cell r="R666"/>
          <cell r="S666"/>
          <cell r="T666"/>
          <cell r="U666"/>
          <cell r="V666">
            <v>19</v>
          </cell>
          <cell r="W666" t="str">
            <v xml:space="preserve">FRAME ASM           </v>
          </cell>
          <cell r="X666" t="str">
            <v xml:space="preserve">VL20  </v>
          </cell>
        </row>
        <row r="667">
          <cell r="C667">
            <v>8975587240</v>
          </cell>
          <cell r="D667" t="str">
            <v xml:space="preserve">VL20 NPR    </v>
          </cell>
          <cell r="E667" t="str">
            <v>久しぶり</v>
          </cell>
          <cell r="F667">
            <v>1</v>
          </cell>
          <cell r="G667" t="str">
            <v xml:space="preserve"> W3J  </v>
          </cell>
          <cell r="H667" t="str">
            <v xml:space="preserve"> </v>
          </cell>
          <cell r="I667">
            <v>40</v>
          </cell>
          <cell r="J667">
            <v>4</v>
          </cell>
          <cell r="K667"/>
          <cell r="L667">
            <v>19</v>
          </cell>
          <cell r="M667">
            <v>9</v>
          </cell>
          <cell r="N667"/>
          <cell r="O667"/>
          <cell r="P667"/>
          <cell r="Q667"/>
          <cell r="R667"/>
          <cell r="S667"/>
          <cell r="T667"/>
          <cell r="U667"/>
          <cell r="V667">
            <v>72</v>
          </cell>
          <cell r="W667" t="str">
            <v xml:space="preserve">FRAME ASM           </v>
          </cell>
          <cell r="X667" t="str">
            <v xml:space="preserve">VL20  </v>
          </cell>
        </row>
        <row r="668">
          <cell r="C668">
            <v>8975587410</v>
          </cell>
          <cell r="D668" t="str">
            <v xml:space="preserve">VL20 NPR    </v>
          </cell>
          <cell r="E668" t="str">
            <v>久しぶり</v>
          </cell>
          <cell r="F668">
            <v>1</v>
          </cell>
          <cell r="G668" t="str">
            <v xml:space="preserve"> WXN  </v>
          </cell>
          <cell r="H668" t="str">
            <v xml:space="preserve"> </v>
          </cell>
          <cell r="I668">
            <v>7</v>
          </cell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>
            <v>7</v>
          </cell>
          <cell r="W668" t="str">
            <v xml:space="preserve">FRAME ASM           </v>
          </cell>
          <cell r="X668" t="str">
            <v xml:space="preserve">VL20  </v>
          </cell>
        </row>
        <row r="669">
          <cell r="C669">
            <v>8976674240</v>
          </cell>
          <cell r="D669" t="str">
            <v xml:space="preserve">VL20 NPR    </v>
          </cell>
          <cell r="E669" t="str">
            <v>久しぶり</v>
          </cell>
          <cell r="F669">
            <v>1</v>
          </cell>
          <cell r="G669" t="str">
            <v xml:space="preserve"> W1P  </v>
          </cell>
          <cell r="H669" t="str">
            <v xml:space="preserve"> </v>
          </cell>
          <cell r="I669">
            <v>2</v>
          </cell>
          <cell r="J669">
            <v>1</v>
          </cell>
          <cell r="K669"/>
          <cell r="L669">
            <v>1</v>
          </cell>
          <cell r="M669"/>
          <cell r="N669"/>
          <cell r="O669"/>
          <cell r="P669"/>
          <cell r="Q669"/>
          <cell r="R669"/>
          <cell r="S669">
            <v>2</v>
          </cell>
          <cell r="T669">
            <v>6</v>
          </cell>
          <cell r="U669">
            <v>2</v>
          </cell>
          <cell r="V669">
            <v>14</v>
          </cell>
          <cell r="W669" t="str">
            <v xml:space="preserve">FRAME ASM           </v>
          </cell>
          <cell r="X669" t="str">
            <v xml:space="preserve">VL20  </v>
          </cell>
        </row>
        <row r="670">
          <cell r="C670">
            <v>8977917530</v>
          </cell>
          <cell r="D670" t="str">
            <v xml:space="preserve">VL20 NPR    </v>
          </cell>
          <cell r="E670" t="str">
            <v>久しぶり</v>
          </cell>
          <cell r="F670">
            <v>1</v>
          </cell>
          <cell r="G670" t="str">
            <v xml:space="preserve"> WHN  </v>
          </cell>
          <cell r="H670" t="str">
            <v xml:space="preserve"> </v>
          </cell>
          <cell r="I670">
            <v>12</v>
          </cell>
          <cell r="J670">
            <v>13</v>
          </cell>
          <cell r="K670"/>
          <cell r="L670">
            <v>15</v>
          </cell>
          <cell r="M670">
            <v>1</v>
          </cell>
          <cell r="N670">
            <v>3</v>
          </cell>
          <cell r="O670">
            <v>3</v>
          </cell>
          <cell r="P670">
            <v>3</v>
          </cell>
          <cell r="Q670">
            <v>3</v>
          </cell>
          <cell r="R670">
            <v>5</v>
          </cell>
          <cell r="S670">
            <v>6</v>
          </cell>
          <cell r="T670">
            <v>4</v>
          </cell>
          <cell r="U670">
            <v>3</v>
          </cell>
          <cell r="V670">
            <v>71</v>
          </cell>
          <cell r="W670" t="str">
            <v xml:space="preserve">FRAME ASM           </v>
          </cell>
          <cell r="X670" t="str">
            <v xml:space="preserve">VL20  </v>
          </cell>
        </row>
        <row r="671">
          <cell r="C671">
            <v>8977917550</v>
          </cell>
          <cell r="D671" t="str">
            <v xml:space="preserve">VL20 NPR    </v>
          </cell>
          <cell r="E671" t="str">
            <v>久しぶり</v>
          </cell>
          <cell r="F671">
            <v>1</v>
          </cell>
          <cell r="G671" t="str">
            <v xml:space="preserve"> WHP  </v>
          </cell>
          <cell r="H671" t="str">
            <v xml:space="preserve"> </v>
          </cell>
          <cell r="I671">
            <v>3</v>
          </cell>
          <cell r="J671">
            <v>1</v>
          </cell>
          <cell r="K671"/>
          <cell r="L671">
            <v>1</v>
          </cell>
          <cell r="M671"/>
          <cell r="N671"/>
          <cell r="O671"/>
          <cell r="P671"/>
          <cell r="Q671">
            <v>1</v>
          </cell>
          <cell r="R671">
            <v>1</v>
          </cell>
          <cell r="S671">
            <v>1</v>
          </cell>
          <cell r="T671">
            <v>1</v>
          </cell>
          <cell r="U671"/>
          <cell r="V671">
            <v>9</v>
          </cell>
          <cell r="W671" t="str">
            <v xml:space="preserve">FRAME ASM           </v>
          </cell>
          <cell r="X671" t="str">
            <v xml:space="preserve">VL20  </v>
          </cell>
        </row>
        <row r="672">
          <cell r="C672">
            <v>8977917610</v>
          </cell>
          <cell r="D672" t="str">
            <v xml:space="preserve">VL20 NPR    </v>
          </cell>
          <cell r="E672" t="str">
            <v>久しぶり</v>
          </cell>
          <cell r="F672">
            <v>1</v>
          </cell>
          <cell r="G672" t="str">
            <v xml:space="preserve"> W3Q  </v>
          </cell>
          <cell r="H672" t="str">
            <v xml:space="preserve"> </v>
          </cell>
          <cell r="I672">
            <v>3</v>
          </cell>
          <cell r="J672">
            <v>4</v>
          </cell>
          <cell r="K672"/>
          <cell r="L672">
            <v>16</v>
          </cell>
          <cell r="M672">
            <v>9</v>
          </cell>
          <cell r="N672">
            <v>4</v>
          </cell>
          <cell r="O672">
            <v>4</v>
          </cell>
          <cell r="P672">
            <v>4</v>
          </cell>
          <cell r="Q672">
            <v>3</v>
          </cell>
          <cell r="R672">
            <v>5</v>
          </cell>
          <cell r="S672">
            <v>6</v>
          </cell>
          <cell r="T672">
            <v>4</v>
          </cell>
          <cell r="U672">
            <v>3</v>
          </cell>
          <cell r="V672">
            <v>65</v>
          </cell>
          <cell r="W672" t="str">
            <v xml:space="preserve">FRAME ASM           </v>
          </cell>
          <cell r="X672" t="str">
            <v xml:space="preserve">VL20  </v>
          </cell>
        </row>
        <row r="673">
          <cell r="C673">
            <v>8982261432</v>
          </cell>
          <cell r="D673" t="str">
            <v xml:space="preserve">NPR         </v>
          </cell>
          <cell r="E673" t="str">
            <v>久しぶり</v>
          </cell>
          <cell r="F673">
            <v>1</v>
          </cell>
          <cell r="G673" t="str">
            <v xml:space="preserve"> WH4  </v>
          </cell>
          <cell r="H673" t="str">
            <v xml:space="preserve"> </v>
          </cell>
          <cell r="I673"/>
          <cell r="J673">
            <v>6</v>
          </cell>
          <cell r="K673"/>
          <cell r="L673">
            <v>1</v>
          </cell>
          <cell r="M673">
            <v>1</v>
          </cell>
          <cell r="N673">
            <v>2</v>
          </cell>
          <cell r="O673">
            <v>1</v>
          </cell>
          <cell r="P673"/>
          <cell r="Q673">
            <v>1</v>
          </cell>
          <cell r="R673">
            <v>2</v>
          </cell>
          <cell r="S673">
            <v>1</v>
          </cell>
          <cell r="T673">
            <v>1</v>
          </cell>
          <cell r="U673"/>
          <cell r="V673">
            <v>16</v>
          </cell>
          <cell r="W673" t="str">
            <v xml:space="preserve">FRAME ASM           </v>
          </cell>
          <cell r="X673" t="str">
            <v xml:space="preserve">NPR   </v>
          </cell>
        </row>
        <row r="674">
          <cell r="C674">
            <v>7552165181</v>
          </cell>
          <cell r="D674" t="str">
            <v xml:space="preserve">VK00 NP*    </v>
          </cell>
          <cell r="E674" t="e">
            <v>#N/A</v>
          </cell>
          <cell r="F674">
            <v>1</v>
          </cell>
          <cell r="G674" t="str">
            <v xml:space="preserve"> HH3  </v>
          </cell>
          <cell r="H674" t="str">
            <v xml:space="preserve"> </v>
          </cell>
          <cell r="I674"/>
          <cell r="J674"/>
          <cell r="K674"/>
          <cell r="L674">
            <v>1</v>
          </cell>
          <cell r="M674">
            <v>3</v>
          </cell>
          <cell r="N674"/>
          <cell r="O674"/>
          <cell r="P674"/>
          <cell r="Q674"/>
          <cell r="R674"/>
          <cell r="S674"/>
          <cell r="T674"/>
          <cell r="U674"/>
          <cell r="V674">
            <v>4</v>
          </cell>
          <cell r="W674" t="str">
            <v xml:space="preserve">FRAME ASM           </v>
          </cell>
          <cell r="X674" t="str">
            <v xml:space="preserve">VK00  </v>
          </cell>
        </row>
        <row r="675">
          <cell r="C675">
            <v>7552187430</v>
          </cell>
          <cell r="D675" t="str">
            <v xml:space="preserve">VL32 NPR    </v>
          </cell>
          <cell r="E675" t="e">
            <v>#N/A</v>
          </cell>
          <cell r="F675">
            <v>1</v>
          </cell>
          <cell r="G675" t="str">
            <v xml:space="preserve"> W3Z  </v>
          </cell>
          <cell r="H675" t="str">
            <v xml:space="preserve"> </v>
          </cell>
          <cell r="I675"/>
          <cell r="J675">
            <v>1</v>
          </cell>
          <cell r="K675"/>
          <cell r="L675"/>
          <cell r="M675">
            <v>1</v>
          </cell>
          <cell r="N675">
            <v>2</v>
          </cell>
          <cell r="O675">
            <v>1</v>
          </cell>
          <cell r="P675">
            <v>1</v>
          </cell>
          <cell r="Q675">
            <v>3</v>
          </cell>
          <cell r="R675"/>
          <cell r="S675"/>
          <cell r="T675"/>
          <cell r="U675"/>
          <cell r="V675">
            <v>9</v>
          </cell>
          <cell r="W675" t="str">
            <v xml:space="preserve">FRAME ASM           </v>
          </cell>
          <cell r="X675" t="str">
            <v xml:space="preserve">VL32  </v>
          </cell>
        </row>
        <row r="676">
          <cell r="C676">
            <v>7552412271</v>
          </cell>
          <cell r="D676" t="str">
            <v xml:space="preserve">VDS NQR     </v>
          </cell>
          <cell r="E676" t="e">
            <v>#N/A</v>
          </cell>
          <cell r="F676">
            <v>1</v>
          </cell>
          <cell r="G676" t="str">
            <v xml:space="preserve"> WYE  </v>
          </cell>
          <cell r="H676" t="str">
            <v xml:space="preserve"> </v>
          </cell>
          <cell r="I676">
            <v>10</v>
          </cell>
          <cell r="J676">
            <v>9</v>
          </cell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>
            <v>19</v>
          </cell>
          <cell r="W676" t="str">
            <v xml:space="preserve">FRAME ASM           </v>
          </cell>
          <cell r="X676" t="str">
            <v xml:space="preserve">VDS   </v>
          </cell>
        </row>
        <row r="677">
          <cell r="C677">
            <v>7552418141</v>
          </cell>
          <cell r="D677" t="str">
            <v xml:space="preserve">VK00 NP*    </v>
          </cell>
          <cell r="E677" t="e">
            <v>#N/A</v>
          </cell>
          <cell r="F677">
            <v>1</v>
          </cell>
          <cell r="G677" t="str">
            <v xml:space="preserve">1HK4  </v>
          </cell>
          <cell r="H677" t="str">
            <v xml:space="preserve"> </v>
          </cell>
          <cell r="I677"/>
          <cell r="J677">
            <v>1</v>
          </cell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>
            <v>1</v>
          </cell>
          <cell r="W677" t="str">
            <v xml:space="preserve">FRAME ASM           </v>
          </cell>
          <cell r="X677" t="str">
            <v xml:space="preserve">VK00  </v>
          </cell>
        </row>
        <row r="678">
          <cell r="C678">
            <v>7552418171</v>
          </cell>
          <cell r="D678" t="str">
            <v xml:space="preserve">VK00 NP*    </v>
          </cell>
          <cell r="E678" t="e">
            <v>#N/A</v>
          </cell>
          <cell r="F678">
            <v>1</v>
          </cell>
          <cell r="G678" t="str">
            <v xml:space="preserve"> HK5  </v>
          </cell>
          <cell r="H678" t="str">
            <v xml:space="preserve"> </v>
          </cell>
          <cell r="I678"/>
          <cell r="J678">
            <v>2</v>
          </cell>
          <cell r="K678"/>
          <cell r="L678">
            <v>6</v>
          </cell>
          <cell r="M678">
            <v>1</v>
          </cell>
          <cell r="N678">
            <v>1</v>
          </cell>
          <cell r="O678">
            <v>1</v>
          </cell>
          <cell r="P678"/>
          <cell r="Q678">
            <v>1</v>
          </cell>
          <cell r="R678">
            <v>1</v>
          </cell>
          <cell r="S678">
            <v>1</v>
          </cell>
          <cell r="T678">
            <v>1</v>
          </cell>
          <cell r="U678"/>
          <cell r="V678">
            <v>15</v>
          </cell>
          <cell r="W678" t="str">
            <v xml:space="preserve">FRAME ASM           </v>
          </cell>
          <cell r="X678" t="str">
            <v xml:space="preserve">VK00  </v>
          </cell>
        </row>
        <row r="679">
          <cell r="C679">
            <v>8972416553</v>
          </cell>
          <cell r="D679" t="str">
            <v xml:space="preserve">VK00 NPR    </v>
          </cell>
          <cell r="E679" t="e">
            <v>#N/A</v>
          </cell>
          <cell r="F679">
            <v>1</v>
          </cell>
          <cell r="G679" t="str">
            <v xml:space="preserve"> ZFJ  </v>
          </cell>
          <cell r="H679" t="str">
            <v xml:space="preserve"> </v>
          </cell>
          <cell r="I679">
            <v>2</v>
          </cell>
          <cell r="J679">
            <v>2</v>
          </cell>
          <cell r="K679"/>
          <cell r="L679">
            <v>3</v>
          </cell>
          <cell r="M679">
            <v>2</v>
          </cell>
          <cell r="N679">
            <v>3</v>
          </cell>
          <cell r="O679">
            <v>3</v>
          </cell>
          <cell r="P679">
            <v>3</v>
          </cell>
          <cell r="Q679">
            <v>1</v>
          </cell>
          <cell r="R679">
            <v>3</v>
          </cell>
          <cell r="S679">
            <v>3</v>
          </cell>
          <cell r="T679">
            <v>3</v>
          </cell>
          <cell r="U679">
            <v>2</v>
          </cell>
          <cell r="V679">
            <v>30</v>
          </cell>
          <cell r="W679" t="str">
            <v xml:space="preserve">FRAME ASM           </v>
          </cell>
          <cell r="X679" t="str">
            <v xml:space="preserve">VK00  </v>
          </cell>
        </row>
        <row r="680">
          <cell r="C680">
            <v>8972416562</v>
          </cell>
          <cell r="D680" t="str">
            <v xml:space="preserve">VK00 NPR    </v>
          </cell>
          <cell r="E680" t="e">
            <v>#N/A</v>
          </cell>
          <cell r="F680">
            <v>1</v>
          </cell>
          <cell r="G680" t="str">
            <v xml:space="preserve"> ZLC  </v>
          </cell>
          <cell r="H680" t="str">
            <v xml:space="preserve"> </v>
          </cell>
          <cell r="I680">
            <v>65</v>
          </cell>
          <cell r="J680">
            <v>10</v>
          </cell>
          <cell r="K680"/>
          <cell r="L680">
            <v>11</v>
          </cell>
          <cell r="M680">
            <v>25</v>
          </cell>
          <cell r="N680">
            <v>91</v>
          </cell>
          <cell r="O680">
            <v>85</v>
          </cell>
          <cell r="P680">
            <v>83</v>
          </cell>
          <cell r="Q680">
            <v>79</v>
          </cell>
          <cell r="R680">
            <v>114</v>
          </cell>
          <cell r="S680">
            <v>121</v>
          </cell>
          <cell r="T680">
            <v>105</v>
          </cell>
          <cell r="U680">
            <v>75</v>
          </cell>
          <cell r="V680">
            <v>864</v>
          </cell>
          <cell r="W680" t="str">
            <v xml:space="preserve">FRAME ASM           </v>
          </cell>
          <cell r="X680" t="str">
            <v xml:space="preserve">VK00  </v>
          </cell>
        </row>
        <row r="681">
          <cell r="C681">
            <v>8972416584</v>
          </cell>
          <cell r="D681" t="str">
            <v xml:space="preserve">VK00 NPR    </v>
          </cell>
          <cell r="E681" t="e">
            <v>#N/A</v>
          </cell>
          <cell r="F681">
            <v>1</v>
          </cell>
          <cell r="G681" t="str">
            <v xml:space="preserve"> ZTK  </v>
          </cell>
          <cell r="H681" t="str">
            <v xml:space="preserve"> </v>
          </cell>
          <cell r="I681">
            <v>59</v>
          </cell>
          <cell r="J681">
            <v>119</v>
          </cell>
          <cell r="K681"/>
          <cell r="L681">
            <v>149</v>
          </cell>
          <cell r="M681">
            <v>129</v>
          </cell>
          <cell r="N681">
            <v>153</v>
          </cell>
          <cell r="O681">
            <v>144</v>
          </cell>
          <cell r="P681">
            <v>139</v>
          </cell>
          <cell r="Q681">
            <v>137</v>
          </cell>
          <cell r="R681">
            <v>221</v>
          </cell>
          <cell r="S681">
            <v>241</v>
          </cell>
          <cell r="T681">
            <v>209</v>
          </cell>
          <cell r="U681">
            <v>149</v>
          </cell>
          <cell r="V681">
            <v>1849</v>
          </cell>
          <cell r="W681" t="str">
            <v xml:space="preserve">FRAME ASM           </v>
          </cell>
          <cell r="X681" t="str">
            <v xml:space="preserve">VK00  </v>
          </cell>
        </row>
        <row r="682">
          <cell r="C682">
            <v>8972416623</v>
          </cell>
          <cell r="D682" t="str">
            <v xml:space="preserve">VK00 NPR    </v>
          </cell>
          <cell r="E682" t="e">
            <v>#N/A</v>
          </cell>
          <cell r="F682">
            <v>1</v>
          </cell>
          <cell r="G682" t="str">
            <v xml:space="preserve"> ZTM  </v>
          </cell>
          <cell r="H682" t="str">
            <v xml:space="preserve"> </v>
          </cell>
          <cell r="I682">
            <v>10</v>
          </cell>
          <cell r="J682">
            <v>10</v>
          </cell>
          <cell r="K682"/>
          <cell r="L682">
            <v>10</v>
          </cell>
          <cell r="M682">
            <v>10</v>
          </cell>
          <cell r="N682">
            <v>15</v>
          </cell>
          <cell r="O682">
            <v>13</v>
          </cell>
          <cell r="P682">
            <v>13</v>
          </cell>
          <cell r="Q682">
            <v>11</v>
          </cell>
          <cell r="R682">
            <v>13</v>
          </cell>
          <cell r="S682">
            <v>15</v>
          </cell>
          <cell r="T682">
            <v>13</v>
          </cell>
          <cell r="U682">
            <v>8</v>
          </cell>
          <cell r="V682">
            <v>141</v>
          </cell>
          <cell r="W682" t="str">
            <v xml:space="preserve">FRAME ASM           </v>
          </cell>
          <cell r="X682" t="str">
            <v xml:space="preserve">VK00  </v>
          </cell>
        </row>
        <row r="683">
          <cell r="C683">
            <v>8972745780</v>
          </cell>
          <cell r="D683" t="str">
            <v xml:space="preserve">VDS NPR     </v>
          </cell>
          <cell r="E683" t="e">
            <v>#N/A</v>
          </cell>
          <cell r="F683">
            <v>1</v>
          </cell>
          <cell r="G683" t="str">
            <v xml:space="preserve"> WHU  </v>
          </cell>
          <cell r="H683" t="str">
            <v xml:space="preserve"> </v>
          </cell>
          <cell r="I683">
            <v>1</v>
          </cell>
          <cell r="J683">
            <v>2</v>
          </cell>
          <cell r="K683"/>
          <cell r="L683"/>
          <cell r="M683">
            <v>1</v>
          </cell>
          <cell r="N683">
            <v>2</v>
          </cell>
          <cell r="O683">
            <v>2</v>
          </cell>
          <cell r="P683">
            <v>2</v>
          </cell>
          <cell r="Q683">
            <v>1</v>
          </cell>
          <cell r="R683">
            <v>2</v>
          </cell>
          <cell r="S683">
            <v>1</v>
          </cell>
          <cell r="T683">
            <v>1</v>
          </cell>
          <cell r="U683"/>
          <cell r="V683">
            <v>15</v>
          </cell>
          <cell r="W683" t="str">
            <v xml:space="preserve">FRAME ASM           </v>
          </cell>
          <cell r="X683" t="str">
            <v xml:space="preserve">VDS   </v>
          </cell>
        </row>
        <row r="684">
          <cell r="C684">
            <v>8975042710</v>
          </cell>
          <cell r="D684" t="str">
            <v xml:space="preserve">VL01 NPR    </v>
          </cell>
          <cell r="E684" t="e">
            <v>#N/A</v>
          </cell>
          <cell r="F684">
            <v>1</v>
          </cell>
          <cell r="G684" t="str">
            <v xml:space="preserve"> WQR  </v>
          </cell>
          <cell r="H684" t="str">
            <v xml:space="preserve"> </v>
          </cell>
          <cell r="I684">
            <v>1</v>
          </cell>
          <cell r="J684"/>
          <cell r="K684"/>
          <cell r="L684">
            <v>1</v>
          </cell>
          <cell r="M684">
            <v>1</v>
          </cell>
          <cell r="N684">
            <v>1</v>
          </cell>
          <cell r="O684">
            <v>1</v>
          </cell>
          <cell r="P684">
            <v>1</v>
          </cell>
          <cell r="Q684"/>
          <cell r="R684">
            <v>1</v>
          </cell>
          <cell r="S684">
            <v>1</v>
          </cell>
          <cell r="T684">
            <v>1</v>
          </cell>
          <cell r="U684"/>
          <cell r="V684">
            <v>9</v>
          </cell>
          <cell r="W684" t="str">
            <v xml:space="preserve">FRAME ASM           </v>
          </cell>
          <cell r="X684" t="str">
            <v xml:space="preserve">VL01  </v>
          </cell>
        </row>
        <row r="685">
          <cell r="C685">
            <v>8975042750</v>
          </cell>
          <cell r="D685" t="str">
            <v xml:space="preserve">VL01 NPR    </v>
          </cell>
          <cell r="E685" t="e">
            <v>#N/A</v>
          </cell>
          <cell r="F685">
            <v>1</v>
          </cell>
          <cell r="G685" t="str">
            <v xml:space="preserve"> WZB  </v>
          </cell>
          <cell r="H685" t="str">
            <v xml:space="preserve"> </v>
          </cell>
          <cell r="I685">
            <v>2</v>
          </cell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>
            <v>2</v>
          </cell>
          <cell r="W685" t="str">
            <v xml:space="preserve">FRAME ASM           </v>
          </cell>
          <cell r="X685" t="str">
            <v xml:space="preserve">VL01  </v>
          </cell>
        </row>
        <row r="686">
          <cell r="C686">
            <v>8975171540</v>
          </cell>
          <cell r="D686" t="str">
            <v xml:space="preserve">VL01 NPR    </v>
          </cell>
          <cell r="E686" t="e">
            <v>#N/A</v>
          </cell>
          <cell r="F686">
            <v>1</v>
          </cell>
          <cell r="G686" t="str">
            <v xml:space="preserve"> WGJ  </v>
          </cell>
          <cell r="H686" t="str">
            <v xml:space="preserve"> </v>
          </cell>
          <cell r="I686">
            <v>1</v>
          </cell>
          <cell r="J686">
            <v>10</v>
          </cell>
          <cell r="K686"/>
          <cell r="L686">
            <v>7</v>
          </cell>
          <cell r="M686">
            <v>2</v>
          </cell>
          <cell r="N686"/>
          <cell r="O686"/>
          <cell r="P686"/>
          <cell r="Q686">
            <v>1</v>
          </cell>
          <cell r="R686">
            <v>2</v>
          </cell>
          <cell r="S686">
            <v>2</v>
          </cell>
          <cell r="T686">
            <v>2</v>
          </cell>
          <cell r="U686">
            <v>1</v>
          </cell>
          <cell r="V686">
            <v>28</v>
          </cell>
          <cell r="W686" t="str">
            <v xml:space="preserve">FRAME ASM           </v>
          </cell>
          <cell r="X686" t="str">
            <v xml:space="preserve">VL01  </v>
          </cell>
        </row>
        <row r="687">
          <cell r="C687">
            <v>8975171600</v>
          </cell>
          <cell r="D687" t="str">
            <v xml:space="preserve">VL01 NPR    </v>
          </cell>
          <cell r="E687" t="e">
            <v>#N/A</v>
          </cell>
          <cell r="F687">
            <v>1</v>
          </cell>
          <cell r="G687" t="str">
            <v xml:space="preserve"> WLX  </v>
          </cell>
          <cell r="H687" t="str">
            <v xml:space="preserve"> </v>
          </cell>
          <cell r="I687">
            <v>16</v>
          </cell>
          <cell r="J687">
            <v>6</v>
          </cell>
          <cell r="K687"/>
          <cell r="L687">
            <v>7</v>
          </cell>
          <cell r="M687">
            <v>9</v>
          </cell>
          <cell r="N687"/>
          <cell r="O687"/>
          <cell r="P687"/>
          <cell r="Q687"/>
          <cell r="R687"/>
          <cell r="S687">
            <v>1</v>
          </cell>
          <cell r="T687">
            <v>1</v>
          </cell>
          <cell r="U687"/>
          <cell r="V687">
            <v>40</v>
          </cell>
          <cell r="W687" t="str">
            <v xml:space="preserve">FRAME ASM           </v>
          </cell>
          <cell r="X687" t="str">
            <v xml:space="preserve">VL01  </v>
          </cell>
        </row>
        <row r="688">
          <cell r="C688">
            <v>8975251260</v>
          </cell>
          <cell r="D688" t="str">
            <v xml:space="preserve">VL01 NPR    </v>
          </cell>
          <cell r="E688" t="e">
            <v>#N/A</v>
          </cell>
          <cell r="F688">
            <v>1</v>
          </cell>
          <cell r="G688" t="str">
            <v xml:space="preserve"> WQN  </v>
          </cell>
          <cell r="H688" t="str">
            <v xml:space="preserve"> </v>
          </cell>
          <cell r="I688"/>
          <cell r="J688">
            <v>9</v>
          </cell>
          <cell r="K688"/>
          <cell r="L688">
            <v>3</v>
          </cell>
          <cell r="M688">
            <v>1</v>
          </cell>
          <cell r="N688">
            <v>5</v>
          </cell>
          <cell r="O688">
            <v>4</v>
          </cell>
          <cell r="P688">
            <v>4</v>
          </cell>
          <cell r="Q688">
            <v>4</v>
          </cell>
          <cell r="R688">
            <v>5</v>
          </cell>
          <cell r="S688">
            <v>5</v>
          </cell>
          <cell r="T688">
            <v>3</v>
          </cell>
          <cell r="U688"/>
          <cell r="V688">
            <v>43</v>
          </cell>
          <cell r="W688" t="str">
            <v xml:space="preserve">FRAME ASM           </v>
          </cell>
          <cell r="X688" t="str">
            <v xml:space="preserve">VL01  </v>
          </cell>
        </row>
        <row r="689">
          <cell r="C689">
            <v>8975339341</v>
          </cell>
          <cell r="D689" t="str">
            <v xml:space="preserve">VL01 NPS    </v>
          </cell>
          <cell r="E689" t="e">
            <v>#N/A</v>
          </cell>
          <cell r="F689">
            <v>1</v>
          </cell>
          <cell r="G689" t="str">
            <v xml:space="preserve">1UF3  </v>
          </cell>
          <cell r="H689" t="str">
            <v xml:space="preserve"> </v>
          </cell>
          <cell r="I689"/>
          <cell r="J689"/>
          <cell r="K689"/>
          <cell r="L689"/>
          <cell r="M689"/>
          <cell r="N689">
            <v>1</v>
          </cell>
          <cell r="O689">
            <v>4</v>
          </cell>
          <cell r="P689">
            <v>4</v>
          </cell>
          <cell r="Q689">
            <v>5</v>
          </cell>
          <cell r="R689">
            <v>6</v>
          </cell>
          <cell r="S689">
            <v>6</v>
          </cell>
          <cell r="T689">
            <v>5</v>
          </cell>
          <cell r="U689">
            <v>4</v>
          </cell>
          <cell r="V689">
            <v>35</v>
          </cell>
          <cell r="W689" t="str">
            <v xml:space="preserve">FRAME ASM           </v>
          </cell>
          <cell r="X689" t="str">
            <v xml:space="preserve">VL01  </v>
          </cell>
        </row>
        <row r="690">
          <cell r="C690">
            <v>8975586900</v>
          </cell>
          <cell r="D690" t="str">
            <v xml:space="preserve">VL20 NPR    </v>
          </cell>
          <cell r="E690" t="e">
            <v>#N/A</v>
          </cell>
          <cell r="F690">
            <v>1</v>
          </cell>
          <cell r="G690" t="str">
            <v xml:space="preserve"> WAE  </v>
          </cell>
          <cell r="H690" t="str">
            <v xml:space="preserve"> </v>
          </cell>
          <cell r="I690"/>
          <cell r="J690">
            <v>1</v>
          </cell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>
            <v>1</v>
          </cell>
          <cell r="W690" t="str">
            <v xml:space="preserve">FRAME ASM           </v>
          </cell>
          <cell r="X690" t="str">
            <v xml:space="preserve">VL20  </v>
          </cell>
        </row>
        <row r="691">
          <cell r="C691">
            <v>8975587030</v>
          </cell>
          <cell r="D691" t="str">
            <v xml:space="preserve">VL20 NPR    </v>
          </cell>
          <cell r="E691" t="e">
            <v>#N/A</v>
          </cell>
          <cell r="F691">
            <v>1</v>
          </cell>
          <cell r="G691" t="str">
            <v xml:space="preserve"> WEV  </v>
          </cell>
          <cell r="H691" t="str">
            <v xml:space="preserve"> </v>
          </cell>
          <cell r="I691">
            <v>2</v>
          </cell>
          <cell r="J691"/>
          <cell r="K691"/>
          <cell r="L691"/>
          <cell r="M691">
            <v>1</v>
          </cell>
          <cell r="N691">
            <v>1</v>
          </cell>
          <cell r="O691">
            <v>1</v>
          </cell>
          <cell r="P691">
            <v>1</v>
          </cell>
          <cell r="Q691"/>
          <cell r="R691"/>
          <cell r="S691"/>
          <cell r="T691"/>
          <cell r="U691"/>
          <cell r="V691">
            <v>6</v>
          </cell>
          <cell r="W691" t="str">
            <v xml:space="preserve">FRAME ASM           </v>
          </cell>
          <cell r="X691" t="str">
            <v xml:space="preserve">VL20  </v>
          </cell>
        </row>
        <row r="692">
          <cell r="C692">
            <v>8975587060</v>
          </cell>
          <cell r="D692" t="str">
            <v xml:space="preserve">VL20 NPR    </v>
          </cell>
          <cell r="E692" t="e">
            <v>#N/A</v>
          </cell>
          <cell r="F692">
            <v>1</v>
          </cell>
          <cell r="G692" t="str">
            <v xml:space="preserve"> WEW  </v>
          </cell>
          <cell r="H692" t="str">
            <v xml:space="preserve"> </v>
          </cell>
          <cell r="I692"/>
          <cell r="J692"/>
          <cell r="K692"/>
          <cell r="L692"/>
          <cell r="M692">
            <v>1</v>
          </cell>
          <cell r="N692"/>
          <cell r="O692"/>
          <cell r="P692"/>
          <cell r="Q692"/>
          <cell r="R692"/>
          <cell r="S692"/>
          <cell r="T692"/>
          <cell r="U692"/>
          <cell r="V692">
            <v>1</v>
          </cell>
          <cell r="W692" t="str">
            <v xml:space="preserve">FRAME ASM           </v>
          </cell>
          <cell r="X692" t="str">
            <v xml:space="preserve">VL20  </v>
          </cell>
        </row>
        <row r="693">
          <cell r="C693">
            <v>8975587340</v>
          </cell>
          <cell r="D693" t="str">
            <v xml:space="preserve">VL20 NPR    </v>
          </cell>
          <cell r="E693" t="e">
            <v>#N/A</v>
          </cell>
          <cell r="F693">
            <v>1</v>
          </cell>
          <cell r="G693" t="str">
            <v xml:space="preserve"> WY9  </v>
          </cell>
          <cell r="H693" t="str">
            <v xml:space="preserve"> </v>
          </cell>
          <cell r="I693"/>
          <cell r="J693">
            <v>1</v>
          </cell>
          <cell r="K693"/>
          <cell r="L693">
            <v>3</v>
          </cell>
          <cell r="M693">
            <v>6</v>
          </cell>
          <cell r="N693">
            <v>2</v>
          </cell>
          <cell r="O693">
            <v>2</v>
          </cell>
          <cell r="P693">
            <v>2</v>
          </cell>
          <cell r="Q693">
            <v>2</v>
          </cell>
          <cell r="R693">
            <v>1</v>
          </cell>
          <cell r="S693">
            <v>1</v>
          </cell>
          <cell r="T693"/>
          <cell r="U693"/>
          <cell r="V693">
            <v>20</v>
          </cell>
          <cell r="W693" t="str">
            <v xml:space="preserve">FRAME ASM           </v>
          </cell>
          <cell r="X693" t="str">
            <v xml:space="preserve">VL20  </v>
          </cell>
        </row>
        <row r="694">
          <cell r="C694">
            <v>8975587360</v>
          </cell>
          <cell r="D694" t="str">
            <v xml:space="preserve">VL20 NPR    </v>
          </cell>
          <cell r="E694" t="e">
            <v>#N/A</v>
          </cell>
          <cell r="F694">
            <v>1</v>
          </cell>
          <cell r="G694" t="str">
            <v xml:space="preserve"> WY1  </v>
          </cell>
          <cell r="H694" t="str">
            <v xml:space="preserve"> </v>
          </cell>
          <cell r="I694">
            <v>2</v>
          </cell>
          <cell r="J694">
            <v>2</v>
          </cell>
          <cell r="K694"/>
          <cell r="L694">
            <v>1</v>
          </cell>
          <cell r="M694">
            <v>1</v>
          </cell>
          <cell r="N694">
            <v>1</v>
          </cell>
          <cell r="O694">
            <v>1</v>
          </cell>
          <cell r="P694">
            <v>1</v>
          </cell>
          <cell r="Q694">
            <v>1</v>
          </cell>
          <cell r="R694"/>
          <cell r="S694"/>
          <cell r="T694"/>
          <cell r="U694"/>
          <cell r="V694">
            <v>10</v>
          </cell>
          <cell r="W694" t="str">
            <v xml:space="preserve">FRAME ASM           </v>
          </cell>
          <cell r="X694" t="str">
            <v xml:space="preserve">VL20  </v>
          </cell>
        </row>
        <row r="695">
          <cell r="C695">
            <v>8976682230</v>
          </cell>
          <cell r="D695" t="str">
            <v xml:space="preserve">VL24 NPR    </v>
          </cell>
          <cell r="E695" t="e">
            <v>#N/A</v>
          </cell>
          <cell r="F695">
            <v>1</v>
          </cell>
          <cell r="G695" t="str">
            <v xml:space="preserve"> WHY  </v>
          </cell>
          <cell r="H695" t="str">
            <v xml:space="preserve"> </v>
          </cell>
          <cell r="I695"/>
          <cell r="J695"/>
          <cell r="K695"/>
          <cell r="L695"/>
          <cell r="M695">
            <v>1</v>
          </cell>
          <cell r="N695">
            <v>4</v>
          </cell>
          <cell r="O695">
            <v>4</v>
          </cell>
          <cell r="P695">
            <v>4</v>
          </cell>
          <cell r="Q695">
            <v>3</v>
          </cell>
          <cell r="R695">
            <v>5</v>
          </cell>
          <cell r="S695">
            <v>4</v>
          </cell>
          <cell r="T695">
            <v>4</v>
          </cell>
          <cell r="U695">
            <v>3</v>
          </cell>
          <cell r="V695">
            <v>32</v>
          </cell>
          <cell r="W695" t="str">
            <v xml:space="preserve">FRAME ASM           </v>
          </cell>
          <cell r="X695" t="str">
            <v xml:space="preserve">VL24  </v>
          </cell>
        </row>
        <row r="696">
          <cell r="C696">
            <v>8976682240</v>
          </cell>
          <cell r="D696" t="str">
            <v xml:space="preserve">VL24 NPR    </v>
          </cell>
          <cell r="E696" t="e">
            <v>#N/A</v>
          </cell>
          <cell r="F696">
            <v>1</v>
          </cell>
          <cell r="G696" t="str">
            <v xml:space="preserve"> W4D  </v>
          </cell>
          <cell r="H696" t="str">
            <v xml:space="preserve"> </v>
          </cell>
          <cell r="I696"/>
          <cell r="J696"/>
          <cell r="K696"/>
          <cell r="L696"/>
          <cell r="M696">
            <v>1</v>
          </cell>
          <cell r="N696">
            <v>4</v>
          </cell>
          <cell r="O696">
            <v>3</v>
          </cell>
          <cell r="P696">
            <v>3</v>
          </cell>
          <cell r="Q696">
            <v>3</v>
          </cell>
          <cell r="R696">
            <v>4</v>
          </cell>
          <cell r="S696">
            <v>4</v>
          </cell>
          <cell r="T696">
            <v>4</v>
          </cell>
          <cell r="U696">
            <v>2</v>
          </cell>
          <cell r="V696">
            <v>28</v>
          </cell>
          <cell r="W696" t="str">
            <v xml:space="preserve">FRAME ASM           </v>
          </cell>
          <cell r="X696" t="str">
            <v xml:space="preserve">VL24  </v>
          </cell>
        </row>
        <row r="697">
          <cell r="C697">
            <v>8976762940</v>
          </cell>
          <cell r="D697" t="str">
            <v xml:space="preserve">VL27 NPR    </v>
          </cell>
          <cell r="E697" t="e">
            <v>#N/A</v>
          </cell>
          <cell r="F697">
            <v>1</v>
          </cell>
          <cell r="G697" t="str">
            <v xml:space="preserve"> WJW  </v>
          </cell>
          <cell r="H697" t="str">
            <v xml:space="preserve"> </v>
          </cell>
          <cell r="I697">
            <v>3</v>
          </cell>
          <cell r="J697">
            <v>6</v>
          </cell>
          <cell r="K697"/>
          <cell r="L697"/>
          <cell r="M697">
            <v>3</v>
          </cell>
          <cell r="N697">
            <v>10</v>
          </cell>
          <cell r="O697">
            <v>10</v>
          </cell>
          <cell r="P697">
            <v>10</v>
          </cell>
          <cell r="Q697">
            <v>8</v>
          </cell>
          <cell r="R697">
            <v>7</v>
          </cell>
          <cell r="S697">
            <v>6</v>
          </cell>
          <cell r="T697">
            <v>4</v>
          </cell>
          <cell r="U697">
            <v>3</v>
          </cell>
          <cell r="V697">
            <v>70</v>
          </cell>
          <cell r="W697" t="str">
            <v xml:space="preserve">FRAME ASM           </v>
          </cell>
          <cell r="X697" t="str">
            <v xml:space="preserve">VL27  </v>
          </cell>
        </row>
        <row r="698">
          <cell r="C698">
            <v>8976840180</v>
          </cell>
          <cell r="D698" t="str">
            <v xml:space="preserve">VL24 NPR    </v>
          </cell>
          <cell r="E698" t="e">
            <v>#N/A</v>
          </cell>
          <cell r="F698">
            <v>1</v>
          </cell>
          <cell r="G698" t="str">
            <v xml:space="preserve"> WHH  </v>
          </cell>
          <cell r="H698" t="str">
            <v xml:space="preserve"> </v>
          </cell>
          <cell r="I698">
            <v>2</v>
          </cell>
          <cell r="J698">
            <v>2</v>
          </cell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>
            <v>4</v>
          </cell>
          <cell r="W698" t="str">
            <v xml:space="preserve">FRAME ASM           </v>
          </cell>
          <cell r="X698" t="str">
            <v xml:space="preserve">VL24  </v>
          </cell>
        </row>
        <row r="699">
          <cell r="C699">
            <v>8976840190</v>
          </cell>
          <cell r="D699" t="str">
            <v xml:space="preserve">VL24 NPR    </v>
          </cell>
          <cell r="E699" t="e">
            <v>#N/A</v>
          </cell>
          <cell r="F699">
            <v>1</v>
          </cell>
          <cell r="G699" t="str">
            <v xml:space="preserve"> WHJ  </v>
          </cell>
          <cell r="H699" t="str">
            <v xml:space="preserve"> </v>
          </cell>
          <cell r="I699"/>
          <cell r="J699">
            <v>1</v>
          </cell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>
            <v>1</v>
          </cell>
          <cell r="W699" t="str">
            <v xml:space="preserve">FRAME ASM           </v>
          </cell>
          <cell r="X699" t="str">
            <v xml:space="preserve">VL24  </v>
          </cell>
        </row>
        <row r="700">
          <cell r="C700">
            <v>8976840220</v>
          </cell>
          <cell r="D700" t="str">
            <v xml:space="preserve">VL24 NPR    </v>
          </cell>
          <cell r="E700" t="e">
            <v>#N/A</v>
          </cell>
          <cell r="F700">
            <v>1</v>
          </cell>
          <cell r="G700" t="str">
            <v xml:space="preserve"> W2A  </v>
          </cell>
          <cell r="H700" t="str">
            <v xml:space="preserve"> </v>
          </cell>
          <cell r="I700"/>
          <cell r="J700">
            <v>4</v>
          </cell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>
            <v>4</v>
          </cell>
          <cell r="W700" t="str">
            <v xml:space="preserve">FRAME ASM           </v>
          </cell>
          <cell r="X700" t="str">
            <v xml:space="preserve">VL24  </v>
          </cell>
        </row>
        <row r="701">
          <cell r="C701">
            <v>8976840260</v>
          </cell>
          <cell r="D701" t="str">
            <v xml:space="preserve">VL24 NQR    </v>
          </cell>
          <cell r="E701" t="e">
            <v>#N/A</v>
          </cell>
          <cell r="F701">
            <v>1</v>
          </cell>
          <cell r="G701" t="str">
            <v xml:space="preserve"> W2B  </v>
          </cell>
          <cell r="H701" t="str">
            <v xml:space="preserve"> </v>
          </cell>
          <cell r="I701"/>
          <cell r="J701">
            <v>1</v>
          </cell>
          <cell r="K701"/>
          <cell r="L701">
            <v>4</v>
          </cell>
          <cell r="M701"/>
          <cell r="N701"/>
          <cell r="O701"/>
          <cell r="P701"/>
          <cell r="Q701"/>
          <cell r="R701"/>
          <cell r="S701"/>
          <cell r="T701"/>
          <cell r="U701"/>
          <cell r="V701">
            <v>5</v>
          </cell>
          <cell r="W701" t="str">
            <v xml:space="preserve">FRAME ASM           </v>
          </cell>
          <cell r="X701" t="str">
            <v xml:space="preserve">VL24  </v>
          </cell>
        </row>
        <row r="702">
          <cell r="C702">
            <v>8976840300</v>
          </cell>
          <cell r="D702" t="str">
            <v xml:space="preserve">VL24 NPR    </v>
          </cell>
          <cell r="E702" t="e">
            <v>#N/A</v>
          </cell>
          <cell r="F702">
            <v>1</v>
          </cell>
          <cell r="G702" t="str">
            <v xml:space="preserve"> W2C  </v>
          </cell>
          <cell r="H702" t="str">
            <v xml:space="preserve"> </v>
          </cell>
          <cell r="I702"/>
          <cell r="J702">
            <v>1</v>
          </cell>
          <cell r="K702"/>
          <cell r="L702"/>
          <cell r="M702">
            <v>1</v>
          </cell>
          <cell r="N702">
            <v>1</v>
          </cell>
          <cell r="O702"/>
          <cell r="P702"/>
          <cell r="Q702"/>
          <cell r="R702"/>
          <cell r="S702"/>
          <cell r="T702"/>
          <cell r="U702"/>
          <cell r="V702">
            <v>3</v>
          </cell>
          <cell r="W702" t="str">
            <v xml:space="preserve">FRAME ASM           </v>
          </cell>
          <cell r="X702" t="str">
            <v xml:space="preserve">VL24  </v>
          </cell>
        </row>
        <row r="703">
          <cell r="C703">
            <v>8976840320</v>
          </cell>
          <cell r="D703" t="str">
            <v xml:space="preserve">VL24 NQR    </v>
          </cell>
          <cell r="E703" t="e">
            <v>#N/A</v>
          </cell>
          <cell r="F703">
            <v>1</v>
          </cell>
          <cell r="G703" t="str">
            <v xml:space="preserve"> W2D  </v>
          </cell>
          <cell r="H703" t="str">
            <v xml:space="preserve"> </v>
          </cell>
          <cell r="I703"/>
          <cell r="J703"/>
          <cell r="K703"/>
          <cell r="L703"/>
          <cell r="M703">
            <v>1</v>
          </cell>
          <cell r="N703">
            <v>1</v>
          </cell>
          <cell r="O703"/>
          <cell r="P703"/>
          <cell r="Q703"/>
          <cell r="R703"/>
          <cell r="S703"/>
          <cell r="T703"/>
          <cell r="U703"/>
          <cell r="V703">
            <v>2</v>
          </cell>
          <cell r="W703" t="str">
            <v xml:space="preserve">FRAME ASM           </v>
          </cell>
          <cell r="X703" t="str">
            <v xml:space="preserve">VL24  </v>
          </cell>
        </row>
        <row r="704">
          <cell r="C704">
            <v>8977909722</v>
          </cell>
          <cell r="D704" t="str">
            <v xml:space="preserve">VL24 NPR    </v>
          </cell>
          <cell r="E704" t="e">
            <v>#N/A</v>
          </cell>
          <cell r="F704">
            <v>1</v>
          </cell>
          <cell r="G704" t="str">
            <v xml:space="preserve">2WBC  </v>
          </cell>
          <cell r="H704" t="str">
            <v xml:space="preserve"> </v>
          </cell>
          <cell r="I704">
            <v>3</v>
          </cell>
          <cell r="J704"/>
          <cell r="K704"/>
          <cell r="L704">
            <v>1</v>
          </cell>
          <cell r="M704">
            <v>1</v>
          </cell>
          <cell r="N704">
            <v>2</v>
          </cell>
          <cell r="O704">
            <v>1</v>
          </cell>
          <cell r="P704">
            <v>1</v>
          </cell>
          <cell r="Q704">
            <v>1</v>
          </cell>
          <cell r="R704">
            <v>1</v>
          </cell>
          <cell r="S704">
            <v>1</v>
          </cell>
          <cell r="T704">
            <v>1</v>
          </cell>
          <cell r="U704"/>
          <cell r="V704">
            <v>13</v>
          </cell>
          <cell r="W704" t="str">
            <v xml:space="preserve">FRAME ASM           </v>
          </cell>
          <cell r="X704" t="str">
            <v xml:space="preserve">VL24  </v>
          </cell>
        </row>
        <row r="705">
          <cell r="C705">
            <v>8977917251</v>
          </cell>
          <cell r="D705" t="str">
            <v xml:space="preserve">VL32 NPR    </v>
          </cell>
          <cell r="E705" t="e">
            <v>#N/A</v>
          </cell>
          <cell r="F705">
            <v>1</v>
          </cell>
          <cell r="G705" t="str">
            <v xml:space="preserve"> WAM  </v>
          </cell>
          <cell r="H705" t="str">
            <v xml:space="preserve"> </v>
          </cell>
          <cell r="I705"/>
          <cell r="J705">
            <v>23</v>
          </cell>
          <cell r="K705"/>
          <cell r="L705"/>
          <cell r="M705">
            <v>4</v>
          </cell>
          <cell r="N705">
            <v>17</v>
          </cell>
          <cell r="O705">
            <v>16</v>
          </cell>
          <cell r="P705">
            <v>15</v>
          </cell>
          <cell r="Q705">
            <v>12</v>
          </cell>
          <cell r="R705">
            <v>7</v>
          </cell>
          <cell r="S705">
            <v>2</v>
          </cell>
          <cell r="T705">
            <v>2</v>
          </cell>
          <cell r="U705">
            <v>1</v>
          </cell>
          <cell r="V705">
            <v>99</v>
          </cell>
          <cell r="W705" t="str">
            <v xml:space="preserve">FRAME ASM           </v>
          </cell>
          <cell r="X705" t="str">
            <v xml:space="preserve">VL23  </v>
          </cell>
        </row>
        <row r="706">
          <cell r="C706">
            <v>8977917300</v>
          </cell>
          <cell r="D706" t="str">
            <v xml:space="preserve">VL32 NPR    </v>
          </cell>
          <cell r="E706" t="e">
            <v>#N/A</v>
          </cell>
          <cell r="F706">
            <v>1</v>
          </cell>
          <cell r="G706" t="str">
            <v xml:space="preserve"> W4A  </v>
          </cell>
          <cell r="H706" t="str">
            <v xml:space="preserve"> </v>
          </cell>
          <cell r="I706"/>
          <cell r="J706"/>
          <cell r="K706"/>
          <cell r="L706"/>
          <cell r="M706">
            <v>1</v>
          </cell>
          <cell r="N706">
            <v>1</v>
          </cell>
          <cell r="O706">
            <v>1</v>
          </cell>
          <cell r="P706">
            <v>1</v>
          </cell>
          <cell r="Q706">
            <v>1</v>
          </cell>
          <cell r="R706"/>
          <cell r="S706"/>
          <cell r="T706"/>
          <cell r="U706"/>
          <cell r="V706">
            <v>5</v>
          </cell>
          <cell r="W706" t="str">
            <v xml:space="preserve">FRAME ASM           </v>
          </cell>
          <cell r="X706" t="str">
            <v xml:space="preserve">VL32  </v>
          </cell>
        </row>
        <row r="707">
          <cell r="C707">
            <v>8977917320</v>
          </cell>
          <cell r="D707" t="str">
            <v xml:space="preserve">VL32 NPR    </v>
          </cell>
          <cell r="E707" t="e">
            <v>#N/A</v>
          </cell>
          <cell r="F707">
            <v>1</v>
          </cell>
          <cell r="G707" t="str">
            <v xml:space="preserve"> W4B  </v>
          </cell>
          <cell r="H707" t="str">
            <v xml:space="preserve"> </v>
          </cell>
          <cell r="I707">
            <v>58</v>
          </cell>
          <cell r="J707">
            <v>51</v>
          </cell>
          <cell r="K707"/>
          <cell r="L707">
            <v>16</v>
          </cell>
          <cell r="M707">
            <v>32</v>
          </cell>
          <cell r="N707">
            <v>140</v>
          </cell>
          <cell r="O707">
            <v>84</v>
          </cell>
          <cell r="P707">
            <v>114</v>
          </cell>
          <cell r="Q707">
            <v>86</v>
          </cell>
          <cell r="R707">
            <v>42</v>
          </cell>
          <cell r="S707">
            <v>10</v>
          </cell>
          <cell r="T707">
            <v>8</v>
          </cell>
          <cell r="U707">
            <v>6</v>
          </cell>
          <cell r="V707">
            <v>647</v>
          </cell>
          <cell r="W707" t="str">
            <v xml:space="preserve">FRAME ASM           </v>
          </cell>
          <cell r="X707" t="str">
            <v xml:space="preserve">VL32  </v>
          </cell>
        </row>
        <row r="708">
          <cell r="C708">
            <v>8977917400</v>
          </cell>
          <cell r="D708" t="str">
            <v xml:space="preserve">VL32 NPR    </v>
          </cell>
          <cell r="E708" t="e">
            <v>#N/A</v>
          </cell>
          <cell r="F708">
            <v>1</v>
          </cell>
          <cell r="G708" t="str">
            <v xml:space="preserve"> WY7  </v>
          </cell>
          <cell r="H708" t="str">
            <v xml:space="preserve"> </v>
          </cell>
          <cell r="I708">
            <v>24</v>
          </cell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>
            <v>24</v>
          </cell>
          <cell r="W708" t="str">
            <v xml:space="preserve">FRAME ASM           </v>
          </cell>
          <cell r="X708" t="str">
            <v xml:space="preserve">VL32  </v>
          </cell>
        </row>
        <row r="709">
          <cell r="C709">
            <v>8977917470</v>
          </cell>
          <cell r="D709" t="str">
            <v xml:space="preserve">VL32 NPR    </v>
          </cell>
          <cell r="E709" t="e">
            <v>#N/A</v>
          </cell>
          <cell r="F709">
            <v>1</v>
          </cell>
          <cell r="G709" t="str">
            <v xml:space="preserve"> W1Z  </v>
          </cell>
          <cell r="H709" t="str">
            <v xml:space="preserve"> </v>
          </cell>
          <cell r="I709"/>
          <cell r="J709">
            <v>22</v>
          </cell>
          <cell r="K709"/>
          <cell r="L709">
            <v>4</v>
          </cell>
          <cell r="M709">
            <v>3</v>
          </cell>
          <cell r="N709">
            <v>27</v>
          </cell>
          <cell r="O709">
            <v>69</v>
          </cell>
          <cell r="P709">
            <v>23</v>
          </cell>
          <cell r="Q709">
            <v>17</v>
          </cell>
          <cell r="R709">
            <v>9</v>
          </cell>
          <cell r="S709">
            <v>2</v>
          </cell>
          <cell r="T709">
            <v>2</v>
          </cell>
          <cell r="U709">
            <v>1</v>
          </cell>
          <cell r="V709">
            <v>179</v>
          </cell>
          <cell r="W709" t="str">
            <v xml:space="preserve">FRAME ASM           </v>
          </cell>
          <cell r="X709" t="str">
            <v xml:space="preserve">VL32  </v>
          </cell>
        </row>
        <row r="710">
          <cell r="C710">
            <v>8977917481</v>
          </cell>
          <cell r="D710" t="str">
            <v xml:space="preserve">VL32 NPR    </v>
          </cell>
          <cell r="E710" t="e">
            <v>#N/A</v>
          </cell>
          <cell r="F710">
            <v>1</v>
          </cell>
          <cell r="G710" t="str">
            <v xml:space="preserve">1WAF  </v>
          </cell>
          <cell r="H710" t="str">
            <v xml:space="preserve"> </v>
          </cell>
          <cell r="I710"/>
          <cell r="J710">
            <v>1</v>
          </cell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>
            <v>1</v>
          </cell>
          <cell r="W710" t="str">
            <v xml:space="preserve">FRAME ASM           </v>
          </cell>
          <cell r="X710" t="str">
            <v xml:space="preserve">VL23  </v>
          </cell>
        </row>
        <row r="711">
          <cell r="C711">
            <v>8977917540</v>
          </cell>
          <cell r="D711" t="str">
            <v xml:space="preserve">VL20 NPR    </v>
          </cell>
          <cell r="E711" t="e">
            <v>#N/A</v>
          </cell>
          <cell r="F711">
            <v>1</v>
          </cell>
          <cell r="G711" t="str">
            <v xml:space="preserve"> WEX  </v>
          </cell>
          <cell r="H711" t="str">
            <v xml:space="preserve"> </v>
          </cell>
          <cell r="I711">
            <v>72</v>
          </cell>
          <cell r="J711">
            <v>84</v>
          </cell>
          <cell r="K711"/>
          <cell r="L711">
            <v>79</v>
          </cell>
          <cell r="M711">
            <v>80</v>
          </cell>
          <cell r="N711">
            <v>76</v>
          </cell>
          <cell r="O711">
            <v>33</v>
          </cell>
          <cell r="P711">
            <v>38</v>
          </cell>
          <cell r="Q711">
            <v>36</v>
          </cell>
          <cell r="R711">
            <v>28</v>
          </cell>
          <cell r="S711">
            <v>21</v>
          </cell>
          <cell r="T711">
            <v>19</v>
          </cell>
          <cell r="U711">
            <v>12</v>
          </cell>
          <cell r="V711">
            <v>578</v>
          </cell>
          <cell r="W711" t="str">
            <v xml:space="preserve">FRAME ASM           </v>
          </cell>
          <cell r="X711" t="str">
            <v xml:space="preserve">VL20  </v>
          </cell>
        </row>
        <row r="712">
          <cell r="C712">
            <v>8977917620</v>
          </cell>
          <cell r="D712" t="str">
            <v xml:space="preserve">VL20 NPR    </v>
          </cell>
          <cell r="E712" t="e">
            <v>#N/A</v>
          </cell>
          <cell r="F712">
            <v>1</v>
          </cell>
          <cell r="G712" t="str">
            <v xml:space="preserve"> W4Y  </v>
          </cell>
          <cell r="H712" t="str">
            <v xml:space="preserve"> </v>
          </cell>
          <cell r="I712">
            <v>135</v>
          </cell>
          <cell r="J712">
            <v>50</v>
          </cell>
          <cell r="K712"/>
          <cell r="L712">
            <v>178</v>
          </cell>
          <cell r="M712">
            <v>158</v>
          </cell>
          <cell r="N712">
            <v>64</v>
          </cell>
          <cell r="O712">
            <v>99</v>
          </cell>
          <cell r="P712">
            <v>87</v>
          </cell>
          <cell r="Q712">
            <v>67</v>
          </cell>
          <cell r="R712">
            <v>54</v>
          </cell>
          <cell r="S712">
            <v>39</v>
          </cell>
          <cell r="T712">
            <v>33</v>
          </cell>
          <cell r="U712">
            <v>24</v>
          </cell>
          <cell r="V712">
            <v>988</v>
          </cell>
          <cell r="W712" t="str">
            <v xml:space="preserve">FRAME ASM           </v>
          </cell>
          <cell r="X712" t="str">
            <v xml:space="preserve">VL20  </v>
          </cell>
        </row>
        <row r="713">
          <cell r="C713">
            <v>8977917640</v>
          </cell>
          <cell r="D713" t="str">
            <v xml:space="preserve">VL20 NPR    </v>
          </cell>
          <cell r="E713" t="e">
            <v>#N/A</v>
          </cell>
          <cell r="F713">
            <v>1</v>
          </cell>
          <cell r="G713" t="str">
            <v xml:space="preserve"> WY6  </v>
          </cell>
          <cell r="H713" t="str">
            <v xml:space="preserve"> </v>
          </cell>
          <cell r="I713">
            <v>10</v>
          </cell>
          <cell r="J713"/>
          <cell r="K713"/>
          <cell r="L713"/>
          <cell r="M713"/>
          <cell r="N713"/>
          <cell r="O713"/>
          <cell r="P713">
            <v>1</v>
          </cell>
          <cell r="Q713"/>
          <cell r="R713"/>
          <cell r="S713"/>
          <cell r="T713"/>
          <cell r="U713"/>
          <cell r="V713">
            <v>11</v>
          </cell>
          <cell r="W713" t="str">
            <v xml:space="preserve">FRAME ASM           </v>
          </cell>
          <cell r="X713" t="str">
            <v xml:space="preserve">VL20  </v>
          </cell>
        </row>
        <row r="714">
          <cell r="C714">
            <v>8977917650</v>
          </cell>
          <cell r="D714" t="str">
            <v xml:space="preserve">VL20 NPR    </v>
          </cell>
          <cell r="E714" t="e">
            <v>#N/A</v>
          </cell>
          <cell r="F714">
            <v>1</v>
          </cell>
          <cell r="G714" t="str">
            <v xml:space="preserve"> W1V  </v>
          </cell>
          <cell r="H714" t="str">
            <v xml:space="preserve"> </v>
          </cell>
          <cell r="I714"/>
          <cell r="J714"/>
          <cell r="K714"/>
          <cell r="L714">
            <v>1</v>
          </cell>
          <cell r="M714">
            <v>4</v>
          </cell>
          <cell r="N714"/>
          <cell r="O714"/>
          <cell r="P714"/>
          <cell r="Q714"/>
          <cell r="R714">
            <v>1</v>
          </cell>
          <cell r="S714">
            <v>1</v>
          </cell>
          <cell r="T714"/>
          <cell r="U714"/>
          <cell r="V714">
            <v>7</v>
          </cell>
          <cell r="W714" t="str">
            <v xml:space="preserve">FRAME ASM           </v>
          </cell>
          <cell r="X714" t="str">
            <v xml:space="preserve">VL20  </v>
          </cell>
        </row>
        <row r="715">
          <cell r="C715">
            <v>8977917740</v>
          </cell>
          <cell r="D715" t="str">
            <v xml:space="preserve">VL20 NQR    </v>
          </cell>
          <cell r="E715" t="e">
            <v>#N/A</v>
          </cell>
          <cell r="F715">
            <v>1</v>
          </cell>
          <cell r="G715" t="str">
            <v xml:space="preserve"> WSS  </v>
          </cell>
          <cell r="H715" t="str">
            <v xml:space="preserve"> </v>
          </cell>
          <cell r="I715">
            <v>175</v>
          </cell>
          <cell r="J715">
            <v>12</v>
          </cell>
          <cell r="K715"/>
          <cell r="L715">
            <v>66</v>
          </cell>
          <cell r="M715">
            <v>68</v>
          </cell>
          <cell r="N715">
            <v>55</v>
          </cell>
          <cell r="O715">
            <v>76</v>
          </cell>
          <cell r="P715">
            <v>34</v>
          </cell>
          <cell r="Q715">
            <v>38</v>
          </cell>
          <cell r="R715">
            <v>33</v>
          </cell>
          <cell r="S715">
            <v>7</v>
          </cell>
          <cell r="T715">
            <v>7</v>
          </cell>
          <cell r="U715">
            <v>4</v>
          </cell>
          <cell r="V715">
            <v>575</v>
          </cell>
          <cell r="W715" t="str">
            <v xml:space="preserve">FRAME ASM           </v>
          </cell>
          <cell r="X715" t="str">
            <v xml:space="preserve">VL20  </v>
          </cell>
        </row>
        <row r="716">
          <cell r="C716">
            <v>8977917760</v>
          </cell>
          <cell r="D716" t="str">
            <v xml:space="preserve">EXP850NP    </v>
          </cell>
          <cell r="E716" t="e">
            <v>#N/A</v>
          </cell>
          <cell r="F716">
            <v>1</v>
          </cell>
          <cell r="G716" t="str">
            <v xml:space="preserve"> W3P  </v>
          </cell>
          <cell r="H716" t="str">
            <v xml:space="preserve"> </v>
          </cell>
          <cell r="I716">
            <v>6</v>
          </cell>
          <cell r="J716">
            <v>6</v>
          </cell>
          <cell r="K716"/>
          <cell r="L716">
            <v>1</v>
          </cell>
          <cell r="M716">
            <v>1</v>
          </cell>
          <cell r="N716">
            <v>4</v>
          </cell>
          <cell r="O716">
            <v>4</v>
          </cell>
          <cell r="P716">
            <v>5</v>
          </cell>
          <cell r="Q716">
            <v>5</v>
          </cell>
          <cell r="R716">
            <v>6</v>
          </cell>
          <cell r="S716">
            <v>4</v>
          </cell>
          <cell r="T716">
            <v>4</v>
          </cell>
          <cell r="U716">
            <v>1</v>
          </cell>
          <cell r="V716">
            <v>47</v>
          </cell>
          <cell r="W716" t="str">
            <v xml:space="preserve">FRAME ASM           </v>
          </cell>
          <cell r="X716" t="str">
            <v xml:space="preserve">VL20  </v>
          </cell>
        </row>
        <row r="717">
          <cell r="C717">
            <v>8977917810</v>
          </cell>
          <cell r="D717" t="str">
            <v xml:space="preserve">VL20 NPR    </v>
          </cell>
          <cell r="E717" t="e">
            <v>#N/A</v>
          </cell>
          <cell r="F717">
            <v>1</v>
          </cell>
          <cell r="G717" t="str">
            <v xml:space="preserve"> W1W  </v>
          </cell>
          <cell r="H717" t="str">
            <v xml:space="preserve"> </v>
          </cell>
          <cell r="I717">
            <v>3</v>
          </cell>
          <cell r="J717">
            <v>1</v>
          </cell>
          <cell r="K717"/>
          <cell r="L717">
            <v>2</v>
          </cell>
          <cell r="M717">
            <v>6</v>
          </cell>
          <cell r="N717"/>
          <cell r="O717"/>
          <cell r="P717"/>
          <cell r="Q717"/>
          <cell r="R717"/>
          <cell r="S717"/>
          <cell r="T717"/>
          <cell r="U717"/>
          <cell r="V717">
            <v>12</v>
          </cell>
          <cell r="W717" t="str">
            <v xml:space="preserve">FRAME ASM           </v>
          </cell>
          <cell r="X717" t="str">
            <v xml:space="preserve">VL20  </v>
          </cell>
        </row>
        <row r="718">
          <cell r="C718">
            <v>8977917820</v>
          </cell>
          <cell r="D718" t="str">
            <v xml:space="preserve">VL20 NPR    </v>
          </cell>
          <cell r="E718" t="e">
            <v>#N/A</v>
          </cell>
          <cell r="F718">
            <v>1</v>
          </cell>
          <cell r="G718" t="str">
            <v xml:space="preserve"> W1X  </v>
          </cell>
          <cell r="H718" t="str">
            <v xml:space="preserve"> </v>
          </cell>
          <cell r="I718">
            <v>92</v>
          </cell>
          <cell r="J718">
            <v>42</v>
          </cell>
          <cell r="K718"/>
          <cell r="L718">
            <v>2</v>
          </cell>
          <cell r="M718">
            <v>12</v>
          </cell>
          <cell r="N718">
            <v>46</v>
          </cell>
          <cell r="O718">
            <v>18</v>
          </cell>
          <cell r="P718">
            <v>56</v>
          </cell>
          <cell r="Q718">
            <v>31</v>
          </cell>
          <cell r="R718"/>
          <cell r="S718"/>
          <cell r="T718"/>
          <cell r="U718"/>
          <cell r="V718">
            <v>299</v>
          </cell>
          <cell r="W718" t="str">
            <v xml:space="preserve">FRAME ASM           </v>
          </cell>
          <cell r="X718" t="str">
            <v xml:space="preserve">VL20  </v>
          </cell>
        </row>
        <row r="719">
          <cell r="C719">
            <v>8977917951</v>
          </cell>
          <cell r="D719" t="str">
            <v xml:space="preserve">VL01 NPR    </v>
          </cell>
          <cell r="E719" t="e">
            <v>#N/A</v>
          </cell>
          <cell r="F719">
            <v>1</v>
          </cell>
          <cell r="G719" t="str">
            <v xml:space="preserve">2W3K  </v>
          </cell>
          <cell r="H719" t="str">
            <v xml:space="preserve"> </v>
          </cell>
          <cell r="I719"/>
          <cell r="J719">
            <v>1</v>
          </cell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>
            <v>1</v>
          </cell>
          <cell r="W719" t="str">
            <v xml:space="preserve">FRAME ASM           </v>
          </cell>
          <cell r="X719" t="str">
            <v xml:space="preserve">VL01  </v>
          </cell>
        </row>
        <row r="720">
          <cell r="C720">
            <v>8977962960</v>
          </cell>
          <cell r="D720" t="str">
            <v xml:space="preserve">VL24 NPR    </v>
          </cell>
          <cell r="E720" t="e">
            <v>#N/A</v>
          </cell>
          <cell r="F720">
            <v>1</v>
          </cell>
          <cell r="G720" t="str">
            <v xml:space="preserve"> W2S  </v>
          </cell>
          <cell r="H720" t="str">
            <v xml:space="preserve"> </v>
          </cell>
          <cell r="I720"/>
          <cell r="J720">
            <v>2</v>
          </cell>
          <cell r="K720"/>
          <cell r="L720"/>
          <cell r="M720">
            <v>1</v>
          </cell>
          <cell r="N720">
            <v>3</v>
          </cell>
          <cell r="O720">
            <v>3</v>
          </cell>
          <cell r="P720">
            <v>3</v>
          </cell>
          <cell r="Q720">
            <v>2</v>
          </cell>
          <cell r="R720">
            <v>4</v>
          </cell>
          <cell r="S720">
            <v>4</v>
          </cell>
          <cell r="T720">
            <v>4</v>
          </cell>
          <cell r="U720">
            <v>2</v>
          </cell>
          <cell r="V720">
            <v>28</v>
          </cell>
          <cell r="W720" t="str">
            <v xml:space="preserve">FRAME ASM           </v>
          </cell>
          <cell r="X720" t="str">
            <v xml:space="preserve">VL24  </v>
          </cell>
        </row>
        <row r="721">
          <cell r="C721">
            <v>8977963040</v>
          </cell>
          <cell r="D721" t="str">
            <v xml:space="preserve">VL24 NPR    </v>
          </cell>
          <cell r="E721" t="e">
            <v>#N/A</v>
          </cell>
          <cell r="F721">
            <v>1</v>
          </cell>
          <cell r="G721" t="str">
            <v xml:space="preserve"> W1K  </v>
          </cell>
          <cell r="H721" t="str">
            <v xml:space="preserve"> </v>
          </cell>
          <cell r="I721"/>
          <cell r="J721"/>
          <cell r="K721"/>
          <cell r="L721"/>
          <cell r="M721">
            <v>1</v>
          </cell>
          <cell r="N721">
            <v>2</v>
          </cell>
          <cell r="O721">
            <v>2</v>
          </cell>
          <cell r="P721">
            <v>2</v>
          </cell>
          <cell r="Q721">
            <v>2</v>
          </cell>
          <cell r="R721">
            <v>3</v>
          </cell>
          <cell r="S721">
            <v>3</v>
          </cell>
          <cell r="T721">
            <v>3</v>
          </cell>
          <cell r="U721">
            <v>1</v>
          </cell>
          <cell r="V721">
            <v>19</v>
          </cell>
          <cell r="W721" t="str">
            <v xml:space="preserve">FRAME ASM           </v>
          </cell>
          <cell r="X721" t="str">
            <v xml:space="preserve">VL24  </v>
          </cell>
        </row>
        <row r="722">
          <cell r="C722">
            <v>8978408020</v>
          </cell>
          <cell r="D722" t="str">
            <v xml:space="preserve">VL20 NPR    </v>
          </cell>
          <cell r="E722" t="e">
            <v>#N/A</v>
          </cell>
          <cell r="F722">
            <v>1</v>
          </cell>
          <cell r="G722" t="str">
            <v xml:space="preserve"> WGS  </v>
          </cell>
          <cell r="H722" t="str">
            <v xml:space="preserve"> </v>
          </cell>
          <cell r="I722">
            <v>12</v>
          </cell>
          <cell r="J722">
            <v>14</v>
          </cell>
          <cell r="K722"/>
          <cell r="L722">
            <v>1</v>
          </cell>
          <cell r="M722">
            <v>6</v>
          </cell>
          <cell r="N722">
            <v>8</v>
          </cell>
          <cell r="O722">
            <v>8</v>
          </cell>
          <cell r="P722">
            <v>8</v>
          </cell>
          <cell r="Q722">
            <v>6</v>
          </cell>
          <cell r="R722">
            <v>10</v>
          </cell>
          <cell r="S722">
            <v>10</v>
          </cell>
          <cell r="T722">
            <v>8</v>
          </cell>
          <cell r="U722">
            <v>6</v>
          </cell>
          <cell r="V722">
            <v>97</v>
          </cell>
          <cell r="W722" t="str">
            <v xml:space="preserve">FRAME ASM           </v>
          </cell>
          <cell r="X722" t="str">
            <v xml:space="preserve">VL20  </v>
          </cell>
        </row>
        <row r="723">
          <cell r="C723">
            <v>8978431050</v>
          </cell>
          <cell r="D723" t="str">
            <v xml:space="preserve">VL20 NQR    </v>
          </cell>
          <cell r="E723" t="e">
            <v>#N/A</v>
          </cell>
          <cell r="F723">
            <v>1</v>
          </cell>
          <cell r="G723" t="str">
            <v xml:space="preserve"> W4E  </v>
          </cell>
          <cell r="H723" t="str">
            <v xml:space="preserve"> </v>
          </cell>
          <cell r="I723">
            <v>10</v>
          </cell>
          <cell r="J723">
            <v>9</v>
          </cell>
          <cell r="K723"/>
          <cell r="L723">
            <v>17</v>
          </cell>
          <cell r="M723">
            <v>4</v>
          </cell>
          <cell r="N723">
            <v>18</v>
          </cell>
          <cell r="O723">
            <v>16</v>
          </cell>
          <cell r="P723">
            <v>17</v>
          </cell>
          <cell r="Q723">
            <v>15</v>
          </cell>
          <cell r="R723">
            <v>15</v>
          </cell>
          <cell r="S723">
            <v>11</v>
          </cell>
          <cell r="T723">
            <v>10</v>
          </cell>
          <cell r="U723">
            <v>7</v>
          </cell>
          <cell r="V723">
            <v>149</v>
          </cell>
          <cell r="W723" t="str">
            <v xml:space="preserve">FRAME ASM           </v>
          </cell>
          <cell r="X723" t="str">
            <v xml:space="preserve">VL20  </v>
          </cell>
        </row>
        <row r="724">
          <cell r="C724">
            <v>8978431130</v>
          </cell>
          <cell r="D724" t="str">
            <v xml:space="preserve">VL20 NQR    </v>
          </cell>
          <cell r="E724" t="e">
            <v>#N/A</v>
          </cell>
          <cell r="F724">
            <v>1</v>
          </cell>
          <cell r="G724" t="str">
            <v xml:space="preserve"> W6E  </v>
          </cell>
          <cell r="H724" t="str">
            <v xml:space="preserve"> </v>
          </cell>
          <cell r="I724">
            <v>7</v>
          </cell>
          <cell r="J724">
            <v>2</v>
          </cell>
          <cell r="K724"/>
          <cell r="L724">
            <v>10</v>
          </cell>
          <cell r="M724">
            <v>5</v>
          </cell>
          <cell r="N724">
            <v>1</v>
          </cell>
          <cell r="O724">
            <v>2</v>
          </cell>
          <cell r="P724"/>
          <cell r="Q724"/>
          <cell r="R724"/>
          <cell r="S724"/>
          <cell r="T724"/>
          <cell r="U724"/>
          <cell r="V724">
            <v>27</v>
          </cell>
          <cell r="W724" t="str">
            <v xml:space="preserve">FRAME ASM           </v>
          </cell>
          <cell r="X724" t="str">
            <v xml:space="preserve">VL20  </v>
          </cell>
        </row>
        <row r="725">
          <cell r="C725">
            <v>8978836762</v>
          </cell>
          <cell r="D725" t="str">
            <v xml:space="preserve">VK00 N**    </v>
          </cell>
          <cell r="E725" t="e">
            <v>#N/A</v>
          </cell>
          <cell r="F725">
            <v>1</v>
          </cell>
          <cell r="G725" t="str">
            <v xml:space="preserve"> HH8  </v>
          </cell>
          <cell r="H725" t="str">
            <v xml:space="preserve"> </v>
          </cell>
          <cell r="I725"/>
          <cell r="J725">
            <v>1</v>
          </cell>
          <cell r="K725"/>
          <cell r="L725">
            <v>2</v>
          </cell>
          <cell r="M725">
            <v>1</v>
          </cell>
          <cell r="N725"/>
          <cell r="O725"/>
          <cell r="P725"/>
          <cell r="Q725">
            <v>1</v>
          </cell>
          <cell r="R725">
            <v>2</v>
          </cell>
          <cell r="S725">
            <v>2</v>
          </cell>
          <cell r="T725">
            <v>2</v>
          </cell>
          <cell r="U725">
            <v>1</v>
          </cell>
          <cell r="V725">
            <v>12</v>
          </cell>
          <cell r="W725" t="str">
            <v xml:space="preserve">FRAME ASM           </v>
          </cell>
          <cell r="X725" t="str">
            <v xml:space="preserve">VK00  </v>
          </cell>
        </row>
        <row r="726">
          <cell r="C726">
            <v>8978836772</v>
          </cell>
          <cell r="D726" t="str">
            <v xml:space="preserve">VK00 N**    </v>
          </cell>
          <cell r="E726" t="e">
            <v>#N/A</v>
          </cell>
          <cell r="F726">
            <v>1</v>
          </cell>
          <cell r="G726" t="str">
            <v xml:space="preserve"> HH7  </v>
          </cell>
          <cell r="H726" t="str">
            <v xml:space="preserve"> </v>
          </cell>
          <cell r="I726">
            <v>2</v>
          </cell>
          <cell r="J726">
            <v>11</v>
          </cell>
          <cell r="K726"/>
          <cell r="L726">
            <v>9</v>
          </cell>
          <cell r="M726">
            <v>7</v>
          </cell>
          <cell r="N726">
            <v>4</v>
          </cell>
          <cell r="O726">
            <v>5</v>
          </cell>
          <cell r="P726">
            <v>5</v>
          </cell>
          <cell r="Q726">
            <v>5</v>
          </cell>
          <cell r="R726">
            <v>10</v>
          </cell>
          <cell r="S726">
            <v>11</v>
          </cell>
          <cell r="T726">
            <v>9</v>
          </cell>
          <cell r="U726">
            <v>6</v>
          </cell>
          <cell r="V726">
            <v>84</v>
          </cell>
          <cell r="W726" t="str">
            <v xml:space="preserve">FRAME ASM           </v>
          </cell>
          <cell r="X726" t="str">
            <v xml:space="preserve">VK00  </v>
          </cell>
        </row>
        <row r="727">
          <cell r="C727">
            <v>8978844530</v>
          </cell>
          <cell r="D727" t="str">
            <v xml:space="preserve">VL01 NPS    </v>
          </cell>
          <cell r="E727" t="e">
            <v>#N/A</v>
          </cell>
          <cell r="F727">
            <v>1</v>
          </cell>
          <cell r="G727" t="str">
            <v xml:space="preserve"> UFH  </v>
          </cell>
          <cell r="H727" t="str">
            <v xml:space="preserve"> </v>
          </cell>
          <cell r="I727"/>
          <cell r="J727">
            <v>1</v>
          </cell>
          <cell r="K727"/>
          <cell r="L727"/>
          <cell r="M727">
            <v>1</v>
          </cell>
          <cell r="N727">
            <v>1</v>
          </cell>
          <cell r="O727"/>
          <cell r="P727"/>
          <cell r="Q727">
            <v>1</v>
          </cell>
          <cell r="R727">
            <v>1</v>
          </cell>
          <cell r="S727">
            <v>2</v>
          </cell>
          <cell r="T727">
            <v>2</v>
          </cell>
          <cell r="U727"/>
          <cell r="V727">
            <v>9</v>
          </cell>
          <cell r="W727" t="str">
            <v xml:space="preserve">FRAME ASM           </v>
          </cell>
          <cell r="X727" t="str">
            <v xml:space="preserve">VL01  </v>
          </cell>
        </row>
        <row r="728">
          <cell r="C728">
            <v>8981063172</v>
          </cell>
          <cell r="D728" t="str">
            <v xml:space="preserve">VN65 NPR    </v>
          </cell>
          <cell r="E728" t="e">
            <v>#N/A</v>
          </cell>
          <cell r="F728">
            <v>1</v>
          </cell>
          <cell r="G728" t="str">
            <v xml:space="preserve">3WB1  </v>
          </cell>
          <cell r="H728" t="str">
            <v xml:space="preserve"> </v>
          </cell>
          <cell r="I728"/>
          <cell r="J728">
            <v>15</v>
          </cell>
          <cell r="K728"/>
          <cell r="L728">
            <v>16</v>
          </cell>
          <cell r="M728">
            <v>2</v>
          </cell>
          <cell r="N728">
            <v>7</v>
          </cell>
          <cell r="O728">
            <v>6</v>
          </cell>
          <cell r="P728">
            <v>5</v>
          </cell>
          <cell r="Q728">
            <v>6</v>
          </cell>
          <cell r="R728">
            <v>6</v>
          </cell>
          <cell r="S728">
            <v>6</v>
          </cell>
          <cell r="T728">
            <v>5</v>
          </cell>
          <cell r="U728">
            <v>4</v>
          </cell>
          <cell r="V728">
            <v>78</v>
          </cell>
          <cell r="W728" t="str">
            <v xml:space="preserve">FRAME ASM           </v>
          </cell>
          <cell r="X728" t="str">
            <v xml:space="preserve">VN65  </v>
          </cell>
        </row>
        <row r="729">
          <cell r="C729">
            <v>8981063182</v>
          </cell>
          <cell r="D729" t="str">
            <v xml:space="preserve">VN65 NPR    </v>
          </cell>
          <cell r="E729" t="e">
            <v>#N/A</v>
          </cell>
          <cell r="F729">
            <v>1</v>
          </cell>
          <cell r="G729" t="str">
            <v xml:space="preserve">2WB2  </v>
          </cell>
          <cell r="H729" t="str">
            <v xml:space="preserve"> </v>
          </cell>
          <cell r="I729"/>
          <cell r="J729">
            <v>4</v>
          </cell>
          <cell r="K729"/>
          <cell r="L729">
            <v>2</v>
          </cell>
          <cell r="M729">
            <v>7</v>
          </cell>
          <cell r="N729">
            <v>5</v>
          </cell>
          <cell r="O729">
            <v>17</v>
          </cell>
          <cell r="P729"/>
          <cell r="Q729"/>
          <cell r="R729">
            <v>8</v>
          </cell>
          <cell r="S729">
            <v>33</v>
          </cell>
          <cell r="T729">
            <v>14</v>
          </cell>
          <cell r="U729">
            <v>9</v>
          </cell>
          <cell r="V729">
            <v>99</v>
          </cell>
          <cell r="W729" t="str">
            <v xml:space="preserve">FRAME ASM           </v>
          </cell>
          <cell r="X729" t="str">
            <v xml:space="preserve">VN65  </v>
          </cell>
        </row>
        <row r="730">
          <cell r="C730">
            <v>8982261553</v>
          </cell>
          <cell r="D730" t="str">
            <v xml:space="preserve">VN80 NPR    </v>
          </cell>
          <cell r="E730" t="e">
            <v>#N/A</v>
          </cell>
          <cell r="F730">
            <v>1</v>
          </cell>
          <cell r="G730" t="str">
            <v xml:space="preserve"> WV5  </v>
          </cell>
          <cell r="H730" t="str">
            <v xml:space="preserve"> </v>
          </cell>
          <cell r="I730"/>
          <cell r="J730"/>
          <cell r="K730"/>
          <cell r="L730"/>
          <cell r="M730">
            <v>1</v>
          </cell>
          <cell r="N730">
            <v>2</v>
          </cell>
          <cell r="O730">
            <v>2</v>
          </cell>
          <cell r="P730">
            <v>2</v>
          </cell>
          <cell r="Q730">
            <v>1</v>
          </cell>
          <cell r="R730">
            <v>1</v>
          </cell>
          <cell r="S730">
            <v>1</v>
          </cell>
          <cell r="T730">
            <v>1</v>
          </cell>
          <cell r="U730"/>
          <cell r="V730">
            <v>11</v>
          </cell>
          <cell r="W730" t="str">
            <v xml:space="preserve">FRAME ASM           </v>
          </cell>
          <cell r="X730" t="str">
            <v xml:space="preserve">VN80  </v>
          </cell>
        </row>
        <row r="731">
          <cell r="C731">
            <v>8982877351</v>
          </cell>
          <cell r="D731" t="str">
            <v xml:space="preserve">VL08 NPR    </v>
          </cell>
          <cell r="E731" t="e">
            <v>#N/A</v>
          </cell>
          <cell r="F731">
            <v>1</v>
          </cell>
          <cell r="G731" t="str">
            <v xml:space="preserve"> WLV  </v>
          </cell>
          <cell r="H731" t="str">
            <v xml:space="preserve"> </v>
          </cell>
          <cell r="I731"/>
          <cell r="J731"/>
          <cell r="K731"/>
          <cell r="L731"/>
          <cell r="M731">
            <v>1</v>
          </cell>
          <cell r="N731">
            <v>3</v>
          </cell>
          <cell r="O731">
            <v>2</v>
          </cell>
          <cell r="P731">
            <v>2</v>
          </cell>
          <cell r="Q731">
            <v>2</v>
          </cell>
          <cell r="R731">
            <v>2</v>
          </cell>
          <cell r="S731">
            <v>2</v>
          </cell>
          <cell r="T731">
            <v>2</v>
          </cell>
          <cell r="U731">
            <v>1</v>
          </cell>
          <cell r="V731">
            <v>17</v>
          </cell>
          <cell r="W731" t="str">
            <v xml:space="preserve">FRAME ASM           </v>
          </cell>
          <cell r="X731" t="str">
            <v xml:space="preserve">VL08  </v>
          </cell>
        </row>
        <row r="732">
          <cell r="C732">
            <v>8982877362</v>
          </cell>
          <cell r="D732" t="str">
            <v xml:space="preserve">VL08 NPR    </v>
          </cell>
          <cell r="E732" t="e">
            <v>#N/A</v>
          </cell>
          <cell r="F732">
            <v>1</v>
          </cell>
          <cell r="G732" t="str">
            <v xml:space="preserve">2WX1  </v>
          </cell>
          <cell r="H732" t="str">
            <v xml:space="preserve"> </v>
          </cell>
          <cell r="I732"/>
          <cell r="J732">
            <v>1</v>
          </cell>
          <cell r="K732"/>
          <cell r="L732">
            <v>1</v>
          </cell>
          <cell r="M732">
            <v>1</v>
          </cell>
          <cell r="N732">
            <v>5</v>
          </cell>
          <cell r="O732">
            <v>3</v>
          </cell>
          <cell r="P732">
            <v>3</v>
          </cell>
          <cell r="Q732">
            <v>3</v>
          </cell>
          <cell r="R732">
            <v>2</v>
          </cell>
          <cell r="S732">
            <v>1</v>
          </cell>
          <cell r="T732">
            <v>1</v>
          </cell>
          <cell r="U732"/>
          <cell r="V732">
            <v>21</v>
          </cell>
          <cell r="W732" t="str">
            <v xml:space="preserve">FRAME ASM           </v>
          </cell>
          <cell r="X732" t="str">
            <v>VL08 N</v>
          </cell>
        </row>
        <row r="733">
          <cell r="C733">
            <v>8982877371</v>
          </cell>
          <cell r="D733" t="str">
            <v xml:space="preserve">VN97 NPR    </v>
          </cell>
          <cell r="E733" t="e">
            <v>#N/A</v>
          </cell>
          <cell r="F733">
            <v>1</v>
          </cell>
          <cell r="G733" t="str">
            <v xml:space="preserve">2WX2  </v>
          </cell>
          <cell r="H733" t="str">
            <v xml:space="preserve"> </v>
          </cell>
          <cell r="I733"/>
          <cell r="J733"/>
          <cell r="K733"/>
          <cell r="L733">
            <v>1</v>
          </cell>
          <cell r="M733">
            <v>2</v>
          </cell>
          <cell r="N733"/>
          <cell r="O733"/>
          <cell r="P733"/>
          <cell r="Q733"/>
          <cell r="R733"/>
          <cell r="S733"/>
          <cell r="T733"/>
          <cell r="U733"/>
          <cell r="V733">
            <v>3</v>
          </cell>
          <cell r="W733" t="str">
            <v xml:space="preserve">FRAME ASM           </v>
          </cell>
          <cell r="X733" t="str">
            <v>VN97 N</v>
          </cell>
        </row>
        <row r="734">
          <cell r="C734">
            <v>8982877402</v>
          </cell>
          <cell r="D734" t="str">
            <v xml:space="preserve">VN97 NPR    </v>
          </cell>
          <cell r="E734" t="e">
            <v>#N/A</v>
          </cell>
          <cell r="F734">
            <v>1</v>
          </cell>
          <cell r="G734" t="str">
            <v xml:space="preserve">1WPS  </v>
          </cell>
          <cell r="H734" t="str">
            <v xml:space="preserve"> </v>
          </cell>
          <cell r="I734"/>
          <cell r="J734">
            <v>4</v>
          </cell>
          <cell r="K734"/>
          <cell r="L734">
            <v>1</v>
          </cell>
          <cell r="M734">
            <v>5</v>
          </cell>
          <cell r="N734">
            <v>5</v>
          </cell>
          <cell r="O734">
            <v>3</v>
          </cell>
          <cell r="P734">
            <v>3</v>
          </cell>
          <cell r="Q734">
            <v>3</v>
          </cell>
          <cell r="R734">
            <v>2</v>
          </cell>
          <cell r="S734">
            <v>1</v>
          </cell>
          <cell r="T734">
            <v>1</v>
          </cell>
          <cell r="U734"/>
          <cell r="V734">
            <v>28</v>
          </cell>
          <cell r="W734" t="str">
            <v xml:space="preserve">FRAME ASM           </v>
          </cell>
          <cell r="X734" t="str">
            <v>VN97 N</v>
          </cell>
        </row>
        <row r="735">
          <cell r="C735">
            <v>8983707140</v>
          </cell>
          <cell r="D735" t="str">
            <v xml:space="preserve">VL08 NPR    </v>
          </cell>
          <cell r="E735" t="e">
            <v>#N/A</v>
          </cell>
          <cell r="F735">
            <v>1</v>
          </cell>
          <cell r="G735" t="str">
            <v xml:space="preserve"> WCH  </v>
          </cell>
          <cell r="H735" t="str">
            <v xml:space="preserve"> </v>
          </cell>
          <cell r="I735">
            <v>1</v>
          </cell>
          <cell r="J735">
            <v>2</v>
          </cell>
          <cell r="K735"/>
          <cell r="L735"/>
          <cell r="M735">
            <v>1</v>
          </cell>
          <cell r="N735">
            <v>1</v>
          </cell>
          <cell r="O735">
            <v>1</v>
          </cell>
          <cell r="P735">
            <v>1</v>
          </cell>
          <cell r="Q735">
            <v>1</v>
          </cell>
          <cell r="R735">
            <v>1</v>
          </cell>
          <cell r="S735">
            <v>1</v>
          </cell>
          <cell r="T735">
            <v>1</v>
          </cell>
          <cell r="U735"/>
          <cell r="V735">
            <v>11</v>
          </cell>
          <cell r="W735" t="str">
            <v xml:space="preserve">FRAME ASM           </v>
          </cell>
          <cell r="X735" t="str">
            <v xml:space="preserve">VL08  </v>
          </cell>
        </row>
        <row r="736">
          <cell r="C736">
            <v>8983707153</v>
          </cell>
          <cell r="D736" t="str">
            <v xml:space="preserve">VL08 NPR    </v>
          </cell>
          <cell r="E736" t="e">
            <v>#N/A</v>
          </cell>
          <cell r="F736">
            <v>1</v>
          </cell>
          <cell r="G736" t="str">
            <v xml:space="preserve">2WHE  </v>
          </cell>
          <cell r="H736" t="str">
            <v xml:space="preserve"> </v>
          </cell>
          <cell r="I736"/>
          <cell r="J736"/>
          <cell r="K736"/>
          <cell r="L736"/>
          <cell r="M736">
            <v>1</v>
          </cell>
          <cell r="N736">
            <v>1</v>
          </cell>
          <cell r="O736">
            <v>1</v>
          </cell>
          <cell r="P736">
            <v>1</v>
          </cell>
          <cell r="Q736">
            <v>1</v>
          </cell>
          <cell r="R736">
            <v>1</v>
          </cell>
          <cell r="S736">
            <v>1</v>
          </cell>
          <cell r="T736">
            <v>1</v>
          </cell>
          <cell r="U736"/>
          <cell r="V736">
            <v>8</v>
          </cell>
          <cell r="W736" t="str">
            <v xml:space="preserve">FRAME ASM           </v>
          </cell>
          <cell r="X736" t="str">
            <v xml:space="preserve">VL08  </v>
          </cell>
        </row>
        <row r="737">
          <cell r="C737">
            <v>8983707170</v>
          </cell>
          <cell r="D737" t="str">
            <v xml:space="preserve">VL08 NPR    </v>
          </cell>
          <cell r="E737" t="e">
            <v>#N/A</v>
          </cell>
          <cell r="F737">
            <v>1</v>
          </cell>
          <cell r="G737" t="str">
            <v xml:space="preserve"> WXJ  </v>
          </cell>
          <cell r="H737" t="str">
            <v xml:space="preserve"> </v>
          </cell>
          <cell r="I737"/>
          <cell r="J737">
            <v>1</v>
          </cell>
          <cell r="K737"/>
          <cell r="L737">
            <v>2</v>
          </cell>
          <cell r="M737">
            <v>3</v>
          </cell>
          <cell r="N737">
            <v>4</v>
          </cell>
          <cell r="O737">
            <v>4</v>
          </cell>
          <cell r="P737">
            <v>4</v>
          </cell>
          <cell r="Q737">
            <v>3</v>
          </cell>
          <cell r="R737">
            <v>4</v>
          </cell>
          <cell r="S737">
            <v>3</v>
          </cell>
          <cell r="T737">
            <v>3</v>
          </cell>
          <cell r="U737">
            <v>2</v>
          </cell>
          <cell r="V737">
            <v>33</v>
          </cell>
          <cell r="W737" t="str">
            <v xml:space="preserve">FRAME ASM           </v>
          </cell>
          <cell r="X737" t="str">
            <v xml:space="preserve">VL08  </v>
          </cell>
        </row>
        <row r="738">
          <cell r="C738">
            <v>8983707410</v>
          </cell>
          <cell r="D738" t="str">
            <v xml:space="preserve">VL08 NPR    </v>
          </cell>
          <cell r="E738" t="e">
            <v>#N/A</v>
          </cell>
          <cell r="F738">
            <v>1</v>
          </cell>
          <cell r="G738" t="str">
            <v xml:space="preserve"> WQD  </v>
          </cell>
          <cell r="H738" t="str">
            <v xml:space="preserve"> </v>
          </cell>
          <cell r="I738"/>
          <cell r="J738"/>
          <cell r="K738"/>
          <cell r="L738"/>
          <cell r="M738">
            <v>1</v>
          </cell>
          <cell r="N738"/>
          <cell r="O738"/>
          <cell r="P738"/>
          <cell r="Q738"/>
          <cell r="R738"/>
          <cell r="S738"/>
          <cell r="T738"/>
          <cell r="U738"/>
          <cell r="V738">
            <v>1</v>
          </cell>
          <cell r="W738" t="str">
            <v xml:space="preserve">FRAME ASM           </v>
          </cell>
          <cell r="X738" t="str">
            <v xml:space="preserve">VL08  </v>
          </cell>
        </row>
        <row r="739">
          <cell r="C739">
            <v>8983707450</v>
          </cell>
          <cell r="D739" t="str">
            <v xml:space="preserve">VL08 NPR    </v>
          </cell>
          <cell r="E739" t="e">
            <v>#N/A</v>
          </cell>
          <cell r="F739">
            <v>1</v>
          </cell>
          <cell r="G739" t="str">
            <v xml:space="preserve"> WQC  </v>
          </cell>
          <cell r="H739" t="str">
            <v xml:space="preserve"> </v>
          </cell>
          <cell r="I739"/>
          <cell r="J739">
            <v>1</v>
          </cell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>
            <v>1</v>
          </cell>
          <cell r="W739" t="str">
            <v xml:space="preserve">FRAME ASM           </v>
          </cell>
          <cell r="X739" t="str">
            <v xml:space="preserve">VL08  </v>
          </cell>
        </row>
        <row r="740">
          <cell r="C740">
            <v>8983707460</v>
          </cell>
          <cell r="D740" t="str">
            <v xml:space="preserve">VL08 NPR    </v>
          </cell>
          <cell r="E740" t="e">
            <v>#N/A</v>
          </cell>
          <cell r="F740">
            <v>1</v>
          </cell>
          <cell r="G740" t="str">
            <v xml:space="preserve"> WGD  </v>
          </cell>
          <cell r="H740" t="str">
            <v xml:space="preserve"> </v>
          </cell>
          <cell r="I740"/>
          <cell r="J740"/>
          <cell r="K740"/>
          <cell r="L740">
            <v>1</v>
          </cell>
          <cell r="M740">
            <v>1</v>
          </cell>
          <cell r="N740">
            <v>1</v>
          </cell>
          <cell r="O740">
            <v>1</v>
          </cell>
          <cell r="P740"/>
          <cell r="Q740"/>
          <cell r="R740"/>
          <cell r="S740"/>
          <cell r="T740"/>
          <cell r="U740"/>
          <cell r="V740">
            <v>4</v>
          </cell>
          <cell r="W740" t="str">
            <v xml:space="preserve">FRAME ASM           </v>
          </cell>
          <cell r="X740" t="str">
            <v xml:space="preserve">VL08  </v>
          </cell>
        </row>
        <row r="741">
          <cell r="C741">
            <v>8983707470</v>
          </cell>
          <cell r="D741" t="str">
            <v xml:space="preserve">VL08 NPR    </v>
          </cell>
          <cell r="E741" t="e">
            <v>#N/A</v>
          </cell>
          <cell r="F741">
            <v>1</v>
          </cell>
          <cell r="G741" t="str">
            <v xml:space="preserve"> WFE  </v>
          </cell>
          <cell r="H741" t="str">
            <v xml:space="preserve"> </v>
          </cell>
          <cell r="I741"/>
          <cell r="J741">
            <v>1</v>
          </cell>
          <cell r="K741"/>
          <cell r="L741">
            <v>4</v>
          </cell>
          <cell r="M741">
            <v>3</v>
          </cell>
          <cell r="N741">
            <v>1</v>
          </cell>
          <cell r="O741">
            <v>1</v>
          </cell>
          <cell r="P741"/>
          <cell r="Q741"/>
          <cell r="R741"/>
          <cell r="S741"/>
          <cell r="T741"/>
          <cell r="U741"/>
          <cell r="V741">
            <v>10</v>
          </cell>
          <cell r="W741" t="str">
            <v xml:space="preserve">FRAME ASM           </v>
          </cell>
          <cell r="X741" t="str">
            <v xml:space="preserve">VL08  </v>
          </cell>
        </row>
        <row r="742">
          <cell r="C742">
            <v>8983707500</v>
          </cell>
          <cell r="D742" t="str">
            <v xml:space="preserve">VL08 NPR    </v>
          </cell>
          <cell r="E742" t="e">
            <v>#N/A</v>
          </cell>
          <cell r="F742">
            <v>1</v>
          </cell>
          <cell r="G742" t="str">
            <v xml:space="preserve"> WTA  </v>
          </cell>
          <cell r="H742" t="str">
            <v xml:space="preserve"> </v>
          </cell>
          <cell r="I742"/>
          <cell r="J742"/>
          <cell r="K742"/>
          <cell r="L742"/>
          <cell r="M742">
            <v>1</v>
          </cell>
          <cell r="N742">
            <v>1</v>
          </cell>
          <cell r="O742">
            <v>1</v>
          </cell>
          <cell r="P742"/>
          <cell r="Q742"/>
          <cell r="R742"/>
          <cell r="S742"/>
          <cell r="T742"/>
          <cell r="U742"/>
          <cell r="V742">
            <v>3</v>
          </cell>
          <cell r="W742" t="str">
            <v xml:space="preserve">FRAME ASM           </v>
          </cell>
          <cell r="X742" t="str">
            <v xml:space="preserve">VL08  </v>
          </cell>
        </row>
        <row r="743">
          <cell r="C743">
            <v>8983707510</v>
          </cell>
          <cell r="D743" t="str">
            <v xml:space="preserve">VL08 NPR    </v>
          </cell>
          <cell r="E743" t="e">
            <v>#N/A</v>
          </cell>
          <cell r="F743">
            <v>1</v>
          </cell>
          <cell r="G743" t="str">
            <v xml:space="preserve"> WSF  </v>
          </cell>
          <cell r="H743" t="str">
            <v xml:space="preserve"> </v>
          </cell>
          <cell r="I743"/>
          <cell r="J743">
            <v>1</v>
          </cell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>
            <v>1</v>
          </cell>
          <cell r="W743" t="str">
            <v xml:space="preserve">FRAME ASM           </v>
          </cell>
          <cell r="X743" t="str">
            <v xml:space="preserve">VL08  </v>
          </cell>
        </row>
        <row r="744">
          <cell r="C744">
            <v>8983707540</v>
          </cell>
          <cell r="D744" t="str">
            <v xml:space="preserve">VL08 NPS    </v>
          </cell>
          <cell r="E744" t="e">
            <v>#N/A</v>
          </cell>
          <cell r="F744">
            <v>1</v>
          </cell>
          <cell r="G744" t="str">
            <v xml:space="preserve"> UER  </v>
          </cell>
          <cell r="H744" t="str">
            <v xml:space="preserve"> </v>
          </cell>
          <cell r="I744"/>
          <cell r="J744">
            <v>1</v>
          </cell>
          <cell r="K744"/>
          <cell r="L744">
            <v>1</v>
          </cell>
          <cell r="M744">
            <v>1</v>
          </cell>
          <cell r="N744"/>
          <cell r="O744"/>
          <cell r="P744"/>
          <cell r="Q744"/>
          <cell r="R744">
            <v>1</v>
          </cell>
          <cell r="S744">
            <v>1</v>
          </cell>
          <cell r="T744">
            <v>1</v>
          </cell>
          <cell r="U744"/>
          <cell r="V744">
            <v>6</v>
          </cell>
          <cell r="W744" t="str">
            <v xml:space="preserve">FRAME ASM           </v>
          </cell>
          <cell r="X744" t="str">
            <v xml:space="preserve">VL08  </v>
          </cell>
        </row>
        <row r="745">
          <cell r="C745">
            <v>8983707551</v>
          </cell>
          <cell r="D745" t="str">
            <v xml:space="preserve">VL08 NPS    </v>
          </cell>
          <cell r="E745" t="e">
            <v>#N/A</v>
          </cell>
          <cell r="F745">
            <v>1</v>
          </cell>
          <cell r="G745" t="str">
            <v xml:space="preserve">1UEN  </v>
          </cell>
          <cell r="H745" t="str">
            <v xml:space="preserve"> </v>
          </cell>
          <cell r="I745">
            <v>1</v>
          </cell>
          <cell r="J745">
            <v>4</v>
          </cell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>
            <v>5</v>
          </cell>
          <cell r="W745" t="str">
            <v xml:space="preserve">FRAME ASM           </v>
          </cell>
          <cell r="X745" t="str">
            <v xml:space="preserve">VL08  </v>
          </cell>
        </row>
        <row r="746">
          <cell r="C746">
            <v>8983707581</v>
          </cell>
          <cell r="D746" t="str">
            <v xml:space="preserve">VL08 NPS    </v>
          </cell>
          <cell r="E746" t="e">
            <v>#N/A</v>
          </cell>
          <cell r="F746">
            <v>1</v>
          </cell>
          <cell r="G746" t="str">
            <v xml:space="preserve">1UEP  </v>
          </cell>
          <cell r="H746" t="str">
            <v xml:space="preserve"> </v>
          </cell>
          <cell r="I746">
            <v>1</v>
          </cell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>
            <v>1</v>
          </cell>
          <cell r="W746" t="str">
            <v xml:space="preserve">FRAME ASM           </v>
          </cell>
          <cell r="X746" t="str">
            <v xml:space="preserve">VL08  </v>
          </cell>
        </row>
        <row r="747">
          <cell r="C747">
            <v>8983906390</v>
          </cell>
          <cell r="D747" t="str">
            <v xml:space="preserve">VL01 NPR    </v>
          </cell>
          <cell r="E747" t="e">
            <v>#N/A</v>
          </cell>
          <cell r="F747">
            <v>1</v>
          </cell>
          <cell r="G747" t="str">
            <v xml:space="preserve"> WAB  </v>
          </cell>
          <cell r="H747" t="str">
            <v xml:space="preserve"> </v>
          </cell>
          <cell r="I747"/>
          <cell r="J747">
            <v>1</v>
          </cell>
          <cell r="K747"/>
          <cell r="L747">
            <v>1</v>
          </cell>
          <cell r="M747"/>
          <cell r="N747"/>
          <cell r="O747"/>
          <cell r="P747"/>
          <cell r="Q747"/>
          <cell r="R747"/>
          <cell r="S747"/>
          <cell r="T747"/>
          <cell r="U747"/>
          <cell r="V747">
            <v>2</v>
          </cell>
          <cell r="W747" t="str">
            <v xml:space="preserve">FRAME ASM           </v>
          </cell>
          <cell r="X747" t="str">
            <v xml:space="preserve">VL01  </v>
          </cell>
        </row>
        <row r="748">
          <cell r="C748">
            <v>8983906400</v>
          </cell>
          <cell r="D748" t="str">
            <v xml:space="preserve">VL01 NPR    </v>
          </cell>
          <cell r="E748" t="e">
            <v>#N/A</v>
          </cell>
          <cell r="F748">
            <v>1</v>
          </cell>
          <cell r="G748" t="str">
            <v xml:space="preserve"> WGE  </v>
          </cell>
          <cell r="H748" t="str">
            <v xml:space="preserve"> </v>
          </cell>
          <cell r="I748">
            <v>215</v>
          </cell>
          <cell r="J748">
            <v>101</v>
          </cell>
          <cell r="K748"/>
          <cell r="L748">
            <v>48</v>
          </cell>
          <cell r="M748">
            <v>161</v>
          </cell>
          <cell r="N748">
            <v>196</v>
          </cell>
          <cell r="O748">
            <v>160</v>
          </cell>
          <cell r="P748">
            <v>177</v>
          </cell>
          <cell r="Q748">
            <v>171</v>
          </cell>
          <cell r="R748">
            <v>222</v>
          </cell>
          <cell r="S748">
            <v>201</v>
          </cell>
          <cell r="T748">
            <v>188</v>
          </cell>
          <cell r="U748">
            <v>135</v>
          </cell>
          <cell r="V748">
            <v>1975</v>
          </cell>
          <cell r="W748" t="str">
            <v xml:space="preserve">FRAME ASM           </v>
          </cell>
          <cell r="X748" t="str">
            <v xml:space="preserve">VL01  </v>
          </cell>
        </row>
        <row r="749">
          <cell r="C749">
            <v>8983906410</v>
          </cell>
          <cell r="D749" t="str">
            <v xml:space="preserve">VL01 NPR    </v>
          </cell>
          <cell r="E749" t="e">
            <v>#N/A</v>
          </cell>
          <cell r="F749">
            <v>1</v>
          </cell>
          <cell r="G749" t="str">
            <v xml:space="preserve"> WGN  </v>
          </cell>
          <cell r="H749" t="str">
            <v xml:space="preserve"> </v>
          </cell>
          <cell r="I749">
            <v>12</v>
          </cell>
          <cell r="J749">
            <v>45</v>
          </cell>
          <cell r="K749"/>
          <cell r="L749">
            <v>95</v>
          </cell>
          <cell r="M749">
            <v>12</v>
          </cell>
          <cell r="N749">
            <v>11</v>
          </cell>
          <cell r="O749">
            <v>12</v>
          </cell>
          <cell r="P749">
            <v>12</v>
          </cell>
          <cell r="Q749">
            <v>12</v>
          </cell>
          <cell r="R749">
            <v>15</v>
          </cell>
          <cell r="S749">
            <v>16</v>
          </cell>
          <cell r="T749">
            <v>15</v>
          </cell>
          <cell r="U749">
            <v>10</v>
          </cell>
          <cell r="V749">
            <v>267</v>
          </cell>
          <cell r="W749" t="str">
            <v xml:space="preserve">FRAME ASM           </v>
          </cell>
          <cell r="X749" t="str">
            <v xml:space="preserve">VL01  </v>
          </cell>
        </row>
        <row r="750">
          <cell r="C750">
            <v>8983906430</v>
          </cell>
          <cell r="D750" t="str">
            <v xml:space="preserve">VL01 NPR    </v>
          </cell>
          <cell r="E750" t="e">
            <v>#N/A</v>
          </cell>
          <cell r="F750">
            <v>1</v>
          </cell>
          <cell r="G750" t="str">
            <v xml:space="preserve"> WJA  </v>
          </cell>
          <cell r="H750" t="str">
            <v xml:space="preserve"> </v>
          </cell>
          <cell r="I750">
            <v>4</v>
          </cell>
          <cell r="J750">
            <v>11</v>
          </cell>
          <cell r="K750"/>
          <cell r="L750"/>
          <cell r="M750">
            <v>1</v>
          </cell>
          <cell r="N750">
            <v>4</v>
          </cell>
          <cell r="O750">
            <v>4</v>
          </cell>
          <cell r="P750">
            <v>4</v>
          </cell>
          <cell r="Q750">
            <v>4</v>
          </cell>
          <cell r="R750">
            <v>3</v>
          </cell>
          <cell r="S750">
            <v>2</v>
          </cell>
          <cell r="T750">
            <v>2</v>
          </cell>
          <cell r="U750">
            <v>1</v>
          </cell>
          <cell r="V750">
            <v>40</v>
          </cell>
          <cell r="W750" t="str">
            <v xml:space="preserve">FRAME ASM           </v>
          </cell>
          <cell r="X750" t="str">
            <v xml:space="preserve">VL01  </v>
          </cell>
        </row>
        <row r="751">
          <cell r="C751">
            <v>8983906470</v>
          </cell>
          <cell r="D751" t="str">
            <v xml:space="preserve">VL01 NPR    </v>
          </cell>
          <cell r="E751" t="e">
            <v>#N/A</v>
          </cell>
          <cell r="F751">
            <v>1</v>
          </cell>
          <cell r="G751" t="str">
            <v xml:space="preserve"> WJM  </v>
          </cell>
          <cell r="H751" t="str">
            <v xml:space="preserve"> </v>
          </cell>
          <cell r="I751">
            <v>20</v>
          </cell>
          <cell r="J751">
            <v>7</v>
          </cell>
          <cell r="K751"/>
          <cell r="L751">
            <v>1</v>
          </cell>
          <cell r="M751"/>
          <cell r="N751"/>
          <cell r="O751"/>
          <cell r="P751"/>
          <cell r="Q751"/>
          <cell r="R751"/>
          <cell r="S751"/>
          <cell r="T751"/>
          <cell r="U751"/>
          <cell r="V751">
            <v>28</v>
          </cell>
          <cell r="W751" t="str">
            <v xml:space="preserve">FRAME ASM           </v>
          </cell>
          <cell r="X751" t="str">
            <v xml:space="preserve">VL01  </v>
          </cell>
        </row>
        <row r="752">
          <cell r="C752">
            <v>8983906500</v>
          </cell>
          <cell r="D752" t="str">
            <v xml:space="preserve">VL01 NPR    </v>
          </cell>
          <cell r="E752" t="e">
            <v>#N/A</v>
          </cell>
          <cell r="F752">
            <v>1</v>
          </cell>
          <cell r="G752" t="str">
            <v xml:space="preserve"> WXG  </v>
          </cell>
          <cell r="H752" t="str">
            <v xml:space="preserve"> </v>
          </cell>
          <cell r="I752">
            <v>14</v>
          </cell>
          <cell r="J752">
            <v>2</v>
          </cell>
          <cell r="K752"/>
          <cell r="L752">
            <v>6</v>
          </cell>
          <cell r="M752">
            <v>8</v>
          </cell>
          <cell r="N752">
            <v>3</v>
          </cell>
          <cell r="O752">
            <v>14</v>
          </cell>
          <cell r="P752">
            <v>7</v>
          </cell>
          <cell r="Q752"/>
          <cell r="R752"/>
          <cell r="S752">
            <v>1</v>
          </cell>
          <cell r="T752">
            <v>1</v>
          </cell>
          <cell r="U752"/>
          <cell r="V752">
            <v>56</v>
          </cell>
          <cell r="W752" t="str">
            <v xml:space="preserve">FRAME ASM           </v>
          </cell>
          <cell r="X752" t="str">
            <v xml:space="preserve">VL01  </v>
          </cell>
        </row>
        <row r="753">
          <cell r="C753">
            <v>8983906510</v>
          </cell>
          <cell r="D753" t="str">
            <v xml:space="preserve">VL01 NPR    </v>
          </cell>
          <cell r="E753" t="e">
            <v>#N/A</v>
          </cell>
          <cell r="F753">
            <v>1</v>
          </cell>
          <cell r="G753" t="str">
            <v xml:space="preserve"> W3G  </v>
          </cell>
          <cell r="H753" t="str">
            <v xml:space="preserve"> </v>
          </cell>
          <cell r="I753">
            <v>2</v>
          </cell>
          <cell r="J753"/>
          <cell r="K753"/>
          <cell r="L753">
            <v>2</v>
          </cell>
          <cell r="M753">
            <v>6</v>
          </cell>
          <cell r="N753">
            <v>4</v>
          </cell>
          <cell r="O753">
            <v>1</v>
          </cell>
          <cell r="P753">
            <v>1</v>
          </cell>
          <cell r="Q753">
            <v>2</v>
          </cell>
          <cell r="R753">
            <v>4</v>
          </cell>
          <cell r="S753">
            <v>4</v>
          </cell>
          <cell r="T753">
            <v>4</v>
          </cell>
          <cell r="U753">
            <v>2</v>
          </cell>
          <cell r="V753">
            <v>32</v>
          </cell>
          <cell r="W753" t="str">
            <v xml:space="preserve">FRAME ASM           </v>
          </cell>
          <cell r="X753" t="str">
            <v xml:space="preserve">VL01  </v>
          </cell>
        </row>
        <row r="754">
          <cell r="C754">
            <v>8983906520</v>
          </cell>
          <cell r="D754" t="str">
            <v xml:space="preserve">VL01 NPR    </v>
          </cell>
          <cell r="E754" t="e">
            <v>#N/A</v>
          </cell>
          <cell r="F754">
            <v>1</v>
          </cell>
          <cell r="G754" t="str">
            <v xml:space="preserve"> WKQ  </v>
          </cell>
          <cell r="H754" t="str">
            <v xml:space="preserve"> </v>
          </cell>
          <cell r="I754">
            <v>5</v>
          </cell>
          <cell r="J754">
            <v>5</v>
          </cell>
          <cell r="K754"/>
          <cell r="L754">
            <v>12</v>
          </cell>
          <cell r="M754">
            <v>14</v>
          </cell>
          <cell r="N754">
            <v>8</v>
          </cell>
          <cell r="O754">
            <v>7</v>
          </cell>
          <cell r="P754">
            <v>7</v>
          </cell>
          <cell r="Q754">
            <v>6</v>
          </cell>
          <cell r="R754">
            <v>5</v>
          </cell>
          <cell r="S754">
            <v>4</v>
          </cell>
          <cell r="T754">
            <v>4</v>
          </cell>
          <cell r="U754">
            <v>3</v>
          </cell>
          <cell r="V754">
            <v>80</v>
          </cell>
          <cell r="W754" t="str">
            <v xml:space="preserve">FRAME ASM           </v>
          </cell>
          <cell r="X754" t="str">
            <v xml:space="preserve">VL01  </v>
          </cell>
        </row>
        <row r="755">
          <cell r="C755">
            <v>8983906591</v>
          </cell>
          <cell r="D755" t="str">
            <v xml:space="preserve">VL01 NPR    </v>
          </cell>
          <cell r="E755" t="e">
            <v>#N/A</v>
          </cell>
          <cell r="F755">
            <v>1</v>
          </cell>
          <cell r="G755" t="str">
            <v xml:space="preserve">1WME  </v>
          </cell>
          <cell r="H755" t="str">
            <v xml:space="preserve"> </v>
          </cell>
          <cell r="I755">
            <v>1</v>
          </cell>
          <cell r="J755">
            <v>5</v>
          </cell>
          <cell r="K755"/>
          <cell r="L755">
            <v>2</v>
          </cell>
          <cell r="M755">
            <v>1</v>
          </cell>
          <cell r="N755">
            <v>1</v>
          </cell>
          <cell r="O755">
            <v>1</v>
          </cell>
          <cell r="P755">
            <v>1</v>
          </cell>
          <cell r="Q755">
            <v>1</v>
          </cell>
          <cell r="R755">
            <v>2</v>
          </cell>
          <cell r="S755">
            <v>2</v>
          </cell>
          <cell r="T755">
            <v>2</v>
          </cell>
          <cell r="U755">
            <v>1</v>
          </cell>
          <cell r="V755">
            <v>20</v>
          </cell>
          <cell r="W755" t="str">
            <v xml:space="preserve">FRAME ASM           </v>
          </cell>
          <cell r="X755" t="str">
            <v xml:space="preserve">VL01  </v>
          </cell>
        </row>
        <row r="756">
          <cell r="C756">
            <v>8983906640</v>
          </cell>
          <cell r="D756" t="str">
            <v xml:space="preserve">VL01 NPR    </v>
          </cell>
          <cell r="E756" t="e">
            <v>#N/A</v>
          </cell>
          <cell r="F756">
            <v>1</v>
          </cell>
          <cell r="G756" t="str">
            <v xml:space="preserve"> W3H  </v>
          </cell>
          <cell r="H756" t="str">
            <v xml:space="preserve"> </v>
          </cell>
          <cell r="I756">
            <v>23</v>
          </cell>
          <cell r="J756">
            <v>36</v>
          </cell>
          <cell r="K756"/>
          <cell r="L756"/>
          <cell r="M756">
            <v>2</v>
          </cell>
          <cell r="N756">
            <v>6</v>
          </cell>
          <cell r="O756">
            <v>6</v>
          </cell>
          <cell r="P756">
            <v>5</v>
          </cell>
          <cell r="Q756">
            <v>6</v>
          </cell>
          <cell r="R756">
            <v>9</v>
          </cell>
          <cell r="S756">
            <v>10</v>
          </cell>
          <cell r="T756">
            <v>8</v>
          </cell>
          <cell r="U756">
            <v>5</v>
          </cell>
          <cell r="V756">
            <v>116</v>
          </cell>
          <cell r="W756" t="str">
            <v xml:space="preserve">FRAME ASM           </v>
          </cell>
          <cell r="X756" t="str">
            <v xml:space="preserve">VL01  </v>
          </cell>
        </row>
        <row r="757">
          <cell r="C757">
            <v>8983906650</v>
          </cell>
          <cell r="D757" t="str">
            <v xml:space="preserve">VL01 NPR    </v>
          </cell>
          <cell r="E757" t="e">
            <v>#N/A</v>
          </cell>
          <cell r="F757">
            <v>1</v>
          </cell>
          <cell r="G757" t="str">
            <v xml:space="preserve"> WKX  </v>
          </cell>
          <cell r="H757" t="str">
            <v xml:space="preserve"> </v>
          </cell>
          <cell r="I757"/>
          <cell r="J757">
            <v>2</v>
          </cell>
          <cell r="K757"/>
          <cell r="L757">
            <v>3</v>
          </cell>
          <cell r="M757">
            <v>3</v>
          </cell>
          <cell r="N757">
            <v>1</v>
          </cell>
          <cell r="O757">
            <v>1</v>
          </cell>
          <cell r="P757">
            <v>1</v>
          </cell>
          <cell r="Q757"/>
          <cell r="R757"/>
          <cell r="S757"/>
          <cell r="T757"/>
          <cell r="U757"/>
          <cell r="V757">
            <v>11</v>
          </cell>
          <cell r="W757" t="str">
            <v xml:space="preserve">FRAME ASM           </v>
          </cell>
          <cell r="X757" t="str">
            <v xml:space="preserve">VL01  </v>
          </cell>
        </row>
        <row r="758">
          <cell r="C758">
            <v>8983906710</v>
          </cell>
          <cell r="D758" t="str">
            <v xml:space="preserve">VL01 NPR    </v>
          </cell>
          <cell r="E758" t="e">
            <v>#N/A</v>
          </cell>
          <cell r="F758">
            <v>1</v>
          </cell>
          <cell r="G758" t="str">
            <v xml:space="preserve"> WGM  </v>
          </cell>
          <cell r="H758" t="str">
            <v xml:space="preserve"> </v>
          </cell>
          <cell r="I758">
            <v>1</v>
          </cell>
          <cell r="J758">
            <v>1</v>
          </cell>
          <cell r="K758"/>
          <cell r="L758"/>
          <cell r="M758">
            <v>2</v>
          </cell>
          <cell r="N758">
            <v>8</v>
          </cell>
          <cell r="O758"/>
          <cell r="P758"/>
          <cell r="Q758">
            <v>1</v>
          </cell>
          <cell r="R758">
            <v>2</v>
          </cell>
          <cell r="S758">
            <v>2</v>
          </cell>
          <cell r="T758">
            <v>2</v>
          </cell>
          <cell r="U758"/>
          <cell r="V758">
            <v>19</v>
          </cell>
          <cell r="W758" t="str">
            <v xml:space="preserve">FRAME ASM           </v>
          </cell>
          <cell r="X758" t="str">
            <v xml:space="preserve">VL01  </v>
          </cell>
        </row>
        <row r="759">
          <cell r="C759">
            <v>8983906770</v>
          </cell>
          <cell r="D759" t="str">
            <v xml:space="preserve">VL01 NPR    </v>
          </cell>
          <cell r="E759" t="e">
            <v>#N/A</v>
          </cell>
          <cell r="F759">
            <v>1</v>
          </cell>
          <cell r="G759" t="str">
            <v xml:space="preserve"> W1Q  </v>
          </cell>
          <cell r="H759" t="str">
            <v xml:space="preserve"> </v>
          </cell>
          <cell r="I759">
            <v>18</v>
          </cell>
          <cell r="J759">
            <v>15</v>
          </cell>
          <cell r="K759"/>
          <cell r="L759">
            <v>1</v>
          </cell>
          <cell r="M759">
            <v>6</v>
          </cell>
          <cell r="N759">
            <v>8</v>
          </cell>
          <cell r="O759">
            <v>6</v>
          </cell>
          <cell r="P759">
            <v>4</v>
          </cell>
          <cell r="Q759">
            <v>8</v>
          </cell>
          <cell r="R759">
            <v>9</v>
          </cell>
          <cell r="S759">
            <v>8</v>
          </cell>
          <cell r="T759">
            <v>8</v>
          </cell>
          <cell r="U759">
            <v>4</v>
          </cell>
          <cell r="V759">
            <v>95</v>
          </cell>
          <cell r="W759" t="str">
            <v xml:space="preserve">FRAME ASM           </v>
          </cell>
          <cell r="X759" t="str">
            <v xml:space="preserve">VL01  </v>
          </cell>
        </row>
        <row r="760">
          <cell r="C760">
            <v>8983906780</v>
          </cell>
          <cell r="D760" t="str">
            <v xml:space="preserve">VL01 NPR    </v>
          </cell>
          <cell r="E760" t="e">
            <v>#N/A</v>
          </cell>
          <cell r="F760">
            <v>1</v>
          </cell>
          <cell r="G760" t="str">
            <v xml:space="preserve"> W1S  </v>
          </cell>
          <cell r="H760" t="str">
            <v xml:space="preserve"> </v>
          </cell>
          <cell r="I760">
            <v>3</v>
          </cell>
          <cell r="J760">
            <v>1</v>
          </cell>
          <cell r="K760"/>
          <cell r="L760"/>
          <cell r="M760">
            <v>1</v>
          </cell>
          <cell r="N760"/>
          <cell r="O760"/>
          <cell r="P760"/>
          <cell r="Q760">
            <v>1</v>
          </cell>
          <cell r="R760">
            <v>1</v>
          </cell>
          <cell r="S760">
            <v>1</v>
          </cell>
          <cell r="T760">
            <v>1</v>
          </cell>
          <cell r="U760"/>
          <cell r="V760">
            <v>9</v>
          </cell>
          <cell r="W760" t="str">
            <v xml:space="preserve">FRAME ASM           </v>
          </cell>
          <cell r="X760" t="str">
            <v xml:space="preserve">VL01  </v>
          </cell>
        </row>
        <row r="761">
          <cell r="C761">
            <v>8983906790</v>
          </cell>
          <cell r="D761" t="str">
            <v xml:space="preserve">VL01 NPR    </v>
          </cell>
          <cell r="E761" t="e">
            <v>#N/A</v>
          </cell>
          <cell r="F761">
            <v>1</v>
          </cell>
          <cell r="G761" t="str">
            <v xml:space="preserve"> W1A  </v>
          </cell>
          <cell r="H761" t="str">
            <v xml:space="preserve"> </v>
          </cell>
          <cell r="I761">
            <v>1</v>
          </cell>
          <cell r="J761"/>
          <cell r="K761"/>
          <cell r="L761">
            <v>1</v>
          </cell>
          <cell r="M761">
            <v>1</v>
          </cell>
          <cell r="N761"/>
          <cell r="O761"/>
          <cell r="P761"/>
          <cell r="Q761"/>
          <cell r="R761"/>
          <cell r="S761"/>
          <cell r="T761"/>
          <cell r="U761"/>
          <cell r="V761">
            <v>3</v>
          </cell>
          <cell r="W761" t="str">
            <v xml:space="preserve">FRAME ASM           </v>
          </cell>
          <cell r="X761" t="str">
            <v xml:space="preserve">VL01  </v>
          </cell>
        </row>
        <row r="762">
          <cell r="C762">
            <v>8983906810</v>
          </cell>
          <cell r="D762" t="str">
            <v xml:space="preserve">VL01 NPR    </v>
          </cell>
          <cell r="E762" t="e">
            <v>#N/A</v>
          </cell>
          <cell r="F762">
            <v>1</v>
          </cell>
          <cell r="G762" t="str">
            <v xml:space="preserve"> WQG  </v>
          </cell>
          <cell r="H762" t="str">
            <v xml:space="preserve"> </v>
          </cell>
          <cell r="I762">
            <v>6</v>
          </cell>
          <cell r="J762">
            <v>3</v>
          </cell>
          <cell r="K762"/>
          <cell r="L762">
            <v>11</v>
          </cell>
          <cell r="M762">
            <v>13</v>
          </cell>
          <cell r="N762"/>
          <cell r="O762"/>
          <cell r="P762"/>
          <cell r="Q762">
            <v>2</v>
          </cell>
          <cell r="R762">
            <v>5</v>
          </cell>
          <cell r="S762">
            <v>6</v>
          </cell>
          <cell r="T762">
            <v>6</v>
          </cell>
          <cell r="U762">
            <v>3</v>
          </cell>
          <cell r="V762">
            <v>55</v>
          </cell>
          <cell r="W762" t="str">
            <v xml:space="preserve">FRAME ASM           </v>
          </cell>
          <cell r="X762" t="str">
            <v xml:space="preserve">VL01  </v>
          </cell>
        </row>
        <row r="763">
          <cell r="C763">
            <v>8983906820</v>
          </cell>
          <cell r="D763" t="str">
            <v xml:space="preserve">VL01 NPR    </v>
          </cell>
          <cell r="E763" t="e">
            <v>#N/A</v>
          </cell>
          <cell r="F763">
            <v>1</v>
          </cell>
          <cell r="G763" t="str">
            <v xml:space="preserve"> WQZ  </v>
          </cell>
          <cell r="H763" t="str">
            <v xml:space="preserve"> </v>
          </cell>
          <cell r="I763">
            <v>6</v>
          </cell>
          <cell r="J763"/>
          <cell r="K763"/>
          <cell r="L763">
            <v>3</v>
          </cell>
          <cell r="M763">
            <v>11</v>
          </cell>
          <cell r="N763"/>
          <cell r="O763"/>
          <cell r="P763"/>
          <cell r="Q763">
            <v>1</v>
          </cell>
          <cell r="R763">
            <v>1</v>
          </cell>
          <cell r="S763">
            <v>2</v>
          </cell>
          <cell r="T763">
            <v>1</v>
          </cell>
          <cell r="U763"/>
          <cell r="V763">
            <v>25</v>
          </cell>
          <cell r="W763" t="str">
            <v xml:space="preserve">FRAME ASM           </v>
          </cell>
          <cell r="X763" t="str">
            <v xml:space="preserve">VL01  </v>
          </cell>
        </row>
        <row r="764">
          <cell r="C764">
            <v>8983906861</v>
          </cell>
          <cell r="D764" t="str">
            <v xml:space="preserve">VL01 NPR    </v>
          </cell>
          <cell r="E764" t="e">
            <v>#N/A</v>
          </cell>
          <cell r="F764">
            <v>1</v>
          </cell>
          <cell r="G764" t="str">
            <v xml:space="preserve"> UFE  </v>
          </cell>
          <cell r="H764" t="str">
            <v xml:space="preserve"> </v>
          </cell>
          <cell r="I764">
            <v>16</v>
          </cell>
          <cell r="J764">
            <v>9</v>
          </cell>
          <cell r="K764"/>
          <cell r="L764">
            <v>26</v>
          </cell>
          <cell r="M764">
            <v>14</v>
          </cell>
          <cell r="N764">
            <v>22</v>
          </cell>
          <cell r="O764">
            <v>5</v>
          </cell>
          <cell r="P764">
            <v>4</v>
          </cell>
          <cell r="Q764">
            <v>4</v>
          </cell>
          <cell r="R764">
            <v>6</v>
          </cell>
          <cell r="S764">
            <v>6</v>
          </cell>
          <cell r="T764">
            <v>5</v>
          </cell>
          <cell r="U764">
            <v>4</v>
          </cell>
          <cell r="V764">
            <v>121</v>
          </cell>
          <cell r="W764" t="str">
            <v xml:space="preserve">FRAME ASM           </v>
          </cell>
          <cell r="X764" t="str">
            <v xml:space="preserve">VL01  </v>
          </cell>
        </row>
        <row r="765">
          <cell r="C765">
            <v>8983906930</v>
          </cell>
          <cell r="D765" t="str">
            <v xml:space="preserve">VL01 NPR    </v>
          </cell>
          <cell r="E765" t="e">
            <v>#N/A</v>
          </cell>
          <cell r="F765">
            <v>1</v>
          </cell>
          <cell r="G765" t="str">
            <v xml:space="preserve"> UF5  </v>
          </cell>
          <cell r="H765" t="str">
            <v xml:space="preserve"> </v>
          </cell>
          <cell r="I765">
            <v>2</v>
          </cell>
          <cell r="J765">
            <v>4</v>
          </cell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>
            <v>6</v>
          </cell>
          <cell r="W765" t="str">
            <v xml:space="preserve">FRAME ASM           </v>
          </cell>
          <cell r="X765" t="str">
            <v xml:space="preserve">VL01  </v>
          </cell>
        </row>
        <row r="766">
          <cell r="C766">
            <v>8983906940</v>
          </cell>
          <cell r="D766" t="str">
            <v xml:space="preserve">VL01 NPR    </v>
          </cell>
          <cell r="E766" t="e">
            <v>#N/A</v>
          </cell>
          <cell r="F766">
            <v>1</v>
          </cell>
          <cell r="G766" t="str">
            <v xml:space="preserve"> WKZ  </v>
          </cell>
          <cell r="H766" t="str">
            <v xml:space="preserve"> </v>
          </cell>
          <cell r="I766"/>
          <cell r="J766">
            <v>1</v>
          </cell>
          <cell r="K766"/>
          <cell r="L766">
            <v>1</v>
          </cell>
          <cell r="M766">
            <v>3</v>
          </cell>
          <cell r="N766"/>
          <cell r="O766"/>
          <cell r="P766"/>
          <cell r="Q766">
            <v>1</v>
          </cell>
          <cell r="R766">
            <v>1</v>
          </cell>
          <cell r="S766">
            <v>1</v>
          </cell>
          <cell r="T766">
            <v>1</v>
          </cell>
          <cell r="U766"/>
          <cell r="V766">
            <v>9</v>
          </cell>
          <cell r="W766" t="str">
            <v xml:space="preserve">FRAME ASM           </v>
          </cell>
          <cell r="X766" t="str">
            <v xml:space="preserve">VL01  </v>
          </cell>
        </row>
        <row r="767">
          <cell r="C767">
            <v>8983906950</v>
          </cell>
          <cell r="D767" t="str">
            <v xml:space="preserve">VL01 NPR    </v>
          </cell>
          <cell r="E767" t="e">
            <v>#N/A</v>
          </cell>
          <cell r="F767">
            <v>1</v>
          </cell>
          <cell r="G767" t="str">
            <v xml:space="preserve"> WPW  </v>
          </cell>
          <cell r="H767" t="str">
            <v xml:space="preserve"> </v>
          </cell>
          <cell r="I767"/>
          <cell r="J767"/>
          <cell r="K767"/>
          <cell r="L767">
            <v>2</v>
          </cell>
          <cell r="M767">
            <v>6</v>
          </cell>
          <cell r="N767"/>
          <cell r="O767"/>
          <cell r="P767"/>
          <cell r="Q767"/>
          <cell r="R767"/>
          <cell r="S767"/>
          <cell r="T767"/>
          <cell r="U767"/>
          <cell r="V767">
            <v>8</v>
          </cell>
          <cell r="W767" t="str">
            <v xml:space="preserve">FRAME ASM           </v>
          </cell>
          <cell r="X767" t="str">
            <v xml:space="preserve">VL01  </v>
          </cell>
        </row>
        <row r="768">
          <cell r="C768">
            <v>8984857931</v>
          </cell>
          <cell r="D768" t="str">
            <v xml:space="preserve">VL01 NPR    </v>
          </cell>
          <cell r="E768" t="e">
            <v>#N/A</v>
          </cell>
          <cell r="F768">
            <v>1</v>
          </cell>
          <cell r="G768" t="str">
            <v xml:space="preserve"> W1U  </v>
          </cell>
          <cell r="H768" t="str">
            <v xml:space="preserve"> </v>
          </cell>
          <cell r="I768"/>
          <cell r="J768">
            <v>5</v>
          </cell>
          <cell r="K768"/>
          <cell r="L768">
            <v>4</v>
          </cell>
          <cell r="M768"/>
          <cell r="N768"/>
          <cell r="O768"/>
          <cell r="P768"/>
          <cell r="Q768"/>
          <cell r="R768"/>
          <cell r="S768"/>
          <cell r="T768"/>
          <cell r="U768"/>
          <cell r="V768">
            <v>9</v>
          </cell>
          <cell r="W768" t="str">
            <v xml:space="preserve">FRAME ASM           </v>
          </cell>
          <cell r="X768" t="str">
            <v xml:space="preserve">VL01  </v>
          </cell>
        </row>
        <row r="769">
          <cell r="C769">
            <v>7552165041</v>
          </cell>
          <cell r="D769" t="str">
            <v xml:space="preserve">VK00 NP*    </v>
          </cell>
          <cell r="E769" t="e">
            <v>#N/A</v>
          </cell>
          <cell r="F769">
            <v>3</v>
          </cell>
          <cell r="G769" t="str">
            <v xml:space="preserve"> HF2  </v>
          </cell>
          <cell r="H769" t="str">
            <v xml:space="preserve"> </v>
          </cell>
          <cell r="I769"/>
          <cell r="J769">
            <v>12</v>
          </cell>
          <cell r="K769"/>
          <cell r="L769">
            <v>12</v>
          </cell>
          <cell r="M769"/>
          <cell r="N769">
            <v>6</v>
          </cell>
          <cell r="O769">
            <v>6</v>
          </cell>
          <cell r="P769">
            <v>6</v>
          </cell>
          <cell r="Q769">
            <v>6</v>
          </cell>
          <cell r="R769">
            <v>4</v>
          </cell>
          <cell r="S769">
            <v>6</v>
          </cell>
          <cell r="T769">
            <v>6</v>
          </cell>
          <cell r="U769">
            <v>9</v>
          </cell>
          <cell r="V769">
            <v>73</v>
          </cell>
          <cell r="W769" t="str">
            <v xml:space="preserve">FRAME ASM           </v>
          </cell>
          <cell r="X769" t="str">
            <v xml:space="preserve">VK00  </v>
          </cell>
        </row>
        <row r="770">
          <cell r="C770">
            <v>7552165181</v>
          </cell>
          <cell r="D770" t="str">
            <v xml:space="preserve">VK00 NP*    </v>
          </cell>
          <cell r="E770" t="e">
            <v>#N/A</v>
          </cell>
          <cell r="F770">
            <v>3</v>
          </cell>
          <cell r="G770" t="str">
            <v xml:space="preserve"> HH3  </v>
          </cell>
          <cell r="H770" t="str">
            <v xml:space="preserve"> </v>
          </cell>
          <cell r="I770"/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>
            <v>2</v>
          </cell>
          <cell r="V770">
            <v>2</v>
          </cell>
          <cell r="W770" t="str">
            <v xml:space="preserve">FRAME ASM           </v>
          </cell>
          <cell r="X770" t="str">
            <v xml:space="preserve">VK00  </v>
          </cell>
        </row>
        <row r="771">
          <cell r="C771">
            <v>7552418072</v>
          </cell>
          <cell r="D771" t="str">
            <v xml:space="preserve">VK00 NP*    </v>
          </cell>
          <cell r="E771" t="e">
            <v>#N/A</v>
          </cell>
          <cell r="F771">
            <v>3</v>
          </cell>
          <cell r="G771" t="str">
            <v xml:space="preserve">1HH5  </v>
          </cell>
          <cell r="H771" t="str">
            <v xml:space="preserve"> </v>
          </cell>
          <cell r="I771">
            <v>12</v>
          </cell>
          <cell r="J771"/>
          <cell r="K771"/>
          <cell r="L771"/>
          <cell r="M771">
            <v>12</v>
          </cell>
          <cell r="N771">
            <v>8</v>
          </cell>
          <cell r="O771">
            <v>8</v>
          </cell>
          <cell r="P771">
            <v>8</v>
          </cell>
          <cell r="Q771">
            <v>8</v>
          </cell>
          <cell r="R771">
            <v>6</v>
          </cell>
          <cell r="S771">
            <v>8</v>
          </cell>
          <cell r="T771">
            <v>8</v>
          </cell>
          <cell r="U771">
            <v>11</v>
          </cell>
          <cell r="V771">
            <v>89</v>
          </cell>
          <cell r="W771" t="str">
            <v xml:space="preserve">FRAME ASM           </v>
          </cell>
          <cell r="X771" t="str">
            <v xml:space="preserve">VK00  </v>
          </cell>
        </row>
        <row r="772">
          <cell r="C772">
            <v>7552418141</v>
          </cell>
          <cell r="D772" t="str">
            <v xml:space="preserve">VK00 NP*    </v>
          </cell>
          <cell r="E772" t="e">
            <v>#N/A</v>
          </cell>
          <cell r="F772">
            <v>3</v>
          </cell>
          <cell r="G772" t="str">
            <v xml:space="preserve">1HK4  </v>
          </cell>
          <cell r="H772" t="str">
            <v xml:space="preserve"> </v>
          </cell>
          <cell r="I772"/>
          <cell r="J772"/>
          <cell r="K772"/>
          <cell r="L772"/>
          <cell r="M772"/>
          <cell r="N772">
            <v>2</v>
          </cell>
          <cell r="O772">
            <v>2</v>
          </cell>
          <cell r="P772">
            <v>2</v>
          </cell>
          <cell r="Q772">
            <v>2</v>
          </cell>
          <cell r="R772">
            <v>1</v>
          </cell>
          <cell r="S772">
            <v>2</v>
          </cell>
          <cell r="T772">
            <v>2</v>
          </cell>
          <cell r="U772">
            <v>2</v>
          </cell>
          <cell r="V772">
            <v>15</v>
          </cell>
          <cell r="W772" t="str">
            <v xml:space="preserve">FRAME ASM           </v>
          </cell>
          <cell r="X772" t="str">
            <v xml:space="preserve">VK00  </v>
          </cell>
        </row>
        <row r="773">
          <cell r="C773">
            <v>7552418171</v>
          </cell>
          <cell r="D773" t="str">
            <v xml:space="preserve">VK00 NP*    </v>
          </cell>
          <cell r="E773" t="e">
            <v>#N/A</v>
          </cell>
          <cell r="F773">
            <v>3</v>
          </cell>
          <cell r="G773" t="str">
            <v xml:space="preserve"> HK5  </v>
          </cell>
          <cell r="H773" t="str">
            <v xml:space="preserve"> </v>
          </cell>
          <cell r="I773"/>
          <cell r="J773"/>
          <cell r="K773"/>
          <cell r="L773"/>
          <cell r="M773"/>
          <cell r="N773">
            <v>1</v>
          </cell>
          <cell r="O773">
            <v>1</v>
          </cell>
          <cell r="P773">
            <v>1</v>
          </cell>
          <cell r="Q773">
            <v>1</v>
          </cell>
          <cell r="R773">
            <v>2</v>
          </cell>
          <cell r="S773">
            <v>1</v>
          </cell>
          <cell r="T773">
            <v>1</v>
          </cell>
          <cell r="U773">
            <v>1</v>
          </cell>
          <cell r="V773">
            <v>9</v>
          </cell>
          <cell r="W773" t="str">
            <v xml:space="preserve">FRAME ASM           </v>
          </cell>
          <cell r="X773" t="str">
            <v xml:space="preserve">VK00  </v>
          </cell>
        </row>
        <row r="774">
          <cell r="C774">
            <v>8977917320</v>
          </cell>
          <cell r="D774" t="str">
            <v xml:space="preserve">VL32 NPR    </v>
          </cell>
          <cell r="E774" t="e">
            <v>#N/A</v>
          </cell>
          <cell r="F774">
            <v>3</v>
          </cell>
          <cell r="G774" t="str">
            <v xml:space="preserve"> W4B  </v>
          </cell>
          <cell r="H774" t="str">
            <v xml:space="preserve"> </v>
          </cell>
          <cell r="I774">
            <v>24</v>
          </cell>
          <cell r="J774">
            <v>48</v>
          </cell>
          <cell r="K774"/>
          <cell r="L774">
            <v>36</v>
          </cell>
          <cell r="M774">
            <v>36</v>
          </cell>
          <cell r="N774">
            <v>12</v>
          </cell>
          <cell r="O774"/>
          <cell r="P774"/>
          <cell r="Q774"/>
          <cell r="R774">
            <v>47</v>
          </cell>
          <cell r="S774">
            <v>21</v>
          </cell>
          <cell r="T774">
            <v>21</v>
          </cell>
          <cell r="U774">
            <v>21</v>
          </cell>
          <cell r="V774">
            <v>266</v>
          </cell>
          <cell r="W774" t="str">
            <v xml:space="preserve">FRAME ASM           </v>
          </cell>
          <cell r="X774" t="str">
            <v xml:space="preserve">VL32  </v>
          </cell>
        </row>
        <row r="775">
          <cell r="C775">
            <v>8977917470</v>
          </cell>
          <cell r="D775" t="str">
            <v xml:space="preserve">VL32 NPR    </v>
          </cell>
          <cell r="E775" t="e">
            <v>#N/A</v>
          </cell>
          <cell r="F775">
            <v>3</v>
          </cell>
          <cell r="G775" t="str">
            <v xml:space="preserve"> W1Z  </v>
          </cell>
          <cell r="H775" t="str">
            <v xml:space="preserve"> </v>
          </cell>
          <cell r="I775"/>
          <cell r="J775">
            <v>24</v>
          </cell>
          <cell r="K775"/>
          <cell r="L775">
            <v>12</v>
          </cell>
          <cell r="M775">
            <v>12</v>
          </cell>
          <cell r="N775"/>
          <cell r="O775">
            <v>18</v>
          </cell>
          <cell r="P775"/>
          <cell r="Q775"/>
          <cell r="R775">
            <v>5</v>
          </cell>
          <cell r="S775">
            <v>2</v>
          </cell>
          <cell r="T775">
            <v>2</v>
          </cell>
          <cell r="U775">
            <v>2</v>
          </cell>
          <cell r="V775">
            <v>77</v>
          </cell>
          <cell r="W775" t="str">
            <v xml:space="preserve">FRAME ASM           </v>
          </cell>
          <cell r="X775" t="str">
            <v xml:space="preserve">VL32  </v>
          </cell>
        </row>
        <row r="776">
          <cell r="C776">
            <v>8977917540</v>
          </cell>
          <cell r="D776" t="str">
            <v xml:space="preserve">VL20 NPR    </v>
          </cell>
          <cell r="E776" t="e">
            <v>#N/A</v>
          </cell>
          <cell r="F776">
            <v>3</v>
          </cell>
          <cell r="G776" t="str">
            <v xml:space="preserve"> WEX  </v>
          </cell>
          <cell r="H776" t="str">
            <v xml:space="preserve"> </v>
          </cell>
          <cell r="I776">
            <v>18</v>
          </cell>
          <cell r="J776">
            <v>24</v>
          </cell>
          <cell r="K776"/>
          <cell r="L776">
            <v>36</v>
          </cell>
          <cell r="M776">
            <v>18</v>
          </cell>
          <cell r="N776">
            <v>78</v>
          </cell>
          <cell r="O776">
            <v>78</v>
          </cell>
          <cell r="P776">
            <v>36</v>
          </cell>
          <cell r="Q776"/>
          <cell r="R776">
            <v>18</v>
          </cell>
          <cell r="S776">
            <v>27</v>
          </cell>
          <cell r="T776">
            <v>18</v>
          </cell>
          <cell r="U776">
            <v>27</v>
          </cell>
          <cell r="V776">
            <v>378</v>
          </cell>
          <cell r="W776" t="str">
            <v xml:space="preserve">FRAME ASM           </v>
          </cell>
          <cell r="X776" t="str">
            <v xml:space="preserve">VL20  </v>
          </cell>
        </row>
        <row r="777">
          <cell r="C777">
            <v>8977917620</v>
          </cell>
          <cell r="D777" t="str">
            <v xml:space="preserve">VL20 NPR    </v>
          </cell>
          <cell r="E777" t="e">
            <v>#N/A</v>
          </cell>
          <cell r="F777">
            <v>3</v>
          </cell>
          <cell r="G777" t="str">
            <v xml:space="preserve"> W4Y  </v>
          </cell>
          <cell r="H777" t="str">
            <v xml:space="preserve"> </v>
          </cell>
          <cell r="I777">
            <v>18</v>
          </cell>
          <cell r="J777">
            <v>12</v>
          </cell>
          <cell r="K777"/>
          <cell r="L777">
            <v>30</v>
          </cell>
          <cell r="M777">
            <v>18</v>
          </cell>
          <cell r="N777"/>
          <cell r="O777"/>
          <cell r="P777">
            <v>42</v>
          </cell>
          <cell r="Q777">
            <v>60</v>
          </cell>
          <cell r="R777">
            <v>36</v>
          </cell>
          <cell r="S777">
            <v>27</v>
          </cell>
          <cell r="T777">
            <v>18</v>
          </cell>
          <cell r="U777">
            <v>27</v>
          </cell>
          <cell r="V777">
            <v>288</v>
          </cell>
          <cell r="W777" t="str">
            <v xml:space="preserve">FRAME ASM           </v>
          </cell>
          <cell r="X777" t="str">
            <v xml:space="preserve">VL20  </v>
          </cell>
        </row>
        <row r="778">
          <cell r="C778">
            <v>8977917740</v>
          </cell>
          <cell r="D778" t="str">
            <v xml:space="preserve">VL20 NQR    </v>
          </cell>
          <cell r="E778" t="e">
            <v>#N/A</v>
          </cell>
          <cell r="F778">
            <v>3</v>
          </cell>
          <cell r="G778" t="str">
            <v xml:space="preserve"> WSS  </v>
          </cell>
          <cell r="H778" t="str">
            <v xml:space="preserve"> </v>
          </cell>
          <cell r="I778">
            <v>48</v>
          </cell>
          <cell r="J778">
            <v>12</v>
          </cell>
          <cell r="K778"/>
          <cell r="L778">
            <v>18</v>
          </cell>
          <cell r="M778">
            <v>12</v>
          </cell>
          <cell r="N778">
            <v>24</v>
          </cell>
          <cell r="O778">
            <v>36</v>
          </cell>
          <cell r="P778">
            <v>36</v>
          </cell>
          <cell r="Q778">
            <v>36</v>
          </cell>
          <cell r="R778">
            <v>12</v>
          </cell>
          <cell r="S778">
            <v>20</v>
          </cell>
          <cell r="T778">
            <v>12</v>
          </cell>
          <cell r="U778">
            <v>20</v>
          </cell>
          <cell r="V778">
            <v>286</v>
          </cell>
          <cell r="W778" t="str">
            <v xml:space="preserve">FRAME ASM           </v>
          </cell>
          <cell r="X778" t="str">
            <v xml:space="preserve">VL20  </v>
          </cell>
        </row>
        <row r="779">
          <cell r="C779">
            <v>8977917820</v>
          </cell>
          <cell r="D779" t="str">
            <v xml:space="preserve">VL20 NPR    </v>
          </cell>
          <cell r="E779" t="e">
            <v>#N/A</v>
          </cell>
          <cell r="F779">
            <v>3</v>
          </cell>
          <cell r="G779" t="str">
            <v xml:space="preserve"> W1X  </v>
          </cell>
          <cell r="H779" t="str">
            <v xml:space="preserve"> </v>
          </cell>
          <cell r="I779">
            <v>12</v>
          </cell>
          <cell r="J779"/>
          <cell r="K779"/>
          <cell r="L779">
            <v>6</v>
          </cell>
          <cell r="M779"/>
          <cell r="N779">
            <v>12</v>
          </cell>
          <cell r="O779"/>
          <cell r="P779"/>
          <cell r="Q779"/>
          <cell r="R779">
            <v>6</v>
          </cell>
          <cell r="S779">
            <v>10</v>
          </cell>
          <cell r="T779">
            <v>6</v>
          </cell>
          <cell r="U779">
            <v>10</v>
          </cell>
          <cell r="V779">
            <v>62</v>
          </cell>
          <cell r="W779" t="str">
            <v xml:space="preserve">FRAME ASM           </v>
          </cell>
          <cell r="X779" t="str">
            <v xml:space="preserve">VL20  </v>
          </cell>
        </row>
        <row r="780">
          <cell r="C780">
            <v>8977962960</v>
          </cell>
          <cell r="D780" t="str">
            <v xml:space="preserve">VL24 NPR    </v>
          </cell>
          <cell r="E780" t="e">
            <v>#N/A</v>
          </cell>
          <cell r="F780">
            <v>3</v>
          </cell>
          <cell r="G780" t="str">
            <v xml:space="preserve"> W2S  </v>
          </cell>
          <cell r="H780" t="str">
            <v xml:space="preserve"> </v>
          </cell>
          <cell r="I780"/>
          <cell r="J780"/>
          <cell r="K780"/>
          <cell r="L780"/>
          <cell r="M780"/>
          <cell r="N780"/>
          <cell r="O780">
            <v>2</v>
          </cell>
          <cell r="P780">
            <v>2</v>
          </cell>
          <cell r="Q780"/>
          <cell r="R780"/>
          <cell r="S780"/>
          <cell r="T780"/>
          <cell r="U780">
            <v>2</v>
          </cell>
          <cell r="V780">
            <v>6</v>
          </cell>
          <cell r="W780" t="str">
            <v xml:space="preserve">FRAME ASM           </v>
          </cell>
          <cell r="X780" t="str">
            <v xml:space="preserve">VL24  </v>
          </cell>
        </row>
        <row r="781">
          <cell r="C781">
            <v>8980716384</v>
          </cell>
          <cell r="D781" t="str">
            <v xml:space="preserve">EXP850NP    </v>
          </cell>
          <cell r="E781" t="e">
            <v>#N/A</v>
          </cell>
          <cell r="F781">
            <v>3</v>
          </cell>
          <cell r="G781" t="str">
            <v xml:space="preserve">3WK5  </v>
          </cell>
          <cell r="H781" t="str">
            <v xml:space="preserve"> </v>
          </cell>
          <cell r="I781">
            <v>12</v>
          </cell>
          <cell r="J781"/>
          <cell r="K781"/>
          <cell r="L781">
            <v>12</v>
          </cell>
          <cell r="M781">
            <v>12</v>
          </cell>
          <cell r="N781">
            <v>6</v>
          </cell>
          <cell r="O781">
            <v>6</v>
          </cell>
          <cell r="P781">
            <v>6</v>
          </cell>
          <cell r="Q781">
            <v>6</v>
          </cell>
          <cell r="R781">
            <v>3</v>
          </cell>
          <cell r="S781">
            <v>6</v>
          </cell>
          <cell r="T781">
            <v>3</v>
          </cell>
          <cell r="U781">
            <v>9</v>
          </cell>
          <cell r="V781">
            <v>81</v>
          </cell>
          <cell r="W781" t="str">
            <v xml:space="preserve">FRAME ASM           </v>
          </cell>
          <cell r="X781" t="str">
            <v xml:space="preserve">700P  </v>
          </cell>
        </row>
        <row r="782">
          <cell r="C782">
            <v>8980716585</v>
          </cell>
          <cell r="D782" t="str">
            <v xml:space="preserve">NPR         </v>
          </cell>
          <cell r="E782" t="e">
            <v>#N/A</v>
          </cell>
          <cell r="F782">
            <v>3</v>
          </cell>
          <cell r="G782" t="str">
            <v xml:space="preserve">3WP4  </v>
          </cell>
          <cell r="H782" t="str">
            <v xml:space="preserve"> </v>
          </cell>
          <cell r="I782">
            <v>12</v>
          </cell>
          <cell r="J782">
            <v>12</v>
          </cell>
          <cell r="K782"/>
          <cell r="L782">
            <v>24</v>
          </cell>
          <cell r="M782">
            <v>24</v>
          </cell>
          <cell r="N782">
            <v>6</v>
          </cell>
          <cell r="O782">
            <v>6</v>
          </cell>
          <cell r="P782">
            <v>6</v>
          </cell>
          <cell r="Q782">
            <v>6</v>
          </cell>
          <cell r="R782">
            <v>3</v>
          </cell>
          <cell r="S782">
            <v>6</v>
          </cell>
          <cell r="T782">
            <v>3</v>
          </cell>
          <cell r="U782">
            <v>9</v>
          </cell>
          <cell r="V782">
            <v>117</v>
          </cell>
          <cell r="W782" t="str">
            <v xml:space="preserve">FRAME ASM           </v>
          </cell>
          <cell r="X782" t="str">
            <v xml:space="preserve">700P  </v>
          </cell>
        </row>
        <row r="783">
          <cell r="C783">
            <v>8983696721</v>
          </cell>
          <cell r="D783" t="str">
            <v xml:space="preserve">VL20 NPS    </v>
          </cell>
          <cell r="E783" t="e">
            <v>#N/A</v>
          </cell>
          <cell r="F783">
            <v>3</v>
          </cell>
          <cell r="G783" t="str">
            <v xml:space="preserve">1UEY  </v>
          </cell>
          <cell r="H783" t="str">
            <v xml:space="preserve"> </v>
          </cell>
          <cell r="I783"/>
          <cell r="J783"/>
          <cell r="K783"/>
          <cell r="L783"/>
          <cell r="M783"/>
          <cell r="N783"/>
          <cell r="O783"/>
          <cell r="P783">
            <v>12</v>
          </cell>
          <cell r="Q783">
            <v>12</v>
          </cell>
          <cell r="R783"/>
          <cell r="S783">
            <v>12</v>
          </cell>
          <cell r="T783">
            <v>12</v>
          </cell>
          <cell r="U783"/>
          <cell r="V783">
            <v>48</v>
          </cell>
          <cell r="W783" t="str">
            <v xml:space="preserve">FRAME ASM           </v>
          </cell>
          <cell r="X783" t="str">
            <v xml:space="preserve">VL20  </v>
          </cell>
        </row>
        <row r="784">
          <cell r="C784">
            <v>8983696741</v>
          </cell>
          <cell r="D784" t="str">
            <v xml:space="preserve">VL20 NPS    </v>
          </cell>
          <cell r="E784" t="e">
            <v>#N/A</v>
          </cell>
          <cell r="F784">
            <v>3</v>
          </cell>
          <cell r="G784" t="str">
            <v xml:space="preserve">1WQK  </v>
          </cell>
          <cell r="H784" t="str">
            <v xml:space="preserve"> </v>
          </cell>
          <cell r="I784">
            <v>12</v>
          </cell>
          <cell r="J784">
            <v>36</v>
          </cell>
          <cell r="K784"/>
          <cell r="L784">
            <v>12</v>
          </cell>
          <cell r="M784">
            <v>24</v>
          </cell>
          <cell r="N784">
            <v>24</v>
          </cell>
          <cell r="O784">
            <v>24</v>
          </cell>
          <cell r="P784">
            <v>12</v>
          </cell>
          <cell r="Q784">
            <v>12</v>
          </cell>
          <cell r="R784"/>
          <cell r="S784">
            <v>12</v>
          </cell>
          <cell r="T784">
            <v>12</v>
          </cell>
          <cell r="U784">
            <v>24</v>
          </cell>
          <cell r="V784">
            <v>204</v>
          </cell>
          <cell r="W784" t="str">
            <v xml:space="preserve">FRAME ASM           </v>
          </cell>
          <cell r="X784" t="str">
            <v xml:space="preserve">VL20  </v>
          </cell>
        </row>
        <row r="785">
          <cell r="C785">
            <v>8983826021</v>
          </cell>
          <cell r="D785" t="str">
            <v xml:space="preserve">VL08 NPR    </v>
          </cell>
          <cell r="E785" t="e">
            <v>#N/A</v>
          </cell>
          <cell r="F785">
            <v>3</v>
          </cell>
          <cell r="G785" t="str">
            <v xml:space="preserve"> WSH  </v>
          </cell>
          <cell r="H785" t="str">
            <v xml:space="preserve"> </v>
          </cell>
          <cell r="I785"/>
          <cell r="J785"/>
          <cell r="K785"/>
          <cell r="L785">
            <v>6</v>
          </cell>
          <cell r="M785">
            <v>6</v>
          </cell>
          <cell r="N785">
            <v>3</v>
          </cell>
          <cell r="O785">
            <v>3</v>
          </cell>
          <cell r="P785">
            <v>3</v>
          </cell>
          <cell r="Q785">
            <v>3</v>
          </cell>
          <cell r="R785"/>
          <cell r="S785">
            <v>3</v>
          </cell>
          <cell r="T785">
            <v>3</v>
          </cell>
          <cell r="U785"/>
          <cell r="V785">
            <v>30</v>
          </cell>
          <cell r="W785" t="str">
            <v xml:space="preserve">FRAME ASM           </v>
          </cell>
          <cell r="X785" t="str">
            <v xml:space="preserve">VL08  </v>
          </cell>
        </row>
        <row r="786">
          <cell r="C786">
            <v>8983826051</v>
          </cell>
          <cell r="D786" t="str">
            <v xml:space="preserve">VL08 NPR    </v>
          </cell>
          <cell r="E786" t="e">
            <v>#N/A</v>
          </cell>
          <cell r="F786">
            <v>3</v>
          </cell>
          <cell r="G786" t="str">
            <v xml:space="preserve"> WXF  </v>
          </cell>
          <cell r="H786" t="str">
            <v xml:space="preserve"> </v>
          </cell>
          <cell r="I786"/>
          <cell r="J786">
            <v>6</v>
          </cell>
          <cell r="K786"/>
          <cell r="L786"/>
          <cell r="M786"/>
          <cell r="N786">
            <v>3</v>
          </cell>
          <cell r="O786">
            <v>3</v>
          </cell>
          <cell r="P786">
            <v>3</v>
          </cell>
          <cell r="Q786">
            <v>3</v>
          </cell>
          <cell r="R786"/>
          <cell r="S786">
            <v>3</v>
          </cell>
          <cell r="T786">
            <v>3</v>
          </cell>
          <cell r="U786"/>
          <cell r="V786">
            <v>24</v>
          </cell>
          <cell r="W786" t="str">
            <v xml:space="preserve">FRAME ASM           </v>
          </cell>
          <cell r="X786" t="str">
            <v xml:space="preserve">VL08  </v>
          </cell>
        </row>
        <row r="787">
          <cell r="C787">
            <v>8983906400</v>
          </cell>
          <cell r="D787" t="str">
            <v xml:space="preserve">VL01 NPR    </v>
          </cell>
          <cell r="E787" t="e">
            <v>#N/A</v>
          </cell>
          <cell r="F787">
            <v>3</v>
          </cell>
          <cell r="G787" t="str">
            <v xml:space="preserve"> WGE  </v>
          </cell>
          <cell r="H787" t="str">
            <v xml:space="preserve"> </v>
          </cell>
          <cell r="I787">
            <v>6</v>
          </cell>
          <cell r="J787">
            <v>12</v>
          </cell>
          <cell r="K787"/>
          <cell r="L787"/>
          <cell r="M787"/>
          <cell r="N787">
            <v>12</v>
          </cell>
          <cell r="O787">
            <v>6</v>
          </cell>
          <cell r="P787">
            <v>9</v>
          </cell>
          <cell r="Q787">
            <v>15</v>
          </cell>
          <cell r="R787">
            <v>9</v>
          </cell>
          <cell r="S787">
            <v>6</v>
          </cell>
          <cell r="T787">
            <v>6</v>
          </cell>
          <cell r="U787">
            <v>6</v>
          </cell>
          <cell r="V787">
            <v>87</v>
          </cell>
          <cell r="W787" t="str">
            <v xml:space="preserve">FRAME ASM           </v>
          </cell>
          <cell r="X787" t="str">
            <v xml:space="preserve">VL01  </v>
          </cell>
        </row>
        <row r="788">
          <cell r="C788">
            <v>8983906500</v>
          </cell>
          <cell r="D788" t="str">
            <v xml:space="preserve">VL01 NPR    </v>
          </cell>
          <cell r="E788" t="e">
            <v>#N/A</v>
          </cell>
          <cell r="F788">
            <v>3</v>
          </cell>
          <cell r="G788" t="str">
            <v xml:space="preserve"> WXG  </v>
          </cell>
          <cell r="H788" t="str">
            <v xml:space="preserve"> </v>
          </cell>
          <cell r="I788"/>
          <cell r="J788"/>
          <cell r="K788"/>
          <cell r="L788">
            <v>12</v>
          </cell>
          <cell r="M788">
            <v>12</v>
          </cell>
          <cell r="N788">
            <v>30</v>
          </cell>
          <cell r="O788">
            <v>36</v>
          </cell>
          <cell r="P788">
            <v>27</v>
          </cell>
          <cell r="Q788">
            <v>27</v>
          </cell>
          <cell r="R788">
            <v>15</v>
          </cell>
          <cell r="S788"/>
          <cell r="T788"/>
          <cell r="U788"/>
          <cell r="V788">
            <v>159</v>
          </cell>
          <cell r="W788" t="str">
            <v xml:space="preserve">FRAME ASM           </v>
          </cell>
          <cell r="X788" t="str">
            <v xml:space="preserve">VL01  </v>
          </cell>
        </row>
        <row r="789">
          <cell r="C789">
            <v>8983906770</v>
          </cell>
          <cell r="D789" t="str">
            <v xml:space="preserve">VL01 NPR    </v>
          </cell>
          <cell r="E789" t="e">
            <v>#N/A</v>
          </cell>
          <cell r="F789">
            <v>3</v>
          </cell>
          <cell r="G789" t="str">
            <v xml:space="preserve"> W1Q  </v>
          </cell>
          <cell r="H789" t="str">
            <v xml:space="preserve"> </v>
          </cell>
          <cell r="I789">
            <v>6</v>
          </cell>
          <cell r="J789"/>
          <cell r="K789"/>
          <cell r="L789">
            <v>6</v>
          </cell>
          <cell r="M789">
            <v>12</v>
          </cell>
          <cell r="N789">
            <v>6</v>
          </cell>
          <cell r="O789"/>
          <cell r="P789">
            <v>6</v>
          </cell>
          <cell r="Q789">
            <v>6</v>
          </cell>
          <cell r="R789">
            <v>6</v>
          </cell>
          <cell r="S789"/>
          <cell r="T789"/>
          <cell r="U789"/>
          <cell r="V789">
            <v>48</v>
          </cell>
          <cell r="W789" t="str">
            <v xml:space="preserve">FRAME ASM           </v>
          </cell>
          <cell r="X789" t="str">
            <v xml:space="preserve">VL01  </v>
          </cell>
        </row>
        <row r="790">
          <cell r="C790">
            <v>7551821010</v>
          </cell>
          <cell r="D790" t="str">
            <v xml:space="preserve">VL32 NLR    </v>
          </cell>
          <cell r="E790" t="e">
            <v>#N/A</v>
          </cell>
          <cell r="F790">
            <v>2</v>
          </cell>
          <cell r="G790" t="str">
            <v xml:space="preserve">      </v>
          </cell>
          <cell r="H790" t="str">
            <v>初</v>
          </cell>
          <cell r="I790"/>
          <cell r="J790"/>
          <cell r="K790"/>
          <cell r="L790"/>
          <cell r="M790"/>
          <cell r="N790">
            <v>36</v>
          </cell>
          <cell r="O790">
            <v>24</v>
          </cell>
          <cell r="P790">
            <v>24</v>
          </cell>
          <cell r="Q790">
            <v>24</v>
          </cell>
          <cell r="R790">
            <v>36</v>
          </cell>
          <cell r="S790">
            <v>36</v>
          </cell>
          <cell r="T790">
            <v>36</v>
          </cell>
          <cell r="U790">
            <v>36</v>
          </cell>
          <cell r="V790">
            <v>252</v>
          </cell>
          <cell r="W790" t="str">
            <v xml:space="preserve">SIDE MEMBER ASM     </v>
          </cell>
          <cell r="X790" t="str">
            <v xml:space="preserve">VL32  </v>
          </cell>
        </row>
        <row r="791">
          <cell r="C791">
            <v>7551821020</v>
          </cell>
          <cell r="D791" t="str">
            <v xml:space="preserve">VL32 NLR    </v>
          </cell>
          <cell r="E791" t="e">
            <v>#N/A</v>
          </cell>
          <cell r="F791">
            <v>2</v>
          </cell>
          <cell r="G791" t="str">
            <v xml:space="preserve">      </v>
          </cell>
          <cell r="H791" t="str">
            <v>初</v>
          </cell>
          <cell r="I791"/>
          <cell r="J791"/>
          <cell r="K791"/>
          <cell r="L791">
            <v>12</v>
          </cell>
          <cell r="M791"/>
          <cell r="N791"/>
          <cell r="O791"/>
          <cell r="P791"/>
          <cell r="Q791">
            <v>12</v>
          </cell>
          <cell r="R791"/>
          <cell r="S791"/>
          <cell r="T791"/>
          <cell r="U791">
            <v>12</v>
          </cell>
          <cell r="V791">
            <v>36</v>
          </cell>
          <cell r="W791" t="str">
            <v xml:space="preserve">SIDE MEMBER ASM     </v>
          </cell>
          <cell r="X791" t="str">
            <v xml:space="preserve">VL32  </v>
          </cell>
        </row>
        <row r="792">
          <cell r="C792">
            <v>7551879300</v>
          </cell>
          <cell r="D792" t="str">
            <v xml:space="preserve">VL32 NLR    </v>
          </cell>
          <cell r="E792" t="e">
            <v>#N/A</v>
          </cell>
          <cell r="F792">
            <v>2</v>
          </cell>
          <cell r="G792" t="str">
            <v xml:space="preserve">      </v>
          </cell>
          <cell r="H792" t="str">
            <v>初</v>
          </cell>
          <cell r="I792"/>
          <cell r="J792"/>
          <cell r="K792"/>
          <cell r="L792"/>
          <cell r="M792"/>
          <cell r="N792">
            <v>36</v>
          </cell>
          <cell r="O792">
            <v>24</v>
          </cell>
          <cell r="P792">
            <v>24</v>
          </cell>
          <cell r="Q792">
            <v>24</v>
          </cell>
          <cell r="R792">
            <v>36</v>
          </cell>
          <cell r="S792">
            <v>36</v>
          </cell>
          <cell r="T792">
            <v>36</v>
          </cell>
          <cell r="U792">
            <v>36</v>
          </cell>
          <cell r="V792">
            <v>252</v>
          </cell>
          <cell r="W792" t="str">
            <v xml:space="preserve">SIDE MEMBER ASM     </v>
          </cell>
          <cell r="X792" t="str">
            <v xml:space="preserve">VL32  </v>
          </cell>
        </row>
        <row r="793">
          <cell r="C793">
            <v>7551879310</v>
          </cell>
          <cell r="D793" t="str">
            <v xml:space="preserve">VL32 NLR    </v>
          </cell>
          <cell r="E793" t="e">
            <v>#N/A</v>
          </cell>
          <cell r="F793">
            <v>2</v>
          </cell>
          <cell r="G793" t="str">
            <v xml:space="preserve">      </v>
          </cell>
          <cell r="H793" t="str">
            <v>初</v>
          </cell>
          <cell r="I793"/>
          <cell r="J793"/>
          <cell r="K793"/>
          <cell r="L793">
            <v>12</v>
          </cell>
          <cell r="M793"/>
          <cell r="N793"/>
          <cell r="O793"/>
          <cell r="P793"/>
          <cell r="Q793">
            <v>12</v>
          </cell>
          <cell r="R793"/>
          <cell r="S793"/>
          <cell r="T793"/>
          <cell r="U793">
            <v>12</v>
          </cell>
          <cell r="V793">
            <v>36</v>
          </cell>
          <cell r="W793" t="str">
            <v xml:space="preserve">SIDE MEMBER ASM     </v>
          </cell>
          <cell r="X793" t="str">
            <v xml:space="preserve">VL32  </v>
          </cell>
        </row>
        <row r="794">
          <cell r="C794">
            <v>7552002611</v>
          </cell>
          <cell r="D794" t="str">
            <v xml:space="preserve">VDS NMR     </v>
          </cell>
          <cell r="E794" t="e">
            <v>#N/A</v>
          </cell>
          <cell r="F794">
            <v>2</v>
          </cell>
          <cell r="G794" t="str">
            <v xml:space="preserve">      </v>
          </cell>
          <cell r="H794" t="str">
            <v>初</v>
          </cell>
          <cell r="I794"/>
          <cell r="J794">
            <v>24</v>
          </cell>
          <cell r="K794"/>
          <cell r="L794">
            <v>12</v>
          </cell>
          <cell r="M794">
            <v>24</v>
          </cell>
          <cell r="N794">
            <v>6</v>
          </cell>
          <cell r="O794"/>
          <cell r="P794"/>
          <cell r="Q794">
            <v>6</v>
          </cell>
          <cell r="R794">
            <v>6</v>
          </cell>
          <cell r="S794">
            <v>6</v>
          </cell>
          <cell r="T794">
            <v>6</v>
          </cell>
          <cell r="U794">
            <v>6</v>
          </cell>
          <cell r="V794">
            <v>96</v>
          </cell>
          <cell r="W794" t="str">
            <v xml:space="preserve">SIDE MEMBER ASM     </v>
          </cell>
          <cell r="X794" t="str">
            <v xml:space="preserve">VDS   </v>
          </cell>
        </row>
        <row r="795">
          <cell r="C795">
            <v>7552002670</v>
          </cell>
          <cell r="D795" t="str">
            <v xml:space="preserve">VL20 NMR    </v>
          </cell>
          <cell r="E795" t="e">
            <v>#N/A</v>
          </cell>
          <cell r="F795">
            <v>2</v>
          </cell>
          <cell r="G795" t="str">
            <v xml:space="preserve">      </v>
          </cell>
          <cell r="H795" t="str">
            <v>初</v>
          </cell>
          <cell r="I795"/>
          <cell r="J795"/>
          <cell r="K795"/>
          <cell r="L795">
            <v>12</v>
          </cell>
          <cell r="M795">
            <v>12</v>
          </cell>
          <cell r="N795"/>
          <cell r="O795">
            <v>6</v>
          </cell>
          <cell r="P795"/>
          <cell r="Q795"/>
          <cell r="R795"/>
          <cell r="S795"/>
          <cell r="T795"/>
          <cell r="U795"/>
          <cell r="V795">
            <v>30</v>
          </cell>
          <cell r="W795" t="str">
            <v xml:space="preserve">SIDE MEMBER ASM     </v>
          </cell>
          <cell r="X795" t="str">
            <v xml:space="preserve">VL20  </v>
          </cell>
        </row>
        <row r="796">
          <cell r="C796">
            <v>7552002681</v>
          </cell>
          <cell r="D796" t="str">
            <v xml:space="preserve">VL20 NMR    </v>
          </cell>
          <cell r="E796" t="e">
            <v>#N/A</v>
          </cell>
          <cell r="F796">
            <v>2</v>
          </cell>
          <cell r="G796" t="str">
            <v xml:space="preserve">      </v>
          </cell>
          <cell r="H796" t="str">
            <v>初</v>
          </cell>
          <cell r="I796"/>
          <cell r="J796"/>
          <cell r="K796"/>
          <cell r="L796">
            <v>12</v>
          </cell>
          <cell r="M796">
            <v>12</v>
          </cell>
          <cell r="N796"/>
          <cell r="O796">
            <v>6</v>
          </cell>
          <cell r="P796"/>
          <cell r="Q796"/>
          <cell r="R796"/>
          <cell r="S796"/>
          <cell r="T796"/>
          <cell r="U796"/>
          <cell r="V796">
            <v>30</v>
          </cell>
          <cell r="W796" t="str">
            <v xml:space="preserve">SIDE MEMBER ASM     </v>
          </cell>
          <cell r="X796" t="str">
            <v xml:space="preserve">VDS   </v>
          </cell>
        </row>
        <row r="797">
          <cell r="C797">
            <v>7552027540</v>
          </cell>
          <cell r="D797" t="str">
            <v xml:space="preserve">VL01 NMR    </v>
          </cell>
          <cell r="E797" t="e">
            <v>#N/A</v>
          </cell>
          <cell r="F797">
            <v>2</v>
          </cell>
          <cell r="G797" t="str">
            <v xml:space="preserve">      </v>
          </cell>
          <cell r="H797" t="str">
            <v>初</v>
          </cell>
          <cell r="I797">
            <v>36</v>
          </cell>
          <cell r="J797">
            <v>24</v>
          </cell>
          <cell r="K797"/>
          <cell r="L797"/>
          <cell r="M797"/>
          <cell r="N797">
            <v>24</v>
          </cell>
          <cell r="O797"/>
          <cell r="P797"/>
          <cell r="Q797"/>
          <cell r="R797"/>
          <cell r="S797"/>
          <cell r="T797"/>
          <cell r="U797"/>
          <cell r="V797">
            <v>84</v>
          </cell>
          <cell r="W797" t="str">
            <v xml:space="preserve">SIDE MEMBER ASM     </v>
          </cell>
          <cell r="X797" t="str">
            <v xml:space="preserve">VL32  </v>
          </cell>
        </row>
        <row r="798">
          <cell r="C798">
            <v>8975151502</v>
          </cell>
          <cell r="D798" t="str">
            <v xml:space="preserve">VL01 NMR    </v>
          </cell>
          <cell r="E798" t="e">
            <v>#N/A</v>
          </cell>
          <cell r="F798">
            <v>2</v>
          </cell>
          <cell r="G798" t="str">
            <v xml:space="preserve">      </v>
          </cell>
          <cell r="H798" t="str">
            <v>初</v>
          </cell>
          <cell r="I798"/>
          <cell r="J798"/>
          <cell r="K798"/>
          <cell r="L798"/>
          <cell r="M798"/>
          <cell r="N798"/>
          <cell r="O798"/>
          <cell r="P798"/>
          <cell r="Q798"/>
          <cell r="R798">
            <v>6</v>
          </cell>
          <cell r="S798">
            <v>6</v>
          </cell>
          <cell r="T798"/>
          <cell r="U798">
            <v>6</v>
          </cell>
          <cell r="V798">
            <v>18</v>
          </cell>
          <cell r="W798" t="str">
            <v xml:space="preserve">SIDE MEMBER ASM     </v>
          </cell>
          <cell r="X798" t="str">
            <v xml:space="preserve">VL01  </v>
          </cell>
        </row>
        <row r="799">
          <cell r="C799">
            <v>8975151522</v>
          </cell>
          <cell r="D799" t="str">
            <v xml:space="preserve">VL01 NMR    </v>
          </cell>
          <cell r="E799" t="e">
            <v>#N/A</v>
          </cell>
          <cell r="F799">
            <v>2</v>
          </cell>
          <cell r="G799" t="str">
            <v xml:space="preserve">      </v>
          </cell>
          <cell r="H799" t="str">
            <v>初</v>
          </cell>
          <cell r="I799"/>
          <cell r="J799"/>
          <cell r="K799"/>
          <cell r="L799"/>
          <cell r="M799">
            <v>12</v>
          </cell>
          <cell r="N799"/>
          <cell r="O799"/>
          <cell r="P799"/>
          <cell r="Q799"/>
          <cell r="R799">
            <v>6</v>
          </cell>
          <cell r="S799">
            <v>6</v>
          </cell>
          <cell r="T799"/>
          <cell r="U799">
            <v>6</v>
          </cell>
          <cell r="V799">
            <v>30</v>
          </cell>
          <cell r="W799" t="str">
            <v xml:space="preserve">SIDE MEMBER ASM     </v>
          </cell>
          <cell r="X799" t="str">
            <v xml:space="preserve">VL01  </v>
          </cell>
        </row>
        <row r="800">
          <cell r="C800">
            <v>8975511140</v>
          </cell>
          <cell r="D800" t="str">
            <v xml:space="preserve">NMR         </v>
          </cell>
          <cell r="E800" t="e">
            <v>#N/A</v>
          </cell>
          <cell r="F800">
            <v>2</v>
          </cell>
          <cell r="G800" t="str">
            <v xml:space="preserve">      </v>
          </cell>
          <cell r="H800" t="str">
            <v>初</v>
          </cell>
          <cell r="I800"/>
          <cell r="J800"/>
          <cell r="K800"/>
          <cell r="L800"/>
          <cell r="M800"/>
          <cell r="N800"/>
          <cell r="O800"/>
          <cell r="P800"/>
          <cell r="Q800"/>
          <cell r="R800">
            <v>12</v>
          </cell>
          <cell r="S800"/>
          <cell r="T800"/>
          <cell r="U800"/>
          <cell r="V800">
            <v>12</v>
          </cell>
          <cell r="W800" t="str">
            <v xml:space="preserve">SIDE MEMBER ASM;    </v>
          </cell>
          <cell r="X800" t="str">
            <v xml:space="preserve">NMR   </v>
          </cell>
        </row>
        <row r="801">
          <cell r="C801">
            <v>8975511150</v>
          </cell>
          <cell r="D801" t="str">
            <v xml:space="preserve">NMR         </v>
          </cell>
          <cell r="E801" t="e">
            <v>#N/A</v>
          </cell>
          <cell r="F801">
            <v>2</v>
          </cell>
          <cell r="G801" t="str">
            <v xml:space="preserve">      </v>
          </cell>
          <cell r="H801" t="str">
            <v>初</v>
          </cell>
          <cell r="I801"/>
          <cell r="J801"/>
          <cell r="K801"/>
          <cell r="L801"/>
          <cell r="M801"/>
          <cell r="N801"/>
          <cell r="O801"/>
          <cell r="P801"/>
          <cell r="Q801"/>
          <cell r="R801">
            <v>12</v>
          </cell>
          <cell r="S801"/>
          <cell r="T801"/>
          <cell r="U801"/>
          <cell r="V801">
            <v>12</v>
          </cell>
          <cell r="W801" t="str">
            <v xml:space="preserve">SIDE MEMBER ASM     </v>
          </cell>
          <cell r="X801" t="str">
            <v xml:space="preserve">NMR   </v>
          </cell>
        </row>
        <row r="802">
          <cell r="C802">
            <v>8975511280</v>
          </cell>
          <cell r="D802" t="str">
            <v xml:space="preserve">NMR         </v>
          </cell>
          <cell r="E802" t="e">
            <v>#N/A</v>
          </cell>
          <cell r="F802">
            <v>2</v>
          </cell>
          <cell r="G802" t="str">
            <v xml:space="preserve">      </v>
          </cell>
          <cell r="H802" t="str">
            <v>初</v>
          </cell>
          <cell r="I802">
            <v>36</v>
          </cell>
          <cell r="J802">
            <v>24</v>
          </cell>
          <cell r="K802"/>
          <cell r="L802"/>
          <cell r="M802"/>
          <cell r="N802">
            <v>24</v>
          </cell>
          <cell r="O802"/>
          <cell r="P802"/>
          <cell r="Q802"/>
          <cell r="R802"/>
          <cell r="S802"/>
          <cell r="T802"/>
          <cell r="U802"/>
          <cell r="V802">
            <v>84</v>
          </cell>
          <cell r="W802" t="str">
            <v xml:space="preserve">SIDE MEMBER ASM     </v>
          </cell>
          <cell r="X802" t="str">
            <v xml:space="preserve">NMR   </v>
          </cell>
        </row>
        <row r="803">
          <cell r="C803">
            <v>8975511441</v>
          </cell>
          <cell r="D803" t="str">
            <v xml:space="preserve">NMR         </v>
          </cell>
          <cell r="E803" t="e">
            <v>#N/A</v>
          </cell>
          <cell r="F803">
            <v>2</v>
          </cell>
          <cell r="G803" t="str">
            <v xml:space="preserve">      </v>
          </cell>
          <cell r="H803" t="str">
            <v>初</v>
          </cell>
          <cell r="I803"/>
          <cell r="J803">
            <v>24</v>
          </cell>
          <cell r="K803"/>
          <cell r="L803">
            <v>12</v>
          </cell>
          <cell r="M803">
            <v>24</v>
          </cell>
          <cell r="N803">
            <v>6</v>
          </cell>
          <cell r="O803"/>
          <cell r="P803"/>
          <cell r="Q803">
            <v>6</v>
          </cell>
          <cell r="R803">
            <v>6</v>
          </cell>
          <cell r="S803">
            <v>6</v>
          </cell>
          <cell r="T803">
            <v>6</v>
          </cell>
          <cell r="U803">
            <v>6</v>
          </cell>
          <cell r="V803">
            <v>96</v>
          </cell>
          <cell r="W803" t="str">
            <v xml:space="preserve">SIDE MEMBER ASM     </v>
          </cell>
          <cell r="X803" t="str">
            <v xml:space="preserve">NMR   </v>
          </cell>
        </row>
        <row r="804">
          <cell r="C804">
            <v>8975588140</v>
          </cell>
          <cell r="D804" t="str">
            <v xml:space="preserve">VL01 NMR    </v>
          </cell>
          <cell r="E804" t="e">
            <v>#N/A</v>
          </cell>
          <cell r="F804">
            <v>2</v>
          </cell>
          <cell r="G804" t="str">
            <v xml:space="preserve">      </v>
          </cell>
          <cell r="H804" t="str">
            <v>初</v>
          </cell>
          <cell r="I804"/>
          <cell r="J804"/>
          <cell r="K804"/>
          <cell r="L804"/>
          <cell r="M804"/>
          <cell r="N804"/>
          <cell r="O804"/>
          <cell r="P804"/>
          <cell r="Q804"/>
          <cell r="R804">
            <v>12</v>
          </cell>
          <cell r="S804"/>
          <cell r="T804"/>
          <cell r="U804"/>
          <cell r="V804">
            <v>12</v>
          </cell>
          <cell r="W804" t="str">
            <v xml:space="preserve">SIDE MEMBER SUB     </v>
          </cell>
          <cell r="X804" t="str">
            <v xml:space="preserve">VL01  </v>
          </cell>
        </row>
        <row r="805">
          <cell r="C805">
            <v>8975588160</v>
          </cell>
          <cell r="D805" t="str">
            <v xml:space="preserve">VL01 NMR    </v>
          </cell>
          <cell r="E805" t="e">
            <v>#N/A</v>
          </cell>
          <cell r="F805">
            <v>2</v>
          </cell>
          <cell r="G805" t="str">
            <v xml:space="preserve">      </v>
          </cell>
          <cell r="H805" t="str">
            <v>初</v>
          </cell>
          <cell r="I805"/>
          <cell r="J805"/>
          <cell r="K805"/>
          <cell r="L805"/>
          <cell r="M805"/>
          <cell r="N805"/>
          <cell r="O805"/>
          <cell r="P805"/>
          <cell r="Q805"/>
          <cell r="R805">
            <v>12</v>
          </cell>
          <cell r="S805"/>
          <cell r="T805"/>
          <cell r="U805"/>
          <cell r="V805">
            <v>12</v>
          </cell>
          <cell r="W805" t="str">
            <v xml:space="preserve">SIDE MEMBER SUB     </v>
          </cell>
          <cell r="X805" t="str">
            <v xml:space="preserve">VL01  </v>
          </cell>
        </row>
        <row r="806">
          <cell r="C806">
            <v>8975588200</v>
          </cell>
          <cell r="D806" t="str">
            <v xml:space="preserve">VL01 NMR    </v>
          </cell>
          <cell r="E806" t="e">
            <v>#N/A</v>
          </cell>
          <cell r="F806">
            <v>2</v>
          </cell>
          <cell r="G806" t="str">
            <v xml:space="preserve">      </v>
          </cell>
          <cell r="H806" t="str">
            <v>初</v>
          </cell>
          <cell r="I806">
            <v>12</v>
          </cell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>
            <v>12</v>
          </cell>
          <cell r="W806" t="str">
            <v xml:space="preserve">SIDE MEMBER SUB     </v>
          </cell>
          <cell r="X806" t="str">
            <v xml:space="preserve">VL01  </v>
          </cell>
        </row>
        <row r="807">
          <cell r="C807">
            <v>8975588210</v>
          </cell>
          <cell r="D807" t="str">
            <v xml:space="preserve">VL01 NMR    </v>
          </cell>
          <cell r="E807" t="e">
            <v>#N/A</v>
          </cell>
          <cell r="F807">
            <v>2</v>
          </cell>
          <cell r="G807" t="str">
            <v xml:space="preserve">      </v>
          </cell>
          <cell r="H807" t="str">
            <v>初</v>
          </cell>
          <cell r="I807">
            <v>12</v>
          </cell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>
            <v>12</v>
          </cell>
          <cell r="W807" t="str">
            <v xml:space="preserve">SIDE MEMBER SUB     </v>
          </cell>
          <cell r="X807" t="str">
            <v xml:space="preserve">VL01  </v>
          </cell>
        </row>
        <row r="808">
          <cell r="C808">
            <v>8975588220</v>
          </cell>
          <cell r="D808" t="str">
            <v xml:space="preserve">VL01 NMR    </v>
          </cell>
          <cell r="E808" t="e">
            <v>#N/A</v>
          </cell>
          <cell r="F808">
            <v>2</v>
          </cell>
          <cell r="G808" t="str">
            <v xml:space="preserve">      </v>
          </cell>
          <cell r="H808" t="str">
            <v>初</v>
          </cell>
          <cell r="I808"/>
          <cell r="J808">
            <v>36</v>
          </cell>
          <cell r="K808"/>
          <cell r="L808"/>
          <cell r="M808">
            <v>12</v>
          </cell>
          <cell r="N808"/>
          <cell r="O808"/>
          <cell r="P808"/>
          <cell r="Q808"/>
          <cell r="R808"/>
          <cell r="S808">
            <v>12</v>
          </cell>
          <cell r="T808">
            <v>12</v>
          </cell>
          <cell r="U808">
            <v>12</v>
          </cell>
          <cell r="V808">
            <v>84</v>
          </cell>
          <cell r="W808" t="str">
            <v xml:space="preserve">SIDE MEMBER SUB     </v>
          </cell>
          <cell r="X808" t="str">
            <v xml:space="preserve">VL01  </v>
          </cell>
        </row>
        <row r="809">
          <cell r="C809">
            <v>8975588230</v>
          </cell>
          <cell r="D809" t="str">
            <v xml:space="preserve">VL01 NMR    </v>
          </cell>
          <cell r="E809" t="e">
            <v>#N/A</v>
          </cell>
          <cell r="F809">
            <v>2</v>
          </cell>
          <cell r="G809" t="str">
            <v xml:space="preserve">      </v>
          </cell>
          <cell r="H809" t="str">
            <v>初</v>
          </cell>
          <cell r="I809"/>
          <cell r="J809">
            <v>36</v>
          </cell>
          <cell r="K809"/>
          <cell r="L809"/>
          <cell r="M809">
            <v>12</v>
          </cell>
          <cell r="N809"/>
          <cell r="O809"/>
          <cell r="P809"/>
          <cell r="Q809"/>
          <cell r="R809"/>
          <cell r="S809">
            <v>12</v>
          </cell>
          <cell r="T809">
            <v>12</v>
          </cell>
          <cell r="U809">
            <v>12</v>
          </cell>
          <cell r="V809">
            <v>84</v>
          </cell>
          <cell r="W809" t="str">
            <v xml:space="preserve">SIDE MEMBER SUB     </v>
          </cell>
          <cell r="X809" t="str">
            <v xml:space="preserve">VL01  </v>
          </cell>
        </row>
        <row r="810">
          <cell r="C810">
            <v>8976886290</v>
          </cell>
          <cell r="D810" t="str">
            <v xml:space="preserve">VL20 NMR    </v>
          </cell>
          <cell r="E810" t="e">
            <v>#N/A</v>
          </cell>
          <cell r="F810">
            <v>2</v>
          </cell>
          <cell r="G810" t="str">
            <v xml:space="preserve">      </v>
          </cell>
          <cell r="H810" t="str">
            <v>初</v>
          </cell>
          <cell r="I810"/>
          <cell r="J810"/>
          <cell r="K810"/>
          <cell r="L810"/>
          <cell r="M810"/>
          <cell r="N810"/>
          <cell r="O810"/>
          <cell r="P810"/>
          <cell r="Q810"/>
          <cell r="R810">
            <v>6</v>
          </cell>
          <cell r="S810">
            <v>6</v>
          </cell>
          <cell r="T810"/>
          <cell r="U810">
            <v>6</v>
          </cell>
          <cell r="V810">
            <v>18</v>
          </cell>
          <cell r="W810" t="str">
            <v xml:space="preserve">SIDE MEMBER ASM     </v>
          </cell>
          <cell r="X810" t="str">
            <v xml:space="preserve">VL20  </v>
          </cell>
        </row>
        <row r="811">
          <cell r="C811">
            <v>8976886310</v>
          </cell>
          <cell r="D811" t="str">
            <v xml:space="preserve">VL20 NMR    </v>
          </cell>
          <cell r="E811" t="e">
            <v>#N/A</v>
          </cell>
          <cell r="F811">
            <v>2</v>
          </cell>
          <cell r="G811" t="str">
            <v xml:space="preserve">      </v>
          </cell>
          <cell r="H811" t="str">
            <v>初</v>
          </cell>
          <cell r="I811"/>
          <cell r="J811"/>
          <cell r="K811"/>
          <cell r="L811"/>
          <cell r="M811">
            <v>12</v>
          </cell>
          <cell r="N811"/>
          <cell r="O811"/>
          <cell r="P811"/>
          <cell r="Q811"/>
          <cell r="R811">
            <v>6</v>
          </cell>
          <cell r="S811">
            <v>6</v>
          </cell>
          <cell r="T811"/>
          <cell r="U811">
            <v>6</v>
          </cell>
          <cell r="V811">
            <v>30</v>
          </cell>
          <cell r="W811" t="str">
            <v xml:space="preserve">SIDE MEMBER ASM     </v>
          </cell>
          <cell r="X811" t="str">
            <v xml:space="preserve">VL20  </v>
          </cell>
        </row>
        <row r="812">
          <cell r="C812">
            <v>8978208230</v>
          </cell>
          <cell r="D812" t="str">
            <v xml:space="preserve">VL20 NMR    </v>
          </cell>
          <cell r="E812" t="e">
            <v>#N/A</v>
          </cell>
          <cell r="F812">
            <v>2</v>
          </cell>
          <cell r="G812" t="str">
            <v xml:space="preserve">      </v>
          </cell>
          <cell r="H812" t="str">
            <v>初</v>
          </cell>
          <cell r="I812"/>
          <cell r="J812"/>
          <cell r="K812"/>
          <cell r="L812"/>
          <cell r="M812">
            <v>6</v>
          </cell>
          <cell r="N812"/>
          <cell r="O812"/>
          <cell r="P812"/>
          <cell r="Q812"/>
          <cell r="R812"/>
          <cell r="S812"/>
          <cell r="T812"/>
          <cell r="U812"/>
          <cell r="V812">
            <v>6</v>
          </cell>
          <cell r="W812" t="str">
            <v xml:space="preserve">SIDE MEMBER SUB     </v>
          </cell>
          <cell r="X812" t="str">
            <v xml:space="preserve">VL20  </v>
          </cell>
        </row>
        <row r="813">
          <cell r="C813">
            <v>8978208270</v>
          </cell>
          <cell r="D813" t="str">
            <v xml:space="preserve">VL20 NMR    </v>
          </cell>
          <cell r="E813" t="e">
            <v>#N/A</v>
          </cell>
          <cell r="F813">
            <v>2</v>
          </cell>
          <cell r="G813" t="str">
            <v xml:space="preserve">      </v>
          </cell>
          <cell r="H813" t="str">
            <v>初</v>
          </cell>
          <cell r="I813"/>
          <cell r="J813">
            <v>6</v>
          </cell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>
            <v>6</v>
          </cell>
          <cell r="W813" t="str">
            <v xml:space="preserve">SIDE MEMBER SUB     </v>
          </cell>
          <cell r="X813" t="str">
            <v xml:space="preserve">VL20  </v>
          </cell>
        </row>
        <row r="814">
          <cell r="C814">
            <v>8978208280</v>
          </cell>
          <cell r="D814" t="str">
            <v xml:space="preserve">VL20 NMR    </v>
          </cell>
          <cell r="E814" t="e">
            <v>#N/A</v>
          </cell>
          <cell r="F814">
            <v>2</v>
          </cell>
          <cell r="G814" t="str">
            <v xml:space="preserve">      </v>
          </cell>
          <cell r="H814" t="str">
            <v>初</v>
          </cell>
          <cell r="I814"/>
          <cell r="J814">
            <v>6</v>
          </cell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>
            <v>6</v>
          </cell>
          <cell r="W814" t="str">
            <v xml:space="preserve">SIDE MEMBER SUB     </v>
          </cell>
          <cell r="X814" t="str">
            <v xml:space="preserve">VL20  </v>
          </cell>
        </row>
        <row r="815">
          <cell r="C815">
            <v>8978208390</v>
          </cell>
          <cell r="D815" t="str">
            <v xml:space="preserve">VL20 NMR    </v>
          </cell>
          <cell r="E815" t="e">
            <v>#N/A</v>
          </cell>
          <cell r="F815">
            <v>2</v>
          </cell>
          <cell r="G815" t="str">
            <v xml:space="preserve">      </v>
          </cell>
          <cell r="H815" t="str">
            <v>初</v>
          </cell>
          <cell r="I815">
            <v>6</v>
          </cell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>
            <v>6</v>
          </cell>
          <cell r="W815" t="str">
            <v xml:space="preserve">SIDE MEMBER SUB     </v>
          </cell>
          <cell r="X815" t="str">
            <v xml:space="preserve">VL20  </v>
          </cell>
        </row>
        <row r="816">
          <cell r="C816">
            <v>8978208450</v>
          </cell>
          <cell r="D816" t="str">
            <v xml:space="preserve">VL20 NMR    </v>
          </cell>
          <cell r="E816" t="e">
            <v>#N/A</v>
          </cell>
          <cell r="F816">
            <v>2</v>
          </cell>
          <cell r="G816" t="str">
            <v xml:space="preserve">      </v>
          </cell>
          <cell r="H816" t="str">
            <v>初</v>
          </cell>
          <cell r="I816"/>
          <cell r="J816"/>
          <cell r="K816"/>
          <cell r="L816"/>
          <cell r="M816">
            <v>6</v>
          </cell>
          <cell r="N816"/>
          <cell r="O816"/>
          <cell r="P816"/>
          <cell r="Q816"/>
          <cell r="R816"/>
          <cell r="S816"/>
          <cell r="T816"/>
          <cell r="U816"/>
          <cell r="V816">
            <v>6</v>
          </cell>
          <cell r="W816" t="str">
            <v xml:space="preserve">SIDE MEMBER SUB     </v>
          </cell>
          <cell r="X816" t="str">
            <v xml:space="preserve">VL20  </v>
          </cell>
        </row>
        <row r="817">
          <cell r="C817">
            <v>8978208490</v>
          </cell>
          <cell r="D817" t="str">
            <v xml:space="preserve">VL20 NMR    </v>
          </cell>
          <cell r="E817" t="e">
            <v>#N/A</v>
          </cell>
          <cell r="F817">
            <v>2</v>
          </cell>
          <cell r="G817" t="str">
            <v xml:space="preserve">      </v>
          </cell>
          <cell r="H817" t="str">
            <v>初</v>
          </cell>
          <cell r="I817"/>
          <cell r="J817">
            <v>6</v>
          </cell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>
            <v>6</v>
          </cell>
          <cell r="W817" t="str">
            <v xml:space="preserve">SIDE MEMBER SUB     </v>
          </cell>
          <cell r="X817" t="str">
            <v xml:space="preserve">VL20  </v>
          </cell>
        </row>
        <row r="818">
          <cell r="C818">
            <v>8978208510</v>
          </cell>
          <cell r="D818" t="str">
            <v xml:space="preserve">VL20 NMR    </v>
          </cell>
          <cell r="E818" t="e">
            <v>#N/A</v>
          </cell>
          <cell r="F818">
            <v>2</v>
          </cell>
          <cell r="G818" t="str">
            <v xml:space="preserve">      </v>
          </cell>
          <cell r="H818" t="str">
            <v>初</v>
          </cell>
          <cell r="I818"/>
          <cell r="J818">
            <v>6</v>
          </cell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>
            <v>6</v>
          </cell>
          <cell r="W818" t="str">
            <v xml:space="preserve">SIDE MEMBER SUB     </v>
          </cell>
          <cell r="X818" t="str">
            <v xml:space="preserve">VL20  </v>
          </cell>
        </row>
        <row r="819">
          <cell r="C819">
            <v>8978208620</v>
          </cell>
          <cell r="D819" t="str">
            <v xml:space="preserve">VL20 NMR    </v>
          </cell>
          <cell r="E819" t="e">
            <v>#N/A</v>
          </cell>
          <cell r="F819">
            <v>2</v>
          </cell>
          <cell r="G819" t="str">
            <v xml:space="preserve">      </v>
          </cell>
          <cell r="H819" t="str">
            <v>初</v>
          </cell>
          <cell r="I819">
            <v>6</v>
          </cell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>
            <v>6</v>
          </cell>
          <cell r="W819" t="str">
            <v xml:space="preserve">SIDE MEMBER SUB     </v>
          </cell>
          <cell r="X819" t="str">
            <v xml:space="preserve">VL20  </v>
          </cell>
        </row>
        <row r="820">
          <cell r="C820">
            <v>8982288650</v>
          </cell>
          <cell r="D820" t="str">
            <v xml:space="preserve">VN69 NLR    </v>
          </cell>
          <cell r="E820" t="e">
            <v>#N/A</v>
          </cell>
          <cell r="F820">
            <v>2</v>
          </cell>
          <cell r="G820" t="str">
            <v xml:space="preserve">      </v>
          </cell>
          <cell r="H820" t="str">
            <v>初</v>
          </cell>
          <cell r="I820"/>
          <cell r="J820"/>
          <cell r="K820"/>
          <cell r="L820"/>
          <cell r="M820">
            <v>12</v>
          </cell>
          <cell r="N820">
            <v>12</v>
          </cell>
          <cell r="O820"/>
          <cell r="P820"/>
          <cell r="Q820">
            <v>12</v>
          </cell>
          <cell r="R820"/>
          <cell r="S820">
            <v>12</v>
          </cell>
          <cell r="T820"/>
          <cell r="U820"/>
          <cell r="V820">
            <v>48</v>
          </cell>
          <cell r="W820" t="str">
            <v xml:space="preserve">SIDE MEMBER SUB     </v>
          </cell>
          <cell r="X820" t="str">
            <v xml:space="preserve">NLR   </v>
          </cell>
        </row>
        <row r="821">
          <cell r="C821">
            <v>8983794500</v>
          </cell>
          <cell r="D821" t="str">
            <v xml:space="preserve">N**         </v>
          </cell>
          <cell r="E821" t="e">
            <v>#N/A</v>
          </cell>
          <cell r="F821">
            <v>2</v>
          </cell>
          <cell r="G821" t="str">
            <v xml:space="preserve">      </v>
          </cell>
          <cell r="H821" t="str">
            <v>初</v>
          </cell>
          <cell r="I821">
            <v>12</v>
          </cell>
          <cell r="J821">
            <v>12</v>
          </cell>
          <cell r="K821"/>
          <cell r="L821">
            <v>12</v>
          </cell>
          <cell r="M821"/>
          <cell r="N821">
            <v>12</v>
          </cell>
          <cell r="O821">
            <v>12</v>
          </cell>
          <cell r="P821"/>
          <cell r="Q821"/>
          <cell r="R821"/>
          <cell r="S821">
            <v>12</v>
          </cell>
          <cell r="T821"/>
          <cell r="U821">
            <v>12</v>
          </cell>
          <cell r="V821">
            <v>84</v>
          </cell>
          <cell r="W821" t="str">
            <v xml:space="preserve">SIDE MEMBER SUB     </v>
          </cell>
          <cell r="X821" t="str">
            <v xml:space="preserve">N**   </v>
          </cell>
        </row>
        <row r="822">
          <cell r="C822">
            <v>8983794510</v>
          </cell>
          <cell r="D822" t="str">
            <v xml:space="preserve">N**         </v>
          </cell>
          <cell r="E822" t="e">
            <v>#N/A</v>
          </cell>
          <cell r="F822">
            <v>2</v>
          </cell>
          <cell r="G822" t="str">
            <v xml:space="preserve">      </v>
          </cell>
          <cell r="H822" t="str">
            <v>初</v>
          </cell>
          <cell r="I822">
            <v>12</v>
          </cell>
          <cell r="J822">
            <v>12</v>
          </cell>
          <cell r="K822"/>
          <cell r="L822">
            <v>12</v>
          </cell>
          <cell r="M822"/>
          <cell r="N822">
            <v>12</v>
          </cell>
          <cell r="O822">
            <v>12</v>
          </cell>
          <cell r="P822"/>
          <cell r="Q822"/>
          <cell r="R822"/>
          <cell r="S822">
            <v>12</v>
          </cell>
          <cell r="T822"/>
          <cell r="U822">
            <v>12</v>
          </cell>
          <cell r="V822">
            <v>84</v>
          </cell>
          <cell r="W822" t="str">
            <v xml:space="preserve">SIDE MEMBER SUB     </v>
          </cell>
          <cell r="X822" t="str">
            <v xml:space="preserve">N**   </v>
          </cell>
        </row>
        <row r="823">
          <cell r="C823">
            <v>8983898360</v>
          </cell>
          <cell r="D823" t="str">
            <v xml:space="preserve">NMR         </v>
          </cell>
          <cell r="E823" t="e">
            <v>#N/A</v>
          </cell>
          <cell r="F823">
            <v>2</v>
          </cell>
          <cell r="G823" t="str">
            <v xml:space="preserve">      </v>
          </cell>
          <cell r="H823" t="str">
            <v>初</v>
          </cell>
          <cell r="I823"/>
          <cell r="J823"/>
          <cell r="K823"/>
          <cell r="L823"/>
          <cell r="M823">
            <v>12</v>
          </cell>
          <cell r="N823">
            <v>12</v>
          </cell>
          <cell r="O823"/>
          <cell r="P823"/>
          <cell r="Q823">
            <v>12</v>
          </cell>
          <cell r="R823"/>
          <cell r="S823">
            <v>12</v>
          </cell>
          <cell r="T823"/>
          <cell r="U823"/>
          <cell r="V823">
            <v>48</v>
          </cell>
          <cell r="W823" t="str">
            <v xml:space="preserve">SIDE MEMBER SUB     </v>
          </cell>
          <cell r="X823" t="str">
            <v xml:space="preserve">NMR   </v>
          </cell>
        </row>
        <row r="824">
          <cell r="C824">
            <v>7552175653</v>
          </cell>
          <cell r="D824" t="str">
            <v xml:space="preserve">VK00 NP*    </v>
          </cell>
          <cell r="E824" t="e">
            <v>#N/A</v>
          </cell>
          <cell r="F824">
            <v>2</v>
          </cell>
          <cell r="G824" t="str">
            <v xml:space="preserve"> HM5  </v>
          </cell>
          <cell r="H824" t="str">
            <v>初</v>
          </cell>
          <cell r="I824"/>
          <cell r="J824">
            <v>6</v>
          </cell>
          <cell r="K824"/>
          <cell r="L824"/>
          <cell r="M824"/>
          <cell r="N824">
            <v>6</v>
          </cell>
          <cell r="O824">
            <v>6</v>
          </cell>
          <cell r="P824">
            <v>8</v>
          </cell>
          <cell r="Q824">
            <v>6</v>
          </cell>
          <cell r="R824">
            <v>2</v>
          </cell>
          <cell r="S824">
            <v>6</v>
          </cell>
          <cell r="T824">
            <v>4</v>
          </cell>
          <cell r="U824">
            <v>4</v>
          </cell>
          <cell r="V824">
            <v>48</v>
          </cell>
          <cell r="W824" t="str">
            <v xml:space="preserve">SIDE MEMBER ASM     </v>
          </cell>
          <cell r="X824" t="str">
            <v xml:space="preserve">VK00  </v>
          </cell>
        </row>
        <row r="825">
          <cell r="C825">
            <v>7552176832</v>
          </cell>
          <cell r="D825" t="str">
            <v xml:space="preserve">VK00 NP*    </v>
          </cell>
          <cell r="E825" t="e">
            <v>#N/A</v>
          </cell>
          <cell r="F825">
            <v>2</v>
          </cell>
          <cell r="G825" t="str">
            <v xml:space="preserve">1WHT  </v>
          </cell>
          <cell r="H825" t="str">
            <v>初</v>
          </cell>
          <cell r="I825"/>
          <cell r="J825">
            <v>12</v>
          </cell>
          <cell r="K825"/>
          <cell r="L825"/>
          <cell r="M825"/>
          <cell r="N825">
            <v>6</v>
          </cell>
          <cell r="O825">
            <v>6</v>
          </cell>
          <cell r="P825">
            <v>8</v>
          </cell>
          <cell r="Q825">
            <v>6</v>
          </cell>
          <cell r="R825">
            <v>2</v>
          </cell>
          <cell r="S825">
            <v>6</v>
          </cell>
          <cell r="T825">
            <v>4</v>
          </cell>
          <cell r="U825">
            <v>4</v>
          </cell>
          <cell r="V825">
            <v>54</v>
          </cell>
          <cell r="W825" t="str">
            <v xml:space="preserve">SIDE MEMBER ASM     </v>
          </cell>
          <cell r="X825" t="str">
            <v xml:space="preserve">VK00  </v>
          </cell>
        </row>
        <row r="826">
          <cell r="C826">
            <v>7552176851</v>
          </cell>
          <cell r="D826" t="str">
            <v xml:space="preserve">VK00 NP*    </v>
          </cell>
          <cell r="E826" t="e">
            <v>#N/A</v>
          </cell>
          <cell r="F826">
            <v>2</v>
          </cell>
          <cell r="G826" t="str">
            <v xml:space="preserve"> HK8  </v>
          </cell>
          <cell r="H826" t="str">
            <v>初</v>
          </cell>
          <cell r="I826">
            <v>6</v>
          </cell>
          <cell r="J826">
            <v>12</v>
          </cell>
          <cell r="K826"/>
          <cell r="L826"/>
          <cell r="M826"/>
          <cell r="N826">
            <v>6</v>
          </cell>
          <cell r="O826">
            <v>6</v>
          </cell>
          <cell r="P826">
            <v>8</v>
          </cell>
          <cell r="Q826">
            <v>6</v>
          </cell>
          <cell r="R826">
            <v>2</v>
          </cell>
          <cell r="S826">
            <v>6</v>
          </cell>
          <cell r="T826">
            <v>4</v>
          </cell>
          <cell r="U826">
            <v>4</v>
          </cell>
          <cell r="V826">
            <v>60</v>
          </cell>
          <cell r="W826" t="str">
            <v xml:space="preserve">SIDE MEMBER ASM     </v>
          </cell>
          <cell r="X826" t="str">
            <v xml:space="preserve">VK00  </v>
          </cell>
        </row>
        <row r="827">
          <cell r="C827">
            <v>7552176871</v>
          </cell>
          <cell r="D827" t="str">
            <v xml:space="preserve">VK00 NP*    </v>
          </cell>
          <cell r="E827" t="e">
            <v>#N/A</v>
          </cell>
          <cell r="F827">
            <v>2</v>
          </cell>
          <cell r="G827" t="str">
            <v xml:space="preserve"> HM5  </v>
          </cell>
          <cell r="H827" t="str">
            <v>初</v>
          </cell>
          <cell r="I827"/>
          <cell r="J827">
            <v>6</v>
          </cell>
          <cell r="K827"/>
          <cell r="L827"/>
          <cell r="M827"/>
          <cell r="N827">
            <v>6</v>
          </cell>
          <cell r="O827">
            <v>6</v>
          </cell>
          <cell r="P827">
            <v>8</v>
          </cell>
          <cell r="Q827">
            <v>6</v>
          </cell>
          <cell r="R827">
            <v>2</v>
          </cell>
          <cell r="S827">
            <v>6</v>
          </cell>
          <cell r="T827">
            <v>4</v>
          </cell>
          <cell r="U827">
            <v>4</v>
          </cell>
          <cell r="V827">
            <v>48</v>
          </cell>
          <cell r="W827" t="str">
            <v xml:space="preserve">SIDE MEMBER ASM     </v>
          </cell>
          <cell r="X827" t="str">
            <v xml:space="preserve">VK00  </v>
          </cell>
        </row>
        <row r="828">
          <cell r="C828">
            <v>7552176914</v>
          </cell>
          <cell r="D828" t="str">
            <v xml:space="preserve">VK00 NP*    </v>
          </cell>
          <cell r="E828" t="e">
            <v>#N/A</v>
          </cell>
          <cell r="F828">
            <v>2</v>
          </cell>
          <cell r="G828" t="str">
            <v xml:space="preserve">      </v>
          </cell>
          <cell r="H828" t="str">
            <v>初</v>
          </cell>
          <cell r="I828"/>
          <cell r="J828">
            <v>12</v>
          </cell>
          <cell r="K828"/>
          <cell r="L828"/>
          <cell r="M828"/>
          <cell r="N828">
            <v>6</v>
          </cell>
          <cell r="O828">
            <v>6</v>
          </cell>
          <cell r="P828">
            <v>8</v>
          </cell>
          <cell r="Q828">
            <v>6</v>
          </cell>
          <cell r="R828">
            <v>2</v>
          </cell>
          <cell r="S828">
            <v>6</v>
          </cell>
          <cell r="T828">
            <v>4</v>
          </cell>
          <cell r="U828">
            <v>4</v>
          </cell>
          <cell r="V828">
            <v>54</v>
          </cell>
          <cell r="W828" t="str">
            <v xml:space="preserve">SIDE MEMBER ASM     </v>
          </cell>
          <cell r="X828" t="str">
            <v xml:space="preserve">VK00  </v>
          </cell>
        </row>
        <row r="829">
          <cell r="C829">
            <v>7552319571</v>
          </cell>
          <cell r="D829" t="str">
            <v xml:space="preserve">VK00 NP*    </v>
          </cell>
          <cell r="E829" t="e">
            <v>#N/A</v>
          </cell>
          <cell r="F829">
            <v>2</v>
          </cell>
          <cell r="G829" t="str">
            <v xml:space="preserve"> HK8  </v>
          </cell>
          <cell r="H829" t="str">
            <v>初</v>
          </cell>
          <cell r="I829">
            <v>6</v>
          </cell>
          <cell r="J829">
            <v>12</v>
          </cell>
          <cell r="K829"/>
          <cell r="L829"/>
          <cell r="M829"/>
          <cell r="N829">
            <v>6</v>
          </cell>
          <cell r="O829">
            <v>6</v>
          </cell>
          <cell r="P829">
            <v>8</v>
          </cell>
          <cell r="Q829">
            <v>6</v>
          </cell>
          <cell r="R829">
            <v>2</v>
          </cell>
          <cell r="S829">
            <v>6</v>
          </cell>
          <cell r="T829">
            <v>4</v>
          </cell>
          <cell r="U829">
            <v>4</v>
          </cell>
          <cell r="V829">
            <v>60</v>
          </cell>
          <cell r="W829" t="str">
            <v xml:space="preserve">SIDE MEMBER ASM     </v>
          </cell>
          <cell r="X829" t="str">
            <v xml:space="preserve">VK00  </v>
          </cell>
        </row>
        <row r="830">
          <cell r="C830">
            <v>8974837050</v>
          </cell>
          <cell r="D830" t="str">
            <v xml:space="preserve">VL08 N**    </v>
          </cell>
          <cell r="E830" t="e">
            <v>#N/A</v>
          </cell>
          <cell r="F830">
            <v>2</v>
          </cell>
          <cell r="G830" t="str">
            <v xml:space="preserve">      </v>
          </cell>
          <cell r="H830" t="str">
            <v>初</v>
          </cell>
          <cell r="I830"/>
          <cell r="J830"/>
          <cell r="K830"/>
          <cell r="L830"/>
          <cell r="M830"/>
          <cell r="N830"/>
          <cell r="O830"/>
          <cell r="P830"/>
          <cell r="Q830">
            <v>6</v>
          </cell>
          <cell r="R830"/>
          <cell r="S830"/>
          <cell r="T830"/>
          <cell r="U830">
            <v>6</v>
          </cell>
          <cell r="V830">
            <v>12</v>
          </cell>
          <cell r="W830" t="str">
            <v xml:space="preserve">SIDE MEMBER SUB     </v>
          </cell>
          <cell r="X830" t="str">
            <v xml:space="preserve">VL08  </v>
          </cell>
        </row>
        <row r="831">
          <cell r="C831">
            <v>8974837110</v>
          </cell>
          <cell r="D831" t="str">
            <v xml:space="preserve">VL08 N**    </v>
          </cell>
          <cell r="E831" t="e">
            <v>#N/A</v>
          </cell>
          <cell r="F831">
            <v>2</v>
          </cell>
          <cell r="G831" t="str">
            <v xml:space="preserve">      </v>
          </cell>
          <cell r="H831" t="str">
            <v>初</v>
          </cell>
          <cell r="I831"/>
          <cell r="J831"/>
          <cell r="K831"/>
          <cell r="L831"/>
          <cell r="M831"/>
          <cell r="N831"/>
          <cell r="O831"/>
          <cell r="P831"/>
          <cell r="Q831">
            <v>6</v>
          </cell>
          <cell r="R831"/>
          <cell r="S831"/>
          <cell r="T831"/>
          <cell r="U831">
            <v>6</v>
          </cell>
          <cell r="V831">
            <v>12</v>
          </cell>
          <cell r="W831" t="str">
            <v xml:space="preserve">SIDE MEMBER SUB     </v>
          </cell>
          <cell r="X831" t="str">
            <v xml:space="preserve">VL08  </v>
          </cell>
        </row>
        <row r="832">
          <cell r="C832">
            <v>8974909050</v>
          </cell>
          <cell r="D832" t="str">
            <v xml:space="preserve">VL08 NPR    </v>
          </cell>
          <cell r="E832" t="e">
            <v>#N/A</v>
          </cell>
          <cell r="F832">
            <v>2</v>
          </cell>
          <cell r="G832" t="str">
            <v xml:space="preserve">      </v>
          </cell>
          <cell r="H832" t="str">
            <v>初</v>
          </cell>
          <cell r="I832"/>
          <cell r="J832"/>
          <cell r="K832"/>
          <cell r="L832"/>
          <cell r="M832"/>
          <cell r="N832"/>
          <cell r="O832"/>
          <cell r="P832"/>
          <cell r="Q832">
            <v>6</v>
          </cell>
          <cell r="R832"/>
          <cell r="S832"/>
          <cell r="T832"/>
          <cell r="U832">
            <v>6</v>
          </cell>
          <cell r="V832">
            <v>12</v>
          </cell>
          <cell r="W832" t="str">
            <v xml:space="preserve">SIDE MEMBER SUB     </v>
          </cell>
          <cell r="X832" t="str">
            <v xml:space="preserve">VL08  </v>
          </cell>
        </row>
        <row r="833">
          <cell r="C833">
            <v>8974909070</v>
          </cell>
          <cell r="D833" t="str">
            <v xml:space="preserve">VL08 NPR    </v>
          </cell>
          <cell r="E833" t="e">
            <v>#N/A</v>
          </cell>
          <cell r="F833">
            <v>2</v>
          </cell>
          <cell r="G833" t="str">
            <v xml:space="preserve">      </v>
          </cell>
          <cell r="H833" t="str">
            <v>初</v>
          </cell>
          <cell r="I833"/>
          <cell r="J833"/>
          <cell r="K833"/>
          <cell r="L833"/>
          <cell r="M833"/>
          <cell r="N833"/>
          <cell r="O833"/>
          <cell r="P833"/>
          <cell r="Q833">
            <v>6</v>
          </cell>
          <cell r="R833"/>
          <cell r="S833"/>
          <cell r="T833"/>
          <cell r="U833">
            <v>6</v>
          </cell>
          <cell r="V833">
            <v>12</v>
          </cell>
          <cell r="W833" t="str">
            <v xml:space="preserve">SIDE MEMBER SUB     </v>
          </cell>
          <cell r="X833" t="str">
            <v xml:space="preserve">VL08  </v>
          </cell>
        </row>
        <row r="834">
          <cell r="C834">
            <v>8975247680</v>
          </cell>
          <cell r="D834" t="str">
            <v xml:space="preserve">VL01 NPR    </v>
          </cell>
          <cell r="E834" t="e">
            <v>#N/A</v>
          </cell>
          <cell r="F834">
            <v>2</v>
          </cell>
          <cell r="G834" t="str">
            <v xml:space="preserve">      </v>
          </cell>
          <cell r="H834" t="str">
            <v>初</v>
          </cell>
          <cell r="I834">
            <v>6</v>
          </cell>
          <cell r="J834">
            <v>6</v>
          </cell>
          <cell r="K834"/>
          <cell r="L834"/>
          <cell r="M834"/>
          <cell r="N834"/>
          <cell r="O834"/>
          <cell r="P834"/>
          <cell r="Q834"/>
          <cell r="R834"/>
          <cell r="S834"/>
          <cell r="T834">
            <v>6</v>
          </cell>
          <cell r="U834"/>
          <cell r="V834">
            <v>18</v>
          </cell>
          <cell r="W834" t="str">
            <v xml:space="preserve">SIDE MEMBER SUB     </v>
          </cell>
          <cell r="X834" t="str">
            <v xml:space="preserve">VL01  </v>
          </cell>
        </row>
        <row r="835">
          <cell r="C835">
            <v>8975247720</v>
          </cell>
          <cell r="D835" t="str">
            <v xml:space="preserve">VL01 NPR    </v>
          </cell>
          <cell r="E835" t="e">
            <v>#N/A</v>
          </cell>
          <cell r="F835">
            <v>2</v>
          </cell>
          <cell r="G835" t="str">
            <v xml:space="preserve">      </v>
          </cell>
          <cell r="H835" t="str">
            <v>初</v>
          </cell>
          <cell r="I835"/>
          <cell r="J835"/>
          <cell r="K835"/>
          <cell r="L835">
            <v>6</v>
          </cell>
          <cell r="M835"/>
          <cell r="N835"/>
          <cell r="O835"/>
          <cell r="P835"/>
          <cell r="Q835"/>
          <cell r="R835"/>
          <cell r="S835"/>
          <cell r="T835"/>
          <cell r="U835"/>
          <cell r="V835">
            <v>6</v>
          </cell>
          <cell r="W835" t="str">
            <v xml:space="preserve">SIDE MEMBER SUB     </v>
          </cell>
          <cell r="X835" t="str">
            <v xml:space="preserve">VL01  </v>
          </cell>
        </row>
        <row r="836">
          <cell r="C836">
            <v>8975247740</v>
          </cell>
          <cell r="D836" t="str">
            <v xml:space="preserve">VL01 NPR    </v>
          </cell>
          <cell r="E836" t="e">
            <v>#N/A</v>
          </cell>
          <cell r="F836">
            <v>2</v>
          </cell>
          <cell r="G836" t="str">
            <v xml:space="preserve">      </v>
          </cell>
          <cell r="H836" t="str">
            <v>初</v>
          </cell>
          <cell r="I836">
            <v>6</v>
          </cell>
          <cell r="J836">
            <v>6</v>
          </cell>
          <cell r="K836"/>
          <cell r="L836"/>
          <cell r="M836"/>
          <cell r="N836"/>
          <cell r="O836"/>
          <cell r="P836"/>
          <cell r="Q836"/>
          <cell r="R836"/>
          <cell r="S836"/>
          <cell r="T836">
            <v>6</v>
          </cell>
          <cell r="U836"/>
          <cell r="V836">
            <v>18</v>
          </cell>
          <cell r="W836" t="str">
            <v xml:space="preserve">SIDE MEMBER SUB     </v>
          </cell>
          <cell r="X836" t="str">
            <v xml:space="preserve">VL01  </v>
          </cell>
        </row>
        <row r="837">
          <cell r="C837">
            <v>8975247760</v>
          </cell>
          <cell r="D837" t="str">
            <v xml:space="preserve">VL01 NPR    </v>
          </cell>
          <cell r="E837" t="e">
            <v>#N/A</v>
          </cell>
          <cell r="F837">
            <v>2</v>
          </cell>
          <cell r="G837" t="str">
            <v xml:space="preserve">      </v>
          </cell>
          <cell r="H837" t="str">
            <v>初</v>
          </cell>
          <cell r="I837"/>
          <cell r="J837"/>
          <cell r="K837"/>
          <cell r="L837">
            <v>6</v>
          </cell>
          <cell r="M837"/>
          <cell r="N837"/>
          <cell r="O837"/>
          <cell r="P837"/>
          <cell r="Q837"/>
          <cell r="R837"/>
          <cell r="S837"/>
          <cell r="T837"/>
          <cell r="U837"/>
          <cell r="V837">
            <v>6</v>
          </cell>
          <cell r="W837" t="str">
            <v xml:space="preserve">SIDE MEMBER SUB     </v>
          </cell>
          <cell r="X837" t="str">
            <v xml:space="preserve">VL01  </v>
          </cell>
        </row>
        <row r="838">
          <cell r="C838">
            <v>8975247830</v>
          </cell>
          <cell r="D838" t="str">
            <v xml:space="preserve">VL01 NPR    </v>
          </cell>
          <cell r="E838" t="e">
            <v>#N/A</v>
          </cell>
          <cell r="F838">
            <v>2</v>
          </cell>
          <cell r="G838" t="str">
            <v xml:space="preserve">      </v>
          </cell>
          <cell r="H838" t="str">
            <v>初</v>
          </cell>
          <cell r="I838"/>
          <cell r="J838">
            <v>6</v>
          </cell>
          <cell r="K838"/>
          <cell r="L838">
            <v>12</v>
          </cell>
          <cell r="M838">
            <v>6</v>
          </cell>
          <cell r="N838"/>
          <cell r="O838">
            <v>6</v>
          </cell>
          <cell r="P838">
            <v>12</v>
          </cell>
          <cell r="Q838">
            <v>6</v>
          </cell>
          <cell r="R838">
            <v>12</v>
          </cell>
          <cell r="S838">
            <v>6</v>
          </cell>
          <cell r="T838"/>
          <cell r="U838">
            <v>9</v>
          </cell>
          <cell r="V838">
            <v>75</v>
          </cell>
          <cell r="W838" t="str">
            <v xml:space="preserve">SIDE MEMBER SUB     </v>
          </cell>
          <cell r="X838" t="str">
            <v xml:space="preserve">VL01  </v>
          </cell>
        </row>
        <row r="839">
          <cell r="C839">
            <v>8975256550</v>
          </cell>
          <cell r="D839" t="str">
            <v xml:space="preserve">VL01 NPR    </v>
          </cell>
          <cell r="E839" t="e">
            <v>#N/A</v>
          </cell>
          <cell r="F839">
            <v>2</v>
          </cell>
          <cell r="G839" t="str">
            <v xml:space="preserve">      </v>
          </cell>
          <cell r="H839" t="str">
            <v>初</v>
          </cell>
          <cell r="I839">
            <v>12</v>
          </cell>
          <cell r="J839">
            <v>36</v>
          </cell>
          <cell r="K839"/>
          <cell r="L839">
            <v>12</v>
          </cell>
          <cell r="M839"/>
          <cell r="N839">
            <v>8</v>
          </cell>
          <cell r="O839">
            <v>8</v>
          </cell>
          <cell r="P839">
            <v>8</v>
          </cell>
          <cell r="Q839">
            <v>8</v>
          </cell>
          <cell r="R839">
            <v>4</v>
          </cell>
          <cell r="S839">
            <v>12</v>
          </cell>
          <cell r="T839">
            <v>8</v>
          </cell>
          <cell r="U839">
            <v>12</v>
          </cell>
          <cell r="V839">
            <v>128</v>
          </cell>
          <cell r="W839" t="str">
            <v xml:space="preserve">SIDE MEMBER SUB     </v>
          </cell>
          <cell r="X839" t="str">
            <v xml:space="preserve">VL01  </v>
          </cell>
        </row>
        <row r="840">
          <cell r="C840">
            <v>8975360550</v>
          </cell>
          <cell r="D840" t="str">
            <v xml:space="preserve">VL01 N**    </v>
          </cell>
          <cell r="E840" t="e">
            <v>#N/A</v>
          </cell>
          <cell r="F840">
            <v>2</v>
          </cell>
          <cell r="G840" t="str">
            <v xml:space="preserve">      </v>
          </cell>
          <cell r="H840" t="str">
            <v>初</v>
          </cell>
          <cell r="I840"/>
          <cell r="J840">
            <v>6</v>
          </cell>
          <cell r="K840"/>
          <cell r="L840"/>
          <cell r="M840"/>
          <cell r="N840">
            <v>12</v>
          </cell>
          <cell r="O840">
            <v>12</v>
          </cell>
          <cell r="P840">
            <v>12</v>
          </cell>
          <cell r="Q840">
            <v>6</v>
          </cell>
          <cell r="R840">
            <v>6</v>
          </cell>
          <cell r="S840">
            <v>6</v>
          </cell>
          <cell r="T840">
            <v>6</v>
          </cell>
          <cell r="U840">
            <v>6</v>
          </cell>
          <cell r="V840">
            <v>72</v>
          </cell>
          <cell r="W840" t="str">
            <v xml:space="preserve">SIDE MEMBER SUB     </v>
          </cell>
          <cell r="X840" t="str">
            <v xml:space="preserve">VL01  </v>
          </cell>
        </row>
        <row r="841">
          <cell r="C841">
            <v>8975549330</v>
          </cell>
          <cell r="D841" t="str">
            <v xml:space="preserve">NQR         </v>
          </cell>
          <cell r="E841" t="e">
            <v>#N/A</v>
          </cell>
          <cell r="F841">
            <v>2</v>
          </cell>
          <cell r="G841" t="str">
            <v xml:space="preserve">      </v>
          </cell>
          <cell r="H841" t="str">
            <v>初</v>
          </cell>
          <cell r="I841"/>
          <cell r="J841"/>
          <cell r="K841"/>
          <cell r="L841"/>
          <cell r="M841">
            <v>12</v>
          </cell>
          <cell r="N841"/>
          <cell r="O841"/>
          <cell r="P841"/>
          <cell r="Q841"/>
          <cell r="R841"/>
          <cell r="S841"/>
          <cell r="T841"/>
          <cell r="U841"/>
          <cell r="V841">
            <v>12</v>
          </cell>
          <cell r="W841" t="str">
            <v xml:space="preserve">SIDE MEMBER SUB     </v>
          </cell>
          <cell r="X841" t="str">
            <v xml:space="preserve">NQR   </v>
          </cell>
        </row>
        <row r="842">
          <cell r="C842">
            <v>8976566720</v>
          </cell>
          <cell r="D842" t="str">
            <v xml:space="preserve">VL20 NPR    </v>
          </cell>
          <cell r="E842" t="e">
            <v>#N/A</v>
          </cell>
          <cell r="F842">
            <v>2</v>
          </cell>
          <cell r="G842" t="str">
            <v xml:space="preserve">      </v>
          </cell>
          <cell r="H842" t="str">
            <v>初</v>
          </cell>
          <cell r="I842"/>
          <cell r="J842">
            <v>6</v>
          </cell>
          <cell r="K842"/>
          <cell r="L842">
            <v>6</v>
          </cell>
          <cell r="M842"/>
          <cell r="N842"/>
          <cell r="O842"/>
          <cell r="P842"/>
          <cell r="Q842"/>
          <cell r="R842"/>
          <cell r="S842"/>
          <cell r="T842"/>
          <cell r="U842">
            <v>6</v>
          </cell>
          <cell r="V842">
            <v>18</v>
          </cell>
          <cell r="W842" t="str">
            <v xml:space="preserve">SIDE MEMBER SUB     </v>
          </cell>
          <cell r="X842" t="str">
            <v xml:space="preserve">VL20  </v>
          </cell>
        </row>
        <row r="843">
          <cell r="C843">
            <v>8976782450</v>
          </cell>
          <cell r="D843" t="str">
            <v xml:space="preserve">VDS NPR     </v>
          </cell>
          <cell r="E843" t="e">
            <v>#N/A</v>
          </cell>
          <cell r="F843">
            <v>2</v>
          </cell>
          <cell r="G843" t="str">
            <v xml:space="preserve">      </v>
          </cell>
          <cell r="H843" t="str">
            <v>初</v>
          </cell>
          <cell r="I843">
            <v>12</v>
          </cell>
          <cell r="J843"/>
          <cell r="K843"/>
          <cell r="L843">
            <v>12</v>
          </cell>
          <cell r="M843">
            <v>24</v>
          </cell>
          <cell r="N843">
            <v>12</v>
          </cell>
          <cell r="O843"/>
          <cell r="P843"/>
          <cell r="Q843"/>
          <cell r="R843">
            <v>12</v>
          </cell>
          <cell r="S843">
            <v>12</v>
          </cell>
          <cell r="T843"/>
          <cell r="U843">
            <v>12</v>
          </cell>
          <cell r="V843">
            <v>96</v>
          </cell>
          <cell r="W843" t="str">
            <v xml:space="preserve">SIDE MEMBER SUB     </v>
          </cell>
          <cell r="X843" t="str">
            <v xml:space="preserve">NPR   </v>
          </cell>
        </row>
        <row r="844">
          <cell r="C844">
            <v>8976782460</v>
          </cell>
          <cell r="D844" t="str">
            <v xml:space="preserve">VDS NPR     </v>
          </cell>
          <cell r="E844" t="e">
            <v>#N/A</v>
          </cell>
          <cell r="F844">
            <v>2</v>
          </cell>
          <cell r="G844" t="str">
            <v xml:space="preserve">      </v>
          </cell>
          <cell r="H844" t="str">
            <v>初</v>
          </cell>
          <cell r="I844">
            <v>12</v>
          </cell>
          <cell r="J844"/>
          <cell r="K844"/>
          <cell r="L844">
            <v>12</v>
          </cell>
          <cell r="M844">
            <v>24</v>
          </cell>
          <cell r="N844">
            <v>12</v>
          </cell>
          <cell r="O844"/>
          <cell r="P844"/>
          <cell r="Q844"/>
          <cell r="R844">
            <v>12</v>
          </cell>
          <cell r="S844">
            <v>12</v>
          </cell>
          <cell r="T844"/>
          <cell r="U844">
            <v>12</v>
          </cell>
          <cell r="V844">
            <v>96</v>
          </cell>
          <cell r="W844" t="str">
            <v xml:space="preserve">SIDE MEMBER SUB     </v>
          </cell>
          <cell r="X844" t="str">
            <v xml:space="preserve">NPR   </v>
          </cell>
        </row>
        <row r="845">
          <cell r="C845">
            <v>8976835530</v>
          </cell>
          <cell r="D845" t="str">
            <v xml:space="preserve">VL20 NP*    </v>
          </cell>
          <cell r="E845" t="e">
            <v>#N/A</v>
          </cell>
          <cell r="F845">
            <v>2</v>
          </cell>
          <cell r="G845" t="str">
            <v xml:space="preserve">      </v>
          </cell>
          <cell r="H845" t="str">
            <v>初</v>
          </cell>
          <cell r="I845"/>
          <cell r="J845">
            <v>12</v>
          </cell>
          <cell r="K845"/>
          <cell r="L845">
            <v>6</v>
          </cell>
          <cell r="M845">
            <v>6</v>
          </cell>
          <cell r="N845"/>
          <cell r="O845"/>
          <cell r="P845"/>
          <cell r="Q845"/>
          <cell r="R845"/>
          <cell r="S845"/>
          <cell r="T845">
            <v>6</v>
          </cell>
          <cell r="U845"/>
          <cell r="V845">
            <v>30</v>
          </cell>
          <cell r="W845" t="str">
            <v xml:space="preserve">SIDE MEMBER SUB     </v>
          </cell>
          <cell r="X845" t="str">
            <v xml:space="preserve">VL20  </v>
          </cell>
        </row>
        <row r="846">
          <cell r="C846">
            <v>8977949130</v>
          </cell>
          <cell r="D846" t="str">
            <v xml:space="preserve">VL20 NMR    </v>
          </cell>
          <cell r="E846" t="e">
            <v>#N/A</v>
          </cell>
          <cell r="F846">
            <v>2</v>
          </cell>
          <cell r="G846" t="str">
            <v xml:space="preserve">      </v>
          </cell>
          <cell r="H846" t="str">
            <v>初</v>
          </cell>
          <cell r="I846">
            <v>48</v>
          </cell>
          <cell r="J846">
            <v>48</v>
          </cell>
          <cell r="K846"/>
          <cell r="L846">
            <v>96</v>
          </cell>
          <cell r="M846">
            <v>96</v>
          </cell>
          <cell r="N846">
            <v>120</v>
          </cell>
          <cell r="O846">
            <v>120</v>
          </cell>
          <cell r="P846">
            <v>120</v>
          </cell>
          <cell r="Q846">
            <v>120</v>
          </cell>
          <cell r="R846">
            <v>72</v>
          </cell>
          <cell r="S846">
            <v>120</v>
          </cell>
          <cell r="T846">
            <v>96</v>
          </cell>
          <cell r="U846">
            <v>96</v>
          </cell>
          <cell r="V846">
            <v>1152</v>
          </cell>
          <cell r="W846" t="str">
            <v xml:space="preserve">SIDE MEMBER SUB     </v>
          </cell>
          <cell r="X846" t="str">
            <v xml:space="preserve">VL20  </v>
          </cell>
        </row>
        <row r="847">
          <cell r="C847">
            <v>8977949200</v>
          </cell>
          <cell r="D847" t="str">
            <v xml:space="preserve">VL20 NMR    </v>
          </cell>
          <cell r="E847" t="e">
            <v>#N/A</v>
          </cell>
          <cell r="F847">
            <v>2</v>
          </cell>
          <cell r="G847" t="str">
            <v xml:space="preserve">      </v>
          </cell>
          <cell r="H847" t="str">
            <v>初</v>
          </cell>
          <cell r="I847">
            <v>48</v>
          </cell>
          <cell r="J847"/>
          <cell r="K847"/>
          <cell r="L847"/>
          <cell r="M847"/>
          <cell r="N847">
            <v>24</v>
          </cell>
          <cell r="O847"/>
          <cell r="P847"/>
          <cell r="Q847"/>
          <cell r="R847"/>
          <cell r="S847"/>
          <cell r="T847"/>
          <cell r="U847"/>
          <cell r="V847">
            <v>72</v>
          </cell>
          <cell r="W847" t="str">
            <v xml:space="preserve">SIDE MEMBER SUB     </v>
          </cell>
          <cell r="X847" t="str">
            <v xml:space="preserve">VL20  </v>
          </cell>
        </row>
        <row r="848">
          <cell r="C848">
            <v>8977949220</v>
          </cell>
          <cell r="D848" t="str">
            <v xml:space="preserve">VL20 NMR    </v>
          </cell>
          <cell r="E848" t="e">
            <v>#N/A</v>
          </cell>
          <cell r="F848">
            <v>2</v>
          </cell>
          <cell r="G848" t="str">
            <v xml:space="preserve">      </v>
          </cell>
          <cell r="H848" t="str">
            <v>初</v>
          </cell>
          <cell r="I848">
            <v>12</v>
          </cell>
          <cell r="J848">
            <v>36</v>
          </cell>
          <cell r="K848"/>
          <cell r="L848">
            <v>12</v>
          </cell>
          <cell r="M848"/>
          <cell r="N848">
            <v>24</v>
          </cell>
          <cell r="O848">
            <v>24</v>
          </cell>
          <cell r="P848">
            <v>24</v>
          </cell>
          <cell r="Q848">
            <v>36</v>
          </cell>
          <cell r="R848"/>
          <cell r="S848">
            <v>24</v>
          </cell>
          <cell r="T848">
            <v>24</v>
          </cell>
          <cell r="U848">
            <v>12</v>
          </cell>
          <cell r="V848">
            <v>228</v>
          </cell>
          <cell r="W848" t="str">
            <v xml:space="preserve">SIDE MEMBER SUB     </v>
          </cell>
          <cell r="X848" t="str">
            <v xml:space="preserve">VL20  </v>
          </cell>
        </row>
        <row r="849">
          <cell r="C849">
            <v>8977949380</v>
          </cell>
          <cell r="D849" t="str">
            <v xml:space="preserve">VL20 NMR    </v>
          </cell>
          <cell r="E849" t="e">
            <v>#N/A</v>
          </cell>
          <cell r="F849">
            <v>2</v>
          </cell>
          <cell r="G849" t="str">
            <v xml:space="preserve">      </v>
          </cell>
          <cell r="H849" t="str">
            <v>初</v>
          </cell>
          <cell r="I849">
            <v>48</v>
          </cell>
          <cell r="J849">
            <v>48</v>
          </cell>
          <cell r="K849"/>
          <cell r="L849">
            <v>96</v>
          </cell>
          <cell r="M849">
            <v>96</v>
          </cell>
          <cell r="N849">
            <v>120</v>
          </cell>
          <cell r="O849">
            <v>120</v>
          </cell>
          <cell r="P849">
            <v>120</v>
          </cell>
          <cell r="Q849">
            <v>120</v>
          </cell>
          <cell r="R849">
            <v>72</v>
          </cell>
          <cell r="S849">
            <v>120</v>
          </cell>
          <cell r="T849">
            <v>96</v>
          </cell>
          <cell r="U849">
            <v>96</v>
          </cell>
          <cell r="V849">
            <v>1152</v>
          </cell>
          <cell r="W849" t="str">
            <v xml:space="preserve">SIDE MEMBER SUB     </v>
          </cell>
          <cell r="X849" t="str">
            <v xml:space="preserve">VL20  </v>
          </cell>
        </row>
        <row r="850">
          <cell r="C850">
            <v>8977949400</v>
          </cell>
          <cell r="D850" t="str">
            <v xml:space="preserve">VL20 NMR    </v>
          </cell>
          <cell r="E850" t="e">
            <v>#N/A</v>
          </cell>
          <cell r="F850">
            <v>2</v>
          </cell>
          <cell r="G850" t="str">
            <v xml:space="preserve">      </v>
          </cell>
          <cell r="H850" t="str">
            <v>初</v>
          </cell>
          <cell r="I850">
            <v>48</v>
          </cell>
          <cell r="J850"/>
          <cell r="K850"/>
          <cell r="L850"/>
          <cell r="M850"/>
          <cell r="N850">
            <v>24</v>
          </cell>
          <cell r="O850"/>
          <cell r="P850"/>
          <cell r="Q850"/>
          <cell r="R850"/>
          <cell r="S850"/>
          <cell r="T850"/>
          <cell r="U850"/>
          <cell r="V850">
            <v>72</v>
          </cell>
          <cell r="W850" t="str">
            <v xml:space="preserve">SIDE MEMBER SUB     </v>
          </cell>
          <cell r="X850" t="str">
            <v xml:space="preserve">VL20  </v>
          </cell>
        </row>
        <row r="851">
          <cell r="C851">
            <v>8977949420</v>
          </cell>
          <cell r="D851" t="str">
            <v xml:space="preserve">VL20 NMR    </v>
          </cell>
          <cell r="E851" t="e">
            <v>#N/A</v>
          </cell>
          <cell r="F851">
            <v>2</v>
          </cell>
          <cell r="G851" t="str">
            <v xml:space="preserve">      </v>
          </cell>
          <cell r="H851" t="str">
            <v>初</v>
          </cell>
          <cell r="I851">
            <v>12</v>
          </cell>
          <cell r="J851">
            <v>36</v>
          </cell>
          <cell r="K851"/>
          <cell r="L851">
            <v>12</v>
          </cell>
          <cell r="M851"/>
          <cell r="N851">
            <v>24</v>
          </cell>
          <cell r="O851">
            <v>24</v>
          </cell>
          <cell r="P851">
            <v>24</v>
          </cell>
          <cell r="Q851">
            <v>36</v>
          </cell>
          <cell r="R851"/>
          <cell r="S851">
            <v>24</v>
          </cell>
          <cell r="T851">
            <v>24</v>
          </cell>
          <cell r="U851">
            <v>12</v>
          </cell>
          <cell r="V851">
            <v>228</v>
          </cell>
          <cell r="W851" t="str">
            <v xml:space="preserve">SIDE MEMBER SUB     </v>
          </cell>
          <cell r="X851" t="str">
            <v xml:space="preserve">VL20  </v>
          </cell>
        </row>
        <row r="852">
          <cell r="C852">
            <v>8977991620</v>
          </cell>
          <cell r="D852" t="str">
            <v xml:space="preserve">VL20 NPR    </v>
          </cell>
          <cell r="E852" t="e">
            <v>#N/A</v>
          </cell>
          <cell r="F852">
            <v>2</v>
          </cell>
          <cell r="G852" t="str">
            <v xml:space="preserve">      </v>
          </cell>
          <cell r="H852" t="str">
            <v>初</v>
          </cell>
          <cell r="I852"/>
          <cell r="J852">
            <v>12</v>
          </cell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>
            <v>12</v>
          </cell>
          <cell r="W852" t="str">
            <v xml:space="preserve">SIDE MEMBER SUB     </v>
          </cell>
          <cell r="X852" t="str">
            <v xml:space="preserve">VL20  </v>
          </cell>
        </row>
        <row r="853">
          <cell r="C853">
            <v>8977991630</v>
          </cell>
          <cell r="D853" t="str">
            <v xml:space="preserve">VL20 NPR    </v>
          </cell>
          <cell r="E853" t="e">
            <v>#N/A</v>
          </cell>
          <cell r="F853">
            <v>2</v>
          </cell>
          <cell r="G853" t="str">
            <v xml:space="preserve">      </v>
          </cell>
          <cell r="H853" t="str">
            <v>初</v>
          </cell>
          <cell r="I853"/>
          <cell r="J853">
            <v>12</v>
          </cell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>
            <v>12</v>
          </cell>
          <cell r="W853" t="str">
            <v xml:space="preserve">SIDE MEMBER SUB     </v>
          </cell>
          <cell r="X853" t="str">
            <v xml:space="preserve">VL20  </v>
          </cell>
        </row>
        <row r="854">
          <cell r="C854">
            <v>8980975580</v>
          </cell>
          <cell r="D854" t="str">
            <v xml:space="preserve">VN53 NPR    </v>
          </cell>
          <cell r="E854" t="e">
            <v>#N/A</v>
          </cell>
          <cell r="F854">
            <v>2</v>
          </cell>
          <cell r="G854" t="str">
            <v xml:space="preserve">      </v>
          </cell>
          <cell r="H854" t="str">
            <v>初</v>
          </cell>
          <cell r="I854"/>
          <cell r="J854"/>
          <cell r="K854"/>
          <cell r="L854">
            <v>24</v>
          </cell>
          <cell r="M854">
            <v>24</v>
          </cell>
          <cell r="N854">
            <v>24</v>
          </cell>
          <cell r="O854">
            <v>12</v>
          </cell>
          <cell r="P854">
            <v>12</v>
          </cell>
          <cell r="Q854">
            <v>12</v>
          </cell>
          <cell r="R854"/>
          <cell r="S854">
            <v>24</v>
          </cell>
          <cell r="T854"/>
          <cell r="U854">
            <v>12</v>
          </cell>
          <cell r="V854">
            <v>144</v>
          </cell>
          <cell r="W854" t="str">
            <v xml:space="preserve">SIDE MEMBER SUB     </v>
          </cell>
          <cell r="X854" t="str">
            <v xml:space="preserve">VN53  </v>
          </cell>
        </row>
        <row r="855">
          <cell r="C855">
            <v>8981139870</v>
          </cell>
          <cell r="D855" t="str">
            <v xml:space="preserve">VN53 NPS    </v>
          </cell>
          <cell r="E855" t="e">
            <v>#N/A</v>
          </cell>
          <cell r="F855">
            <v>2</v>
          </cell>
          <cell r="G855" t="str">
            <v xml:space="preserve">      </v>
          </cell>
          <cell r="H855" t="str">
            <v>初</v>
          </cell>
          <cell r="I855"/>
          <cell r="J855"/>
          <cell r="K855"/>
          <cell r="L855"/>
          <cell r="M855"/>
          <cell r="N855">
            <v>12</v>
          </cell>
          <cell r="O855">
            <v>12</v>
          </cell>
          <cell r="P855">
            <v>12</v>
          </cell>
          <cell r="Q855"/>
          <cell r="R855">
            <v>12</v>
          </cell>
          <cell r="S855"/>
          <cell r="T855"/>
          <cell r="U855"/>
          <cell r="V855">
            <v>48</v>
          </cell>
          <cell r="W855" t="str">
            <v xml:space="preserve">SIDE MEMBER SUB     </v>
          </cell>
          <cell r="X855" t="str">
            <v xml:space="preserve">VN53  </v>
          </cell>
        </row>
        <row r="856">
          <cell r="C856">
            <v>8981139880</v>
          </cell>
          <cell r="D856" t="str">
            <v xml:space="preserve">VN53 NPS    </v>
          </cell>
          <cell r="E856" t="e">
            <v>#N/A</v>
          </cell>
          <cell r="F856">
            <v>2</v>
          </cell>
          <cell r="G856" t="str">
            <v xml:space="preserve">      </v>
          </cell>
          <cell r="H856" t="str">
            <v>初</v>
          </cell>
          <cell r="I856"/>
          <cell r="J856"/>
          <cell r="K856"/>
          <cell r="L856"/>
          <cell r="M856"/>
          <cell r="N856">
            <v>12</v>
          </cell>
          <cell r="O856">
            <v>12</v>
          </cell>
          <cell r="P856">
            <v>12</v>
          </cell>
          <cell r="Q856"/>
          <cell r="R856">
            <v>12</v>
          </cell>
          <cell r="S856"/>
          <cell r="T856"/>
          <cell r="U856"/>
          <cell r="V856">
            <v>48</v>
          </cell>
          <cell r="W856" t="str">
            <v xml:space="preserve">SIDE MEMBER SUB     </v>
          </cell>
          <cell r="X856" t="str">
            <v xml:space="preserve">VN53  </v>
          </cell>
        </row>
        <row r="857">
          <cell r="C857">
            <v>8981581060</v>
          </cell>
          <cell r="D857" t="str">
            <v xml:space="preserve">08.0NPR     </v>
          </cell>
          <cell r="E857" t="e">
            <v>#N/A</v>
          </cell>
          <cell r="F857">
            <v>2</v>
          </cell>
          <cell r="G857" t="str">
            <v xml:space="preserve">      </v>
          </cell>
          <cell r="H857" t="str">
            <v>初</v>
          </cell>
          <cell r="I857"/>
          <cell r="J857"/>
          <cell r="K857"/>
          <cell r="L857">
            <v>24</v>
          </cell>
          <cell r="M857">
            <v>24</v>
          </cell>
          <cell r="N857">
            <v>24</v>
          </cell>
          <cell r="O857">
            <v>12</v>
          </cell>
          <cell r="P857">
            <v>12</v>
          </cell>
          <cell r="Q857">
            <v>12</v>
          </cell>
          <cell r="R857"/>
          <cell r="S857">
            <v>24</v>
          </cell>
          <cell r="T857"/>
          <cell r="U857">
            <v>12</v>
          </cell>
          <cell r="V857">
            <v>144</v>
          </cell>
          <cell r="W857" t="str">
            <v xml:space="preserve">SIDE MEMBER SUB     </v>
          </cell>
          <cell r="X857" t="str">
            <v xml:space="preserve">700P  </v>
          </cell>
        </row>
        <row r="858">
          <cell r="C858">
            <v>8981664310</v>
          </cell>
          <cell r="D858" t="str">
            <v xml:space="preserve">NPR         </v>
          </cell>
          <cell r="E858" t="e">
            <v>#N/A</v>
          </cell>
          <cell r="F858">
            <v>2</v>
          </cell>
          <cell r="G858" t="str">
            <v xml:space="preserve">      </v>
          </cell>
          <cell r="H858" t="str">
            <v>初</v>
          </cell>
          <cell r="I858">
            <v>12</v>
          </cell>
          <cell r="J858"/>
          <cell r="K858"/>
          <cell r="L858"/>
          <cell r="M858"/>
          <cell r="N858"/>
          <cell r="O858">
            <v>6</v>
          </cell>
          <cell r="P858">
            <v>12</v>
          </cell>
          <cell r="Q858">
            <v>6</v>
          </cell>
          <cell r="R858"/>
          <cell r="S858"/>
          <cell r="T858"/>
          <cell r="U858"/>
          <cell r="V858">
            <v>36</v>
          </cell>
          <cell r="W858" t="str">
            <v xml:space="preserve">SIDE MEMBER SUB     </v>
          </cell>
          <cell r="X858" t="str">
            <v xml:space="preserve">700P  </v>
          </cell>
        </row>
        <row r="859">
          <cell r="C859">
            <v>8981664350</v>
          </cell>
          <cell r="D859" t="str">
            <v xml:space="preserve">NPR         </v>
          </cell>
          <cell r="E859" t="e">
            <v>#N/A</v>
          </cell>
          <cell r="F859">
            <v>2</v>
          </cell>
          <cell r="G859" t="str">
            <v xml:space="preserve">      </v>
          </cell>
          <cell r="H859" t="str">
            <v>初</v>
          </cell>
          <cell r="I859">
            <v>12</v>
          </cell>
          <cell r="J859">
            <v>36</v>
          </cell>
          <cell r="K859"/>
          <cell r="L859">
            <v>12</v>
          </cell>
          <cell r="M859"/>
          <cell r="N859">
            <v>8</v>
          </cell>
          <cell r="O859">
            <v>8</v>
          </cell>
          <cell r="P859">
            <v>8</v>
          </cell>
          <cell r="Q859">
            <v>8</v>
          </cell>
          <cell r="R859">
            <v>4</v>
          </cell>
          <cell r="S859">
            <v>12</v>
          </cell>
          <cell r="T859">
            <v>8</v>
          </cell>
          <cell r="U859">
            <v>12</v>
          </cell>
          <cell r="V859">
            <v>128</v>
          </cell>
          <cell r="W859" t="str">
            <v xml:space="preserve">SIDE MEMBER SUB     </v>
          </cell>
          <cell r="X859" t="str">
            <v xml:space="preserve">700P  </v>
          </cell>
        </row>
        <row r="860">
          <cell r="C860">
            <v>8981664370</v>
          </cell>
          <cell r="D860" t="str">
            <v xml:space="preserve">NPR         </v>
          </cell>
          <cell r="E860" t="e">
            <v>#N/A</v>
          </cell>
          <cell r="F860">
            <v>2</v>
          </cell>
          <cell r="G860" t="str">
            <v xml:space="preserve">      </v>
          </cell>
          <cell r="H860" t="str">
            <v>初</v>
          </cell>
          <cell r="I860">
            <v>24</v>
          </cell>
          <cell r="J860">
            <v>24</v>
          </cell>
          <cell r="K860"/>
          <cell r="L860">
            <v>12</v>
          </cell>
          <cell r="M860"/>
          <cell r="N860">
            <v>12</v>
          </cell>
          <cell r="O860">
            <v>12</v>
          </cell>
          <cell r="P860">
            <v>12</v>
          </cell>
          <cell r="Q860">
            <v>24</v>
          </cell>
          <cell r="R860">
            <v>12</v>
          </cell>
          <cell r="S860">
            <v>12</v>
          </cell>
          <cell r="T860">
            <v>12</v>
          </cell>
          <cell r="U860">
            <v>12</v>
          </cell>
          <cell r="V860">
            <v>168</v>
          </cell>
          <cell r="W860" t="str">
            <v xml:space="preserve">SIDE MEMBER SUB     </v>
          </cell>
          <cell r="X860" t="str">
            <v xml:space="preserve">700P  </v>
          </cell>
        </row>
        <row r="861">
          <cell r="C861">
            <v>8981664380</v>
          </cell>
          <cell r="D861" t="str">
            <v xml:space="preserve">NPR         </v>
          </cell>
          <cell r="E861" t="e">
            <v>#N/A</v>
          </cell>
          <cell r="F861">
            <v>2</v>
          </cell>
          <cell r="G861" t="str">
            <v xml:space="preserve">      </v>
          </cell>
          <cell r="H861" t="str">
            <v>初</v>
          </cell>
          <cell r="I861">
            <v>24</v>
          </cell>
          <cell r="J861">
            <v>24</v>
          </cell>
          <cell r="K861"/>
          <cell r="L861">
            <v>12</v>
          </cell>
          <cell r="M861"/>
          <cell r="N861">
            <v>12</v>
          </cell>
          <cell r="O861">
            <v>12</v>
          </cell>
          <cell r="P861">
            <v>12</v>
          </cell>
          <cell r="Q861">
            <v>24</v>
          </cell>
          <cell r="R861">
            <v>12</v>
          </cell>
          <cell r="S861">
            <v>12</v>
          </cell>
          <cell r="T861">
            <v>12</v>
          </cell>
          <cell r="U861">
            <v>12</v>
          </cell>
          <cell r="V861">
            <v>168</v>
          </cell>
          <cell r="W861" t="str">
            <v xml:space="preserve">SIDE MEMBER SUB     </v>
          </cell>
          <cell r="X861" t="str">
            <v xml:space="preserve">700P  </v>
          </cell>
        </row>
        <row r="862">
          <cell r="C862">
            <v>8981664390</v>
          </cell>
          <cell r="D862" t="str">
            <v xml:space="preserve">NPR         </v>
          </cell>
          <cell r="E862" t="e">
            <v>#N/A</v>
          </cell>
          <cell r="F862">
            <v>2</v>
          </cell>
          <cell r="G862" t="str">
            <v xml:space="preserve">      </v>
          </cell>
          <cell r="H862" t="str">
            <v>初</v>
          </cell>
          <cell r="I862"/>
          <cell r="J862"/>
          <cell r="K862"/>
          <cell r="L862"/>
          <cell r="M862"/>
          <cell r="N862"/>
          <cell r="O862">
            <v>6</v>
          </cell>
          <cell r="P862">
            <v>12</v>
          </cell>
          <cell r="Q862">
            <v>6</v>
          </cell>
          <cell r="R862"/>
          <cell r="S862"/>
          <cell r="T862"/>
          <cell r="U862"/>
          <cell r="V862">
            <v>24</v>
          </cell>
          <cell r="W862" t="str">
            <v xml:space="preserve">SIDE MEMBER SUB     </v>
          </cell>
          <cell r="X862" t="str">
            <v xml:space="preserve">700P  </v>
          </cell>
        </row>
        <row r="863">
          <cell r="C863">
            <v>8981947330</v>
          </cell>
          <cell r="D863" t="str">
            <v xml:space="preserve">VN78 NMR    </v>
          </cell>
          <cell r="E863" t="e">
            <v>#N/A</v>
          </cell>
          <cell r="F863">
            <v>2</v>
          </cell>
          <cell r="G863" t="str">
            <v xml:space="preserve">      </v>
          </cell>
          <cell r="H863" t="str">
            <v>初</v>
          </cell>
          <cell r="I863"/>
          <cell r="J863"/>
          <cell r="K863"/>
          <cell r="L863"/>
          <cell r="M863"/>
          <cell r="N863"/>
          <cell r="O863"/>
          <cell r="P863"/>
          <cell r="Q863">
            <v>6</v>
          </cell>
          <cell r="R863">
            <v>6</v>
          </cell>
          <cell r="S863">
            <v>6</v>
          </cell>
          <cell r="T863">
            <v>6</v>
          </cell>
          <cell r="U863">
            <v>6</v>
          </cell>
          <cell r="V863">
            <v>30</v>
          </cell>
          <cell r="W863" t="str">
            <v xml:space="preserve">SIDE MEMBER SUB     </v>
          </cell>
          <cell r="X863" t="str">
            <v xml:space="preserve">VN78  </v>
          </cell>
        </row>
        <row r="864">
          <cell r="C864">
            <v>8981947340</v>
          </cell>
          <cell r="D864" t="str">
            <v xml:space="preserve">VN78 NMR    </v>
          </cell>
          <cell r="E864" t="e">
            <v>#N/A</v>
          </cell>
          <cell r="F864">
            <v>2</v>
          </cell>
          <cell r="G864" t="str">
            <v xml:space="preserve">      </v>
          </cell>
          <cell r="H864" t="str">
            <v>初</v>
          </cell>
          <cell r="I864"/>
          <cell r="J864"/>
          <cell r="K864"/>
          <cell r="L864"/>
          <cell r="M864"/>
          <cell r="N864"/>
          <cell r="O864"/>
          <cell r="P864"/>
          <cell r="Q864">
            <v>6</v>
          </cell>
          <cell r="R864">
            <v>6</v>
          </cell>
          <cell r="S864">
            <v>6</v>
          </cell>
          <cell r="T864">
            <v>6</v>
          </cell>
          <cell r="U864">
            <v>6</v>
          </cell>
          <cell r="V864">
            <v>30</v>
          </cell>
          <cell r="W864" t="str">
            <v xml:space="preserve">SIDE MEMBER SUB     </v>
          </cell>
          <cell r="X864" t="str">
            <v xml:space="preserve">VN78  </v>
          </cell>
        </row>
        <row r="865">
          <cell r="C865">
            <v>8981947390</v>
          </cell>
          <cell r="D865" t="str">
            <v xml:space="preserve">VN78 NMR    </v>
          </cell>
          <cell r="E865" t="e">
            <v>#N/A</v>
          </cell>
          <cell r="F865">
            <v>2</v>
          </cell>
          <cell r="G865" t="str">
            <v xml:space="preserve">      </v>
          </cell>
          <cell r="H865" t="str">
            <v>初</v>
          </cell>
          <cell r="I865"/>
          <cell r="J865"/>
          <cell r="K865"/>
          <cell r="L865"/>
          <cell r="M865"/>
          <cell r="N865">
            <v>12</v>
          </cell>
          <cell r="O865"/>
          <cell r="P865">
            <v>12</v>
          </cell>
          <cell r="Q865">
            <v>6</v>
          </cell>
          <cell r="R865">
            <v>6</v>
          </cell>
          <cell r="S865">
            <v>6</v>
          </cell>
          <cell r="T865">
            <v>6</v>
          </cell>
          <cell r="U865">
            <v>6</v>
          </cell>
          <cell r="V865">
            <v>54</v>
          </cell>
          <cell r="W865" t="str">
            <v xml:space="preserve">SIDE MEMBER SUB     </v>
          </cell>
          <cell r="X865" t="str">
            <v xml:space="preserve">VN78  </v>
          </cell>
        </row>
        <row r="866">
          <cell r="C866">
            <v>8981947400</v>
          </cell>
          <cell r="D866" t="str">
            <v xml:space="preserve">VN78 NMR    </v>
          </cell>
          <cell r="E866" t="e">
            <v>#N/A</v>
          </cell>
          <cell r="F866">
            <v>2</v>
          </cell>
          <cell r="G866" t="str">
            <v xml:space="preserve">      </v>
          </cell>
          <cell r="H866" t="str">
            <v>初</v>
          </cell>
          <cell r="I866"/>
          <cell r="J866"/>
          <cell r="K866"/>
          <cell r="L866"/>
          <cell r="M866"/>
          <cell r="N866">
            <v>12</v>
          </cell>
          <cell r="O866"/>
          <cell r="P866">
            <v>12</v>
          </cell>
          <cell r="Q866">
            <v>6</v>
          </cell>
          <cell r="R866">
            <v>6</v>
          </cell>
          <cell r="S866">
            <v>6</v>
          </cell>
          <cell r="T866">
            <v>6</v>
          </cell>
          <cell r="U866">
            <v>6</v>
          </cell>
          <cell r="V866">
            <v>54</v>
          </cell>
          <cell r="W866" t="str">
            <v xml:space="preserve">SIDE MEMBER SUB     </v>
          </cell>
          <cell r="X866" t="str">
            <v xml:space="preserve">VN78  </v>
          </cell>
        </row>
        <row r="867">
          <cell r="C867">
            <v>8981947410</v>
          </cell>
          <cell r="D867" t="str">
            <v xml:space="preserve">VN78 NMR    </v>
          </cell>
          <cell r="E867" t="e">
            <v>#N/A</v>
          </cell>
          <cell r="F867">
            <v>2</v>
          </cell>
          <cell r="G867" t="str">
            <v xml:space="preserve">      </v>
          </cell>
          <cell r="H867" t="str">
            <v>初</v>
          </cell>
          <cell r="I867"/>
          <cell r="J867"/>
          <cell r="K867"/>
          <cell r="L867"/>
          <cell r="M867"/>
          <cell r="N867">
            <v>12</v>
          </cell>
          <cell r="O867">
            <v>12</v>
          </cell>
          <cell r="P867"/>
          <cell r="Q867"/>
          <cell r="R867"/>
          <cell r="S867"/>
          <cell r="T867"/>
          <cell r="U867"/>
          <cell r="V867">
            <v>24</v>
          </cell>
          <cell r="W867" t="str">
            <v xml:space="preserve">SIDE MEMBER SUB     </v>
          </cell>
          <cell r="X867" t="str">
            <v xml:space="preserve">NMR   </v>
          </cell>
        </row>
        <row r="868">
          <cell r="C868">
            <v>8981947420</v>
          </cell>
          <cell r="D868" t="str">
            <v xml:space="preserve">VN78 NMR    </v>
          </cell>
          <cell r="E868" t="e">
            <v>#N/A</v>
          </cell>
          <cell r="F868">
            <v>2</v>
          </cell>
          <cell r="G868" t="str">
            <v xml:space="preserve">      </v>
          </cell>
          <cell r="H868" t="str">
            <v>初</v>
          </cell>
          <cell r="I868"/>
          <cell r="J868"/>
          <cell r="K868"/>
          <cell r="L868"/>
          <cell r="M868"/>
          <cell r="N868">
            <v>12</v>
          </cell>
          <cell r="O868">
            <v>12</v>
          </cell>
          <cell r="P868"/>
          <cell r="Q868"/>
          <cell r="R868"/>
          <cell r="S868"/>
          <cell r="T868"/>
          <cell r="U868"/>
          <cell r="V868">
            <v>24</v>
          </cell>
          <cell r="W868" t="str">
            <v xml:space="preserve">SIDE MEMBER SUB     </v>
          </cell>
          <cell r="X868" t="str">
            <v xml:space="preserve">NMR   </v>
          </cell>
        </row>
        <row r="869">
          <cell r="C869">
            <v>8982816180</v>
          </cell>
          <cell r="D869" t="str">
            <v xml:space="preserve">N**         </v>
          </cell>
          <cell r="E869" t="e">
            <v>#N/A</v>
          </cell>
          <cell r="F869">
            <v>2</v>
          </cell>
          <cell r="G869" t="str">
            <v xml:space="preserve">      </v>
          </cell>
          <cell r="H869" t="str">
            <v>初</v>
          </cell>
          <cell r="I869"/>
          <cell r="J869">
            <v>18</v>
          </cell>
          <cell r="K869"/>
          <cell r="L869">
            <v>12</v>
          </cell>
          <cell r="M869">
            <v>6</v>
          </cell>
          <cell r="N869"/>
          <cell r="O869"/>
          <cell r="P869"/>
          <cell r="Q869"/>
          <cell r="R869"/>
          <cell r="S869"/>
          <cell r="T869">
            <v>6</v>
          </cell>
          <cell r="U869">
            <v>6</v>
          </cell>
          <cell r="V869">
            <v>48</v>
          </cell>
          <cell r="W869" t="str">
            <v xml:space="preserve">SIDE MEMBER SUB     </v>
          </cell>
          <cell r="X869" t="str">
            <v xml:space="preserve">VN87  </v>
          </cell>
        </row>
        <row r="870">
          <cell r="C870">
            <v>8983070890</v>
          </cell>
          <cell r="D870" t="str">
            <v xml:space="preserve">VN97 N**    </v>
          </cell>
          <cell r="E870" t="e">
            <v>#N/A</v>
          </cell>
          <cell r="F870">
            <v>2</v>
          </cell>
          <cell r="G870" t="str">
            <v xml:space="preserve">      </v>
          </cell>
          <cell r="H870" t="str">
            <v>初</v>
          </cell>
          <cell r="I870">
            <v>12</v>
          </cell>
          <cell r="J870"/>
          <cell r="K870"/>
          <cell r="L870"/>
          <cell r="M870"/>
          <cell r="N870"/>
          <cell r="O870">
            <v>6</v>
          </cell>
          <cell r="P870">
            <v>12</v>
          </cell>
          <cell r="Q870">
            <v>6</v>
          </cell>
          <cell r="R870"/>
          <cell r="S870"/>
          <cell r="T870"/>
          <cell r="U870"/>
          <cell r="V870">
            <v>36</v>
          </cell>
          <cell r="W870" t="str">
            <v xml:space="preserve">SIDE MEMBER SUB     </v>
          </cell>
          <cell r="X870" t="str">
            <v xml:space="preserve">VN97  </v>
          </cell>
        </row>
        <row r="871">
          <cell r="C871">
            <v>8983070900</v>
          </cell>
          <cell r="D871" t="str">
            <v xml:space="preserve">VN97 N**    </v>
          </cell>
          <cell r="E871" t="e">
            <v>#N/A</v>
          </cell>
          <cell r="F871">
            <v>2</v>
          </cell>
          <cell r="G871" t="str">
            <v xml:space="preserve">      </v>
          </cell>
          <cell r="H871" t="str">
            <v>初</v>
          </cell>
          <cell r="I871"/>
          <cell r="J871"/>
          <cell r="K871"/>
          <cell r="L871"/>
          <cell r="M871"/>
          <cell r="N871"/>
          <cell r="O871">
            <v>6</v>
          </cell>
          <cell r="P871">
            <v>12</v>
          </cell>
          <cell r="Q871">
            <v>6</v>
          </cell>
          <cell r="R871"/>
          <cell r="S871"/>
          <cell r="T871"/>
          <cell r="U871"/>
          <cell r="V871">
            <v>24</v>
          </cell>
          <cell r="W871" t="str">
            <v xml:space="preserve">SIDE MEMBER SUB     </v>
          </cell>
          <cell r="X871" t="str">
            <v xml:space="preserve">VN97  </v>
          </cell>
        </row>
        <row r="872">
          <cell r="C872">
            <v>8975549320</v>
          </cell>
          <cell r="D872" t="str">
            <v xml:space="preserve">NQR         </v>
          </cell>
          <cell r="E872" t="str">
            <v>久しぶり</v>
          </cell>
          <cell r="F872">
            <v>2</v>
          </cell>
          <cell r="G872" t="str">
            <v xml:space="preserve">      </v>
          </cell>
          <cell r="H872" t="str">
            <v>久</v>
          </cell>
          <cell r="I872">
            <v>36</v>
          </cell>
          <cell r="J872"/>
          <cell r="K872"/>
          <cell r="L872">
            <v>36</v>
          </cell>
          <cell r="M872">
            <v>24</v>
          </cell>
          <cell r="N872">
            <v>16</v>
          </cell>
          <cell r="O872">
            <v>16</v>
          </cell>
          <cell r="P872">
            <v>16</v>
          </cell>
          <cell r="Q872">
            <v>16</v>
          </cell>
          <cell r="R872">
            <v>8</v>
          </cell>
          <cell r="S872">
            <v>24</v>
          </cell>
          <cell r="T872">
            <v>16</v>
          </cell>
          <cell r="U872">
            <v>24</v>
          </cell>
          <cell r="V872">
            <v>232</v>
          </cell>
          <cell r="W872" t="str">
            <v xml:space="preserve">SIDE MEMBER SUB     </v>
          </cell>
          <cell r="X872" t="str">
            <v xml:space="preserve">NQR   </v>
          </cell>
        </row>
        <row r="873">
          <cell r="C873">
            <v>8975588680</v>
          </cell>
          <cell r="D873" t="str">
            <v xml:space="preserve">VL01 NQR    </v>
          </cell>
          <cell r="E873" t="str">
            <v>久しぶり</v>
          </cell>
          <cell r="F873">
            <v>2</v>
          </cell>
          <cell r="G873" t="str">
            <v xml:space="preserve">      </v>
          </cell>
          <cell r="H873" t="str">
            <v>久</v>
          </cell>
          <cell r="I873">
            <v>36</v>
          </cell>
          <cell r="J873"/>
          <cell r="K873"/>
          <cell r="L873">
            <v>36</v>
          </cell>
          <cell r="M873">
            <v>36</v>
          </cell>
          <cell r="N873">
            <v>16</v>
          </cell>
          <cell r="O873">
            <v>16</v>
          </cell>
          <cell r="P873">
            <v>16</v>
          </cell>
          <cell r="Q873">
            <v>16</v>
          </cell>
          <cell r="R873">
            <v>8</v>
          </cell>
          <cell r="S873">
            <v>24</v>
          </cell>
          <cell r="T873">
            <v>16</v>
          </cell>
          <cell r="U873">
            <v>24</v>
          </cell>
          <cell r="V873">
            <v>244</v>
          </cell>
          <cell r="W873" t="str">
            <v xml:space="preserve">SIDE MEMBER SUB     </v>
          </cell>
          <cell r="X873" t="str">
            <v xml:space="preserve">VL01  </v>
          </cell>
        </row>
        <row r="874">
          <cell r="C874">
            <v>8976835540</v>
          </cell>
          <cell r="D874" t="str">
            <v xml:space="preserve">VL20 NP*    </v>
          </cell>
          <cell r="E874" t="str">
            <v>久しぶり</v>
          </cell>
          <cell r="F874">
            <v>2</v>
          </cell>
          <cell r="G874" t="str">
            <v xml:space="preserve">      </v>
          </cell>
          <cell r="H874" t="str">
            <v>久</v>
          </cell>
          <cell r="I874">
            <v>6</v>
          </cell>
          <cell r="J874">
            <v>18</v>
          </cell>
          <cell r="K874"/>
          <cell r="L874">
            <v>12</v>
          </cell>
          <cell r="M874">
            <v>12</v>
          </cell>
          <cell r="N874">
            <v>18</v>
          </cell>
          <cell r="O874">
            <v>12</v>
          </cell>
          <cell r="P874">
            <v>6</v>
          </cell>
          <cell r="Q874">
            <v>6</v>
          </cell>
          <cell r="R874"/>
          <cell r="S874">
            <v>12</v>
          </cell>
          <cell r="T874">
            <v>12</v>
          </cell>
          <cell r="U874">
            <v>9</v>
          </cell>
          <cell r="V874">
            <v>123</v>
          </cell>
          <cell r="W874" t="str">
            <v xml:space="preserve">SIDE MEMBER SUB     </v>
          </cell>
          <cell r="X874" t="str">
            <v xml:space="preserve">VL20  </v>
          </cell>
        </row>
        <row r="875">
          <cell r="C875">
            <v>8977949240</v>
          </cell>
          <cell r="D875" t="str">
            <v xml:space="preserve">VL20 NMR    </v>
          </cell>
          <cell r="E875" t="str">
            <v>久しぶり</v>
          </cell>
          <cell r="F875">
            <v>2</v>
          </cell>
          <cell r="G875" t="str">
            <v xml:space="preserve">      </v>
          </cell>
          <cell r="H875" t="str">
            <v>久</v>
          </cell>
          <cell r="I875"/>
          <cell r="J875"/>
          <cell r="K875"/>
          <cell r="L875"/>
          <cell r="M875"/>
          <cell r="N875"/>
          <cell r="O875"/>
          <cell r="P875"/>
          <cell r="Q875"/>
          <cell r="R875"/>
          <cell r="S875">
            <v>12</v>
          </cell>
          <cell r="T875"/>
          <cell r="U875">
            <v>12</v>
          </cell>
          <cell r="V875">
            <v>24</v>
          </cell>
          <cell r="W875" t="str">
            <v xml:space="preserve">SIDE MEMBER SUB     </v>
          </cell>
          <cell r="X875" t="str">
            <v xml:space="preserve">VL20  </v>
          </cell>
        </row>
        <row r="876">
          <cell r="C876">
            <v>8977949440</v>
          </cell>
          <cell r="D876" t="str">
            <v xml:space="preserve">VL20 NMR    </v>
          </cell>
          <cell r="E876" t="str">
            <v>久しぶり</v>
          </cell>
          <cell r="F876">
            <v>2</v>
          </cell>
          <cell r="G876" t="str">
            <v xml:space="preserve">      </v>
          </cell>
          <cell r="H876" t="str">
            <v>久</v>
          </cell>
          <cell r="I876"/>
          <cell r="J876"/>
          <cell r="K876"/>
          <cell r="L876"/>
          <cell r="M876"/>
          <cell r="N876"/>
          <cell r="O876"/>
          <cell r="P876"/>
          <cell r="Q876"/>
          <cell r="R876"/>
          <cell r="S876">
            <v>12</v>
          </cell>
          <cell r="T876"/>
          <cell r="U876">
            <v>12</v>
          </cell>
          <cell r="V876">
            <v>24</v>
          </cell>
          <cell r="W876" t="str">
            <v xml:space="preserve">SIDE MEMBER SUB     </v>
          </cell>
          <cell r="X876" t="str">
            <v xml:space="preserve">VL20  </v>
          </cell>
        </row>
        <row r="877">
          <cell r="C877">
            <v>8981581070</v>
          </cell>
          <cell r="D877" t="str">
            <v xml:space="preserve">08.0NPR     </v>
          </cell>
          <cell r="E877" t="str">
            <v>久しぶり</v>
          </cell>
          <cell r="F877">
            <v>2</v>
          </cell>
          <cell r="G877" t="str">
            <v xml:space="preserve">      </v>
          </cell>
          <cell r="H877" t="str">
            <v>久</v>
          </cell>
          <cell r="I877">
            <v>6</v>
          </cell>
          <cell r="J877">
            <v>18</v>
          </cell>
          <cell r="K877"/>
          <cell r="L877">
            <v>24</v>
          </cell>
          <cell r="M877">
            <v>18</v>
          </cell>
          <cell r="N877">
            <v>6</v>
          </cell>
          <cell r="O877">
            <v>6</v>
          </cell>
          <cell r="P877">
            <v>6</v>
          </cell>
          <cell r="Q877">
            <v>6</v>
          </cell>
          <cell r="R877">
            <v>6</v>
          </cell>
          <cell r="S877">
            <v>12</v>
          </cell>
          <cell r="T877">
            <v>6</v>
          </cell>
          <cell r="U877">
            <v>12</v>
          </cell>
          <cell r="V877">
            <v>126</v>
          </cell>
          <cell r="W877" t="str">
            <v xml:space="preserve">SIDE MEMBER SUB     </v>
          </cell>
          <cell r="X877" t="str">
            <v xml:space="preserve">700P  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XFC1183"/>
  <sheetViews>
    <sheetView tabSelected="1" zoomScale="85" zoomScaleNormal="85" workbookViewId="0">
      <selection activeCell="W20" sqref="W19:W20"/>
    </sheetView>
  </sheetViews>
  <sheetFormatPr defaultColWidth="9" defaultRowHeight="13.5" outlineLevelRow="1" outlineLevelCol="1"/>
  <cols>
    <col min="1" max="1" width="6.25" style="1" customWidth="1"/>
    <col min="2" max="2" width="6.125" style="67" customWidth="1"/>
    <col min="3" max="3" width="13.125" style="2" bestFit="1" customWidth="1"/>
    <col min="4" max="4" width="12.625" style="2" customWidth="1"/>
    <col min="5" max="5" width="39.75" style="245" customWidth="1"/>
    <col min="6" max="6" width="5.25" style="2" customWidth="1" outlineLevel="1"/>
    <col min="7" max="7" width="8.5" style="2" customWidth="1" outlineLevel="1"/>
    <col min="8" max="8" width="5" style="2" customWidth="1" outlineLevel="1"/>
    <col min="9" max="10" width="5.875" style="2" customWidth="1" outlineLevel="1"/>
    <col min="11" max="12" width="5.5" style="2" customWidth="1" outlineLevel="1"/>
    <col min="13" max="18" width="5.5" style="1" customWidth="1" outlineLevel="1"/>
    <col min="19" max="19" width="5.625" style="1" customWidth="1" outlineLevel="1"/>
    <col min="20" max="21" width="6.5" style="1" customWidth="1" outlineLevel="1"/>
    <col min="22" max="22" width="11" style="1" customWidth="1" outlineLevel="1"/>
    <col min="23" max="23" width="19" style="1" customWidth="1" outlineLevel="1"/>
    <col min="24" max="24" width="14.25" style="72" customWidth="1" outlineLevel="1"/>
    <col min="25" max="25" width="10.125" style="72" customWidth="1" outlineLevel="1"/>
    <col min="26" max="26" width="11.125" style="72" customWidth="1" outlineLevel="1"/>
    <col min="27" max="27" width="14.125" style="72" customWidth="1" outlineLevel="1"/>
    <col min="28" max="28" width="13.5" style="72" customWidth="1" outlineLevel="1"/>
    <col min="29" max="29" width="31.375" style="72" customWidth="1" outlineLevel="1"/>
    <col min="30" max="30" width="13.625" style="72" customWidth="1" outlineLevel="1"/>
    <col min="31" max="31" width="9" style="72" customWidth="1" outlineLevel="1"/>
    <col min="32" max="32" width="10.5" style="72" customWidth="1" outlineLevel="1"/>
    <col min="33" max="33" width="7.25" style="72" customWidth="1" outlineLevel="1"/>
    <col min="34" max="34" width="10.5" style="72" customWidth="1" outlineLevel="1"/>
    <col min="35" max="35" width="10.75" style="72" customWidth="1" outlineLevel="1"/>
    <col min="36" max="36" width="4.5" style="1" customWidth="1" outlineLevel="1"/>
    <col min="37" max="37" width="3.5" style="1" customWidth="1" outlineLevel="1"/>
    <col min="38" max="38" width="12.125" style="1" hidden="1" customWidth="1" outlineLevel="1"/>
    <col min="39" max="39" width="4.625" style="1" hidden="1" customWidth="1" outlineLevel="1"/>
    <col min="40" max="40" width="170.625" style="1" hidden="1" customWidth="1" outlineLevel="1"/>
    <col min="41" max="41" width="3.625" style="1" customWidth="1" outlineLevel="1"/>
    <col min="42" max="42" width="15.25" style="1" bestFit="1" customWidth="1" outlineLevel="1"/>
    <col min="43" max="43" width="10" style="3" customWidth="1" outlineLevel="1"/>
    <col min="44" max="44" width="15.5" style="1" customWidth="1" outlineLevel="1"/>
    <col min="45" max="45" width="9" style="1" customWidth="1" outlineLevel="1"/>
    <col min="46" max="47" width="8.875" customWidth="1" outlineLevel="1"/>
    <col min="48" max="58" width="9" style="1" customWidth="1" outlineLevel="1"/>
    <col min="59" max="62" width="9" style="1"/>
    <col min="63" max="63" width="14" style="1" bestFit="1" customWidth="1"/>
    <col min="64" max="16384" width="9" style="1"/>
  </cols>
  <sheetData>
    <row r="1" spans="1:63">
      <c r="M1" s="2"/>
      <c r="N1" s="2"/>
      <c r="O1" s="2"/>
      <c r="P1" s="2"/>
      <c r="Q1" s="2"/>
      <c r="R1" s="2"/>
      <c r="S1" s="2"/>
      <c r="T1" s="2"/>
      <c r="U1" s="2"/>
      <c r="V1" s="2"/>
      <c r="W1" s="2"/>
      <c r="AL1" s="1">
        <v>59</v>
      </c>
      <c r="AM1" s="1">
        <v>60</v>
      </c>
      <c r="AO1" s="1">
        <v>64</v>
      </c>
      <c r="AP1" s="1">
        <v>66</v>
      </c>
      <c r="AQ1" s="3">
        <v>67</v>
      </c>
    </row>
    <row r="2" spans="1:63" ht="26.25" thickBot="1">
      <c r="A2" s="4" t="s">
        <v>1608</v>
      </c>
      <c r="H2" s="5" t="s">
        <v>0</v>
      </c>
      <c r="I2" s="33"/>
      <c r="J2" s="33"/>
      <c r="K2" s="33"/>
      <c r="L2" s="33"/>
      <c r="M2" s="32"/>
      <c r="N2" s="32"/>
      <c r="O2" s="32"/>
      <c r="P2" s="32"/>
      <c r="Q2" s="32"/>
      <c r="R2" s="6"/>
      <c r="S2" s="6"/>
      <c r="T2" s="6"/>
      <c r="U2" s="6"/>
      <c r="V2" s="6"/>
      <c r="W2" s="6"/>
      <c r="X2" s="104"/>
      <c r="AJ2" s="7" t="s">
        <v>448</v>
      </c>
      <c r="AL2"/>
      <c r="AM2"/>
      <c r="AN2"/>
      <c r="AQ2" s="1"/>
      <c r="AT2" s="1"/>
      <c r="AU2" s="1"/>
    </row>
    <row r="3" spans="1:63" s="72" customFormat="1" ht="14.25" thickBot="1">
      <c r="A3" s="68"/>
      <c r="B3" s="67"/>
      <c r="C3" s="69"/>
      <c r="D3" s="69"/>
      <c r="E3" s="246"/>
      <c r="F3" s="69"/>
      <c r="G3" s="69"/>
      <c r="H3" s="70"/>
      <c r="I3" s="114">
        <v>45915</v>
      </c>
      <c r="J3" s="115">
        <f t="shared" ref="J3:U3" si="0">I3+7</f>
        <v>45922</v>
      </c>
      <c r="K3" s="115">
        <f>J3+7</f>
        <v>45929</v>
      </c>
      <c r="L3" s="115">
        <f t="shared" si="0"/>
        <v>45936</v>
      </c>
      <c r="M3" s="115">
        <f t="shared" si="0"/>
        <v>45943</v>
      </c>
      <c r="N3" s="115">
        <f t="shared" si="0"/>
        <v>45950</v>
      </c>
      <c r="O3" s="115">
        <f t="shared" si="0"/>
        <v>45957</v>
      </c>
      <c r="P3" s="115">
        <f t="shared" si="0"/>
        <v>45964</v>
      </c>
      <c r="Q3" s="115">
        <f>P3+7</f>
        <v>45971</v>
      </c>
      <c r="R3" s="115">
        <f>Q3+7</f>
        <v>45978</v>
      </c>
      <c r="S3" s="115">
        <f t="shared" si="0"/>
        <v>45985</v>
      </c>
      <c r="T3" s="115">
        <f t="shared" si="0"/>
        <v>45992</v>
      </c>
      <c r="U3" s="115">
        <f t="shared" si="0"/>
        <v>45999</v>
      </c>
      <c r="V3" s="115"/>
      <c r="W3" s="71" t="s">
        <v>1079</v>
      </c>
      <c r="X3" s="75"/>
      <c r="Y3" s="75"/>
      <c r="Z3" s="75"/>
      <c r="AA3" s="75"/>
      <c r="AB3" s="75"/>
      <c r="AC3" s="75"/>
      <c r="AD3" s="75"/>
      <c r="AE3" s="75"/>
      <c r="AF3" s="92"/>
      <c r="AG3" s="623" t="s">
        <v>449</v>
      </c>
      <c r="AH3" s="625" t="s">
        <v>450</v>
      </c>
      <c r="AI3" s="626"/>
      <c r="AL3" s="73"/>
      <c r="AM3" s="73"/>
      <c r="AN3" s="73"/>
    </row>
    <row r="4" spans="1:63" ht="41.25" thickBot="1">
      <c r="A4" s="597" t="s">
        <v>433</v>
      </c>
      <c r="B4" s="598" t="s">
        <v>1</v>
      </c>
      <c r="C4" s="598" t="s">
        <v>401</v>
      </c>
      <c r="D4" s="598" t="s">
        <v>147</v>
      </c>
      <c r="E4" s="598" t="s">
        <v>868</v>
      </c>
      <c r="F4" s="598" t="s">
        <v>2</v>
      </c>
      <c r="G4" s="598" t="s">
        <v>3</v>
      </c>
      <c r="H4" s="598" t="s">
        <v>4</v>
      </c>
      <c r="I4" s="598" t="s">
        <v>1123</v>
      </c>
      <c r="J4" s="598" t="s">
        <v>1127</v>
      </c>
      <c r="K4" s="598" t="s">
        <v>1130</v>
      </c>
      <c r="L4" s="598" t="s">
        <v>1155</v>
      </c>
      <c r="M4" s="598" t="s">
        <v>1178</v>
      </c>
      <c r="N4" s="598" t="s">
        <v>1203</v>
      </c>
      <c r="O4" s="598" t="s">
        <v>1230</v>
      </c>
      <c r="P4" s="598" t="s">
        <v>1273</v>
      </c>
      <c r="Q4" s="598" t="s">
        <v>1274</v>
      </c>
      <c r="R4" s="599" t="s">
        <v>1348</v>
      </c>
      <c r="S4" s="598" t="s">
        <v>1399</v>
      </c>
      <c r="T4" s="598" t="s">
        <v>1558</v>
      </c>
      <c r="U4" s="598" t="s">
        <v>1609</v>
      </c>
      <c r="V4" s="598" t="s">
        <v>5</v>
      </c>
      <c r="W4" s="598" t="s">
        <v>678</v>
      </c>
      <c r="X4" s="598" t="s">
        <v>679</v>
      </c>
      <c r="Y4" s="93" t="s">
        <v>857</v>
      </c>
      <c r="Z4" s="107" t="s">
        <v>685</v>
      </c>
      <c r="AA4" s="94" t="s">
        <v>451</v>
      </c>
      <c r="AB4" s="94" t="s">
        <v>458</v>
      </c>
      <c r="AC4" s="95" t="s">
        <v>452</v>
      </c>
      <c r="AD4" s="94" t="s">
        <v>453</v>
      </c>
      <c r="AE4" s="90" t="s">
        <v>454</v>
      </c>
      <c r="AF4" s="96" t="s">
        <v>455</v>
      </c>
      <c r="AG4" s="624"/>
      <c r="AH4" s="97" t="s">
        <v>456</v>
      </c>
      <c r="AI4" s="98" t="s">
        <v>457</v>
      </c>
      <c r="AL4"/>
      <c r="AM4"/>
      <c r="AN4"/>
      <c r="AP4" s="119" t="s">
        <v>704</v>
      </c>
      <c r="AQ4" s="1"/>
      <c r="AT4" s="1"/>
      <c r="AU4" s="1"/>
    </row>
    <row r="5" spans="1:63" s="13" customFormat="1" ht="18.75">
      <c r="A5" s="138">
        <v>46</v>
      </c>
      <c r="B5" s="170"/>
      <c r="C5" s="136">
        <v>7552338503</v>
      </c>
      <c r="D5" s="136" t="s">
        <v>12</v>
      </c>
      <c r="E5" s="247" t="s">
        <v>1672</v>
      </c>
      <c r="F5" s="139">
        <v>1</v>
      </c>
      <c r="G5" s="139" t="s">
        <v>10</v>
      </c>
      <c r="H5" s="139" t="s">
        <v>11</v>
      </c>
      <c r="I5" s="152"/>
      <c r="J5" s="152">
        <v>1</v>
      </c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>
        <v>1</v>
      </c>
      <c r="W5" s="136" t="s">
        <v>680</v>
      </c>
      <c r="X5" s="136" t="s">
        <v>681</v>
      </c>
      <c r="Y5" s="42" t="str">
        <f>VLOOKUP($C5,[1]量産!$C$4:$N$15550,2,FALSE)</f>
        <v>I4K6792</v>
      </c>
      <c r="Z5" s="108">
        <f>VLOOKUP($C5,[1]量産!$C$4:$N$15550,3,FALSE)</f>
        <v>45805</v>
      </c>
      <c r="AA5" s="42" t="str">
        <f>VLOOKUP($C5,[1]量産!$C$4:$N$15550,4,FALSE)</f>
        <v>VK00 B2-Gr</v>
      </c>
      <c r="AB5" s="42" t="str">
        <f>VLOOKUP($C5,[1]量産!$C$4:$N$15550,5,FALSE)</f>
        <v>VK00 B2-Gr EXP</v>
      </c>
      <c r="AC5" s="81" t="str">
        <f>VLOOKUP($C5,[1]量産!$C$4:$N$15550,6,FALSE)</f>
        <v>VK00 B2-Gr EXP量産向け設変出図</v>
      </c>
      <c r="AD5" s="42">
        <f>VLOOKUP($C5,[1]量産!$C$4:$N$15550,7,FALSE)</f>
        <v>0</v>
      </c>
      <c r="AE5" s="42">
        <f>VLOOKUP($C5,[1]量産!$C$4:$N$15550,8,FALSE)</f>
        <v>0</v>
      </c>
      <c r="AF5" s="82">
        <f>VLOOKUP($C5,[1]量産!$C$4:$N$15550,9,FALSE)</f>
        <v>0</v>
      </c>
      <c r="AG5" s="83">
        <f>VLOOKUP($C5,[1]量産!$C$4:$N$15550,10,FALSE)</f>
        <v>0</v>
      </c>
      <c r="AH5" s="42">
        <f>VLOOKUP($C5,[1]量産!$C$4:$N$15550,11,FALSE)</f>
        <v>0</v>
      </c>
      <c r="AI5" s="84">
        <f>VLOOKUP($C5,[1]量産!$C$4:$N$15550,12,FALSE)</f>
        <v>0</v>
      </c>
      <c r="AJ5" s="12"/>
      <c r="AK5" s="10"/>
      <c r="AL5" s="11">
        <f t="shared" ref="AL5:AL68" si="1">C5</f>
        <v>7552338503</v>
      </c>
      <c r="AM5" s="11">
        <f t="shared" ref="AM5:AM68" si="2">B5</f>
        <v>0</v>
      </c>
      <c r="AN5" s="11" t="str">
        <f t="shared" ref="AN5:AN68" si="3">E5</f>
        <v>I4K6792VK00(EXP)B2-GR 量産向け設変出図</v>
      </c>
      <c r="AP5" s="602">
        <v>7551885412</v>
      </c>
      <c r="AQ5" s="11" t="str">
        <f>VLOOKUP(AP5,AL5:AM850,2,FALSE)</f>
        <v>A</v>
      </c>
      <c r="AR5" s="11" t="str">
        <f>VLOOKUP(AP5,AL5:AN850,3,FALSE)</f>
        <v>久しぶり</v>
      </c>
      <c r="BK5" s="13" t="e">
        <f>VLOOKUP(C:C,[2]Sheet2!$A:$A,1,FALSE)</f>
        <v>#N/A</v>
      </c>
    </row>
    <row r="6" spans="1:63" s="13" customFormat="1" ht="18.75">
      <c r="A6" s="138">
        <v>47</v>
      </c>
      <c r="B6" s="170"/>
      <c r="C6" s="136">
        <v>7552473040</v>
      </c>
      <c r="D6" s="136" t="s">
        <v>1081</v>
      </c>
      <c r="E6" s="307" t="s">
        <v>1673</v>
      </c>
      <c r="F6" s="139">
        <v>1</v>
      </c>
      <c r="G6" s="139" t="s">
        <v>10</v>
      </c>
      <c r="H6" s="139" t="s">
        <v>11</v>
      </c>
      <c r="I6" s="139"/>
      <c r="J6" s="139"/>
      <c r="K6" s="139">
        <v>1</v>
      </c>
      <c r="L6" s="139"/>
      <c r="M6" s="152"/>
      <c r="N6" s="152"/>
      <c r="O6" s="152"/>
      <c r="P6" s="139"/>
      <c r="Q6" s="139"/>
      <c r="R6" s="152"/>
      <c r="S6" s="139"/>
      <c r="T6" s="139"/>
      <c r="U6" s="139"/>
      <c r="V6" s="139">
        <v>1</v>
      </c>
      <c r="W6" s="136" t="s">
        <v>680</v>
      </c>
      <c r="X6" s="136" t="s">
        <v>838</v>
      </c>
      <c r="Y6" s="42" t="e">
        <f>VLOOKUP($C6,[1]量産!$C$4:$N$15550,2,FALSE)</f>
        <v>#N/A</v>
      </c>
      <c r="Z6" s="108" t="e">
        <f>VLOOKUP($C6,[1]量産!$C$4:$N$15550,3,FALSE)</f>
        <v>#N/A</v>
      </c>
      <c r="AA6" s="42" t="e">
        <f>VLOOKUP($C6,[1]量産!$C$4:$N$15550,4,FALSE)</f>
        <v>#N/A</v>
      </c>
      <c r="AB6" s="42" t="e">
        <f>VLOOKUP($C6,[1]量産!$C$4:$N$15550,5,FALSE)</f>
        <v>#N/A</v>
      </c>
      <c r="AC6" s="81" t="e">
        <f>VLOOKUP($C6,[1]量産!$C$4:$N$15550,6,FALSE)</f>
        <v>#N/A</v>
      </c>
      <c r="AD6" s="42" t="e">
        <f>VLOOKUP($C6,[1]量産!$C$4:$N$15550,7,FALSE)</f>
        <v>#N/A</v>
      </c>
      <c r="AE6" s="42" t="e">
        <f>VLOOKUP($C6,[1]量産!$C$4:$N$15550,8,FALSE)</f>
        <v>#N/A</v>
      </c>
      <c r="AF6" s="82" t="e">
        <f>VLOOKUP($C6,[1]量産!$C$4:$N$15550,9,FALSE)</f>
        <v>#N/A</v>
      </c>
      <c r="AG6" s="83" t="e">
        <f>VLOOKUP($C6,[1]量産!$C$4:$N$15550,10,FALSE)</f>
        <v>#N/A</v>
      </c>
      <c r="AH6" s="42" t="e">
        <f>VLOOKUP($C6,[1]量産!$C$4:$N$15550,11,FALSE)</f>
        <v>#N/A</v>
      </c>
      <c r="AI6" s="84" t="e">
        <f>VLOOKUP($C6,[1]量産!$C$4:$N$15550,12,FALSE)</f>
        <v>#N/A</v>
      </c>
      <c r="AJ6" s="9"/>
      <c r="AK6" s="10"/>
      <c r="AL6" s="11">
        <f t="shared" si="1"/>
        <v>7552473040</v>
      </c>
      <c r="AM6" s="11">
        <f t="shared" si="2"/>
        <v>0</v>
      </c>
      <c r="AN6" s="11" t="str">
        <f t="shared" si="3"/>
        <v>I3K6135VK05 E-GR K研向け新規出図</v>
      </c>
      <c r="AP6" s="602">
        <v>7552078350</v>
      </c>
      <c r="AQ6" s="11" t="str">
        <f t="shared" ref="AQ6:AQ11" si="4">VLOOKUP(AP6,AL6:AM860,2,FALSE)</f>
        <v>A</v>
      </c>
      <c r="AR6" s="11" t="str">
        <f t="shared" ref="AR6:AR11" si="5">VLOOKUP(AP6,AL6:AN860,3,FALSE)</f>
        <v>久しぶり</v>
      </c>
      <c r="BK6" s="13">
        <f>VLOOKUP(C:C,[2]Sheet2!$A:$A,1,FALSE)</f>
        <v>7552473040</v>
      </c>
    </row>
    <row r="7" spans="1:63" s="11" customFormat="1" ht="18.75">
      <c r="A7" s="138">
        <v>44</v>
      </c>
      <c r="B7" s="170"/>
      <c r="C7" s="136">
        <v>7551909772</v>
      </c>
      <c r="D7" s="136" t="s">
        <v>984</v>
      </c>
      <c r="E7" s="247" t="s">
        <v>1671</v>
      </c>
      <c r="F7" s="139">
        <v>1</v>
      </c>
      <c r="G7" s="139" t="s">
        <v>10</v>
      </c>
      <c r="H7" s="139" t="s">
        <v>11</v>
      </c>
      <c r="I7" s="139"/>
      <c r="J7" s="139"/>
      <c r="K7" s="139"/>
      <c r="L7" s="139">
        <v>1</v>
      </c>
      <c r="M7" s="139">
        <v>2</v>
      </c>
      <c r="N7" s="280">
        <v>2</v>
      </c>
      <c r="O7" s="139">
        <v>1</v>
      </c>
      <c r="P7" s="139"/>
      <c r="Q7" s="139"/>
      <c r="R7" s="139"/>
      <c r="S7" s="139"/>
      <c r="T7" s="139"/>
      <c r="U7" s="139"/>
      <c r="V7" s="139">
        <v>6</v>
      </c>
      <c r="W7" s="136" t="s">
        <v>680</v>
      </c>
      <c r="X7" s="136" t="s">
        <v>786</v>
      </c>
      <c r="Y7" s="42" t="str">
        <f>VLOOKUP($C7,[1]量産!$C$4:$N$15550,2,FALSE)</f>
        <v>I4K5796</v>
      </c>
      <c r="Z7" s="108">
        <f>VLOOKUP($C7,[1]量産!$C$4:$N$15550,3,FALSE)</f>
        <v>45770</v>
      </c>
      <c r="AA7" s="42" t="str">
        <f>VLOOKUP($C7,[1]量産!$C$4:$N$15550,4,FALSE)</f>
        <v>VK04 A2-Gr</v>
      </c>
      <c r="AB7" s="42" t="str">
        <f>VLOOKUP($C7,[1]量産!$C$4:$N$15550,5,FALSE)</f>
        <v>VK04A2-Gr1SEI</v>
      </c>
      <c r="AC7" s="81" t="str">
        <f>VLOOKUP($C7,[1]量産!$C$4:$N$15550,6,FALSE)</f>
        <v>VK04A2-Gr1SEI向け設変出図</v>
      </c>
      <c r="AD7" s="42">
        <f>VLOOKUP($C7,[1]量産!$C$4:$N$15550,7,FALSE)</f>
        <v>0</v>
      </c>
      <c r="AE7" s="42" t="str">
        <f>VLOOKUP($C7,[1]量産!$C$4:$N$15550,8,FALSE)</f>
        <v>A</v>
      </c>
      <c r="AF7" s="82">
        <f>VLOOKUP($C7,[1]量産!$C$4:$N$15550,9,FALSE)</f>
        <v>0</v>
      </c>
      <c r="AG7" s="83">
        <f>VLOOKUP($C7,[1]量産!$C$4:$N$15550,10,FALSE)</f>
        <v>0</v>
      </c>
      <c r="AH7" s="42">
        <f>VLOOKUP($C7,[1]量産!$C$4:$N$15550,11,FALSE)</f>
        <v>0</v>
      </c>
      <c r="AI7" s="84">
        <f>VLOOKUP($C7,[1]量産!$C$4:$N$15550,12,FALSE)</f>
        <v>0</v>
      </c>
      <c r="AJ7" s="9"/>
      <c r="AK7" s="10"/>
      <c r="AL7" s="11">
        <f t="shared" si="1"/>
        <v>7551909772</v>
      </c>
      <c r="AM7" s="11">
        <f t="shared" si="2"/>
        <v>0</v>
      </c>
      <c r="AN7" s="11" t="str">
        <f t="shared" si="3"/>
        <v>I4K6850VK04 A1-GR 1生向け設変出図</v>
      </c>
      <c r="AP7" s="602">
        <v>7552701721</v>
      </c>
      <c r="AQ7" s="11" t="str">
        <f t="shared" si="4"/>
        <v>A</v>
      </c>
      <c r="AR7" s="11" t="str">
        <f t="shared" si="5"/>
        <v>I4K6545VK05 A,B,C-GR 1生向け設変出図</v>
      </c>
      <c r="BK7" s="13" t="e">
        <f>VLOOKUP(C:C,[2]Sheet2!$A:$A,1,FALSE)</f>
        <v>#N/A</v>
      </c>
    </row>
    <row r="8" spans="1:63" s="13" customFormat="1" ht="18.75">
      <c r="A8" s="138">
        <v>45</v>
      </c>
      <c r="B8" s="170"/>
      <c r="C8" s="136">
        <v>7552166153</v>
      </c>
      <c r="D8" s="136" t="s">
        <v>12</v>
      </c>
      <c r="E8" s="247" t="s">
        <v>1674</v>
      </c>
      <c r="F8" s="139">
        <v>1</v>
      </c>
      <c r="G8" s="139" t="s">
        <v>10</v>
      </c>
      <c r="H8" s="139" t="s">
        <v>11</v>
      </c>
      <c r="I8" s="152"/>
      <c r="J8" s="139"/>
      <c r="K8" s="139"/>
      <c r="L8" s="152"/>
      <c r="M8" s="152"/>
      <c r="N8" s="139"/>
      <c r="O8" s="139">
        <v>1</v>
      </c>
      <c r="P8" s="139">
        <v>2</v>
      </c>
      <c r="Q8" s="139">
        <v>2</v>
      </c>
      <c r="R8" s="139">
        <v>2</v>
      </c>
      <c r="S8" s="139">
        <v>1</v>
      </c>
      <c r="T8" s="139">
        <v>2</v>
      </c>
      <c r="U8" s="139">
        <v>1</v>
      </c>
      <c r="V8" s="139">
        <v>11</v>
      </c>
      <c r="W8" s="136" t="s">
        <v>680</v>
      </c>
      <c r="X8" s="136" t="s">
        <v>681</v>
      </c>
      <c r="Y8" s="42" t="str">
        <f>VLOOKUP($C8,[1]量産!$C$4:$N$15550,2,FALSE)</f>
        <v>I4K5443</v>
      </c>
      <c r="Z8" s="108">
        <f>VLOOKUP($C8,[1]量産!$C$4:$N$15550,3,FALSE)</f>
        <v>45551</v>
      </c>
      <c r="AA8" s="42" t="str">
        <f>VLOOKUP($C8,[1]量産!$C$4:$N$15550,4,FALSE)</f>
        <v>VK00 NPR</v>
      </c>
      <c r="AB8" s="42" t="str">
        <f>VLOOKUP($C8,[1]量産!$C$4:$N$15550,5,FALSE)</f>
        <v>VK00 B1-GR 850幅</v>
      </c>
      <c r="AC8" s="81" t="str">
        <f>VLOOKUP($C8,[1]量産!$C$4:$N$15550,6,FALSE)</f>
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</c>
      <c r="AD8" s="42">
        <f>VLOOKUP($C8,[1]量産!$C$4:$N$15550,7,FALSE)</f>
        <v>0</v>
      </c>
      <c r="AE8" s="42">
        <f>VLOOKUP($C8,[1]量産!$C$4:$N$15550,8,FALSE)</f>
        <v>0</v>
      </c>
      <c r="AF8" s="82">
        <f>VLOOKUP($C8,[1]量産!$C$4:$N$15550,9,FALSE)</f>
        <v>0</v>
      </c>
      <c r="AG8" s="83" t="str">
        <f>VLOOKUP($C8,[1]量産!$C$4:$N$15550,10,FALSE)</f>
        <v>未</v>
      </c>
      <c r="AH8" s="42" t="str">
        <f>VLOOKUP($C8,[1]量産!$C$4:$N$15550,11,FALSE)</f>
        <v>未</v>
      </c>
      <c r="AI8" s="84" t="str">
        <f>VLOOKUP($C8,[1]量産!$C$4:$N$15550,12,FALSE)</f>
        <v>未</v>
      </c>
      <c r="AJ8" s="9"/>
      <c r="AK8" s="10"/>
      <c r="AL8" s="11">
        <f t="shared" si="1"/>
        <v>7552166153</v>
      </c>
      <c r="AM8" s="11">
        <f t="shared" si="2"/>
        <v>0</v>
      </c>
      <c r="AN8" s="11" t="str">
        <f t="shared" si="3"/>
        <v>I4K5771VK00 B1-GR 850幅 3X SOP 3RD C/M 共締め指示 誤記修正 設変出図(内容：図面・3Dモデルの共締め指示の修正、過去設変の水平展開であるRIVET;ENGINE C/M OUTER BRKTの長さ変更の反映)</v>
      </c>
      <c r="AP8" s="602">
        <v>7552701731</v>
      </c>
      <c r="AQ8" s="11" t="str">
        <f t="shared" si="4"/>
        <v>A</v>
      </c>
      <c r="AR8" s="11" t="str">
        <f t="shared" si="5"/>
        <v>I4K6545VK05 A,B,C-GR 1生向け設変出図</v>
      </c>
      <c r="BK8" s="13" t="e">
        <f>VLOOKUP(C:C,[2]Sheet2!$A:$A,1,FALSE)</f>
        <v>#N/A</v>
      </c>
    </row>
    <row r="9" spans="1:63" s="13" customFormat="1" ht="18.75">
      <c r="A9" s="138">
        <v>41</v>
      </c>
      <c r="B9" s="170" t="s">
        <v>1349</v>
      </c>
      <c r="C9" s="136">
        <v>8978795013</v>
      </c>
      <c r="D9" s="136" t="s">
        <v>879</v>
      </c>
      <c r="E9" s="247" t="s">
        <v>1675</v>
      </c>
      <c r="F9" s="139">
        <v>1</v>
      </c>
      <c r="G9" s="139" t="s">
        <v>10</v>
      </c>
      <c r="H9" s="139" t="s">
        <v>11</v>
      </c>
      <c r="I9" s="152"/>
      <c r="J9" s="152">
        <v>1</v>
      </c>
      <c r="K9" s="152"/>
      <c r="L9" s="139"/>
      <c r="M9" s="152"/>
      <c r="N9" s="152"/>
      <c r="O9" s="152">
        <v>1</v>
      </c>
      <c r="P9" s="152">
        <v>1</v>
      </c>
      <c r="Q9" s="152">
        <v>1</v>
      </c>
      <c r="R9" s="152">
        <v>1</v>
      </c>
      <c r="S9" s="139"/>
      <c r="T9" s="152"/>
      <c r="U9" s="152"/>
      <c r="V9" s="139">
        <v>5</v>
      </c>
      <c r="W9" s="136" t="s">
        <v>680</v>
      </c>
      <c r="X9" s="136" t="s">
        <v>786</v>
      </c>
      <c r="Y9" s="42" t="str">
        <f>VLOOKUP($C9,[1]量産!$C$4:$N$15550,2,FALSE)</f>
        <v>I4K6268</v>
      </c>
      <c r="Z9" s="108">
        <f>VLOOKUP($C9,[1]量産!$C$4:$N$15550,3,FALSE)</f>
        <v>45677</v>
      </c>
      <c r="AA9" s="42" t="str">
        <f>VLOOKUP($C9,[1]量産!$C$4:$N$15550,4,FALSE)</f>
        <v>VK04 NPS</v>
      </c>
      <c r="AB9" s="42" t="str">
        <f>VLOOKUP($C9,[1]量産!$C$4:$N$15550,5,FALSE)</f>
        <v>VK04 A1-Gr</v>
      </c>
      <c r="AC9" s="81" t="str">
        <f>VLOOKUP($C9,[1]量産!$C$4:$N$15550,6,FALSE)</f>
        <v>VK04 A1-Gr 4X4 量産向け設変出図</v>
      </c>
      <c r="AD9" s="42">
        <f>VLOOKUP($C9,[1]量産!$C$4:$N$15550,7,FALSE)</f>
        <v>0</v>
      </c>
      <c r="AE9" s="42" t="str">
        <f>VLOOKUP($C9,[1]量産!$C$4:$N$15550,8,FALSE)</f>
        <v>A</v>
      </c>
      <c r="AF9" s="82">
        <f>VLOOKUP($C9,[1]量産!$C$4:$N$15550,9,FALSE)</f>
        <v>0</v>
      </c>
      <c r="AG9" s="83" t="str">
        <f>VLOOKUP($C9,[1]量産!$C$4:$N$15550,10,FALSE)</f>
        <v>未</v>
      </c>
      <c r="AH9" s="42" t="str">
        <f>VLOOKUP($C9,[1]量産!$C$4:$N$15550,11,FALSE)</f>
        <v>未</v>
      </c>
      <c r="AI9" s="84" t="str">
        <f>VLOOKUP($C9,[1]量産!$C$4:$N$15550,12,FALSE)</f>
        <v>未</v>
      </c>
      <c r="AJ9" s="9"/>
      <c r="AK9" s="10"/>
      <c r="AL9" s="11">
        <f t="shared" si="1"/>
        <v>8978795013</v>
      </c>
      <c r="AM9" s="11" t="str">
        <f t="shared" si="2"/>
        <v xml:space="preserve">   </v>
      </c>
      <c r="AN9" s="11" t="str">
        <f t="shared" si="3"/>
        <v>I4K6626VK04 A1/A2-GR 1生向け設変出図</v>
      </c>
      <c r="AP9" s="602">
        <v>8978845054</v>
      </c>
      <c r="AQ9" s="11" t="str">
        <f t="shared" si="4"/>
        <v>A</v>
      </c>
      <c r="AR9" s="11" t="str">
        <f t="shared" si="5"/>
        <v xml:space="preserve">VK04 A2-GR 1生向け設変出図 </v>
      </c>
      <c r="BK9" s="13" t="e">
        <f>VLOOKUP(C:C,[2]Sheet2!$A:$A,1,FALSE)</f>
        <v>#N/A</v>
      </c>
    </row>
    <row r="10" spans="1:63" s="13" customFormat="1" ht="18.75">
      <c r="A10" s="138">
        <v>20</v>
      </c>
      <c r="B10" s="170" t="s">
        <v>1349</v>
      </c>
      <c r="C10" s="136">
        <v>7552222911</v>
      </c>
      <c r="D10" s="136" t="s">
        <v>17</v>
      </c>
      <c r="E10" s="247" t="s">
        <v>1281</v>
      </c>
      <c r="F10" s="139">
        <v>1</v>
      </c>
      <c r="G10" s="139" t="s">
        <v>10</v>
      </c>
      <c r="H10" s="139" t="s">
        <v>11</v>
      </c>
      <c r="I10" s="152"/>
      <c r="J10" s="152">
        <v>1</v>
      </c>
      <c r="K10" s="152"/>
      <c r="L10" s="139"/>
      <c r="M10" s="152"/>
      <c r="N10" s="152"/>
      <c r="O10" s="152">
        <v>1</v>
      </c>
      <c r="P10" s="152">
        <v>1</v>
      </c>
      <c r="Q10" s="152">
        <v>1</v>
      </c>
      <c r="R10" s="152">
        <v>1</v>
      </c>
      <c r="S10" s="152"/>
      <c r="T10" s="152"/>
      <c r="U10" s="152"/>
      <c r="V10" s="139">
        <v>5</v>
      </c>
      <c r="W10" s="136" t="s">
        <v>680</v>
      </c>
      <c r="X10" s="136" t="s">
        <v>681</v>
      </c>
      <c r="Y10" s="42" t="str">
        <f>VLOOKUP($C10,[1]量産!$C$4:$N$15550,2,FALSE)</f>
        <v>I4K5030</v>
      </c>
      <c r="Z10" s="108">
        <f>VLOOKUP($C10,[1]量産!$C$4:$N$15550,3,FALSE)</f>
        <v>45450</v>
      </c>
      <c r="AA10" s="42" t="str">
        <f>VLOOKUP($C10,[1]量産!$C$4:$N$15550,4,FALSE)</f>
        <v>VK00 NKR</v>
      </c>
      <c r="AB10" s="42" t="str">
        <f>VLOOKUP($C10,[1]量産!$C$4:$N$15550,5,FALSE)</f>
        <v>VK00 B2-Gr 700幅</v>
      </c>
      <c r="AC10" s="81" t="str">
        <f>VLOOKUP($C10,[1]量産!$C$4:$N$15550,6,FALSE)</f>
        <v>VK00 B2-GR 一生向け 700幅　設変出図(内容:構成部品の最新化、溶接NUT変更)</v>
      </c>
      <c r="AD10" s="42">
        <f>VLOOKUP($C10,[1]量産!$C$4:$N$15550,7,FALSE)</f>
        <v>0</v>
      </c>
      <c r="AE10" s="42" t="str">
        <f>VLOOKUP($C10,[1]量産!$C$4:$N$15550,8,FALSE)</f>
        <v>A</v>
      </c>
      <c r="AF10" s="82">
        <f>VLOOKUP($C10,[1]量産!$C$4:$N$15550,9,FALSE)</f>
        <v>0</v>
      </c>
      <c r="AG10" s="83" t="str">
        <f>VLOOKUP($C10,[1]量産!$C$4:$N$15550,10,FALSE)</f>
        <v>未</v>
      </c>
      <c r="AH10" s="42" t="str">
        <f>VLOOKUP($C10,[1]量産!$C$4:$N$15550,11,FALSE)</f>
        <v>未</v>
      </c>
      <c r="AI10" s="84" t="str">
        <f>VLOOKUP($C10,[1]量産!$C$4:$N$15550,12,FALSE)</f>
        <v>未</v>
      </c>
      <c r="AJ10" s="9"/>
      <c r="AK10" s="10"/>
      <c r="AL10" s="11">
        <f t="shared" si="1"/>
        <v>7552222911</v>
      </c>
      <c r="AM10" s="11" t="str">
        <f t="shared" si="2"/>
        <v xml:space="preserve">   </v>
      </c>
      <c r="AN10" s="11" t="str">
        <f t="shared" si="3"/>
        <v>VK00 B2-GR 一生向け 700幅　設変出図(内容:構成部品の最新化、溶接NUT変更)</v>
      </c>
      <c r="AP10" s="602">
        <v>8983922641</v>
      </c>
      <c r="AQ10" s="11" t="str">
        <f t="shared" si="4"/>
        <v>A</v>
      </c>
      <c r="AR10" s="11" t="str">
        <f t="shared" si="5"/>
        <v>久しぶり</v>
      </c>
      <c r="BK10" s="13" t="e">
        <f>VLOOKUP(C:C,[2]Sheet2!$A:$A,1,FALSE)</f>
        <v>#N/A</v>
      </c>
    </row>
    <row r="11" spans="1:63" s="11" customFormat="1" ht="18.75">
      <c r="A11" s="138">
        <v>5</v>
      </c>
      <c r="B11" s="170" t="s">
        <v>1349</v>
      </c>
      <c r="C11" s="136">
        <v>7552127013</v>
      </c>
      <c r="D11" s="136" t="s">
        <v>12</v>
      </c>
      <c r="E11" s="247" t="s">
        <v>1676</v>
      </c>
      <c r="F11" s="139">
        <v>1</v>
      </c>
      <c r="G11" s="139" t="s">
        <v>10</v>
      </c>
      <c r="H11" s="139" t="s">
        <v>11</v>
      </c>
      <c r="I11" s="139"/>
      <c r="J11" s="152"/>
      <c r="K11" s="139">
        <v>3</v>
      </c>
      <c r="L11" s="139">
        <v>11</v>
      </c>
      <c r="M11" s="139">
        <v>9</v>
      </c>
      <c r="N11" s="152">
        <v>9</v>
      </c>
      <c r="O11" s="280">
        <v>7</v>
      </c>
      <c r="P11" s="152">
        <v>10</v>
      </c>
      <c r="Q11" s="152">
        <v>11</v>
      </c>
      <c r="R11" s="152">
        <v>11</v>
      </c>
      <c r="S11" s="152">
        <v>11</v>
      </c>
      <c r="T11" s="152">
        <v>10</v>
      </c>
      <c r="U11" s="152">
        <v>5</v>
      </c>
      <c r="V11" s="139">
        <v>97</v>
      </c>
      <c r="W11" s="136" t="s">
        <v>680</v>
      </c>
      <c r="X11" s="136" t="s">
        <v>681</v>
      </c>
      <c r="Y11" s="42" t="str">
        <f>VLOOKUP($C11,[1]量産!$C$4:$N$15550,2,FALSE)</f>
        <v>I4K6681</v>
      </c>
      <c r="Z11" s="108">
        <f>VLOOKUP($C11,[1]量産!$C$4:$N$15550,3,FALSE)</f>
        <v>45797</v>
      </c>
      <c r="AA11" s="42" t="str">
        <f>VLOOKUP($C11,[1]量産!$C$4:$N$15550,4,FALSE)</f>
        <v>VK00 B-Gr</v>
      </c>
      <c r="AB11" s="42" t="str">
        <f>VLOOKUP($C11,[1]量産!$C$4:$N$15550,5,FALSE)</f>
        <v>VK00 B-Gr</v>
      </c>
      <c r="AC11" s="81" t="str">
        <f>VLOOKUP($C11,[1]量産!$C$4:$N$15550,6,FALSE)</f>
        <v>VK00 B-Gr アース一の不具合設変</v>
      </c>
      <c r="AD11" s="42">
        <f>VLOOKUP($C11,[1]量産!$C$4:$N$15550,7,FALSE)</f>
        <v>0</v>
      </c>
      <c r="AE11" s="42">
        <f>VLOOKUP($C11,[1]量産!$C$4:$N$15550,8,FALSE)</f>
        <v>0</v>
      </c>
      <c r="AF11" s="82">
        <f>VLOOKUP($C11,[1]量産!$C$4:$N$15550,9,FALSE)</f>
        <v>0</v>
      </c>
      <c r="AG11" s="83">
        <f>VLOOKUP($C11,[1]量産!$C$4:$N$15550,10,FALSE)</f>
        <v>0</v>
      </c>
      <c r="AH11" s="42">
        <f>VLOOKUP($C11,[1]量産!$C$4:$N$15550,11,FALSE)</f>
        <v>0</v>
      </c>
      <c r="AI11" s="84">
        <f>VLOOKUP($C11,[1]量産!$C$4:$N$15550,12,FALSE)</f>
        <v>0</v>
      </c>
      <c r="AJ11" s="9"/>
      <c r="AK11" s="10"/>
      <c r="AL11" s="11">
        <f t="shared" si="1"/>
        <v>7552127013</v>
      </c>
      <c r="AM11" s="11" t="str">
        <f t="shared" si="2"/>
        <v xml:space="preserve">   </v>
      </c>
      <c r="AN11" s="11" t="str">
        <f t="shared" si="3"/>
        <v>I4K6681VK00 B-GR アース位置の不具合設変</v>
      </c>
      <c r="AP11" s="602">
        <v>7552418211</v>
      </c>
      <c r="AQ11" s="11" t="str">
        <f t="shared" si="4"/>
        <v>C</v>
      </c>
      <c r="AR11" s="11" t="str">
        <f t="shared" si="5"/>
        <v>VK00 3X 850幅 B1-GR FRAME ASM 設変出図(内容：FRAME ASM内容品最新化,S/M ASM LH 溶接NUT及びSTIFF SUB SPG BRKT追加,RIVET削除,REINF LH 溶接NUT追加)</v>
      </c>
      <c r="BK11" s="13" t="e">
        <f>VLOOKUP(C:C,[2]Sheet2!$A:$A,1,FALSE)</f>
        <v>#N/A</v>
      </c>
    </row>
    <row r="12" spans="1:63" s="11" customFormat="1" ht="18.75">
      <c r="A12" s="138">
        <v>6</v>
      </c>
      <c r="B12" s="170" t="s">
        <v>1349</v>
      </c>
      <c r="C12" s="136">
        <v>7552127023</v>
      </c>
      <c r="D12" s="136" t="s">
        <v>12</v>
      </c>
      <c r="E12" s="247" t="s">
        <v>1676</v>
      </c>
      <c r="F12" s="139">
        <v>1</v>
      </c>
      <c r="G12" s="139" t="s">
        <v>10</v>
      </c>
      <c r="H12" s="139" t="s">
        <v>11</v>
      </c>
      <c r="I12" s="139"/>
      <c r="J12" s="139"/>
      <c r="K12" s="152">
        <v>1</v>
      </c>
      <c r="L12" s="152">
        <v>3</v>
      </c>
      <c r="M12" s="152">
        <v>3</v>
      </c>
      <c r="N12" s="139">
        <v>2</v>
      </c>
      <c r="O12" s="280">
        <v>1</v>
      </c>
      <c r="P12" s="152">
        <v>1</v>
      </c>
      <c r="Q12" s="152">
        <v>3</v>
      </c>
      <c r="R12" s="152">
        <v>4</v>
      </c>
      <c r="S12" s="152">
        <v>2</v>
      </c>
      <c r="T12" s="152"/>
      <c r="U12" s="152"/>
      <c r="V12" s="139">
        <v>20</v>
      </c>
      <c r="W12" s="136" t="s">
        <v>680</v>
      </c>
      <c r="X12" s="136" t="s">
        <v>681</v>
      </c>
      <c r="Y12" s="42" t="str">
        <f>VLOOKUP($C12,[1]量産!$C$4:$N$15550,2,FALSE)</f>
        <v>I4K6681</v>
      </c>
      <c r="Z12" s="108">
        <f>VLOOKUP($C12,[1]量産!$C$4:$N$15550,3,FALSE)</f>
        <v>45797</v>
      </c>
      <c r="AA12" s="42" t="str">
        <f>VLOOKUP($C12,[1]量産!$C$4:$N$15550,4,FALSE)</f>
        <v>VK00 B-Gr</v>
      </c>
      <c r="AB12" s="42" t="str">
        <f>VLOOKUP($C12,[1]量産!$C$4:$N$15550,5,FALSE)</f>
        <v>VK00 B-Gr</v>
      </c>
      <c r="AC12" s="81" t="str">
        <f>VLOOKUP($C12,[1]量産!$C$4:$N$15550,6,FALSE)</f>
        <v>VK00 B-Gr アース一の不具合設変</v>
      </c>
      <c r="AD12" s="42">
        <f>VLOOKUP($C12,[1]量産!$C$4:$N$15550,7,FALSE)</f>
        <v>0</v>
      </c>
      <c r="AE12" s="42" t="str">
        <f>VLOOKUP($C12,[1]量産!$C$4:$N$15550,8,FALSE)</f>
        <v>A</v>
      </c>
      <c r="AF12" s="82">
        <f>VLOOKUP($C12,[1]量産!$C$4:$N$15550,9,FALSE)</f>
        <v>0</v>
      </c>
      <c r="AG12" s="83">
        <f>VLOOKUP($C12,[1]量産!$C$4:$N$15550,10,FALSE)</f>
        <v>0</v>
      </c>
      <c r="AH12" s="42">
        <f>VLOOKUP($C12,[1]量産!$C$4:$N$15550,11,FALSE)</f>
        <v>0</v>
      </c>
      <c r="AI12" s="84">
        <f>VLOOKUP($C12,[1]量産!$C$4:$N$15550,12,FALSE)</f>
        <v>0</v>
      </c>
      <c r="AJ12" s="9"/>
      <c r="AK12" s="10"/>
      <c r="AL12" s="11">
        <f t="shared" si="1"/>
        <v>7552127023</v>
      </c>
      <c r="AM12" s="11" t="str">
        <f t="shared" si="2"/>
        <v xml:space="preserve">   </v>
      </c>
      <c r="AN12" s="11" t="str">
        <f t="shared" si="3"/>
        <v>I4K6681VK00 B-GR アース位置の不具合設変</v>
      </c>
      <c r="AP12" s="602">
        <v>7552770110</v>
      </c>
      <c r="AQ12" s="11" t="str">
        <f t="shared" ref="AQ12:AQ20" si="6">VLOOKUP(AP12,AL12:AM869,2,FALSE)</f>
        <v>C</v>
      </c>
      <c r="AR12" s="11" t="str">
        <f t="shared" ref="AR12:AR20" si="7">VLOOKUP(AP12,AL12:AN869,3,FALSE)</f>
        <v>VK05 A/B-GR K研向け新規出図</v>
      </c>
      <c r="BK12" s="13" t="e">
        <f>VLOOKUP(C:C,[2]Sheet2!$A:$A,1,FALSE)</f>
        <v>#N/A</v>
      </c>
    </row>
    <row r="13" spans="1:63" s="11" customFormat="1" ht="18.75">
      <c r="A13" s="138">
        <v>8</v>
      </c>
      <c r="B13" s="170" t="s">
        <v>1349</v>
      </c>
      <c r="C13" s="136">
        <v>7552127054</v>
      </c>
      <c r="D13" s="136" t="s">
        <v>12</v>
      </c>
      <c r="E13" s="247" t="s">
        <v>1676</v>
      </c>
      <c r="F13" s="139">
        <v>1</v>
      </c>
      <c r="G13" s="139" t="s">
        <v>10</v>
      </c>
      <c r="H13" s="139" t="s">
        <v>11</v>
      </c>
      <c r="I13" s="152"/>
      <c r="J13" s="152"/>
      <c r="K13" s="152">
        <v>5</v>
      </c>
      <c r="L13" s="152">
        <v>25</v>
      </c>
      <c r="M13" s="139">
        <v>18</v>
      </c>
      <c r="N13" s="152">
        <v>19</v>
      </c>
      <c r="O13" s="279">
        <v>15</v>
      </c>
      <c r="P13" s="152">
        <v>22</v>
      </c>
      <c r="Q13" s="152">
        <v>20</v>
      </c>
      <c r="R13" s="152">
        <v>19</v>
      </c>
      <c r="S13" s="152">
        <v>17</v>
      </c>
      <c r="T13" s="152">
        <v>27</v>
      </c>
      <c r="U13" s="152">
        <v>22</v>
      </c>
      <c r="V13" s="139">
        <v>209</v>
      </c>
      <c r="W13" s="136" t="s">
        <v>680</v>
      </c>
      <c r="X13" s="136" t="s">
        <v>681</v>
      </c>
      <c r="Y13" s="42" t="str">
        <f>VLOOKUP($C13,[1]量産!$C$4:$N$15550,2,FALSE)</f>
        <v>I4K6681</v>
      </c>
      <c r="Z13" s="108">
        <f>VLOOKUP($C13,[1]量産!$C$4:$N$15550,3,FALSE)</f>
        <v>45797</v>
      </c>
      <c r="AA13" s="42" t="str">
        <f>VLOOKUP($C13,[1]量産!$C$4:$N$15550,4,FALSE)</f>
        <v>VK00 B-Gr</v>
      </c>
      <c r="AB13" s="42" t="str">
        <f>VLOOKUP($C13,[1]量産!$C$4:$N$15550,5,FALSE)</f>
        <v>VK00 B-Gr</v>
      </c>
      <c r="AC13" s="81" t="str">
        <f>VLOOKUP($C13,[1]量産!$C$4:$N$15550,6,FALSE)</f>
        <v>VK00 B-Gr アース一の不具合設変</v>
      </c>
      <c r="AD13" s="42">
        <f>VLOOKUP($C13,[1]量産!$C$4:$N$15550,7,FALSE)</f>
        <v>0</v>
      </c>
      <c r="AE13" s="42">
        <f>VLOOKUP($C13,[1]量産!$C$4:$N$15550,8,FALSE)</f>
        <v>0</v>
      </c>
      <c r="AF13" s="82">
        <f>VLOOKUP($C13,[1]量産!$C$4:$N$15550,9,FALSE)</f>
        <v>0</v>
      </c>
      <c r="AG13" s="83">
        <f>VLOOKUP($C13,[1]量産!$C$4:$N$15550,10,FALSE)</f>
        <v>0</v>
      </c>
      <c r="AH13" s="42">
        <f>VLOOKUP($C13,[1]量産!$C$4:$N$15550,11,FALSE)</f>
        <v>0</v>
      </c>
      <c r="AI13" s="84">
        <f>VLOOKUP($C13,[1]量産!$C$4:$N$15550,12,FALSE)</f>
        <v>0</v>
      </c>
      <c r="AJ13" s="9"/>
      <c r="AK13" s="10"/>
      <c r="AL13" s="11">
        <f t="shared" si="1"/>
        <v>7552127054</v>
      </c>
      <c r="AM13" s="11" t="str">
        <f t="shared" si="2"/>
        <v xml:space="preserve">   </v>
      </c>
      <c r="AN13" s="11" t="str">
        <f t="shared" si="3"/>
        <v>I4K6681VK00 B-GR アース位置の不具合設変</v>
      </c>
      <c r="AP13" s="602">
        <v>7552942680</v>
      </c>
      <c r="AQ13" s="11" t="str">
        <f t="shared" si="6"/>
        <v>C</v>
      </c>
      <c r="AR13" s="11" t="str">
        <f t="shared" si="7"/>
        <v>VK05 A/B-GR K研向け新規出図</v>
      </c>
      <c r="BK13" s="13" t="e">
        <f>VLOOKUP(C:C,[2]Sheet2!$A:$A,1,FALSE)</f>
        <v>#N/A</v>
      </c>
    </row>
    <row r="14" spans="1:63" s="13" customFormat="1" ht="18.75">
      <c r="A14" s="138">
        <v>9</v>
      </c>
      <c r="B14" s="170" t="s">
        <v>1349</v>
      </c>
      <c r="C14" s="136">
        <v>7552127064</v>
      </c>
      <c r="D14" s="136" t="s">
        <v>12</v>
      </c>
      <c r="E14" s="247" t="s">
        <v>1676</v>
      </c>
      <c r="F14" s="139">
        <v>1</v>
      </c>
      <c r="G14" s="139" t="s">
        <v>10</v>
      </c>
      <c r="H14" s="139" t="s">
        <v>11</v>
      </c>
      <c r="I14" s="139"/>
      <c r="J14" s="152"/>
      <c r="K14" s="152">
        <v>1</v>
      </c>
      <c r="L14" s="152">
        <v>5</v>
      </c>
      <c r="M14" s="152">
        <v>4</v>
      </c>
      <c r="N14" s="280">
        <v>3</v>
      </c>
      <c r="O14" s="279">
        <v>5</v>
      </c>
      <c r="P14" s="152">
        <v>10</v>
      </c>
      <c r="Q14" s="152">
        <v>7</v>
      </c>
      <c r="R14" s="152">
        <v>5</v>
      </c>
      <c r="S14" s="152">
        <v>4</v>
      </c>
      <c r="T14" s="152"/>
      <c r="U14" s="152"/>
      <c r="V14" s="139">
        <v>44</v>
      </c>
      <c r="W14" s="136" t="s">
        <v>680</v>
      </c>
      <c r="X14" s="136" t="s">
        <v>681</v>
      </c>
      <c r="Y14" s="42" t="str">
        <f>VLOOKUP($C14,[1]量産!$C$4:$N$15550,2,FALSE)</f>
        <v>I4K6681</v>
      </c>
      <c r="Z14" s="108">
        <f>VLOOKUP($C14,[1]量産!$C$4:$N$15550,3,FALSE)</f>
        <v>45797</v>
      </c>
      <c r="AA14" s="42" t="str">
        <f>VLOOKUP($C14,[1]量産!$C$4:$N$15550,4,FALSE)</f>
        <v>VK00 B-Gr</v>
      </c>
      <c r="AB14" s="42" t="str">
        <f>VLOOKUP($C14,[1]量産!$C$4:$N$15550,5,FALSE)</f>
        <v>VK00 B-Gr</v>
      </c>
      <c r="AC14" s="81" t="str">
        <f>VLOOKUP($C14,[1]量産!$C$4:$N$15550,6,FALSE)</f>
        <v>VK00 B-Gr アース一の不具合設変</v>
      </c>
      <c r="AD14" s="42">
        <f>VLOOKUP($C14,[1]量産!$C$4:$N$15550,7,FALSE)</f>
        <v>0</v>
      </c>
      <c r="AE14" s="42" t="str">
        <f>VLOOKUP($C14,[1]量産!$C$4:$N$15550,8,FALSE)</f>
        <v>A</v>
      </c>
      <c r="AF14" s="82">
        <f>VLOOKUP($C14,[1]量産!$C$4:$N$15550,9,FALSE)</f>
        <v>0</v>
      </c>
      <c r="AG14" s="83">
        <f>VLOOKUP($C14,[1]量産!$C$4:$N$15550,10,FALSE)</f>
        <v>0</v>
      </c>
      <c r="AH14" s="42">
        <f>VLOOKUP($C14,[1]量産!$C$4:$N$15550,11,FALSE)</f>
        <v>0</v>
      </c>
      <c r="AI14" s="84">
        <f>VLOOKUP($C14,[1]量産!$C$4:$N$15550,12,FALSE)</f>
        <v>0</v>
      </c>
      <c r="AJ14" s="12"/>
      <c r="AK14" s="10"/>
      <c r="AL14" s="11">
        <f t="shared" si="1"/>
        <v>7552127064</v>
      </c>
      <c r="AM14" s="11" t="str">
        <f t="shared" si="2"/>
        <v xml:space="preserve">   </v>
      </c>
      <c r="AN14" s="11" t="str">
        <f t="shared" si="3"/>
        <v>I4K6681VK00 B-GR アース位置の不具合設変</v>
      </c>
      <c r="AP14" s="602">
        <v>7552942690</v>
      </c>
      <c r="AQ14" s="11" t="str">
        <f t="shared" si="6"/>
        <v>C</v>
      </c>
      <c r="AR14" s="11" t="str">
        <f t="shared" si="7"/>
        <v>VK05 A/B-GR K研向け新規出図</v>
      </c>
      <c r="BK14" s="13" t="e">
        <f>VLOOKUP(C:C,[2]Sheet2!$A:$A,1,FALSE)</f>
        <v>#N/A</v>
      </c>
    </row>
    <row r="15" spans="1:63" s="13" customFormat="1" ht="18.75">
      <c r="A15" s="138">
        <v>10</v>
      </c>
      <c r="B15" s="170" t="s">
        <v>1349</v>
      </c>
      <c r="C15" s="136">
        <v>7552127094</v>
      </c>
      <c r="D15" s="136" t="s">
        <v>12</v>
      </c>
      <c r="E15" s="247" t="s">
        <v>1676</v>
      </c>
      <c r="F15" s="139">
        <v>1</v>
      </c>
      <c r="G15" s="139" t="s">
        <v>10</v>
      </c>
      <c r="H15" s="139" t="s">
        <v>11</v>
      </c>
      <c r="I15" s="152"/>
      <c r="J15" s="152"/>
      <c r="K15" s="152">
        <v>3</v>
      </c>
      <c r="L15" s="152">
        <v>13</v>
      </c>
      <c r="M15" s="152">
        <v>12</v>
      </c>
      <c r="N15" s="280">
        <v>11</v>
      </c>
      <c r="O15" s="139">
        <v>10</v>
      </c>
      <c r="P15" s="152">
        <v>20</v>
      </c>
      <c r="Q15" s="152">
        <v>17</v>
      </c>
      <c r="R15" s="152">
        <v>16</v>
      </c>
      <c r="S15" s="152">
        <v>16</v>
      </c>
      <c r="T15" s="152">
        <v>24</v>
      </c>
      <c r="U15" s="152">
        <v>17</v>
      </c>
      <c r="V15" s="139">
        <v>159</v>
      </c>
      <c r="W15" s="136" t="s">
        <v>680</v>
      </c>
      <c r="X15" s="136" t="s">
        <v>681</v>
      </c>
      <c r="Y15" s="42" t="str">
        <f>VLOOKUP($C15,[1]量産!$C$4:$N$15550,2,FALSE)</f>
        <v>I4K6681</v>
      </c>
      <c r="Z15" s="108">
        <f>VLOOKUP($C15,[1]量産!$C$4:$N$15550,3,FALSE)</f>
        <v>45797</v>
      </c>
      <c r="AA15" s="42" t="str">
        <f>VLOOKUP($C15,[1]量産!$C$4:$N$15550,4,FALSE)</f>
        <v>VK00 B-Gr</v>
      </c>
      <c r="AB15" s="42" t="str">
        <f>VLOOKUP($C15,[1]量産!$C$4:$N$15550,5,FALSE)</f>
        <v>VK00 B-Gr</v>
      </c>
      <c r="AC15" s="81" t="str">
        <f>VLOOKUP($C15,[1]量産!$C$4:$N$15550,6,FALSE)</f>
        <v>VK00 B-Gr アース一の不具合設変</v>
      </c>
      <c r="AD15" s="42">
        <f>VLOOKUP($C15,[1]量産!$C$4:$N$15550,7,FALSE)</f>
        <v>0</v>
      </c>
      <c r="AE15" s="42">
        <f>VLOOKUP($C15,[1]量産!$C$4:$N$15550,8,FALSE)</f>
        <v>0</v>
      </c>
      <c r="AF15" s="82">
        <f>VLOOKUP($C15,[1]量産!$C$4:$N$15550,9,FALSE)</f>
        <v>0</v>
      </c>
      <c r="AG15" s="83">
        <f>VLOOKUP($C15,[1]量産!$C$4:$N$15550,10,FALSE)</f>
        <v>0</v>
      </c>
      <c r="AH15" s="42">
        <f>VLOOKUP($C15,[1]量産!$C$4:$N$15550,11,FALSE)</f>
        <v>0</v>
      </c>
      <c r="AI15" s="84">
        <f>VLOOKUP($C15,[1]量産!$C$4:$N$15550,12,FALSE)</f>
        <v>0</v>
      </c>
      <c r="AJ15" s="9"/>
      <c r="AK15" s="10"/>
      <c r="AL15" s="11">
        <f t="shared" si="1"/>
        <v>7552127094</v>
      </c>
      <c r="AM15" s="11" t="str">
        <f t="shared" si="2"/>
        <v xml:space="preserve">   </v>
      </c>
      <c r="AN15" s="11" t="str">
        <f t="shared" si="3"/>
        <v>I4K6681VK00 B-GR アース位置の不具合設変</v>
      </c>
      <c r="AP15" s="602">
        <v>7552942750</v>
      </c>
      <c r="AQ15" s="11" t="str">
        <f t="shared" si="6"/>
        <v>C</v>
      </c>
      <c r="AR15" s="11" t="str">
        <f t="shared" si="7"/>
        <v>VK05 A/B-GR K研向け新規出図</v>
      </c>
      <c r="BK15" s="13" t="e">
        <f>VLOOKUP(C:C,[2]Sheet2!$A:$A,1,FALSE)</f>
        <v>#N/A</v>
      </c>
    </row>
    <row r="16" spans="1:63" s="11" customFormat="1" ht="18.75">
      <c r="A16" s="138">
        <v>11</v>
      </c>
      <c r="B16" s="170" t="s">
        <v>1349</v>
      </c>
      <c r="C16" s="136">
        <v>7552127155</v>
      </c>
      <c r="D16" s="136" t="s">
        <v>12</v>
      </c>
      <c r="E16" s="247" t="s">
        <v>1676</v>
      </c>
      <c r="F16" s="139">
        <v>1</v>
      </c>
      <c r="G16" s="139" t="s">
        <v>10</v>
      </c>
      <c r="H16" s="139" t="s">
        <v>11</v>
      </c>
      <c r="I16" s="139"/>
      <c r="J16" s="152"/>
      <c r="K16" s="139">
        <v>2</v>
      </c>
      <c r="L16" s="139">
        <v>11</v>
      </c>
      <c r="M16" s="139">
        <v>8</v>
      </c>
      <c r="N16" s="280">
        <v>9</v>
      </c>
      <c r="O16" s="139">
        <v>9</v>
      </c>
      <c r="P16" s="139">
        <v>10</v>
      </c>
      <c r="Q16" s="139">
        <v>9</v>
      </c>
      <c r="R16" s="139">
        <v>9</v>
      </c>
      <c r="S16" s="139">
        <v>7</v>
      </c>
      <c r="T16" s="139">
        <v>4</v>
      </c>
      <c r="U16" s="139">
        <v>2</v>
      </c>
      <c r="V16" s="139">
        <v>80</v>
      </c>
      <c r="W16" s="136" t="s">
        <v>680</v>
      </c>
      <c r="X16" s="136" t="s">
        <v>681</v>
      </c>
      <c r="Y16" s="42" t="str">
        <f>VLOOKUP($C16,[1]量産!$C$4:$N$15550,2,FALSE)</f>
        <v>I4K6681</v>
      </c>
      <c r="Z16" s="108">
        <f>VLOOKUP($C16,[1]量産!$C$4:$N$15550,3,FALSE)</f>
        <v>45797</v>
      </c>
      <c r="AA16" s="42" t="str">
        <f>VLOOKUP($C16,[1]量産!$C$4:$N$15550,4,FALSE)</f>
        <v>VK00 B-Gr</v>
      </c>
      <c r="AB16" s="42" t="str">
        <f>VLOOKUP($C16,[1]量産!$C$4:$N$15550,5,FALSE)</f>
        <v>VK00 B-Gr</v>
      </c>
      <c r="AC16" s="81" t="str">
        <f>VLOOKUP($C16,[1]量産!$C$4:$N$15550,6,FALSE)</f>
        <v>VK00 B-Gr アース一の不具合設変</v>
      </c>
      <c r="AD16" s="42">
        <f>VLOOKUP($C16,[1]量産!$C$4:$N$15550,7,FALSE)</f>
        <v>0</v>
      </c>
      <c r="AE16" s="42" t="str">
        <f>VLOOKUP($C16,[1]量産!$C$4:$N$15550,8,FALSE)</f>
        <v>A</v>
      </c>
      <c r="AF16" s="82">
        <f>VLOOKUP($C16,[1]量産!$C$4:$N$15550,9,FALSE)</f>
        <v>0</v>
      </c>
      <c r="AG16" s="83">
        <f>VLOOKUP($C16,[1]量産!$C$4:$N$15550,10,FALSE)</f>
        <v>0</v>
      </c>
      <c r="AH16" s="42">
        <f>VLOOKUP($C16,[1]量産!$C$4:$N$15550,11,FALSE)</f>
        <v>0</v>
      </c>
      <c r="AI16" s="84">
        <f>VLOOKUP($C16,[1]量産!$C$4:$N$15550,12,FALSE)</f>
        <v>0</v>
      </c>
      <c r="AJ16" s="9"/>
      <c r="AK16" s="10"/>
      <c r="AL16" s="11">
        <f t="shared" si="1"/>
        <v>7552127155</v>
      </c>
      <c r="AM16" s="11" t="str">
        <f t="shared" si="2"/>
        <v xml:space="preserve">   </v>
      </c>
      <c r="AN16" s="11" t="str">
        <f t="shared" si="3"/>
        <v>I4K6681VK00 B-GR アース位置の不具合設変</v>
      </c>
      <c r="AP16" s="602">
        <v>7552942950</v>
      </c>
      <c r="AQ16" s="11" t="str">
        <f t="shared" si="6"/>
        <v>C</v>
      </c>
      <c r="AR16" s="11" t="str">
        <f t="shared" si="7"/>
        <v>VK05 A/B-GR K研向け新規出図</v>
      </c>
      <c r="BK16" s="13" t="e">
        <f>VLOOKUP(C:C,[2]Sheet2!$A:$A,1,FALSE)</f>
        <v>#N/A</v>
      </c>
    </row>
    <row r="17" spans="1:63" s="11" customFormat="1" ht="18.75">
      <c r="A17" s="138">
        <v>12</v>
      </c>
      <c r="B17" s="170" t="s">
        <v>1349</v>
      </c>
      <c r="C17" s="136">
        <v>7552127213</v>
      </c>
      <c r="D17" s="136" t="s">
        <v>12</v>
      </c>
      <c r="E17" s="247" t="s">
        <v>1676</v>
      </c>
      <c r="F17" s="139">
        <v>1</v>
      </c>
      <c r="G17" s="139" t="s">
        <v>10</v>
      </c>
      <c r="H17" s="139" t="s">
        <v>11</v>
      </c>
      <c r="I17" s="152"/>
      <c r="J17" s="139"/>
      <c r="K17" s="139">
        <v>1</v>
      </c>
      <c r="L17" s="152">
        <v>2</v>
      </c>
      <c r="M17" s="139">
        <v>2</v>
      </c>
      <c r="N17" s="139">
        <v>1</v>
      </c>
      <c r="O17" s="139"/>
      <c r="P17" s="139">
        <v>1</v>
      </c>
      <c r="Q17" s="139">
        <v>1</v>
      </c>
      <c r="R17" s="139">
        <v>1</v>
      </c>
      <c r="S17" s="139">
        <v>1</v>
      </c>
      <c r="T17" s="139">
        <v>1</v>
      </c>
      <c r="U17" s="139"/>
      <c r="V17" s="139">
        <v>11</v>
      </c>
      <c r="W17" s="136" t="s">
        <v>680</v>
      </c>
      <c r="X17" s="136" t="s">
        <v>681</v>
      </c>
      <c r="Y17" s="42" t="str">
        <f>VLOOKUP($C17,[1]量産!$C$4:$N$15550,2,FALSE)</f>
        <v>I4K6681</v>
      </c>
      <c r="Z17" s="108">
        <f>VLOOKUP($C17,[1]量産!$C$4:$N$15550,3,FALSE)</f>
        <v>45797</v>
      </c>
      <c r="AA17" s="42" t="str">
        <f>VLOOKUP($C17,[1]量産!$C$4:$N$15550,4,FALSE)</f>
        <v>VK00 B-Gr</v>
      </c>
      <c r="AB17" s="42" t="str">
        <f>VLOOKUP($C17,[1]量産!$C$4:$N$15550,5,FALSE)</f>
        <v>VK00 B-Gr</v>
      </c>
      <c r="AC17" s="81" t="str">
        <f>VLOOKUP($C17,[1]量産!$C$4:$N$15550,6,FALSE)</f>
        <v>VK00 B-Gr アース一の不具合設変</v>
      </c>
      <c r="AD17" s="42">
        <f>VLOOKUP($C17,[1]量産!$C$4:$N$15550,7,FALSE)</f>
        <v>0</v>
      </c>
      <c r="AE17" s="42" t="str">
        <f>VLOOKUP($C17,[1]量産!$C$4:$N$15550,8,FALSE)</f>
        <v>A</v>
      </c>
      <c r="AF17" s="82">
        <f>VLOOKUP($C17,[1]量産!$C$4:$N$15550,9,FALSE)</f>
        <v>0</v>
      </c>
      <c r="AG17" s="83">
        <f>VLOOKUP($C17,[1]量産!$C$4:$N$15550,10,FALSE)</f>
        <v>0</v>
      </c>
      <c r="AH17" s="42">
        <f>VLOOKUP($C17,[1]量産!$C$4:$N$15550,11,FALSE)</f>
        <v>0</v>
      </c>
      <c r="AI17" s="84">
        <f>VLOOKUP($C17,[1]量産!$C$4:$N$15550,12,FALSE)</f>
        <v>0</v>
      </c>
      <c r="AJ17" s="9"/>
      <c r="AK17" s="10"/>
      <c r="AL17" s="11">
        <f t="shared" si="1"/>
        <v>7552127213</v>
      </c>
      <c r="AM17" s="11" t="str">
        <f t="shared" si="2"/>
        <v xml:space="preserve">   </v>
      </c>
      <c r="AN17" s="11" t="str">
        <f t="shared" si="3"/>
        <v>I4K6681VK00 B-GR アース位置の不具合設変</v>
      </c>
      <c r="AP17" s="602">
        <v>8975246721</v>
      </c>
      <c r="AQ17" s="11" t="str">
        <f t="shared" si="6"/>
        <v>C</v>
      </c>
      <c r="AR17" s="11" t="str">
        <f t="shared" si="7"/>
        <v>久しぶり</v>
      </c>
      <c r="BK17" s="13" t="e">
        <f>VLOOKUP(C:C,[2]Sheet2!$A:$A,1,FALSE)</f>
        <v>#N/A</v>
      </c>
    </row>
    <row r="18" spans="1:63" s="11" customFormat="1" ht="18.75">
      <c r="A18" s="138">
        <v>37</v>
      </c>
      <c r="B18" s="170" t="s">
        <v>1349</v>
      </c>
      <c r="C18" s="136">
        <v>8977943463</v>
      </c>
      <c r="D18" s="136" t="s">
        <v>984</v>
      </c>
      <c r="E18" s="247" t="s">
        <v>1671</v>
      </c>
      <c r="F18" s="139">
        <v>1</v>
      </c>
      <c r="G18" s="139" t="s">
        <v>10</v>
      </c>
      <c r="H18" s="139" t="s">
        <v>11</v>
      </c>
      <c r="I18" s="279"/>
      <c r="J18" s="139"/>
      <c r="K18" s="279"/>
      <c r="L18" s="279">
        <v>1</v>
      </c>
      <c r="M18" s="279">
        <v>2</v>
      </c>
      <c r="N18" s="280">
        <v>2</v>
      </c>
      <c r="O18" s="280">
        <v>2</v>
      </c>
      <c r="P18" s="280">
        <v>1</v>
      </c>
      <c r="Q18" s="280">
        <v>1</v>
      </c>
      <c r="R18" s="280">
        <v>1</v>
      </c>
      <c r="S18" s="280"/>
      <c r="T18" s="280">
        <v>1</v>
      </c>
      <c r="U18" s="280"/>
      <c r="V18" s="139">
        <v>11</v>
      </c>
      <c r="W18" s="136" t="s">
        <v>680</v>
      </c>
      <c r="X18" s="136" t="s">
        <v>786</v>
      </c>
      <c r="Y18" s="42" t="str">
        <f>VLOOKUP($C18,[1]量産!$C$4:$N$15550,2,FALSE)</f>
        <v>I4K5796</v>
      </c>
      <c r="Z18" s="108">
        <f>VLOOKUP($C18,[1]量産!$C$4:$N$15550,3,FALSE)</f>
        <v>45770</v>
      </c>
      <c r="AA18" s="42" t="str">
        <f>VLOOKUP($C18,[1]量産!$C$4:$N$15550,4,FALSE)</f>
        <v>VK04 A2-Gr</v>
      </c>
      <c r="AB18" s="42" t="str">
        <f>VLOOKUP($C18,[1]量産!$C$4:$N$15550,5,FALSE)</f>
        <v>VK04A2-Gr1SEI</v>
      </c>
      <c r="AC18" s="81" t="str">
        <f>VLOOKUP($C18,[1]量産!$C$4:$N$15550,6,FALSE)</f>
        <v>VK04A2-Gr1SEI向け設変出図</v>
      </c>
      <c r="AD18" s="42">
        <f>VLOOKUP($C18,[1]量産!$C$4:$N$15550,7,FALSE)</f>
        <v>0</v>
      </c>
      <c r="AE18" s="42">
        <f>VLOOKUP($C18,[1]量産!$C$4:$N$15550,8,FALSE)</f>
        <v>0</v>
      </c>
      <c r="AF18" s="82">
        <f>VLOOKUP($C18,[1]量産!$C$4:$N$15550,9,FALSE)</f>
        <v>0</v>
      </c>
      <c r="AG18" s="83">
        <f>VLOOKUP($C18,[1]量産!$C$4:$N$15550,10,FALSE)</f>
        <v>0</v>
      </c>
      <c r="AH18" s="42">
        <f>VLOOKUP($C18,[1]量産!$C$4:$N$15550,11,FALSE)</f>
        <v>0</v>
      </c>
      <c r="AI18" s="84">
        <f>VLOOKUP($C18,[1]量産!$C$4:$N$15550,12,FALSE)</f>
        <v>0</v>
      </c>
      <c r="AJ18" s="9"/>
      <c r="AK18" s="10"/>
      <c r="AL18" s="11">
        <f t="shared" si="1"/>
        <v>8977943463</v>
      </c>
      <c r="AM18" s="11" t="str">
        <f t="shared" si="2"/>
        <v xml:space="preserve">   </v>
      </c>
      <c r="AN18" s="11" t="str">
        <f t="shared" si="3"/>
        <v>I4K6850VK04 A1-GR 1生向け設変出図</v>
      </c>
      <c r="AP18" s="602">
        <v>8977917770</v>
      </c>
      <c r="AQ18" s="11" t="str">
        <f t="shared" si="6"/>
        <v>C</v>
      </c>
      <c r="AR18" s="11" t="str">
        <f t="shared" si="7"/>
        <v>VL32 D2-GR 850幅 FRAME ASM SOP 新規出図</v>
      </c>
      <c r="BK18" s="13" t="e">
        <f>VLOOKUP(C:C,[2]Sheet2!$A:$A,1,FALSE)</f>
        <v>#N/A</v>
      </c>
    </row>
    <row r="19" spans="1:63" s="11" customFormat="1" ht="18.75">
      <c r="A19" s="138">
        <v>38</v>
      </c>
      <c r="B19" s="170" t="s">
        <v>1349</v>
      </c>
      <c r="C19" s="136">
        <v>8977944054</v>
      </c>
      <c r="D19" s="136" t="s">
        <v>984</v>
      </c>
      <c r="E19" s="247" t="s">
        <v>1101</v>
      </c>
      <c r="F19" s="139">
        <v>1</v>
      </c>
      <c r="G19" s="139" t="s">
        <v>10</v>
      </c>
      <c r="H19" s="139" t="s">
        <v>11</v>
      </c>
      <c r="I19" s="280"/>
      <c r="J19" s="279"/>
      <c r="K19" s="280"/>
      <c r="L19" s="280">
        <v>1</v>
      </c>
      <c r="M19" s="280">
        <v>2</v>
      </c>
      <c r="N19" s="280">
        <v>2</v>
      </c>
      <c r="O19" s="280">
        <v>1</v>
      </c>
      <c r="P19" s="280"/>
      <c r="Q19" s="280"/>
      <c r="R19" s="280"/>
      <c r="S19" s="280"/>
      <c r="T19" s="280"/>
      <c r="U19" s="280"/>
      <c r="V19" s="139">
        <v>6</v>
      </c>
      <c r="W19" s="136" t="s">
        <v>680</v>
      </c>
      <c r="X19" s="136" t="s">
        <v>786</v>
      </c>
      <c r="Y19" s="42" t="str">
        <f>VLOOKUP($C19,[1]量産!$C$4:$N$15550,2,FALSE)</f>
        <v>I4K5796</v>
      </c>
      <c r="Z19" s="108">
        <f>VLOOKUP($C19,[1]量産!$C$4:$N$15550,3,FALSE)</f>
        <v>45770</v>
      </c>
      <c r="AA19" s="42" t="str">
        <f>VLOOKUP($C19,[1]量産!$C$4:$N$15550,4,FALSE)</f>
        <v>VK04 A2-Gr</v>
      </c>
      <c r="AB19" s="42" t="str">
        <f>VLOOKUP($C19,[1]量産!$C$4:$N$15550,5,FALSE)</f>
        <v>VK04A2-Gr1SEI</v>
      </c>
      <c r="AC19" s="81" t="str">
        <f>VLOOKUP($C19,[1]量産!$C$4:$N$15550,6,FALSE)</f>
        <v>VK04A2-Gr1SEI向け設変出図</v>
      </c>
      <c r="AD19" s="42">
        <f>VLOOKUP($C19,[1]量産!$C$4:$N$15550,7,FALSE)</f>
        <v>0</v>
      </c>
      <c r="AE19" s="42">
        <f>VLOOKUP($C19,[1]量産!$C$4:$N$15550,8,FALSE)</f>
        <v>0</v>
      </c>
      <c r="AF19" s="82">
        <f>VLOOKUP($C19,[1]量産!$C$4:$N$15550,9,FALSE)</f>
        <v>0</v>
      </c>
      <c r="AG19" s="83">
        <f>VLOOKUP($C19,[1]量産!$C$4:$N$15550,10,FALSE)</f>
        <v>0</v>
      </c>
      <c r="AH19" s="42">
        <f>VLOOKUP($C19,[1]量産!$C$4:$N$15550,11,FALSE)</f>
        <v>0</v>
      </c>
      <c r="AI19" s="84">
        <f>VLOOKUP($C19,[1]量産!$C$4:$N$15550,12,FALSE)</f>
        <v>0</v>
      </c>
      <c r="AJ19" s="12"/>
      <c r="AK19" s="10"/>
      <c r="AL19" s="11">
        <f t="shared" si="1"/>
        <v>8977944054</v>
      </c>
      <c r="AM19" s="11" t="str">
        <f t="shared" si="2"/>
        <v xml:space="preserve">   </v>
      </c>
      <c r="AN19" s="11" t="str">
        <f t="shared" si="3"/>
        <v>VK04 A1-GR 1生向け設変出図</v>
      </c>
      <c r="AP19" s="602">
        <v>8983991350</v>
      </c>
      <c r="AQ19" s="11" t="str">
        <f t="shared" si="6"/>
        <v>C</v>
      </c>
      <c r="AR19" s="11" t="str">
        <f t="shared" si="7"/>
        <v>久しぶり</v>
      </c>
      <c r="BK19" s="13" t="e">
        <f>VLOOKUP(C:C,[2]Sheet2!$A:$A,1,FALSE)</f>
        <v>#N/A</v>
      </c>
    </row>
    <row r="20" spans="1:63" s="13" customFormat="1" ht="18.75">
      <c r="A20" s="138">
        <v>16</v>
      </c>
      <c r="B20" s="170" t="s">
        <v>1349</v>
      </c>
      <c r="C20" s="136">
        <v>7552208252</v>
      </c>
      <c r="D20" s="136" t="s">
        <v>286</v>
      </c>
      <c r="E20" s="247" t="s">
        <v>1231</v>
      </c>
      <c r="F20" s="139">
        <v>1</v>
      </c>
      <c r="G20" s="139" t="s">
        <v>10</v>
      </c>
      <c r="H20" s="139" t="s">
        <v>11</v>
      </c>
      <c r="I20" s="279"/>
      <c r="J20" s="279"/>
      <c r="K20" s="280"/>
      <c r="L20" s="280"/>
      <c r="M20" s="280">
        <v>1</v>
      </c>
      <c r="N20" s="280">
        <v>5</v>
      </c>
      <c r="O20" s="280">
        <v>3</v>
      </c>
      <c r="P20" s="280">
        <v>5</v>
      </c>
      <c r="Q20" s="280">
        <v>5</v>
      </c>
      <c r="R20" s="280">
        <v>5</v>
      </c>
      <c r="S20" s="280">
        <v>5</v>
      </c>
      <c r="T20" s="280">
        <v>9</v>
      </c>
      <c r="U20" s="280">
        <v>7</v>
      </c>
      <c r="V20" s="139">
        <v>45</v>
      </c>
      <c r="W20" s="136" t="s">
        <v>1706</v>
      </c>
      <c r="X20" s="136" t="s">
        <v>786</v>
      </c>
      <c r="Y20" s="42" t="str">
        <f>VLOOKUP($C20,[1]量産!$C$4:$N$15550,2,FALSE)</f>
        <v>I4K5796</v>
      </c>
      <c r="Z20" s="108">
        <f>VLOOKUP($C20,[1]量産!$C$4:$N$15550,3,FALSE)</f>
        <v>45770</v>
      </c>
      <c r="AA20" s="42" t="str">
        <f>VLOOKUP($C20,[1]量産!$C$4:$N$15550,4,FALSE)</f>
        <v>VK04 A2-Gr</v>
      </c>
      <c r="AB20" s="42" t="str">
        <f>VLOOKUP($C20,[1]量産!$C$4:$N$15550,5,FALSE)</f>
        <v>VK04A2-Gr1SEI</v>
      </c>
      <c r="AC20" s="81" t="str">
        <f>VLOOKUP($C20,[1]量産!$C$4:$N$15550,6,FALSE)</f>
        <v>VK04A2-Gr1SEI向け設変出図</v>
      </c>
      <c r="AD20" s="42">
        <f>VLOOKUP($C20,[1]量産!$C$4:$N$15550,7,FALSE)</f>
        <v>0</v>
      </c>
      <c r="AE20" s="42" t="str">
        <f>VLOOKUP($C20,[1]量産!$C$4:$N$15550,8,FALSE)</f>
        <v>D</v>
      </c>
      <c r="AF20" s="82">
        <f>VLOOKUP($C20,[1]量産!$C$4:$N$15550,9,FALSE)</f>
        <v>0</v>
      </c>
      <c r="AG20" s="83">
        <f>VLOOKUP($C20,[1]量産!$C$4:$N$15550,10,FALSE)</f>
        <v>0</v>
      </c>
      <c r="AH20" s="42">
        <f>VLOOKUP($C20,[1]量産!$C$4:$N$15550,11,FALSE)</f>
        <v>0</v>
      </c>
      <c r="AI20" s="84">
        <f>VLOOKUP($C20,[1]量産!$C$4:$N$15550,12,FALSE)</f>
        <v>0</v>
      </c>
      <c r="AJ20" s="9"/>
      <c r="AK20" s="10"/>
      <c r="AL20" s="11">
        <f t="shared" si="1"/>
        <v>7552208252</v>
      </c>
      <c r="AM20" s="11" t="str">
        <f t="shared" si="2"/>
        <v xml:space="preserve">   </v>
      </c>
      <c r="AN20" s="11" t="str">
        <f t="shared" si="3"/>
        <v xml:space="preserve">I4K5796VK04 A2-GR 1生向け設変出図 </v>
      </c>
      <c r="AP20" s="602">
        <v>7552418121</v>
      </c>
      <c r="AQ20" s="11" t="str">
        <f t="shared" si="6"/>
        <v>C</v>
      </c>
      <c r="AR20" s="11" t="str">
        <f t="shared" si="7"/>
        <v>VK00 3X 850幅 B1-GR FRAME ASM 設変出図(内容：FRAME ASM内容品最新化,S/M ASM LH 溶接NUT及びSTIFF SUB SPG BRKT追加,RIVET削除,REINF LH 溶接NUT追加)</v>
      </c>
      <c r="BK20" s="13" t="e">
        <f>VLOOKUP(C:C,[2]Sheet2!$A:$A,1,FALSE)</f>
        <v>#N/A</v>
      </c>
    </row>
    <row r="21" spans="1:63" s="11" customFormat="1">
      <c r="A21" s="138">
        <v>22</v>
      </c>
      <c r="B21" s="170" t="s">
        <v>1349</v>
      </c>
      <c r="C21" s="136">
        <v>7552224911</v>
      </c>
      <c r="D21" s="136" t="s">
        <v>977</v>
      </c>
      <c r="E21" s="247" t="s">
        <v>993</v>
      </c>
      <c r="F21" s="139">
        <v>1</v>
      </c>
      <c r="G21" s="139" t="s">
        <v>10</v>
      </c>
      <c r="H21" s="139" t="s">
        <v>11</v>
      </c>
      <c r="I21" s="279"/>
      <c r="J21" s="279"/>
      <c r="K21" s="152"/>
      <c r="L21" s="279"/>
      <c r="M21" s="279">
        <v>1</v>
      </c>
      <c r="N21" s="280">
        <v>5</v>
      </c>
      <c r="O21" s="280">
        <v>4</v>
      </c>
      <c r="P21" s="280">
        <v>3</v>
      </c>
      <c r="Q21" s="280">
        <v>2</v>
      </c>
      <c r="R21" s="279">
        <v>2</v>
      </c>
      <c r="S21" s="279">
        <v>3</v>
      </c>
      <c r="T21" s="279">
        <v>9</v>
      </c>
      <c r="U21" s="279">
        <v>5</v>
      </c>
      <c r="V21" s="139">
        <v>34</v>
      </c>
      <c r="W21" s="136" t="s">
        <v>680</v>
      </c>
      <c r="X21" s="136" t="s">
        <v>786</v>
      </c>
      <c r="Y21" s="42" t="str">
        <f>VLOOKUP($C21,[1]量産!$C$4:$N$15550,2,FALSE)</f>
        <v>I4K5796</v>
      </c>
      <c r="Z21" s="108">
        <f>VLOOKUP($C21,[1]量産!$C$4:$N$15550,3,FALSE)</f>
        <v>45770</v>
      </c>
      <c r="AA21" s="42" t="str">
        <f>VLOOKUP($C21,[1]量産!$C$4:$N$15550,4,FALSE)</f>
        <v>VK04 A2-Gr</v>
      </c>
      <c r="AB21" s="42" t="str">
        <f>VLOOKUP($C21,[1]量産!$C$4:$N$15550,5,FALSE)</f>
        <v>VK04A2-Gr1SEI</v>
      </c>
      <c r="AC21" s="81" t="str">
        <f>VLOOKUP($C21,[1]量産!$C$4:$N$15550,6,FALSE)</f>
        <v>VK04A2-Gr1SEI向け設変出図</v>
      </c>
      <c r="AD21" s="42">
        <f>VLOOKUP($C21,[1]量産!$C$4:$N$15550,7,FALSE)</f>
        <v>0</v>
      </c>
      <c r="AE21" s="42" t="str">
        <f>VLOOKUP($C21,[1]量産!$C$4:$N$15550,8,FALSE)</f>
        <v>A</v>
      </c>
      <c r="AF21" s="82">
        <f>VLOOKUP($C21,[1]量産!$C$4:$N$15550,9,FALSE)</f>
        <v>0</v>
      </c>
      <c r="AG21" s="83">
        <f>VLOOKUP($C21,[1]量産!$C$4:$N$15550,10,FALSE)</f>
        <v>0</v>
      </c>
      <c r="AH21" s="42">
        <f>VLOOKUP($C21,[1]量産!$C$4:$N$15550,11,FALSE)</f>
        <v>0</v>
      </c>
      <c r="AI21" s="84">
        <f>VLOOKUP($C21,[1]量産!$C$4:$N$15550,12,FALSE)</f>
        <v>0</v>
      </c>
      <c r="AJ21" s="12"/>
      <c r="AK21" s="10"/>
      <c r="AL21" s="11">
        <f t="shared" si="1"/>
        <v>7552224911</v>
      </c>
      <c r="AM21" s="11" t="str">
        <f t="shared" si="2"/>
        <v xml:space="preserve">   </v>
      </c>
      <c r="AN21" s="11" t="str">
        <f t="shared" si="3"/>
        <v xml:space="preserve">VK04 A2-GR 1生向け設変出図 </v>
      </c>
      <c r="AP21">
        <v>8976682130</v>
      </c>
      <c r="AQ21" s="11" t="str">
        <f>VLOOKUP(AP21,AL6:AM845,2,FALSE)</f>
        <v>A</v>
      </c>
      <c r="AR21" s="11" t="str">
        <f>VLOOKUP(AP21,AL6:AN845,3,FALSE)</f>
        <v>久しぶり</v>
      </c>
      <c r="BK21" s="13" t="e">
        <f>VLOOKUP(C:C,[2]Sheet2!$A:$A,1,FALSE)</f>
        <v>#N/A</v>
      </c>
    </row>
    <row r="22" spans="1:63" s="13" customFormat="1">
      <c r="A22" s="138">
        <v>26</v>
      </c>
      <c r="B22" s="170" t="s">
        <v>1349</v>
      </c>
      <c r="C22" s="136">
        <v>7552264421</v>
      </c>
      <c r="D22" s="136" t="s">
        <v>931</v>
      </c>
      <c r="E22" s="247" t="s">
        <v>1275</v>
      </c>
      <c r="F22" s="139">
        <v>1</v>
      </c>
      <c r="G22" s="139" t="s">
        <v>10</v>
      </c>
      <c r="H22" s="139" t="s">
        <v>11</v>
      </c>
      <c r="I22" s="279"/>
      <c r="J22" s="279"/>
      <c r="K22" s="280"/>
      <c r="L22" s="279"/>
      <c r="M22" s="279">
        <v>2</v>
      </c>
      <c r="N22" s="280">
        <v>5</v>
      </c>
      <c r="O22" s="279">
        <v>4</v>
      </c>
      <c r="P22" s="279">
        <v>2</v>
      </c>
      <c r="Q22" s="279">
        <v>2</v>
      </c>
      <c r="R22" s="279">
        <v>2</v>
      </c>
      <c r="S22" s="139">
        <v>4</v>
      </c>
      <c r="T22" s="280">
        <v>11</v>
      </c>
      <c r="U22" s="280">
        <v>8</v>
      </c>
      <c r="V22" s="139">
        <v>40</v>
      </c>
      <c r="W22" s="136" t="s">
        <v>680</v>
      </c>
      <c r="X22" s="136" t="s">
        <v>786</v>
      </c>
      <c r="Y22" s="42" t="str">
        <f>VLOOKUP($C22,[1]量産!$C$4:$N$15550,2,FALSE)</f>
        <v>I4K5703</v>
      </c>
      <c r="Z22" s="108">
        <f>VLOOKUP($C22,[1]量産!$C$4:$N$15550,3,FALSE)</f>
        <v>45869</v>
      </c>
      <c r="AA22" s="42" t="str">
        <f>VLOOKUP($C22,[1]量産!$C$4:$N$15550,4,FALSE)</f>
        <v>VK04 NPR</v>
      </c>
      <c r="AB22" s="42" t="str">
        <f>VLOOKUP($C22,[1]量産!$C$4:$N$15550,5,FALSE)</f>
        <v>VK04 A2-Gr SOP</v>
      </c>
      <c r="AC22" s="81" t="str">
        <f>VLOOKUP($C22,[1]量産!$C$4:$N$15550,6,FALSE)</f>
        <v>VK04 A2-Gr SOP向け設変出図</v>
      </c>
      <c r="AD22" s="42">
        <f>VLOOKUP($C22,[1]量産!$C$4:$N$15550,7,FALSE)</f>
        <v>0</v>
      </c>
      <c r="AE22" s="42">
        <f>VLOOKUP($C22,[1]量産!$C$4:$N$15550,8,FALSE)</f>
        <v>0</v>
      </c>
      <c r="AF22" s="82">
        <f>VLOOKUP($C22,[1]量産!$C$4:$N$15550,9,FALSE)</f>
        <v>0</v>
      </c>
      <c r="AG22" s="83">
        <f>VLOOKUP($C22,[1]量産!$C$4:$N$15550,10,FALSE)</f>
        <v>0</v>
      </c>
      <c r="AH22" s="42">
        <f>VLOOKUP($C22,[1]量産!$C$4:$N$15550,11,FALSE)</f>
        <v>0</v>
      </c>
      <c r="AI22" s="84">
        <f>VLOOKUP($C22,[1]量産!$C$4:$N$15550,12,FALSE)</f>
        <v>0</v>
      </c>
      <c r="AJ22" s="9"/>
      <c r="AK22" s="10"/>
      <c r="AL22" s="11">
        <f t="shared" si="1"/>
        <v>7552264421</v>
      </c>
      <c r="AM22" s="11" t="str">
        <f t="shared" si="2"/>
        <v xml:space="preserve">   </v>
      </c>
      <c r="AN22" s="11" t="str">
        <f t="shared" si="3"/>
        <v>VK04 A2-GR SOP向け設変出図</v>
      </c>
      <c r="AP22">
        <v>8978767114</v>
      </c>
      <c r="AQ22" s="11" t="e">
        <f>VLOOKUP(AP22,AL22:AM857,2,FALSE)</f>
        <v>#N/A</v>
      </c>
      <c r="AR22" s="11" t="e">
        <f>VLOOKUP(AP22,AL22:AN857,3,FALSE)</f>
        <v>#N/A</v>
      </c>
      <c r="BK22" s="13" t="e">
        <f>VLOOKUP(C:C,[2]Sheet2!$A:$A,1,FALSE)</f>
        <v>#N/A</v>
      </c>
    </row>
    <row r="23" spans="1:63" s="11" customFormat="1">
      <c r="A23" s="138">
        <v>27</v>
      </c>
      <c r="B23" s="170" t="s">
        <v>1349</v>
      </c>
      <c r="C23" s="136">
        <v>7552264441</v>
      </c>
      <c r="D23" s="136" t="s">
        <v>931</v>
      </c>
      <c r="E23" s="247" t="s">
        <v>1275</v>
      </c>
      <c r="F23" s="139">
        <v>1</v>
      </c>
      <c r="G23" s="139" t="s">
        <v>10</v>
      </c>
      <c r="H23" s="139" t="s">
        <v>11</v>
      </c>
      <c r="I23" s="152"/>
      <c r="J23" s="139"/>
      <c r="K23" s="139"/>
      <c r="L23" s="139"/>
      <c r="M23" s="139">
        <v>1</v>
      </c>
      <c r="N23" s="280">
        <v>3</v>
      </c>
      <c r="O23" s="139">
        <v>3</v>
      </c>
      <c r="P23" s="139">
        <v>1</v>
      </c>
      <c r="Q23" s="139">
        <v>1</v>
      </c>
      <c r="R23" s="152">
        <v>1</v>
      </c>
      <c r="S23" s="152">
        <v>2</v>
      </c>
      <c r="T23" s="152">
        <v>9</v>
      </c>
      <c r="U23" s="152">
        <v>6</v>
      </c>
      <c r="V23" s="139">
        <v>27</v>
      </c>
      <c r="W23" s="136" t="s">
        <v>680</v>
      </c>
      <c r="X23" s="136" t="s">
        <v>786</v>
      </c>
      <c r="Y23" s="42" t="str">
        <f>VLOOKUP($C23,[1]量産!$C$4:$N$15550,2,FALSE)</f>
        <v>I4K5703</v>
      </c>
      <c r="Z23" s="108">
        <f>VLOOKUP($C23,[1]量産!$C$4:$N$15550,3,FALSE)</f>
        <v>45869</v>
      </c>
      <c r="AA23" s="42" t="str">
        <f>VLOOKUP($C23,[1]量産!$C$4:$N$15550,4,FALSE)</f>
        <v>VK04 NPR</v>
      </c>
      <c r="AB23" s="42" t="str">
        <f>VLOOKUP($C23,[1]量産!$C$4:$N$15550,5,FALSE)</f>
        <v>VK04 A2-Gr SOP</v>
      </c>
      <c r="AC23" s="81" t="str">
        <f>VLOOKUP($C23,[1]量産!$C$4:$N$15550,6,FALSE)</f>
        <v>VK04 A2-Gr SOP向け設変出図</v>
      </c>
      <c r="AD23" s="42">
        <f>VLOOKUP($C23,[1]量産!$C$4:$N$15550,7,FALSE)</f>
        <v>0</v>
      </c>
      <c r="AE23" s="42">
        <f>VLOOKUP($C23,[1]量産!$C$4:$N$15550,8,FALSE)</f>
        <v>0</v>
      </c>
      <c r="AF23" s="82">
        <f>VLOOKUP($C23,[1]量産!$C$4:$N$15550,9,FALSE)</f>
        <v>0</v>
      </c>
      <c r="AG23" s="83">
        <f>VLOOKUP($C23,[1]量産!$C$4:$N$15550,10,FALSE)</f>
        <v>0</v>
      </c>
      <c r="AH23" s="42">
        <f>VLOOKUP($C23,[1]量産!$C$4:$N$15550,11,FALSE)</f>
        <v>0</v>
      </c>
      <c r="AI23" s="84">
        <f>VLOOKUP($C23,[1]量産!$C$4:$N$15550,12,FALSE)</f>
        <v>0</v>
      </c>
      <c r="AJ23" s="9"/>
      <c r="AK23" s="10"/>
      <c r="AL23" s="11">
        <f t="shared" si="1"/>
        <v>7552264441</v>
      </c>
      <c r="AM23" s="11" t="str">
        <f t="shared" si="2"/>
        <v xml:space="preserve">   </v>
      </c>
      <c r="AN23" s="11" t="str">
        <f t="shared" si="3"/>
        <v>VK04 A2-GR SOP向け設変出図</v>
      </c>
      <c r="AP23">
        <v>8972416603</v>
      </c>
      <c r="AQ23" s="11" t="e">
        <f>VLOOKUP(AP23,AL23:AM858,2,FALSE)</f>
        <v>#N/A</v>
      </c>
      <c r="AR23" s="11" t="e">
        <f>VLOOKUP(AP23,AL23:AN858,3,FALSE)</f>
        <v>#N/A</v>
      </c>
      <c r="BK23" s="13" t="e">
        <f>VLOOKUP(C:C,[2]Sheet2!$A:$A,1,FALSE)</f>
        <v>#N/A</v>
      </c>
    </row>
    <row r="24" spans="1:63" s="11" customFormat="1">
      <c r="A24" s="138">
        <v>30</v>
      </c>
      <c r="B24" s="170" t="s">
        <v>1349</v>
      </c>
      <c r="C24" s="136">
        <v>7552646521</v>
      </c>
      <c r="D24" s="136" t="s">
        <v>931</v>
      </c>
      <c r="E24" s="247" t="s">
        <v>1275</v>
      </c>
      <c r="F24" s="139">
        <v>1</v>
      </c>
      <c r="G24" s="139" t="s">
        <v>10</v>
      </c>
      <c r="H24" s="139" t="s">
        <v>11</v>
      </c>
      <c r="I24" s="152"/>
      <c r="J24" s="152"/>
      <c r="K24" s="152"/>
      <c r="L24" s="139"/>
      <c r="M24" s="139">
        <v>1</v>
      </c>
      <c r="N24" s="152"/>
      <c r="O24" s="152">
        <v>1</v>
      </c>
      <c r="P24" s="152">
        <v>1</v>
      </c>
      <c r="Q24" s="152">
        <v>1</v>
      </c>
      <c r="R24" s="152">
        <v>1</v>
      </c>
      <c r="S24" s="152">
        <v>1</v>
      </c>
      <c r="T24" s="152">
        <v>4</v>
      </c>
      <c r="U24" s="152">
        <v>2</v>
      </c>
      <c r="V24" s="139">
        <v>12</v>
      </c>
      <c r="W24" s="136" t="s">
        <v>680</v>
      </c>
      <c r="X24" s="136" t="s">
        <v>786</v>
      </c>
      <c r="Y24" s="42" t="str">
        <f>VLOOKUP($C24,[1]量産!$C$4:$N$15550,2,FALSE)</f>
        <v>I4K5703</v>
      </c>
      <c r="Z24" s="108">
        <f>VLOOKUP($C24,[1]量産!$C$4:$N$15550,3,FALSE)</f>
        <v>45869</v>
      </c>
      <c r="AA24" s="42" t="str">
        <f>VLOOKUP($C24,[1]量産!$C$4:$N$15550,4,FALSE)</f>
        <v>VK04 NPR</v>
      </c>
      <c r="AB24" s="42" t="str">
        <f>VLOOKUP($C24,[1]量産!$C$4:$N$15550,5,FALSE)</f>
        <v>VK04 A2-Gr SOP</v>
      </c>
      <c r="AC24" s="81" t="str">
        <f>VLOOKUP($C24,[1]量産!$C$4:$N$15550,6,FALSE)</f>
        <v>VK04 A2-Gr SOP向け設変出図</v>
      </c>
      <c r="AD24" s="42">
        <f>VLOOKUP($C24,[1]量産!$C$4:$N$15550,7,FALSE)</f>
        <v>0</v>
      </c>
      <c r="AE24" s="42">
        <f>VLOOKUP($C24,[1]量産!$C$4:$N$15550,8,FALSE)</f>
        <v>0</v>
      </c>
      <c r="AF24" s="82">
        <f>VLOOKUP($C24,[1]量産!$C$4:$N$15550,9,FALSE)</f>
        <v>0</v>
      </c>
      <c r="AG24" s="83">
        <f>VLOOKUP($C24,[1]量産!$C$4:$N$15550,10,FALSE)</f>
        <v>0</v>
      </c>
      <c r="AH24" s="42">
        <f>VLOOKUP($C24,[1]量産!$C$4:$N$15550,11,FALSE)</f>
        <v>0</v>
      </c>
      <c r="AI24" s="84">
        <f>VLOOKUP($C24,[1]量産!$C$4:$N$15550,12,FALSE)</f>
        <v>0</v>
      </c>
      <c r="AJ24" s="9"/>
      <c r="AK24" s="10"/>
      <c r="AL24" s="11">
        <f t="shared" si="1"/>
        <v>7552646521</v>
      </c>
      <c r="AM24" s="11" t="str">
        <f t="shared" si="2"/>
        <v xml:space="preserve">   </v>
      </c>
      <c r="AN24" s="11" t="str">
        <f t="shared" si="3"/>
        <v>VK04 A2-GR SOP向け設変出図</v>
      </c>
      <c r="AP24">
        <v>8983826061</v>
      </c>
      <c r="AQ24" s="11" t="str">
        <f t="shared" ref="AQ24:AQ43" si="8">VLOOKUP(AP24,AL24:AM878,2,FALSE)</f>
        <v>C</v>
      </c>
      <c r="AR24" s="11" t="e">
        <f t="shared" ref="AR24:AR43" si="9">VLOOKUP(AP24,AL24:AN878,3,FALSE)</f>
        <v>#N/A</v>
      </c>
      <c r="BK24" s="13" t="e">
        <f>VLOOKUP(C:C,[2]Sheet2!$A:$A,1,FALSE)</f>
        <v>#N/A</v>
      </c>
    </row>
    <row r="25" spans="1:63" s="11" customFormat="1">
      <c r="A25" s="138">
        <v>32</v>
      </c>
      <c r="B25" s="170" t="s">
        <v>1349</v>
      </c>
      <c r="C25" s="136">
        <v>7552693441</v>
      </c>
      <c r="D25" s="136" t="s">
        <v>931</v>
      </c>
      <c r="E25" s="247" t="s">
        <v>1275</v>
      </c>
      <c r="F25" s="139">
        <v>1</v>
      </c>
      <c r="G25" s="139" t="s">
        <v>10</v>
      </c>
      <c r="H25" s="139" t="s">
        <v>11</v>
      </c>
      <c r="I25" s="139"/>
      <c r="J25" s="139"/>
      <c r="K25" s="139"/>
      <c r="L25" s="139"/>
      <c r="M25" s="139">
        <v>1</v>
      </c>
      <c r="N25" s="152">
        <v>2</v>
      </c>
      <c r="O25" s="139"/>
      <c r="P25" s="152"/>
      <c r="Q25" s="139"/>
      <c r="R25" s="152"/>
      <c r="S25" s="152">
        <v>1</v>
      </c>
      <c r="T25" s="152">
        <v>4</v>
      </c>
      <c r="U25" s="152">
        <v>3</v>
      </c>
      <c r="V25" s="139">
        <v>11</v>
      </c>
      <c r="W25" s="136" t="s">
        <v>680</v>
      </c>
      <c r="X25" s="136" t="s">
        <v>786</v>
      </c>
      <c r="Y25" s="42" t="str">
        <f>VLOOKUP($C25,[1]量産!$C$4:$N$15550,2,FALSE)</f>
        <v>I4K5703</v>
      </c>
      <c r="Z25" s="108">
        <f>VLOOKUP($C25,[1]量産!$C$4:$N$15550,3,FALSE)</f>
        <v>45869</v>
      </c>
      <c r="AA25" s="42" t="str">
        <f>VLOOKUP($C25,[1]量産!$C$4:$N$15550,4,FALSE)</f>
        <v>VK04 NPR</v>
      </c>
      <c r="AB25" s="42" t="str">
        <f>VLOOKUP($C25,[1]量産!$C$4:$N$15550,5,FALSE)</f>
        <v>VK04 A2-Gr SOP</v>
      </c>
      <c r="AC25" s="81" t="str">
        <f>VLOOKUP($C25,[1]量産!$C$4:$N$15550,6,FALSE)</f>
        <v>VK04 A2-Gr SOP向け設変出図</v>
      </c>
      <c r="AD25" s="42">
        <f>VLOOKUP($C25,[1]量産!$C$4:$N$15550,7,FALSE)</f>
        <v>0</v>
      </c>
      <c r="AE25" s="42">
        <f>VLOOKUP($C25,[1]量産!$C$4:$N$15550,8,FALSE)</f>
        <v>0</v>
      </c>
      <c r="AF25" s="82">
        <f>VLOOKUP($C25,[1]量産!$C$4:$N$15550,9,FALSE)</f>
        <v>0</v>
      </c>
      <c r="AG25" s="83">
        <f>VLOOKUP($C25,[1]量産!$C$4:$N$15550,10,FALSE)</f>
        <v>0</v>
      </c>
      <c r="AH25" s="42">
        <f>VLOOKUP($C25,[1]量産!$C$4:$N$15550,11,FALSE)</f>
        <v>0</v>
      </c>
      <c r="AI25" s="84">
        <f>VLOOKUP($C25,[1]量産!$C$4:$N$15550,12,FALSE)</f>
        <v>0</v>
      </c>
      <c r="AJ25" s="9"/>
      <c r="AK25" s="10"/>
      <c r="AL25" s="11">
        <f t="shared" si="1"/>
        <v>7552693441</v>
      </c>
      <c r="AM25" s="11" t="str">
        <f t="shared" si="2"/>
        <v xml:space="preserve">   </v>
      </c>
      <c r="AN25" s="11" t="str">
        <f t="shared" si="3"/>
        <v>VK04 A2-GR SOP向け設変出図</v>
      </c>
      <c r="AP25">
        <v>7551909131</v>
      </c>
      <c r="AQ25" s="11" t="str">
        <f t="shared" si="8"/>
        <v>A</v>
      </c>
      <c r="AR25" s="11" t="str">
        <f t="shared" si="9"/>
        <v>久しぶり</v>
      </c>
      <c r="BK25" s="13" t="e">
        <f>VLOOKUP(C:C,[2]Sheet2!$A:$A,1,FALSE)</f>
        <v>#N/A</v>
      </c>
    </row>
    <row r="26" spans="1:63" s="11" customFormat="1">
      <c r="A26" s="138">
        <v>17</v>
      </c>
      <c r="B26" s="170" t="s">
        <v>1349</v>
      </c>
      <c r="C26" s="136">
        <v>7552208652</v>
      </c>
      <c r="D26" s="136" t="s">
        <v>286</v>
      </c>
      <c r="E26" s="247" t="s">
        <v>1677</v>
      </c>
      <c r="F26" s="139">
        <v>1</v>
      </c>
      <c r="G26" s="139" t="s">
        <v>10</v>
      </c>
      <c r="H26" s="139" t="s">
        <v>11</v>
      </c>
      <c r="I26" s="152"/>
      <c r="J26" s="152"/>
      <c r="K26" s="152"/>
      <c r="L26" s="152"/>
      <c r="M26" s="152">
        <v>1</v>
      </c>
      <c r="N26" s="139">
        <v>1</v>
      </c>
      <c r="O26" s="152">
        <v>1</v>
      </c>
      <c r="P26" s="152">
        <v>4</v>
      </c>
      <c r="Q26" s="152">
        <v>3</v>
      </c>
      <c r="R26" s="152">
        <v>3</v>
      </c>
      <c r="S26" s="139">
        <v>4</v>
      </c>
      <c r="T26" s="139">
        <v>10</v>
      </c>
      <c r="U26" s="139">
        <v>7</v>
      </c>
      <c r="V26" s="139">
        <v>34</v>
      </c>
      <c r="W26" s="136" t="s">
        <v>680</v>
      </c>
      <c r="X26" s="136" t="s">
        <v>786</v>
      </c>
      <c r="Y26" s="42" t="str">
        <f>VLOOKUP($C26,[1]量産!$C$4:$N$15550,2,FALSE)</f>
        <v>I4K7240</v>
      </c>
      <c r="Z26" s="108">
        <f>VLOOKUP($C26,[1]量産!$C$4:$N$15550,3,FALSE)</f>
        <v>45888</v>
      </c>
      <c r="AA26" s="42" t="str">
        <f>VLOOKUP($C26,[1]量産!$C$4:$N$15550,4,FALSE)</f>
        <v>VK04 A2-Gr</v>
      </c>
      <c r="AB26" s="42" t="str">
        <f>VLOOKUP($C26,[1]量産!$C$4:$N$15550,5,FALSE)</f>
        <v>VK04A2-Gr</v>
      </c>
      <c r="AC26" s="81" t="str">
        <f>VLOOKUP($C26,[1]量産!$C$4:$N$15550,6,FALSE)</f>
        <v>VK04 A2-Gr 向け K/UP DUMP FRAME 変更設変</v>
      </c>
      <c r="AD26" s="42">
        <f>VLOOKUP($C26,[1]量産!$C$4:$N$15550,7,FALSE)</f>
        <v>0</v>
      </c>
      <c r="AE26" s="42" t="str">
        <f>VLOOKUP($C26,[1]量産!$C$4:$N$15550,8,FALSE)</f>
        <v>D</v>
      </c>
      <c r="AF26" s="82">
        <f>VLOOKUP($C26,[1]量産!$C$4:$N$15550,9,FALSE)</f>
        <v>0</v>
      </c>
      <c r="AG26" s="83">
        <f>VLOOKUP($C26,[1]量産!$C$4:$N$15550,10,FALSE)</f>
        <v>0</v>
      </c>
      <c r="AH26" s="42">
        <f>VLOOKUP($C26,[1]量産!$C$4:$N$15550,11,FALSE)</f>
        <v>0</v>
      </c>
      <c r="AI26" s="84">
        <f>VLOOKUP($C26,[1]量産!$C$4:$N$15550,12,FALSE)</f>
        <v>0</v>
      </c>
      <c r="AJ26" s="9"/>
      <c r="AK26" s="10"/>
      <c r="AL26" s="11">
        <f t="shared" si="1"/>
        <v>7552208652</v>
      </c>
      <c r="AM26" s="11" t="str">
        <f t="shared" si="2"/>
        <v xml:space="preserve">   </v>
      </c>
      <c r="AN26" s="11" t="str">
        <f t="shared" si="3"/>
        <v>I4K7240VK04 A2-GR 向け K/UP DUMP FRAME変更設変</v>
      </c>
      <c r="AP26">
        <v>8977943117</v>
      </c>
      <c r="AQ26" s="11" t="str">
        <f t="shared" si="8"/>
        <v>K</v>
      </c>
      <c r="AR26" s="11" t="str">
        <f t="shared" si="9"/>
        <v>VK04 A1-GR SOP向け設変出図</v>
      </c>
      <c r="BK26" s="13" t="e">
        <f>VLOOKUP(C:C,[2]Sheet2!$A:$A,1,FALSE)</f>
        <v>#N/A</v>
      </c>
    </row>
    <row r="27" spans="1:63" s="11" customFormat="1">
      <c r="A27" s="138">
        <v>33</v>
      </c>
      <c r="B27" s="170" t="s">
        <v>1349</v>
      </c>
      <c r="C27" s="136">
        <v>7552715130</v>
      </c>
      <c r="D27" s="136" t="s">
        <v>30</v>
      </c>
      <c r="E27" s="307" t="s">
        <v>1134</v>
      </c>
      <c r="F27" s="139">
        <v>1</v>
      </c>
      <c r="G27" s="139" t="s">
        <v>10</v>
      </c>
      <c r="H27" s="139" t="s">
        <v>11</v>
      </c>
      <c r="I27" s="279"/>
      <c r="J27" s="280"/>
      <c r="K27" s="279"/>
      <c r="L27" s="279"/>
      <c r="M27" s="279"/>
      <c r="N27" s="279"/>
      <c r="O27" s="279">
        <v>1</v>
      </c>
      <c r="P27" s="279"/>
      <c r="Q27" s="279"/>
      <c r="R27" s="279"/>
      <c r="S27" s="279"/>
      <c r="T27" s="279"/>
      <c r="U27" s="279"/>
      <c r="V27" s="139">
        <v>1</v>
      </c>
      <c r="W27" s="136" t="s">
        <v>680</v>
      </c>
      <c r="X27" s="136" t="s">
        <v>796</v>
      </c>
      <c r="Y27" s="42" t="str">
        <f>VLOOKUP($C27,[1]量産!$C$4:$N$15550,2,FALSE)</f>
        <v>I3K5492</v>
      </c>
      <c r="Z27" s="108">
        <f>VLOOKUP($C27,[1]量産!$C$4:$N$15550,3,FALSE)</f>
        <v>45726</v>
      </c>
      <c r="AA27" s="42" t="str">
        <f>VLOOKUP($C27,[1]量産!$C$4:$N$15550,4,FALSE)</f>
        <v>VK05 A-Gr</v>
      </c>
      <c r="AB27" s="42" t="str">
        <f>VLOOKUP($C27,[1]量産!$C$4:$N$15550,5,FALSE)</f>
        <v>VK05A-Gr</v>
      </c>
      <c r="AC27" s="81" t="str">
        <f>VLOOKUP($C27,[1]量産!$C$4:$N$15550,6,FALSE)</f>
        <v>VK05 A-Gr 欧州/トルコ/UK向け 新規出図</v>
      </c>
      <c r="AD27" s="42">
        <f>VLOOKUP($C27,[1]量産!$C$4:$N$15550,7,FALSE)</f>
        <v>0</v>
      </c>
      <c r="AE27" s="42">
        <f>VLOOKUP($C27,[1]量産!$C$4:$N$15550,8,FALSE)</f>
        <v>0</v>
      </c>
      <c r="AF27" s="82">
        <f>VLOOKUP($C27,[1]量産!$C$4:$N$15550,9,FALSE)</f>
        <v>0</v>
      </c>
      <c r="AG27" s="83" t="str">
        <f>VLOOKUP($C27,[1]量産!$C$4:$N$15550,10,FALSE)</f>
        <v>未</v>
      </c>
      <c r="AH27" s="42" t="str">
        <f>VLOOKUP($C27,[1]量産!$C$4:$N$15550,11,FALSE)</f>
        <v>未</v>
      </c>
      <c r="AI27" s="84" t="str">
        <f>VLOOKUP($C27,[1]量産!$C$4:$N$15550,12,FALSE)</f>
        <v>未</v>
      </c>
      <c r="AJ27" s="9"/>
      <c r="AK27" s="10"/>
      <c r="AL27" s="11">
        <f t="shared" si="1"/>
        <v>7552715130</v>
      </c>
      <c r="AM27" s="11" t="str">
        <f t="shared" si="2"/>
        <v xml:space="preserve">   </v>
      </c>
      <c r="AN27" s="11" t="str">
        <f t="shared" si="3"/>
        <v>I3K5492VK05 A-GR 欧州/トルコ/UK向け 新規出図</v>
      </c>
      <c r="AP27">
        <v>8978767523</v>
      </c>
      <c r="AQ27" s="11" t="str">
        <f t="shared" si="8"/>
        <v>A</v>
      </c>
      <c r="AR27" s="11" t="str">
        <f t="shared" si="9"/>
        <v>VK04 A1-GR 1生向け設変出図</v>
      </c>
      <c r="BK27" s="13">
        <f>VLOOKUP(C:C,[2]Sheet2!$A:$A,1,FALSE)</f>
        <v>7552715130</v>
      </c>
    </row>
    <row r="28" spans="1:63" s="11" customFormat="1">
      <c r="A28" s="138">
        <v>34</v>
      </c>
      <c r="B28" s="170" t="s">
        <v>1349</v>
      </c>
      <c r="C28" s="136">
        <v>7552765870</v>
      </c>
      <c r="D28" s="136" t="s">
        <v>1081</v>
      </c>
      <c r="E28" s="307" t="s">
        <v>1233</v>
      </c>
      <c r="F28" s="139">
        <v>1</v>
      </c>
      <c r="G28" s="139" t="s">
        <v>10</v>
      </c>
      <c r="H28" s="139" t="s">
        <v>11</v>
      </c>
      <c r="I28" s="279"/>
      <c r="J28" s="279"/>
      <c r="K28" s="279"/>
      <c r="L28" s="279"/>
      <c r="M28" s="279"/>
      <c r="N28" s="279"/>
      <c r="O28" s="279">
        <v>1</v>
      </c>
      <c r="P28" s="279"/>
      <c r="Q28" s="279"/>
      <c r="R28" s="280"/>
      <c r="S28" s="279"/>
      <c r="T28" s="279"/>
      <c r="U28" s="279"/>
      <c r="V28" s="139">
        <v>1</v>
      </c>
      <c r="W28" s="136" t="s">
        <v>680</v>
      </c>
      <c r="X28" s="136" t="s">
        <v>838</v>
      </c>
      <c r="Y28" s="42" t="str">
        <f>VLOOKUP($C28,[1]量産!$C$4:$N$15550,2,FALSE)</f>
        <v>I3K5639</v>
      </c>
      <c r="Z28" s="108">
        <f>VLOOKUP($C28,[1]量産!$C$4:$N$15550,3,FALSE)</f>
        <v>45813</v>
      </c>
      <c r="AA28" s="42" t="str">
        <f>VLOOKUP($C28,[1]量産!$C$4:$N$15550,4,FALSE)</f>
        <v xml:space="preserve">VK05 B-Gr </v>
      </c>
      <c r="AB28" s="42" t="str">
        <f>VLOOKUP($C28,[1]量産!$C$4:$N$15550,5,FALSE)</f>
        <v>VK05 B-Gr KKEN</v>
      </c>
      <c r="AC28" s="81" t="str">
        <f>VLOOKUP($C28,[1]量産!$C$4:$N$15550,6,FALSE)</f>
        <v>VK05 B-Gr KKEN　新規出図</v>
      </c>
      <c r="AD28" s="42">
        <f>VLOOKUP($C28,[1]量産!$C$4:$N$15550,7,FALSE)</f>
        <v>0</v>
      </c>
      <c r="AE28" s="42">
        <f>VLOOKUP($C28,[1]量産!$C$4:$N$15550,8,FALSE)</f>
        <v>0</v>
      </c>
      <c r="AF28" s="82">
        <f>VLOOKUP($C28,[1]量産!$C$4:$N$15550,9,FALSE)</f>
        <v>0</v>
      </c>
      <c r="AG28" s="83">
        <f>VLOOKUP($C28,[1]量産!$C$4:$N$15550,10,FALSE)</f>
        <v>0</v>
      </c>
      <c r="AH28" s="42">
        <f>VLOOKUP($C28,[1]量産!$C$4:$N$15550,11,FALSE)</f>
        <v>0</v>
      </c>
      <c r="AI28" s="84">
        <f>VLOOKUP($C28,[1]量産!$C$4:$N$15550,12,FALSE)</f>
        <v>0</v>
      </c>
      <c r="AJ28" s="9"/>
      <c r="AK28" s="10"/>
      <c r="AL28" s="11">
        <f t="shared" si="1"/>
        <v>7552765870</v>
      </c>
      <c r="AM28" s="11" t="str">
        <f t="shared" si="2"/>
        <v xml:space="preserve">   </v>
      </c>
      <c r="AN28" s="11" t="str">
        <f t="shared" si="3"/>
        <v>I3K5639VK05 B-GR K研向け新規出図</v>
      </c>
      <c r="AP28">
        <v>7552418121</v>
      </c>
      <c r="AQ28" s="11" t="str">
        <f t="shared" si="8"/>
        <v>C</v>
      </c>
      <c r="AR28" s="11" t="str">
        <f t="shared" si="9"/>
        <v>VK00 3X 850幅 B1-GR FRAME ASM 設変出図(内容：FRAME ASM内容品最新化,S/M ASM LH 溶接NUT及びSTIFF SUB SPG BRKT追加,RIVET削除,REINF LH 溶接NUT追加)</v>
      </c>
      <c r="BK28" s="13">
        <f>VLOOKUP(C:C,[2]Sheet2!$A:$A,1,FALSE)</f>
        <v>7552765870</v>
      </c>
    </row>
    <row r="29" spans="1:63" s="11" customFormat="1">
      <c r="A29" s="138">
        <v>24</v>
      </c>
      <c r="B29" s="170" t="s">
        <v>1349</v>
      </c>
      <c r="C29" s="136">
        <v>7552225481</v>
      </c>
      <c r="D29" s="136" t="s">
        <v>977</v>
      </c>
      <c r="E29" s="247" t="s">
        <v>1231</v>
      </c>
      <c r="F29" s="139">
        <v>1</v>
      </c>
      <c r="G29" s="139" t="s">
        <v>10</v>
      </c>
      <c r="H29" s="139" t="s">
        <v>11</v>
      </c>
      <c r="I29" s="280"/>
      <c r="J29" s="280"/>
      <c r="K29" s="279"/>
      <c r="L29" s="280"/>
      <c r="M29" s="279"/>
      <c r="N29" s="279"/>
      <c r="O29" s="279">
        <v>1</v>
      </c>
      <c r="P29" s="279">
        <v>1</v>
      </c>
      <c r="Q29" s="280">
        <v>1</v>
      </c>
      <c r="R29" s="280"/>
      <c r="S29" s="280">
        <v>1</v>
      </c>
      <c r="T29" s="280">
        <v>2</v>
      </c>
      <c r="U29" s="280">
        <v>1</v>
      </c>
      <c r="V29" s="139">
        <v>7</v>
      </c>
      <c r="W29" s="136" t="s">
        <v>680</v>
      </c>
      <c r="X29" s="136" t="s">
        <v>786</v>
      </c>
      <c r="Y29" s="42" t="str">
        <f>VLOOKUP($C29,[1]量産!$C$4:$N$15550,2,FALSE)</f>
        <v>I4K5796</v>
      </c>
      <c r="Z29" s="108">
        <f>VLOOKUP($C29,[1]量産!$C$4:$N$15550,3,FALSE)</f>
        <v>45770</v>
      </c>
      <c r="AA29" s="42" t="str">
        <f>VLOOKUP($C29,[1]量産!$C$4:$N$15550,4,FALSE)</f>
        <v>VK04 A2-Gr</v>
      </c>
      <c r="AB29" s="42" t="str">
        <f>VLOOKUP($C29,[1]量産!$C$4:$N$15550,5,FALSE)</f>
        <v>VK04A2-Gr1SEI</v>
      </c>
      <c r="AC29" s="81" t="str">
        <f>VLOOKUP($C29,[1]量産!$C$4:$N$15550,6,FALSE)</f>
        <v>VK04A2-Gr1SEI向け設変出図</v>
      </c>
      <c r="AD29" s="42">
        <f>VLOOKUP($C29,[1]量産!$C$4:$N$15550,7,FALSE)</f>
        <v>0</v>
      </c>
      <c r="AE29" s="42" t="str">
        <f>VLOOKUP($C29,[1]量産!$C$4:$N$15550,8,FALSE)</f>
        <v>A</v>
      </c>
      <c r="AF29" s="82">
        <f>VLOOKUP($C29,[1]量産!$C$4:$N$15550,9,FALSE)</f>
        <v>0</v>
      </c>
      <c r="AG29" s="83">
        <f>VLOOKUP($C29,[1]量産!$C$4:$N$15550,10,FALSE)</f>
        <v>0</v>
      </c>
      <c r="AH29" s="42">
        <f>VLOOKUP($C29,[1]量産!$C$4:$N$15550,11,FALSE)</f>
        <v>0</v>
      </c>
      <c r="AI29" s="84">
        <f>VLOOKUP($C29,[1]量産!$C$4:$N$15550,12,FALSE)</f>
        <v>0</v>
      </c>
      <c r="AJ29" s="9"/>
      <c r="AK29" s="10"/>
      <c r="AL29" s="11">
        <f t="shared" si="1"/>
        <v>7552225481</v>
      </c>
      <c r="AM29" s="11" t="str">
        <f t="shared" si="2"/>
        <v xml:space="preserve">   </v>
      </c>
      <c r="AN29" s="11" t="str">
        <f t="shared" si="3"/>
        <v xml:space="preserve">I4K5796VK04 A2-GR 1生向け設変出図 </v>
      </c>
      <c r="AP29">
        <v>7552222861</v>
      </c>
      <c r="AQ29" s="11" t="str">
        <f t="shared" si="8"/>
        <v>A</v>
      </c>
      <c r="AR29" s="11" t="str">
        <f t="shared" si="9"/>
        <v>VK00 B2-GR 一生向け 700幅　設変出図(内容:構成部品の最新化、溶接NUT変更)</v>
      </c>
      <c r="BK29" s="13" t="e">
        <f>VLOOKUP(C:C,[2]Sheet2!$A:$A,1,FALSE)</f>
        <v>#N/A</v>
      </c>
    </row>
    <row r="30" spans="1:63" s="11" customFormat="1">
      <c r="A30" s="138">
        <v>25</v>
      </c>
      <c r="B30" s="170" t="s">
        <v>1349</v>
      </c>
      <c r="C30" s="136">
        <v>7552225491</v>
      </c>
      <c r="D30" s="136" t="s">
        <v>977</v>
      </c>
      <c r="E30" s="247" t="s">
        <v>1231</v>
      </c>
      <c r="F30" s="139">
        <v>1</v>
      </c>
      <c r="G30" s="139" t="s">
        <v>10</v>
      </c>
      <c r="H30" s="139" t="s">
        <v>11</v>
      </c>
      <c r="I30" s="237"/>
      <c r="J30" s="237"/>
      <c r="K30" s="139"/>
      <c r="L30" s="139"/>
      <c r="M30" s="280"/>
      <c r="N30" s="280"/>
      <c r="O30" s="280">
        <v>1</v>
      </c>
      <c r="P30" s="280">
        <v>1</v>
      </c>
      <c r="Q30" s="280">
        <v>1</v>
      </c>
      <c r="R30" s="280">
        <v>1</v>
      </c>
      <c r="S30" s="280">
        <v>1</v>
      </c>
      <c r="T30" s="279">
        <v>3</v>
      </c>
      <c r="U30" s="279">
        <v>2</v>
      </c>
      <c r="V30" s="139">
        <v>10</v>
      </c>
      <c r="W30" s="136" t="s">
        <v>680</v>
      </c>
      <c r="X30" s="136" t="s">
        <v>786</v>
      </c>
      <c r="Y30" s="42" t="str">
        <f>VLOOKUP($C30,[1]量産!$C$4:$N$15550,2,FALSE)</f>
        <v>I4K5796</v>
      </c>
      <c r="Z30" s="108">
        <f>VLOOKUP($C30,[1]量産!$C$4:$N$15550,3,FALSE)</f>
        <v>45770</v>
      </c>
      <c r="AA30" s="42" t="str">
        <f>VLOOKUP($C30,[1]量産!$C$4:$N$15550,4,FALSE)</f>
        <v>VK04 A2-Gr</v>
      </c>
      <c r="AB30" s="42" t="str">
        <f>VLOOKUP($C30,[1]量産!$C$4:$N$15550,5,FALSE)</f>
        <v>VK04A2-Gr1SEI</v>
      </c>
      <c r="AC30" s="81" t="str">
        <f>VLOOKUP($C30,[1]量産!$C$4:$N$15550,6,FALSE)</f>
        <v>VK04A2-Gr1SEI向け設変出図</v>
      </c>
      <c r="AD30" s="42">
        <f>VLOOKUP($C30,[1]量産!$C$4:$N$15550,7,FALSE)</f>
        <v>0</v>
      </c>
      <c r="AE30" s="42" t="str">
        <f>VLOOKUP($C30,[1]量産!$C$4:$N$15550,8,FALSE)</f>
        <v>A</v>
      </c>
      <c r="AF30" s="82">
        <f>VLOOKUP($C30,[1]量産!$C$4:$N$15550,9,FALSE)</f>
        <v>0</v>
      </c>
      <c r="AG30" s="83">
        <f>VLOOKUP($C30,[1]量産!$C$4:$N$15550,10,FALSE)</f>
        <v>0</v>
      </c>
      <c r="AH30" s="42">
        <f>VLOOKUP($C30,[1]量産!$C$4:$N$15550,11,FALSE)</f>
        <v>0</v>
      </c>
      <c r="AI30" s="84">
        <f>VLOOKUP($C30,[1]量産!$C$4:$N$15550,12,FALSE)</f>
        <v>0</v>
      </c>
      <c r="AJ30" s="12"/>
      <c r="AK30" s="10"/>
      <c r="AL30" s="11">
        <f t="shared" si="1"/>
        <v>7552225491</v>
      </c>
      <c r="AM30" s="11" t="str">
        <f t="shared" si="2"/>
        <v xml:space="preserve">   </v>
      </c>
      <c r="AN30" s="11" t="str">
        <f t="shared" si="3"/>
        <v xml:space="preserve">I4K5796VK04 A2-GR 1生向け設変出図 </v>
      </c>
      <c r="AP30">
        <v>7552222871</v>
      </c>
      <c r="AQ30" s="11" t="str">
        <f t="shared" si="8"/>
        <v>A</v>
      </c>
      <c r="AR30" s="11" t="str">
        <f t="shared" si="9"/>
        <v>VK00 B2-GR 一生向け 700幅　設変出図(内容:構成部品の最新化、溶接NUT変更)</v>
      </c>
      <c r="BK30" s="13" t="e">
        <f>VLOOKUP(C:C,[2]Sheet2!$A:$A,1,FALSE)</f>
        <v>#N/A</v>
      </c>
    </row>
    <row r="31" spans="1:63" s="11" customFormat="1">
      <c r="A31" s="138">
        <v>23</v>
      </c>
      <c r="B31" s="170" t="s">
        <v>1349</v>
      </c>
      <c r="C31" s="136">
        <v>7552224951</v>
      </c>
      <c r="D31" s="136" t="s">
        <v>286</v>
      </c>
      <c r="E31" s="247" t="s">
        <v>993</v>
      </c>
      <c r="F31" s="139">
        <v>1</v>
      </c>
      <c r="G31" s="139" t="s">
        <v>10</v>
      </c>
      <c r="H31" s="139" t="s">
        <v>11</v>
      </c>
      <c r="I31" s="237"/>
      <c r="J31" s="237"/>
      <c r="K31" s="237"/>
      <c r="L31" s="279"/>
      <c r="M31" s="279"/>
      <c r="N31" s="279"/>
      <c r="O31" s="279">
        <v>1</v>
      </c>
      <c r="P31" s="279">
        <v>1</v>
      </c>
      <c r="Q31" s="279">
        <v>1</v>
      </c>
      <c r="R31" s="279"/>
      <c r="S31" s="279">
        <v>1</v>
      </c>
      <c r="T31" s="279">
        <v>1</v>
      </c>
      <c r="U31" s="279"/>
      <c r="V31" s="139">
        <v>5</v>
      </c>
      <c r="W31" s="136" t="s">
        <v>680</v>
      </c>
      <c r="X31" s="136" t="s">
        <v>786</v>
      </c>
      <c r="Y31" s="42" t="str">
        <f>VLOOKUP($C31,[1]量産!$C$4:$N$15550,2,FALSE)</f>
        <v>I4K5796</v>
      </c>
      <c r="Z31" s="108">
        <f>VLOOKUP($C31,[1]量産!$C$4:$N$15550,3,FALSE)</f>
        <v>45770</v>
      </c>
      <c r="AA31" s="42" t="str">
        <f>VLOOKUP($C31,[1]量産!$C$4:$N$15550,4,FALSE)</f>
        <v>VK04 A2-Gr</v>
      </c>
      <c r="AB31" s="42" t="str">
        <f>VLOOKUP($C31,[1]量産!$C$4:$N$15550,5,FALSE)</f>
        <v>VK04A2-Gr1SEI</v>
      </c>
      <c r="AC31" s="81" t="str">
        <f>VLOOKUP($C31,[1]量産!$C$4:$N$15550,6,FALSE)</f>
        <v>VK04A2-Gr1SEI向け設変出図</v>
      </c>
      <c r="AD31" s="42">
        <f>VLOOKUP($C31,[1]量産!$C$4:$N$15550,7,FALSE)</f>
        <v>0</v>
      </c>
      <c r="AE31" s="42">
        <f>VLOOKUP($C31,[1]量産!$C$4:$N$15550,8,FALSE)</f>
        <v>0</v>
      </c>
      <c r="AF31" s="82">
        <f>VLOOKUP($C31,[1]量産!$C$4:$N$15550,9,FALSE)</f>
        <v>0</v>
      </c>
      <c r="AG31" s="83">
        <f>VLOOKUP($C31,[1]量産!$C$4:$N$15550,10,FALSE)</f>
        <v>0</v>
      </c>
      <c r="AH31" s="42">
        <f>VLOOKUP($C31,[1]量産!$C$4:$N$15550,11,FALSE)</f>
        <v>0</v>
      </c>
      <c r="AI31" s="84">
        <f>VLOOKUP($C31,[1]量産!$C$4:$N$15550,12,FALSE)</f>
        <v>0</v>
      </c>
      <c r="AJ31" s="9"/>
      <c r="AK31" s="10"/>
      <c r="AL31" s="11">
        <f t="shared" si="1"/>
        <v>7552224951</v>
      </c>
      <c r="AM31" s="11" t="str">
        <f t="shared" si="2"/>
        <v xml:space="preserve">   </v>
      </c>
      <c r="AN31" s="11" t="str">
        <f t="shared" si="3"/>
        <v xml:space="preserve">VK04 A2-GR 1生向け設変出図 </v>
      </c>
      <c r="AP31">
        <v>7552312630</v>
      </c>
      <c r="AQ31" s="11" t="str">
        <f t="shared" si="8"/>
        <v>A</v>
      </c>
      <c r="AR31" s="11" t="str">
        <f t="shared" si="9"/>
        <v>VK02 A-GR K研 FRAME ASM 新規出図</v>
      </c>
      <c r="BK31" s="13" t="e">
        <f>VLOOKUP(C:C,[2]Sheet2!$A:$A,1,FALSE)</f>
        <v>#N/A</v>
      </c>
    </row>
    <row r="32" spans="1:63" s="13" customFormat="1">
      <c r="A32" s="138">
        <v>3</v>
      </c>
      <c r="B32" s="170" t="s">
        <v>1349</v>
      </c>
      <c r="C32" s="136">
        <v>7551946401</v>
      </c>
      <c r="D32" s="136" t="s">
        <v>15</v>
      </c>
      <c r="E32" s="247" t="s">
        <v>1678</v>
      </c>
      <c r="F32" s="139">
        <v>1</v>
      </c>
      <c r="G32" s="139" t="s">
        <v>10</v>
      </c>
      <c r="H32" s="139" t="s">
        <v>11</v>
      </c>
      <c r="I32" s="279"/>
      <c r="J32" s="280"/>
      <c r="K32" s="237"/>
      <c r="L32" s="279"/>
      <c r="M32" s="237"/>
      <c r="N32" s="280"/>
      <c r="O32" s="280">
        <v>1</v>
      </c>
      <c r="P32" s="279">
        <v>1</v>
      </c>
      <c r="Q32" s="280">
        <v>1</v>
      </c>
      <c r="R32" s="280">
        <v>1</v>
      </c>
      <c r="S32" s="280">
        <v>1</v>
      </c>
      <c r="T32" s="279">
        <v>1</v>
      </c>
      <c r="U32" s="279"/>
      <c r="V32" s="139">
        <v>6</v>
      </c>
      <c r="W32" s="136" t="s">
        <v>680</v>
      </c>
      <c r="X32" s="136" t="s">
        <v>681</v>
      </c>
      <c r="Y32" s="42" t="str">
        <f>VLOOKUP($C32,[1]量産!$C$4:$N$15550,2,FALSE)</f>
        <v>I4K4402</v>
      </c>
      <c r="Z32" s="108">
        <f>VLOOKUP($C32,[1]量産!$C$4:$N$15550,3,FALSE)</f>
        <v>45391</v>
      </c>
      <c r="AA32" s="42" t="str">
        <f>VLOOKUP($C32,[1]量産!$C$4:$N$15550,4,FALSE)</f>
        <v>VK00 NMR</v>
      </c>
      <c r="AB32" s="42" t="str">
        <f>VLOOKUP($C32,[1]量産!$C$4:$N$15550,5,FALSE)</f>
        <v>VK00 B1-Gr</v>
      </c>
      <c r="AC32" s="81" t="str">
        <f>VLOOKUP($C32,[1]量産!$C$4:$N$15550,6,FALSE)</f>
        <v>VK00 B1-GR 一生向け　FRAME ASM 設変出図(内容:穴・NUT変更、構成部品変更及び更新)</v>
      </c>
      <c r="AD32" s="42">
        <f>VLOOKUP($C32,[1]量産!$C$4:$N$15550,7,FALSE)</f>
        <v>0</v>
      </c>
      <c r="AE32" s="42" t="str">
        <f>VLOOKUP($C32,[1]量産!$C$4:$N$15550,8,FALSE)</f>
        <v>A</v>
      </c>
      <c r="AF32" s="82">
        <f>VLOOKUP($C32,[1]量産!$C$4:$N$15550,9,FALSE)</f>
        <v>0</v>
      </c>
      <c r="AG32" s="83" t="str">
        <f>VLOOKUP($C32,[1]量産!$C$4:$N$15550,10,FALSE)</f>
        <v>未</v>
      </c>
      <c r="AH32" s="42" t="str">
        <f>VLOOKUP($C32,[1]量産!$C$4:$N$15550,11,FALSE)</f>
        <v>未</v>
      </c>
      <c r="AI32" s="84" t="str">
        <f>VLOOKUP($C32,[1]量産!$C$4:$N$15550,12,FALSE)</f>
        <v>未</v>
      </c>
      <c r="AJ32" s="9"/>
      <c r="AK32" s="10"/>
      <c r="AL32" s="11">
        <f t="shared" si="1"/>
        <v>7551946401</v>
      </c>
      <c r="AM32" s="11" t="str">
        <f t="shared" si="2"/>
        <v xml:space="preserve">   </v>
      </c>
      <c r="AN32" s="11" t="str">
        <f t="shared" si="3"/>
        <v>I4K4402VK00 B1-GR 一生向け　FRAME ASM 設変出図(内容:穴・NUT変更、構成部品変更及び更新)</v>
      </c>
      <c r="AP32">
        <v>8978363795</v>
      </c>
      <c r="AQ32" s="11" t="str">
        <f t="shared" si="8"/>
        <v>A</v>
      </c>
      <c r="AR32" s="11" t="str">
        <f t="shared" si="9"/>
        <v>VK04 A1-GR 1生向け設変出図</v>
      </c>
      <c r="BK32" s="13" t="e">
        <f>VLOOKUP(C:C,[2]Sheet2!$A:$A,1,FALSE)</f>
        <v>#N/A</v>
      </c>
    </row>
    <row r="33" spans="1:63" s="11" customFormat="1">
      <c r="A33" s="138">
        <v>4</v>
      </c>
      <c r="B33" s="170" t="s">
        <v>1349</v>
      </c>
      <c r="C33" s="136">
        <v>7551946411</v>
      </c>
      <c r="D33" s="136" t="s">
        <v>15</v>
      </c>
      <c r="E33" s="247" t="s">
        <v>1010</v>
      </c>
      <c r="F33" s="139">
        <v>1</v>
      </c>
      <c r="G33" s="139" t="s">
        <v>10</v>
      </c>
      <c r="H33" s="139" t="s">
        <v>11</v>
      </c>
      <c r="I33" s="279"/>
      <c r="J33" s="279"/>
      <c r="K33" s="139"/>
      <c r="L33" s="280"/>
      <c r="M33" s="280"/>
      <c r="N33" s="152"/>
      <c r="O33" s="279">
        <v>1</v>
      </c>
      <c r="P33" s="279">
        <v>1</v>
      </c>
      <c r="Q33" s="279">
        <v>1</v>
      </c>
      <c r="R33" s="279">
        <v>1</v>
      </c>
      <c r="S33" s="279">
        <v>1</v>
      </c>
      <c r="T33" s="279">
        <v>1</v>
      </c>
      <c r="U33" s="279"/>
      <c r="V33" s="139">
        <v>6</v>
      </c>
      <c r="W33" s="136" t="s">
        <v>680</v>
      </c>
      <c r="X33" s="136" t="s">
        <v>681</v>
      </c>
      <c r="Y33" s="42" t="str">
        <f>VLOOKUP($C33,[1]量産!$C$4:$N$15550,2,FALSE)</f>
        <v>I4K4402</v>
      </c>
      <c r="Z33" s="108">
        <f>VLOOKUP($C33,[1]量産!$C$4:$N$15550,3,FALSE)</f>
        <v>45391</v>
      </c>
      <c r="AA33" s="42" t="str">
        <f>VLOOKUP($C33,[1]量産!$C$4:$N$15550,4,FALSE)</f>
        <v>VK00 NMR</v>
      </c>
      <c r="AB33" s="42" t="str">
        <f>VLOOKUP($C33,[1]量産!$C$4:$N$15550,5,FALSE)</f>
        <v>VK00 B1-Gr</v>
      </c>
      <c r="AC33" s="81" t="str">
        <f>VLOOKUP($C33,[1]量産!$C$4:$N$15550,6,FALSE)</f>
        <v>VK00 B1-GR 一生向け　FRAME ASM 設変出図(内容:穴・NUT変更、構成部品変更及び更新)</v>
      </c>
      <c r="AD33" s="42">
        <f>VLOOKUP($C33,[1]量産!$C$4:$N$15550,7,FALSE)</f>
        <v>0</v>
      </c>
      <c r="AE33" s="42" t="str">
        <f>VLOOKUP($C33,[1]量産!$C$4:$N$15550,8,FALSE)</f>
        <v>A</v>
      </c>
      <c r="AF33" s="82">
        <f>VLOOKUP($C33,[1]量産!$C$4:$N$15550,9,FALSE)</f>
        <v>0</v>
      </c>
      <c r="AG33" s="83" t="str">
        <f>VLOOKUP($C33,[1]量産!$C$4:$N$15550,10,FALSE)</f>
        <v>未</v>
      </c>
      <c r="AH33" s="42" t="str">
        <f>VLOOKUP($C33,[1]量産!$C$4:$N$15550,11,FALSE)</f>
        <v>未</v>
      </c>
      <c r="AI33" s="84" t="str">
        <f>VLOOKUP($C33,[1]量産!$C$4:$N$15550,12,FALSE)</f>
        <v>未</v>
      </c>
      <c r="AJ33" s="9"/>
      <c r="AK33" s="10"/>
      <c r="AL33" s="11">
        <f t="shared" si="1"/>
        <v>7551946411</v>
      </c>
      <c r="AM33" s="11" t="str">
        <f t="shared" si="2"/>
        <v xml:space="preserve">   </v>
      </c>
      <c r="AN33" s="11" t="str">
        <f t="shared" si="3"/>
        <v>VK00 B1-GR 一生向け　FRAME ASM 設変出図(内容:穴・NUT変更、構成部品変更及び更新)</v>
      </c>
      <c r="AP33" s="129">
        <v>7551885852</v>
      </c>
      <c r="AQ33" s="11" t="str">
        <f t="shared" si="8"/>
        <v>A</v>
      </c>
      <c r="AR33" s="11" t="str">
        <f t="shared" si="9"/>
        <v>久しぶり</v>
      </c>
      <c r="BK33" s="13" t="e">
        <f>VLOOKUP(C:C,[2]Sheet2!$A:$A,1,FALSE)</f>
        <v>#N/A</v>
      </c>
    </row>
    <row r="34" spans="1:63" s="11" customFormat="1">
      <c r="A34" s="138">
        <v>13</v>
      </c>
      <c r="B34" s="170" t="s">
        <v>1349</v>
      </c>
      <c r="C34" s="136">
        <v>7552165001</v>
      </c>
      <c r="D34" s="136" t="s">
        <v>742</v>
      </c>
      <c r="E34" s="247" t="s">
        <v>1679</v>
      </c>
      <c r="F34" s="139">
        <v>1</v>
      </c>
      <c r="G34" s="139" t="s">
        <v>10</v>
      </c>
      <c r="H34" s="139" t="s">
        <v>11</v>
      </c>
      <c r="I34" s="279"/>
      <c r="J34" s="279"/>
      <c r="K34" s="280"/>
      <c r="L34" s="279"/>
      <c r="M34" s="279"/>
      <c r="N34" s="280"/>
      <c r="O34" s="280">
        <v>1</v>
      </c>
      <c r="P34" s="280">
        <v>1</v>
      </c>
      <c r="Q34" s="280">
        <v>1</v>
      </c>
      <c r="R34" s="280"/>
      <c r="S34" s="280"/>
      <c r="T34" s="279"/>
      <c r="U34" s="279"/>
      <c r="V34" s="139">
        <v>3</v>
      </c>
      <c r="W34" s="136" t="s">
        <v>680</v>
      </c>
      <c r="X34" s="136" t="s">
        <v>681</v>
      </c>
      <c r="Y34" s="42" t="str">
        <f>VLOOKUP($C34,[1]量産!$C$4:$N$15550,2,FALSE)</f>
        <v>I4K4072</v>
      </c>
      <c r="Z34" s="108">
        <f>VLOOKUP($C34,[1]量産!$C$4:$N$15550,3,FALSE)</f>
        <v>45439</v>
      </c>
      <c r="AA34" s="42" t="str">
        <f>VLOOKUP($C34,[1]量産!$C$4:$N$15550,4,FALSE)</f>
        <v>VK00 NP*</v>
      </c>
      <c r="AB34" s="42" t="str">
        <f>VLOOKUP($C34,[1]量産!$C$4:$N$15550,5,FALSE)</f>
        <v>VK00 B1-Gr 850幅</v>
      </c>
      <c r="AC34" s="81" t="str">
        <f>VLOOKUP($C34,[1]量産!$C$4:$N$15550,6,FALSE)</f>
        <v>VK00 B1-GR 850幅　一生向け　FRAME ASM 設変出図(内容:溶接NUT変更,W/PAINT部品 表面処理の変更,K研でのECR内容を今後のイベントに反映)</v>
      </c>
      <c r="AD34" s="42">
        <f>VLOOKUP($C34,[1]量産!$C$4:$N$15550,7,FALSE)</f>
        <v>0</v>
      </c>
      <c r="AE34" s="42" t="str">
        <f>VLOOKUP($C34,[1]量産!$C$4:$N$15550,8,FALSE)</f>
        <v>C</v>
      </c>
      <c r="AF34" s="82">
        <f>VLOOKUP($C34,[1]量産!$C$4:$N$15550,9,FALSE)</f>
        <v>0</v>
      </c>
      <c r="AG34" s="83" t="str">
        <f>VLOOKUP($C34,[1]量産!$C$4:$N$15550,10,FALSE)</f>
        <v>未</v>
      </c>
      <c r="AH34" s="42" t="str">
        <f>VLOOKUP($C34,[1]量産!$C$4:$N$15550,11,FALSE)</f>
        <v>-</v>
      </c>
      <c r="AI34" s="84" t="str">
        <f>VLOOKUP($C34,[1]量産!$C$4:$N$15550,12,FALSE)</f>
        <v>未</v>
      </c>
      <c r="AJ34" s="9"/>
      <c r="AK34" s="10"/>
      <c r="AL34" s="11">
        <f t="shared" si="1"/>
        <v>7552165001</v>
      </c>
      <c r="AM34" s="11" t="str">
        <f t="shared" si="2"/>
        <v xml:space="preserve">   </v>
      </c>
      <c r="AN34" s="11" t="str">
        <f t="shared" si="3"/>
        <v>I4K4072VK00 B1-GR 850幅　一生向け　FRAME ASM 設変出図(内容:溶接NUT変更,W/PAINT部品 表面処理の変更,K研でのECR内容を今後のイベントに反映)</v>
      </c>
      <c r="AP34" s="129">
        <v>7551909072</v>
      </c>
      <c r="AQ34" s="11" t="e">
        <f t="shared" si="8"/>
        <v>#N/A</v>
      </c>
      <c r="AR34" s="11" t="e">
        <f t="shared" si="9"/>
        <v>#N/A</v>
      </c>
      <c r="BK34" s="13" t="e">
        <f>VLOOKUP(C:C,[2]Sheet2!$A:$A,1,FALSE)</f>
        <v>#N/A</v>
      </c>
    </row>
    <row r="35" spans="1:63" s="11" customFormat="1" ht="12.75" customHeight="1">
      <c r="A35" s="138">
        <v>14</v>
      </c>
      <c r="B35" s="170" t="s">
        <v>1349</v>
      </c>
      <c r="C35" s="136">
        <v>7552165512</v>
      </c>
      <c r="D35" s="136" t="s">
        <v>768</v>
      </c>
      <c r="E35" s="247" t="s">
        <v>1680</v>
      </c>
      <c r="F35" s="139">
        <v>1</v>
      </c>
      <c r="G35" s="139" t="s">
        <v>10</v>
      </c>
      <c r="H35" s="139" t="s">
        <v>11</v>
      </c>
      <c r="I35" s="279"/>
      <c r="J35" s="279"/>
      <c r="K35" s="279"/>
      <c r="L35" s="279"/>
      <c r="M35" s="152"/>
      <c r="N35" s="280"/>
      <c r="O35" s="280">
        <v>1</v>
      </c>
      <c r="P35" s="280">
        <v>1</v>
      </c>
      <c r="Q35" s="280">
        <v>1</v>
      </c>
      <c r="R35" s="280"/>
      <c r="S35" s="279"/>
      <c r="T35" s="279"/>
      <c r="U35" s="279"/>
      <c r="V35" s="139">
        <v>3</v>
      </c>
      <c r="W35" s="136" t="s">
        <v>680</v>
      </c>
      <c r="X35" s="136" t="s">
        <v>681</v>
      </c>
      <c r="Y35" s="42" t="str">
        <f>VLOOKUP($C35,[1]量産!$C$4:$N$15550,2,FALSE)</f>
        <v>I4K5443</v>
      </c>
      <c r="Z35" s="108">
        <f>VLOOKUP($C35,[1]量産!$C$4:$N$15550,3,FALSE)</f>
        <v>45527</v>
      </c>
      <c r="AA35" s="42" t="str">
        <f>VLOOKUP($C35,[1]量産!$C$4:$N$15550,4,FALSE)</f>
        <v>VK00 N**</v>
      </c>
      <c r="AB35" s="42" t="str">
        <f>VLOOKUP($C35,[1]量産!$C$4:$N$15550,5,FALSE)</f>
        <v>VK00 B1-Gr 850幅</v>
      </c>
      <c r="AC35" s="81" t="str">
        <f>VLOOKUP($C35,[1]量産!$C$4:$N$15550,6,FALSE)</f>
        <v>VK00 3X 850幅 B1-GR FRAME ASM 設変出図(内容：FRAME ASM内容品最新化,S/M ASM LH 溶接NUT及びSTIFF SUB SPG BRKT追加,RIVET削除,REINF LH 溶接NUT追加)</v>
      </c>
      <c r="AD35" s="42">
        <f>VLOOKUP($C35,[1]量産!$C$4:$N$15550,7,FALSE)</f>
        <v>0</v>
      </c>
      <c r="AE35" s="42">
        <f>VLOOKUP($C35,[1]量産!$C$4:$N$15550,8,FALSE)</f>
        <v>0</v>
      </c>
      <c r="AF35" s="82">
        <f>VLOOKUP($C35,[1]量産!$C$4:$N$15550,9,FALSE)</f>
        <v>0</v>
      </c>
      <c r="AG35" s="83" t="str">
        <f>VLOOKUP($C35,[1]量産!$C$4:$N$15550,10,FALSE)</f>
        <v>未</v>
      </c>
      <c r="AH35" s="42" t="str">
        <f>VLOOKUP($C35,[1]量産!$C$4:$N$15550,11,FALSE)</f>
        <v>未</v>
      </c>
      <c r="AI35" s="84" t="str">
        <f>VLOOKUP($C35,[1]量産!$C$4:$N$15550,12,FALSE)</f>
        <v>未</v>
      </c>
      <c r="AJ35" s="12"/>
      <c r="AK35" s="10"/>
      <c r="AL35" s="11">
        <f t="shared" si="1"/>
        <v>7552165512</v>
      </c>
      <c r="AM35" s="11" t="str">
        <f t="shared" si="2"/>
        <v xml:space="preserve">   </v>
      </c>
      <c r="AN35" s="11" t="str">
        <f t="shared" si="3"/>
        <v>I4K5443VK00 3X 850幅 B1-GR FRAME ASM 設変出図(内容：FRAME ASM内容品最新化,S/M ASM LH 溶接NUT及びSTIFF SUB SPG BRKT追加,RIVET削除,REINF LH 溶接NUT追加)</v>
      </c>
      <c r="AP35" s="129">
        <v>7551909321</v>
      </c>
      <c r="AQ35" s="11" t="str">
        <f t="shared" si="8"/>
        <v>A</v>
      </c>
      <c r="AR35" s="11" t="e">
        <f t="shared" si="9"/>
        <v>#N/A</v>
      </c>
      <c r="BK35" s="13" t="e">
        <f>VLOOKUP(C:C,[2]Sheet2!$A:$A,1,FALSE)</f>
        <v>#N/A</v>
      </c>
    </row>
    <row r="36" spans="1:63" s="11" customFormat="1">
      <c r="A36" s="138">
        <v>15</v>
      </c>
      <c r="B36" s="170" t="s">
        <v>1349</v>
      </c>
      <c r="C36" s="136">
        <v>7552165982</v>
      </c>
      <c r="D36" s="136" t="s">
        <v>768</v>
      </c>
      <c r="E36" s="247" t="s">
        <v>941</v>
      </c>
      <c r="F36" s="139">
        <v>1</v>
      </c>
      <c r="G36" s="139" t="s">
        <v>10</v>
      </c>
      <c r="H36" s="139" t="s">
        <v>11</v>
      </c>
      <c r="I36" s="279"/>
      <c r="J36" s="279"/>
      <c r="K36" s="139"/>
      <c r="L36" s="279"/>
      <c r="M36" s="139"/>
      <c r="N36" s="279"/>
      <c r="O36" s="279">
        <v>1</v>
      </c>
      <c r="P36" s="279">
        <v>1</v>
      </c>
      <c r="Q36" s="279">
        <v>1</v>
      </c>
      <c r="R36" s="280"/>
      <c r="S36" s="279"/>
      <c r="T36" s="279"/>
      <c r="U36" s="279"/>
      <c r="V36" s="139">
        <v>3</v>
      </c>
      <c r="W36" s="136" t="s">
        <v>680</v>
      </c>
      <c r="X36" s="136" t="s">
        <v>681</v>
      </c>
      <c r="Y36" s="42" t="str">
        <f>VLOOKUP($C36,[1]量産!$C$4:$N$15550,2,FALSE)</f>
        <v>I4K5443</v>
      </c>
      <c r="Z36" s="108">
        <f>VLOOKUP($C36,[1]量産!$C$4:$N$15550,3,FALSE)</f>
        <v>45527</v>
      </c>
      <c r="AA36" s="42" t="str">
        <f>VLOOKUP($C36,[1]量産!$C$4:$N$15550,4,FALSE)</f>
        <v>VK00 N**</v>
      </c>
      <c r="AB36" s="42" t="str">
        <f>VLOOKUP($C36,[1]量産!$C$4:$N$15550,5,FALSE)</f>
        <v>VK00 B1-Gr 850幅</v>
      </c>
      <c r="AC36" s="81" t="str">
        <f>VLOOKUP($C36,[1]量産!$C$4:$N$15550,6,FALSE)</f>
        <v>VK00 3X 850幅 B1-GR FRAME ASM 設変出図(内容：FRAME ASM内容品最新化,S/M ASM LH 溶接NUT及びSTIFF SUB SPG BRKT追加,RIVET削除,REINF LH 溶接NUT追加)</v>
      </c>
      <c r="AD36" s="42">
        <f>VLOOKUP($C36,[1]量産!$C$4:$N$15550,7,FALSE)</f>
        <v>0</v>
      </c>
      <c r="AE36" s="42">
        <f>VLOOKUP($C36,[1]量産!$C$4:$N$15550,8,FALSE)</f>
        <v>0</v>
      </c>
      <c r="AF36" s="82">
        <f>VLOOKUP($C36,[1]量産!$C$4:$N$15550,9,FALSE)</f>
        <v>0</v>
      </c>
      <c r="AG36" s="83" t="str">
        <f>VLOOKUP($C36,[1]量産!$C$4:$N$15550,10,FALSE)</f>
        <v>未</v>
      </c>
      <c r="AH36" s="42" t="str">
        <f>VLOOKUP($C36,[1]量産!$C$4:$N$15550,11,FALSE)</f>
        <v>未</v>
      </c>
      <c r="AI36" s="84" t="str">
        <f>VLOOKUP($C36,[1]量産!$C$4:$N$15550,12,FALSE)</f>
        <v>未</v>
      </c>
      <c r="AJ36" s="12"/>
      <c r="AK36" s="10"/>
      <c r="AL36" s="11">
        <f t="shared" si="1"/>
        <v>7552165982</v>
      </c>
      <c r="AM36" s="11" t="str">
        <f t="shared" si="2"/>
        <v xml:space="preserve">   </v>
      </c>
      <c r="AN36" s="11" t="str">
        <f t="shared" si="3"/>
        <v>VK00 3X 850幅 B1-GR FRAME ASM 設変出図(内容：FRAME ASM内容品最新化,S/M ASM LH 溶接NUT及びSTIFF SUB SPG BRKT追加,RIVET削除,REINF LH 溶接NUT追加)</v>
      </c>
      <c r="AP36" s="129"/>
      <c r="AQ36" s="11">
        <f t="shared" si="8"/>
        <v>0</v>
      </c>
      <c r="AR36" s="11">
        <f t="shared" si="9"/>
        <v>0</v>
      </c>
      <c r="BK36" s="13" t="e">
        <f>VLOOKUP(C:C,[2]Sheet2!$A:$A,1,FALSE)</f>
        <v>#N/A</v>
      </c>
    </row>
    <row r="37" spans="1:63" s="11" customFormat="1">
      <c r="A37" s="138">
        <v>21</v>
      </c>
      <c r="B37" s="170" t="s">
        <v>1349</v>
      </c>
      <c r="C37" s="136">
        <v>7552222921</v>
      </c>
      <c r="D37" s="136" t="s">
        <v>17</v>
      </c>
      <c r="E37" s="247" t="s">
        <v>1681</v>
      </c>
      <c r="F37" s="139">
        <v>1</v>
      </c>
      <c r="G37" s="139" t="s">
        <v>10</v>
      </c>
      <c r="H37" s="139" t="s">
        <v>11</v>
      </c>
      <c r="I37" s="280"/>
      <c r="J37" s="237"/>
      <c r="K37" s="279"/>
      <c r="L37" s="279"/>
      <c r="M37" s="279"/>
      <c r="N37" s="279"/>
      <c r="O37" s="279">
        <v>1</v>
      </c>
      <c r="P37" s="279">
        <v>1</v>
      </c>
      <c r="Q37" s="279">
        <v>1</v>
      </c>
      <c r="R37" s="280">
        <v>1</v>
      </c>
      <c r="S37" s="280"/>
      <c r="T37" s="280"/>
      <c r="U37" s="280"/>
      <c r="V37" s="139">
        <v>4</v>
      </c>
      <c r="W37" s="136" t="s">
        <v>680</v>
      </c>
      <c r="X37" s="136" t="s">
        <v>681</v>
      </c>
      <c r="Y37" s="42" t="str">
        <f>VLOOKUP($C37,[1]量産!$C$4:$N$15550,2,FALSE)</f>
        <v>I4K5030</v>
      </c>
      <c r="Z37" s="108">
        <f>VLOOKUP($C37,[1]量産!$C$4:$N$15550,3,FALSE)</f>
        <v>45450</v>
      </c>
      <c r="AA37" s="42" t="str">
        <f>VLOOKUP($C37,[1]量産!$C$4:$N$15550,4,FALSE)</f>
        <v>VK00 NKR</v>
      </c>
      <c r="AB37" s="42" t="str">
        <f>VLOOKUP($C37,[1]量産!$C$4:$N$15550,5,FALSE)</f>
        <v>VK00 B2-Gr 700幅</v>
      </c>
      <c r="AC37" s="81" t="str">
        <f>VLOOKUP($C37,[1]量産!$C$4:$N$15550,6,FALSE)</f>
        <v>VK00 B2-GR 一生向け 700幅　設変出図(内容:構成部品の最新化、溶接NUT変更)</v>
      </c>
      <c r="AD37" s="42">
        <f>VLOOKUP($C37,[1]量産!$C$4:$N$15550,7,FALSE)</f>
        <v>0</v>
      </c>
      <c r="AE37" s="42" t="str">
        <f>VLOOKUP($C37,[1]量産!$C$4:$N$15550,8,FALSE)</f>
        <v>A</v>
      </c>
      <c r="AF37" s="82">
        <f>VLOOKUP($C37,[1]量産!$C$4:$N$15550,9,FALSE)</f>
        <v>0</v>
      </c>
      <c r="AG37" s="83" t="str">
        <f>VLOOKUP($C37,[1]量産!$C$4:$N$15550,10,FALSE)</f>
        <v>未</v>
      </c>
      <c r="AH37" s="42" t="str">
        <f>VLOOKUP($C37,[1]量産!$C$4:$N$15550,11,FALSE)</f>
        <v>未</v>
      </c>
      <c r="AI37" s="84" t="str">
        <f>VLOOKUP($C37,[1]量産!$C$4:$N$15550,12,FALSE)</f>
        <v>未</v>
      </c>
      <c r="AJ37" s="9"/>
      <c r="AK37" s="10"/>
      <c r="AL37" s="11">
        <f t="shared" si="1"/>
        <v>7552222921</v>
      </c>
      <c r="AM37" s="11" t="str">
        <f t="shared" si="2"/>
        <v xml:space="preserve">   </v>
      </c>
      <c r="AN37" s="11" t="str">
        <f t="shared" si="3"/>
        <v>I4K5030VK00 B2-GR 一生向け 700幅　設変出図(内容:構成部品の最新化、溶接NUT変更)</v>
      </c>
      <c r="AP37" s="129"/>
      <c r="AQ37" s="11">
        <f t="shared" si="8"/>
        <v>0</v>
      </c>
      <c r="AR37" s="11">
        <f t="shared" si="9"/>
        <v>0</v>
      </c>
      <c r="BK37" s="13" t="e">
        <f>VLOOKUP(C:C,[2]Sheet2!$A:$A,1,FALSE)</f>
        <v>#N/A</v>
      </c>
    </row>
    <row r="38" spans="1:63" s="11" customFormat="1">
      <c r="A38" s="138">
        <v>29</v>
      </c>
      <c r="B38" s="170" t="s">
        <v>1349</v>
      </c>
      <c r="C38" s="136">
        <v>7552378530</v>
      </c>
      <c r="D38" s="136" t="s">
        <v>15</v>
      </c>
      <c r="E38" s="247" t="s">
        <v>1610</v>
      </c>
      <c r="F38" s="139">
        <v>1</v>
      </c>
      <c r="G38" s="139" t="s">
        <v>10</v>
      </c>
      <c r="H38" s="139" t="s">
        <v>11</v>
      </c>
      <c r="I38" s="280"/>
      <c r="J38" s="139"/>
      <c r="K38" s="279"/>
      <c r="L38" s="237"/>
      <c r="M38" s="279"/>
      <c r="N38" s="279"/>
      <c r="O38" s="279">
        <v>1</v>
      </c>
      <c r="P38" s="279">
        <v>1</v>
      </c>
      <c r="Q38" s="279">
        <v>1</v>
      </c>
      <c r="R38" s="279">
        <v>1</v>
      </c>
      <c r="S38" s="279">
        <v>1</v>
      </c>
      <c r="T38" s="279">
        <v>2</v>
      </c>
      <c r="U38" s="279"/>
      <c r="V38" s="139">
        <v>7</v>
      </c>
      <c r="W38" s="136" t="s">
        <v>680</v>
      </c>
      <c r="X38" s="136" t="s">
        <v>681</v>
      </c>
      <c r="Y38" s="42" t="str">
        <f>VLOOKUP($C38,[1]量産!$C$4:$N$15550,2,FALSE)</f>
        <v>I3K4234</v>
      </c>
      <c r="Z38" s="108">
        <f>VLOOKUP($C38,[1]量産!$C$4:$N$15550,3,FALSE)</f>
        <v>45373</v>
      </c>
      <c r="AA38" s="42" t="str">
        <f>VLOOKUP($C38,[1]量産!$C$4:$N$15550,4,FALSE)</f>
        <v>VK00 NMR</v>
      </c>
      <c r="AB38" s="42" t="str">
        <f>VLOOKUP($C38,[1]量産!$C$4:$N$15550,5,FALSE)</f>
        <v>VK00 700幅</v>
      </c>
      <c r="AC38" s="81" t="str">
        <f>VLOOKUP($C38,[1]量産!$C$4:$N$15550,6,FALSE)</f>
        <v>VK00 B1-GR 一生向け　FRAME ASM 新規出図</v>
      </c>
      <c r="AD38" s="42">
        <f>VLOOKUP($C38,[1]量産!$C$4:$N$15550,7,FALSE)</f>
        <v>0</v>
      </c>
      <c r="AE38" s="42" t="str">
        <f>VLOOKUP($C38,[1]量産!$C$4:$N$15550,8,FALSE)</f>
        <v>A</v>
      </c>
      <c r="AF38" s="82">
        <f>VLOOKUP($C38,[1]量産!$C$4:$N$15550,9,FALSE)</f>
        <v>0</v>
      </c>
      <c r="AG38" s="83" t="str">
        <f>VLOOKUP($C38,[1]量産!$C$4:$N$15550,10,FALSE)</f>
        <v>未</v>
      </c>
      <c r="AH38" s="42" t="str">
        <f>VLOOKUP($C38,[1]量産!$C$4:$N$15550,11,FALSE)</f>
        <v>未</v>
      </c>
      <c r="AI38" s="84" t="str">
        <f>VLOOKUP($C38,[1]量産!$C$4:$N$15550,12,FALSE)</f>
        <v>未</v>
      </c>
      <c r="AJ38" s="12"/>
      <c r="AK38" s="10"/>
      <c r="AL38" s="11">
        <f t="shared" si="1"/>
        <v>7552378530</v>
      </c>
      <c r="AM38" s="11" t="str">
        <f t="shared" si="2"/>
        <v xml:space="preserve">   </v>
      </c>
      <c r="AN38" s="11" t="str">
        <f t="shared" si="3"/>
        <v>I3K4234</v>
      </c>
      <c r="AP38" s="129">
        <v>7552296090</v>
      </c>
      <c r="AQ38" s="11" t="e">
        <f t="shared" si="8"/>
        <v>#N/A</v>
      </c>
      <c r="AR38" s="11" t="e">
        <f t="shared" si="9"/>
        <v>#N/A</v>
      </c>
      <c r="BK38" s="13" t="e">
        <f>VLOOKUP(C:C,[2]Sheet2!$A:$A,1,FALSE)</f>
        <v>#N/A</v>
      </c>
    </row>
    <row r="39" spans="1:63" s="11" customFormat="1">
      <c r="A39" s="138">
        <v>42</v>
      </c>
      <c r="B39" s="170" t="s">
        <v>1349</v>
      </c>
      <c r="C39" s="136">
        <v>7552472860</v>
      </c>
      <c r="D39" s="136" t="s">
        <v>1081</v>
      </c>
      <c r="E39" s="307" t="s">
        <v>1580</v>
      </c>
      <c r="F39" s="139">
        <v>3</v>
      </c>
      <c r="G39" s="584" t="s">
        <v>10</v>
      </c>
      <c r="H39" s="139" t="s">
        <v>11</v>
      </c>
      <c r="I39" s="279"/>
      <c r="J39" s="280"/>
      <c r="K39" s="237"/>
      <c r="L39" s="280"/>
      <c r="M39" s="237"/>
      <c r="N39" s="237"/>
      <c r="O39" s="279"/>
      <c r="P39" s="279">
        <v>1</v>
      </c>
      <c r="Q39" s="279"/>
      <c r="R39" s="280"/>
      <c r="S39" s="280"/>
      <c r="T39" s="280"/>
      <c r="U39" s="280"/>
      <c r="V39" s="139">
        <v>1</v>
      </c>
      <c r="W39" s="136" t="s">
        <v>680</v>
      </c>
      <c r="X39" s="136" t="s">
        <v>838</v>
      </c>
      <c r="Y39" s="42" t="e">
        <f>VLOOKUP($C39,[1]量産!$C$4:$N$15550,2,FALSE)</f>
        <v>#N/A</v>
      </c>
      <c r="Z39" s="108" t="e">
        <f>VLOOKUP($C39,[1]量産!$C$4:$N$15550,3,FALSE)</f>
        <v>#N/A</v>
      </c>
      <c r="AA39" s="42" t="e">
        <f>VLOOKUP($C39,[1]量産!$C$4:$N$15550,4,FALSE)</f>
        <v>#N/A</v>
      </c>
      <c r="AB39" s="42" t="e">
        <f>VLOOKUP($C39,[1]量産!$C$4:$N$15550,5,FALSE)</f>
        <v>#N/A</v>
      </c>
      <c r="AC39" s="81" t="e">
        <f>VLOOKUP($C39,[1]量産!$C$4:$N$15550,6,FALSE)</f>
        <v>#N/A</v>
      </c>
      <c r="AD39" s="42" t="e">
        <f>VLOOKUP($C39,[1]量産!$C$4:$N$15550,7,FALSE)</f>
        <v>#N/A</v>
      </c>
      <c r="AE39" s="42" t="e">
        <f>VLOOKUP($C39,[1]量産!$C$4:$N$15550,8,FALSE)</f>
        <v>#N/A</v>
      </c>
      <c r="AF39" s="82" t="e">
        <f>VLOOKUP($C39,[1]量産!$C$4:$N$15550,9,FALSE)</f>
        <v>#N/A</v>
      </c>
      <c r="AG39" s="83" t="e">
        <f>VLOOKUP($C39,[1]量産!$C$4:$N$15550,10,FALSE)</f>
        <v>#N/A</v>
      </c>
      <c r="AH39" s="42" t="e">
        <f>VLOOKUP($C39,[1]量産!$C$4:$N$15550,11,FALSE)</f>
        <v>#N/A</v>
      </c>
      <c r="AI39" s="84" t="e">
        <f>VLOOKUP($C39,[1]量産!$C$4:$N$15550,12,FALSE)</f>
        <v>#N/A</v>
      </c>
      <c r="AJ39" s="12"/>
      <c r="AK39" s="10"/>
      <c r="AL39" s="11">
        <f t="shared" si="1"/>
        <v>7552472860</v>
      </c>
      <c r="AM39" s="11" t="str">
        <f t="shared" si="2"/>
        <v xml:space="preserve">   </v>
      </c>
      <c r="AN39" s="11" t="str">
        <f t="shared" si="3"/>
        <v>I3K6135</v>
      </c>
      <c r="AP39" s="129"/>
      <c r="AQ39" s="11">
        <f t="shared" si="8"/>
        <v>0</v>
      </c>
      <c r="AR39" s="11">
        <f t="shared" si="9"/>
        <v>0</v>
      </c>
      <c r="BK39" s="13">
        <f>VLOOKUP(C:C,[2]Sheet2!$A:$A,1,FALSE)</f>
        <v>7552472860</v>
      </c>
    </row>
    <row r="40" spans="1:63" s="11" customFormat="1">
      <c r="A40" s="138">
        <v>43</v>
      </c>
      <c r="B40" s="170" t="s">
        <v>1349</v>
      </c>
      <c r="C40" s="136">
        <v>7552472980</v>
      </c>
      <c r="D40" s="136" t="s">
        <v>1081</v>
      </c>
      <c r="E40" s="307" t="s">
        <v>1580</v>
      </c>
      <c r="F40" s="139">
        <v>3</v>
      </c>
      <c r="G40" s="584" t="s">
        <v>10</v>
      </c>
      <c r="H40" s="139" t="s">
        <v>11</v>
      </c>
      <c r="I40" s="236"/>
      <c r="J40" s="279"/>
      <c r="K40" s="279"/>
      <c r="L40" s="237"/>
      <c r="M40" s="279"/>
      <c r="N40" s="279"/>
      <c r="O40" s="279"/>
      <c r="P40" s="279">
        <v>1</v>
      </c>
      <c r="Q40" s="279"/>
      <c r="R40" s="279"/>
      <c r="S40" s="279"/>
      <c r="T40" s="279"/>
      <c r="U40" s="279"/>
      <c r="V40" s="139">
        <v>1</v>
      </c>
      <c r="W40" s="136" t="s">
        <v>680</v>
      </c>
      <c r="X40" s="136" t="s">
        <v>838</v>
      </c>
      <c r="Y40" s="42" t="e">
        <f>VLOOKUP($C40,[1]量産!$C$4:$N$15550,2,FALSE)</f>
        <v>#N/A</v>
      </c>
      <c r="Z40" s="108" t="e">
        <f>VLOOKUP($C40,[1]量産!$C$4:$N$15550,3,FALSE)</f>
        <v>#N/A</v>
      </c>
      <c r="AA40" s="42" t="e">
        <f>VLOOKUP($C40,[1]量産!$C$4:$N$15550,4,FALSE)</f>
        <v>#N/A</v>
      </c>
      <c r="AB40" s="42" t="e">
        <f>VLOOKUP($C40,[1]量産!$C$4:$N$15550,5,FALSE)</f>
        <v>#N/A</v>
      </c>
      <c r="AC40" s="81" t="e">
        <f>VLOOKUP($C40,[1]量産!$C$4:$N$15550,6,FALSE)</f>
        <v>#N/A</v>
      </c>
      <c r="AD40" s="42" t="e">
        <f>VLOOKUP($C40,[1]量産!$C$4:$N$15550,7,FALSE)</f>
        <v>#N/A</v>
      </c>
      <c r="AE40" s="42" t="e">
        <f>VLOOKUP($C40,[1]量産!$C$4:$N$15550,8,FALSE)</f>
        <v>#N/A</v>
      </c>
      <c r="AF40" s="82" t="e">
        <f>VLOOKUP($C40,[1]量産!$C$4:$N$15550,9,FALSE)</f>
        <v>#N/A</v>
      </c>
      <c r="AG40" s="83" t="e">
        <f>VLOOKUP($C40,[1]量産!$C$4:$N$15550,10,FALSE)</f>
        <v>#N/A</v>
      </c>
      <c r="AH40" s="42" t="e">
        <f>VLOOKUP($C40,[1]量産!$C$4:$N$15550,11,FALSE)</f>
        <v>#N/A</v>
      </c>
      <c r="AI40" s="84" t="e">
        <f>VLOOKUP($C40,[1]量産!$C$4:$N$15550,12,FALSE)</f>
        <v>#N/A</v>
      </c>
      <c r="AJ40" s="9"/>
      <c r="AK40" s="10"/>
      <c r="AL40" s="11">
        <f t="shared" si="1"/>
        <v>7552472980</v>
      </c>
      <c r="AM40" s="11" t="str">
        <f t="shared" si="2"/>
        <v xml:space="preserve">   </v>
      </c>
      <c r="AN40" s="11" t="str">
        <f t="shared" si="3"/>
        <v>I3K6135</v>
      </c>
      <c r="AP40" s="129"/>
      <c r="AQ40" s="11">
        <f t="shared" si="8"/>
        <v>0</v>
      </c>
      <c r="AR40" s="11">
        <f t="shared" si="9"/>
        <v>0</v>
      </c>
      <c r="BK40" s="13">
        <f>VLOOKUP(C:C,[2]Sheet2!$A:$A,1,FALSE)</f>
        <v>7552472980</v>
      </c>
    </row>
    <row r="41" spans="1:63" s="13" customFormat="1">
      <c r="A41" s="138">
        <v>7</v>
      </c>
      <c r="B41" s="170" t="s">
        <v>1349</v>
      </c>
      <c r="C41" s="136">
        <v>7552127033</v>
      </c>
      <c r="D41" s="136" t="s">
        <v>12</v>
      </c>
      <c r="E41" s="247" t="s">
        <v>1682</v>
      </c>
      <c r="F41" s="139">
        <v>1</v>
      </c>
      <c r="G41" s="139" t="s">
        <v>10</v>
      </c>
      <c r="H41" s="139" t="s">
        <v>11</v>
      </c>
      <c r="I41" s="280"/>
      <c r="J41" s="139"/>
      <c r="K41" s="280"/>
      <c r="L41" s="280"/>
      <c r="M41" s="279"/>
      <c r="N41" s="279"/>
      <c r="O41" s="139"/>
      <c r="P41" s="279">
        <v>1</v>
      </c>
      <c r="Q41" s="279">
        <v>1</v>
      </c>
      <c r="R41" s="279">
        <v>1</v>
      </c>
      <c r="S41" s="279">
        <v>1</v>
      </c>
      <c r="T41" s="279">
        <v>1</v>
      </c>
      <c r="U41" s="279"/>
      <c r="V41" s="139">
        <v>5</v>
      </c>
      <c r="W41" s="136" t="s">
        <v>680</v>
      </c>
      <c r="X41" s="136" t="s">
        <v>681</v>
      </c>
      <c r="Y41" s="42" t="str">
        <f>VLOOKUP($C41,[1]量産!$C$4:$N$15550,2,FALSE)</f>
        <v>I4K6681</v>
      </c>
      <c r="Z41" s="108">
        <f>VLOOKUP($C41,[1]量産!$C$4:$N$15550,3,FALSE)</f>
        <v>45797</v>
      </c>
      <c r="AA41" s="42" t="str">
        <f>VLOOKUP($C41,[1]量産!$C$4:$N$15550,4,FALSE)</f>
        <v>VK00 B-Gr</v>
      </c>
      <c r="AB41" s="42" t="str">
        <f>VLOOKUP($C41,[1]量産!$C$4:$N$15550,5,FALSE)</f>
        <v>VK00 B-Gr</v>
      </c>
      <c r="AC41" s="81" t="str">
        <f>VLOOKUP($C41,[1]量産!$C$4:$N$15550,6,FALSE)</f>
        <v>VK00 B-Gr アース一の不具合設変</v>
      </c>
      <c r="AD41" s="42">
        <f>VLOOKUP($C41,[1]量産!$C$4:$N$15550,7,FALSE)</f>
        <v>0</v>
      </c>
      <c r="AE41" s="42" t="str">
        <f>VLOOKUP($C41,[1]量産!$C$4:$N$15550,8,FALSE)</f>
        <v>A</v>
      </c>
      <c r="AF41" s="82">
        <f>VLOOKUP($C41,[1]量産!$C$4:$N$15550,9,FALSE)</f>
        <v>0</v>
      </c>
      <c r="AG41" s="83">
        <f>VLOOKUP($C41,[1]量産!$C$4:$N$15550,10,FALSE)</f>
        <v>0</v>
      </c>
      <c r="AH41" s="42">
        <f>VLOOKUP($C41,[1]量産!$C$4:$N$15550,11,FALSE)</f>
        <v>0</v>
      </c>
      <c r="AI41" s="84">
        <f>VLOOKUP($C41,[1]量産!$C$4:$N$15550,12,FALSE)</f>
        <v>0</v>
      </c>
      <c r="AJ41" s="9"/>
      <c r="AK41" s="10"/>
      <c r="AL41" s="11">
        <f t="shared" si="1"/>
        <v>7552127033</v>
      </c>
      <c r="AM41" s="11" t="str">
        <f t="shared" si="2"/>
        <v xml:space="preserve">   </v>
      </c>
      <c r="AN41" s="11" t="str">
        <f t="shared" si="3"/>
        <v>VK00 B-GR アース位置の不具合設変I4K6681</v>
      </c>
      <c r="AP41" s="129"/>
      <c r="AQ41" s="11">
        <f t="shared" si="8"/>
        <v>0</v>
      </c>
      <c r="AR41" s="11">
        <f t="shared" si="9"/>
        <v>0</v>
      </c>
      <c r="BK41" s="13" t="e">
        <f>VLOOKUP(C:C,[2]Sheet2!$A:$A,1,FALSE)</f>
        <v>#N/A</v>
      </c>
    </row>
    <row r="42" spans="1:63" s="11" customFormat="1">
      <c r="A42" s="138">
        <v>28</v>
      </c>
      <c r="B42" s="170" t="s">
        <v>1349</v>
      </c>
      <c r="C42" s="136">
        <v>7552264810</v>
      </c>
      <c r="D42" s="136" t="s">
        <v>12</v>
      </c>
      <c r="E42" s="307" t="s">
        <v>1157</v>
      </c>
      <c r="F42" s="139">
        <v>1</v>
      </c>
      <c r="G42" s="139" t="s">
        <v>10</v>
      </c>
      <c r="H42" s="139" t="s">
        <v>11</v>
      </c>
      <c r="I42" s="152"/>
      <c r="J42" s="237"/>
      <c r="K42" s="152"/>
      <c r="L42" s="279"/>
      <c r="M42" s="152"/>
      <c r="N42" s="152"/>
      <c r="O42" s="152"/>
      <c r="P42" s="152"/>
      <c r="Q42" s="152">
        <v>1</v>
      </c>
      <c r="R42" s="152">
        <v>1</v>
      </c>
      <c r="T42" s="152"/>
      <c r="U42" s="152"/>
      <c r="V42" s="139">
        <v>2</v>
      </c>
      <c r="W42" s="136" t="s">
        <v>680</v>
      </c>
      <c r="X42" s="136" t="s">
        <v>786</v>
      </c>
      <c r="Y42" s="42" t="e">
        <f>VLOOKUP($C42,[1]量産!$C$4:$N$15550,2,FALSE)</f>
        <v>#N/A</v>
      </c>
      <c r="Z42" s="108" t="e">
        <f>VLOOKUP($C42,[1]量産!$C$4:$N$15550,3,FALSE)</f>
        <v>#N/A</v>
      </c>
      <c r="AA42" s="42" t="e">
        <f>VLOOKUP($C42,[1]量産!$C$4:$N$15550,4,FALSE)</f>
        <v>#N/A</v>
      </c>
      <c r="AB42" s="42" t="e">
        <f>VLOOKUP($C42,[1]量産!$C$4:$N$15550,5,FALSE)</f>
        <v>#N/A</v>
      </c>
      <c r="AC42" s="81" t="e">
        <f>VLOOKUP($C42,[1]量産!$C$4:$N$15550,6,FALSE)</f>
        <v>#N/A</v>
      </c>
      <c r="AD42" s="42" t="e">
        <f>VLOOKUP($C42,[1]量産!$C$4:$N$15550,7,FALSE)</f>
        <v>#N/A</v>
      </c>
      <c r="AE42" s="42" t="e">
        <f>VLOOKUP($C42,[1]量産!$C$4:$N$15550,8,FALSE)</f>
        <v>#N/A</v>
      </c>
      <c r="AF42" s="82" t="e">
        <f>VLOOKUP($C42,[1]量産!$C$4:$N$15550,9,FALSE)</f>
        <v>#N/A</v>
      </c>
      <c r="AG42" s="83" t="e">
        <f>VLOOKUP($C42,[1]量産!$C$4:$N$15550,10,FALSE)</f>
        <v>#N/A</v>
      </c>
      <c r="AH42" s="42" t="e">
        <f>VLOOKUP($C42,[1]量産!$C$4:$N$15550,11,FALSE)</f>
        <v>#N/A</v>
      </c>
      <c r="AI42" s="84" t="e">
        <f>VLOOKUP($C42,[1]量産!$C$4:$N$15550,12,FALSE)</f>
        <v>#N/A</v>
      </c>
      <c r="AJ42" s="12"/>
      <c r="AK42" s="10"/>
      <c r="AL42" s="11">
        <f t="shared" si="1"/>
        <v>7552264810</v>
      </c>
      <c r="AM42" s="11" t="str">
        <f t="shared" si="2"/>
        <v xml:space="preserve">   </v>
      </c>
      <c r="AN42" s="11" t="str">
        <f t="shared" si="3"/>
        <v>図面未受領</v>
      </c>
      <c r="AP42" s="129">
        <v>8978363683</v>
      </c>
      <c r="AQ42" s="11" t="str">
        <f t="shared" si="8"/>
        <v>A</v>
      </c>
      <c r="AR42" s="11" t="str">
        <f t="shared" si="9"/>
        <v>久しぶり</v>
      </c>
      <c r="BK42" s="13">
        <f>VLOOKUP(C:C,[2]Sheet2!$A:$A,1,FALSE)</f>
        <v>7552264810</v>
      </c>
    </row>
    <row r="43" spans="1:63" s="11" customFormat="1">
      <c r="A43" s="138">
        <v>31</v>
      </c>
      <c r="B43" s="170" t="s">
        <v>1349</v>
      </c>
      <c r="C43" s="136">
        <v>7552646640</v>
      </c>
      <c r="D43" s="136" t="s">
        <v>12</v>
      </c>
      <c r="E43" s="307" t="s">
        <v>1157</v>
      </c>
      <c r="F43" s="139">
        <v>1</v>
      </c>
      <c r="G43" s="139" t="s">
        <v>10</v>
      </c>
      <c r="H43" s="139" t="s">
        <v>11</v>
      </c>
      <c r="I43" s="152"/>
      <c r="J43" s="279"/>
      <c r="K43" s="139"/>
      <c r="L43" s="152"/>
      <c r="M43" s="139"/>
      <c r="N43" s="139"/>
      <c r="O43" s="152"/>
      <c r="P43" s="152"/>
      <c r="Q43" s="139">
        <v>1</v>
      </c>
      <c r="R43" s="139"/>
      <c r="S43" s="152"/>
      <c r="T43" s="139"/>
      <c r="U43" s="139"/>
      <c r="V43" s="139">
        <v>1</v>
      </c>
      <c r="W43" s="136" t="s">
        <v>680</v>
      </c>
      <c r="X43" s="136" t="s">
        <v>786</v>
      </c>
      <c r="Y43" s="42" t="e">
        <f>VLOOKUP($C43,[1]量産!$C$4:$N$15550,2,FALSE)</f>
        <v>#N/A</v>
      </c>
      <c r="Z43" s="108" t="e">
        <f>VLOOKUP($C43,[1]量産!$C$4:$N$15550,3,FALSE)</f>
        <v>#N/A</v>
      </c>
      <c r="AA43" s="42" t="e">
        <f>VLOOKUP($C43,[1]量産!$C$4:$N$15550,4,FALSE)</f>
        <v>#N/A</v>
      </c>
      <c r="AB43" s="42" t="e">
        <f>VLOOKUP($C43,[1]量産!$C$4:$N$15550,5,FALSE)</f>
        <v>#N/A</v>
      </c>
      <c r="AC43" s="81" t="e">
        <f>VLOOKUP($C43,[1]量産!$C$4:$N$15550,6,FALSE)</f>
        <v>#N/A</v>
      </c>
      <c r="AD43" s="42" t="e">
        <f>VLOOKUP($C43,[1]量産!$C$4:$N$15550,7,FALSE)</f>
        <v>#N/A</v>
      </c>
      <c r="AE43" s="42" t="e">
        <f>VLOOKUP($C43,[1]量産!$C$4:$N$15550,8,FALSE)</f>
        <v>#N/A</v>
      </c>
      <c r="AF43" s="82" t="e">
        <f>VLOOKUP($C43,[1]量産!$C$4:$N$15550,9,FALSE)</f>
        <v>#N/A</v>
      </c>
      <c r="AG43" s="83" t="e">
        <f>VLOOKUP($C43,[1]量産!$C$4:$N$15550,10,FALSE)</f>
        <v>#N/A</v>
      </c>
      <c r="AH43" s="42" t="e">
        <f>VLOOKUP($C43,[1]量産!$C$4:$N$15550,11,FALSE)</f>
        <v>#N/A</v>
      </c>
      <c r="AI43" s="84" t="e">
        <f>VLOOKUP($C43,[1]量産!$C$4:$N$15550,12,FALSE)</f>
        <v>#N/A</v>
      </c>
      <c r="AJ43" s="12"/>
      <c r="AK43" s="10"/>
      <c r="AL43" s="11">
        <f t="shared" si="1"/>
        <v>7552646640</v>
      </c>
      <c r="AM43" s="11" t="str">
        <f t="shared" si="2"/>
        <v xml:space="preserve">   </v>
      </c>
      <c r="AN43" s="11" t="str">
        <f t="shared" si="3"/>
        <v>図面未受領</v>
      </c>
      <c r="AP43" s="129">
        <v>8978749105</v>
      </c>
      <c r="AQ43" s="11" t="e">
        <f t="shared" si="8"/>
        <v>#N/A</v>
      </c>
      <c r="AR43" s="11" t="e">
        <f t="shared" si="9"/>
        <v>#N/A</v>
      </c>
      <c r="BK43" s="13">
        <f>VLOOKUP(C:C,[2]Sheet2!$A:$A,1,FALSE)</f>
        <v>7552646640</v>
      </c>
    </row>
    <row r="44" spans="1:63" s="11" customFormat="1">
      <c r="A44" s="138">
        <v>2</v>
      </c>
      <c r="B44" s="170" t="s">
        <v>1349</v>
      </c>
      <c r="C44" s="136">
        <v>7551910170</v>
      </c>
      <c r="D44" s="136" t="s">
        <v>17</v>
      </c>
      <c r="E44" s="247" t="s">
        <v>1132</v>
      </c>
      <c r="F44" s="139">
        <v>1</v>
      </c>
      <c r="G44" s="139" t="s">
        <v>10</v>
      </c>
      <c r="H44" s="139" t="s">
        <v>11</v>
      </c>
      <c r="I44" s="152"/>
      <c r="J44" s="139"/>
      <c r="K44" s="152"/>
      <c r="L44" s="139"/>
      <c r="M44" s="152"/>
      <c r="N44" s="139"/>
      <c r="O44" s="139"/>
      <c r="P44" s="139"/>
      <c r="Q44" s="139"/>
      <c r="R44" s="139">
        <v>1</v>
      </c>
      <c r="S44" s="139">
        <v>1</v>
      </c>
      <c r="T44" s="139"/>
      <c r="U44" s="139"/>
      <c r="V44" s="139">
        <v>2</v>
      </c>
      <c r="W44" s="136" t="s">
        <v>680</v>
      </c>
      <c r="X44" s="136" t="s">
        <v>681</v>
      </c>
      <c r="Y44" s="42" t="str">
        <f>VLOOKUP($C44,[1]量産!$C$4:$N$15550,2,FALSE)</f>
        <v>I3JBZ26</v>
      </c>
      <c r="Z44" s="108">
        <f>VLOOKUP($C44,[1]量産!$C$4:$N$15550,3,FALSE)</f>
        <v>44963</v>
      </c>
      <c r="AA44" s="42" t="str">
        <f>VLOOKUP($C44,[1]量産!$C$4:$N$15550,4,FALSE)</f>
        <v>VK00 NKR</v>
      </c>
      <c r="AB44" s="42" t="str">
        <f>VLOOKUP($C44,[1]量産!$C$4:$N$15550,5,FALSE)</f>
        <v>VK00 1X 標準</v>
      </c>
      <c r="AC44" s="81" t="str">
        <f>VLOOKUP($C44,[1]量産!$C$4:$N$15550,6,FALSE)</f>
        <v>【I3JBZ26】VK00 1X RIGID 一生向けFRAME ASM 新規出図</v>
      </c>
      <c r="AD44" s="42" t="str">
        <f>VLOOKUP($C44,[1]量産!$C$4:$N$15550,7,FALSE)</f>
        <v>PA1-3108</v>
      </c>
      <c r="AE44" s="42" t="str">
        <f>VLOOKUP($C44,[1]量産!$C$4:$N$15550,8,FALSE)</f>
        <v>A</v>
      </c>
      <c r="AF44" s="82" t="str">
        <f>VLOOKUP($C44,[1]量産!$C$4:$N$15550,9,FALSE)</f>
        <v>CBR</v>
      </c>
      <c r="AG44" s="83" t="str">
        <f>VLOOKUP($C44,[1]量産!$C$4:$N$15550,10,FALSE)</f>
        <v>未</v>
      </c>
      <c r="AH44" s="42" t="str">
        <f>VLOOKUP($C44,[1]量産!$C$4:$N$15550,11,FALSE)</f>
        <v>未</v>
      </c>
      <c r="AI44" s="84" t="str">
        <f>VLOOKUP($C44,[1]量産!$C$4:$N$15550,12,FALSE)</f>
        <v>未</v>
      </c>
      <c r="AJ44" s="9"/>
      <c r="AK44" s="10"/>
      <c r="AL44" s="11">
        <f t="shared" si="1"/>
        <v>7551910170</v>
      </c>
      <c r="AM44" s="11" t="str">
        <f t="shared" si="2"/>
        <v xml:space="preserve">   </v>
      </c>
      <c r="AN44" s="11" t="str">
        <f t="shared" si="3"/>
        <v>I3JBZ26VK00 1X RIGID 一生向けFRAME ASM 新規出図</v>
      </c>
      <c r="AP44" s="128">
        <v>7552127193</v>
      </c>
      <c r="AQ44" s="11" t="e">
        <f t="shared" ref="AQ44:AQ61" si="10">VLOOKUP(AP44,AL44:AM899,2,FALSE)</f>
        <v>#N/A</v>
      </c>
      <c r="AR44" s="11" t="e">
        <f t="shared" ref="AR44:AR61" si="11">VLOOKUP(AP44,AL44:AN899,3,FALSE)</f>
        <v>#N/A</v>
      </c>
      <c r="BK44" s="13" t="e">
        <f>VLOOKUP(C:C,[2]Sheet2!$A:$A,1,FALSE)</f>
        <v>#N/A</v>
      </c>
    </row>
    <row r="45" spans="1:63" s="11" customFormat="1">
      <c r="A45" s="138">
        <v>1</v>
      </c>
      <c r="B45" s="256" t="s">
        <v>1349</v>
      </c>
      <c r="C45" s="236">
        <v>7551885272</v>
      </c>
      <c r="D45" s="236" t="s">
        <v>12</v>
      </c>
      <c r="E45" s="291" t="s">
        <v>1669</v>
      </c>
      <c r="F45" s="280">
        <v>1</v>
      </c>
      <c r="G45" s="280" t="s">
        <v>10</v>
      </c>
      <c r="H45" s="280" t="s">
        <v>11</v>
      </c>
      <c r="I45" s="279"/>
      <c r="J45" s="279"/>
      <c r="K45" s="279"/>
      <c r="L45" s="237"/>
      <c r="M45" s="237"/>
      <c r="N45" s="279"/>
      <c r="O45" s="279"/>
      <c r="P45" s="279"/>
      <c r="Q45" s="280"/>
      <c r="R45" s="279">
        <v>1</v>
      </c>
      <c r="S45" s="279"/>
      <c r="T45" s="279"/>
      <c r="U45" s="279"/>
      <c r="V45" s="280">
        <v>1</v>
      </c>
      <c r="W45" s="236" t="s">
        <v>680</v>
      </c>
      <c r="X45" s="136" t="s">
        <v>681</v>
      </c>
      <c r="Y45" s="42" t="str">
        <f>VLOOKUP($C45,[1]量産!$C$4:$N$15550,2,FALSE)</f>
        <v>I4JKV99</v>
      </c>
      <c r="Z45" s="108">
        <f>VLOOKUP($C45,[1]量産!$C$4:$N$15550,3,FALSE)</f>
        <v>45202</v>
      </c>
      <c r="AA45" s="42" t="str">
        <f>VLOOKUP($C45,[1]量産!$C$4:$N$15550,4,FALSE)</f>
        <v>VK00 NPR</v>
      </c>
      <c r="AB45" s="42" t="str">
        <f>VLOOKUP($C45,[1]量産!$C$4:$N$15550,5,FALSE)</f>
        <v>3X 750幅</v>
      </c>
      <c r="AC45" s="81" t="str">
        <f>VLOOKUP($C45,[1]量産!$C$4:$N$15550,6,FALSE)</f>
        <v>【I4JKV99】VK00 3X 750幅 FRAME ASM　設変出図(サ変、NUT,RIVETの変更)　※AAS-LD-12565</v>
      </c>
      <c r="AD45" s="42" t="str">
        <f>VLOOKUP($C45,[1]量産!$C$4:$N$15550,7,FALSE)</f>
        <v>PA1-3218</v>
      </c>
      <c r="AE45" s="42" t="str">
        <f>VLOOKUP($C45,[1]量産!$C$4:$N$15550,8,FALSE)</f>
        <v>A</v>
      </c>
      <c r="AF45" s="82" t="str">
        <f>VLOOKUP($C45,[1]量産!$C$4:$N$15550,9,FALSE)</f>
        <v>SCE</v>
      </c>
      <c r="AG45" s="83" t="str">
        <f>VLOOKUP($C45,[1]量産!$C$4:$N$15550,10,FALSE)</f>
        <v>未</v>
      </c>
      <c r="AH45" s="42" t="str">
        <f>VLOOKUP($C45,[1]量産!$C$4:$N$15550,11,FALSE)</f>
        <v>未</v>
      </c>
      <c r="AI45" s="84" t="str">
        <f>VLOOKUP($C45,[1]量産!$C$4:$N$15550,12,FALSE)</f>
        <v>未</v>
      </c>
      <c r="AJ45" s="12"/>
      <c r="AK45" s="10"/>
      <c r="AL45" s="11">
        <f t="shared" si="1"/>
        <v>7551885272</v>
      </c>
      <c r="AM45" s="11" t="str">
        <f t="shared" si="2"/>
        <v xml:space="preserve">   </v>
      </c>
      <c r="AN45" s="11" t="str">
        <f t="shared" si="3"/>
        <v>I4JKV99VK00 3X 750幅 FRAME ASM　設変出図(サ変、NUT,RIVETの変更)　※AAS-LD-12565</v>
      </c>
      <c r="AP45" s="128">
        <v>7552410190</v>
      </c>
      <c r="AQ45" s="11" t="e">
        <f t="shared" si="10"/>
        <v>#N/A</v>
      </c>
      <c r="AR45" s="11" t="e">
        <f t="shared" si="11"/>
        <v>#N/A</v>
      </c>
      <c r="BK45" s="13" t="e">
        <f>VLOOKUP(C:C,[2]Sheet2!$A:$A,1,FALSE)</f>
        <v>#N/A</v>
      </c>
    </row>
    <row r="46" spans="1:63" s="13" customFormat="1">
      <c r="A46" s="138">
        <v>39</v>
      </c>
      <c r="B46" s="170" t="s">
        <v>1349</v>
      </c>
      <c r="C46" s="136">
        <v>8978767262</v>
      </c>
      <c r="D46" s="136" t="s">
        <v>17</v>
      </c>
      <c r="E46" s="247" t="s">
        <v>1670</v>
      </c>
      <c r="F46" s="139">
        <v>1</v>
      </c>
      <c r="G46" s="139" t="s">
        <v>1567</v>
      </c>
      <c r="H46" s="139" t="s">
        <v>11</v>
      </c>
      <c r="I46" s="152"/>
      <c r="J46" s="139"/>
      <c r="K46" s="139"/>
      <c r="L46" s="237"/>
      <c r="M46" s="237"/>
      <c r="N46" s="139"/>
      <c r="O46" s="152"/>
      <c r="P46" s="139"/>
      <c r="Q46" s="152"/>
      <c r="R46" s="152"/>
      <c r="S46" s="152">
        <v>1</v>
      </c>
      <c r="T46" s="152"/>
      <c r="U46" s="152"/>
      <c r="V46" s="139">
        <v>1</v>
      </c>
      <c r="W46" s="136" t="s">
        <v>680</v>
      </c>
      <c r="X46" s="136" t="s">
        <v>681</v>
      </c>
      <c r="Y46" s="42" t="str">
        <f>VLOOKUP($C46,[1]量産!$C$4:$N$15550,2,FALSE)</f>
        <v>I4JKG68</v>
      </c>
      <c r="Z46" s="108">
        <f>VLOOKUP($C46,[1]量産!$C$4:$N$15550,3,FALSE)</f>
        <v>44959</v>
      </c>
      <c r="AA46" s="42" t="str">
        <f>VLOOKUP($C46,[1]量産!$C$4:$N$15550,4,FALSE)</f>
        <v>VK00 NMR</v>
      </c>
      <c r="AB46" s="42" t="str">
        <f>VLOOKUP($C46,[1]量産!$C$4:$N$15550,5,FALSE)</f>
        <v>VK00 1X 標準</v>
      </c>
      <c r="AC46" s="81" t="str">
        <f>VLOOKUP($C46,[1]量産!$C$4:$N$15550,6,FALSE)</f>
        <v>【I4JKG68】VK00 1X RIGID 一生向けFRAME ASM 設変出図</v>
      </c>
      <c r="AD46" s="42" t="str">
        <f>VLOOKUP($C46,[1]量産!$C$4:$N$15550,7,FALSE)</f>
        <v>未</v>
      </c>
      <c r="AE46" s="42" t="str">
        <f>VLOOKUP($C46,[1]量産!$C$4:$N$15550,8,FALSE)</f>
        <v>A</v>
      </c>
      <c r="AF46" s="82" t="str">
        <f>VLOOKUP($C46,[1]量産!$C$4:$N$15550,9,FALSE)</f>
        <v>VD4</v>
      </c>
      <c r="AG46" s="83" t="str">
        <f>VLOOKUP($C46,[1]量産!$C$4:$N$15550,10,FALSE)</f>
        <v>未</v>
      </c>
      <c r="AH46" s="42" t="str">
        <f>VLOOKUP($C46,[1]量産!$C$4:$N$15550,11,FALSE)</f>
        <v>未</v>
      </c>
      <c r="AI46" s="84" t="str">
        <f>VLOOKUP($C46,[1]量産!$C$4:$N$15550,12,FALSE)</f>
        <v>未</v>
      </c>
      <c r="AJ46" s="9"/>
      <c r="AK46" s="10"/>
      <c r="AL46" s="11">
        <f t="shared" si="1"/>
        <v>8978767262</v>
      </c>
      <c r="AM46" s="11" t="str">
        <f t="shared" si="2"/>
        <v xml:space="preserve">   </v>
      </c>
      <c r="AN46" s="11" t="str">
        <f t="shared" si="3"/>
        <v>I4JKN20VK00 1X,2X 先行量産向け設変出図 (サ変、内容:S/MBR穴、溶接NUT一部削除、RIVET位置変更)</v>
      </c>
      <c r="AP46" s="128">
        <v>7552410520</v>
      </c>
      <c r="AQ46" s="11" t="e">
        <f t="shared" si="10"/>
        <v>#N/A</v>
      </c>
      <c r="AR46" s="11" t="e">
        <f t="shared" si="11"/>
        <v>#N/A</v>
      </c>
      <c r="BK46" s="13" t="e">
        <f>VLOOKUP(C:C,[2]Sheet2!$A:$A,1,FALSE)</f>
        <v>#N/A</v>
      </c>
    </row>
    <row r="47" spans="1:63" s="11" customFormat="1">
      <c r="A47" s="138">
        <v>18</v>
      </c>
      <c r="B47" s="170" t="s">
        <v>1349</v>
      </c>
      <c r="C47" s="136">
        <v>7552209051</v>
      </c>
      <c r="D47" s="139" t="s">
        <v>286</v>
      </c>
      <c r="E47" s="247" t="s">
        <v>1231</v>
      </c>
      <c r="F47" s="139">
        <v>1</v>
      </c>
      <c r="G47" s="139" t="s">
        <v>10</v>
      </c>
      <c r="H47" s="139" t="s">
        <v>11</v>
      </c>
      <c r="I47" s="152"/>
      <c r="J47" s="139"/>
      <c r="K47" s="139"/>
      <c r="L47" s="139"/>
      <c r="M47" s="139"/>
      <c r="N47" s="152"/>
      <c r="O47" s="152"/>
      <c r="P47" s="152"/>
      <c r="Q47" s="152"/>
      <c r="R47" s="139"/>
      <c r="S47" s="152">
        <v>1</v>
      </c>
      <c r="T47" s="152">
        <v>4</v>
      </c>
      <c r="U47" s="152">
        <v>3</v>
      </c>
      <c r="V47" s="139">
        <v>8</v>
      </c>
      <c r="W47" s="136" t="s">
        <v>680</v>
      </c>
      <c r="X47" s="136" t="s">
        <v>786</v>
      </c>
      <c r="Y47" s="42" t="str">
        <f>VLOOKUP($C47,[1]量産!$C$4:$N$15550,2,FALSE)</f>
        <v>I4K5796</v>
      </c>
      <c r="Z47" s="108">
        <f>VLOOKUP($C47,[1]量産!$C$4:$N$15550,3,FALSE)</f>
        <v>45770</v>
      </c>
      <c r="AA47" s="42" t="str">
        <f>VLOOKUP($C47,[1]量産!$C$4:$N$15550,4,FALSE)</f>
        <v>VK04 A2-Gr</v>
      </c>
      <c r="AB47" s="42" t="str">
        <f>VLOOKUP($C47,[1]量産!$C$4:$N$15550,5,FALSE)</f>
        <v>VK04A2-Gr1SEI</v>
      </c>
      <c r="AC47" s="81" t="str">
        <f>VLOOKUP($C47,[1]量産!$C$4:$N$15550,6,FALSE)</f>
        <v>VK04A2-Gr1SEI向け設変出図</v>
      </c>
      <c r="AD47" s="42">
        <f>VLOOKUP($C47,[1]量産!$C$4:$N$15550,7,FALSE)</f>
        <v>0</v>
      </c>
      <c r="AE47" s="42" t="str">
        <f>VLOOKUP($C47,[1]量産!$C$4:$N$15550,8,FALSE)</f>
        <v>A</v>
      </c>
      <c r="AF47" s="82">
        <f>VLOOKUP($C47,[1]量産!$C$4:$N$15550,9,FALSE)</f>
        <v>0</v>
      </c>
      <c r="AG47" s="83">
        <f>VLOOKUP($C47,[1]量産!$C$4:$N$15550,10,FALSE)</f>
        <v>0</v>
      </c>
      <c r="AH47" s="42">
        <f>VLOOKUP($C47,[1]量産!$C$4:$N$15550,11,FALSE)</f>
        <v>0</v>
      </c>
      <c r="AI47" s="84">
        <f>VLOOKUP($C47,[1]量産!$C$4:$N$15550,12,FALSE)</f>
        <v>0</v>
      </c>
      <c r="AJ47" s="9"/>
      <c r="AK47" s="10"/>
      <c r="AL47" s="11">
        <f t="shared" si="1"/>
        <v>7552209051</v>
      </c>
      <c r="AM47" s="11" t="str">
        <f t="shared" si="2"/>
        <v xml:space="preserve">   </v>
      </c>
      <c r="AN47" s="11" t="str">
        <f t="shared" si="3"/>
        <v xml:space="preserve">I4K5796VK04 A2-GR 1生向け設変出図 </v>
      </c>
      <c r="AP47" s="128">
        <v>8974837110</v>
      </c>
      <c r="AQ47" s="11" t="e">
        <f t="shared" si="10"/>
        <v>#N/A</v>
      </c>
      <c r="AR47" s="11" t="e">
        <f t="shared" si="11"/>
        <v>#N/A</v>
      </c>
      <c r="BK47" s="13" t="e">
        <f>VLOOKUP(C:C,[2]Sheet2!$A:$A,1,FALSE)</f>
        <v>#N/A</v>
      </c>
    </row>
    <row r="48" spans="1:63" s="11" customFormat="1">
      <c r="A48" s="138">
        <v>19</v>
      </c>
      <c r="B48" s="170" t="s">
        <v>1349</v>
      </c>
      <c r="C48" s="136">
        <v>7552213402</v>
      </c>
      <c r="D48" s="136" t="s">
        <v>286</v>
      </c>
      <c r="E48" s="247" t="s">
        <v>1231</v>
      </c>
      <c r="F48" s="139">
        <v>1</v>
      </c>
      <c r="G48" s="139" t="s">
        <v>10</v>
      </c>
      <c r="H48" s="139" t="s">
        <v>11</v>
      </c>
      <c r="I48" s="152"/>
      <c r="J48" s="152"/>
      <c r="K48" s="280"/>
      <c r="L48" s="139"/>
      <c r="M48" s="152"/>
      <c r="N48" s="152"/>
      <c r="O48" s="152"/>
      <c r="P48" s="152"/>
      <c r="Q48" s="152"/>
      <c r="R48" s="152"/>
      <c r="S48" s="139">
        <v>1</v>
      </c>
      <c r="T48" s="152">
        <v>4</v>
      </c>
      <c r="U48" s="152">
        <v>3</v>
      </c>
      <c r="V48" s="139">
        <v>8</v>
      </c>
      <c r="W48" s="136" t="s">
        <v>680</v>
      </c>
      <c r="X48" s="136" t="s">
        <v>786</v>
      </c>
      <c r="Y48" s="42" t="str">
        <f>VLOOKUP($C48,[1]量産!$C$4:$N$15550,2,FALSE)</f>
        <v>I4K5796</v>
      </c>
      <c r="Z48" s="108">
        <f>VLOOKUP($C48,[1]量産!$C$4:$N$15550,3,FALSE)</f>
        <v>45770</v>
      </c>
      <c r="AA48" s="42" t="str">
        <f>VLOOKUP($C48,[1]量産!$C$4:$N$15550,4,FALSE)</f>
        <v>VK04 A2-Gr</v>
      </c>
      <c r="AB48" s="42" t="str">
        <f>VLOOKUP($C48,[1]量産!$C$4:$N$15550,5,FALSE)</f>
        <v>VK04A2-Gr1SEI</v>
      </c>
      <c r="AC48" s="81" t="str">
        <f>VLOOKUP($C48,[1]量産!$C$4:$N$15550,6,FALSE)</f>
        <v>VK04A2-Gr1SEI向け設変出図</v>
      </c>
      <c r="AD48" s="42">
        <f>VLOOKUP($C48,[1]量産!$C$4:$N$15550,7,FALSE)</f>
        <v>0</v>
      </c>
      <c r="AE48" s="42" t="str">
        <f>VLOOKUP($C48,[1]量産!$C$4:$N$15550,8,FALSE)</f>
        <v>D</v>
      </c>
      <c r="AF48" s="82">
        <f>VLOOKUP($C48,[1]量産!$C$4:$N$15550,9,FALSE)</f>
        <v>0</v>
      </c>
      <c r="AG48" s="83">
        <f>VLOOKUP($C48,[1]量産!$C$4:$N$15550,10,FALSE)</f>
        <v>0</v>
      </c>
      <c r="AH48" s="42">
        <f>VLOOKUP($C48,[1]量産!$C$4:$N$15550,11,FALSE)</f>
        <v>0</v>
      </c>
      <c r="AI48" s="84">
        <f>VLOOKUP($C48,[1]量産!$C$4:$N$15550,12,FALSE)</f>
        <v>0</v>
      </c>
      <c r="AJ48" s="9"/>
      <c r="AK48" s="10"/>
      <c r="AL48" s="11">
        <f t="shared" si="1"/>
        <v>7552213402</v>
      </c>
      <c r="AM48" s="11" t="str">
        <f t="shared" si="2"/>
        <v xml:space="preserve">   </v>
      </c>
      <c r="AN48" s="11" t="str">
        <f t="shared" si="3"/>
        <v xml:space="preserve">I4K5796VK04 A2-GR 1生向け設変出図 </v>
      </c>
      <c r="AP48" s="128">
        <v>7551954813</v>
      </c>
      <c r="AQ48" s="11" t="e">
        <f t="shared" si="10"/>
        <v>#N/A</v>
      </c>
      <c r="AR48" s="11" t="e">
        <f t="shared" si="11"/>
        <v>#N/A</v>
      </c>
      <c r="BK48" s="13" t="e">
        <f>VLOOKUP(C:C,[2]Sheet2!$A:$A,1,FALSE)</f>
        <v>#N/A</v>
      </c>
    </row>
    <row r="49" spans="1:63" s="13" customFormat="1">
      <c r="A49" s="138">
        <v>35</v>
      </c>
      <c r="B49" s="170" t="s">
        <v>1349</v>
      </c>
      <c r="C49" s="136">
        <v>8972681162</v>
      </c>
      <c r="D49" s="136" t="s">
        <v>879</v>
      </c>
      <c r="E49" s="247" t="s">
        <v>1683</v>
      </c>
      <c r="F49" s="139">
        <v>1</v>
      </c>
      <c r="G49" s="139" t="s">
        <v>10</v>
      </c>
      <c r="H49" s="139" t="s">
        <v>11</v>
      </c>
      <c r="I49" s="152"/>
      <c r="J49" s="279"/>
      <c r="K49" s="279"/>
      <c r="L49" s="152"/>
      <c r="M49" s="152"/>
      <c r="N49" s="139"/>
      <c r="O49" s="139"/>
      <c r="P49" s="152"/>
      <c r="Q49" s="152"/>
      <c r="R49" s="152"/>
      <c r="S49" s="152">
        <v>1</v>
      </c>
      <c r="T49" s="152">
        <v>1</v>
      </c>
      <c r="U49" s="152"/>
      <c r="V49" s="139">
        <v>2</v>
      </c>
      <c r="W49" s="136" t="s">
        <v>680</v>
      </c>
      <c r="X49" s="136" t="s">
        <v>786</v>
      </c>
      <c r="Y49" s="42" t="str">
        <f>VLOOKUP($C49,[1]量産!$C$4:$N$15550,2,FALSE)</f>
        <v>I4K6268</v>
      </c>
      <c r="Z49" s="108">
        <f>VLOOKUP($C49,[1]量産!$C$4:$N$15550,3,FALSE)</f>
        <v>45677</v>
      </c>
      <c r="AA49" s="42" t="str">
        <f>VLOOKUP($C49,[1]量産!$C$4:$N$15550,4,FALSE)</f>
        <v>VK04 NPS</v>
      </c>
      <c r="AB49" s="42" t="str">
        <f>VLOOKUP($C49,[1]量産!$C$4:$N$15550,5,FALSE)</f>
        <v>VK04 A1-Gr</v>
      </c>
      <c r="AC49" s="81" t="str">
        <f>VLOOKUP($C49,[1]量産!$C$4:$N$15550,6,FALSE)</f>
        <v>VK04 A1-Gr 4X4 量産向け設変出図</v>
      </c>
      <c r="AD49" s="42">
        <f>VLOOKUP($C49,[1]量産!$C$4:$N$15550,7,FALSE)</f>
        <v>0</v>
      </c>
      <c r="AE49" s="42">
        <f>VLOOKUP($C49,[1]量産!$C$4:$N$15550,8,FALSE)</f>
        <v>0</v>
      </c>
      <c r="AF49" s="82">
        <f>VLOOKUP($C49,[1]量産!$C$4:$N$15550,9,FALSE)</f>
        <v>0</v>
      </c>
      <c r="AG49" s="83" t="str">
        <f>VLOOKUP($C49,[1]量産!$C$4:$N$15550,10,FALSE)</f>
        <v>未</v>
      </c>
      <c r="AH49" s="42" t="str">
        <f>VLOOKUP($C49,[1]量産!$C$4:$N$15550,11,FALSE)</f>
        <v>未</v>
      </c>
      <c r="AI49" s="84" t="str">
        <f>VLOOKUP($C49,[1]量産!$C$4:$N$15550,12,FALSE)</f>
        <v>未</v>
      </c>
      <c r="AJ49" s="9"/>
      <c r="AK49" s="10"/>
      <c r="AL49" s="11">
        <f t="shared" si="1"/>
        <v>8972681162</v>
      </c>
      <c r="AM49" s="11" t="str">
        <f t="shared" si="2"/>
        <v xml:space="preserve">   </v>
      </c>
      <c r="AN49" s="11" t="str">
        <f t="shared" si="3"/>
        <v>I4K62VK04 A1-GR 4*4 量産向け設変出図68</v>
      </c>
      <c r="AP49" s="128">
        <v>7551954833</v>
      </c>
      <c r="AQ49" s="11" t="e">
        <f t="shared" si="10"/>
        <v>#N/A</v>
      </c>
      <c r="AR49" s="11" t="e">
        <f t="shared" si="11"/>
        <v>#N/A</v>
      </c>
      <c r="BK49" s="13" t="e">
        <f>VLOOKUP(C:C,[2]Sheet2!$A:$A,1,FALSE)</f>
        <v>#N/A</v>
      </c>
    </row>
    <row r="50" spans="1:63" s="11" customFormat="1">
      <c r="A50" s="138">
        <v>36</v>
      </c>
      <c r="B50" s="170" t="s">
        <v>1349</v>
      </c>
      <c r="C50" s="136">
        <v>8977943104</v>
      </c>
      <c r="D50" s="136" t="s">
        <v>286</v>
      </c>
      <c r="E50" s="247" t="s">
        <v>1671</v>
      </c>
      <c r="F50" s="139">
        <v>1</v>
      </c>
      <c r="G50" s="139" t="s">
        <v>10</v>
      </c>
      <c r="H50" s="139" t="s">
        <v>11</v>
      </c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>
        <v>1</v>
      </c>
      <c r="T50" s="139">
        <v>1</v>
      </c>
      <c r="U50" s="139"/>
      <c r="V50" s="139">
        <v>2</v>
      </c>
      <c r="W50" s="136" t="s">
        <v>680</v>
      </c>
      <c r="X50" s="136" t="s">
        <v>786</v>
      </c>
      <c r="Y50" s="42" t="str">
        <f>VLOOKUP($C50,[1]量産!$C$4:$N$15550,2,FALSE)</f>
        <v>I4K6850</v>
      </c>
      <c r="Z50" s="108">
        <f>VLOOKUP($C50,[1]量産!$C$4:$N$15550,3,FALSE)</f>
        <v>45791</v>
      </c>
      <c r="AA50" s="42" t="str">
        <f>VLOOKUP($C50,[1]量産!$C$4:$N$15550,4,FALSE)</f>
        <v xml:space="preserve">VK04 A1-Gr </v>
      </c>
      <c r="AB50" s="42" t="str">
        <f>VLOOKUP($C50,[1]量産!$C$4:$N$15550,5,FALSE)</f>
        <v>VK04 A1-Gr  1SEI</v>
      </c>
      <c r="AC50" s="81" t="str">
        <f>VLOOKUP($C50,[1]量産!$C$4:$N$15550,6,FALSE)</f>
        <v>VK04 A1-Gr  1SEI向け設変出図</v>
      </c>
      <c r="AD50" s="42">
        <f>VLOOKUP($C50,[1]量産!$C$4:$N$15550,7,FALSE)</f>
        <v>0</v>
      </c>
      <c r="AE50" s="42">
        <f>VLOOKUP($C50,[1]量産!$C$4:$N$15550,8,FALSE)</f>
        <v>0</v>
      </c>
      <c r="AF50" s="82">
        <f>VLOOKUP($C50,[1]量産!$C$4:$N$15550,9,FALSE)</f>
        <v>0</v>
      </c>
      <c r="AG50" s="83">
        <f>VLOOKUP($C50,[1]量産!$C$4:$N$15550,10,FALSE)</f>
        <v>0</v>
      </c>
      <c r="AH50" s="42">
        <f>VLOOKUP($C50,[1]量産!$C$4:$N$15550,11,FALSE)</f>
        <v>0</v>
      </c>
      <c r="AI50" s="84">
        <f>VLOOKUP($C50,[1]量産!$C$4:$N$15550,12,FALSE)</f>
        <v>0</v>
      </c>
      <c r="AJ50" s="9"/>
      <c r="AK50" s="10"/>
      <c r="AL50" s="11">
        <f t="shared" si="1"/>
        <v>8977943104</v>
      </c>
      <c r="AM50" s="11" t="str">
        <f t="shared" si="2"/>
        <v xml:space="preserve">   </v>
      </c>
      <c r="AN50" s="11" t="str">
        <f t="shared" si="3"/>
        <v>I4K6850VK04 A1-GR 1生向け設変出図</v>
      </c>
      <c r="AP50" s="128">
        <v>7551954853</v>
      </c>
      <c r="AQ50" s="11" t="e">
        <f t="shared" si="10"/>
        <v>#N/A</v>
      </c>
      <c r="AR50" s="11" t="e">
        <f t="shared" si="11"/>
        <v>#N/A</v>
      </c>
      <c r="BK50" s="13" t="e">
        <f>VLOOKUP(C:C,[2]Sheet2!$A:$A,1,FALSE)</f>
        <v>#N/A</v>
      </c>
    </row>
    <row r="51" spans="1:63" s="11" customFormat="1">
      <c r="A51" s="138">
        <v>40</v>
      </c>
      <c r="B51" s="170" t="s">
        <v>1349</v>
      </c>
      <c r="C51" s="136">
        <v>8978767513</v>
      </c>
      <c r="D51" s="136" t="s">
        <v>984</v>
      </c>
      <c r="E51" s="307" t="s">
        <v>1671</v>
      </c>
      <c r="F51" s="139">
        <v>1</v>
      </c>
      <c r="G51" s="139" t="s">
        <v>10</v>
      </c>
      <c r="H51" s="139" t="s">
        <v>11</v>
      </c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>
        <v>1</v>
      </c>
      <c r="T51" s="139"/>
      <c r="U51" s="139"/>
      <c r="V51" s="139">
        <v>1</v>
      </c>
      <c r="W51" s="136" t="s">
        <v>680</v>
      </c>
      <c r="X51" s="136" t="s">
        <v>786</v>
      </c>
      <c r="Y51" s="42" t="str">
        <f>VLOOKUP($C51,[1]量産!$C$4:$N$15550,2,FALSE)</f>
        <v>I4K5796</v>
      </c>
      <c r="Z51" s="108">
        <f>VLOOKUP($C51,[1]量産!$C$4:$N$15550,3,FALSE)</f>
        <v>45770</v>
      </c>
      <c r="AA51" s="42" t="str">
        <f>VLOOKUP($C51,[1]量産!$C$4:$N$15550,4,FALSE)</f>
        <v>VK04 A2-Gr</v>
      </c>
      <c r="AB51" s="42" t="str">
        <f>VLOOKUP($C51,[1]量産!$C$4:$N$15550,5,FALSE)</f>
        <v>VK04A2-Gr1SEI</v>
      </c>
      <c r="AC51" s="81" t="str">
        <f>VLOOKUP($C51,[1]量産!$C$4:$N$15550,6,FALSE)</f>
        <v>VK04A2-Gr1SEI向け設変出図</v>
      </c>
      <c r="AD51" s="42">
        <f>VLOOKUP($C51,[1]量産!$C$4:$N$15550,7,FALSE)</f>
        <v>0</v>
      </c>
      <c r="AE51" s="42">
        <f>VLOOKUP($C51,[1]量産!$C$4:$N$15550,8,FALSE)</f>
        <v>0</v>
      </c>
      <c r="AF51" s="82">
        <f>VLOOKUP($C51,[1]量産!$C$4:$N$15550,9,FALSE)</f>
        <v>0</v>
      </c>
      <c r="AG51" s="83">
        <f>VLOOKUP($C51,[1]量産!$C$4:$N$15550,10,FALSE)</f>
        <v>0</v>
      </c>
      <c r="AH51" s="42">
        <f>VLOOKUP($C51,[1]量産!$C$4:$N$15550,11,FALSE)</f>
        <v>0</v>
      </c>
      <c r="AI51" s="84">
        <f>VLOOKUP($C51,[1]量産!$C$4:$N$15550,12,FALSE)</f>
        <v>0</v>
      </c>
      <c r="AJ51" s="12"/>
      <c r="AK51" s="10"/>
      <c r="AL51" s="11">
        <f t="shared" si="1"/>
        <v>8978767513</v>
      </c>
      <c r="AM51" s="11" t="str">
        <f t="shared" si="2"/>
        <v xml:space="preserve">   </v>
      </c>
      <c r="AN51" s="11" t="str">
        <f t="shared" si="3"/>
        <v>I4K6850VK04 A1-GR 1生向け設変出図</v>
      </c>
      <c r="AP51" s="128">
        <v>7552378390</v>
      </c>
      <c r="AQ51" s="11" t="str">
        <f t="shared" si="10"/>
        <v>A</v>
      </c>
      <c r="AR51" s="11" t="str">
        <f t="shared" si="11"/>
        <v>久しぶり</v>
      </c>
      <c r="BK51" s="13" t="e">
        <f>VLOOKUP(C:C,[2]Sheet2!$A:$A,1,FALSE)</f>
        <v>#N/A</v>
      </c>
    </row>
    <row r="52" spans="1:63" s="11" customFormat="1">
      <c r="A52" s="138">
        <v>907</v>
      </c>
      <c r="B52" s="170" t="s">
        <v>318</v>
      </c>
      <c r="C52" s="136">
        <v>8977943117</v>
      </c>
      <c r="D52" s="136" t="s">
        <v>286</v>
      </c>
      <c r="E52" s="247" t="s">
        <v>1279</v>
      </c>
      <c r="F52" s="139">
        <v>1</v>
      </c>
      <c r="G52" s="139" t="s">
        <v>1689</v>
      </c>
      <c r="H52" s="139" t="s">
        <v>11</v>
      </c>
      <c r="I52" s="152"/>
      <c r="J52" s="139">
        <v>4</v>
      </c>
      <c r="K52" s="139"/>
      <c r="L52" s="152">
        <v>1</v>
      </c>
      <c r="M52" s="152">
        <v>3</v>
      </c>
      <c r="N52" s="152">
        <v>3</v>
      </c>
      <c r="O52" s="152">
        <v>3</v>
      </c>
      <c r="P52" s="152">
        <v>5</v>
      </c>
      <c r="Q52" s="139">
        <v>5</v>
      </c>
      <c r="R52" s="139">
        <v>5</v>
      </c>
      <c r="S52" s="152">
        <v>6</v>
      </c>
      <c r="T52" s="152">
        <v>8</v>
      </c>
      <c r="U52" s="152">
        <v>6</v>
      </c>
      <c r="V52" s="139">
        <v>49</v>
      </c>
      <c r="W52" s="136" t="s">
        <v>680</v>
      </c>
      <c r="X52" s="136" t="s">
        <v>786</v>
      </c>
      <c r="Y52" s="42" t="str">
        <f>VLOOKUP($C52,[1]量産!$C$4:$N$15550,2,FALSE)</f>
        <v>I4K7224</v>
      </c>
      <c r="Z52" s="108">
        <f>VLOOKUP($C52,[1]量産!$C$4:$N$15550,3,FALSE)</f>
        <v>45867</v>
      </c>
      <c r="AA52" s="42" t="str">
        <f>VLOOKUP($C52,[1]量産!$C$4:$N$15550,4,FALSE)</f>
        <v>VK04 NKS</v>
      </c>
      <c r="AB52" s="42" t="str">
        <f>VLOOKUP($C52,[1]量産!$C$4:$N$15550,5,FALSE)</f>
        <v>VK04  A1-Gr SOP</v>
      </c>
      <c r="AC52" s="81" t="str">
        <f>VLOOKUP($C52,[1]量産!$C$4:$N$15550,6,FALSE)</f>
        <v>VK04 A1-Gr SOP向け設変出図</v>
      </c>
      <c r="AD52" s="42">
        <f>VLOOKUP($C52,[1]量産!$C$4:$N$15550,7,FALSE)</f>
        <v>0</v>
      </c>
      <c r="AE52" s="42">
        <f>VLOOKUP($C52,[1]量産!$C$4:$N$15550,8,FALSE)</f>
        <v>0</v>
      </c>
      <c r="AF52" s="82">
        <f>VLOOKUP($C52,[1]量産!$C$4:$N$15550,9,FALSE)</f>
        <v>0</v>
      </c>
      <c r="AG52" s="83">
        <f>VLOOKUP($C52,[1]量産!$C$4:$N$15550,10,FALSE)</f>
        <v>0</v>
      </c>
      <c r="AH52" s="42">
        <f>VLOOKUP($C52,[1]量産!$C$4:$N$15550,11,FALSE)</f>
        <v>0</v>
      </c>
      <c r="AI52" s="84">
        <f>VLOOKUP($C52,[1]量産!$C$4:$N$15550,12,FALSE)</f>
        <v>0</v>
      </c>
      <c r="AJ52" s="9"/>
      <c r="AK52" s="10"/>
      <c r="AL52" s="11">
        <f t="shared" si="1"/>
        <v>8977943117</v>
      </c>
      <c r="AM52" s="11" t="str">
        <f t="shared" si="2"/>
        <v>K</v>
      </c>
      <c r="AN52" s="11" t="str">
        <f t="shared" si="3"/>
        <v>VK04 A1-GR SOP向け設変出図</v>
      </c>
      <c r="AP52" s="135">
        <v>7552296090</v>
      </c>
      <c r="AQ52" s="11" t="e">
        <f t="shared" si="10"/>
        <v>#N/A</v>
      </c>
      <c r="AR52" s="11" t="e">
        <f t="shared" si="11"/>
        <v>#N/A</v>
      </c>
      <c r="BK52" s="13" t="e">
        <f>VLOOKUP(C:C,[2]Sheet2!$A:$A,1,FALSE)</f>
        <v>#N/A</v>
      </c>
    </row>
    <row r="53" spans="1:63" s="13" customFormat="1">
      <c r="A53" s="138">
        <v>88</v>
      </c>
      <c r="B53" s="170">
        <v>115</v>
      </c>
      <c r="C53" s="136">
        <v>8978362144</v>
      </c>
      <c r="D53" s="136" t="s">
        <v>286</v>
      </c>
      <c r="E53" s="307" t="s">
        <v>1666</v>
      </c>
      <c r="F53" s="139">
        <v>1</v>
      </c>
      <c r="G53" s="139" t="s">
        <v>1691</v>
      </c>
      <c r="H53" s="139" t="s">
        <v>11</v>
      </c>
      <c r="I53" s="139"/>
      <c r="J53" s="152">
        <v>1</v>
      </c>
      <c r="K53" s="139"/>
      <c r="L53" s="152"/>
      <c r="M53" s="139"/>
      <c r="N53" s="139"/>
      <c r="O53" s="152"/>
      <c r="P53" s="152"/>
      <c r="Q53" s="152"/>
      <c r="R53" s="152"/>
      <c r="S53" s="139"/>
      <c r="T53" s="152"/>
      <c r="U53" s="152"/>
      <c r="V53" s="139">
        <v>1</v>
      </c>
      <c r="W53" s="136" t="s">
        <v>680</v>
      </c>
      <c r="X53" s="136" t="s">
        <v>786</v>
      </c>
      <c r="Y53" s="42" t="str">
        <f>VLOOKUP($C53,[1]量産!$C$4:$N$15550,2,FALSE)</f>
        <v>I4JLF98</v>
      </c>
      <c r="Z53" s="108">
        <f>VLOOKUP($C53,[1]量産!$C$4:$N$15550,3,FALSE)</f>
        <v>45239</v>
      </c>
      <c r="AA53" s="42" t="str">
        <f>VLOOKUP($C53,[1]量産!$C$4:$N$15550,4,FALSE)</f>
        <v>VK04 NKR</v>
      </c>
      <c r="AB53" s="42" t="str">
        <f>VLOOKUP($C53,[1]量産!$C$4:$N$15550,5,FALSE)</f>
        <v>VK04 700幅</v>
      </c>
      <c r="AC53" s="81" t="str">
        <f>VLOOKUP($C53,[1]量産!$C$4:$N$15550,6,FALSE)</f>
        <v>VK04  A GR 1X　700幅 K研向け　軽量FRAME  BRKTCREW CAB MTG　最新化設変出図(内容:BRKT W-CAB MTG RH/LH変更,他内容部品の最新化)</v>
      </c>
      <c r="AD53" s="42" t="str">
        <f>VLOOKUP($C53,[1]量産!$C$4:$N$15550,7,FALSE)</f>
        <v>未</v>
      </c>
      <c r="AE53" s="42" t="str">
        <f>VLOOKUP($C53,[1]量産!$C$4:$N$15550,8,FALSE)</f>
        <v>D</v>
      </c>
      <c r="AF53" s="82" t="str">
        <f>VLOOKUP($C53,[1]量産!$C$4:$N$15550,9,FALSE)</f>
        <v/>
      </c>
      <c r="AG53" s="83" t="str">
        <f>VLOOKUP($C53,[1]量産!$C$4:$N$15550,10,FALSE)</f>
        <v>未</v>
      </c>
      <c r="AH53" s="42" t="str">
        <f>VLOOKUP($C53,[1]量産!$C$4:$N$15550,11,FALSE)</f>
        <v>-</v>
      </c>
      <c r="AI53" s="84" t="str">
        <f>VLOOKUP($C53,[1]量産!$C$4:$N$15550,12,FALSE)</f>
        <v>-</v>
      </c>
      <c r="AJ53" s="9"/>
      <c r="AK53" s="10"/>
      <c r="AL53" s="11">
        <f t="shared" si="1"/>
        <v>8978362144</v>
      </c>
      <c r="AM53" s="11">
        <f t="shared" si="2"/>
        <v>115</v>
      </c>
      <c r="AN53" s="11" t="str">
        <f t="shared" si="3"/>
        <v xml:space="preserve">I4JLF98VK04  A GR 1X　700幅 </v>
      </c>
      <c r="AP53" s="135">
        <v>7552304850</v>
      </c>
      <c r="AQ53" s="11" t="str">
        <f t="shared" si="10"/>
        <v>C</v>
      </c>
      <c r="AR53" s="11" t="str">
        <f t="shared" si="11"/>
        <v>VK02 A-GR K研FRAME ASM、SIDE MEMBER新規出図④</v>
      </c>
      <c r="BK53" s="13" t="e">
        <f>VLOOKUP(C:C,[2]Sheet2!$A:$A,1,FALSE)</f>
        <v>#N/A</v>
      </c>
    </row>
    <row r="54" spans="1:63" s="11" customFormat="1">
      <c r="A54" s="138">
        <v>104</v>
      </c>
      <c r="B54" s="170">
        <v>115</v>
      </c>
      <c r="C54" s="136">
        <v>7552702980</v>
      </c>
      <c r="D54" s="136" t="s">
        <v>15</v>
      </c>
      <c r="E54" s="247" t="s">
        <v>1280</v>
      </c>
      <c r="F54" s="139">
        <v>3</v>
      </c>
      <c r="G54" s="139" t="s">
        <v>1136</v>
      </c>
      <c r="H54" s="139" t="s">
        <v>11</v>
      </c>
      <c r="I54" s="139"/>
      <c r="J54" s="139"/>
      <c r="K54" s="139"/>
      <c r="L54" s="139">
        <v>36</v>
      </c>
      <c r="M54" s="139">
        <v>54</v>
      </c>
      <c r="N54" s="139">
        <v>96</v>
      </c>
      <c r="O54" s="139">
        <v>16</v>
      </c>
      <c r="P54" s="139">
        <v>52</v>
      </c>
      <c r="Q54" s="139">
        <v>52</v>
      </c>
      <c r="R54" s="139">
        <v>49</v>
      </c>
      <c r="S54" s="139">
        <v>51</v>
      </c>
      <c r="T54" s="139">
        <v>50</v>
      </c>
      <c r="U54" s="139">
        <v>47</v>
      </c>
      <c r="V54" s="139">
        <v>503</v>
      </c>
      <c r="W54" s="136" t="s">
        <v>680</v>
      </c>
      <c r="X54" s="136" t="s">
        <v>796</v>
      </c>
      <c r="Y54" s="42" t="str">
        <f>VLOOKUP($C54,[1]量産!$C$4:$N$15550,2,FALSE)</f>
        <v>I3K5492</v>
      </c>
      <c r="Z54" s="108">
        <f>VLOOKUP($C54,[1]量産!$C$4:$N$15550,3,FALSE)</f>
        <v>45726</v>
      </c>
      <c r="AA54" s="42" t="str">
        <f>VLOOKUP($C54,[1]量産!$C$4:$N$15550,4,FALSE)</f>
        <v>VK05 A-Gr</v>
      </c>
      <c r="AB54" s="42" t="str">
        <f>VLOOKUP($C54,[1]量産!$C$4:$N$15550,5,FALSE)</f>
        <v>VK05A-Gr</v>
      </c>
      <c r="AC54" s="81" t="str">
        <f>VLOOKUP($C54,[1]量産!$C$4:$N$15550,6,FALSE)</f>
        <v>VK05 A-Gr 欧州/トルコ/UK向け 新規出図</v>
      </c>
      <c r="AD54" s="42" t="str">
        <f>VLOOKUP($C54,[1]量産!$C$4:$N$15550,7,FALSE)</f>
        <v>PA1-5077</v>
      </c>
      <c r="AE54" s="42" t="str">
        <f>VLOOKUP($C54,[1]量産!$C$4:$N$15550,8,FALSE)</f>
        <v>D</v>
      </c>
      <c r="AF54" s="82" t="str">
        <f>VLOOKUP($C54,[1]量産!$C$4:$N$15550,9,FALSE)</f>
        <v>DBV</v>
      </c>
      <c r="AG54" s="83" t="str">
        <f>VLOOKUP($C54,[1]量産!$C$4:$N$15550,10,FALSE)</f>
        <v>未</v>
      </c>
      <c r="AH54" s="42" t="str">
        <f>VLOOKUP($C54,[1]量産!$C$4:$N$15550,11,FALSE)</f>
        <v>未</v>
      </c>
      <c r="AI54" s="84" t="str">
        <f>VLOOKUP($C54,[1]量産!$C$4:$N$15550,12,FALSE)</f>
        <v>未</v>
      </c>
      <c r="AJ54" s="9"/>
      <c r="AK54" s="10"/>
      <c r="AL54" s="11">
        <f t="shared" si="1"/>
        <v>7552702980</v>
      </c>
      <c r="AM54" s="11">
        <f t="shared" si="2"/>
        <v>115</v>
      </c>
      <c r="AN54" s="11" t="str">
        <f t="shared" si="3"/>
        <v>I4K6308VK02 A-GR 1生向け設変出図</v>
      </c>
      <c r="AP54" s="135">
        <v>7552305280</v>
      </c>
      <c r="AQ54" s="11" t="e">
        <f t="shared" si="10"/>
        <v>#N/A</v>
      </c>
      <c r="AR54" s="11" t="e">
        <f t="shared" si="11"/>
        <v>#N/A</v>
      </c>
      <c r="BK54" s="13">
        <f>VLOOKUP(C:C,[2]Sheet2!$A:$A,1,FALSE)</f>
        <v>7552702980</v>
      </c>
    </row>
    <row r="55" spans="1:63" s="11" customFormat="1">
      <c r="A55" s="138">
        <v>105</v>
      </c>
      <c r="B55" s="170">
        <v>115</v>
      </c>
      <c r="C55" s="136">
        <v>7552702990</v>
      </c>
      <c r="D55" s="136" t="s">
        <v>15</v>
      </c>
      <c r="E55" s="247" t="s">
        <v>1275</v>
      </c>
      <c r="F55" s="139">
        <v>3</v>
      </c>
      <c r="G55" s="139" t="s">
        <v>1137</v>
      </c>
      <c r="H55" s="139" t="s">
        <v>11</v>
      </c>
      <c r="I55" s="152"/>
      <c r="J55" s="152"/>
      <c r="K55" s="139"/>
      <c r="L55" s="139">
        <v>18</v>
      </c>
      <c r="M55" s="139">
        <v>12</v>
      </c>
      <c r="N55" s="139">
        <v>18</v>
      </c>
      <c r="O55" s="139">
        <v>34</v>
      </c>
      <c r="P55" s="152">
        <v>24</v>
      </c>
      <c r="Q55" s="152">
        <v>24</v>
      </c>
      <c r="R55" s="152">
        <v>24</v>
      </c>
      <c r="S55" s="152">
        <v>23</v>
      </c>
      <c r="T55" s="152">
        <v>22</v>
      </c>
      <c r="U55" s="152">
        <v>22</v>
      </c>
      <c r="V55" s="139">
        <v>221</v>
      </c>
      <c r="W55" s="136" t="s">
        <v>680</v>
      </c>
      <c r="X55" s="136" t="s">
        <v>796</v>
      </c>
      <c r="Y55" s="42" t="str">
        <f>VLOOKUP($C55,[1]量産!$C$4:$N$15550,2,FALSE)</f>
        <v>I3K5492</v>
      </c>
      <c r="Z55" s="108">
        <f>VLOOKUP($C55,[1]量産!$C$4:$N$15550,3,FALSE)</f>
        <v>45726</v>
      </c>
      <c r="AA55" s="42" t="str">
        <f>VLOOKUP($C55,[1]量産!$C$4:$N$15550,4,FALSE)</f>
        <v>VK05 A-Gr</v>
      </c>
      <c r="AB55" s="42" t="str">
        <f>VLOOKUP($C55,[1]量産!$C$4:$N$15550,5,FALSE)</f>
        <v>VK05A-Gr</v>
      </c>
      <c r="AC55" s="81" t="str">
        <f>VLOOKUP($C55,[1]量産!$C$4:$N$15550,6,FALSE)</f>
        <v>VK05 A-Gr 欧州/トルコ/UK向け 新規出図</v>
      </c>
      <c r="AD55" s="42" t="str">
        <f>VLOOKUP($C55,[1]量産!$C$4:$N$15550,7,FALSE)</f>
        <v>PA1-5077</v>
      </c>
      <c r="AE55" s="42" t="str">
        <f>VLOOKUP($C55,[1]量産!$C$4:$N$15550,8,FALSE)</f>
        <v>D</v>
      </c>
      <c r="AF55" s="82" t="str">
        <f>VLOOKUP($C55,[1]量産!$C$4:$N$15550,9,FALSE)</f>
        <v>EAK</v>
      </c>
      <c r="AG55" s="83" t="str">
        <f>VLOOKUP($C55,[1]量産!$C$4:$N$15550,10,FALSE)</f>
        <v>未</v>
      </c>
      <c r="AH55" s="42" t="str">
        <f>VLOOKUP($C55,[1]量産!$C$4:$N$15550,11,FALSE)</f>
        <v>未</v>
      </c>
      <c r="AI55" s="84" t="str">
        <f>VLOOKUP($C55,[1]量産!$C$4:$N$15550,12,FALSE)</f>
        <v>未</v>
      </c>
      <c r="AJ55" s="12"/>
      <c r="AK55" s="10"/>
      <c r="AL55" s="11">
        <f t="shared" si="1"/>
        <v>7552702990</v>
      </c>
      <c r="AM55" s="11">
        <f t="shared" si="2"/>
        <v>115</v>
      </c>
      <c r="AN55" s="11" t="str">
        <f t="shared" si="3"/>
        <v>VK04 A2-GR SOP向け設変出図</v>
      </c>
      <c r="AP55" s="135">
        <v>7552702970</v>
      </c>
      <c r="AQ55" s="11" t="str">
        <f t="shared" si="10"/>
        <v>A</v>
      </c>
      <c r="AR55" s="11" t="str">
        <f t="shared" si="11"/>
        <v>I3K5492VK05 A-GR 欧州/トルコ/UK向け 新規出図</v>
      </c>
      <c r="BK55" s="13">
        <f>VLOOKUP(C:C,[2]Sheet2!$A:$A,1,FALSE)</f>
        <v>7552702990</v>
      </c>
    </row>
    <row r="56" spans="1:63" s="11" customFormat="1">
      <c r="A56" s="138">
        <v>106</v>
      </c>
      <c r="B56" s="170">
        <v>115</v>
      </c>
      <c r="C56" s="136">
        <v>7552703020</v>
      </c>
      <c r="D56" s="136" t="s">
        <v>30</v>
      </c>
      <c r="E56" s="247" t="s">
        <v>1275</v>
      </c>
      <c r="F56" s="139">
        <v>3</v>
      </c>
      <c r="G56" s="139" t="s">
        <v>1611</v>
      </c>
      <c r="H56" s="139" t="s">
        <v>11</v>
      </c>
      <c r="I56" s="139"/>
      <c r="J56" s="139"/>
      <c r="K56" s="139"/>
      <c r="L56" s="139">
        <v>6</v>
      </c>
      <c r="M56" s="152">
        <v>30</v>
      </c>
      <c r="N56" s="152">
        <v>6</v>
      </c>
      <c r="O56" s="152">
        <v>66</v>
      </c>
      <c r="P56" s="152">
        <v>53</v>
      </c>
      <c r="Q56" s="139">
        <v>53</v>
      </c>
      <c r="R56" s="139">
        <v>50</v>
      </c>
      <c r="S56" s="139">
        <v>53</v>
      </c>
      <c r="T56" s="139">
        <v>52</v>
      </c>
      <c r="U56" s="139">
        <v>49</v>
      </c>
      <c r="V56" s="139">
        <v>418</v>
      </c>
      <c r="W56" s="136" t="s">
        <v>680</v>
      </c>
      <c r="X56" s="136" t="s">
        <v>796</v>
      </c>
      <c r="Y56" s="42" t="str">
        <f>VLOOKUP($C56,[1]量産!$C$4:$N$15550,2,FALSE)</f>
        <v>I3K5492</v>
      </c>
      <c r="Z56" s="108">
        <f>VLOOKUP($C56,[1]量産!$C$4:$N$15550,3,FALSE)</f>
        <v>45726</v>
      </c>
      <c r="AA56" s="42" t="str">
        <f>VLOOKUP($C56,[1]量産!$C$4:$N$15550,4,FALSE)</f>
        <v>VK05 A-Gr</v>
      </c>
      <c r="AB56" s="42" t="str">
        <f>VLOOKUP($C56,[1]量産!$C$4:$N$15550,5,FALSE)</f>
        <v>VK05A-Gr</v>
      </c>
      <c r="AC56" s="81" t="str">
        <f>VLOOKUP($C56,[1]量産!$C$4:$N$15550,6,FALSE)</f>
        <v>VK05 A-Gr 欧州/トルコ/UK向け 新規出図</v>
      </c>
      <c r="AD56" s="42" t="str">
        <f>VLOOKUP($C56,[1]量産!$C$4:$N$15550,7,FALSE)</f>
        <v>PA1-5104</v>
      </c>
      <c r="AE56" s="42" t="str">
        <f>VLOOKUP($C56,[1]量産!$C$4:$N$15550,8,FALSE)</f>
        <v>D</v>
      </c>
      <c r="AF56" s="82" t="str">
        <f>VLOOKUP($C56,[1]量産!$C$4:$N$15550,9,FALSE)</f>
        <v>FBD</v>
      </c>
      <c r="AG56" s="83" t="str">
        <f>VLOOKUP($C56,[1]量産!$C$4:$N$15550,10,FALSE)</f>
        <v>未</v>
      </c>
      <c r="AH56" s="42" t="str">
        <f>VLOOKUP($C56,[1]量産!$C$4:$N$15550,11,FALSE)</f>
        <v>未</v>
      </c>
      <c r="AI56" s="84" t="str">
        <f>VLOOKUP($C56,[1]量産!$C$4:$N$15550,12,FALSE)</f>
        <v>未</v>
      </c>
      <c r="AJ56" s="9"/>
      <c r="AK56" s="10"/>
      <c r="AL56" s="11">
        <f t="shared" si="1"/>
        <v>7552703020</v>
      </c>
      <c r="AM56" s="11">
        <f t="shared" si="2"/>
        <v>115</v>
      </c>
      <c r="AN56" s="11" t="str">
        <f t="shared" si="3"/>
        <v>VK04 A2-GR SOP向け設変出図</v>
      </c>
      <c r="AP56" s="135">
        <v>8978749105</v>
      </c>
      <c r="AQ56" s="11" t="e">
        <f t="shared" si="10"/>
        <v>#N/A</v>
      </c>
      <c r="AR56" s="11" t="e">
        <f t="shared" si="11"/>
        <v>#N/A</v>
      </c>
      <c r="BK56" s="13">
        <f>VLOOKUP(C:C,[2]Sheet2!$A:$A,1,FALSE)</f>
        <v>7552703020</v>
      </c>
    </row>
    <row r="57" spans="1:63" s="11" customFormat="1">
      <c r="A57" s="138">
        <v>103</v>
      </c>
      <c r="B57" s="170">
        <v>115</v>
      </c>
      <c r="C57" s="136">
        <v>7552702920</v>
      </c>
      <c r="D57" s="136" t="s">
        <v>837</v>
      </c>
      <c r="E57" s="247" t="s">
        <v>1559</v>
      </c>
      <c r="F57" s="139">
        <v>3</v>
      </c>
      <c r="G57" s="139" t="s">
        <v>1234</v>
      </c>
      <c r="H57" s="139" t="s">
        <v>11</v>
      </c>
      <c r="I57" s="152"/>
      <c r="J57" s="280"/>
      <c r="K57" s="139"/>
      <c r="L57" s="139">
        <v>60</v>
      </c>
      <c r="M57" s="139"/>
      <c r="N57" s="139"/>
      <c r="O57" s="139"/>
      <c r="P57" s="152"/>
      <c r="Q57" s="139"/>
      <c r="R57" s="139">
        <v>3</v>
      </c>
      <c r="S57" s="139"/>
      <c r="T57" s="139"/>
      <c r="U57" s="139"/>
      <c r="V57" s="139">
        <v>63</v>
      </c>
      <c r="W57" s="136" t="s">
        <v>680</v>
      </c>
      <c r="X57" s="136" t="s">
        <v>838</v>
      </c>
      <c r="Y57" s="42" t="str">
        <f>VLOOKUP($C57,[1]量産!$C$4:$N$15550,2,FALSE)</f>
        <v>I3K5442</v>
      </c>
      <c r="Z57" s="108">
        <f>VLOOKUP($C57,[1]量産!$C$4:$N$15550,3,FALSE)</f>
        <v>45677</v>
      </c>
      <c r="AA57" s="42" t="str">
        <f>VLOOKUP($C57,[1]量産!$C$4:$N$15550,4,FALSE)</f>
        <v>VK05 NMR</v>
      </c>
      <c r="AB57" s="42" t="str">
        <f>VLOOKUP($C57,[1]量産!$C$4:$N$15550,5,FALSE)</f>
        <v>VK05 A-Gr</v>
      </c>
      <c r="AC57" s="81" t="str">
        <f>VLOOKUP($C57,[1]量産!$C$4:$N$15550,6,FALSE)</f>
        <v>VK05 A/B Gr K研向け出図</v>
      </c>
      <c r="AD57" s="42" t="str">
        <f>VLOOKUP($C57,[1]量産!$C$4:$N$15550,7,FALSE)</f>
        <v>PA1-5042</v>
      </c>
      <c r="AE57" s="42" t="str">
        <f>VLOOKUP($C57,[1]量産!$C$4:$N$15550,8,FALSE)</f>
        <v>Ｄ</v>
      </c>
      <c r="AF57" s="82" t="str">
        <f>VLOOKUP($C57,[1]量産!$C$4:$N$15550,9,FALSE)</f>
        <v>DBU</v>
      </c>
      <c r="AG57" s="83" t="str">
        <f>VLOOKUP($C57,[1]量産!$C$4:$N$15550,10,FALSE)</f>
        <v>未</v>
      </c>
      <c r="AH57" s="42" t="str">
        <f>VLOOKUP($C57,[1]量産!$C$4:$N$15550,11,FALSE)</f>
        <v>未</v>
      </c>
      <c r="AI57" s="84" t="str">
        <f>VLOOKUP($C57,[1]量産!$C$4:$N$15550,12,FALSE)</f>
        <v>未</v>
      </c>
      <c r="AJ57" s="9"/>
      <c r="AK57" s="10"/>
      <c r="AL57" s="11">
        <f t="shared" si="1"/>
        <v>7552702920</v>
      </c>
      <c r="AM57" s="11">
        <f t="shared" si="2"/>
        <v>115</v>
      </c>
      <c r="AN57" s="11" t="str">
        <f t="shared" si="3"/>
        <v>VK05 A-GR</v>
      </c>
      <c r="AP57">
        <v>8978836762</v>
      </c>
      <c r="AQ57" s="11" t="str">
        <f t="shared" si="10"/>
        <v>C</v>
      </c>
      <c r="AR57" s="11" t="e">
        <f t="shared" si="11"/>
        <v>#N/A</v>
      </c>
      <c r="BK57" s="13" t="e">
        <f>VLOOKUP(C:C,[2]Sheet2!$A:$A,1,FALSE)</f>
        <v>#N/A</v>
      </c>
    </row>
    <row r="58" spans="1:63" s="11" customFormat="1">
      <c r="A58" s="138">
        <v>54</v>
      </c>
      <c r="B58" s="170">
        <v>115</v>
      </c>
      <c r="C58" s="136">
        <v>7552735780</v>
      </c>
      <c r="D58" s="136" t="s">
        <v>286</v>
      </c>
      <c r="E58" s="247" t="s">
        <v>993</v>
      </c>
      <c r="F58" s="139">
        <v>1</v>
      </c>
      <c r="G58" s="139" t="s">
        <v>1124</v>
      </c>
      <c r="H58" s="139" t="s">
        <v>11</v>
      </c>
      <c r="I58" s="139"/>
      <c r="J58" s="152"/>
      <c r="K58" s="152"/>
      <c r="L58" s="152"/>
      <c r="M58" s="152">
        <v>5</v>
      </c>
      <c r="N58" s="279">
        <v>24</v>
      </c>
      <c r="O58" s="279">
        <v>17</v>
      </c>
      <c r="P58" s="152">
        <v>5</v>
      </c>
      <c r="Q58" s="152">
        <v>4</v>
      </c>
      <c r="R58" s="152">
        <v>4</v>
      </c>
      <c r="S58" s="152">
        <v>6</v>
      </c>
      <c r="T58" s="152">
        <v>15</v>
      </c>
      <c r="U58" s="152">
        <v>11</v>
      </c>
      <c r="V58" s="139">
        <v>91</v>
      </c>
      <c r="W58" s="136" t="s">
        <v>680</v>
      </c>
      <c r="X58" s="136" t="s">
        <v>786</v>
      </c>
      <c r="Y58" s="42" t="str">
        <f>VLOOKUP($C58,[1]量産!$C$4:$N$15550,2,FALSE)</f>
        <v>I3K5323</v>
      </c>
      <c r="Z58" s="108">
        <f>VLOOKUP($C58,[1]量産!$C$4:$N$15550,3,FALSE)</f>
        <v>45632</v>
      </c>
      <c r="AA58" s="42" t="str">
        <f>VLOOKUP($C58,[1]量産!$C$4:$N$15550,4,FALSE)</f>
        <v>VK04 NKR</v>
      </c>
      <c r="AB58" s="42" t="str">
        <f>VLOOKUP($C58,[1]量産!$C$4:$N$15550,5,FALSE)</f>
        <v>VK04 A2-Gr 軽量700幅</v>
      </c>
      <c r="AC58" s="81" t="str">
        <f>VLOOKUP($C58,[1]量産!$C$4:$N$15550,6,FALSE)</f>
        <v>VK04 DOM向け図面出図　VK04 A2-Gr 軽量700幅</v>
      </c>
      <c r="AD58" s="42" t="str">
        <f>VLOOKUP($C58,[1]量産!$C$4:$N$15550,7,FALSE)</f>
        <v>PA1-5070</v>
      </c>
      <c r="AE58" s="42" t="str">
        <f>VLOOKUP($C58,[1]量産!$C$4:$N$15550,8,FALSE)</f>
        <v>D</v>
      </c>
      <c r="AF58" s="82" t="str">
        <f>VLOOKUP($C58,[1]量産!$C$4:$N$15550,9,FALSE)</f>
        <v>DBX</v>
      </c>
      <c r="AG58" s="83" t="str">
        <f>VLOOKUP($C58,[1]量産!$C$4:$N$15550,10,FALSE)</f>
        <v>未</v>
      </c>
      <c r="AH58" s="42" t="str">
        <f>VLOOKUP($C58,[1]量産!$C$4:$N$15550,11,FALSE)</f>
        <v>未</v>
      </c>
      <c r="AI58" s="84" t="str">
        <f>VLOOKUP($C58,[1]量産!$C$4:$N$15550,12,FALSE)</f>
        <v>未</v>
      </c>
      <c r="AJ58" s="9"/>
      <c r="AK58" s="10"/>
      <c r="AL58" s="11">
        <f t="shared" si="1"/>
        <v>7552735780</v>
      </c>
      <c r="AM58" s="11">
        <f t="shared" si="2"/>
        <v>115</v>
      </c>
      <c r="AN58" s="11" t="str">
        <f t="shared" si="3"/>
        <v xml:space="preserve">VK04 A2-GR 1生向け設変出図 </v>
      </c>
      <c r="AP58">
        <v>7552735780</v>
      </c>
      <c r="AQ58" s="11">
        <f t="shared" si="10"/>
        <v>115</v>
      </c>
      <c r="AR58" s="11" t="str">
        <f t="shared" si="11"/>
        <v xml:space="preserve">VK04 A2-GR 1生向け設変出図 </v>
      </c>
      <c r="BK58" s="13" t="e">
        <f>VLOOKUP(C:C,[2]Sheet2!$A:$A,1,FALSE)</f>
        <v>#N/A</v>
      </c>
    </row>
    <row r="59" spans="1:63" s="11" customFormat="1">
      <c r="A59" s="138">
        <v>49</v>
      </c>
      <c r="B59" s="170">
        <v>115</v>
      </c>
      <c r="C59" s="136">
        <v>7552702910</v>
      </c>
      <c r="D59" s="136" t="s">
        <v>837</v>
      </c>
      <c r="E59" s="307" t="s">
        <v>1231</v>
      </c>
      <c r="F59" s="139">
        <v>1</v>
      </c>
      <c r="G59" s="139" t="s">
        <v>991</v>
      </c>
      <c r="H59" s="139" t="s">
        <v>11</v>
      </c>
      <c r="I59" s="139"/>
      <c r="J59" s="139"/>
      <c r="K59" s="152"/>
      <c r="L59" s="152"/>
      <c r="M59" s="139"/>
      <c r="N59" s="139"/>
      <c r="O59" s="152">
        <v>1</v>
      </c>
      <c r="P59" s="152"/>
      <c r="Q59" s="152"/>
      <c r="R59" s="152"/>
      <c r="S59" s="152"/>
      <c r="T59" s="152"/>
      <c r="U59" s="152"/>
      <c r="V59" s="139">
        <v>1</v>
      </c>
      <c r="W59" s="136" t="s">
        <v>680</v>
      </c>
      <c r="X59" s="136" t="s">
        <v>838</v>
      </c>
      <c r="Y59" s="42" t="str">
        <f>VLOOKUP($C59,[1]量産!$C$4:$N$15550,2,FALSE)</f>
        <v>I3K5442</v>
      </c>
      <c r="Z59" s="108">
        <f>VLOOKUP($C59,[1]量産!$C$4:$N$15550,3,FALSE)</f>
        <v>45677</v>
      </c>
      <c r="AA59" s="42" t="str">
        <f>VLOOKUP($C59,[1]量産!$C$4:$N$15550,4,FALSE)</f>
        <v>VK05 NMR</v>
      </c>
      <c r="AB59" s="42" t="str">
        <f>VLOOKUP($C59,[1]量産!$C$4:$N$15550,5,FALSE)</f>
        <v>VK05 A-Gr</v>
      </c>
      <c r="AC59" s="81" t="str">
        <f>VLOOKUP($C59,[1]量産!$C$4:$N$15550,6,FALSE)</f>
        <v>VK05 A/B Gr K研向け出図</v>
      </c>
      <c r="AD59" s="42" t="str">
        <f>VLOOKUP($C59,[1]量産!$C$4:$N$15550,7,FALSE)</f>
        <v>PA1-5042</v>
      </c>
      <c r="AE59" s="42" t="str">
        <f>VLOOKUP($C59,[1]量産!$C$4:$N$15550,8,FALSE)</f>
        <v>Ｄ</v>
      </c>
      <c r="AF59" s="82" t="str">
        <f>VLOOKUP($C59,[1]量産!$C$4:$N$15550,9,FALSE)</f>
        <v>DBT</v>
      </c>
      <c r="AG59" s="83" t="str">
        <f>VLOOKUP($C59,[1]量産!$C$4:$N$15550,10,FALSE)</f>
        <v>未</v>
      </c>
      <c r="AH59" s="42" t="str">
        <f>VLOOKUP($C59,[1]量産!$C$4:$N$15550,11,FALSE)</f>
        <v>未</v>
      </c>
      <c r="AI59" s="84" t="str">
        <f>VLOOKUP($C59,[1]量産!$C$4:$N$15550,12,FALSE)</f>
        <v>未</v>
      </c>
      <c r="AJ59" s="9"/>
      <c r="AK59" s="10"/>
      <c r="AL59" s="11">
        <f t="shared" si="1"/>
        <v>7552702910</v>
      </c>
      <c r="AM59" s="11">
        <f t="shared" si="2"/>
        <v>115</v>
      </c>
      <c r="AN59" s="11" t="str">
        <f t="shared" si="3"/>
        <v xml:space="preserve">I4K5796VK04 A2-GR 1生向け設変出図 </v>
      </c>
      <c r="AP59">
        <v>8978408190</v>
      </c>
      <c r="AQ59" s="11" t="str">
        <f t="shared" si="10"/>
        <v>C</v>
      </c>
      <c r="AR59" s="11" t="str">
        <f t="shared" si="11"/>
        <v>久しぶり</v>
      </c>
      <c r="BK59" s="13">
        <f>VLOOKUP(C:C,[2]Sheet2!$A:$A,1,FALSE)</f>
        <v>7552702910</v>
      </c>
    </row>
    <row r="60" spans="1:63" s="11" customFormat="1">
      <c r="A60" s="138">
        <v>50</v>
      </c>
      <c r="B60" s="170">
        <v>115</v>
      </c>
      <c r="C60" s="136">
        <v>7552702980</v>
      </c>
      <c r="D60" s="136" t="s">
        <v>15</v>
      </c>
      <c r="E60" s="307" t="s">
        <v>1280</v>
      </c>
      <c r="F60" s="139">
        <v>1</v>
      </c>
      <c r="G60" s="139" t="s">
        <v>1136</v>
      </c>
      <c r="H60" s="139" t="s">
        <v>11</v>
      </c>
      <c r="I60" s="139"/>
      <c r="J60" s="280"/>
      <c r="K60" s="152"/>
      <c r="L60" s="152"/>
      <c r="M60" s="139"/>
      <c r="N60" s="279"/>
      <c r="O60" s="139">
        <v>1</v>
      </c>
      <c r="P60" s="152"/>
      <c r="Q60" s="139"/>
      <c r="R60" s="139"/>
      <c r="S60" s="139"/>
      <c r="T60" s="152"/>
      <c r="U60" s="152"/>
      <c r="V60" s="139">
        <v>1</v>
      </c>
      <c r="W60" s="136" t="s">
        <v>680</v>
      </c>
      <c r="X60" s="136" t="s">
        <v>796</v>
      </c>
      <c r="Y60" s="42" t="str">
        <f>VLOOKUP($C60,[1]量産!$C$4:$N$15550,2,FALSE)</f>
        <v>I3K5492</v>
      </c>
      <c r="Z60" s="108">
        <f>VLOOKUP($C60,[1]量産!$C$4:$N$15550,3,FALSE)</f>
        <v>45726</v>
      </c>
      <c r="AA60" s="42" t="str">
        <f>VLOOKUP($C60,[1]量産!$C$4:$N$15550,4,FALSE)</f>
        <v>VK05 A-Gr</v>
      </c>
      <c r="AB60" s="42" t="str">
        <f>VLOOKUP($C60,[1]量産!$C$4:$N$15550,5,FALSE)</f>
        <v>VK05A-Gr</v>
      </c>
      <c r="AC60" s="81" t="str">
        <f>VLOOKUP($C60,[1]量産!$C$4:$N$15550,6,FALSE)</f>
        <v>VK05 A-Gr 欧州/トルコ/UK向け 新規出図</v>
      </c>
      <c r="AD60" s="42" t="str">
        <f>VLOOKUP($C60,[1]量産!$C$4:$N$15550,7,FALSE)</f>
        <v>PA1-5077</v>
      </c>
      <c r="AE60" s="42" t="str">
        <f>VLOOKUP($C60,[1]量産!$C$4:$N$15550,8,FALSE)</f>
        <v>D</v>
      </c>
      <c r="AF60" s="82" t="str">
        <f>VLOOKUP($C60,[1]量産!$C$4:$N$15550,9,FALSE)</f>
        <v>DBV</v>
      </c>
      <c r="AG60" s="83" t="str">
        <f>VLOOKUP($C60,[1]量産!$C$4:$N$15550,10,FALSE)</f>
        <v>未</v>
      </c>
      <c r="AH60" s="42" t="str">
        <f>VLOOKUP($C60,[1]量産!$C$4:$N$15550,11,FALSE)</f>
        <v>未</v>
      </c>
      <c r="AI60" s="84" t="str">
        <f>VLOOKUP($C60,[1]量産!$C$4:$N$15550,12,FALSE)</f>
        <v>未</v>
      </c>
      <c r="AJ60" s="9"/>
      <c r="AK60" s="10"/>
      <c r="AL60" s="11">
        <f t="shared" si="1"/>
        <v>7552702980</v>
      </c>
      <c r="AM60" s="11">
        <f t="shared" si="2"/>
        <v>115</v>
      </c>
      <c r="AN60" s="11" t="str">
        <f t="shared" si="3"/>
        <v>I4K6308VK02 A-GR 1生向け設変出図</v>
      </c>
      <c r="AP60">
        <v>8978767294</v>
      </c>
      <c r="AQ60" s="11" t="str">
        <f t="shared" si="10"/>
        <v>A</v>
      </c>
      <c r="AR60" s="11" t="e">
        <f t="shared" si="11"/>
        <v>#N/A</v>
      </c>
      <c r="BK60" s="13">
        <f>VLOOKUP(C:C,[2]Sheet2!$A:$A,1,FALSE)</f>
        <v>7552702980</v>
      </c>
    </row>
    <row r="61" spans="1:63" s="13" customFormat="1">
      <c r="A61" s="138">
        <v>51</v>
      </c>
      <c r="B61" s="170">
        <v>115</v>
      </c>
      <c r="C61" s="136">
        <v>7552702990</v>
      </c>
      <c r="D61" s="136" t="s">
        <v>15</v>
      </c>
      <c r="E61" s="307" t="s">
        <v>1275</v>
      </c>
      <c r="F61" s="139">
        <v>1</v>
      </c>
      <c r="G61" s="139" t="s">
        <v>1137</v>
      </c>
      <c r="H61" s="139" t="s">
        <v>11</v>
      </c>
      <c r="I61" s="152"/>
      <c r="J61" s="280"/>
      <c r="K61" s="139"/>
      <c r="L61" s="152"/>
      <c r="M61" s="152"/>
      <c r="N61" s="279"/>
      <c r="O61" s="279">
        <v>1</v>
      </c>
      <c r="P61" s="139"/>
      <c r="Q61" s="139"/>
      <c r="R61" s="139"/>
      <c r="S61" s="139"/>
      <c r="T61" s="139"/>
      <c r="U61" s="139"/>
      <c r="V61" s="139">
        <v>1</v>
      </c>
      <c r="W61" s="136" t="s">
        <v>680</v>
      </c>
      <c r="X61" s="136" t="s">
        <v>796</v>
      </c>
      <c r="Y61" s="42" t="str">
        <f>VLOOKUP($C61,[1]量産!$C$4:$N$15550,2,FALSE)</f>
        <v>I3K5492</v>
      </c>
      <c r="Z61" s="108">
        <f>VLOOKUP($C61,[1]量産!$C$4:$N$15550,3,FALSE)</f>
        <v>45726</v>
      </c>
      <c r="AA61" s="42" t="str">
        <f>VLOOKUP($C61,[1]量産!$C$4:$N$15550,4,FALSE)</f>
        <v>VK05 A-Gr</v>
      </c>
      <c r="AB61" s="42" t="str">
        <f>VLOOKUP($C61,[1]量産!$C$4:$N$15550,5,FALSE)</f>
        <v>VK05A-Gr</v>
      </c>
      <c r="AC61" s="81" t="str">
        <f>VLOOKUP($C61,[1]量産!$C$4:$N$15550,6,FALSE)</f>
        <v>VK05 A-Gr 欧州/トルコ/UK向け 新規出図</v>
      </c>
      <c r="AD61" s="42" t="str">
        <f>VLOOKUP($C61,[1]量産!$C$4:$N$15550,7,FALSE)</f>
        <v>PA1-5077</v>
      </c>
      <c r="AE61" s="42" t="str">
        <f>VLOOKUP($C61,[1]量産!$C$4:$N$15550,8,FALSE)</f>
        <v>D</v>
      </c>
      <c r="AF61" s="82" t="str">
        <f>VLOOKUP($C61,[1]量産!$C$4:$N$15550,9,FALSE)</f>
        <v>EAK</v>
      </c>
      <c r="AG61" s="83" t="str">
        <f>VLOOKUP($C61,[1]量産!$C$4:$N$15550,10,FALSE)</f>
        <v>未</v>
      </c>
      <c r="AH61" s="42" t="str">
        <f>VLOOKUP($C61,[1]量産!$C$4:$N$15550,11,FALSE)</f>
        <v>未</v>
      </c>
      <c r="AI61" s="84" t="str">
        <f>VLOOKUP($C61,[1]量産!$C$4:$N$15550,12,FALSE)</f>
        <v>未</v>
      </c>
      <c r="AJ61" s="12"/>
      <c r="AK61" s="10"/>
      <c r="AL61" s="11">
        <f t="shared" si="1"/>
        <v>7552702990</v>
      </c>
      <c r="AM61" s="11">
        <f t="shared" si="2"/>
        <v>115</v>
      </c>
      <c r="AN61" s="11" t="str">
        <f t="shared" si="3"/>
        <v>VK04 A2-GR SOP向け設変出図</v>
      </c>
      <c r="AP61">
        <v>7552165752</v>
      </c>
      <c r="AQ61" s="11" t="str">
        <f t="shared" si="10"/>
        <v>C</v>
      </c>
      <c r="AR61" s="11" t="str">
        <f t="shared" si="11"/>
        <v xml:space="preserve">VK00 3X 850幅 B1-GR </v>
      </c>
      <c r="BK61" s="13">
        <f>VLOOKUP(C:C,[2]Sheet2!$A:$A,1,FALSE)</f>
        <v>7552702990</v>
      </c>
    </row>
    <row r="62" spans="1:63" s="13" customFormat="1">
      <c r="A62" s="138">
        <v>52</v>
      </c>
      <c r="B62" s="170">
        <v>115</v>
      </c>
      <c r="C62" s="136">
        <v>7552703020</v>
      </c>
      <c r="D62" s="136" t="s">
        <v>30</v>
      </c>
      <c r="E62" s="307" t="s">
        <v>1275</v>
      </c>
      <c r="F62" s="139">
        <v>1</v>
      </c>
      <c r="G62" s="139" t="s">
        <v>1611</v>
      </c>
      <c r="H62" s="139" t="s">
        <v>11</v>
      </c>
      <c r="I62" s="152"/>
      <c r="J62" s="280"/>
      <c r="K62" s="280"/>
      <c r="L62" s="139"/>
      <c r="M62" s="139"/>
      <c r="N62" s="139"/>
      <c r="O62" s="139">
        <v>1</v>
      </c>
      <c r="P62" s="139"/>
      <c r="Q62" s="139"/>
      <c r="R62" s="139"/>
      <c r="S62" s="139"/>
      <c r="T62" s="139"/>
      <c r="U62" s="139"/>
      <c r="V62" s="139">
        <v>1</v>
      </c>
      <c r="W62" s="136" t="s">
        <v>680</v>
      </c>
      <c r="X62" s="136" t="s">
        <v>796</v>
      </c>
      <c r="Y62" s="42" t="str">
        <f>VLOOKUP($C62,[1]量産!$C$4:$N$15550,2,FALSE)</f>
        <v>I3K5492</v>
      </c>
      <c r="Z62" s="108">
        <f>VLOOKUP($C62,[1]量産!$C$4:$N$15550,3,FALSE)</f>
        <v>45726</v>
      </c>
      <c r="AA62" s="42" t="str">
        <f>VLOOKUP($C62,[1]量産!$C$4:$N$15550,4,FALSE)</f>
        <v>VK05 A-Gr</v>
      </c>
      <c r="AB62" s="42" t="str">
        <f>VLOOKUP($C62,[1]量産!$C$4:$N$15550,5,FALSE)</f>
        <v>VK05A-Gr</v>
      </c>
      <c r="AC62" s="81" t="str">
        <f>VLOOKUP($C62,[1]量産!$C$4:$N$15550,6,FALSE)</f>
        <v>VK05 A-Gr 欧州/トルコ/UK向け 新規出図</v>
      </c>
      <c r="AD62" s="42" t="str">
        <f>VLOOKUP($C62,[1]量産!$C$4:$N$15550,7,FALSE)</f>
        <v>PA1-5104</v>
      </c>
      <c r="AE62" s="42" t="str">
        <f>VLOOKUP($C62,[1]量産!$C$4:$N$15550,8,FALSE)</f>
        <v>D</v>
      </c>
      <c r="AF62" s="82" t="str">
        <f>VLOOKUP($C62,[1]量産!$C$4:$N$15550,9,FALSE)</f>
        <v>FBD</v>
      </c>
      <c r="AG62" s="83" t="str">
        <f>VLOOKUP($C62,[1]量産!$C$4:$N$15550,10,FALSE)</f>
        <v>未</v>
      </c>
      <c r="AH62" s="42" t="str">
        <f>VLOOKUP($C62,[1]量産!$C$4:$N$15550,11,FALSE)</f>
        <v>未</v>
      </c>
      <c r="AI62" s="84" t="str">
        <f>VLOOKUP($C62,[1]量産!$C$4:$N$15550,12,FALSE)</f>
        <v>未</v>
      </c>
      <c r="AJ62" s="12"/>
      <c r="AK62" s="10"/>
      <c r="AL62" s="11">
        <f t="shared" si="1"/>
        <v>7552703020</v>
      </c>
      <c r="AM62" s="11">
        <f t="shared" si="2"/>
        <v>115</v>
      </c>
      <c r="AN62" s="11" t="str">
        <f t="shared" si="3"/>
        <v>VK04 A2-GR SOP向け設変出図</v>
      </c>
      <c r="AP62">
        <v>7552702990</v>
      </c>
      <c r="AQ62" s="11" t="e">
        <f>VLOOKUP(AP62,AL73:AM847,2,FALSE)</f>
        <v>#N/A</v>
      </c>
      <c r="AR62" s="11" t="e">
        <f>VLOOKUP(AP62,AL73:AN847,3,FALSE)</f>
        <v>#N/A</v>
      </c>
      <c r="BK62" s="13">
        <f>VLOOKUP(C:C,[2]Sheet2!$A:$A,1,FALSE)</f>
        <v>7552703020</v>
      </c>
    </row>
    <row r="63" spans="1:63" s="11" customFormat="1">
      <c r="A63" s="138">
        <v>53</v>
      </c>
      <c r="B63" s="170">
        <v>115</v>
      </c>
      <c r="C63" s="136">
        <v>7552715090</v>
      </c>
      <c r="D63" s="136" t="s">
        <v>30</v>
      </c>
      <c r="E63" s="307" t="s">
        <v>1275</v>
      </c>
      <c r="F63" s="139">
        <v>1</v>
      </c>
      <c r="G63" s="139" t="s">
        <v>1612</v>
      </c>
      <c r="H63" s="139" t="s">
        <v>11</v>
      </c>
      <c r="I63" s="152"/>
      <c r="J63" s="139"/>
      <c r="K63" s="139"/>
      <c r="L63" s="139"/>
      <c r="M63" s="139"/>
      <c r="N63" s="139"/>
      <c r="O63" s="139">
        <v>1</v>
      </c>
      <c r="P63" s="139"/>
      <c r="Q63" s="139"/>
      <c r="R63" s="139"/>
      <c r="S63" s="139"/>
      <c r="T63" s="139"/>
      <c r="U63" s="139"/>
      <c r="V63" s="139">
        <v>1</v>
      </c>
      <c r="W63" s="136" t="s">
        <v>680</v>
      </c>
      <c r="X63" s="136" t="s">
        <v>796</v>
      </c>
      <c r="Y63" s="42" t="str">
        <f>VLOOKUP($C63,[1]量産!$C$4:$N$15550,2,FALSE)</f>
        <v>I3K5492</v>
      </c>
      <c r="Z63" s="108">
        <f>VLOOKUP($C63,[1]量産!$C$4:$N$15550,3,FALSE)</f>
        <v>45726</v>
      </c>
      <c r="AA63" s="42" t="str">
        <f>VLOOKUP($C63,[1]量産!$C$4:$N$15550,4,FALSE)</f>
        <v>VK05 A-Gr</v>
      </c>
      <c r="AB63" s="42" t="str">
        <f>VLOOKUP($C63,[1]量産!$C$4:$N$15550,5,FALSE)</f>
        <v>VK05A-Gr</v>
      </c>
      <c r="AC63" s="81" t="str">
        <f>VLOOKUP($C63,[1]量産!$C$4:$N$15550,6,FALSE)</f>
        <v>VK05 A-Gr 欧州/トルコ/UK向け 新規出図</v>
      </c>
      <c r="AD63" s="42" t="str">
        <f>VLOOKUP($C63,[1]量産!$C$4:$N$15550,7,FALSE)</f>
        <v>PA1-5104</v>
      </c>
      <c r="AE63" s="42" t="str">
        <f>VLOOKUP($C63,[1]量産!$C$4:$N$15550,8,FALSE)</f>
        <v>D</v>
      </c>
      <c r="AF63" s="82" t="str">
        <f>VLOOKUP($C63,[1]量産!$C$4:$N$15550,9,FALSE)</f>
        <v>DBZ</v>
      </c>
      <c r="AG63" s="83" t="str">
        <f>VLOOKUP($C63,[1]量産!$C$4:$N$15550,10,FALSE)</f>
        <v>未</v>
      </c>
      <c r="AH63" s="42" t="str">
        <f>VLOOKUP($C63,[1]量産!$C$4:$N$15550,11,FALSE)</f>
        <v>未</v>
      </c>
      <c r="AI63" s="84" t="str">
        <f>VLOOKUP($C63,[1]量産!$C$4:$N$15550,12,FALSE)</f>
        <v>未</v>
      </c>
      <c r="AJ63" s="9"/>
      <c r="AK63" s="10"/>
      <c r="AL63" s="11">
        <f t="shared" si="1"/>
        <v>7552715090</v>
      </c>
      <c r="AM63" s="11">
        <f t="shared" si="2"/>
        <v>115</v>
      </c>
      <c r="AN63" s="11" t="str">
        <f t="shared" si="3"/>
        <v>VK04 A2-GR SOP向け設変出図</v>
      </c>
      <c r="AP63">
        <v>7551885952</v>
      </c>
      <c r="AQ63" s="11" t="str">
        <f>VLOOKUP(AP63,AL63:AM848,2,FALSE)</f>
        <v>A</v>
      </c>
      <c r="AR63" s="11" t="str">
        <f>VLOOKUP(AP63,AL63:AN848,3,FALSE)</f>
        <v>VK00 3X 750幅 FRAME ASM　設変出図(サ変、NUT,RIVETの変更)　※AAS-LD-12565</v>
      </c>
      <c r="BK63" s="13">
        <f>VLOOKUP(C:C,[2]Sheet2!$A:$A,1,FALSE)</f>
        <v>7552715090</v>
      </c>
    </row>
    <row r="64" spans="1:63" s="11" customFormat="1">
      <c r="A64" s="138">
        <v>48</v>
      </c>
      <c r="B64" s="170" t="s">
        <v>1690</v>
      </c>
      <c r="C64" s="136">
        <v>7552304850</v>
      </c>
      <c r="D64" s="136" t="s">
        <v>1283</v>
      </c>
      <c r="E64" s="307" t="s">
        <v>1284</v>
      </c>
      <c r="F64" s="139">
        <v>1</v>
      </c>
      <c r="G64" s="139" t="s">
        <v>10</v>
      </c>
      <c r="H64" s="139" t="s">
        <v>11</v>
      </c>
      <c r="I64" s="139"/>
      <c r="J64" s="139"/>
      <c r="K64" s="139"/>
      <c r="L64" s="139"/>
      <c r="M64" s="139"/>
      <c r="N64" s="139"/>
      <c r="O64" s="139"/>
      <c r="P64" s="139"/>
      <c r="Q64" s="139">
        <v>1</v>
      </c>
      <c r="R64" s="139">
        <v>1</v>
      </c>
      <c r="S64" s="139"/>
      <c r="T64" s="139"/>
      <c r="U64" s="139"/>
      <c r="V64" s="139">
        <v>2</v>
      </c>
      <c r="W64" s="136" t="s">
        <v>680</v>
      </c>
      <c r="X64" s="136" t="s">
        <v>1278</v>
      </c>
      <c r="Y64" s="42" t="str">
        <f>VLOOKUP($C64,[1]量産!$C$4:$N$15550,2,FALSE)</f>
        <v>I3K5037</v>
      </c>
      <c r="Z64" s="108">
        <f>VLOOKUP($C64,[1]量産!$C$4:$N$15550,3,FALSE)</f>
        <v>45587</v>
      </c>
      <c r="AA64" s="42" t="str">
        <f>VLOOKUP($C64,[1]量産!$C$4:$N$15550,4,FALSE)</f>
        <v>VK02 NPR</v>
      </c>
      <c r="AB64" s="42" t="str">
        <f>VLOOKUP($C64,[1]量産!$C$4:$N$15550,5,FALSE)</f>
        <v xml:space="preserve">VK02 A-GR </v>
      </c>
      <c r="AC64" s="81" t="str">
        <f>VLOOKUP($C64,[1]量産!$C$4:$N$15550,6,FALSE)</f>
        <v>VK02 A-GR K研FRAME ASM、SIDE MEMBER新規出図④</v>
      </c>
      <c r="AD64" s="42" t="str">
        <f>VLOOKUP($C64,[1]量産!$C$4:$N$15550,7,FALSE)</f>
        <v>未</v>
      </c>
      <c r="AE64" s="42">
        <f>VLOOKUP($C64,[1]量産!$C$4:$N$15550,8,FALSE)</f>
        <v>0</v>
      </c>
      <c r="AF64" s="82">
        <f>VLOOKUP($C64,[1]量産!$C$4:$N$15550,9,FALSE)</f>
        <v>0</v>
      </c>
      <c r="AG64" s="83" t="str">
        <f>VLOOKUP($C64,[1]量産!$C$4:$N$15550,10,FALSE)</f>
        <v>未</v>
      </c>
      <c r="AH64" s="42" t="str">
        <f>VLOOKUP($C64,[1]量産!$C$4:$N$15550,11,FALSE)</f>
        <v>未</v>
      </c>
      <c r="AI64" s="84" t="str">
        <f>VLOOKUP($C64,[1]量産!$C$4:$N$15550,12,FALSE)</f>
        <v>未</v>
      </c>
      <c r="AJ64" s="12"/>
      <c r="AK64" s="10"/>
      <c r="AL64" s="11">
        <f t="shared" si="1"/>
        <v>7552304850</v>
      </c>
      <c r="AM64" s="11" t="str">
        <f t="shared" si="2"/>
        <v>C</v>
      </c>
      <c r="AN64" s="11" t="str">
        <f t="shared" si="3"/>
        <v>VK02 A-GR K研FRAME ASM、SIDE MEMBER新規出図④</v>
      </c>
      <c r="AP64" s="137">
        <v>7552378350</v>
      </c>
      <c r="AQ64" s="11" t="str">
        <f>VLOOKUP(AP64,AL64:AM832,2,FALSE)</f>
        <v>A</v>
      </c>
      <c r="AR64" s="11" t="str">
        <f>VLOOKUP(AP64,AL64:AN832,3,FALSE)</f>
        <v>久しぶり</v>
      </c>
      <c r="BK64" s="13">
        <f>VLOOKUP(C:C,[2]Sheet2!$A:$A,1,FALSE)</f>
        <v>7552304850</v>
      </c>
    </row>
    <row r="65" spans="1:63" s="13" customFormat="1">
      <c r="A65" s="138">
        <v>102</v>
      </c>
      <c r="B65" s="170">
        <v>115</v>
      </c>
      <c r="C65" s="136">
        <v>7552702910</v>
      </c>
      <c r="D65" s="136" t="s">
        <v>837</v>
      </c>
      <c r="E65" s="307" t="s">
        <v>1231</v>
      </c>
      <c r="F65" s="139">
        <v>3</v>
      </c>
      <c r="G65" s="139" t="s">
        <v>991</v>
      </c>
      <c r="H65" s="139" t="s">
        <v>11</v>
      </c>
      <c r="I65" s="139"/>
      <c r="J65" s="139"/>
      <c r="K65" s="139"/>
      <c r="L65" s="139"/>
      <c r="M65" s="139"/>
      <c r="N65" s="139"/>
      <c r="O65" s="139"/>
      <c r="P65" s="139"/>
      <c r="Q65" s="139"/>
      <c r="R65" s="139">
        <v>3</v>
      </c>
      <c r="S65" s="139"/>
      <c r="T65" s="139"/>
      <c r="U65" s="139"/>
      <c r="V65" s="139">
        <v>3</v>
      </c>
      <c r="W65" s="136" t="s">
        <v>680</v>
      </c>
      <c r="X65" s="136" t="s">
        <v>838</v>
      </c>
      <c r="Y65" s="42" t="str">
        <f>VLOOKUP($C65,[1]量産!$C$4:$N$15550,2,FALSE)</f>
        <v>I3K5442</v>
      </c>
      <c r="Z65" s="108">
        <f>VLOOKUP($C65,[1]量産!$C$4:$N$15550,3,FALSE)</f>
        <v>45677</v>
      </c>
      <c r="AA65" s="42" t="str">
        <f>VLOOKUP($C65,[1]量産!$C$4:$N$15550,4,FALSE)</f>
        <v>VK05 NMR</v>
      </c>
      <c r="AB65" s="42" t="str">
        <f>VLOOKUP($C65,[1]量産!$C$4:$N$15550,5,FALSE)</f>
        <v>VK05 A-Gr</v>
      </c>
      <c r="AC65" s="81" t="str">
        <f>VLOOKUP($C65,[1]量産!$C$4:$N$15550,6,FALSE)</f>
        <v>VK05 A/B Gr K研向け出図</v>
      </c>
      <c r="AD65" s="42" t="str">
        <f>VLOOKUP($C65,[1]量産!$C$4:$N$15550,7,FALSE)</f>
        <v>PA1-5042</v>
      </c>
      <c r="AE65" s="42" t="str">
        <f>VLOOKUP($C65,[1]量産!$C$4:$N$15550,8,FALSE)</f>
        <v>Ｄ</v>
      </c>
      <c r="AF65" s="82" t="str">
        <f>VLOOKUP($C65,[1]量産!$C$4:$N$15550,9,FALSE)</f>
        <v>DBT</v>
      </c>
      <c r="AG65" s="83" t="str">
        <f>VLOOKUP($C65,[1]量産!$C$4:$N$15550,10,FALSE)</f>
        <v>未</v>
      </c>
      <c r="AH65" s="42" t="str">
        <f>VLOOKUP($C65,[1]量産!$C$4:$N$15550,11,FALSE)</f>
        <v>未</v>
      </c>
      <c r="AI65" s="84" t="str">
        <f>VLOOKUP($C65,[1]量産!$C$4:$N$15550,12,FALSE)</f>
        <v>未</v>
      </c>
      <c r="AJ65" s="9"/>
      <c r="AK65" s="10"/>
      <c r="AL65" s="11">
        <f t="shared" si="1"/>
        <v>7552702910</v>
      </c>
      <c r="AM65" s="11">
        <f t="shared" si="2"/>
        <v>115</v>
      </c>
      <c r="AN65" s="11" t="str">
        <f t="shared" si="3"/>
        <v xml:space="preserve">I4K5796VK04 A2-GR 1生向け設変出図 </v>
      </c>
      <c r="AP65" s="137">
        <v>7552378380</v>
      </c>
      <c r="AQ65" s="11" t="str">
        <f>VLOOKUP(AP65,AL65:AM833,2,FALSE)</f>
        <v>A</v>
      </c>
      <c r="AR65" s="11" t="str">
        <f>VLOOKUP(AP65,AL65:AN833,3,FALSE)</f>
        <v>久しぶり</v>
      </c>
      <c r="BK65" s="13">
        <f>VLOOKUP(C:C,[2]Sheet2!$A:$A,1,FALSE)</f>
        <v>7552702910</v>
      </c>
    </row>
    <row r="66" spans="1:63" s="13" customFormat="1">
      <c r="A66" s="138">
        <v>76</v>
      </c>
      <c r="B66" s="170">
        <v>115</v>
      </c>
      <c r="C66" s="136">
        <v>8977940183</v>
      </c>
      <c r="D66" s="136" t="s">
        <v>286</v>
      </c>
      <c r="E66" s="247" t="s">
        <v>400</v>
      </c>
      <c r="F66" s="139">
        <v>1</v>
      </c>
      <c r="G66" s="139" t="s">
        <v>1560</v>
      </c>
      <c r="H66" s="139" t="s">
        <v>403</v>
      </c>
      <c r="I66" s="139"/>
      <c r="J66" s="139">
        <v>1</v>
      </c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>
        <v>1</v>
      </c>
      <c r="W66" s="136" t="s">
        <v>680</v>
      </c>
      <c r="X66" s="139" t="s">
        <v>786</v>
      </c>
      <c r="Y66" s="42" t="str">
        <f>VLOOKUP($C66,[1]量産!$C$4:$N$15550,2,FALSE)</f>
        <v>I4JLF98</v>
      </c>
      <c r="Z66" s="108">
        <f>VLOOKUP($C66,[1]量産!$C$4:$N$15550,3,FALSE)</f>
        <v>45239</v>
      </c>
      <c r="AA66" s="42" t="str">
        <f>VLOOKUP($C66,[1]量産!$C$4:$N$15550,4,FALSE)</f>
        <v>VK04 NKR</v>
      </c>
      <c r="AB66" s="42" t="str">
        <f>VLOOKUP($C66,[1]量産!$C$4:$N$15550,5,FALSE)</f>
        <v>VK04 700幅</v>
      </c>
      <c r="AC66" s="81" t="str">
        <f>VLOOKUP($C66,[1]量産!$C$4:$N$15550,6,FALSE)</f>
        <v>VK04  A GR 1X　700幅 K研向け　軽量FRAME  BRKTCREW CAB MTG　最新化設変出図(内容:BRKT W-CAB MTG RH/LH変更,他内容部品の最新化)</v>
      </c>
      <c r="AD66" s="42" t="str">
        <f>VLOOKUP($C66,[1]量産!$C$4:$N$15550,7,FALSE)</f>
        <v>未</v>
      </c>
      <c r="AE66" s="42" t="str">
        <f>VLOOKUP($C66,[1]量産!$C$4:$N$15550,8,FALSE)</f>
        <v>D</v>
      </c>
      <c r="AF66" s="82" t="str">
        <f>VLOOKUP($C66,[1]量産!$C$4:$N$15550,9,FALSE)</f>
        <v/>
      </c>
      <c r="AG66" s="83" t="str">
        <f>VLOOKUP($C66,[1]量産!$C$4:$N$15550,10,FALSE)</f>
        <v>○</v>
      </c>
      <c r="AH66" s="42" t="str">
        <f>VLOOKUP($C66,[1]量産!$C$4:$N$15550,11,FALSE)</f>
        <v>-</v>
      </c>
      <c r="AI66" s="84" t="str">
        <f>VLOOKUP($C66,[1]量産!$C$4:$N$15550,12,FALSE)</f>
        <v>-</v>
      </c>
      <c r="AJ66" s="9"/>
      <c r="AK66" s="10"/>
      <c r="AL66" s="11">
        <f t="shared" si="1"/>
        <v>8977940183</v>
      </c>
      <c r="AM66" s="11">
        <f t="shared" si="2"/>
        <v>115</v>
      </c>
      <c r="AN66" s="11" t="str">
        <f t="shared" si="3"/>
        <v>久しぶり</v>
      </c>
      <c r="AP66">
        <v>8978408190</v>
      </c>
      <c r="AQ66" s="11" t="str">
        <f>VLOOKUP(AP66,AL66:AM836,2,FALSE)</f>
        <v>C</v>
      </c>
      <c r="AR66" s="11" t="str">
        <f>VLOOKUP(AP66,AL66:AN836,3,FALSE)</f>
        <v>久しぶり</v>
      </c>
      <c r="BK66" s="13" t="e">
        <f>VLOOKUP(C:C,[2]Sheet2!$A:$A,1,FALSE)</f>
        <v>#N/A</v>
      </c>
    </row>
    <row r="67" spans="1:63" s="11" customFormat="1">
      <c r="A67" s="138">
        <v>101</v>
      </c>
      <c r="B67" s="170">
        <v>115</v>
      </c>
      <c r="C67" s="136">
        <v>8983666814</v>
      </c>
      <c r="D67" s="136" t="s">
        <v>850</v>
      </c>
      <c r="E67" s="247" t="s">
        <v>400</v>
      </c>
      <c r="F67" s="139">
        <v>1</v>
      </c>
      <c r="G67" s="139" t="s">
        <v>1286</v>
      </c>
      <c r="H67" s="139" t="s">
        <v>403</v>
      </c>
      <c r="I67" s="139"/>
      <c r="J67" s="139">
        <v>1</v>
      </c>
      <c r="K67" s="139"/>
      <c r="L67" s="139"/>
      <c r="M67" s="139"/>
      <c r="N67" s="139"/>
      <c r="O67" s="139">
        <v>1</v>
      </c>
      <c r="P67" s="139">
        <v>1</v>
      </c>
      <c r="Q67" s="139">
        <v>1</v>
      </c>
      <c r="R67" s="139"/>
      <c r="S67" s="139">
        <v>1</v>
      </c>
      <c r="T67" s="139">
        <v>1</v>
      </c>
      <c r="U67" s="139"/>
      <c r="V67" s="139">
        <v>6</v>
      </c>
      <c r="W67" s="136" t="s">
        <v>680</v>
      </c>
      <c r="X67" s="136" t="s">
        <v>851</v>
      </c>
      <c r="Y67" s="42" t="str">
        <f>VLOOKUP($C67,[1]量産!$C$4:$N$15550,2,FALSE)</f>
        <v>I4JKU05</v>
      </c>
      <c r="Z67" s="108">
        <f>VLOOKUP($C67,[1]量産!$C$4:$N$15550,3,FALSE)</f>
        <v>0</v>
      </c>
      <c r="AA67" s="42" t="str">
        <f>VLOOKUP($C67,[1]量産!$C$4:$N$15550,4,FALSE)</f>
        <v>NKR</v>
      </c>
      <c r="AB67" s="42" t="str">
        <f>VLOOKUP($C67,[1]量産!$C$4:$N$15550,5,FALSE)</f>
        <v>現行 700幅</v>
      </c>
      <c r="AC67" s="81" t="str">
        <f>VLOOKUP($C67,[1]量産!$C$4:$N$15550,6,FALSE)</f>
        <v>現行700幅FRAME 設変出図(サ変：3JCE66 GUSSET亀裂対策反映に伴う)</v>
      </c>
      <c r="AD67" s="42" t="str">
        <f>VLOOKUP($C67,[1]量産!$C$4:$N$15550,7,FALSE)</f>
        <v>未</v>
      </c>
      <c r="AE67" s="42" t="str">
        <f>VLOOKUP($C67,[1]量産!$C$4:$N$15550,8,FALSE)</f>
        <v>D</v>
      </c>
      <c r="AF67" s="82" t="str">
        <f>VLOOKUP($C67,[1]量産!$C$4:$N$15550,9,FALSE)</f>
        <v/>
      </c>
      <c r="AG67" s="83" t="str">
        <f>VLOOKUP($C67,[1]量産!$C$4:$N$15550,10,FALSE)</f>
        <v>○</v>
      </c>
      <c r="AH67" s="42" t="str">
        <f>VLOOKUP($C67,[1]量産!$C$4:$N$15550,11,FALSE)</f>
        <v>-</v>
      </c>
      <c r="AI67" s="84" t="str">
        <f>VLOOKUP($C67,[1]量産!$C$4:$N$15550,12,FALSE)</f>
        <v>-</v>
      </c>
      <c r="AJ67" s="9"/>
      <c r="AK67" s="10"/>
      <c r="AL67" s="11">
        <f t="shared" si="1"/>
        <v>8983666814</v>
      </c>
      <c r="AM67" s="11">
        <f t="shared" si="2"/>
        <v>115</v>
      </c>
      <c r="AN67" s="11" t="str">
        <f t="shared" si="3"/>
        <v>久しぶり</v>
      </c>
      <c r="AP67">
        <v>7552282562</v>
      </c>
      <c r="AQ67" s="11" t="e">
        <f>VLOOKUP(AP67,AL67:AM917,2,FALSE)</f>
        <v>#N/A</v>
      </c>
      <c r="AR67" s="11" t="e">
        <f>VLOOKUP(AP67,AL67:AN917,3,FALSE)</f>
        <v>#N/A</v>
      </c>
      <c r="BK67" s="13" t="e">
        <f>VLOOKUP(C:C,[2]Sheet2!$A:$A,1,FALSE)</f>
        <v>#N/A</v>
      </c>
    </row>
    <row r="68" spans="1:63" s="11" customFormat="1">
      <c r="A68" s="138">
        <v>97</v>
      </c>
      <c r="B68" s="170">
        <v>115</v>
      </c>
      <c r="C68" s="136">
        <v>8978748626</v>
      </c>
      <c r="D68" s="136" t="s">
        <v>20</v>
      </c>
      <c r="E68" s="309" t="s">
        <v>400</v>
      </c>
      <c r="F68" s="139">
        <v>1</v>
      </c>
      <c r="G68" s="139" t="s">
        <v>437</v>
      </c>
      <c r="H68" s="139" t="s">
        <v>403</v>
      </c>
      <c r="I68" s="152"/>
      <c r="J68" s="279"/>
      <c r="K68" s="279">
        <v>1</v>
      </c>
      <c r="L68" s="139">
        <v>2</v>
      </c>
      <c r="M68" s="279">
        <v>2</v>
      </c>
      <c r="N68" s="279">
        <v>2</v>
      </c>
      <c r="O68" s="152">
        <v>2</v>
      </c>
      <c r="P68" s="152">
        <v>2</v>
      </c>
      <c r="Q68" s="152">
        <v>2</v>
      </c>
      <c r="R68" s="152">
        <v>2</v>
      </c>
      <c r="S68" s="152">
        <v>2</v>
      </c>
      <c r="T68" s="152">
        <v>3</v>
      </c>
      <c r="U68" s="152">
        <v>2</v>
      </c>
      <c r="V68" s="139">
        <v>22</v>
      </c>
      <c r="W68" s="136" t="s">
        <v>680</v>
      </c>
      <c r="X68" s="136" t="s">
        <v>682</v>
      </c>
      <c r="Y68" s="42" t="str">
        <f>VLOOKUP($C68,[1]量産!$C$4:$N$15550,2,FALSE)</f>
        <v>I4JLF77</v>
      </c>
      <c r="Z68" s="108">
        <f>VLOOKUP($C68,[1]量産!$C$4:$N$15550,3,FALSE)</f>
        <v>45247</v>
      </c>
      <c r="AA68" s="42" t="str">
        <f>VLOOKUP($C68,[1]量産!$C$4:$N$15550,4,FALSE)</f>
        <v>VL26 NMR</v>
      </c>
      <c r="AB68" s="42" t="str">
        <f>VLOOKUP($C68,[1]量産!$C$4:$N$15550,5,FALSE)</f>
        <v>VL26 700幅</v>
      </c>
      <c r="AC68" s="81" t="str">
        <f>VLOOKUP($C68,[1]量産!$C$4:$N$15550,6,FALSE)</f>
        <v>VL26 A-GR 700幅 RR C/MBR EVﾌﾚｰﾑ分 亀裂対応設変出図(変更内容:6TH C/MBR穴追加によるｻﾌｨｯｸｽ変更、GUSSET 6TH C/MBR LWRの形状変更による新規品番反映)</v>
      </c>
      <c r="AD68" s="42" t="str">
        <f>VLOOKUP($C68,[1]量産!$C$4:$N$15550,7,FALSE)</f>
        <v>未</v>
      </c>
      <c r="AE68" s="42" t="str">
        <f>VLOOKUP($C68,[1]量産!$C$4:$N$15550,8,FALSE)</f>
        <v>D</v>
      </c>
      <c r="AF68" s="82">
        <f>VLOOKUP($C68,[1]量産!$C$4:$N$15550,9,FALSE)</f>
        <v>0</v>
      </c>
      <c r="AG68" s="83" t="str">
        <f>VLOOKUP($C68,[1]量産!$C$4:$N$15550,10,FALSE)</f>
        <v>○</v>
      </c>
      <c r="AH68" s="42" t="str">
        <f>VLOOKUP($C68,[1]量産!$C$4:$N$15550,11,FALSE)</f>
        <v>-</v>
      </c>
      <c r="AI68" s="84" t="str">
        <f>VLOOKUP($C68,[1]量産!$C$4:$N$15550,12,FALSE)</f>
        <v>-</v>
      </c>
      <c r="AJ68" s="9"/>
      <c r="AK68" s="10"/>
      <c r="AL68" s="11">
        <f t="shared" si="1"/>
        <v>8978748626</v>
      </c>
      <c r="AM68" s="11">
        <f t="shared" si="2"/>
        <v>115</v>
      </c>
      <c r="AN68" s="11" t="str">
        <f t="shared" si="3"/>
        <v>久しぶり</v>
      </c>
      <c r="AP68">
        <v>7552241390</v>
      </c>
      <c r="AQ68" s="11" t="e">
        <f>VLOOKUP(AP68,AL68:AM918,2,FALSE)</f>
        <v>#N/A</v>
      </c>
      <c r="AR68" s="11" t="e">
        <f>VLOOKUP(AP68,AL68:AN918,3,FALSE)</f>
        <v>#N/A</v>
      </c>
      <c r="BK68" s="13" t="e">
        <f>VLOOKUP(C:C,[2]Sheet2!$A:$A,1,FALSE)</f>
        <v>#N/A</v>
      </c>
    </row>
    <row r="69" spans="1:63" s="11" customFormat="1">
      <c r="A69" s="138">
        <v>66</v>
      </c>
      <c r="B69" s="170">
        <v>115</v>
      </c>
      <c r="C69" s="136">
        <v>8972799650</v>
      </c>
      <c r="D69" s="136" t="s">
        <v>17</v>
      </c>
      <c r="E69" s="247" t="s">
        <v>400</v>
      </c>
      <c r="F69" s="139">
        <v>1</v>
      </c>
      <c r="G69" s="139" t="s">
        <v>1285</v>
      </c>
      <c r="H69" s="139" t="s">
        <v>403</v>
      </c>
      <c r="I69" s="139"/>
      <c r="J69" s="139"/>
      <c r="K69" s="279"/>
      <c r="L69" s="139"/>
      <c r="M69" s="279"/>
      <c r="N69" s="139"/>
      <c r="O69" s="139"/>
      <c r="P69" s="139">
        <v>1</v>
      </c>
      <c r="Q69" s="139">
        <v>1</v>
      </c>
      <c r="R69" s="139"/>
      <c r="S69" s="139"/>
      <c r="T69" s="139"/>
      <c r="U69" s="139"/>
      <c r="V69" s="139">
        <v>2</v>
      </c>
      <c r="W69" s="136" t="s">
        <v>680</v>
      </c>
      <c r="X69" s="136" t="s">
        <v>681</v>
      </c>
      <c r="Y69" s="42" t="str">
        <f>VLOOKUP($C69,[1]量産!$C$4:$N$15550,2,FALSE)</f>
        <v>I3JBY65</v>
      </c>
      <c r="Z69" s="108">
        <f>VLOOKUP($C69,[1]量産!$C$4:$N$15550,3,FALSE)</f>
        <v>0</v>
      </c>
      <c r="AA69" s="42" t="str">
        <f>VLOOKUP($C69,[1]量産!$C$4:$N$15550,4,FALSE)</f>
        <v>VK00NKR</v>
      </c>
      <c r="AB69" s="42" t="str">
        <f>VLOOKUP($C69,[1]量産!$C$4:$N$15550,5,FALSE)</f>
        <v>VK00 1X 軽量</v>
      </c>
      <c r="AC69" s="81" t="str">
        <f>VLOOKUP($C69,[1]量産!$C$4:$N$15550,6,FALSE)</f>
        <v>【I3JBY65】VK00 1X 700幅 FRAME ASM　一生-2向け新規出図</v>
      </c>
      <c r="AD69" s="42" t="str">
        <f>VLOOKUP($C69,[1]量産!$C$4:$N$15550,7,FALSE)</f>
        <v>PA1-3068</v>
      </c>
      <c r="AE69" s="42" t="str">
        <f>VLOOKUP($C69,[1]量産!$C$4:$N$15550,8,FALSE)</f>
        <v>D</v>
      </c>
      <c r="AF69" s="82" t="str">
        <f>VLOOKUP($C69,[1]量産!$C$4:$N$15550,9,FALSE)</f>
        <v>FAD</v>
      </c>
      <c r="AG69" s="83" t="str">
        <f>VLOOKUP($C69,[1]量産!$C$4:$N$15550,10,FALSE)</f>
        <v>○</v>
      </c>
      <c r="AH69" s="42" t="str">
        <f>VLOOKUP($C69,[1]量産!$C$4:$N$15550,11,FALSE)</f>
        <v>-</v>
      </c>
      <c r="AI69" s="84" t="str">
        <f>VLOOKUP($C69,[1]量産!$C$4:$N$15550,12,FALSE)</f>
        <v>-</v>
      </c>
      <c r="AJ69" s="9"/>
      <c r="AK69" s="10"/>
      <c r="AL69" s="11">
        <f t="shared" ref="AL69:AL132" si="12">C69</f>
        <v>8972799650</v>
      </c>
      <c r="AM69" s="11">
        <f t="shared" ref="AM69:AM132" si="13">B69</f>
        <v>115</v>
      </c>
      <c r="AN69" s="11" t="str">
        <f t="shared" ref="AN69:AN132" si="14">E69</f>
        <v>久しぶり</v>
      </c>
      <c r="AP69">
        <v>7552264530</v>
      </c>
      <c r="AQ69" s="11" t="e">
        <f>VLOOKUP(AP69,AL69:AM919,2,FALSE)</f>
        <v>#N/A</v>
      </c>
      <c r="AR69" s="11" t="e">
        <f>VLOOKUP(AP69,AL69:AN919,3,FALSE)</f>
        <v>#N/A</v>
      </c>
      <c r="BK69" s="13" t="e">
        <f>VLOOKUP(C:C,[2]Sheet2!$A:$A,1,FALSE)</f>
        <v>#N/A</v>
      </c>
    </row>
    <row r="70" spans="1:63" s="11" customFormat="1">
      <c r="A70" s="138">
        <v>94</v>
      </c>
      <c r="B70" s="170">
        <v>115</v>
      </c>
      <c r="C70" s="136">
        <v>8978470382</v>
      </c>
      <c r="D70" s="136" t="s">
        <v>15</v>
      </c>
      <c r="E70" s="247" t="s">
        <v>400</v>
      </c>
      <c r="F70" s="139">
        <v>1</v>
      </c>
      <c r="G70" s="139" t="s">
        <v>1287</v>
      </c>
      <c r="H70" s="139" t="s">
        <v>403</v>
      </c>
      <c r="I70" s="139"/>
      <c r="J70" s="139"/>
      <c r="K70" s="152"/>
      <c r="L70" s="152"/>
      <c r="M70" s="152"/>
      <c r="N70" s="139"/>
      <c r="O70" s="152"/>
      <c r="P70" s="152"/>
      <c r="Q70" s="152">
        <v>1</v>
      </c>
      <c r="R70" s="139">
        <v>2</v>
      </c>
      <c r="S70" s="139"/>
      <c r="T70" s="139"/>
      <c r="U70" s="139"/>
      <c r="V70" s="139">
        <v>3</v>
      </c>
      <c r="W70" s="136" t="s">
        <v>680</v>
      </c>
      <c r="X70" s="136" t="s">
        <v>681</v>
      </c>
      <c r="Y70" s="42" t="str">
        <f>VLOOKUP($C70,[1]量産!$C$4:$N$15550,2,FALSE)</f>
        <v>I4JKG65</v>
      </c>
      <c r="Z70" s="108">
        <f>VLOOKUP($C70,[1]量産!$C$4:$N$15550,3,FALSE)</f>
        <v>0</v>
      </c>
      <c r="AA70" s="42" t="str">
        <f>VLOOKUP($C70,[1]量産!$C$4:$N$15550,4,FALSE)</f>
        <v>VK00 NMR</v>
      </c>
      <c r="AB70" s="42" t="str">
        <f>VLOOKUP($C70,[1]量産!$C$4:$N$15550,5,FALSE)</f>
        <v>VK00 2X 軽量</v>
      </c>
      <c r="AC70" s="81" t="str">
        <f>VLOOKUP($C70,[1]量産!$C$4:$N$15550,6,FALSE)</f>
        <v>【I4JKG65】VK00 2X 700幅 FRAME 先行量産向け設変出図</v>
      </c>
      <c r="AD70" s="42" t="str">
        <f>VLOOKUP($C70,[1]量産!$C$4:$N$15550,7,FALSE)</f>
        <v>未</v>
      </c>
      <c r="AE70" s="42" t="str">
        <f>VLOOKUP($C70,[1]量産!$C$4:$N$15550,8,FALSE)</f>
        <v>D</v>
      </c>
      <c r="AF70" s="82" t="str">
        <f>VLOOKUP($C70,[1]量産!$C$4:$N$15550,9,FALSE)</f>
        <v>EAC</v>
      </c>
      <c r="AG70" s="83" t="str">
        <f>VLOOKUP($C70,[1]量産!$C$4:$N$15550,10,FALSE)</f>
        <v>○</v>
      </c>
      <c r="AH70" s="42" t="str">
        <f>VLOOKUP($C70,[1]量産!$C$4:$N$15550,11,FALSE)</f>
        <v>-</v>
      </c>
      <c r="AI70" s="84" t="str">
        <f>VLOOKUP($C70,[1]量産!$C$4:$N$15550,12,FALSE)</f>
        <v>-</v>
      </c>
      <c r="AJ70" s="9"/>
      <c r="AK70" s="10"/>
      <c r="AL70" s="11">
        <f t="shared" si="12"/>
        <v>8978470382</v>
      </c>
      <c r="AM70" s="11">
        <f t="shared" si="13"/>
        <v>115</v>
      </c>
      <c r="AN70" s="11" t="str">
        <f t="shared" si="14"/>
        <v>久しぶり</v>
      </c>
      <c r="AP70">
        <v>7552264670</v>
      </c>
      <c r="AQ70" s="11" t="e">
        <f>VLOOKUP(AP70,AL70:AM920,2,FALSE)</f>
        <v>#N/A</v>
      </c>
      <c r="AR70" s="11" t="e">
        <f>VLOOKUP(AP70,AL70:AN920,3,FALSE)</f>
        <v>#N/A</v>
      </c>
      <c r="BK70" s="13" t="e">
        <f>VLOOKUP(C:C,[2]Sheet2!$A:$A,1,FALSE)</f>
        <v>#N/A</v>
      </c>
    </row>
    <row r="71" spans="1:63" s="11" customFormat="1">
      <c r="A71" s="138">
        <v>74</v>
      </c>
      <c r="B71" s="170">
        <v>115</v>
      </c>
      <c r="C71" s="136">
        <v>8975047131</v>
      </c>
      <c r="D71" s="136" t="s">
        <v>1613</v>
      </c>
      <c r="E71" s="247" t="s">
        <v>400</v>
      </c>
      <c r="F71" s="139">
        <v>1</v>
      </c>
      <c r="G71" s="139" t="s">
        <v>1614</v>
      </c>
      <c r="H71" s="139" t="s">
        <v>403</v>
      </c>
      <c r="I71" s="139"/>
      <c r="J71" s="279"/>
      <c r="K71" s="139"/>
      <c r="L71" s="279"/>
      <c r="M71" s="139"/>
      <c r="N71" s="139"/>
      <c r="O71" s="139"/>
      <c r="P71" s="139"/>
      <c r="Q71" s="139"/>
      <c r="R71" s="139"/>
      <c r="S71" s="139">
        <v>1</v>
      </c>
      <c r="T71" s="139">
        <v>1</v>
      </c>
      <c r="U71" s="139"/>
      <c r="V71" s="139">
        <v>2</v>
      </c>
      <c r="W71" s="136" t="s">
        <v>680</v>
      </c>
      <c r="X71" s="136" t="s">
        <v>1615</v>
      </c>
      <c r="Y71" s="42" t="str">
        <f>VLOOKUP($C71,[1]量産!$C$4:$N$15550,2,FALSE)</f>
        <v>I4JGW34</v>
      </c>
      <c r="Z71" s="108">
        <f>VLOOKUP($C71,[1]量産!$C$4:$N$15550,3,FALSE)</f>
        <v>0</v>
      </c>
      <c r="AA71" s="42" t="str">
        <f>VLOOKUP($C71,[1]量産!$C$4:$N$15550,4,FALSE)</f>
        <v>VL11 NKR</v>
      </c>
      <c r="AB71" s="42" t="str">
        <f>VLOOKUP($C71,[1]量産!$C$4:$N$15550,5,FALSE)</f>
        <v>VL11 A/B-Gr</v>
      </c>
      <c r="AC71" s="81" t="str">
        <f>VLOOKUP($C71,[1]量産!$C$4:$N$15550,6,FALSE)</f>
        <v>【I4JGW34】VL11 新軽量 FRAME ASM 設変出図　AAS-LD-6881の恒久設変</v>
      </c>
      <c r="AD71" s="42" t="str">
        <f>VLOOKUP($C71,[1]量産!$C$4:$N$15550,7,FALSE)</f>
        <v>PA1-9233</v>
      </c>
      <c r="AE71" s="42" t="str">
        <f>VLOOKUP($C71,[1]量産!$C$4:$N$15550,8,FALSE)</f>
        <v>D</v>
      </c>
      <c r="AF71" s="82" t="str">
        <f>VLOOKUP($C71,[1]量産!$C$4:$N$15550,9,FALSE)</f>
        <v>DE2</v>
      </c>
      <c r="AG71" s="83" t="str">
        <f>VLOOKUP($C71,[1]量産!$C$4:$N$15550,10,FALSE)</f>
        <v>○</v>
      </c>
      <c r="AH71" s="42" t="str">
        <f>VLOOKUP($C71,[1]量産!$C$4:$N$15550,11,FALSE)</f>
        <v>-</v>
      </c>
      <c r="AI71" s="84" t="str">
        <f>VLOOKUP($C71,[1]量産!$C$4:$N$15550,12,FALSE)</f>
        <v>-</v>
      </c>
      <c r="AJ71" s="12"/>
      <c r="AK71" s="10"/>
      <c r="AL71" s="11">
        <f t="shared" si="12"/>
        <v>8975047131</v>
      </c>
      <c r="AM71" s="11">
        <f t="shared" si="13"/>
        <v>115</v>
      </c>
      <c r="AN71" s="11" t="str">
        <f t="shared" si="14"/>
        <v>久しぶり</v>
      </c>
      <c r="AP71">
        <v>7552735790</v>
      </c>
      <c r="AQ71" s="11" t="e">
        <f>VLOOKUP(AP71,AL71:AM921,2,FALSE)</f>
        <v>#N/A</v>
      </c>
      <c r="AR71" s="11" t="e">
        <f>VLOOKUP(AP71,AL71:AN921,3,FALSE)</f>
        <v>#N/A</v>
      </c>
      <c r="BK71" s="13" t="e">
        <f>VLOOKUP(C:C,[2]Sheet2!$A:$A,1,FALSE)</f>
        <v>#N/A</v>
      </c>
    </row>
    <row r="72" spans="1:63" s="11" customFormat="1">
      <c r="A72" s="138">
        <v>898</v>
      </c>
      <c r="B72" s="170" t="s">
        <v>318</v>
      </c>
      <c r="C72" s="136">
        <v>7551908980</v>
      </c>
      <c r="D72" s="136" t="s">
        <v>17</v>
      </c>
      <c r="E72" s="247" t="s">
        <v>1013</v>
      </c>
      <c r="F72" s="139">
        <v>1</v>
      </c>
      <c r="G72" s="139" t="s">
        <v>781</v>
      </c>
      <c r="H72" s="139" t="s">
        <v>85</v>
      </c>
      <c r="I72" s="152">
        <v>57</v>
      </c>
      <c r="J72" s="279">
        <v>38</v>
      </c>
      <c r="K72" s="139">
        <v>26</v>
      </c>
      <c r="L72" s="279">
        <v>46</v>
      </c>
      <c r="M72" s="152">
        <v>59</v>
      </c>
      <c r="N72" s="152">
        <v>57</v>
      </c>
      <c r="O72" s="152">
        <v>40</v>
      </c>
      <c r="P72" s="152">
        <v>50</v>
      </c>
      <c r="Q72" s="152">
        <v>37</v>
      </c>
      <c r="R72" s="152">
        <v>32</v>
      </c>
      <c r="S72" s="152">
        <v>19</v>
      </c>
      <c r="T72" s="152">
        <v>28</v>
      </c>
      <c r="U72" s="152">
        <v>24</v>
      </c>
      <c r="V72" s="139">
        <v>513</v>
      </c>
      <c r="W72" s="136" t="s">
        <v>680</v>
      </c>
      <c r="X72" s="136" t="s">
        <v>681</v>
      </c>
      <c r="Y72" s="42" t="str">
        <f>VLOOKUP($C72,[1]量産!$C$4:$N$15550,2,FALSE)</f>
        <v>I3JBX05</v>
      </c>
      <c r="Z72" s="108">
        <f>VLOOKUP($C72,[1]量産!$C$4:$N$15550,3,FALSE)</f>
        <v>0</v>
      </c>
      <c r="AA72" s="42" t="str">
        <f>VLOOKUP($C72,[1]量産!$C$4:$N$15550,4,FALSE)</f>
        <v>VK00 NMR</v>
      </c>
      <c r="AB72" s="42" t="str">
        <f>VLOOKUP($C72,[1]量産!$C$4:$N$15550,5,FALSE)</f>
        <v>VK00 1X FFLD</v>
      </c>
      <c r="AC72" s="81" t="str">
        <f>VLOOKUP($C72,[1]量産!$C$4:$N$15550,6,FALSE)</f>
        <v>【I3JBX05】VK00 1X ’22/2月末　1生-2向けFRAME ASM 新規出図</v>
      </c>
      <c r="AD72" s="42" t="str">
        <f>VLOOKUP($C72,[1]量産!$C$4:$N$15550,7,FALSE)</f>
        <v>PA1-3045</v>
      </c>
      <c r="AE72" s="42" t="str">
        <f>VLOOKUP($C72,[1]量産!$C$4:$N$15550,8,FALSE)</f>
        <v>D</v>
      </c>
      <c r="AF72" s="82" t="str">
        <f>VLOOKUP($C72,[1]量産!$C$4:$N$15550,9,FALSE)</f>
        <v>VD5</v>
      </c>
      <c r="AG72" s="83" t="str">
        <f>VLOOKUP($C72,[1]量産!$C$4:$N$15550,10,FALSE)</f>
        <v>○</v>
      </c>
      <c r="AH72" s="42" t="str">
        <f>VLOOKUP($C72,[1]量産!$C$4:$N$15550,11,FALSE)</f>
        <v>-</v>
      </c>
      <c r="AI72" s="84" t="str">
        <f>VLOOKUP($C72,[1]量産!$C$4:$N$15550,12,FALSE)</f>
        <v>-</v>
      </c>
      <c r="AJ72" s="12"/>
      <c r="AK72" s="10"/>
      <c r="AL72" s="11">
        <f t="shared" si="12"/>
        <v>7551908980</v>
      </c>
      <c r="AM72" s="11" t="str">
        <f t="shared" si="13"/>
        <v>K</v>
      </c>
      <c r="AN72" s="11" t="str">
        <f t="shared" si="14"/>
        <v>SOP</v>
      </c>
      <c r="AP72">
        <v>8972799733</v>
      </c>
      <c r="AQ72" s="11" t="e">
        <f>VLOOKUP(AP72,AL478:AM830,2,FALSE)</f>
        <v>#N/A</v>
      </c>
      <c r="AR72" s="11" t="e">
        <f>VLOOKUP(AP72,AL478:AN830,3,FALSE)</f>
        <v>#N/A</v>
      </c>
      <c r="BK72" s="13" t="e">
        <f>VLOOKUP(C:C,[2]Sheet2!$A:$A,1,FALSE)</f>
        <v>#N/A</v>
      </c>
    </row>
    <row r="73" spans="1:63" s="11" customFormat="1">
      <c r="A73" s="138">
        <v>906</v>
      </c>
      <c r="B73" s="170" t="s">
        <v>318</v>
      </c>
      <c r="C73" s="136">
        <v>8977942924</v>
      </c>
      <c r="D73" s="136" t="s">
        <v>17</v>
      </c>
      <c r="E73" s="247" t="s">
        <v>1013</v>
      </c>
      <c r="F73" s="139">
        <v>1</v>
      </c>
      <c r="G73" s="139" t="s">
        <v>321</v>
      </c>
      <c r="H73" s="139" t="s">
        <v>85</v>
      </c>
      <c r="I73" s="152">
        <v>38</v>
      </c>
      <c r="J73" s="152">
        <v>39</v>
      </c>
      <c r="K73" s="152">
        <v>65</v>
      </c>
      <c r="L73" s="152">
        <v>71</v>
      </c>
      <c r="M73" s="152">
        <v>43</v>
      </c>
      <c r="N73" s="152">
        <v>20</v>
      </c>
      <c r="O73" s="139">
        <v>10</v>
      </c>
      <c r="P73" s="139">
        <v>28</v>
      </c>
      <c r="Q73" s="139">
        <v>24</v>
      </c>
      <c r="R73" s="139">
        <v>30</v>
      </c>
      <c r="S73" s="139">
        <v>20</v>
      </c>
      <c r="T73" s="139">
        <v>30</v>
      </c>
      <c r="U73" s="139">
        <v>21</v>
      </c>
      <c r="V73" s="139">
        <v>439</v>
      </c>
      <c r="W73" s="136" t="s">
        <v>680</v>
      </c>
      <c r="X73" s="136" t="s">
        <v>681</v>
      </c>
      <c r="Y73" s="42" t="str">
        <f>VLOOKUP($C73,[1]量産!$C$4:$N$15550,2,FALSE)</f>
        <v>I4JJZ45</v>
      </c>
      <c r="Z73" s="108">
        <f>VLOOKUP($C73,[1]量産!$C$4:$N$15550,3,FALSE)</f>
        <v>0</v>
      </c>
      <c r="AA73" s="42" t="str">
        <f>VLOOKUP($C73,[1]量産!$C$4:$N$15550,4,FALSE)</f>
        <v>VK00NKR</v>
      </c>
      <c r="AB73" s="42" t="str">
        <f>VLOOKUP($C73,[1]量産!$C$4:$N$15550,5,FALSE)</f>
        <v>VK00 1X FFLD</v>
      </c>
      <c r="AC73" s="81" t="str">
        <f>VLOOKUP($C73,[1]量産!$C$4:$N$15550,6,FALSE)</f>
        <v>【I4JJZ45】VK00 1X ’22/2月末　1生-2向けFRAME ASM 設変出図(サ変)</v>
      </c>
      <c r="AD73" s="42" t="str">
        <f>VLOOKUP($C73,[1]量産!$C$4:$N$15550,7,FALSE)</f>
        <v>未</v>
      </c>
      <c r="AE73" s="42" t="str">
        <f>VLOOKUP($C73,[1]量産!$C$4:$N$15550,8,FALSE)</f>
        <v>D</v>
      </c>
      <c r="AF73" s="82" t="str">
        <f>VLOOKUP($C73,[1]量産!$C$4:$N$15550,9,FALSE)</f>
        <v>VD1</v>
      </c>
      <c r="AG73" s="83" t="str">
        <f>VLOOKUP($C73,[1]量産!$C$4:$N$15550,10,FALSE)</f>
        <v>○</v>
      </c>
      <c r="AH73" s="42" t="str">
        <f>VLOOKUP($C73,[1]量産!$C$4:$N$15550,11,FALSE)</f>
        <v>-</v>
      </c>
      <c r="AI73" s="84" t="str">
        <f>VLOOKUP($C73,[1]量産!$C$4:$N$15550,12,FALSE)</f>
        <v>-</v>
      </c>
      <c r="AJ73" s="9"/>
      <c r="AK73" s="10"/>
      <c r="AL73" s="11">
        <f t="shared" si="12"/>
        <v>8977942924</v>
      </c>
      <c r="AM73" s="11" t="str">
        <f t="shared" si="13"/>
        <v>K</v>
      </c>
      <c r="AN73" s="11" t="str">
        <f t="shared" si="14"/>
        <v>SOP</v>
      </c>
      <c r="AP73">
        <v>8972799814</v>
      </c>
      <c r="AQ73" s="11" t="e">
        <f>VLOOKUP(AP73,AL73:AM837,2,FALSE)</f>
        <v>#N/A</v>
      </c>
      <c r="AR73" s="11" t="e">
        <f>VLOOKUP(AP73,AL73:AN837,3,FALSE)</f>
        <v>#N/A</v>
      </c>
      <c r="BK73" s="13" t="e">
        <f>VLOOKUP(C:C,[2]Sheet2!$A:$A,1,FALSE)</f>
        <v>#N/A</v>
      </c>
    </row>
    <row r="74" spans="1:63" s="13" customFormat="1">
      <c r="A74" s="138">
        <v>908</v>
      </c>
      <c r="B74" s="170" t="s">
        <v>318</v>
      </c>
      <c r="C74" s="136">
        <v>8977943123</v>
      </c>
      <c r="D74" s="136" t="s">
        <v>17</v>
      </c>
      <c r="E74" s="247" t="s">
        <v>1013</v>
      </c>
      <c r="F74" s="139">
        <v>1</v>
      </c>
      <c r="G74" s="139" t="s">
        <v>396</v>
      </c>
      <c r="H74" s="139" t="s">
        <v>85</v>
      </c>
      <c r="I74" s="152">
        <v>2</v>
      </c>
      <c r="J74" s="139">
        <v>1</v>
      </c>
      <c r="K74" s="152">
        <v>1</v>
      </c>
      <c r="L74" s="152"/>
      <c r="M74" s="152"/>
      <c r="N74" s="139"/>
      <c r="O74" s="152"/>
      <c r="P74" s="152"/>
      <c r="Q74" s="152"/>
      <c r="R74" s="152"/>
      <c r="S74" s="152"/>
      <c r="T74" s="152"/>
      <c r="U74" s="152"/>
      <c r="V74" s="139">
        <v>4</v>
      </c>
      <c r="W74" s="136" t="s">
        <v>680</v>
      </c>
      <c r="X74" s="136" t="s">
        <v>681</v>
      </c>
      <c r="Y74" s="42" t="str">
        <f>VLOOKUP($C74,[1]量産!$C$4:$N$15550,2,FALSE)</f>
        <v>I4JLF57</v>
      </c>
      <c r="Z74" s="108">
        <f>VLOOKUP($C74,[1]量産!$C$4:$N$15550,3,FALSE)</f>
        <v>45254</v>
      </c>
      <c r="AA74" s="42" t="str">
        <f>VLOOKUP($C74,[1]量産!$C$4:$N$15550,4,FALSE)</f>
        <v>VK00 NKR</v>
      </c>
      <c r="AB74" s="42" t="str">
        <f>VLOOKUP($C74,[1]量産!$C$4:$N$15550,5,FALSE)</f>
        <v>VK00 WCAB</v>
      </c>
      <c r="AC74" s="81" t="str">
        <f>VLOOKUP($C74,[1]量産!$C$4:$N$15550,6,FALSE)</f>
        <v>VK00 1X CREW-CAB　700幅　反映設変出図 (内容:CAB MTG部 BOLT変更対応の設変出図)</v>
      </c>
      <c r="AD74" s="42" t="str">
        <f>VLOOKUP($C74,[1]量産!$C$4:$N$15550,7,FALSE)</f>
        <v>未</v>
      </c>
      <c r="AE74" s="42" t="str">
        <f>VLOOKUP($C74,[1]量産!$C$4:$N$15550,8,FALSE)</f>
        <v>D</v>
      </c>
      <c r="AF74" s="82">
        <f>VLOOKUP($C74,[1]量産!$C$4:$N$15550,9,FALSE)</f>
        <v>0</v>
      </c>
      <c r="AG74" s="83" t="str">
        <f>VLOOKUP($C74,[1]量産!$C$4:$N$15550,10,FALSE)</f>
        <v>○</v>
      </c>
      <c r="AH74" s="42" t="str">
        <f>VLOOKUP($C74,[1]量産!$C$4:$N$15550,11,FALSE)</f>
        <v>-</v>
      </c>
      <c r="AI74" s="84" t="str">
        <f>VLOOKUP($C74,[1]量産!$C$4:$N$15550,12,FALSE)</f>
        <v>-</v>
      </c>
      <c r="AJ74" s="12"/>
      <c r="AK74" s="10"/>
      <c r="AL74" s="11">
        <f t="shared" si="12"/>
        <v>8977943123</v>
      </c>
      <c r="AM74" s="11" t="str">
        <f t="shared" si="13"/>
        <v>K</v>
      </c>
      <c r="AN74" s="11" t="str">
        <f t="shared" si="14"/>
        <v>SOP</v>
      </c>
      <c r="AP74">
        <v>8975092511</v>
      </c>
      <c r="AQ74" s="11" t="str">
        <f>VLOOKUP(AP74,AL74:AM838,2,FALSE)</f>
        <v>A</v>
      </c>
      <c r="AR74" s="11" t="e">
        <f>VLOOKUP(AP74,AL74:AN838,3,FALSE)</f>
        <v>#N/A</v>
      </c>
      <c r="BK74" s="13" t="e">
        <f>VLOOKUP(C:C,[2]Sheet2!$A:$A,1,FALSE)</f>
        <v>#N/A</v>
      </c>
    </row>
    <row r="75" spans="1:63" s="13" customFormat="1">
      <c r="A75" s="138">
        <v>909</v>
      </c>
      <c r="B75" s="170" t="s">
        <v>318</v>
      </c>
      <c r="C75" s="136">
        <v>8977943165</v>
      </c>
      <c r="D75" s="136" t="s">
        <v>411</v>
      </c>
      <c r="E75" s="247" t="s">
        <v>1013</v>
      </c>
      <c r="F75" s="139">
        <v>1</v>
      </c>
      <c r="G75" s="139" t="s">
        <v>320</v>
      </c>
      <c r="H75" s="139" t="s">
        <v>85</v>
      </c>
      <c r="I75" s="139">
        <v>12</v>
      </c>
      <c r="J75" s="152">
        <v>4</v>
      </c>
      <c r="K75" s="139">
        <v>3</v>
      </c>
      <c r="L75" s="139">
        <v>12</v>
      </c>
      <c r="M75" s="139">
        <v>10</v>
      </c>
      <c r="N75" s="139">
        <v>6</v>
      </c>
      <c r="O75" s="139">
        <v>8</v>
      </c>
      <c r="P75" s="139">
        <v>4</v>
      </c>
      <c r="Q75" s="139">
        <v>2</v>
      </c>
      <c r="R75" s="139">
        <v>4</v>
      </c>
      <c r="S75" s="139">
        <v>4</v>
      </c>
      <c r="T75" s="139"/>
      <c r="U75" s="139"/>
      <c r="V75" s="139">
        <v>69</v>
      </c>
      <c r="W75" s="136" t="s">
        <v>680</v>
      </c>
      <c r="X75" s="136" t="s">
        <v>681</v>
      </c>
      <c r="Y75" s="42" t="str">
        <f>VLOOKUP($C75,[1]量産!$C$4:$N$15550,2,FALSE)</f>
        <v>I4JJZ45</v>
      </c>
      <c r="Z75" s="108">
        <f>VLOOKUP($C75,[1]量産!$C$4:$N$15550,3,FALSE)</f>
        <v>0</v>
      </c>
      <c r="AA75" s="42" t="str">
        <f>VLOOKUP($C75,[1]量産!$C$4:$N$15550,4,FALSE)</f>
        <v>VK00NKR</v>
      </c>
      <c r="AB75" s="42" t="str">
        <f>VLOOKUP($C75,[1]量産!$C$4:$N$15550,5,FALSE)</f>
        <v>VK00 1X K/UP</v>
      </c>
      <c r="AC75" s="81" t="str">
        <f>VLOOKUP($C75,[1]量産!$C$4:$N$15550,6,FALSE)</f>
        <v>【I4JKV12】VK00 K/UP DUMP　FRAME ASM　設変出図(AAS-LD-12413の恒久設変図面)</v>
      </c>
      <c r="AD75" s="42" t="str">
        <f>VLOOKUP($C75,[1]量産!$C$4:$N$15550,7,FALSE)</f>
        <v>PA1-3201</v>
      </c>
      <c r="AE75" s="42" t="str">
        <f>VLOOKUP($C75,[1]量産!$C$4:$N$15550,8,FALSE)</f>
        <v>K</v>
      </c>
      <c r="AF75" s="82" t="str">
        <f>VLOOKUP($C75,[1]量産!$C$4:$N$15550,9,FALSE)</f>
        <v>VB1</v>
      </c>
      <c r="AG75" s="83" t="str">
        <f>VLOOKUP($C75,[1]量産!$C$4:$N$15550,10,FALSE)</f>
        <v>○</v>
      </c>
      <c r="AH75" s="42" t="str">
        <f>VLOOKUP($C75,[1]量産!$C$4:$N$15550,11,FALSE)</f>
        <v>-</v>
      </c>
      <c r="AI75" s="84" t="str">
        <f>VLOOKUP($C75,[1]量産!$C$4:$N$15550,12,FALSE)</f>
        <v>-</v>
      </c>
      <c r="AJ75" s="9"/>
      <c r="AK75" s="10"/>
      <c r="AL75" s="11">
        <f t="shared" si="12"/>
        <v>8977943165</v>
      </c>
      <c r="AM75" s="11" t="str">
        <f t="shared" si="13"/>
        <v>K</v>
      </c>
      <c r="AN75" s="11" t="str">
        <f t="shared" si="14"/>
        <v>SOP</v>
      </c>
      <c r="AP75">
        <v>8978488511</v>
      </c>
      <c r="AQ75" s="11" t="str">
        <f>VLOOKUP(AP75,AL75:AM839,2,FALSE)</f>
        <v>A</v>
      </c>
      <c r="AR75" s="11" t="str">
        <f>VLOOKUP(AP75,AL75:AN839,3,FALSE)</f>
        <v>久しぶり</v>
      </c>
      <c r="BK75" s="13" t="e">
        <f>VLOOKUP(C:C,[2]Sheet2!$A:$A,1,FALSE)</f>
        <v>#N/A</v>
      </c>
    </row>
    <row r="76" spans="1:63" s="11" customFormat="1">
      <c r="A76" s="138">
        <v>910</v>
      </c>
      <c r="B76" s="170" t="s">
        <v>318</v>
      </c>
      <c r="C76" s="136">
        <v>8978767273</v>
      </c>
      <c r="D76" s="136" t="s">
        <v>411</v>
      </c>
      <c r="E76" s="247" t="s">
        <v>1013</v>
      </c>
      <c r="F76" s="139">
        <v>1</v>
      </c>
      <c r="G76" s="139" t="s">
        <v>319</v>
      </c>
      <c r="H76" s="139" t="s">
        <v>85</v>
      </c>
      <c r="I76" s="152">
        <v>6</v>
      </c>
      <c r="J76" s="139">
        <v>1</v>
      </c>
      <c r="K76" s="139"/>
      <c r="L76" s="139">
        <v>1</v>
      </c>
      <c r="M76" s="139">
        <v>1</v>
      </c>
      <c r="N76" s="152">
        <v>4</v>
      </c>
      <c r="O76" s="152">
        <v>4</v>
      </c>
      <c r="P76" s="152">
        <v>8</v>
      </c>
      <c r="Q76" s="139">
        <v>5</v>
      </c>
      <c r="R76" s="139">
        <v>1</v>
      </c>
      <c r="S76" s="139">
        <v>4</v>
      </c>
      <c r="T76" s="139"/>
      <c r="U76" s="139"/>
      <c r="V76" s="139">
        <v>35</v>
      </c>
      <c r="W76" s="136" t="s">
        <v>680</v>
      </c>
      <c r="X76" s="136" t="s">
        <v>681</v>
      </c>
      <c r="Y76" s="42" t="str">
        <f>VLOOKUP($C76,[1]量産!$C$4:$N$15550,2,FALSE)</f>
        <v>I4JJZ45</v>
      </c>
      <c r="Z76" s="108">
        <f>VLOOKUP($C76,[1]量産!$C$4:$N$15550,3,FALSE)</f>
        <v>0</v>
      </c>
      <c r="AA76" s="42" t="str">
        <f>VLOOKUP($C76,[1]量産!$C$4:$N$15550,4,FALSE)</f>
        <v>VK00NKR</v>
      </c>
      <c r="AB76" s="42" t="str">
        <f>VLOOKUP($C76,[1]量産!$C$4:$N$15550,5,FALSE)</f>
        <v>VK00 1X K/UP</v>
      </c>
      <c r="AC76" s="81" t="str">
        <f>VLOOKUP($C76,[1]量産!$C$4:$N$15550,6,FALSE)</f>
        <v>【I4JKV12】VK00 K/UP DUMP　FRAME ASM　設変出図(AAS-LD-12413の恒久設変図面)</v>
      </c>
      <c r="AD76" s="42" t="str">
        <f>VLOOKUP($C76,[1]量産!$C$4:$N$15550,7,FALSE)</f>
        <v>PA1-3201</v>
      </c>
      <c r="AE76" s="42" t="str">
        <f>VLOOKUP($C76,[1]量産!$C$4:$N$15550,8,FALSE)</f>
        <v>K</v>
      </c>
      <c r="AF76" s="82" t="str">
        <f>VLOOKUP($C76,[1]量産!$C$4:$N$15550,9,FALSE)</f>
        <v>VB2</v>
      </c>
      <c r="AG76" s="83" t="str">
        <f>VLOOKUP($C76,[1]量産!$C$4:$N$15550,10,FALSE)</f>
        <v>○</v>
      </c>
      <c r="AH76" s="42" t="str">
        <f>VLOOKUP($C76,[1]量産!$C$4:$N$15550,11,FALSE)</f>
        <v>-</v>
      </c>
      <c r="AI76" s="84" t="str">
        <f>VLOOKUP($C76,[1]量産!$C$4:$N$15550,12,FALSE)</f>
        <v>-</v>
      </c>
      <c r="AJ76" s="12"/>
      <c r="AK76" s="10"/>
      <c r="AL76" s="11">
        <f t="shared" si="12"/>
        <v>8978767273</v>
      </c>
      <c r="AM76" s="11" t="str">
        <f t="shared" si="13"/>
        <v>K</v>
      </c>
      <c r="AN76" s="11" t="str">
        <f t="shared" si="14"/>
        <v>SOP</v>
      </c>
      <c r="AP76">
        <v>8978794743</v>
      </c>
      <c r="AQ76" s="11" t="str">
        <f>VLOOKUP(AP76,AL76:AM840,2,FALSE)</f>
        <v>A</v>
      </c>
      <c r="AR76" s="11" t="str">
        <f>VLOOKUP(AP76,AL76:AN840,3,FALSE)</f>
        <v>久しぶり</v>
      </c>
      <c r="BK76" s="13" t="e">
        <f>VLOOKUP(C:C,[2]Sheet2!$A:$A,1,FALSE)</f>
        <v>#N/A</v>
      </c>
    </row>
    <row r="77" spans="1:63" s="11" customFormat="1">
      <c r="A77" s="138">
        <v>900</v>
      </c>
      <c r="B77" s="170" t="s">
        <v>318</v>
      </c>
      <c r="C77" s="136">
        <v>8974948822</v>
      </c>
      <c r="D77" s="136" t="s">
        <v>32</v>
      </c>
      <c r="E77" s="247" t="s">
        <v>1013</v>
      </c>
      <c r="F77" s="139">
        <v>1</v>
      </c>
      <c r="G77" s="139" t="s">
        <v>782</v>
      </c>
      <c r="H77" s="139" t="s">
        <v>85</v>
      </c>
      <c r="I77" s="152"/>
      <c r="J77" s="279">
        <v>13</v>
      </c>
      <c r="K77" s="279">
        <v>2</v>
      </c>
      <c r="L77" s="139">
        <v>6</v>
      </c>
      <c r="M77" s="139">
        <v>4</v>
      </c>
      <c r="N77" s="139">
        <v>4</v>
      </c>
      <c r="O77" s="139">
        <v>5</v>
      </c>
      <c r="P77" s="139">
        <v>8</v>
      </c>
      <c r="Q77" s="139">
        <v>8</v>
      </c>
      <c r="R77" s="139">
        <v>8</v>
      </c>
      <c r="S77" s="139">
        <v>6</v>
      </c>
      <c r="T77" s="139">
        <v>9</v>
      </c>
      <c r="U77" s="139">
        <v>6</v>
      </c>
      <c r="V77" s="139">
        <v>79</v>
      </c>
      <c r="W77" s="136" t="s">
        <v>680</v>
      </c>
      <c r="X77" s="136" t="s">
        <v>787</v>
      </c>
      <c r="Y77" s="42" t="str">
        <f>VLOOKUP($C77,[1]量産!$C$4:$N$15550,2,FALSE)</f>
        <v>I4JHB53</v>
      </c>
      <c r="Z77" s="108">
        <f>VLOOKUP($C77,[1]量産!$C$4:$N$15550,3,FALSE)</f>
        <v>0</v>
      </c>
      <c r="AA77" s="42" t="str">
        <f>VLOOKUP($C77,[1]量産!$C$4:$N$15550,4,FALSE)</f>
        <v>VL01 NMR</v>
      </c>
      <c r="AB77" s="42" t="str">
        <f>VLOOKUP($C77,[1]量産!$C$4:$N$15550,5,FALSE)</f>
        <v>2ND C/M異番化</v>
      </c>
      <c r="AC77" s="81" t="str">
        <f>VLOOKUP($C77,[1]量産!$C$4:$N$15550,6,FALSE)</f>
        <v>【I4JHB53】2nd C/M 溶接NUT追加 FRAME ASMとW/PAINT図面</v>
      </c>
      <c r="AD77" s="42" t="str">
        <f>VLOOKUP($C77,[1]量産!$C$4:$N$15550,7,FALSE)</f>
        <v>PA1-9200</v>
      </c>
      <c r="AE77" s="42" t="str">
        <f>VLOOKUP($C77,[1]量産!$C$4:$N$15550,8,FALSE)</f>
        <v>K</v>
      </c>
      <c r="AF77" s="82" t="str">
        <f>VLOOKUP($C77,[1]量産!$C$4:$N$15550,9,FALSE)</f>
        <v>VAF</v>
      </c>
      <c r="AG77" s="83" t="str">
        <f>VLOOKUP($C77,[1]量産!$C$4:$N$15550,10,FALSE)</f>
        <v>○</v>
      </c>
      <c r="AH77" s="42" t="str">
        <f>VLOOKUP($C77,[1]量産!$C$4:$N$15550,11,FALSE)</f>
        <v>-</v>
      </c>
      <c r="AI77" s="84" t="str">
        <f>VLOOKUP($C77,[1]量産!$C$4:$N$15550,12,FALSE)</f>
        <v>-</v>
      </c>
      <c r="AJ77" s="12"/>
      <c r="AK77" s="10"/>
      <c r="AL77" s="11">
        <f t="shared" si="12"/>
        <v>8974948822</v>
      </c>
      <c r="AM77" s="11" t="str">
        <f t="shared" si="13"/>
        <v>K</v>
      </c>
      <c r="AN77" s="11" t="str">
        <f t="shared" si="14"/>
        <v>SOP</v>
      </c>
      <c r="AP77">
        <v>7552702910</v>
      </c>
      <c r="AQ77" s="11" t="e">
        <f t="shared" ref="AQ77:AQ89" si="15">VLOOKUP(AP77,AL77:AM922,2,FALSE)</f>
        <v>#N/A</v>
      </c>
      <c r="AR77" s="11" t="e">
        <f t="shared" ref="AR77:AR89" si="16">VLOOKUP(AP77,AL77:AN922,3,FALSE)</f>
        <v>#N/A</v>
      </c>
      <c r="BK77" s="13" t="e">
        <f>VLOOKUP(C:C,[2]Sheet2!$A:$A,1,FALSE)</f>
        <v>#N/A</v>
      </c>
    </row>
    <row r="78" spans="1:63" s="11" customFormat="1">
      <c r="A78" s="138">
        <v>902</v>
      </c>
      <c r="B78" s="170" t="s">
        <v>318</v>
      </c>
      <c r="C78" s="136">
        <v>8975226700</v>
      </c>
      <c r="D78" s="136" t="s">
        <v>32</v>
      </c>
      <c r="E78" s="247" t="s">
        <v>400</v>
      </c>
      <c r="F78" s="139">
        <v>1</v>
      </c>
      <c r="G78" s="139" t="s">
        <v>959</v>
      </c>
      <c r="H78" s="139" t="s">
        <v>85</v>
      </c>
      <c r="I78" s="139"/>
      <c r="J78" s="139">
        <v>1</v>
      </c>
      <c r="K78" s="139"/>
      <c r="L78" s="139"/>
      <c r="M78" s="139"/>
      <c r="N78" s="139"/>
      <c r="O78" s="139"/>
      <c r="P78" s="139"/>
      <c r="Q78" s="139"/>
      <c r="R78" s="139"/>
      <c r="S78" s="139">
        <v>1</v>
      </c>
      <c r="T78" s="139">
        <v>1</v>
      </c>
      <c r="U78" s="139"/>
      <c r="V78" s="139">
        <v>3</v>
      </c>
      <c r="W78" s="136" t="s">
        <v>680</v>
      </c>
      <c r="X78" s="136" t="s">
        <v>787</v>
      </c>
      <c r="Y78" s="42" t="str">
        <f>VLOOKUP($C78,[1]量産!$C$4:$N$15550,2,FALSE)</f>
        <v>I3JZ346</v>
      </c>
      <c r="Z78" s="108">
        <f>VLOOKUP($C78,[1]量産!$C$4:$N$15550,3,FALSE)</f>
        <v>0</v>
      </c>
      <c r="AA78" s="42">
        <f>VLOOKUP($C78,[1]量産!$C$4:$N$15550,4,FALSE)</f>
        <v>0</v>
      </c>
      <c r="AB78" s="42" t="str">
        <f>VLOOKUP($C78,[1]量産!$C$4:$N$15550,5,FALSE)</f>
        <v>VL01 C3-Gr SOP</v>
      </c>
      <c r="AC78" s="81" t="str">
        <f>VLOOKUP($C78,[1]量産!$C$4:$N$15550,6,FALSE)</f>
        <v>【I3JZ346】VL01 C3-Gr向け ナロー系 新規出図</v>
      </c>
      <c r="AD78" s="42" t="str">
        <f>VLOOKUP($C78,[1]量産!$C$4:$N$15550,7,FALSE)</f>
        <v>PA1-8115</v>
      </c>
      <c r="AE78" s="42" t="str">
        <f>VLOOKUP($C78,[1]量産!$C$4:$N$15550,8,FALSE)</f>
        <v>K</v>
      </c>
      <c r="AF78" s="82" t="str">
        <f>VLOOKUP($C78,[1]量産!$C$4:$N$15550,9,FALSE)</f>
        <v>VAJ</v>
      </c>
      <c r="AG78" s="83" t="str">
        <f>VLOOKUP($C78,[1]量産!$C$4:$N$15550,10,FALSE)</f>
        <v>○</v>
      </c>
      <c r="AH78" s="42" t="str">
        <f>VLOOKUP($C78,[1]量産!$C$4:$N$15550,11,FALSE)</f>
        <v>-</v>
      </c>
      <c r="AI78" s="84" t="str">
        <f>VLOOKUP($C78,[1]量産!$C$4:$N$15550,12,FALSE)</f>
        <v>-</v>
      </c>
      <c r="AJ78" s="9"/>
      <c r="AK78" s="10"/>
      <c r="AL78" s="11">
        <f t="shared" si="12"/>
        <v>8975226700</v>
      </c>
      <c r="AM78" s="11" t="str">
        <f t="shared" si="13"/>
        <v>K</v>
      </c>
      <c r="AN78" s="11" t="str">
        <f t="shared" si="14"/>
        <v>久しぶり</v>
      </c>
      <c r="AP78">
        <v>7552702920</v>
      </c>
      <c r="AQ78" s="11" t="e">
        <f t="shared" si="15"/>
        <v>#N/A</v>
      </c>
      <c r="AR78" s="11" t="e">
        <f t="shared" si="16"/>
        <v>#N/A</v>
      </c>
      <c r="BK78" s="13" t="e">
        <f>VLOOKUP(C:C,[2]Sheet2!$A:$A,1,FALSE)</f>
        <v>#N/A</v>
      </c>
    </row>
    <row r="79" spans="1:63" s="11" customFormat="1">
      <c r="A79" s="138">
        <v>899</v>
      </c>
      <c r="B79" s="170" t="s">
        <v>318</v>
      </c>
      <c r="C79" s="136">
        <v>7551909081</v>
      </c>
      <c r="D79" s="136" t="s">
        <v>17</v>
      </c>
      <c r="E79" s="247" t="e">
        <v>#N/A</v>
      </c>
      <c r="F79" s="139">
        <v>1</v>
      </c>
      <c r="G79" s="139" t="s">
        <v>1207</v>
      </c>
      <c r="H79" s="139" t="s">
        <v>85</v>
      </c>
      <c r="I79" s="152"/>
      <c r="J79" s="152">
        <v>2</v>
      </c>
      <c r="K79" s="139"/>
      <c r="L79" s="152"/>
      <c r="M79" s="139"/>
      <c r="N79" s="152"/>
      <c r="O79" s="152"/>
      <c r="P79" s="152"/>
      <c r="Q79" s="139"/>
      <c r="R79" s="139"/>
      <c r="S79" s="152"/>
      <c r="T79" s="152"/>
      <c r="U79" s="152"/>
      <c r="V79" s="139">
        <v>2</v>
      </c>
      <c r="W79" s="136" t="s">
        <v>680</v>
      </c>
      <c r="X79" s="136" t="s">
        <v>681</v>
      </c>
      <c r="Y79" s="42" t="str">
        <f>VLOOKUP($C79,[1]量産!$C$4:$N$15550,2,FALSE)</f>
        <v>I4JLF57</v>
      </c>
      <c r="Z79" s="108">
        <f>VLOOKUP($C79,[1]量産!$C$4:$N$15550,3,FALSE)</f>
        <v>45254</v>
      </c>
      <c r="AA79" s="42" t="str">
        <f>VLOOKUP($C79,[1]量産!$C$4:$N$15550,4,FALSE)</f>
        <v>VK00 NKR</v>
      </c>
      <c r="AB79" s="42" t="str">
        <f>VLOOKUP($C79,[1]量産!$C$4:$N$15550,5,FALSE)</f>
        <v>VK00 WCAB</v>
      </c>
      <c r="AC79" s="81" t="str">
        <f>VLOOKUP($C79,[1]量産!$C$4:$N$15550,6,FALSE)</f>
        <v>VK00 1X CREW-CAB　700幅　反映設変出図 (内容:CAB MTG部 BOLT変更対応の設変出図)</v>
      </c>
      <c r="AD79" s="42" t="str">
        <f>VLOOKUP($C79,[1]量産!$C$4:$N$15550,7,FALSE)</f>
        <v>未</v>
      </c>
      <c r="AE79" s="42" t="str">
        <f>VLOOKUP($C79,[1]量産!$C$4:$N$15550,8,FALSE)</f>
        <v>D</v>
      </c>
      <c r="AF79" s="82">
        <f>VLOOKUP($C79,[1]量産!$C$4:$N$15550,9,FALSE)</f>
        <v>0</v>
      </c>
      <c r="AG79" s="83" t="str">
        <f>VLOOKUP($C79,[1]量産!$C$4:$N$15550,10,FALSE)</f>
        <v>○</v>
      </c>
      <c r="AH79" s="42" t="str">
        <f>VLOOKUP($C79,[1]量産!$C$4:$N$15550,11,FALSE)</f>
        <v>-</v>
      </c>
      <c r="AI79" s="84" t="str">
        <f>VLOOKUP($C79,[1]量産!$C$4:$N$15550,12,FALSE)</f>
        <v>-</v>
      </c>
      <c r="AJ79" s="9"/>
      <c r="AK79" s="10"/>
      <c r="AL79" s="11">
        <f t="shared" si="12"/>
        <v>7551909081</v>
      </c>
      <c r="AM79" s="11" t="str">
        <f t="shared" si="13"/>
        <v>K</v>
      </c>
      <c r="AN79" s="11" t="e">
        <f t="shared" si="14"/>
        <v>#N/A</v>
      </c>
      <c r="AP79">
        <v>7552702980</v>
      </c>
      <c r="AQ79" s="11" t="e">
        <f t="shared" si="15"/>
        <v>#N/A</v>
      </c>
      <c r="AR79" s="11" t="e">
        <f t="shared" si="16"/>
        <v>#N/A</v>
      </c>
      <c r="BK79" s="13" t="e">
        <f>VLOOKUP(C:C,[2]Sheet2!$A:$A,1,FALSE)</f>
        <v>#N/A</v>
      </c>
    </row>
    <row r="80" spans="1:63" s="13" customFormat="1">
      <c r="A80" s="138">
        <v>901</v>
      </c>
      <c r="B80" s="170" t="s">
        <v>318</v>
      </c>
      <c r="C80" s="136">
        <v>8975092520</v>
      </c>
      <c r="D80" s="136" t="s">
        <v>1236</v>
      </c>
      <c r="E80" s="247" t="e">
        <v>#N/A</v>
      </c>
      <c r="F80" s="139">
        <v>1</v>
      </c>
      <c r="G80" s="139" t="s">
        <v>1237</v>
      </c>
      <c r="H80" s="139" t="s">
        <v>85</v>
      </c>
      <c r="I80" s="152"/>
      <c r="J80" s="139">
        <v>1</v>
      </c>
      <c r="K80" s="152">
        <v>2</v>
      </c>
      <c r="L80" s="152">
        <v>4</v>
      </c>
      <c r="M80" s="152"/>
      <c r="N80" s="152"/>
      <c r="O80" s="152"/>
      <c r="P80" s="152"/>
      <c r="Q80" s="152"/>
      <c r="R80" s="152"/>
      <c r="S80" s="152"/>
      <c r="T80" s="152"/>
      <c r="U80" s="152"/>
      <c r="V80" s="139">
        <v>7</v>
      </c>
      <c r="W80" s="136" t="s">
        <v>680</v>
      </c>
      <c r="X80" s="136" t="s">
        <v>787</v>
      </c>
      <c r="Y80" s="42" t="str">
        <f>VLOOKUP($C80,[1]量産!$C$4:$N$15550,2,FALSE)</f>
        <v>I3JZ346</v>
      </c>
      <c r="Z80" s="108">
        <f>VLOOKUP($C80,[1]量産!$C$4:$N$15550,3,FALSE)</f>
        <v>0</v>
      </c>
      <c r="AA80" s="42">
        <f>VLOOKUP($C80,[1]量産!$C$4:$N$15550,4,FALSE)</f>
        <v>0</v>
      </c>
      <c r="AB80" s="42" t="str">
        <f>VLOOKUP($C80,[1]量産!$C$4:$N$15550,5,FALSE)</f>
        <v>VL01 C3-Gr SOP</v>
      </c>
      <c r="AC80" s="81" t="str">
        <f>VLOOKUP($C80,[1]量産!$C$4:$N$15550,6,FALSE)</f>
        <v>【I3JZ346】VL01 C3-Gr向け ナロー系 新規出図</v>
      </c>
      <c r="AD80" s="42" t="str">
        <f>VLOOKUP($C80,[1]量産!$C$4:$N$15550,7,FALSE)</f>
        <v>PA1-2249</v>
      </c>
      <c r="AE80" s="42" t="str">
        <f>VLOOKUP($C80,[1]量産!$C$4:$N$15550,8,FALSE)</f>
        <v>K</v>
      </c>
      <c r="AF80" s="82" t="str">
        <f>VLOOKUP($C80,[1]量産!$C$4:$N$15550,9,FALSE)</f>
        <v>VAL</v>
      </c>
      <c r="AG80" s="83" t="str">
        <f>VLOOKUP($C80,[1]量産!$C$4:$N$15550,10,FALSE)</f>
        <v>○</v>
      </c>
      <c r="AH80" s="42" t="str">
        <f>VLOOKUP($C80,[1]量産!$C$4:$N$15550,11,FALSE)</f>
        <v>-</v>
      </c>
      <c r="AI80" s="84" t="str">
        <f>VLOOKUP($C80,[1]量産!$C$4:$N$15550,12,FALSE)</f>
        <v>-</v>
      </c>
      <c r="AJ80" s="9"/>
      <c r="AK80" s="10"/>
      <c r="AL80" s="11">
        <f t="shared" si="12"/>
        <v>8975092520</v>
      </c>
      <c r="AM80" s="11" t="str">
        <f t="shared" si="13"/>
        <v>K</v>
      </c>
      <c r="AN80" s="11" t="e">
        <f t="shared" si="14"/>
        <v>#N/A</v>
      </c>
      <c r="AP80">
        <v>7552702990</v>
      </c>
      <c r="AQ80" s="11" t="e">
        <f t="shared" si="15"/>
        <v>#N/A</v>
      </c>
      <c r="AR80" s="11" t="e">
        <f t="shared" si="16"/>
        <v>#N/A</v>
      </c>
      <c r="BK80" s="13" t="e">
        <f>VLOOKUP(C:C,[2]Sheet2!$A:$A,1,FALSE)</f>
        <v>#N/A</v>
      </c>
    </row>
    <row r="81" spans="1:63" s="13" customFormat="1">
      <c r="A81" s="138">
        <v>904</v>
      </c>
      <c r="B81" s="170" t="s">
        <v>318</v>
      </c>
      <c r="C81" s="136">
        <v>8975509420</v>
      </c>
      <c r="D81" s="136" t="s">
        <v>1082</v>
      </c>
      <c r="E81" s="247" t="e">
        <v>#N/A</v>
      </c>
      <c r="F81" s="139">
        <v>1</v>
      </c>
      <c r="G81" s="139" t="s">
        <v>1083</v>
      </c>
      <c r="H81" s="139" t="s">
        <v>85</v>
      </c>
      <c r="I81" s="139"/>
      <c r="J81" s="139">
        <v>1</v>
      </c>
      <c r="K81" s="139">
        <v>1</v>
      </c>
      <c r="L81" s="139">
        <v>3</v>
      </c>
      <c r="M81" s="139">
        <v>3</v>
      </c>
      <c r="N81" s="139">
        <v>2</v>
      </c>
      <c r="O81" s="139">
        <v>2</v>
      </c>
      <c r="P81" s="139">
        <v>1</v>
      </c>
      <c r="Q81" s="139">
        <v>1</v>
      </c>
      <c r="R81" s="139"/>
      <c r="S81" s="139">
        <v>1</v>
      </c>
      <c r="T81" s="139">
        <v>1</v>
      </c>
      <c r="U81" s="139"/>
      <c r="V81" s="139">
        <v>16</v>
      </c>
      <c r="W81" s="136" t="s">
        <v>680</v>
      </c>
      <c r="X81" s="136" t="s">
        <v>851</v>
      </c>
      <c r="Y81" s="42" t="str">
        <f>VLOOKUP($C81,[1]量産!$C$4:$N$15550,2,FALSE)</f>
        <v>I3JAE65</v>
      </c>
      <c r="Z81" s="108">
        <f>VLOOKUP($C81,[1]量産!$C$4:$N$15550,3,FALSE)</f>
        <v>0</v>
      </c>
      <c r="AA81" s="42" t="str">
        <f>VLOOKUP($C81,[1]量産!$C$4:$N$15550,4,FALSE)</f>
        <v>VL04 NMR</v>
      </c>
      <c r="AB81" s="42" t="str">
        <f>VLOOKUP($C81,[1]量産!$C$4:$N$15550,5,FALSE)</f>
        <v>VL04 A-Gr</v>
      </c>
      <c r="AC81" s="81" t="str">
        <f>VLOOKUP($C81,[1]量産!$C$4:$N$15550,6,FALSE)</f>
        <v>【I3JAE65】スリランカ向けK-UP VDS新規出図</v>
      </c>
      <c r="AD81" s="42" t="str">
        <f>VLOOKUP($C81,[1]量産!$C$4:$N$15550,7,FALSE)</f>
        <v>PA1-0001</v>
      </c>
      <c r="AE81" s="42" t="str">
        <f>VLOOKUP($C81,[1]量産!$C$4:$N$15550,8,FALSE)</f>
        <v>K</v>
      </c>
      <c r="AF81" s="82" t="str">
        <f>VLOOKUP($C81,[1]量産!$C$4:$N$15550,9,FALSE)</f>
        <v>VAN</v>
      </c>
      <c r="AG81" s="83" t="str">
        <f>VLOOKUP($C81,[1]量産!$C$4:$N$15550,10,FALSE)</f>
        <v>○</v>
      </c>
      <c r="AH81" s="42" t="str">
        <f>VLOOKUP($C81,[1]量産!$C$4:$N$15550,11,FALSE)</f>
        <v>-</v>
      </c>
      <c r="AI81" s="84" t="str">
        <f>VLOOKUP($C81,[1]量産!$C$4:$N$15550,12,FALSE)</f>
        <v>-</v>
      </c>
      <c r="AJ81" s="9"/>
      <c r="AK81" s="10"/>
      <c r="AL81" s="11">
        <f t="shared" si="12"/>
        <v>8975509420</v>
      </c>
      <c r="AM81" s="11" t="str">
        <f t="shared" si="13"/>
        <v>K</v>
      </c>
      <c r="AN81" s="11" t="e">
        <f t="shared" si="14"/>
        <v>#N/A</v>
      </c>
      <c r="AP81">
        <v>7551885952</v>
      </c>
      <c r="AQ81" s="11" t="str">
        <f t="shared" si="15"/>
        <v>A</v>
      </c>
      <c r="AR81" s="11" t="str">
        <f t="shared" si="16"/>
        <v>VK00 3X 750幅 FRAME ASM　設変出図(サ変、NUT,RIVETの変更)　※AAS-LD-12565</v>
      </c>
      <c r="BK81" s="13" t="e">
        <f>VLOOKUP(C:C,[2]Sheet2!$A:$A,1,FALSE)</f>
        <v>#N/A</v>
      </c>
    </row>
    <row r="82" spans="1:63" s="13" customFormat="1">
      <c r="A82" s="138">
        <v>905</v>
      </c>
      <c r="B82" s="170" t="s">
        <v>318</v>
      </c>
      <c r="C82" s="136">
        <v>8976486651</v>
      </c>
      <c r="D82" s="136" t="s">
        <v>36</v>
      </c>
      <c r="E82" s="247" t="e">
        <v>#N/A</v>
      </c>
      <c r="F82" s="139">
        <v>1</v>
      </c>
      <c r="G82" s="139" t="s">
        <v>1235</v>
      </c>
      <c r="H82" s="139" t="s">
        <v>85</v>
      </c>
      <c r="I82" s="279"/>
      <c r="J82" s="279">
        <v>3</v>
      </c>
      <c r="K82" s="279"/>
      <c r="L82" s="279"/>
      <c r="M82" s="279"/>
      <c r="N82" s="279"/>
      <c r="O82" s="279"/>
      <c r="P82" s="279"/>
      <c r="Q82" s="279"/>
      <c r="R82" s="280"/>
      <c r="S82" s="280"/>
      <c r="T82" s="280"/>
      <c r="U82" s="280"/>
      <c r="V82" s="139">
        <v>3</v>
      </c>
      <c r="W82" s="136" t="s">
        <v>680</v>
      </c>
      <c r="X82" s="136" t="s">
        <v>683</v>
      </c>
      <c r="Y82" s="42" t="str">
        <f>VLOOKUP($C82,[1]量産!$C$4:$N$15550,2,FALSE)</f>
        <v>I4JHK16</v>
      </c>
      <c r="Z82" s="108">
        <f>VLOOKUP($C82,[1]量産!$C$4:$N$15550,3,FALSE)</f>
        <v>0</v>
      </c>
      <c r="AA82" s="42" t="str">
        <f>VLOOKUP($C82,[1]量産!$C$4:$N$15550,4,FALSE)</f>
        <v>VL20 NMR</v>
      </c>
      <c r="AB82" s="42" t="str">
        <f>VLOOKUP($C82,[1]量産!$C$4:$N$15550,5,FALSE)</f>
        <v>VL20 D4-Gr</v>
      </c>
      <c r="AC82" s="81" t="str">
        <f>VLOOKUP($C82,[1]量産!$C$4:$N$15550,6,FALSE)</f>
        <v>【I4JHK16】VL20 D4-Gr NMR FRAME SOP向け設変出図</v>
      </c>
      <c r="AD82" s="42" t="str">
        <f>VLOOKUP($C82,[1]量産!$C$4:$N$15550,7,FALSE)</f>
        <v>PA1-1163</v>
      </c>
      <c r="AE82" s="42" t="str">
        <f>VLOOKUP($C82,[1]量産!$C$4:$N$15550,8,FALSE)</f>
        <v>K</v>
      </c>
      <c r="AF82" s="82" t="str">
        <f>VLOOKUP($C82,[1]量産!$C$4:$N$15550,9,FALSE)</f>
        <v>VAP</v>
      </c>
      <c r="AG82" s="83" t="str">
        <f>VLOOKUP($C82,[1]量産!$C$4:$N$15550,10,FALSE)</f>
        <v>○</v>
      </c>
      <c r="AH82" s="42" t="str">
        <f>VLOOKUP($C82,[1]量産!$C$4:$N$15550,11,FALSE)</f>
        <v>-</v>
      </c>
      <c r="AI82" s="84" t="str">
        <f>VLOOKUP($C82,[1]量産!$C$4:$N$15550,12,FALSE)</f>
        <v>-</v>
      </c>
      <c r="AJ82" s="9"/>
      <c r="AK82" s="10"/>
      <c r="AL82" s="11">
        <f t="shared" si="12"/>
        <v>8976486651</v>
      </c>
      <c r="AM82" s="11" t="str">
        <f t="shared" si="13"/>
        <v>K</v>
      </c>
      <c r="AN82" s="11" t="e">
        <f t="shared" si="14"/>
        <v>#N/A</v>
      </c>
      <c r="AP82">
        <v>7552296092</v>
      </c>
      <c r="AQ82" s="11" t="e">
        <f t="shared" si="15"/>
        <v>#N/A</v>
      </c>
      <c r="AR82" s="11" t="e">
        <f t="shared" si="16"/>
        <v>#N/A</v>
      </c>
      <c r="BK82" s="13" t="e">
        <f>VLOOKUP(C:C,[2]Sheet2!$A:$A,1,FALSE)</f>
        <v>#N/A</v>
      </c>
    </row>
    <row r="83" spans="1:63" s="11" customFormat="1">
      <c r="A83" s="138">
        <v>911</v>
      </c>
      <c r="B83" s="170" t="s">
        <v>318</v>
      </c>
      <c r="C83" s="136">
        <v>8983867601</v>
      </c>
      <c r="D83" s="136" t="s">
        <v>32</v>
      </c>
      <c r="E83" s="247" t="e">
        <v>#N/A</v>
      </c>
      <c r="F83" s="139">
        <v>1</v>
      </c>
      <c r="G83" s="139" t="s">
        <v>1158</v>
      </c>
      <c r="H83" s="139" t="s">
        <v>85</v>
      </c>
      <c r="I83" s="279"/>
      <c r="J83" s="279">
        <v>1</v>
      </c>
      <c r="K83" s="279">
        <v>1</v>
      </c>
      <c r="L83" s="279">
        <v>2</v>
      </c>
      <c r="M83" s="279">
        <v>2</v>
      </c>
      <c r="N83" s="279">
        <v>1</v>
      </c>
      <c r="O83" s="279"/>
      <c r="P83" s="279"/>
      <c r="Q83" s="279"/>
      <c r="R83" s="279"/>
      <c r="S83" s="280"/>
      <c r="T83" s="279"/>
      <c r="U83" s="279"/>
      <c r="V83" s="139">
        <v>7</v>
      </c>
      <c r="W83" s="136" t="s">
        <v>680</v>
      </c>
      <c r="X83" s="136" t="s">
        <v>690</v>
      </c>
      <c r="Y83" s="42" t="str">
        <f>VLOOKUP($C83,[1]量産!$C$4:$N$15550,2,FALSE)</f>
        <v>I4JGW77</v>
      </c>
      <c r="Z83" s="108">
        <f>VLOOKUP($C83,[1]量産!$C$4:$N$15550,3,FALSE)</f>
        <v>0</v>
      </c>
      <c r="AA83" s="42" t="str">
        <f>VLOOKUP($C83,[1]量産!$C$4:$N$15550,4,FALSE)</f>
        <v>VL01 NMR</v>
      </c>
      <c r="AB83" s="42" t="str">
        <f>VLOOKUP($C83,[1]量産!$C$4:$N$15550,5,FALSE)</f>
        <v>VL01 F3-Gr</v>
      </c>
      <c r="AC83" s="81" t="str">
        <f>VLOOKUP($C83,[1]量産!$C$4:$N$15550,6,FALSE)</f>
        <v>【I4JGW77】VL01 C3/F3-Gr 量産向け設変出図 AAS-LD-6924の恒久設変</v>
      </c>
      <c r="AD83" s="42" t="str">
        <f>VLOOKUP($C83,[1]量産!$C$4:$N$15550,7,FALSE)</f>
        <v>PA1-9075</v>
      </c>
      <c r="AE83" s="42" t="str">
        <f>VLOOKUP($C83,[1]量産!$C$4:$N$15550,8,FALSE)</f>
        <v>A</v>
      </c>
      <c r="AF83" s="82" t="str">
        <f>VLOOKUP($C83,[1]量産!$C$4:$N$15550,9,FALSE)</f>
        <v>1VAD</v>
      </c>
      <c r="AG83" s="83" t="str">
        <f>VLOOKUP($C83,[1]量産!$C$4:$N$15550,10,FALSE)</f>
        <v>○</v>
      </c>
      <c r="AH83" s="42">
        <f>VLOOKUP($C83,[1]量産!$C$4:$N$15550,11,FALSE)</f>
        <v>20190418</v>
      </c>
      <c r="AI83" s="84">
        <f>VLOOKUP($C83,[1]量産!$C$4:$N$15550,12,FALSE)</f>
        <v>20190418</v>
      </c>
      <c r="AJ83" s="9"/>
      <c r="AK83" s="10"/>
      <c r="AL83" s="11">
        <f t="shared" si="12"/>
        <v>8983867601</v>
      </c>
      <c r="AM83" s="11" t="str">
        <f t="shared" si="13"/>
        <v>K</v>
      </c>
      <c r="AN83" s="11" t="e">
        <f t="shared" si="14"/>
        <v>#N/A</v>
      </c>
      <c r="AP83">
        <v>7552296122</v>
      </c>
      <c r="AQ83" s="11" t="e">
        <f t="shared" si="15"/>
        <v>#N/A</v>
      </c>
      <c r="AR83" s="11" t="e">
        <f t="shared" si="16"/>
        <v>#N/A</v>
      </c>
      <c r="BK83" s="13" t="e">
        <f>VLOOKUP(C:C,[2]Sheet2!$A:$A,1,FALSE)</f>
        <v>#N/A</v>
      </c>
    </row>
    <row r="84" spans="1:63" s="13" customFormat="1">
      <c r="A84" s="138">
        <v>903</v>
      </c>
      <c r="B84" s="170" t="s">
        <v>318</v>
      </c>
      <c r="C84" s="136">
        <v>8975226710</v>
      </c>
      <c r="D84" s="136" t="s">
        <v>32</v>
      </c>
      <c r="E84" s="247" t="s">
        <v>1013</v>
      </c>
      <c r="F84" s="139">
        <v>1</v>
      </c>
      <c r="G84" s="139" t="s">
        <v>783</v>
      </c>
      <c r="H84" s="139" t="s">
        <v>85</v>
      </c>
      <c r="I84" s="279"/>
      <c r="J84" s="279"/>
      <c r="K84" s="279"/>
      <c r="L84" s="279"/>
      <c r="M84" s="279"/>
      <c r="N84" s="279"/>
      <c r="O84" s="279">
        <v>1</v>
      </c>
      <c r="P84" s="279">
        <v>2</v>
      </c>
      <c r="Q84" s="279">
        <v>2</v>
      </c>
      <c r="R84" s="280">
        <v>2</v>
      </c>
      <c r="S84" s="280">
        <v>2</v>
      </c>
      <c r="T84" s="280">
        <v>2</v>
      </c>
      <c r="U84" s="280">
        <v>1</v>
      </c>
      <c r="V84" s="139">
        <v>12</v>
      </c>
      <c r="W84" s="136" t="s">
        <v>680</v>
      </c>
      <c r="X84" s="136" t="s">
        <v>787</v>
      </c>
      <c r="Y84" s="42" t="str">
        <f>VLOOKUP($C84,[1]量産!$C$4:$N$15550,2,FALSE)</f>
        <v>I3JZ346</v>
      </c>
      <c r="Z84" s="108">
        <f>VLOOKUP($C84,[1]量産!$C$4:$N$15550,3,FALSE)</f>
        <v>0</v>
      </c>
      <c r="AA84" s="42">
        <f>VLOOKUP($C84,[1]量産!$C$4:$N$15550,4,FALSE)</f>
        <v>0</v>
      </c>
      <c r="AB84" s="42" t="str">
        <f>VLOOKUP($C84,[1]量産!$C$4:$N$15550,5,FALSE)</f>
        <v>VL01 C3-Gr SOP</v>
      </c>
      <c r="AC84" s="81" t="str">
        <f>VLOOKUP($C84,[1]量産!$C$4:$N$15550,6,FALSE)</f>
        <v>【I3JZ346】VL01 C3-Gr向け ナロー系 新規出図</v>
      </c>
      <c r="AD84" s="42" t="str">
        <f>VLOOKUP($C84,[1]量産!$C$4:$N$15550,7,FALSE)</f>
        <v>PA1-9205</v>
      </c>
      <c r="AE84" s="42" t="str">
        <f>VLOOKUP($C84,[1]量産!$C$4:$N$15550,8,FALSE)</f>
        <v>K</v>
      </c>
      <c r="AF84" s="82" t="str">
        <f>VLOOKUP($C84,[1]量産!$C$4:$N$15550,9,FALSE)</f>
        <v>VAK</v>
      </c>
      <c r="AG84" s="83" t="str">
        <f>VLOOKUP($C84,[1]量産!$C$4:$N$15550,10,FALSE)</f>
        <v>○</v>
      </c>
      <c r="AH84" s="42" t="str">
        <f>VLOOKUP($C84,[1]量産!$C$4:$N$15550,11,FALSE)</f>
        <v>-</v>
      </c>
      <c r="AI84" s="84" t="str">
        <f>VLOOKUP($C84,[1]量産!$C$4:$N$15550,12,FALSE)</f>
        <v>-</v>
      </c>
      <c r="AJ84" s="9"/>
      <c r="AK84" s="10"/>
      <c r="AL84" s="11">
        <f t="shared" si="12"/>
        <v>8975226710</v>
      </c>
      <c r="AM84" s="11" t="str">
        <f t="shared" si="13"/>
        <v>K</v>
      </c>
      <c r="AN84" s="11" t="str">
        <f t="shared" si="14"/>
        <v>SOP</v>
      </c>
      <c r="AP84">
        <v>8972681154</v>
      </c>
      <c r="AQ84" s="11" t="str">
        <f t="shared" si="15"/>
        <v>A</v>
      </c>
      <c r="AR84" s="11" t="str">
        <f t="shared" si="16"/>
        <v>VK04 A1-GR 4*4 量産向け設変出図</v>
      </c>
      <c r="BK84" s="13" t="e">
        <f>VLOOKUP(C:C,[2]Sheet2!$A:$A,1,FALSE)</f>
        <v>#N/A</v>
      </c>
    </row>
    <row r="85" spans="1:63" s="11" customFormat="1">
      <c r="A85" s="138">
        <v>61</v>
      </c>
      <c r="B85" s="170">
        <v>115</v>
      </c>
      <c r="C85" s="136">
        <v>8972799561</v>
      </c>
      <c r="D85" s="136" t="s">
        <v>17</v>
      </c>
      <c r="E85" s="247" t="s">
        <v>1288</v>
      </c>
      <c r="F85" s="139">
        <v>1</v>
      </c>
      <c r="G85" s="139" t="s">
        <v>303</v>
      </c>
      <c r="H85" s="139" t="s">
        <v>85</v>
      </c>
      <c r="I85" s="152">
        <v>3</v>
      </c>
      <c r="J85" s="139">
        <v>2</v>
      </c>
      <c r="K85" s="152"/>
      <c r="L85" s="152"/>
      <c r="M85" s="152">
        <v>1</v>
      </c>
      <c r="N85" s="152"/>
      <c r="O85" s="152"/>
      <c r="P85" s="152">
        <v>1</v>
      </c>
      <c r="Q85" s="152">
        <v>3</v>
      </c>
      <c r="R85" s="152">
        <v>4</v>
      </c>
      <c r="S85" s="152"/>
      <c r="T85" s="152">
        <v>2</v>
      </c>
      <c r="U85" s="152">
        <v>4</v>
      </c>
      <c r="V85" s="139">
        <v>20</v>
      </c>
      <c r="W85" s="136" t="s">
        <v>680</v>
      </c>
      <c r="X85" s="136" t="s">
        <v>681</v>
      </c>
      <c r="Y85" s="42" t="str">
        <f>VLOOKUP($C85,[1]量産!$C$4:$N$15550,2,FALSE)</f>
        <v>I4JKU91</v>
      </c>
      <c r="Z85" s="108">
        <f>VLOOKUP($C85,[1]量産!$C$4:$N$15550,3,FALSE)</f>
        <v>45093</v>
      </c>
      <c r="AA85" s="42" t="str">
        <f>VLOOKUP($C85,[1]量産!$C$4:$N$15550,4,FALSE)</f>
        <v>VK00 NKR</v>
      </c>
      <c r="AB85" s="42" t="str">
        <f>VLOOKUP($C85,[1]量産!$C$4:$N$15550,5,FALSE)</f>
        <v>VK00 1X軽量</v>
      </c>
      <c r="AC85" s="81" t="str">
        <f>VLOOKUP($C85,[1]量産!$C$4:$N$15550,6,FALSE)</f>
        <v>【I4JKU91】VK00 700幅FRAME　設変出図(サ変：3JCE66 GUSSET亀裂対策反映に伴う)</v>
      </c>
      <c r="AD85" s="42" t="str">
        <f>VLOOKUP($C85,[1]量産!$C$4:$N$15550,7,FALSE)</f>
        <v>未</v>
      </c>
      <c r="AE85" s="42" t="str">
        <f>VLOOKUP($C85,[1]量産!$C$4:$N$15550,8,FALSE)</f>
        <v>D</v>
      </c>
      <c r="AF85" s="82" t="str">
        <f>VLOOKUP($C85,[1]量産!$C$4:$N$15550,9,FALSE)</f>
        <v>2DBB</v>
      </c>
      <c r="AG85" s="83" t="str">
        <f>VLOOKUP($C85,[1]量産!$C$4:$N$15550,10,FALSE)</f>
        <v>○</v>
      </c>
      <c r="AH85" s="42" t="str">
        <f>VLOOKUP($C85,[1]量産!$C$4:$N$15550,11,FALSE)</f>
        <v>-</v>
      </c>
      <c r="AI85" s="84" t="str">
        <f>VLOOKUP($C85,[1]量産!$C$4:$N$15550,12,FALSE)</f>
        <v>-</v>
      </c>
      <c r="AJ85" s="12"/>
      <c r="AK85" s="10"/>
      <c r="AL85" s="11">
        <f t="shared" si="12"/>
        <v>8972799561</v>
      </c>
      <c r="AM85" s="11">
        <f t="shared" si="13"/>
        <v>115</v>
      </c>
      <c r="AN85" s="11" t="str">
        <f t="shared" si="14"/>
        <v>I3JAR72</v>
      </c>
      <c r="AP85">
        <v>8978767162</v>
      </c>
      <c r="AQ85" s="11" t="e">
        <f t="shared" si="15"/>
        <v>#N/A</v>
      </c>
      <c r="AR85" s="11" t="e">
        <f t="shared" si="16"/>
        <v>#N/A</v>
      </c>
      <c r="BK85" s="13" t="e">
        <f>VLOOKUP(C:C,[2]Sheet2!$A:$A,1,FALSE)</f>
        <v>#N/A</v>
      </c>
    </row>
    <row r="86" spans="1:63" s="11" customFormat="1">
      <c r="A86" s="138">
        <v>68</v>
      </c>
      <c r="B86" s="170">
        <v>115</v>
      </c>
      <c r="C86" s="136">
        <v>8972799690</v>
      </c>
      <c r="D86" s="136" t="s">
        <v>15</v>
      </c>
      <c r="E86" s="247" t="s">
        <v>1101</v>
      </c>
      <c r="F86" s="139">
        <v>1</v>
      </c>
      <c r="G86" s="139" t="s">
        <v>316</v>
      </c>
      <c r="H86" s="139" t="s">
        <v>85</v>
      </c>
      <c r="I86" s="152">
        <v>2</v>
      </c>
      <c r="J86" s="139">
        <v>2</v>
      </c>
      <c r="K86" s="139">
        <v>2</v>
      </c>
      <c r="L86" s="152">
        <v>4</v>
      </c>
      <c r="M86" s="152"/>
      <c r="N86" s="152"/>
      <c r="O86" s="152">
        <v>1</v>
      </c>
      <c r="P86" s="152">
        <v>1</v>
      </c>
      <c r="Q86" s="152">
        <v>2</v>
      </c>
      <c r="R86" s="152">
        <v>3</v>
      </c>
      <c r="S86" s="152">
        <v>7</v>
      </c>
      <c r="T86" s="152">
        <v>2</v>
      </c>
      <c r="U86" s="152"/>
      <c r="V86" s="139">
        <v>26</v>
      </c>
      <c r="W86" s="136" t="s">
        <v>680</v>
      </c>
      <c r="X86" s="136" t="s">
        <v>681</v>
      </c>
      <c r="Y86" s="42" t="str">
        <f>VLOOKUP($C86,[1]量産!$C$4:$N$15550,2,FALSE)</f>
        <v>I3JBZ29</v>
      </c>
      <c r="Z86" s="108">
        <f>VLOOKUP($C86,[1]量産!$C$4:$N$15550,3,FALSE)</f>
        <v>0</v>
      </c>
      <c r="AA86" s="42" t="str">
        <f>VLOOKUP($C86,[1]量産!$C$4:$N$15550,4,FALSE)</f>
        <v>VK00NMR</v>
      </c>
      <c r="AB86" s="42" t="str">
        <f>VLOOKUP($C86,[1]量産!$C$4:$N$15550,5,FALSE)</f>
        <v>VK00 2X 軽量</v>
      </c>
      <c r="AC86" s="81" t="str">
        <f>VLOOKUP($C86,[1]量産!$C$4:$N$15550,6,FALSE)</f>
        <v>【I3JBZ29】VK00 2X 一生-2、セラブル生試 700幅 FRAME ASM 新規出図</v>
      </c>
      <c r="AD86" s="42" t="str">
        <f>VLOOKUP($C86,[1]量産!$C$4:$N$15550,7,FALSE)</f>
        <v>未</v>
      </c>
      <c r="AE86" s="42" t="str">
        <f>VLOOKUP($C86,[1]量産!$C$4:$N$15550,8,FALSE)</f>
        <v>D</v>
      </c>
      <c r="AF86" s="82" t="str">
        <f>VLOOKUP($C86,[1]量産!$C$4:$N$15550,9,FALSE)</f>
        <v>FAK</v>
      </c>
      <c r="AG86" s="83" t="str">
        <f>VLOOKUP($C86,[1]量産!$C$4:$N$15550,10,FALSE)</f>
        <v>○</v>
      </c>
      <c r="AH86" s="42" t="str">
        <f>VLOOKUP($C86,[1]量産!$C$4:$N$15550,11,FALSE)</f>
        <v>-</v>
      </c>
      <c r="AI86" s="84" t="str">
        <f>VLOOKUP($C86,[1]量産!$C$4:$N$15550,12,FALSE)</f>
        <v>-</v>
      </c>
      <c r="AJ86" s="12"/>
      <c r="AK86" s="10"/>
      <c r="AL86" s="11">
        <f t="shared" si="12"/>
        <v>8972799690</v>
      </c>
      <c r="AM86" s="11">
        <f t="shared" si="13"/>
        <v>115</v>
      </c>
      <c r="AN86" s="11" t="str">
        <f t="shared" si="14"/>
        <v>VK04 A1-GR 1生向け設変出図</v>
      </c>
      <c r="AQ86" s="11">
        <f t="shared" si="15"/>
        <v>0</v>
      </c>
      <c r="AR86" s="11">
        <f t="shared" si="16"/>
        <v>0</v>
      </c>
      <c r="BK86" s="13" t="e">
        <f>VLOOKUP(C:C,[2]Sheet2!$A:$A,1,FALSE)</f>
        <v>#N/A</v>
      </c>
    </row>
    <row r="87" spans="1:63" s="11" customFormat="1">
      <c r="A87" s="138">
        <v>80</v>
      </c>
      <c r="B87" s="170">
        <v>115</v>
      </c>
      <c r="C87" s="136">
        <v>8977940233</v>
      </c>
      <c r="D87" s="136" t="s">
        <v>15</v>
      </c>
      <c r="E87" s="247" t="s">
        <v>1101</v>
      </c>
      <c r="F87" s="139">
        <v>1</v>
      </c>
      <c r="G87" s="139" t="s">
        <v>308</v>
      </c>
      <c r="H87" s="139" t="s">
        <v>85</v>
      </c>
      <c r="I87" s="139">
        <v>4</v>
      </c>
      <c r="J87" s="139">
        <v>4</v>
      </c>
      <c r="K87" s="139">
        <v>2</v>
      </c>
      <c r="L87" s="139">
        <v>1</v>
      </c>
      <c r="M87" s="139">
        <v>1</v>
      </c>
      <c r="N87" s="139"/>
      <c r="O87" s="139"/>
      <c r="P87" s="139">
        <v>1</v>
      </c>
      <c r="Q87" s="139">
        <v>1</v>
      </c>
      <c r="R87" s="139"/>
      <c r="S87" s="139"/>
      <c r="T87" s="139"/>
      <c r="U87" s="139"/>
      <c r="V87" s="139">
        <v>14</v>
      </c>
      <c r="W87" s="136" t="s">
        <v>680</v>
      </c>
      <c r="X87" s="136" t="s">
        <v>681</v>
      </c>
      <c r="Y87" s="42" t="str">
        <f>VLOOKUP($C87,[1]量産!$C$4:$N$15550,2,FALSE)</f>
        <v>I4JKU91</v>
      </c>
      <c r="Z87" s="108">
        <f>VLOOKUP($C87,[1]量産!$C$4:$N$15550,3,FALSE)</f>
        <v>45093</v>
      </c>
      <c r="AA87" s="42" t="str">
        <f>VLOOKUP($C87,[1]量産!$C$4:$N$15550,4,FALSE)</f>
        <v>VK00 NMR</v>
      </c>
      <c r="AB87" s="42" t="str">
        <f>VLOOKUP($C87,[1]量産!$C$4:$N$15550,5,FALSE)</f>
        <v>VK00 2X軽量</v>
      </c>
      <c r="AC87" s="81" t="str">
        <f>VLOOKUP($C87,[1]量産!$C$4:$N$15550,6,FALSE)</f>
        <v>【I4JKU91】VK00 700幅FRAME　設変出図(サ変：3JCE66 GUSSET亀裂対策反映に伴う)</v>
      </c>
      <c r="AD87" s="42" t="str">
        <f>VLOOKUP($C87,[1]量産!$C$4:$N$15550,7,FALSE)</f>
        <v>未</v>
      </c>
      <c r="AE87" s="42" t="str">
        <f>VLOOKUP($C87,[1]量産!$C$4:$N$15550,8,FALSE)</f>
        <v>D</v>
      </c>
      <c r="AF87" s="82" t="str">
        <f>VLOOKUP($C87,[1]量産!$C$4:$N$15550,9,FALSE)</f>
        <v>2DBH</v>
      </c>
      <c r="AG87" s="83" t="str">
        <f>VLOOKUP($C87,[1]量産!$C$4:$N$15550,10,FALSE)</f>
        <v>○</v>
      </c>
      <c r="AH87" s="42" t="str">
        <f>VLOOKUP($C87,[1]量産!$C$4:$N$15550,11,FALSE)</f>
        <v>-</v>
      </c>
      <c r="AI87" s="84" t="str">
        <f>VLOOKUP($C87,[1]量産!$C$4:$N$15550,12,FALSE)</f>
        <v>-</v>
      </c>
      <c r="AJ87" s="9"/>
      <c r="AK87" s="10"/>
      <c r="AL87" s="11">
        <f t="shared" si="12"/>
        <v>8977940233</v>
      </c>
      <c r="AM87" s="11">
        <f t="shared" si="13"/>
        <v>115</v>
      </c>
      <c r="AN87" s="11" t="str">
        <f t="shared" si="14"/>
        <v>VK04 A1-GR 1生向け設変出図</v>
      </c>
      <c r="AQ87" s="11">
        <f t="shared" si="15"/>
        <v>0</v>
      </c>
      <c r="AR87" s="11">
        <f t="shared" si="16"/>
        <v>0</v>
      </c>
      <c r="BK87" s="13" t="e">
        <f>VLOOKUP(C:C,[2]Sheet2!$A:$A,1,FALSE)</f>
        <v>#N/A</v>
      </c>
    </row>
    <row r="88" spans="1:63" s="11" customFormat="1">
      <c r="A88" s="138">
        <v>78</v>
      </c>
      <c r="B88" s="170">
        <v>115</v>
      </c>
      <c r="C88" s="136">
        <v>8977940205</v>
      </c>
      <c r="D88" s="136" t="s">
        <v>17</v>
      </c>
      <c r="E88" s="247" t="s">
        <v>1684</v>
      </c>
      <c r="F88" s="139">
        <v>1</v>
      </c>
      <c r="G88" s="139" t="s">
        <v>306</v>
      </c>
      <c r="H88" s="139" t="s">
        <v>85</v>
      </c>
      <c r="I88" s="139">
        <v>12</v>
      </c>
      <c r="J88" s="152">
        <v>13</v>
      </c>
      <c r="K88" s="152">
        <v>8</v>
      </c>
      <c r="L88" s="152">
        <v>11</v>
      </c>
      <c r="M88" s="152">
        <v>13</v>
      </c>
      <c r="N88" s="152">
        <v>20</v>
      </c>
      <c r="O88" s="152">
        <v>12</v>
      </c>
      <c r="P88" s="152">
        <v>10</v>
      </c>
      <c r="Q88" s="152">
        <v>16</v>
      </c>
      <c r="R88" s="152">
        <v>17</v>
      </c>
      <c r="S88" s="152">
        <v>20</v>
      </c>
      <c r="T88" s="152">
        <v>18</v>
      </c>
      <c r="U88" s="152">
        <v>7</v>
      </c>
      <c r="V88" s="139">
        <v>177</v>
      </c>
      <c r="W88" s="136" t="s">
        <v>680</v>
      </c>
      <c r="X88" s="136" t="s">
        <v>681</v>
      </c>
      <c r="Y88" s="42" t="str">
        <f>VLOOKUP($C88,[1]量産!$C$4:$N$15550,2,FALSE)</f>
        <v>I4JKU91</v>
      </c>
      <c r="Z88" s="108">
        <f>VLOOKUP($C88,[1]量産!$C$4:$N$15550,3,FALSE)</f>
        <v>45093</v>
      </c>
      <c r="AA88" s="42" t="str">
        <f>VLOOKUP($C88,[1]量産!$C$4:$N$15550,4,FALSE)</f>
        <v>VK00 NKR</v>
      </c>
      <c r="AB88" s="42" t="str">
        <f>VLOOKUP($C88,[1]量産!$C$4:$N$15550,5,FALSE)</f>
        <v>VK00 1X軽量</v>
      </c>
      <c r="AC88" s="81" t="str">
        <f>VLOOKUP($C88,[1]量産!$C$4:$N$15550,6,FALSE)</f>
        <v>【I4JKU91】VK00 700幅FRAME　設変出図(サ変：3JCE66 GUSSET亀裂対策反映に伴う)</v>
      </c>
      <c r="AD88" s="42" t="str">
        <f>VLOOKUP($C88,[1]量産!$C$4:$N$15550,7,FALSE)</f>
        <v>未</v>
      </c>
      <c r="AE88" s="42" t="str">
        <f>VLOOKUP($C88,[1]量産!$C$4:$N$15550,8,FALSE)</f>
        <v>D</v>
      </c>
      <c r="AF88" s="82" t="str">
        <f>VLOOKUP($C88,[1]量産!$C$4:$N$15550,9,FALSE)</f>
        <v>2DAB</v>
      </c>
      <c r="AG88" s="83" t="str">
        <f>VLOOKUP($C88,[1]量産!$C$4:$N$15550,10,FALSE)</f>
        <v>○</v>
      </c>
      <c r="AH88" s="42" t="str">
        <f>VLOOKUP($C88,[1]量産!$C$4:$N$15550,11,FALSE)</f>
        <v>-</v>
      </c>
      <c r="AI88" s="84" t="str">
        <f>VLOOKUP($C88,[1]量産!$C$4:$N$15550,12,FALSE)</f>
        <v>-</v>
      </c>
      <c r="AJ88" s="9"/>
      <c r="AK88" s="10"/>
      <c r="AL88" s="11">
        <f t="shared" si="12"/>
        <v>8977940205</v>
      </c>
      <c r="AM88" s="11">
        <f t="shared" si="13"/>
        <v>115</v>
      </c>
      <c r="AN88" s="11" t="str">
        <f t="shared" si="14"/>
        <v>I4K7224VK04 A1-GR SOP向け設変出図</v>
      </c>
      <c r="AQ88" s="11">
        <f t="shared" si="15"/>
        <v>0</v>
      </c>
      <c r="AR88" s="11">
        <f t="shared" si="16"/>
        <v>0</v>
      </c>
      <c r="BK88" s="13" t="e">
        <f>VLOOKUP(C:C,[2]Sheet2!$A:$A,1,FALSE)</f>
        <v>#N/A</v>
      </c>
    </row>
    <row r="89" spans="1:63" s="11" customFormat="1">
      <c r="A89" s="138">
        <v>63</v>
      </c>
      <c r="B89" s="170">
        <v>115</v>
      </c>
      <c r="C89" s="136">
        <v>8972799591</v>
      </c>
      <c r="D89" s="136" t="s">
        <v>15</v>
      </c>
      <c r="E89" s="247" t="s">
        <v>1016</v>
      </c>
      <c r="F89" s="139">
        <v>1</v>
      </c>
      <c r="G89" s="139" t="s">
        <v>304</v>
      </c>
      <c r="H89" s="139" t="s">
        <v>85</v>
      </c>
      <c r="I89" s="139">
        <v>1</v>
      </c>
      <c r="J89" s="139">
        <v>5</v>
      </c>
      <c r="K89" s="139">
        <v>4</v>
      </c>
      <c r="L89" s="139">
        <v>14</v>
      </c>
      <c r="M89" s="139">
        <v>5</v>
      </c>
      <c r="N89" s="139">
        <v>4</v>
      </c>
      <c r="O89" s="139">
        <v>2</v>
      </c>
      <c r="P89" s="139">
        <v>6</v>
      </c>
      <c r="Q89" s="139">
        <v>3</v>
      </c>
      <c r="R89" s="139">
        <v>6</v>
      </c>
      <c r="S89" s="139">
        <v>1</v>
      </c>
      <c r="T89" s="139">
        <v>4</v>
      </c>
      <c r="U89" s="139">
        <v>1</v>
      </c>
      <c r="V89" s="139">
        <v>56</v>
      </c>
      <c r="W89" s="136" t="s">
        <v>680</v>
      </c>
      <c r="X89" s="136" t="s">
        <v>681</v>
      </c>
      <c r="Y89" s="42" t="str">
        <f>VLOOKUP($C89,[1]量産!$C$4:$N$15550,2,FALSE)</f>
        <v>I4JKU91</v>
      </c>
      <c r="Z89" s="108">
        <f>VLOOKUP($C89,[1]量産!$C$4:$N$15550,3,FALSE)</f>
        <v>45093</v>
      </c>
      <c r="AA89" s="42" t="str">
        <f>VLOOKUP($C89,[1]量産!$C$4:$N$15550,4,FALSE)</f>
        <v>VK00 NMR</v>
      </c>
      <c r="AB89" s="42" t="str">
        <f>VLOOKUP($C89,[1]量産!$C$4:$N$15550,5,FALSE)</f>
        <v>VK00 2X軽量</v>
      </c>
      <c r="AC89" s="81" t="str">
        <f>VLOOKUP($C89,[1]量産!$C$4:$N$15550,6,FALSE)</f>
        <v>【I4JKU91】VK00 700幅FRAME　設変出図(サ変：3JCE66 GUSSET亀裂対策反映に伴う)</v>
      </c>
      <c r="AD89" s="42" t="str">
        <f>VLOOKUP($C89,[1]量産!$C$4:$N$15550,7,FALSE)</f>
        <v>未</v>
      </c>
      <c r="AE89" s="42" t="str">
        <f>VLOOKUP($C89,[1]量産!$C$4:$N$15550,8,FALSE)</f>
        <v>D</v>
      </c>
      <c r="AF89" s="82" t="str">
        <f>VLOOKUP($C89,[1]量産!$C$4:$N$15550,9,FALSE)</f>
        <v>2DBG</v>
      </c>
      <c r="AG89" s="83" t="str">
        <f>VLOOKUP($C89,[1]量産!$C$4:$N$15550,10,FALSE)</f>
        <v>○</v>
      </c>
      <c r="AH89" s="42" t="str">
        <f>VLOOKUP($C89,[1]量産!$C$4:$N$15550,11,FALSE)</f>
        <v>-</v>
      </c>
      <c r="AI89" s="84" t="str">
        <f>VLOOKUP($C89,[1]量産!$C$4:$N$15550,12,FALSE)</f>
        <v>-</v>
      </c>
      <c r="AJ89" s="9"/>
      <c r="AK89" s="10"/>
      <c r="AL89" s="11">
        <f t="shared" si="12"/>
        <v>8972799591</v>
      </c>
      <c r="AM89" s="11">
        <f t="shared" si="13"/>
        <v>115</v>
      </c>
      <c r="AN89" s="11" t="str">
        <f t="shared" si="14"/>
        <v>VK00 2X 軽量</v>
      </c>
      <c r="AQ89" s="11">
        <f t="shared" si="15"/>
        <v>0</v>
      </c>
      <c r="AR89" s="11">
        <f t="shared" si="16"/>
        <v>0</v>
      </c>
      <c r="BK89" s="13" t="e">
        <f>VLOOKUP(C:C,[2]Sheet2!$A:$A,1,FALSE)</f>
        <v>#N/A</v>
      </c>
    </row>
    <row r="90" spans="1:63" s="11" customFormat="1">
      <c r="A90" s="138">
        <v>79</v>
      </c>
      <c r="B90" s="170">
        <v>115</v>
      </c>
      <c r="C90" s="136">
        <v>8977940224</v>
      </c>
      <c r="D90" s="136" t="s">
        <v>15</v>
      </c>
      <c r="E90" s="247" t="s">
        <v>1016</v>
      </c>
      <c r="F90" s="139">
        <v>1</v>
      </c>
      <c r="G90" s="139" t="s">
        <v>307</v>
      </c>
      <c r="H90" s="139" t="s">
        <v>85</v>
      </c>
      <c r="I90" s="139">
        <v>5</v>
      </c>
      <c r="J90" s="139">
        <v>9</v>
      </c>
      <c r="K90" s="139">
        <v>10</v>
      </c>
      <c r="L90" s="139">
        <v>34</v>
      </c>
      <c r="M90" s="139">
        <v>23</v>
      </c>
      <c r="N90" s="139">
        <v>34</v>
      </c>
      <c r="O90" s="139">
        <v>32</v>
      </c>
      <c r="P90" s="139">
        <v>38</v>
      </c>
      <c r="Q90" s="139">
        <v>38</v>
      </c>
      <c r="R90" s="139">
        <v>25</v>
      </c>
      <c r="S90" s="139">
        <v>13</v>
      </c>
      <c r="T90" s="139">
        <v>7</v>
      </c>
      <c r="U90" s="139">
        <v>3</v>
      </c>
      <c r="V90" s="139">
        <v>271</v>
      </c>
      <c r="W90" s="136" t="s">
        <v>680</v>
      </c>
      <c r="X90" s="136" t="s">
        <v>681</v>
      </c>
      <c r="Y90" s="42" t="str">
        <f>VLOOKUP($C90,[1]量産!$C$4:$N$15550,2,FALSE)</f>
        <v>I4JKU91</v>
      </c>
      <c r="Z90" s="108">
        <f>VLOOKUP($C90,[1]量産!$C$4:$N$15550,3,FALSE)</f>
        <v>45093</v>
      </c>
      <c r="AA90" s="42" t="str">
        <f>VLOOKUP($C90,[1]量産!$C$4:$N$15550,4,FALSE)</f>
        <v>VK00 NMR</v>
      </c>
      <c r="AB90" s="42" t="str">
        <f>VLOOKUP($C90,[1]量産!$C$4:$N$15550,5,FALSE)</f>
        <v>VK00 2X軽量</v>
      </c>
      <c r="AC90" s="81" t="str">
        <f>VLOOKUP($C90,[1]量産!$C$4:$N$15550,6,FALSE)</f>
        <v>【I4JKU91】VK00 700幅FRAME　設変出図(サ変：3JCE66 GUSSET亀裂対策反映に伴う)</v>
      </c>
      <c r="AD90" s="42" t="str">
        <f>VLOOKUP($C90,[1]量産!$C$4:$N$15550,7,FALSE)</f>
        <v>未</v>
      </c>
      <c r="AE90" s="42" t="str">
        <f>VLOOKUP($C90,[1]量産!$C$4:$N$15550,8,FALSE)</f>
        <v>D</v>
      </c>
      <c r="AF90" s="82" t="str">
        <f>VLOOKUP($C90,[1]量産!$C$4:$N$15550,9,FALSE)</f>
        <v>2DAJ</v>
      </c>
      <c r="AG90" s="83" t="str">
        <f>VLOOKUP($C90,[1]量産!$C$4:$N$15550,10,FALSE)</f>
        <v>○</v>
      </c>
      <c r="AH90" s="42" t="str">
        <f>VLOOKUP($C90,[1]量産!$C$4:$N$15550,11,FALSE)</f>
        <v>-</v>
      </c>
      <c r="AI90" s="84" t="str">
        <f>VLOOKUP($C90,[1]量産!$C$4:$N$15550,12,FALSE)</f>
        <v>-</v>
      </c>
      <c r="AJ90" s="12"/>
      <c r="AK90" s="10"/>
      <c r="AL90" s="11">
        <f t="shared" si="12"/>
        <v>8977940224</v>
      </c>
      <c r="AM90" s="11">
        <f t="shared" si="13"/>
        <v>115</v>
      </c>
      <c r="AN90" s="11" t="str">
        <f t="shared" si="14"/>
        <v>VK00 2X 軽量</v>
      </c>
      <c r="AP90" s="136">
        <v>7552701660</v>
      </c>
      <c r="AQ90" s="11" t="e">
        <f>VLOOKUP(AP90,AL6:AM868,2,FALSE)</f>
        <v>#N/A</v>
      </c>
      <c r="AR90" s="11" t="e">
        <f>VLOOKUP(AP90,AL6:AN868,3,FALSE)</f>
        <v>#N/A</v>
      </c>
      <c r="BK90" s="13" t="e">
        <f>VLOOKUP(C:C,[2]Sheet2!$A:$A,1,FALSE)</f>
        <v>#N/A</v>
      </c>
    </row>
    <row r="91" spans="1:63" s="13" customFormat="1">
      <c r="A91" s="138">
        <v>95</v>
      </c>
      <c r="B91" s="170">
        <v>115</v>
      </c>
      <c r="C91" s="136">
        <v>8978470413</v>
      </c>
      <c r="D91" s="136" t="s">
        <v>15</v>
      </c>
      <c r="E91" s="247" t="s">
        <v>1016</v>
      </c>
      <c r="F91" s="139">
        <v>1</v>
      </c>
      <c r="G91" s="139" t="s">
        <v>310</v>
      </c>
      <c r="H91" s="139" t="s">
        <v>85</v>
      </c>
      <c r="I91" s="139">
        <v>1</v>
      </c>
      <c r="J91" s="139"/>
      <c r="K91" s="139">
        <v>1</v>
      </c>
      <c r="L91" s="139">
        <v>1</v>
      </c>
      <c r="M91" s="139">
        <v>3</v>
      </c>
      <c r="N91" s="139">
        <v>1</v>
      </c>
      <c r="O91" s="139">
        <v>2</v>
      </c>
      <c r="P91" s="139">
        <v>1</v>
      </c>
      <c r="Q91" s="139">
        <v>2</v>
      </c>
      <c r="R91" s="139">
        <v>1</v>
      </c>
      <c r="S91" s="139">
        <v>1</v>
      </c>
      <c r="T91" s="139">
        <v>1</v>
      </c>
      <c r="U91" s="139"/>
      <c r="V91" s="139">
        <v>15</v>
      </c>
      <c r="W91" s="136" t="s">
        <v>680</v>
      </c>
      <c r="X91" s="136" t="s">
        <v>681</v>
      </c>
      <c r="Y91" s="42" t="str">
        <f>VLOOKUP($C91,[1]量産!$C$4:$N$15550,2,FALSE)</f>
        <v>I4JKG65</v>
      </c>
      <c r="Z91" s="108">
        <f>VLOOKUP($C91,[1]量産!$C$4:$N$15550,3,FALSE)</f>
        <v>0</v>
      </c>
      <c r="AA91" s="42" t="str">
        <f>VLOOKUP($C91,[1]量産!$C$4:$N$15550,4,FALSE)</f>
        <v>VK00 NMR</v>
      </c>
      <c r="AB91" s="42" t="str">
        <f>VLOOKUP($C91,[1]量産!$C$4:$N$15550,5,FALSE)</f>
        <v>VK00 2X 軽量</v>
      </c>
      <c r="AC91" s="81" t="str">
        <f>VLOOKUP($C91,[1]量産!$C$4:$N$15550,6,FALSE)</f>
        <v>【I4JKG65】VK00 2X 700幅 FRAME 先行量産向け設変出図</v>
      </c>
      <c r="AD91" s="42" t="str">
        <f>VLOOKUP($C91,[1]量産!$C$4:$N$15550,7,FALSE)</f>
        <v>未</v>
      </c>
      <c r="AE91" s="42" t="str">
        <f>VLOOKUP($C91,[1]量産!$C$4:$N$15550,8,FALSE)</f>
        <v>D</v>
      </c>
      <c r="AF91" s="82" t="str">
        <f>VLOOKUP($C91,[1]量産!$C$4:$N$15550,9,FALSE)</f>
        <v>FAN</v>
      </c>
      <c r="AG91" s="83" t="str">
        <f>VLOOKUP($C91,[1]量産!$C$4:$N$15550,10,FALSE)</f>
        <v>○</v>
      </c>
      <c r="AH91" s="42" t="str">
        <f>VLOOKUP($C91,[1]量産!$C$4:$N$15550,11,FALSE)</f>
        <v>-</v>
      </c>
      <c r="AI91" s="84" t="str">
        <f>VLOOKUP($C91,[1]量産!$C$4:$N$15550,12,FALSE)</f>
        <v>-</v>
      </c>
      <c r="AJ91" s="9"/>
      <c r="AK91" s="10"/>
      <c r="AL91" s="11">
        <f t="shared" si="12"/>
        <v>8978470413</v>
      </c>
      <c r="AM91" s="11">
        <f t="shared" si="13"/>
        <v>115</v>
      </c>
      <c r="AN91" s="11" t="str">
        <f t="shared" si="14"/>
        <v>VK00 2X 軽量</v>
      </c>
      <c r="AP91" s="235">
        <v>7552165933</v>
      </c>
      <c r="AQ91" s="11" t="str">
        <f>VLOOKUP(AP91,AL91:AM851,2,FALSE)</f>
        <v>C</v>
      </c>
      <c r="AR91" s="11" t="str">
        <f>VLOOKUP(AP91,AL91:AN851,3,FALSE)</f>
        <v>VK00 B1-Gr</v>
      </c>
      <c r="BK91" s="13" t="e">
        <f>VLOOKUP(C:C,[2]Sheet2!$A:$A,1,FALSE)</f>
        <v>#N/A</v>
      </c>
    </row>
    <row r="92" spans="1:63" s="13" customFormat="1">
      <c r="A92" s="138">
        <v>85</v>
      </c>
      <c r="B92" s="170">
        <v>115</v>
      </c>
      <c r="C92" s="136">
        <v>8978362084</v>
      </c>
      <c r="D92" s="136" t="s">
        <v>17</v>
      </c>
      <c r="E92" s="247" t="s">
        <v>1017</v>
      </c>
      <c r="F92" s="139">
        <v>1</v>
      </c>
      <c r="G92" s="139" t="s">
        <v>714</v>
      </c>
      <c r="H92" s="139" t="s">
        <v>85</v>
      </c>
      <c r="I92" s="152">
        <v>26</v>
      </c>
      <c r="J92" s="152">
        <v>12</v>
      </c>
      <c r="K92" s="152">
        <v>6</v>
      </c>
      <c r="L92" s="152">
        <v>21</v>
      </c>
      <c r="M92" s="152">
        <v>24</v>
      </c>
      <c r="N92" s="139">
        <v>30</v>
      </c>
      <c r="O92" s="152">
        <v>6</v>
      </c>
      <c r="P92" s="139">
        <v>12</v>
      </c>
      <c r="Q92" s="139">
        <v>21</v>
      </c>
      <c r="R92" s="139">
        <v>26</v>
      </c>
      <c r="S92" s="139">
        <v>10</v>
      </c>
      <c r="T92" s="139">
        <v>11</v>
      </c>
      <c r="U92" s="139">
        <v>25</v>
      </c>
      <c r="V92" s="139">
        <v>230</v>
      </c>
      <c r="W92" s="136" t="s">
        <v>680</v>
      </c>
      <c r="X92" s="136" t="s">
        <v>681</v>
      </c>
      <c r="Y92" s="42" t="str">
        <f>VLOOKUP($C92,[1]量産!$C$4:$N$15550,2,FALSE)</f>
        <v>I4K5078</v>
      </c>
      <c r="Z92" s="108">
        <f>VLOOKUP($C92,[1]量産!$C$4:$N$15550,3,FALSE)</f>
        <v>45428</v>
      </c>
      <c r="AA92" s="42" t="str">
        <f>VLOOKUP($C92,[1]量産!$C$4:$N$15550,4,FALSE)</f>
        <v>VK00 NKR</v>
      </c>
      <c r="AB92" s="42" t="str">
        <f>VLOOKUP($C92,[1]量産!$C$4:$N$15550,5,FALSE)</f>
        <v>VK00 E1-GR 700幅</v>
      </c>
      <c r="AC92" s="81" t="str">
        <f>VLOOKUP($C92,[1]量産!$C$4:$N$15550,6,FALSE)</f>
        <v>VK00 E1-GR 700幅 SOP向け　FRAME ASM 設変出図(内容:S/MBR の設計変更)</v>
      </c>
      <c r="AD92" s="42" t="str">
        <f>VLOOKUP($C92,[1]量産!$C$4:$N$15550,7,FALSE)</f>
        <v>PA1-4071</v>
      </c>
      <c r="AE92" s="42" t="str">
        <f>VLOOKUP($C92,[1]量産!$C$4:$N$15550,8,FALSE)</f>
        <v>D</v>
      </c>
      <c r="AF92" s="82" t="str">
        <f>VLOOKUP($C92,[1]量産!$C$4:$N$15550,9,FALSE)</f>
        <v>1DAE</v>
      </c>
      <c r="AG92" s="83" t="str">
        <f>VLOOKUP($C92,[1]量産!$C$4:$N$15550,10,FALSE)</f>
        <v>○</v>
      </c>
      <c r="AH92" s="42" t="str">
        <f>VLOOKUP($C92,[1]量産!$C$4:$N$15550,11,FALSE)</f>
        <v>-</v>
      </c>
      <c r="AI92" s="84" t="str">
        <f>VLOOKUP($C92,[1]量産!$C$4:$N$15550,12,FALSE)</f>
        <v>-</v>
      </c>
      <c r="AJ92" s="9"/>
      <c r="AK92" s="10"/>
      <c r="AL92" s="11">
        <f t="shared" si="12"/>
        <v>8978362084</v>
      </c>
      <c r="AM92" s="11">
        <f t="shared" si="13"/>
        <v>115</v>
      </c>
      <c r="AN92" s="11" t="str">
        <f t="shared" si="14"/>
        <v>VK00 E1-Gr SOP</v>
      </c>
      <c r="AP92" s="235">
        <v>7552227682</v>
      </c>
      <c r="AQ92" s="11" t="str">
        <f>VLOOKUP(AP92,AL92:AM852,2,FALSE)</f>
        <v>C</v>
      </c>
      <c r="AR92" s="11" t="e">
        <f>VLOOKUP(AP92,AL92:AN852,3,FALSE)</f>
        <v>#N/A</v>
      </c>
      <c r="BK92" s="13" t="e">
        <f>VLOOKUP(C:C,[2]Sheet2!$A:$A,1,FALSE)</f>
        <v>#N/A</v>
      </c>
    </row>
    <row r="93" spans="1:63" s="11" customFormat="1">
      <c r="A93" s="138">
        <v>87</v>
      </c>
      <c r="B93" s="170">
        <v>115</v>
      </c>
      <c r="C93" s="136">
        <v>8978362135</v>
      </c>
      <c r="D93" s="136" t="s">
        <v>17</v>
      </c>
      <c r="E93" s="247" t="s">
        <v>1017</v>
      </c>
      <c r="F93" s="139">
        <v>1</v>
      </c>
      <c r="G93" s="139" t="s">
        <v>689</v>
      </c>
      <c r="H93" s="139" t="s">
        <v>85</v>
      </c>
      <c r="I93" s="152">
        <v>23</v>
      </c>
      <c r="J93" s="139">
        <v>10</v>
      </c>
      <c r="K93" s="152">
        <v>6</v>
      </c>
      <c r="L93" s="152">
        <v>15</v>
      </c>
      <c r="M93" s="152">
        <v>25</v>
      </c>
      <c r="N93" s="139">
        <v>11</v>
      </c>
      <c r="O93" s="139">
        <v>23</v>
      </c>
      <c r="P93" s="139">
        <v>38</v>
      </c>
      <c r="Q93" s="139">
        <v>36</v>
      </c>
      <c r="R93" s="139">
        <v>27</v>
      </c>
      <c r="S93" s="139">
        <v>33</v>
      </c>
      <c r="T93" s="139">
        <v>40</v>
      </c>
      <c r="U93" s="139">
        <v>20</v>
      </c>
      <c r="V93" s="139">
        <v>307</v>
      </c>
      <c r="W93" s="136" t="s">
        <v>680</v>
      </c>
      <c r="X93" s="136" t="s">
        <v>681</v>
      </c>
      <c r="Y93" s="42" t="str">
        <f>VLOOKUP($C93,[1]量産!$C$4:$N$15550,2,FALSE)</f>
        <v>I4K5078</v>
      </c>
      <c r="Z93" s="108">
        <f>VLOOKUP($C93,[1]量産!$C$4:$N$15550,3,FALSE)</f>
        <v>45428</v>
      </c>
      <c r="AA93" s="42" t="str">
        <f>VLOOKUP($C93,[1]量産!$C$4:$N$15550,4,FALSE)</f>
        <v>VK00 NKR</v>
      </c>
      <c r="AB93" s="42" t="str">
        <f>VLOOKUP($C93,[1]量産!$C$4:$N$15550,5,FALSE)</f>
        <v>VK00 E1-GR 700幅</v>
      </c>
      <c r="AC93" s="81" t="str">
        <f>VLOOKUP($C93,[1]量産!$C$4:$N$15550,6,FALSE)</f>
        <v>VK00 E1-GR 700幅 SOP向け　FRAME ASM 設変出図(内容:S/MBR の設計変更)</v>
      </c>
      <c r="AD93" s="42" t="str">
        <f>VLOOKUP($C93,[1]量産!$C$4:$N$15550,7,FALSE)</f>
        <v>PA1-4071</v>
      </c>
      <c r="AE93" s="42" t="str">
        <f>VLOOKUP($C93,[1]量産!$C$4:$N$15550,8,FALSE)</f>
        <v>D</v>
      </c>
      <c r="AF93" s="82" t="str">
        <f>VLOOKUP($C93,[1]量産!$C$4:$N$15550,9,FALSE)</f>
        <v>3DAM</v>
      </c>
      <c r="AG93" s="83" t="str">
        <f>VLOOKUP($C93,[1]量産!$C$4:$N$15550,10,FALSE)</f>
        <v>○</v>
      </c>
      <c r="AH93" s="42" t="str">
        <f>VLOOKUP($C93,[1]量産!$C$4:$N$15550,11,FALSE)</f>
        <v>-</v>
      </c>
      <c r="AI93" s="84" t="str">
        <f>VLOOKUP($C93,[1]量産!$C$4:$N$15550,12,FALSE)</f>
        <v>-</v>
      </c>
      <c r="AJ93" s="9"/>
      <c r="AK93" s="10"/>
      <c r="AL93" s="11">
        <f t="shared" si="12"/>
        <v>8978362135</v>
      </c>
      <c r="AM93" s="11">
        <f t="shared" si="13"/>
        <v>115</v>
      </c>
      <c r="AN93" s="11" t="str">
        <f t="shared" si="14"/>
        <v>VK00 E1-Gr SOP</v>
      </c>
      <c r="AP93" s="130">
        <v>8972760043</v>
      </c>
      <c r="AQ93" s="11" t="e">
        <f>VLOOKUP(AP93,AL93:AM855,2,FALSE)</f>
        <v>#N/A</v>
      </c>
      <c r="AR93" s="11" t="e">
        <f>VLOOKUP(AP93,AL93:AN855,3,FALSE)</f>
        <v>#N/A</v>
      </c>
      <c r="BK93" s="13" t="e">
        <f>VLOOKUP(C:C,[2]Sheet2!$A:$A,1,FALSE)</f>
        <v>#N/A</v>
      </c>
    </row>
    <row r="94" spans="1:63" s="13" customFormat="1">
      <c r="A94" s="138">
        <v>96</v>
      </c>
      <c r="B94" s="170">
        <v>115</v>
      </c>
      <c r="C94" s="136">
        <v>8978739394</v>
      </c>
      <c r="D94" s="136" t="s">
        <v>17</v>
      </c>
      <c r="E94" s="247" t="s">
        <v>1017</v>
      </c>
      <c r="F94" s="139">
        <v>1</v>
      </c>
      <c r="G94" s="139" t="s">
        <v>718</v>
      </c>
      <c r="H94" s="139" t="s">
        <v>85</v>
      </c>
      <c r="I94" s="139">
        <v>4</v>
      </c>
      <c r="J94" s="139">
        <v>8</v>
      </c>
      <c r="K94" s="139">
        <v>2</v>
      </c>
      <c r="L94" s="139">
        <v>5</v>
      </c>
      <c r="M94" s="139">
        <v>4</v>
      </c>
      <c r="N94" s="139">
        <v>8</v>
      </c>
      <c r="O94" s="139">
        <v>1</v>
      </c>
      <c r="P94" s="139">
        <v>2</v>
      </c>
      <c r="Q94" s="139">
        <v>5</v>
      </c>
      <c r="R94" s="139">
        <v>5</v>
      </c>
      <c r="S94" s="139"/>
      <c r="T94" s="139">
        <v>1</v>
      </c>
      <c r="U94" s="139">
        <v>3</v>
      </c>
      <c r="V94" s="139">
        <v>48</v>
      </c>
      <c r="W94" s="136" t="s">
        <v>680</v>
      </c>
      <c r="X94" s="136" t="s">
        <v>681</v>
      </c>
      <c r="Y94" s="42" t="str">
        <f>VLOOKUP($C94,[1]量産!$C$4:$N$15550,2,FALSE)</f>
        <v>I4K5078</v>
      </c>
      <c r="Z94" s="108">
        <f>VLOOKUP($C94,[1]量産!$C$4:$N$15550,3,FALSE)</f>
        <v>45428</v>
      </c>
      <c r="AA94" s="42" t="str">
        <f>VLOOKUP($C94,[1]量産!$C$4:$N$15550,4,FALSE)</f>
        <v>VK00 NKR</v>
      </c>
      <c r="AB94" s="42" t="str">
        <f>VLOOKUP($C94,[1]量産!$C$4:$N$15550,5,FALSE)</f>
        <v>VK00 E1-GR 700幅</v>
      </c>
      <c r="AC94" s="81" t="str">
        <f>VLOOKUP($C94,[1]量産!$C$4:$N$15550,6,FALSE)</f>
        <v>VK00 E1-GR 700幅 SOP向け　FRAME ASM 設変出図(内容:S/MBR の設計変更)</v>
      </c>
      <c r="AD94" s="42" t="str">
        <f>VLOOKUP($C94,[1]量産!$C$4:$N$15550,7,FALSE)</f>
        <v>PA1-4071</v>
      </c>
      <c r="AE94" s="42" t="str">
        <f>VLOOKUP($C94,[1]量産!$C$4:$N$15550,8,FALSE)</f>
        <v>D</v>
      </c>
      <c r="AF94" s="82" t="str">
        <f>VLOOKUP($C94,[1]量産!$C$4:$N$15550,9,FALSE)</f>
        <v>1DAG</v>
      </c>
      <c r="AG94" s="83" t="str">
        <f>VLOOKUP($C94,[1]量産!$C$4:$N$15550,10,FALSE)</f>
        <v>未</v>
      </c>
      <c r="AH94" s="42" t="str">
        <f>VLOOKUP($C94,[1]量産!$C$4:$N$15550,11,FALSE)</f>
        <v>-</v>
      </c>
      <c r="AI94" s="84" t="str">
        <f>VLOOKUP($C94,[1]量産!$C$4:$N$15550,12,FALSE)</f>
        <v>-</v>
      </c>
      <c r="AJ94" s="9"/>
      <c r="AK94" s="10"/>
      <c r="AL94" s="11">
        <f t="shared" si="12"/>
        <v>8978739394</v>
      </c>
      <c r="AM94" s="11">
        <f t="shared" si="13"/>
        <v>115</v>
      </c>
      <c r="AN94" s="11" t="str">
        <f t="shared" si="14"/>
        <v>VK00 E1-Gr SOP</v>
      </c>
      <c r="AP94" s="130">
        <v>7552701390</v>
      </c>
      <c r="AQ94" s="11" t="e">
        <f>VLOOKUP(AP94,AL94:AM856,2,FALSE)</f>
        <v>#N/A</v>
      </c>
      <c r="AR94" s="11" t="e">
        <f>VLOOKUP(AP94,AL94:AN856,3,FALSE)</f>
        <v>#N/A</v>
      </c>
      <c r="BK94" s="13" t="e">
        <f>VLOOKUP(C:C,[2]Sheet2!$A:$A,1,FALSE)</f>
        <v>#N/A</v>
      </c>
    </row>
    <row r="95" spans="1:63" s="13" customFormat="1">
      <c r="A95" s="138">
        <v>84</v>
      </c>
      <c r="B95" s="170">
        <v>115</v>
      </c>
      <c r="C95" s="136">
        <v>8978362074</v>
      </c>
      <c r="D95" s="136" t="s">
        <v>286</v>
      </c>
      <c r="E95" s="247" t="s">
        <v>1014</v>
      </c>
      <c r="F95" s="139">
        <v>1</v>
      </c>
      <c r="G95" s="139" t="s">
        <v>966</v>
      </c>
      <c r="H95" s="139" t="s">
        <v>85</v>
      </c>
      <c r="I95" s="152">
        <v>2</v>
      </c>
      <c r="J95" s="152">
        <v>4</v>
      </c>
      <c r="K95" s="152">
        <v>1</v>
      </c>
      <c r="L95" s="152">
        <v>1</v>
      </c>
      <c r="M95" s="152"/>
      <c r="N95" s="139"/>
      <c r="O95" s="139">
        <v>1</v>
      </c>
      <c r="P95" s="139">
        <v>1</v>
      </c>
      <c r="Q95" s="139">
        <v>1</v>
      </c>
      <c r="R95" s="152"/>
      <c r="S95" s="152"/>
      <c r="T95" s="152"/>
      <c r="U95" s="152"/>
      <c r="V95" s="139">
        <v>11</v>
      </c>
      <c r="W95" s="136" t="s">
        <v>680</v>
      </c>
      <c r="X95" s="136" t="s">
        <v>786</v>
      </c>
      <c r="Y95" s="42" t="str">
        <f>VLOOKUP($C95,[1]量産!$C$4:$N$15550,2,FALSE)</f>
        <v>I4JLF98</v>
      </c>
      <c r="Z95" s="108">
        <f>VLOOKUP($C95,[1]量産!$C$4:$N$15550,3,FALSE)</f>
        <v>45239</v>
      </c>
      <c r="AA95" s="42" t="str">
        <f>VLOOKUP($C95,[1]量産!$C$4:$N$15550,4,FALSE)</f>
        <v>VK04 NKR</v>
      </c>
      <c r="AB95" s="42" t="str">
        <f>VLOOKUP($C95,[1]量産!$C$4:$N$15550,5,FALSE)</f>
        <v>VK04 700幅</v>
      </c>
      <c r="AC95" s="81" t="str">
        <f>VLOOKUP($C95,[1]量産!$C$4:$N$15550,6,FALSE)</f>
        <v>VK04  A GR 1X　700幅 K研向け　軽量FRAME  BRKTCREW CAB MTG　最新化設変出図(内容:BRKT W-CAB MTG RH/LH変更,他内容部品の最新化)</v>
      </c>
      <c r="AD95" s="42" t="str">
        <f>VLOOKUP($C95,[1]量産!$C$4:$N$15550,7,FALSE)</f>
        <v>PA1-5025</v>
      </c>
      <c r="AE95" s="42" t="str">
        <f>VLOOKUP($C95,[1]量産!$C$4:$N$15550,8,FALSE)</f>
        <v>D</v>
      </c>
      <c r="AF95" s="82" t="str">
        <f>VLOOKUP($C95,[1]量産!$C$4:$N$15550,9,FALSE)</f>
        <v>DAD</v>
      </c>
      <c r="AG95" s="83" t="str">
        <f>VLOOKUP($C95,[1]量産!$C$4:$N$15550,10,FALSE)</f>
        <v>未</v>
      </c>
      <c r="AH95" s="42" t="str">
        <f>VLOOKUP($C95,[1]量産!$C$4:$N$15550,11,FALSE)</f>
        <v>-</v>
      </c>
      <c r="AI95" s="84" t="str">
        <f>VLOOKUP($C95,[1]量産!$C$4:$N$15550,12,FALSE)</f>
        <v>-</v>
      </c>
      <c r="AJ95" s="9"/>
      <c r="AK95" s="10"/>
      <c r="AL95" s="11">
        <f t="shared" si="12"/>
        <v>8978362074</v>
      </c>
      <c r="AM95" s="11">
        <f t="shared" si="13"/>
        <v>115</v>
      </c>
      <c r="AN95" s="11" t="str">
        <f t="shared" si="14"/>
        <v>VK00 SOP 技術再立会</v>
      </c>
      <c r="AP95" s="130">
        <v>7552701620</v>
      </c>
      <c r="AQ95" s="11" t="e">
        <f>VLOOKUP(AP95,AL478:AM841,2,FALSE)</f>
        <v>#N/A</v>
      </c>
      <c r="AR95" s="11" t="e">
        <f>VLOOKUP(AP95,AL478:AN841,3,FALSE)</f>
        <v>#N/A</v>
      </c>
      <c r="BK95" s="13" t="e">
        <f>VLOOKUP(C:C,[2]Sheet2!$A:$A,1,FALSE)</f>
        <v>#N/A</v>
      </c>
    </row>
    <row r="96" spans="1:63" s="13" customFormat="1">
      <c r="A96" s="138">
        <v>58</v>
      </c>
      <c r="B96" s="170">
        <v>115</v>
      </c>
      <c r="C96" s="136">
        <v>8972799510</v>
      </c>
      <c r="D96" s="136" t="s">
        <v>17</v>
      </c>
      <c r="E96" s="247" t="s">
        <v>1018</v>
      </c>
      <c r="F96" s="139">
        <v>1</v>
      </c>
      <c r="G96" s="139" t="s">
        <v>717</v>
      </c>
      <c r="H96" s="139" t="s">
        <v>85</v>
      </c>
      <c r="I96" s="139">
        <v>5</v>
      </c>
      <c r="J96" s="152">
        <v>2</v>
      </c>
      <c r="K96" s="152">
        <v>2</v>
      </c>
      <c r="L96" s="152">
        <v>4</v>
      </c>
      <c r="M96" s="152">
        <v>4</v>
      </c>
      <c r="N96" s="152">
        <v>4</v>
      </c>
      <c r="O96" s="152">
        <v>3</v>
      </c>
      <c r="P96" s="139">
        <v>2</v>
      </c>
      <c r="Q96" s="139">
        <v>5</v>
      </c>
      <c r="R96" s="139">
        <v>5</v>
      </c>
      <c r="S96" s="152"/>
      <c r="T96" s="152"/>
      <c r="U96" s="152"/>
      <c r="V96" s="139">
        <v>36</v>
      </c>
      <c r="W96" s="136" t="s">
        <v>680</v>
      </c>
      <c r="X96" s="136" t="s">
        <v>681</v>
      </c>
      <c r="Y96" s="42" t="str">
        <f>VLOOKUP($C96,[1]量産!$C$4:$N$15550,2,FALSE)</f>
        <v>I3JBY65</v>
      </c>
      <c r="Z96" s="108">
        <f>VLOOKUP($C96,[1]量産!$C$4:$N$15550,3,FALSE)</f>
        <v>0</v>
      </c>
      <c r="AA96" s="42" t="str">
        <f>VLOOKUP($C96,[1]量産!$C$4:$N$15550,4,FALSE)</f>
        <v>VK00NKR</v>
      </c>
      <c r="AB96" s="42" t="str">
        <f>VLOOKUP($C96,[1]量産!$C$4:$N$15550,5,FALSE)</f>
        <v>VK00 1X 軽量</v>
      </c>
      <c r="AC96" s="81" t="str">
        <f>VLOOKUP($C96,[1]量産!$C$4:$N$15550,6,FALSE)</f>
        <v>【I3JBY65】VK00 1X 700幅 FRAME ASM　一生-2向け新規出図</v>
      </c>
      <c r="AD96" s="42" t="str">
        <f>VLOOKUP($C96,[1]量産!$C$4:$N$15550,7,FALSE)</f>
        <v>PA1-3068</v>
      </c>
      <c r="AE96" s="42" t="str">
        <f>VLOOKUP($C96,[1]量産!$C$4:$N$15550,8,FALSE)</f>
        <v>D</v>
      </c>
      <c r="AF96" s="82" t="str">
        <f>VLOOKUP($C96,[1]量産!$C$4:$N$15550,9,FALSE)</f>
        <v>DAU</v>
      </c>
      <c r="AG96" s="83" t="str">
        <f>VLOOKUP($C96,[1]量産!$C$4:$N$15550,10,FALSE)</f>
        <v>○</v>
      </c>
      <c r="AH96" s="42" t="str">
        <f>VLOOKUP($C96,[1]量産!$C$4:$N$15550,11,FALSE)</f>
        <v>-</v>
      </c>
      <c r="AI96" s="84" t="str">
        <f>VLOOKUP($C96,[1]量産!$C$4:$N$15550,12,FALSE)</f>
        <v>-</v>
      </c>
      <c r="AJ96" s="12"/>
      <c r="AK96" s="10"/>
      <c r="AL96" s="11">
        <f t="shared" si="12"/>
        <v>8972799510</v>
      </c>
      <c r="AM96" s="11">
        <f t="shared" si="13"/>
        <v>115</v>
      </c>
      <c r="AN96" s="11" t="str">
        <f t="shared" si="14"/>
        <v>VK00 SOP済</v>
      </c>
      <c r="AP96" s="130">
        <v>7552165602</v>
      </c>
      <c r="AQ96" s="11" t="e">
        <f>VLOOKUP(AP96,AL96:AM842,2,FALSE)</f>
        <v>#N/A</v>
      </c>
      <c r="AR96" s="11" t="e">
        <f>VLOOKUP(AP96,AL96:AN842,3,FALSE)</f>
        <v>#N/A</v>
      </c>
      <c r="BK96" s="13" t="e">
        <f>VLOOKUP(C:C,[2]Sheet2!$A:$A,1,FALSE)</f>
        <v>#N/A</v>
      </c>
    </row>
    <row r="97" spans="1:63" s="11" customFormat="1">
      <c r="A97" s="138">
        <v>81</v>
      </c>
      <c r="B97" s="170">
        <v>115</v>
      </c>
      <c r="C97" s="136">
        <v>8977940243</v>
      </c>
      <c r="D97" s="136" t="s">
        <v>15</v>
      </c>
      <c r="E97" s="247" t="s">
        <v>1018</v>
      </c>
      <c r="F97" s="139">
        <v>1</v>
      </c>
      <c r="G97" s="139" t="s">
        <v>141</v>
      </c>
      <c r="H97" s="139" t="s">
        <v>85</v>
      </c>
      <c r="I97" s="152">
        <v>62</v>
      </c>
      <c r="J97" s="152">
        <v>26</v>
      </c>
      <c r="K97" s="152">
        <v>36</v>
      </c>
      <c r="L97" s="152">
        <v>22</v>
      </c>
      <c r="M97" s="152">
        <v>10</v>
      </c>
      <c r="N97" s="152">
        <v>1</v>
      </c>
      <c r="O97" s="152">
        <v>2</v>
      </c>
      <c r="P97" s="152">
        <v>8</v>
      </c>
      <c r="Q97" s="139">
        <v>3</v>
      </c>
      <c r="R97" s="139">
        <v>17</v>
      </c>
      <c r="S97" s="152">
        <v>30</v>
      </c>
      <c r="T97" s="152">
        <v>37</v>
      </c>
      <c r="U97" s="152">
        <v>29</v>
      </c>
      <c r="V97" s="139">
        <v>283</v>
      </c>
      <c r="W97" s="136" t="s">
        <v>680</v>
      </c>
      <c r="X97" s="136" t="s">
        <v>681</v>
      </c>
      <c r="Y97" s="42" t="str">
        <f>VLOOKUP($C97,[1]量産!$C$4:$N$15550,2,FALSE)</f>
        <v>I4JKG04</v>
      </c>
      <c r="Z97" s="108">
        <f>VLOOKUP($C97,[1]量産!$C$4:$N$15550,3,FALSE)</f>
        <v>0</v>
      </c>
      <c r="AA97" s="42" t="str">
        <f>VLOOKUP($C97,[1]量産!$C$4:$N$15550,4,FALSE)</f>
        <v>VK00NMR</v>
      </c>
      <c r="AB97" s="42" t="str">
        <f>VLOOKUP($C97,[1]量産!$C$4:$N$15550,5,FALSE)</f>
        <v>VK00 2X 軽量</v>
      </c>
      <c r="AC97" s="81" t="str">
        <f>VLOOKUP($C97,[1]量産!$C$4:$N$15550,6,FALSE)</f>
        <v>【I4JKG04】VK00 2X 一生-2、セラブル生試 700幅 FRAME ASM 、S/MBR　設変出図(サ変)</v>
      </c>
      <c r="AD97" s="42" t="str">
        <f>VLOOKUP($C97,[1]量産!$C$4:$N$15550,7,FALSE)</f>
        <v>PA1-3050</v>
      </c>
      <c r="AE97" s="42" t="str">
        <f>VLOOKUP($C97,[1]量産!$C$4:$N$15550,8,FALSE)</f>
        <v>D</v>
      </c>
      <c r="AF97" s="82" t="str">
        <f>VLOOKUP($C97,[1]量産!$C$4:$N$15550,9,FALSE)</f>
        <v>FAA</v>
      </c>
      <c r="AG97" s="83" t="str">
        <f>VLOOKUP($C97,[1]量産!$C$4:$N$15550,10,FALSE)</f>
        <v>○</v>
      </c>
      <c r="AH97" s="42" t="str">
        <f>VLOOKUP($C97,[1]量産!$C$4:$N$15550,11,FALSE)</f>
        <v>-</v>
      </c>
      <c r="AI97" s="84" t="str">
        <f>VLOOKUP($C97,[1]量産!$C$4:$N$15550,12,FALSE)</f>
        <v>-</v>
      </c>
      <c r="AJ97" s="9"/>
      <c r="AK97" s="10"/>
      <c r="AL97" s="11">
        <f t="shared" si="12"/>
        <v>8977940243</v>
      </c>
      <c r="AM97" s="11">
        <f t="shared" si="13"/>
        <v>115</v>
      </c>
      <c r="AN97" s="11" t="str">
        <f t="shared" si="14"/>
        <v>VK00 SOP済</v>
      </c>
      <c r="AQ97" s="11">
        <f t="shared" ref="AQ97:AQ128" si="17">VLOOKUP(AP97,AL97:AM935,2,FALSE)</f>
        <v>0</v>
      </c>
      <c r="AR97" s="11">
        <f t="shared" ref="AR97:AR128" si="18">VLOOKUP(AP97,AL97:AN935,3,FALSE)</f>
        <v>0</v>
      </c>
      <c r="BK97" s="13" t="e">
        <f>VLOOKUP(C:C,[2]Sheet2!$A:$A,1,FALSE)</f>
        <v>#N/A</v>
      </c>
    </row>
    <row r="98" spans="1:63" s="11" customFormat="1">
      <c r="A98" s="138">
        <v>82</v>
      </c>
      <c r="B98" s="170">
        <v>115</v>
      </c>
      <c r="C98" s="136">
        <v>8977940262</v>
      </c>
      <c r="D98" s="136" t="s">
        <v>15</v>
      </c>
      <c r="E98" s="247" t="s">
        <v>1018</v>
      </c>
      <c r="F98" s="139">
        <v>1</v>
      </c>
      <c r="G98" s="139" t="s">
        <v>139</v>
      </c>
      <c r="H98" s="139" t="s">
        <v>85</v>
      </c>
      <c r="I98" s="152">
        <v>7</v>
      </c>
      <c r="J98" s="152">
        <v>7</v>
      </c>
      <c r="K98" s="152">
        <v>6</v>
      </c>
      <c r="L98" s="152">
        <v>10</v>
      </c>
      <c r="M98" s="152">
        <v>1</v>
      </c>
      <c r="N98" s="152"/>
      <c r="O98" s="152">
        <v>1</v>
      </c>
      <c r="P98" s="152">
        <v>5</v>
      </c>
      <c r="Q98" s="152">
        <v>4</v>
      </c>
      <c r="R98" s="139">
        <v>4</v>
      </c>
      <c r="S98" s="152"/>
      <c r="T98" s="152">
        <v>1</v>
      </c>
      <c r="U98" s="152"/>
      <c r="V98" s="139">
        <v>46</v>
      </c>
      <c r="W98" s="136" t="s">
        <v>680</v>
      </c>
      <c r="X98" s="136" t="s">
        <v>681</v>
      </c>
      <c r="Y98" s="42" t="str">
        <f>VLOOKUP($C98,[1]量産!$C$4:$N$15550,2,FALSE)</f>
        <v>I4JKG04</v>
      </c>
      <c r="Z98" s="108">
        <f>VLOOKUP($C98,[1]量産!$C$4:$N$15550,3,FALSE)</f>
        <v>0</v>
      </c>
      <c r="AA98" s="42" t="str">
        <f>VLOOKUP($C98,[1]量産!$C$4:$N$15550,4,FALSE)</f>
        <v>VK00NMR</v>
      </c>
      <c r="AB98" s="42" t="str">
        <f>VLOOKUP($C98,[1]量産!$C$4:$N$15550,5,FALSE)</f>
        <v>VK00 2X 軽量</v>
      </c>
      <c r="AC98" s="81" t="str">
        <f>VLOOKUP($C98,[1]量産!$C$4:$N$15550,6,FALSE)</f>
        <v>【I4JKG04】VK00 2X 一生-2、セラブル生試 700幅 FRAME ASM 、S/MBR　設変出図(サ変)</v>
      </c>
      <c r="AD98" s="42" t="str">
        <f>VLOOKUP($C98,[1]量産!$C$4:$N$15550,7,FALSE)</f>
        <v>PA1-3087</v>
      </c>
      <c r="AE98" s="42" t="str">
        <f>VLOOKUP($C98,[1]量産!$C$4:$N$15550,8,FALSE)</f>
        <v>D</v>
      </c>
      <c r="AF98" s="82" t="str">
        <f>VLOOKUP($C98,[1]量産!$C$4:$N$15550,9,FALSE)</f>
        <v>FAJ</v>
      </c>
      <c r="AG98" s="83" t="str">
        <f>VLOOKUP($C98,[1]量産!$C$4:$N$15550,10,FALSE)</f>
        <v>○</v>
      </c>
      <c r="AH98" s="42" t="str">
        <f>VLOOKUP($C98,[1]量産!$C$4:$N$15550,11,FALSE)</f>
        <v>-</v>
      </c>
      <c r="AI98" s="84" t="str">
        <f>VLOOKUP($C98,[1]量産!$C$4:$N$15550,12,FALSE)</f>
        <v>-</v>
      </c>
      <c r="AJ98" s="12"/>
      <c r="AK98" s="10"/>
      <c r="AL98" s="11">
        <f t="shared" si="12"/>
        <v>8977940262</v>
      </c>
      <c r="AM98" s="11">
        <f t="shared" si="13"/>
        <v>115</v>
      </c>
      <c r="AN98" s="11" t="str">
        <f t="shared" si="14"/>
        <v>VK00 SOP済</v>
      </c>
      <c r="AQ98" s="11">
        <f t="shared" si="17"/>
        <v>0</v>
      </c>
      <c r="AR98" s="11">
        <f t="shared" si="18"/>
        <v>0</v>
      </c>
      <c r="BK98" s="13" t="e">
        <f>VLOOKUP(C:C,[2]Sheet2!$A:$A,1,FALSE)</f>
        <v>#N/A</v>
      </c>
    </row>
    <row r="99" spans="1:63" s="11" customFormat="1">
      <c r="A99" s="138">
        <v>90</v>
      </c>
      <c r="B99" s="170">
        <v>115</v>
      </c>
      <c r="C99" s="136">
        <v>8978362164</v>
      </c>
      <c r="D99" s="136" t="s">
        <v>17</v>
      </c>
      <c r="E99" s="247" t="s">
        <v>1018</v>
      </c>
      <c r="F99" s="139">
        <v>1</v>
      </c>
      <c r="G99" s="139" t="s">
        <v>713</v>
      </c>
      <c r="H99" s="139" t="s">
        <v>85</v>
      </c>
      <c r="I99" s="152">
        <v>12</v>
      </c>
      <c r="J99" s="152">
        <v>2</v>
      </c>
      <c r="K99" s="152">
        <v>4</v>
      </c>
      <c r="L99" s="152">
        <v>7</v>
      </c>
      <c r="M99" s="152">
        <v>10</v>
      </c>
      <c r="N99" s="139">
        <v>5</v>
      </c>
      <c r="O99" s="139">
        <v>3</v>
      </c>
      <c r="P99" s="139">
        <v>7</v>
      </c>
      <c r="Q99" s="139">
        <v>9</v>
      </c>
      <c r="R99" s="139">
        <v>5</v>
      </c>
      <c r="S99" s="139">
        <v>6</v>
      </c>
      <c r="T99" s="139">
        <v>9</v>
      </c>
      <c r="U99" s="139">
        <v>6</v>
      </c>
      <c r="V99" s="139">
        <v>85</v>
      </c>
      <c r="W99" s="136" t="s">
        <v>680</v>
      </c>
      <c r="X99" s="136" t="s">
        <v>681</v>
      </c>
      <c r="Y99" s="42" t="str">
        <f>VLOOKUP($C99,[1]量産!$C$4:$N$15550,2,FALSE)</f>
        <v>I4JKB95</v>
      </c>
      <c r="Z99" s="108">
        <f>VLOOKUP($C99,[1]量産!$C$4:$N$15550,3,FALSE)</f>
        <v>0</v>
      </c>
      <c r="AA99" s="42" t="str">
        <f>VLOOKUP($C99,[1]量産!$C$4:$N$15550,4,FALSE)</f>
        <v>VK00 NKR</v>
      </c>
      <c r="AB99" s="42" t="str">
        <f>VLOOKUP($C99,[1]量産!$C$4:$N$15550,5,FALSE)</f>
        <v>VK00 1X 軽量</v>
      </c>
      <c r="AC99" s="81" t="str">
        <f>VLOOKUP($C99,[1]量産!$C$4:$N$15550,6,FALSE)</f>
        <v>【I4JKB95】VK00 1X 700幅 FRAME ASM　一生-2向け設変出図(AAS-LD-10091,10092,9668,9932恒久設変)</v>
      </c>
      <c r="AD99" s="42" t="str">
        <f>VLOOKUP($C99,[1]量産!$C$4:$N$15550,7,FALSE)</f>
        <v>PA1-3068</v>
      </c>
      <c r="AE99" s="42" t="str">
        <f>VLOOKUP($C99,[1]量産!$C$4:$N$15550,8,FALSE)</f>
        <v>D</v>
      </c>
      <c r="AF99" s="82" t="str">
        <f>VLOOKUP($C99,[1]量産!$C$4:$N$15550,9,FALSE)</f>
        <v>DAT</v>
      </c>
      <c r="AG99" s="83" t="str">
        <f>VLOOKUP($C99,[1]量産!$C$4:$N$15550,10,FALSE)</f>
        <v>○</v>
      </c>
      <c r="AH99" s="42" t="str">
        <f>VLOOKUP($C99,[1]量産!$C$4:$N$15550,11,FALSE)</f>
        <v>-</v>
      </c>
      <c r="AI99" s="84" t="str">
        <f>VLOOKUP($C99,[1]量産!$C$4:$N$15550,12,FALSE)</f>
        <v>-</v>
      </c>
      <c r="AJ99" s="12"/>
      <c r="AK99" s="10"/>
      <c r="AL99" s="11">
        <f t="shared" si="12"/>
        <v>8978362164</v>
      </c>
      <c r="AM99" s="11">
        <f t="shared" si="13"/>
        <v>115</v>
      </c>
      <c r="AN99" s="11" t="str">
        <f t="shared" si="14"/>
        <v>VK00 SOP済</v>
      </c>
      <c r="AQ99" s="11">
        <f t="shared" si="17"/>
        <v>0</v>
      </c>
      <c r="AR99" s="11">
        <f t="shared" si="18"/>
        <v>0</v>
      </c>
      <c r="BK99" s="13" t="e">
        <f>VLOOKUP(C:C,[2]Sheet2!$A:$A,1,FALSE)</f>
        <v>#N/A</v>
      </c>
    </row>
    <row r="100" spans="1:63" s="13" customFormat="1">
      <c r="A100" s="138">
        <v>60</v>
      </c>
      <c r="B100" s="170">
        <v>115</v>
      </c>
      <c r="C100" s="136">
        <v>8972799551</v>
      </c>
      <c r="D100" s="136" t="s">
        <v>17</v>
      </c>
      <c r="E100" s="247" t="s">
        <v>1019</v>
      </c>
      <c r="F100" s="139">
        <v>1</v>
      </c>
      <c r="G100" s="139" t="s">
        <v>302</v>
      </c>
      <c r="H100" s="139" t="s">
        <v>85</v>
      </c>
      <c r="I100" s="152">
        <v>13</v>
      </c>
      <c r="J100" s="152">
        <v>14</v>
      </c>
      <c r="K100" s="152">
        <v>11</v>
      </c>
      <c r="L100" s="152">
        <v>23</v>
      </c>
      <c r="M100" s="152">
        <v>8</v>
      </c>
      <c r="N100" s="152">
        <v>8</v>
      </c>
      <c r="O100" s="139">
        <v>6</v>
      </c>
      <c r="P100" s="152">
        <v>6</v>
      </c>
      <c r="Q100" s="152">
        <v>6</v>
      </c>
      <c r="R100" s="152">
        <v>5</v>
      </c>
      <c r="S100" s="152">
        <v>6</v>
      </c>
      <c r="T100" s="152">
        <v>7</v>
      </c>
      <c r="U100" s="152">
        <v>4</v>
      </c>
      <c r="V100" s="139">
        <v>117</v>
      </c>
      <c r="W100" s="136" t="s">
        <v>680</v>
      </c>
      <c r="X100" s="136" t="s">
        <v>681</v>
      </c>
      <c r="Y100" s="42" t="str">
        <f>VLOOKUP($C100,[1]量産!$C$4:$N$15550,2,FALSE)</f>
        <v>I4JKU91</v>
      </c>
      <c r="Z100" s="108">
        <f>VLOOKUP($C100,[1]量産!$C$4:$N$15550,3,FALSE)</f>
        <v>45093</v>
      </c>
      <c r="AA100" s="42" t="str">
        <f>VLOOKUP($C100,[1]量産!$C$4:$N$15550,4,FALSE)</f>
        <v>VK00 NKR</v>
      </c>
      <c r="AB100" s="42" t="str">
        <f>VLOOKUP($C100,[1]量産!$C$4:$N$15550,5,FALSE)</f>
        <v>VK00 1X軽量</v>
      </c>
      <c r="AC100" s="81" t="str">
        <f>VLOOKUP($C100,[1]量産!$C$4:$N$15550,6,FALSE)</f>
        <v>【I4JKU91】VK00 700幅FRAME　設変出図(サ変：3JCE66 GUSSET亀裂対策反映に伴う)</v>
      </c>
      <c r="AD100" s="42" t="str">
        <f>VLOOKUP($C100,[1]量産!$C$4:$N$15550,7,FALSE)</f>
        <v>未</v>
      </c>
      <c r="AE100" s="42" t="str">
        <f>VLOOKUP($C100,[1]量産!$C$4:$N$15550,8,FALSE)</f>
        <v>D</v>
      </c>
      <c r="AF100" s="82" t="str">
        <f>VLOOKUP($C100,[1]量産!$C$4:$N$15550,9,FALSE)</f>
        <v>2DFA</v>
      </c>
      <c r="AG100" s="83" t="str">
        <f>VLOOKUP($C100,[1]量産!$C$4:$N$15550,10,FALSE)</f>
        <v>○</v>
      </c>
      <c r="AH100" s="42" t="str">
        <f>VLOOKUP($C100,[1]量産!$C$4:$N$15550,11,FALSE)</f>
        <v>-</v>
      </c>
      <c r="AI100" s="84" t="str">
        <f>VLOOKUP($C100,[1]量産!$C$4:$N$15550,12,FALSE)</f>
        <v>-</v>
      </c>
      <c r="AJ100" s="9"/>
      <c r="AK100" s="10"/>
      <c r="AL100" s="11">
        <f t="shared" si="12"/>
        <v>8972799551</v>
      </c>
      <c r="AM100" s="11">
        <f t="shared" si="13"/>
        <v>115</v>
      </c>
      <c r="AN100" s="11" t="str">
        <f t="shared" si="14"/>
        <v>VK00 軽量サ変</v>
      </c>
      <c r="AQ100" s="11">
        <f t="shared" si="17"/>
        <v>0</v>
      </c>
      <c r="AR100" s="11">
        <f t="shared" si="18"/>
        <v>0</v>
      </c>
      <c r="BK100" s="13" t="e">
        <f>VLOOKUP(C:C,[2]Sheet2!$A:$A,1,FALSE)</f>
        <v>#N/A</v>
      </c>
    </row>
    <row r="101" spans="1:63" s="11" customFormat="1">
      <c r="A101" s="138">
        <v>77</v>
      </c>
      <c r="B101" s="170">
        <v>115</v>
      </c>
      <c r="C101" s="136">
        <v>8977940195</v>
      </c>
      <c r="D101" s="136" t="s">
        <v>17</v>
      </c>
      <c r="E101" s="247" t="s">
        <v>1019</v>
      </c>
      <c r="F101" s="139">
        <v>1</v>
      </c>
      <c r="G101" s="139" t="s">
        <v>305</v>
      </c>
      <c r="H101" s="139" t="s">
        <v>85</v>
      </c>
      <c r="I101" s="139">
        <v>22</v>
      </c>
      <c r="J101" s="139">
        <v>15</v>
      </c>
      <c r="K101" s="139">
        <v>10</v>
      </c>
      <c r="L101" s="139">
        <v>10</v>
      </c>
      <c r="M101" s="139">
        <v>22</v>
      </c>
      <c r="N101" s="139">
        <v>23</v>
      </c>
      <c r="O101" s="152">
        <v>17</v>
      </c>
      <c r="P101" s="152">
        <v>18</v>
      </c>
      <c r="Q101" s="152">
        <v>18</v>
      </c>
      <c r="R101" s="139">
        <v>16</v>
      </c>
      <c r="S101" s="152">
        <v>12</v>
      </c>
      <c r="T101" s="152">
        <v>15</v>
      </c>
      <c r="U101" s="152">
        <v>9</v>
      </c>
      <c r="V101" s="139">
        <v>207</v>
      </c>
      <c r="W101" s="136" t="s">
        <v>680</v>
      </c>
      <c r="X101" s="136" t="s">
        <v>681</v>
      </c>
      <c r="Y101" s="42" t="str">
        <f>VLOOKUP($C101,[1]量産!$C$4:$N$15550,2,FALSE)</f>
        <v>I4JKU91</v>
      </c>
      <c r="Z101" s="108">
        <f>VLOOKUP($C101,[1]量産!$C$4:$N$15550,3,FALSE)</f>
        <v>45093</v>
      </c>
      <c r="AA101" s="42" t="str">
        <f>VLOOKUP($C101,[1]量産!$C$4:$N$15550,4,FALSE)</f>
        <v>VK00 NKR</v>
      </c>
      <c r="AB101" s="42" t="str">
        <f>VLOOKUP($C101,[1]量産!$C$4:$N$15550,5,FALSE)</f>
        <v>VK00 1X軽量</v>
      </c>
      <c r="AC101" s="81" t="str">
        <f>VLOOKUP($C101,[1]量産!$C$4:$N$15550,6,FALSE)</f>
        <v>【I4JKU91】VK00 700幅FRAME　設変出図(サ変：3JCE66 GUSSET亀裂対策反映に伴う)</v>
      </c>
      <c r="AD101" s="42" t="str">
        <f>VLOOKUP($C101,[1]量産!$C$4:$N$15550,7,FALSE)</f>
        <v>未</v>
      </c>
      <c r="AE101" s="42" t="str">
        <f>VLOOKUP($C101,[1]量産!$C$4:$N$15550,8,FALSE)</f>
        <v>D</v>
      </c>
      <c r="AF101" s="82" t="str">
        <f>VLOOKUP($C101,[1]量産!$C$4:$N$15550,9,FALSE)</f>
        <v>3DAA</v>
      </c>
      <c r="AG101" s="83" t="str">
        <f>VLOOKUP($C101,[1]量産!$C$4:$N$15550,10,FALSE)</f>
        <v>○</v>
      </c>
      <c r="AH101" s="42" t="str">
        <f>VLOOKUP($C101,[1]量産!$C$4:$N$15550,11,FALSE)</f>
        <v>-</v>
      </c>
      <c r="AI101" s="84" t="str">
        <f>VLOOKUP($C101,[1]量産!$C$4:$N$15550,12,FALSE)</f>
        <v>-</v>
      </c>
      <c r="AJ101" s="9"/>
      <c r="AK101" s="10"/>
      <c r="AL101" s="11">
        <f t="shared" si="12"/>
        <v>8977940195</v>
      </c>
      <c r="AM101" s="11">
        <f t="shared" si="13"/>
        <v>115</v>
      </c>
      <c r="AN101" s="11" t="str">
        <f t="shared" si="14"/>
        <v>VK00 軽量サ変</v>
      </c>
      <c r="AQ101" s="11">
        <f t="shared" si="17"/>
        <v>0</v>
      </c>
      <c r="AR101" s="11">
        <f t="shared" si="18"/>
        <v>0</v>
      </c>
      <c r="BK101" s="13" t="e">
        <f>VLOOKUP(C:C,[2]Sheet2!$A:$A,1,FALSE)</f>
        <v>#N/A</v>
      </c>
    </row>
    <row r="102" spans="1:63" s="13" customFormat="1">
      <c r="A102" s="138">
        <v>70</v>
      </c>
      <c r="B102" s="170">
        <v>115</v>
      </c>
      <c r="C102" s="136">
        <v>8975047012</v>
      </c>
      <c r="D102" s="136" t="s">
        <v>143</v>
      </c>
      <c r="E102" s="247" t="s">
        <v>1020</v>
      </c>
      <c r="F102" s="139">
        <v>1</v>
      </c>
      <c r="G102" s="139" t="s">
        <v>144</v>
      </c>
      <c r="H102" s="139" t="s">
        <v>85</v>
      </c>
      <c r="I102" s="152">
        <v>6</v>
      </c>
      <c r="J102" s="152">
        <v>4</v>
      </c>
      <c r="K102" s="139">
        <v>4</v>
      </c>
      <c r="L102" s="152">
        <v>10</v>
      </c>
      <c r="M102" s="152">
        <v>8</v>
      </c>
      <c r="N102" s="152">
        <v>9</v>
      </c>
      <c r="O102" s="139">
        <v>7</v>
      </c>
      <c r="P102" s="152">
        <v>12</v>
      </c>
      <c r="Q102" s="152">
        <v>11</v>
      </c>
      <c r="R102" s="152">
        <v>10</v>
      </c>
      <c r="S102" s="152">
        <v>10</v>
      </c>
      <c r="T102" s="152">
        <v>12</v>
      </c>
      <c r="U102" s="152">
        <v>8</v>
      </c>
      <c r="V102" s="139">
        <v>111</v>
      </c>
      <c r="W102" s="136" t="s">
        <v>680</v>
      </c>
      <c r="X102" s="136" t="s">
        <v>788</v>
      </c>
      <c r="Y102" s="42" t="str">
        <f>VLOOKUP($C102,[1]量産!$C$4:$N$15550,2,FALSE)</f>
        <v>I4JHE41</v>
      </c>
      <c r="Z102" s="108">
        <f>VLOOKUP($C102,[1]量産!$C$4:$N$15550,3,FALSE)</f>
        <v>0</v>
      </c>
      <c r="AA102" s="42" t="str">
        <f>VLOOKUP($C102,[1]量産!$C$4:$N$15550,4,FALSE)</f>
        <v>VL11 NMR</v>
      </c>
      <c r="AB102" s="42" t="str">
        <f>VLOOKUP($C102,[1]量産!$C$4:$N$15550,5,FALSE)</f>
        <v>VL11 軽量</v>
      </c>
      <c r="AC102" s="81" t="str">
        <f>VLOOKUP($C102,[1]量産!$C$4:$N$15550,6,FALSE)</f>
        <v>【I4JHE41】VL11A/B/C-Gr 軽量FRAME SOP向け サ変出図</v>
      </c>
      <c r="AD102" s="42" t="str">
        <f>VLOOKUP($C102,[1]量産!$C$4:$N$15550,7,FALSE)</f>
        <v>PA1-9233</v>
      </c>
      <c r="AE102" s="42" t="str">
        <f>VLOOKUP($C102,[1]量産!$C$4:$N$15550,8,FALSE)</f>
        <v>D</v>
      </c>
      <c r="AF102" s="82" t="str">
        <f>VLOOKUP($C102,[1]量産!$C$4:$N$15550,9,FALSE)</f>
        <v>DE3</v>
      </c>
      <c r="AG102" s="83" t="str">
        <f>VLOOKUP($C102,[1]量産!$C$4:$N$15550,10,FALSE)</f>
        <v>○</v>
      </c>
      <c r="AH102" s="42" t="str">
        <f>VLOOKUP($C102,[1]量産!$C$4:$N$15550,11,FALSE)</f>
        <v>-</v>
      </c>
      <c r="AI102" s="84" t="str">
        <f>VLOOKUP($C102,[1]量産!$C$4:$N$15550,12,FALSE)</f>
        <v>-</v>
      </c>
      <c r="AJ102" s="9"/>
      <c r="AK102" s="10"/>
      <c r="AL102" s="11">
        <f t="shared" si="12"/>
        <v>8975047012</v>
      </c>
      <c r="AM102" s="11">
        <f t="shared" si="13"/>
        <v>115</v>
      </c>
      <c r="AN102" s="11" t="str">
        <f t="shared" si="14"/>
        <v>VL11 SOP済</v>
      </c>
      <c r="AQ102" s="11">
        <f t="shared" si="17"/>
        <v>0</v>
      </c>
      <c r="AR102" s="11">
        <f t="shared" si="18"/>
        <v>0</v>
      </c>
      <c r="BK102" s="13" t="e">
        <f>VLOOKUP(C:C,[2]Sheet2!$A:$A,1,FALSE)</f>
        <v>#N/A</v>
      </c>
    </row>
    <row r="103" spans="1:63" s="11" customFormat="1">
      <c r="A103" s="138">
        <v>71</v>
      </c>
      <c r="B103" s="170">
        <v>115</v>
      </c>
      <c r="C103" s="136">
        <v>8975047022</v>
      </c>
      <c r="D103" s="136" t="s">
        <v>143</v>
      </c>
      <c r="E103" s="247" t="s">
        <v>1020</v>
      </c>
      <c r="F103" s="139">
        <v>1</v>
      </c>
      <c r="G103" s="139" t="s">
        <v>145</v>
      </c>
      <c r="H103" s="139" t="s">
        <v>85</v>
      </c>
      <c r="I103" s="152">
        <v>10</v>
      </c>
      <c r="J103" s="139">
        <v>7</v>
      </c>
      <c r="K103" s="152">
        <v>5</v>
      </c>
      <c r="L103" s="152">
        <v>8</v>
      </c>
      <c r="M103" s="152">
        <v>7</v>
      </c>
      <c r="N103" s="139">
        <v>5</v>
      </c>
      <c r="O103" s="139">
        <v>7</v>
      </c>
      <c r="P103" s="139">
        <v>14</v>
      </c>
      <c r="Q103" s="139">
        <v>13</v>
      </c>
      <c r="R103" s="139">
        <v>13</v>
      </c>
      <c r="S103" s="139">
        <v>11</v>
      </c>
      <c r="T103" s="139">
        <v>14</v>
      </c>
      <c r="U103" s="139">
        <v>10</v>
      </c>
      <c r="V103" s="139">
        <v>124</v>
      </c>
      <c r="W103" s="136" t="s">
        <v>680</v>
      </c>
      <c r="X103" s="136" t="s">
        <v>788</v>
      </c>
      <c r="Y103" s="42" t="str">
        <f>VLOOKUP($C103,[1]量産!$C$4:$N$15550,2,FALSE)</f>
        <v>I4JHE41</v>
      </c>
      <c r="Z103" s="108">
        <f>VLOOKUP($C103,[1]量産!$C$4:$N$15550,3,FALSE)</f>
        <v>0</v>
      </c>
      <c r="AA103" s="42" t="str">
        <f>VLOOKUP($C103,[1]量産!$C$4:$N$15550,4,FALSE)</f>
        <v>VL11 NMR</v>
      </c>
      <c r="AB103" s="42" t="str">
        <f>VLOOKUP($C103,[1]量産!$C$4:$N$15550,5,FALSE)</f>
        <v>VL11 軽量</v>
      </c>
      <c r="AC103" s="81" t="str">
        <f>VLOOKUP($C103,[1]量産!$C$4:$N$15550,6,FALSE)</f>
        <v>【I4JHE41】VL11A/B/C-Gr 軽量FRAME SOP向け サ変出図</v>
      </c>
      <c r="AD103" s="42" t="str">
        <f>VLOOKUP($C103,[1]量産!$C$4:$N$15550,7,FALSE)</f>
        <v>PA1-9233</v>
      </c>
      <c r="AE103" s="42" t="str">
        <f>VLOOKUP($C103,[1]量産!$C$4:$N$15550,8,FALSE)</f>
        <v>D</v>
      </c>
      <c r="AF103" s="82" t="str">
        <f>VLOOKUP($C103,[1]量産!$C$4:$N$15550,9,FALSE)</f>
        <v>DE4</v>
      </c>
      <c r="AG103" s="83" t="str">
        <f>VLOOKUP($C103,[1]量産!$C$4:$N$15550,10,FALSE)</f>
        <v>○</v>
      </c>
      <c r="AH103" s="42" t="str">
        <f>VLOOKUP($C103,[1]量産!$C$4:$N$15550,11,FALSE)</f>
        <v>-</v>
      </c>
      <c r="AI103" s="84" t="str">
        <f>VLOOKUP($C103,[1]量産!$C$4:$N$15550,12,FALSE)</f>
        <v>-</v>
      </c>
      <c r="AJ103" s="12"/>
      <c r="AK103" s="10"/>
      <c r="AL103" s="11">
        <f t="shared" si="12"/>
        <v>8975047022</v>
      </c>
      <c r="AM103" s="11">
        <f t="shared" si="13"/>
        <v>115</v>
      </c>
      <c r="AN103" s="11" t="str">
        <f t="shared" si="14"/>
        <v>VL11 SOP済</v>
      </c>
      <c r="AQ103" s="11">
        <f t="shared" si="17"/>
        <v>0</v>
      </c>
      <c r="AR103" s="11">
        <f t="shared" si="18"/>
        <v>0</v>
      </c>
      <c r="BK103" s="13" t="e">
        <f>VLOOKUP(C:C,[2]Sheet2!$A:$A,1,FALSE)</f>
        <v>#N/A</v>
      </c>
    </row>
    <row r="104" spans="1:63" s="11" customFormat="1">
      <c r="A104" s="138">
        <v>72</v>
      </c>
      <c r="B104" s="170">
        <v>115</v>
      </c>
      <c r="C104" s="136">
        <v>8975047031</v>
      </c>
      <c r="D104" s="136" t="s">
        <v>143</v>
      </c>
      <c r="E104" s="247" t="s">
        <v>1020</v>
      </c>
      <c r="F104" s="139">
        <v>1</v>
      </c>
      <c r="G104" s="139" t="s">
        <v>146</v>
      </c>
      <c r="H104" s="139" t="s">
        <v>85</v>
      </c>
      <c r="I104" s="139">
        <v>1</v>
      </c>
      <c r="J104" s="152">
        <v>1</v>
      </c>
      <c r="K104" s="152">
        <v>3</v>
      </c>
      <c r="L104" s="152">
        <v>6</v>
      </c>
      <c r="M104" s="152">
        <v>6</v>
      </c>
      <c r="N104" s="152">
        <v>5</v>
      </c>
      <c r="O104" s="139">
        <v>5</v>
      </c>
      <c r="P104" s="139">
        <v>7</v>
      </c>
      <c r="Q104" s="139">
        <v>7</v>
      </c>
      <c r="R104" s="139">
        <v>6</v>
      </c>
      <c r="S104" s="139">
        <v>6</v>
      </c>
      <c r="T104" s="139">
        <v>7</v>
      </c>
      <c r="U104" s="139">
        <v>5</v>
      </c>
      <c r="V104" s="139">
        <v>65</v>
      </c>
      <c r="W104" s="136" t="s">
        <v>680</v>
      </c>
      <c r="X104" s="136" t="s">
        <v>788</v>
      </c>
      <c r="Y104" s="42" t="str">
        <f>VLOOKUP($C104,[1]量産!$C$4:$N$15550,2,FALSE)</f>
        <v>I4JHE41</v>
      </c>
      <c r="Z104" s="108">
        <f>VLOOKUP($C104,[1]量産!$C$4:$N$15550,3,FALSE)</f>
        <v>0</v>
      </c>
      <c r="AA104" s="42" t="str">
        <f>VLOOKUP($C104,[1]量産!$C$4:$N$15550,4,FALSE)</f>
        <v>VL11 NMR</v>
      </c>
      <c r="AB104" s="42" t="str">
        <f>VLOOKUP($C104,[1]量産!$C$4:$N$15550,5,FALSE)</f>
        <v>VL11 軽量</v>
      </c>
      <c r="AC104" s="81" t="str">
        <f>VLOOKUP($C104,[1]量産!$C$4:$N$15550,6,FALSE)</f>
        <v>【I4JHE41】VL11A/B/C-Gr 軽量FRAME SOP向け サ変出図</v>
      </c>
      <c r="AD104" s="42" t="str">
        <f>VLOOKUP($C104,[1]量産!$C$4:$N$15550,7,FALSE)</f>
        <v>PA1-9233</v>
      </c>
      <c r="AE104" s="42" t="str">
        <f>VLOOKUP($C104,[1]量産!$C$4:$N$15550,8,FALSE)</f>
        <v>D</v>
      </c>
      <c r="AF104" s="82" t="str">
        <f>VLOOKUP($C104,[1]量産!$C$4:$N$15550,9,FALSE)</f>
        <v>FC9</v>
      </c>
      <c r="AG104" s="83" t="str">
        <f>VLOOKUP($C104,[1]量産!$C$4:$N$15550,10,FALSE)</f>
        <v>○</v>
      </c>
      <c r="AH104" s="42" t="str">
        <f>VLOOKUP($C104,[1]量産!$C$4:$N$15550,11,FALSE)</f>
        <v>-</v>
      </c>
      <c r="AI104" s="84" t="str">
        <f>VLOOKUP($C104,[1]量産!$C$4:$N$15550,12,FALSE)</f>
        <v>-</v>
      </c>
      <c r="AJ104" s="9"/>
      <c r="AK104" s="10"/>
      <c r="AL104" s="11">
        <f t="shared" si="12"/>
        <v>8975047031</v>
      </c>
      <c r="AM104" s="11">
        <f t="shared" si="13"/>
        <v>115</v>
      </c>
      <c r="AN104" s="11" t="str">
        <f t="shared" si="14"/>
        <v>VL11 SOP済</v>
      </c>
      <c r="AQ104" s="11">
        <f t="shared" si="17"/>
        <v>0</v>
      </c>
      <c r="AR104" s="11">
        <f t="shared" si="18"/>
        <v>0</v>
      </c>
      <c r="BK104" s="13" t="e">
        <f>VLOOKUP(C:C,[2]Sheet2!$A:$A,1,FALSE)</f>
        <v>#N/A</v>
      </c>
    </row>
    <row r="105" spans="1:63" s="13" customFormat="1">
      <c r="A105" s="138">
        <v>99</v>
      </c>
      <c r="B105" s="170">
        <v>115</v>
      </c>
      <c r="C105" s="136">
        <v>8978748736</v>
      </c>
      <c r="D105" s="136" t="s">
        <v>19</v>
      </c>
      <c r="E105" s="309" t="s">
        <v>1021</v>
      </c>
      <c r="F105" s="139">
        <v>1</v>
      </c>
      <c r="G105" s="139" t="s">
        <v>378</v>
      </c>
      <c r="H105" s="139" t="s">
        <v>85</v>
      </c>
      <c r="I105" s="138">
        <v>8</v>
      </c>
      <c r="J105" s="152">
        <v>3</v>
      </c>
      <c r="K105" s="152">
        <v>2</v>
      </c>
      <c r="L105" s="152">
        <v>8</v>
      </c>
      <c r="M105" s="152">
        <v>7</v>
      </c>
      <c r="N105" s="152">
        <v>7</v>
      </c>
      <c r="O105" s="152">
        <v>7</v>
      </c>
      <c r="P105" s="139">
        <v>8</v>
      </c>
      <c r="Q105" s="152">
        <v>6</v>
      </c>
      <c r="R105" s="152">
        <v>6</v>
      </c>
      <c r="S105" s="152">
        <v>5</v>
      </c>
      <c r="T105" s="152">
        <v>3</v>
      </c>
      <c r="U105" s="152">
        <v>2</v>
      </c>
      <c r="V105" s="139">
        <v>72</v>
      </c>
      <c r="W105" s="136" t="s">
        <v>680</v>
      </c>
      <c r="X105" s="136" t="s">
        <v>682</v>
      </c>
      <c r="Y105" s="42" t="str">
        <f>VLOOKUP($C105,[1]量産!$C$4:$N$15550,2,FALSE)</f>
        <v>I4JLF77</v>
      </c>
      <c r="Z105" s="108">
        <f>VLOOKUP($C105,[1]量産!$C$4:$N$15550,3,FALSE)</f>
        <v>45247</v>
      </c>
      <c r="AA105" s="42" t="str">
        <f>VLOOKUP($C105,[1]量産!$C$4:$N$15550,4,FALSE)</f>
        <v>VL26 NMR</v>
      </c>
      <c r="AB105" s="42" t="str">
        <f>VLOOKUP($C105,[1]量産!$C$4:$N$15550,5,FALSE)</f>
        <v>VL26 700幅</v>
      </c>
      <c r="AC105" s="81" t="str">
        <f>VLOOKUP($C105,[1]量産!$C$4:$N$15550,6,FALSE)</f>
        <v>VL26 A-GR 700幅 RR C/MBR EVﾌﾚｰﾑ分 亀裂対応設変出図(変更内容:6TH C/MBR穴追加によるｻﾌｨｯｸｽ変更、GUSSET 6TH C/MBR LWRの形状変更による新規品番反映)</v>
      </c>
      <c r="AD105" s="42" t="str">
        <f>VLOOKUP($C105,[1]量産!$C$4:$N$15550,7,FALSE)</f>
        <v>未</v>
      </c>
      <c r="AE105" s="42" t="str">
        <f>VLOOKUP($C105,[1]量産!$C$4:$N$15550,8,FALSE)</f>
        <v>D</v>
      </c>
      <c r="AF105" s="82">
        <f>VLOOKUP($C105,[1]量産!$C$4:$N$15550,9,FALSE)</f>
        <v>0</v>
      </c>
      <c r="AG105" s="83" t="str">
        <f>VLOOKUP($C105,[1]量産!$C$4:$N$15550,10,FALSE)</f>
        <v>○</v>
      </c>
      <c r="AH105" s="42" t="str">
        <f>VLOOKUP($C105,[1]量産!$C$4:$N$15550,11,FALSE)</f>
        <v>-</v>
      </c>
      <c r="AI105" s="84" t="str">
        <f>VLOOKUP($C105,[1]量産!$C$4:$N$15550,12,FALSE)</f>
        <v>-</v>
      </c>
      <c r="AJ105" s="9"/>
      <c r="AK105" s="10"/>
      <c r="AL105" s="11">
        <f t="shared" si="12"/>
        <v>8978748736</v>
      </c>
      <c r="AM105" s="11">
        <f t="shared" si="13"/>
        <v>115</v>
      </c>
      <c r="AN105" s="11" t="str">
        <f t="shared" si="14"/>
        <v>VL26;6CM亀裂対策</v>
      </c>
      <c r="AQ105" s="11">
        <f t="shared" si="17"/>
        <v>0</v>
      </c>
      <c r="AR105" s="11">
        <f t="shared" si="18"/>
        <v>0</v>
      </c>
      <c r="BK105" s="13" t="e">
        <f>VLOOKUP(C:C,[2]Sheet2!$A:$A,1,FALSE)</f>
        <v>#N/A</v>
      </c>
    </row>
    <row r="106" spans="1:63" s="13" customFormat="1">
      <c r="A106" s="138">
        <v>75</v>
      </c>
      <c r="B106" s="170">
        <v>115</v>
      </c>
      <c r="C106" s="136">
        <v>8977940173</v>
      </c>
      <c r="D106" s="136" t="s">
        <v>286</v>
      </c>
      <c r="E106" s="247" t="s">
        <v>1022</v>
      </c>
      <c r="F106" s="139">
        <v>1</v>
      </c>
      <c r="G106" s="139" t="s">
        <v>715</v>
      </c>
      <c r="H106" s="139" t="s">
        <v>85</v>
      </c>
      <c r="I106" s="152">
        <v>2</v>
      </c>
      <c r="J106" s="152">
        <v>6</v>
      </c>
      <c r="K106" s="152">
        <v>9</v>
      </c>
      <c r="L106" s="152">
        <v>3</v>
      </c>
      <c r="M106" s="152">
        <v>2</v>
      </c>
      <c r="N106" s="139">
        <v>3</v>
      </c>
      <c r="O106" s="152">
        <v>1</v>
      </c>
      <c r="P106" s="152">
        <v>1</v>
      </c>
      <c r="Q106" s="152">
        <v>2</v>
      </c>
      <c r="R106" s="152">
        <v>1</v>
      </c>
      <c r="S106" s="152">
        <v>2</v>
      </c>
      <c r="T106" s="152">
        <v>4</v>
      </c>
      <c r="U106" s="152">
        <v>2</v>
      </c>
      <c r="V106" s="139">
        <v>38</v>
      </c>
      <c r="W106" s="136" t="s">
        <v>680</v>
      </c>
      <c r="X106" s="136" t="s">
        <v>786</v>
      </c>
      <c r="Y106" s="42" t="str">
        <f>VLOOKUP($C106,[1]量産!$C$4:$N$15550,2,FALSE)</f>
        <v>I4JLF98</v>
      </c>
      <c r="Z106" s="108">
        <f>VLOOKUP($C106,[1]量産!$C$4:$N$15550,3,FALSE)</f>
        <v>45239</v>
      </c>
      <c r="AA106" s="42" t="str">
        <f>VLOOKUP($C106,[1]量産!$C$4:$N$15550,4,FALSE)</f>
        <v>VK04 NKR</v>
      </c>
      <c r="AB106" s="42" t="str">
        <f>VLOOKUP($C106,[1]量産!$C$4:$N$15550,5,FALSE)</f>
        <v>VK04 700幅</v>
      </c>
      <c r="AC106" s="81" t="str">
        <f>VLOOKUP($C106,[1]量産!$C$4:$N$15550,6,FALSE)</f>
        <v>VK04  A GR 1X　700幅 K研向け　軽量FRAME  BRKTCREW CAB MTG　最新化設変出図(内容:BRKT W-CAB MTG RH/LH変更,他内容部品の最新化)</v>
      </c>
      <c r="AD106" s="42" t="str">
        <f>VLOOKUP($C106,[1]量産!$C$4:$N$15550,7,FALSE)</f>
        <v>未</v>
      </c>
      <c r="AE106" s="42" t="str">
        <f>VLOOKUP($C106,[1]量産!$C$4:$N$15550,8,FALSE)</f>
        <v>D</v>
      </c>
      <c r="AF106" s="82" t="str">
        <f>VLOOKUP($C106,[1]量産!$C$4:$N$15550,9,FALSE)</f>
        <v/>
      </c>
      <c r="AG106" s="83" t="str">
        <f>VLOOKUP($C106,[1]量産!$C$4:$N$15550,10,FALSE)</f>
        <v>○</v>
      </c>
      <c r="AH106" s="42" t="str">
        <f>VLOOKUP($C106,[1]量産!$C$4:$N$15550,11,FALSE)</f>
        <v>-</v>
      </c>
      <c r="AI106" s="84" t="str">
        <f>VLOOKUP($C106,[1]量産!$C$4:$N$15550,12,FALSE)</f>
        <v>-</v>
      </c>
      <c r="AJ106" s="9"/>
      <c r="AK106" s="10"/>
      <c r="AL106" s="11">
        <f t="shared" si="12"/>
        <v>8977940173</v>
      </c>
      <c r="AM106" s="11">
        <f t="shared" si="13"/>
        <v>115</v>
      </c>
      <c r="AN106" s="11" t="str">
        <f t="shared" si="14"/>
        <v>W-CAB BKT　SOP済</v>
      </c>
      <c r="AQ106" s="11">
        <f t="shared" si="17"/>
        <v>0</v>
      </c>
      <c r="AR106" s="11">
        <f t="shared" si="18"/>
        <v>0</v>
      </c>
      <c r="BK106" s="13" t="e">
        <f>VLOOKUP(C:C,[2]Sheet2!$A:$A,1,FALSE)</f>
        <v>#N/A</v>
      </c>
    </row>
    <row r="107" spans="1:63" s="11" customFormat="1">
      <c r="A107" s="138">
        <v>57</v>
      </c>
      <c r="B107" s="170">
        <v>115</v>
      </c>
      <c r="C107" s="136">
        <v>8972759843</v>
      </c>
      <c r="D107" s="136" t="s">
        <v>286</v>
      </c>
      <c r="E107" s="247" t="s">
        <v>1023</v>
      </c>
      <c r="F107" s="139">
        <v>1</v>
      </c>
      <c r="G107" s="139" t="s">
        <v>810</v>
      </c>
      <c r="H107" s="139" t="s">
        <v>85</v>
      </c>
      <c r="I107" s="152">
        <v>5</v>
      </c>
      <c r="J107" s="139">
        <v>12</v>
      </c>
      <c r="K107" s="152">
        <v>14</v>
      </c>
      <c r="L107" s="152">
        <v>2</v>
      </c>
      <c r="M107" s="152">
        <v>1</v>
      </c>
      <c r="N107" s="152">
        <v>4</v>
      </c>
      <c r="O107" s="152">
        <v>1</v>
      </c>
      <c r="P107" s="152">
        <v>5</v>
      </c>
      <c r="Q107" s="152">
        <v>4</v>
      </c>
      <c r="R107" s="152">
        <v>2</v>
      </c>
      <c r="S107" s="152"/>
      <c r="T107" s="152"/>
      <c r="U107" s="152"/>
      <c r="V107" s="139">
        <v>50</v>
      </c>
      <c r="W107" s="136" t="s">
        <v>680</v>
      </c>
      <c r="X107" s="136" t="s">
        <v>786</v>
      </c>
      <c r="Y107" s="42" t="str">
        <f>VLOOKUP($C107,[1]量産!$C$4:$N$15550,2,FALSE)</f>
        <v>I4JLF98</v>
      </c>
      <c r="Z107" s="108">
        <f>VLOOKUP($C107,[1]量産!$C$4:$N$15550,3,FALSE)</f>
        <v>45239</v>
      </c>
      <c r="AA107" s="42" t="str">
        <f>VLOOKUP($C107,[1]量産!$C$4:$N$15550,4,FALSE)</f>
        <v>VK04 NKR</v>
      </c>
      <c r="AB107" s="42" t="str">
        <f>VLOOKUP($C107,[1]量産!$C$4:$N$15550,5,FALSE)</f>
        <v>VK04 700幅</v>
      </c>
      <c r="AC107" s="81" t="str">
        <f>VLOOKUP($C107,[1]量産!$C$4:$N$15550,6,FALSE)</f>
        <v>VK04  A GR 1X　700幅 K研向け　軽量FRAME  BRKTCREW CAB MTG　最新化設変出図(内容:BRKT W-CAB MTG RH/LH変更,他内容部品の最新化)</v>
      </c>
      <c r="AD107" s="42" t="str">
        <f>VLOOKUP($C107,[1]量産!$C$4:$N$15550,7,FALSE)</f>
        <v>未</v>
      </c>
      <c r="AE107" s="42" t="str">
        <f>VLOOKUP($C107,[1]量産!$C$4:$N$15550,8,FALSE)</f>
        <v>D</v>
      </c>
      <c r="AF107" s="82" t="str">
        <f>VLOOKUP($C107,[1]量産!$C$4:$N$15550,9,FALSE)</f>
        <v/>
      </c>
      <c r="AG107" s="83" t="str">
        <f>VLOOKUP($C107,[1]量産!$C$4:$N$15550,10,FALSE)</f>
        <v>未</v>
      </c>
      <c r="AH107" s="42" t="str">
        <f>VLOOKUP($C107,[1]量産!$C$4:$N$15550,11,FALSE)</f>
        <v>-</v>
      </c>
      <c r="AI107" s="84" t="str">
        <f>VLOOKUP($C107,[1]量産!$C$4:$N$15550,12,FALSE)</f>
        <v>-</v>
      </c>
      <c r="AJ107" s="9"/>
      <c r="AK107" s="10"/>
      <c r="AL107" s="11">
        <f t="shared" si="12"/>
        <v>8972759843</v>
      </c>
      <c r="AM107" s="11">
        <f t="shared" si="13"/>
        <v>115</v>
      </c>
      <c r="AN107" s="11" t="str">
        <f t="shared" si="14"/>
        <v>W-CAB BKT設変</v>
      </c>
      <c r="AQ107" s="11">
        <f t="shared" si="17"/>
        <v>0</v>
      </c>
      <c r="AR107" s="11">
        <f t="shared" si="18"/>
        <v>0</v>
      </c>
      <c r="BK107" s="13" t="e">
        <f>VLOOKUP(C:C,[2]Sheet2!$A:$A,1,FALSE)</f>
        <v>#N/A</v>
      </c>
    </row>
    <row r="108" spans="1:63" s="11" customFormat="1">
      <c r="A108" s="138">
        <v>91</v>
      </c>
      <c r="B108" s="170">
        <v>115</v>
      </c>
      <c r="C108" s="136">
        <v>8978362184</v>
      </c>
      <c r="D108" s="136" t="s">
        <v>286</v>
      </c>
      <c r="E108" s="247" t="s">
        <v>1023</v>
      </c>
      <c r="F108" s="139">
        <v>1</v>
      </c>
      <c r="G108" s="139" t="s">
        <v>383</v>
      </c>
      <c r="H108" s="139" t="s">
        <v>85</v>
      </c>
      <c r="I108" s="152">
        <v>8</v>
      </c>
      <c r="J108" s="139">
        <v>8</v>
      </c>
      <c r="K108" s="152">
        <v>13</v>
      </c>
      <c r="L108" s="152">
        <v>1</v>
      </c>
      <c r="M108" s="152">
        <v>2</v>
      </c>
      <c r="N108" s="152">
        <v>1</v>
      </c>
      <c r="O108" s="152">
        <v>1</v>
      </c>
      <c r="P108" s="152">
        <v>3</v>
      </c>
      <c r="Q108" s="152">
        <v>4</v>
      </c>
      <c r="R108" s="152">
        <v>4</v>
      </c>
      <c r="S108" s="152">
        <v>2</v>
      </c>
      <c r="T108" s="152">
        <v>3</v>
      </c>
      <c r="U108" s="152">
        <v>2</v>
      </c>
      <c r="V108" s="139">
        <v>52</v>
      </c>
      <c r="W108" s="136" t="s">
        <v>680</v>
      </c>
      <c r="X108" s="136" t="s">
        <v>786</v>
      </c>
      <c r="Y108" s="42" t="str">
        <f>VLOOKUP($C108,[1]量産!$C$4:$N$15550,2,FALSE)</f>
        <v>I4JLF98</v>
      </c>
      <c r="Z108" s="108">
        <f>VLOOKUP($C108,[1]量産!$C$4:$N$15550,3,FALSE)</f>
        <v>45239</v>
      </c>
      <c r="AA108" s="42" t="str">
        <f>VLOOKUP($C108,[1]量産!$C$4:$N$15550,4,FALSE)</f>
        <v>VK04 NKR</v>
      </c>
      <c r="AB108" s="42" t="str">
        <f>VLOOKUP($C108,[1]量産!$C$4:$N$15550,5,FALSE)</f>
        <v>VK04 700幅</v>
      </c>
      <c r="AC108" s="81" t="str">
        <f>VLOOKUP($C108,[1]量産!$C$4:$N$15550,6,FALSE)</f>
        <v>VK04  A GR 1X　700幅 K研向け　軽量FRAME  BRKTCREW CAB MTG　最新化設変出図(内容:BRKT W-CAB MTG RH/LH変更,他内容部品の最新化)</v>
      </c>
      <c r="AD108" s="42" t="str">
        <f>VLOOKUP($C108,[1]量産!$C$4:$N$15550,7,FALSE)</f>
        <v>未</v>
      </c>
      <c r="AE108" s="42" t="str">
        <f>VLOOKUP($C108,[1]量産!$C$4:$N$15550,8,FALSE)</f>
        <v>D</v>
      </c>
      <c r="AF108" s="82" t="str">
        <f>VLOOKUP($C108,[1]量産!$C$4:$N$15550,9,FALSE)</f>
        <v/>
      </c>
      <c r="AG108" s="83" t="str">
        <f>VLOOKUP($C108,[1]量産!$C$4:$N$15550,10,FALSE)</f>
        <v>○</v>
      </c>
      <c r="AH108" s="42" t="str">
        <f>VLOOKUP($C108,[1]量産!$C$4:$N$15550,11,FALSE)</f>
        <v>-</v>
      </c>
      <c r="AI108" s="84" t="str">
        <f>VLOOKUP($C108,[1]量産!$C$4:$N$15550,12,FALSE)</f>
        <v>-</v>
      </c>
      <c r="AJ108" s="12"/>
      <c r="AK108" s="10"/>
      <c r="AL108" s="11">
        <f t="shared" si="12"/>
        <v>8978362184</v>
      </c>
      <c r="AM108" s="11">
        <f t="shared" si="13"/>
        <v>115</v>
      </c>
      <c r="AN108" s="11" t="str">
        <f t="shared" si="14"/>
        <v>W-CAB BKT設変</v>
      </c>
      <c r="AQ108" s="11">
        <f t="shared" si="17"/>
        <v>0</v>
      </c>
      <c r="AR108" s="11">
        <f t="shared" si="18"/>
        <v>0</v>
      </c>
      <c r="BK108" s="13" t="e">
        <f>VLOOKUP(C:C,[2]Sheet2!$A:$A,1,FALSE)</f>
        <v>#N/A</v>
      </c>
    </row>
    <row r="109" spans="1:63" s="11" customFormat="1">
      <c r="A109" s="138">
        <v>86</v>
      </c>
      <c r="B109" s="170">
        <v>115</v>
      </c>
      <c r="C109" s="136">
        <v>8978362103</v>
      </c>
      <c r="D109" s="136" t="s">
        <v>286</v>
      </c>
      <c r="E109" s="247" t="s">
        <v>1024</v>
      </c>
      <c r="F109" s="139">
        <v>1</v>
      </c>
      <c r="G109" s="139" t="s">
        <v>841</v>
      </c>
      <c r="H109" s="139" t="s">
        <v>85</v>
      </c>
      <c r="I109" s="152">
        <v>8</v>
      </c>
      <c r="J109" s="139">
        <v>7</v>
      </c>
      <c r="K109" s="152">
        <v>3</v>
      </c>
      <c r="L109" s="152">
        <v>8</v>
      </c>
      <c r="M109" s="152">
        <v>5</v>
      </c>
      <c r="N109" s="152">
        <v>3</v>
      </c>
      <c r="O109" s="152">
        <v>1</v>
      </c>
      <c r="P109" s="152">
        <v>2</v>
      </c>
      <c r="Q109" s="152">
        <v>3</v>
      </c>
      <c r="R109" s="152">
        <v>3</v>
      </c>
      <c r="S109" s="152">
        <v>5</v>
      </c>
      <c r="T109" s="152">
        <v>2</v>
      </c>
      <c r="U109" s="152"/>
      <c r="V109" s="139">
        <v>50</v>
      </c>
      <c r="W109" s="136" t="s">
        <v>680</v>
      </c>
      <c r="X109" s="136" t="s">
        <v>786</v>
      </c>
      <c r="Y109" s="42" t="str">
        <f>VLOOKUP($C109,[1]量産!$C$4:$N$15550,2,FALSE)</f>
        <v>I4JLF98</v>
      </c>
      <c r="Z109" s="108">
        <f>VLOOKUP($C109,[1]量産!$C$4:$N$15550,3,FALSE)</f>
        <v>45239</v>
      </c>
      <c r="AA109" s="42" t="str">
        <f>VLOOKUP($C109,[1]量産!$C$4:$N$15550,4,FALSE)</f>
        <v>VK04 NKR</v>
      </c>
      <c r="AB109" s="42" t="str">
        <f>VLOOKUP($C109,[1]量産!$C$4:$N$15550,5,FALSE)</f>
        <v>VK04 700幅</v>
      </c>
      <c r="AC109" s="81" t="str">
        <f>VLOOKUP($C109,[1]量産!$C$4:$N$15550,6,FALSE)</f>
        <v>VK04  A GR 1X　700幅 K研向け　軽量FRAME  BRKTCREW CAB MTG　最新化設変出図(内容:BRKT W-CAB MTG RH/LH変更,他内容部品の最新化)</v>
      </c>
      <c r="AD109" s="42" t="str">
        <f>VLOOKUP($C109,[1]量産!$C$4:$N$15550,7,FALSE)</f>
        <v>PA1-4140</v>
      </c>
      <c r="AE109" s="42" t="str">
        <f>VLOOKUP($C109,[1]量産!$C$4:$N$15550,8,FALSE)</f>
        <v>D</v>
      </c>
      <c r="AF109" s="82" t="str">
        <f>VLOOKUP($C109,[1]量産!$C$4:$N$15550,9,FALSE)</f>
        <v>DAF</v>
      </c>
      <c r="AG109" s="83" t="str">
        <f>VLOOKUP($C109,[1]量産!$C$4:$N$15550,10,FALSE)</f>
        <v>未</v>
      </c>
      <c r="AH109" s="42" t="str">
        <f>VLOOKUP($C109,[1]量産!$C$4:$N$15550,11,FALSE)</f>
        <v>-</v>
      </c>
      <c r="AI109" s="84" t="str">
        <f>VLOOKUP($C109,[1]量産!$C$4:$N$15550,12,FALSE)</f>
        <v>-</v>
      </c>
      <c r="AJ109" s="9"/>
      <c r="AK109" s="10"/>
      <c r="AL109" s="11">
        <f t="shared" si="12"/>
        <v>8978362103</v>
      </c>
      <c r="AM109" s="11">
        <f t="shared" si="13"/>
        <v>115</v>
      </c>
      <c r="AN109" s="11" t="str">
        <f t="shared" si="14"/>
        <v>W-CAB BKT設変　技術再立会</v>
      </c>
      <c r="AQ109" s="11">
        <f t="shared" si="17"/>
        <v>0</v>
      </c>
      <c r="AR109" s="11">
        <f t="shared" si="18"/>
        <v>0</v>
      </c>
      <c r="BK109" s="13" t="e">
        <f>VLOOKUP(C:C,[2]Sheet2!$A:$A,1,FALSE)</f>
        <v>#N/A</v>
      </c>
    </row>
    <row r="110" spans="1:63" s="11" customFormat="1">
      <c r="A110" s="138">
        <v>56</v>
      </c>
      <c r="B110" s="170">
        <v>115</v>
      </c>
      <c r="C110" s="136">
        <v>8972759834</v>
      </c>
      <c r="D110" s="136" t="s">
        <v>17</v>
      </c>
      <c r="E110" s="247" t="s">
        <v>400</v>
      </c>
      <c r="F110" s="139">
        <v>1</v>
      </c>
      <c r="G110" s="139" t="s">
        <v>1006</v>
      </c>
      <c r="H110" s="139" t="s">
        <v>85</v>
      </c>
      <c r="I110" s="152">
        <v>1</v>
      </c>
      <c r="J110" s="139"/>
      <c r="K110" s="139">
        <v>1</v>
      </c>
      <c r="L110" s="152">
        <v>1</v>
      </c>
      <c r="M110" s="152"/>
      <c r="N110" s="152">
        <v>1</v>
      </c>
      <c r="O110" s="152">
        <v>1</v>
      </c>
      <c r="P110" s="152"/>
      <c r="Q110" s="152">
        <v>1</v>
      </c>
      <c r="R110" s="152"/>
      <c r="S110" s="152"/>
      <c r="T110" s="152"/>
      <c r="U110" s="152"/>
      <c r="V110" s="139">
        <v>6</v>
      </c>
      <c r="W110" s="136" t="s">
        <v>680</v>
      </c>
      <c r="X110" s="136" t="s">
        <v>681</v>
      </c>
      <c r="Y110" s="42" t="str">
        <f>VLOOKUP($C110,[1]量産!$C$4:$N$15550,2,FALSE)</f>
        <v>I4K5078</v>
      </c>
      <c r="Z110" s="108">
        <f>VLOOKUP($C110,[1]量産!$C$4:$N$15550,3,FALSE)</f>
        <v>45428</v>
      </c>
      <c r="AA110" s="42" t="str">
        <f>VLOOKUP($C110,[1]量産!$C$4:$N$15550,4,FALSE)</f>
        <v>VK00 NKR</v>
      </c>
      <c r="AB110" s="42" t="str">
        <f>VLOOKUP($C110,[1]量産!$C$4:$N$15550,5,FALSE)</f>
        <v>VK00 E1-GR 700幅</v>
      </c>
      <c r="AC110" s="81" t="str">
        <f>VLOOKUP($C110,[1]量産!$C$4:$N$15550,6,FALSE)</f>
        <v>VK00 E1-GR 700幅 SOP向け　FRAME ASM 設変出図(内容:S/MBR の設計変更)</v>
      </c>
      <c r="AD110" s="42" t="str">
        <f>VLOOKUP($C110,[1]量産!$C$4:$N$15550,7,FALSE)</f>
        <v>PA1-4071</v>
      </c>
      <c r="AE110" s="42" t="str">
        <f>VLOOKUP($C110,[1]量産!$C$4:$N$15550,8,FALSE)</f>
        <v>D</v>
      </c>
      <c r="AF110" s="82" t="str">
        <f>VLOOKUP($C110,[1]量産!$C$4:$N$15550,9,FALSE)</f>
        <v>1DAN</v>
      </c>
      <c r="AG110" s="83" t="str">
        <f>VLOOKUP($C110,[1]量産!$C$4:$N$15550,10,FALSE)</f>
        <v>未</v>
      </c>
      <c r="AH110" s="42" t="str">
        <f>VLOOKUP($C110,[1]量産!$C$4:$N$15550,11,FALSE)</f>
        <v>-</v>
      </c>
      <c r="AI110" s="84" t="str">
        <f>VLOOKUP($C110,[1]量産!$C$4:$N$15550,12,FALSE)</f>
        <v>-</v>
      </c>
      <c r="AJ110" s="12"/>
      <c r="AK110" s="10"/>
      <c r="AL110" s="11">
        <f t="shared" si="12"/>
        <v>8972759834</v>
      </c>
      <c r="AM110" s="11">
        <f t="shared" si="13"/>
        <v>115</v>
      </c>
      <c r="AN110" s="11" t="str">
        <f t="shared" si="14"/>
        <v>久しぶり</v>
      </c>
      <c r="AQ110" s="11">
        <f t="shared" si="17"/>
        <v>0</v>
      </c>
      <c r="AR110" s="11">
        <f t="shared" si="18"/>
        <v>0</v>
      </c>
      <c r="BK110" s="13" t="e">
        <f>VLOOKUP(C:C,[2]Sheet2!$A:$A,1,FALSE)</f>
        <v>#N/A</v>
      </c>
    </row>
    <row r="111" spans="1:63" s="13" customFormat="1">
      <c r="A111" s="138">
        <v>64</v>
      </c>
      <c r="B111" s="170">
        <v>115</v>
      </c>
      <c r="C111" s="136">
        <v>8972799601</v>
      </c>
      <c r="D111" s="136" t="s">
        <v>15</v>
      </c>
      <c r="E111" s="247" t="s">
        <v>400</v>
      </c>
      <c r="F111" s="139">
        <v>1</v>
      </c>
      <c r="G111" s="139" t="s">
        <v>1085</v>
      </c>
      <c r="H111" s="139" t="s">
        <v>85</v>
      </c>
      <c r="I111" s="152">
        <v>1</v>
      </c>
      <c r="J111" s="152">
        <v>1</v>
      </c>
      <c r="K111" s="139"/>
      <c r="L111" s="152"/>
      <c r="M111" s="152"/>
      <c r="N111" s="139">
        <v>1</v>
      </c>
      <c r="O111" s="152">
        <v>1</v>
      </c>
      <c r="P111" s="152"/>
      <c r="Q111" s="152"/>
      <c r="R111" s="152"/>
      <c r="S111" s="152"/>
      <c r="T111" s="152">
        <v>1</v>
      </c>
      <c r="U111" s="152"/>
      <c r="V111" s="139">
        <v>5</v>
      </c>
      <c r="W111" s="136" t="s">
        <v>680</v>
      </c>
      <c r="X111" s="136" t="s">
        <v>681</v>
      </c>
      <c r="Y111" s="42" t="str">
        <f>VLOOKUP($C111,[1]量産!$C$4:$N$15550,2,FALSE)</f>
        <v>I4JKU91</v>
      </c>
      <c r="Z111" s="108">
        <f>VLOOKUP($C111,[1]量産!$C$4:$N$15550,3,FALSE)</f>
        <v>45093</v>
      </c>
      <c r="AA111" s="42" t="str">
        <f>VLOOKUP($C111,[1]量産!$C$4:$N$15550,4,FALSE)</f>
        <v>VK00 NMR</v>
      </c>
      <c r="AB111" s="42" t="str">
        <f>VLOOKUP($C111,[1]量産!$C$4:$N$15550,5,FALSE)</f>
        <v>VK00 2X軽量</v>
      </c>
      <c r="AC111" s="81" t="str">
        <f>VLOOKUP($C111,[1]量産!$C$4:$N$15550,6,FALSE)</f>
        <v>【I4JKU91】VK00 700幅FRAME　設変出図(サ変：3JCE66 GUSSET亀裂対策反映に伴う)</v>
      </c>
      <c r="AD111" s="42" t="str">
        <f>VLOOKUP($C111,[1]量産!$C$4:$N$15550,7,FALSE)</f>
        <v>未</v>
      </c>
      <c r="AE111" s="42" t="str">
        <f>VLOOKUP($C111,[1]量産!$C$4:$N$15550,8,FALSE)</f>
        <v>D</v>
      </c>
      <c r="AF111" s="82" t="str">
        <f>VLOOKUP($C111,[1]量産!$C$4:$N$15550,9,FALSE)</f>
        <v/>
      </c>
      <c r="AG111" s="83" t="str">
        <f>VLOOKUP($C111,[1]量産!$C$4:$N$15550,10,FALSE)</f>
        <v>○</v>
      </c>
      <c r="AH111" s="42" t="str">
        <f>VLOOKUP($C111,[1]量産!$C$4:$N$15550,11,FALSE)</f>
        <v>-</v>
      </c>
      <c r="AI111" s="84" t="str">
        <f>VLOOKUP($C111,[1]量産!$C$4:$N$15550,12,FALSE)</f>
        <v>-</v>
      </c>
      <c r="AJ111" s="9"/>
      <c r="AK111" s="10"/>
      <c r="AL111" s="11">
        <f t="shared" si="12"/>
        <v>8972799601</v>
      </c>
      <c r="AM111" s="11">
        <f t="shared" si="13"/>
        <v>115</v>
      </c>
      <c r="AN111" s="11" t="str">
        <f t="shared" si="14"/>
        <v>久しぶり</v>
      </c>
      <c r="AQ111" s="11">
        <f t="shared" si="17"/>
        <v>0</v>
      </c>
      <c r="AR111" s="11">
        <f t="shared" si="18"/>
        <v>0</v>
      </c>
      <c r="BK111" s="13" t="e">
        <f>VLOOKUP(C:C,[2]Sheet2!$A:$A,1,FALSE)</f>
        <v>#N/A</v>
      </c>
    </row>
    <row r="112" spans="1:63" s="11" customFormat="1">
      <c r="A112" s="138">
        <v>73</v>
      </c>
      <c r="B112" s="170">
        <v>115</v>
      </c>
      <c r="C112" s="136">
        <v>8975047111</v>
      </c>
      <c r="D112" s="136" t="s">
        <v>143</v>
      </c>
      <c r="E112" s="247" t="s">
        <v>400</v>
      </c>
      <c r="F112" s="139">
        <v>1</v>
      </c>
      <c r="G112" s="139" t="s">
        <v>1106</v>
      </c>
      <c r="H112" s="139" t="s">
        <v>85</v>
      </c>
      <c r="I112" s="152">
        <v>1</v>
      </c>
      <c r="J112" s="139">
        <v>1</v>
      </c>
      <c r="K112" s="139"/>
      <c r="L112" s="139"/>
      <c r="M112" s="152"/>
      <c r="N112" s="152"/>
      <c r="O112" s="152"/>
      <c r="P112" s="152"/>
      <c r="Q112" s="152"/>
      <c r="R112" s="152"/>
      <c r="S112" s="152"/>
      <c r="T112" s="152"/>
      <c r="U112" s="152"/>
      <c r="V112" s="139">
        <v>2</v>
      </c>
      <c r="W112" s="136" t="s">
        <v>680</v>
      </c>
      <c r="X112" s="136" t="s">
        <v>788</v>
      </c>
      <c r="Y112" s="42" t="str">
        <f>VLOOKUP($C112,[1]量産!$C$4:$N$15550,2,FALSE)</f>
        <v>I4JHE41</v>
      </c>
      <c r="Z112" s="108">
        <f>VLOOKUP($C112,[1]量産!$C$4:$N$15550,3,FALSE)</f>
        <v>0</v>
      </c>
      <c r="AA112" s="42" t="str">
        <f>VLOOKUP($C112,[1]量産!$C$4:$N$15550,4,FALSE)</f>
        <v>VL11 NMR</v>
      </c>
      <c r="AB112" s="42" t="str">
        <f>VLOOKUP($C112,[1]量産!$C$4:$N$15550,5,FALSE)</f>
        <v>VL11 軽量</v>
      </c>
      <c r="AC112" s="81" t="str">
        <f>VLOOKUP($C112,[1]量産!$C$4:$N$15550,6,FALSE)</f>
        <v>【I4JHE41】VL11A/B/C-Gr 軽量FRAME SOP向け サ変出図</v>
      </c>
      <c r="AD112" s="42" t="str">
        <f>VLOOKUP($C112,[1]量産!$C$4:$N$15550,7,FALSE)</f>
        <v>PA1-9233</v>
      </c>
      <c r="AE112" s="42" t="str">
        <f>VLOOKUP($C112,[1]量産!$C$4:$N$15550,8,FALSE)</f>
        <v>D</v>
      </c>
      <c r="AF112" s="82" t="str">
        <f>VLOOKUP($C112,[1]量産!$C$4:$N$15550,9,FALSE)</f>
        <v>FE6</v>
      </c>
      <c r="AG112" s="83" t="str">
        <f>VLOOKUP($C112,[1]量産!$C$4:$N$15550,10,FALSE)</f>
        <v>○</v>
      </c>
      <c r="AH112" s="42" t="str">
        <f>VLOOKUP($C112,[1]量産!$C$4:$N$15550,11,FALSE)</f>
        <v>-</v>
      </c>
      <c r="AI112" s="84" t="str">
        <f>VLOOKUP($C112,[1]量産!$C$4:$N$15550,12,FALSE)</f>
        <v>-</v>
      </c>
      <c r="AJ112" s="9"/>
      <c r="AK112" s="10"/>
      <c r="AL112" s="11">
        <f t="shared" si="12"/>
        <v>8975047111</v>
      </c>
      <c r="AM112" s="11">
        <f t="shared" si="13"/>
        <v>115</v>
      </c>
      <c r="AN112" s="11" t="str">
        <f t="shared" si="14"/>
        <v>久しぶり</v>
      </c>
      <c r="AQ112" s="11">
        <f t="shared" si="17"/>
        <v>0</v>
      </c>
      <c r="AR112" s="11">
        <f t="shared" si="18"/>
        <v>0</v>
      </c>
      <c r="BK112" s="13" t="e">
        <f>VLOOKUP(C:C,[2]Sheet2!$A:$A,1,FALSE)</f>
        <v>#N/A</v>
      </c>
    </row>
    <row r="113" spans="1:63" s="11" customFormat="1">
      <c r="A113" s="138">
        <v>89</v>
      </c>
      <c r="B113" s="170">
        <v>115</v>
      </c>
      <c r="C113" s="136">
        <v>8978362153</v>
      </c>
      <c r="D113" s="136" t="s">
        <v>17</v>
      </c>
      <c r="E113" s="247" t="s">
        <v>1671</v>
      </c>
      <c r="F113" s="139">
        <v>1</v>
      </c>
      <c r="G113" s="139" t="s">
        <v>775</v>
      </c>
      <c r="H113" s="139" t="s">
        <v>85</v>
      </c>
      <c r="I113" s="152"/>
      <c r="J113" s="139">
        <v>1</v>
      </c>
      <c r="K113" s="139"/>
      <c r="L113" s="152"/>
      <c r="M113" s="152">
        <v>1</v>
      </c>
      <c r="N113" s="152"/>
      <c r="O113" s="152"/>
      <c r="P113" s="152"/>
      <c r="Q113" s="152">
        <v>1</v>
      </c>
      <c r="R113" s="152"/>
      <c r="S113" s="152">
        <v>1</v>
      </c>
      <c r="T113" s="152">
        <v>2</v>
      </c>
      <c r="U113" s="152"/>
      <c r="V113" s="139">
        <v>6</v>
      </c>
      <c r="W113" s="136" t="s">
        <v>680</v>
      </c>
      <c r="X113" s="136" t="s">
        <v>681</v>
      </c>
      <c r="Y113" s="42" t="str">
        <f>VLOOKUP($C113,[1]量産!$C$4:$N$15550,2,FALSE)</f>
        <v>I4JKB95</v>
      </c>
      <c r="Z113" s="108">
        <f>VLOOKUP($C113,[1]量産!$C$4:$N$15550,3,FALSE)</f>
        <v>0</v>
      </c>
      <c r="AA113" s="42" t="str">
        <f>VLOOKUP($C113,[1]量産!$C$4:$N$15550,4,FALSE)</f>
        <v>VK00 NKR</v>
      </c>
      <c r="AB113" s="42" t="str">
        <f>VLOOKUP($C113,[1]量産!$C$4:$N$15550,5,FALSE)</f>
        <v>VK00 1X 軽量</v>
      </c>
      <c r="AC113" s="81" t="str">
        <f>VLOOKUP($C113,[1]量産!$C$4:$N$15550,6,FALSE)</f>
        <v>【I4JKB95】VK00 1X 700幅 FRAME ASM　一生-2向け設変出図(AAS-LD-10091,10092,9668,9932恒久設変)</v>
      </c>
      <c r="AD113" s="42" t="str">
        <f>VLOOKUP($C113,[1]量産!$C$4:$N$15550,7,FALSE)</f>
        <v>PA1-3068</v>
      </c>
      <c r="AE113" s="42" t="str">
        <f>VLOOKUP($C113,[1]量産!$C$4:$N$15550,8,FALSE)</f>
        <v>D</v>
      </c>
      <c r="AF113" s="82" t="str">
        <f>VLOOKUP($C113,[1]量産!$C$4:$N$15550,9,FALSE)</f>
        <v>DAR</v>
      </c>
      <c r="AG113" s="83" t="str">
        <f>VLOOKUP($C113,[1]量産!$C$4:$N$15550,10,FALSE)</f>
        <v>○</v>
      </c>
      <c r="AH113" s="42" t="str">
        <f>VLOOKUP($C113,[1]量産!$C$4:$N$15550,11,FALSE)</f>
        <v>-</v>
      </c>
      <c r="AI113" s="84" t="str">
        <f>VLOOKUP($C113,[1]量産!$C$4:$N$15550,12,FALSE)</f>
        <v>-</v>
      </c>
      <c r="AJ113" s="9"/>
      <c r="AK113" s="10"/>
      <c r="AL113" s="11">
        <f t="shared" si="12"/>
        <v>8978362153</v>
      </c>
      <c r="AM113" s="11">
        <f t="shared" si="13"/>
        <v>115</v>
      </c>
      <c r="AN113" s="11" t="str">
        <f t="shared" si="14"/>
        <v>I4K6850VK04 A1-GR 1生向け設変出図</v>
      </c>
      <c r="AQ113" s="11">
        <f t="shared" si="17"/>
        <v>0</v>
      </c>
      <c r="AR113" s="11">
        <f t="shared" si="18"/>
        <v>0</v>
      </c>
      <c r="BK113" s="13" t="e">
        <f>VLOOKUP(C:C,[2]Sheet2!$A:$A,1,FALSE)</f>
        <v>#N/A</v>
      </c>
    </row>
    <row r="114" spans="1:63" s="13" customFormat="1">
      <c r="A114" s="138">
        <v>69</v>
      </c>
      <c r="B114" s="170">
        <v>115</v>
      </c>
      <c r="C114" s="136">
        <v>8972799710</v>
      </c>
      <c r="D114" s="136" t="s">
        <v>15</v>
      </c>
      <c r="E114" s="247" t="s">
        <v>1016</v>
      </c>
      <c r="F114" s="139">
        <v>1</v>
      </c>
      <c r="G114" s="139" t="s">
        <v>299</v>
      </c>
      <c r="H114" s="139" t="s">
        <v>85</v>
      </c>
      <c r="I114" s="152"/>
      <c r="J114" s="139">
        <v>1</v>
      </c>
      <c r="K114" s="139"/>
      <c r="L114" s="152">
        <v>2</v>
      </c>
      <c r="M114" s="139">
        <v>2</v>
      </c>
      <c r="N114" s="139">
        <v>1</v>
      </c>
      <c r="O114" s="139">
        <v>1</v>
      </c>
      <c r="P114" s="139"/>
      <c r="Q114" s="139"/>
      <c r="R114" s="139"/>
      <c r="S114" s="139"/>
      <c r="T114" s="152"/>
      <c r="U114" s="152"/>
      <c r="V114" s="139">
        <v>7</v>
      </c>
      <c r="W114" s="136" t="s">
        <v>680</v>
      </c>
      <c r="X114" s="136" t="s">
        <v>681</v>
      </c>
      <c r="Y114" s="42" t="str">
        <f>VLOOKUP($C114,[1]量産!$C$4:$N$15550,2,FALSE)</f>
        <v>I3JBZ30</v>
      </c>
      <c r="Z114" s="108">
        <f>VLOOKUP($C114,[1]量産!$C$4:$N$15550,3,FALSE)</f>
        <v>0</v>
      </c>
      <c r="AA114" s="42" t="str">
        <f>VLOOKUP($C114,[1]量産!$C$4:$N$15550,4,FALSE)</f>
        <v>VK00 NMR</v>
      </c>
      <c r="AB114" s="42" t="str">
        <f>VLOOKUP($C114,[1]量産!$C$4:$N$15550,5,FALSE)</f>
        <v>VK00 2X 軽量</v>
      </c>
      <c r="AC114" s="81" t="str">
        <f>VLOOKUP($C114,[1]量産!$C$4:$N$15550,6,FALSE)</f>
        <v>【I3JBZ30】VK00 2X 700幅 FRAME 先行量産向け新規出図</v>
      </c>
      <c r="AD114" s="42" t="str">
        <f>VLOOKUP($C114,[1]量産!$C$4:$N$15550,7,FALSE)</f>
        <v>未</v>
      </c>
      <c r="AE114" s="42" t="str">
        <f>VLOOKUP($C114,[1]量産!$C$4:$N$15550,8,FALSE)</f>
        <v>D</v>
      </c>
      <c r="AF114" s="82" t="str">
        <f>VLOOKUP($C114,[1]量産!$C$4:$N$15550,9,FALSE)</f>
        <v>FAP</v>
      </c>
      <c r="AG114" s="83" t="str">
        <f>VLOOKUP($C114,[1]量産!$C$4:$N$15550,10,FALSE)</f>
        <v>○</v>
      </c>
      <c r="AH114" s="42" t="str">
        <f>VLOOKUP($C114,[1]量産!$C$4:$N$15550,11,FALSE)</f>
        <v>-</v>
      </c>
      <c r="AI114" s="84" t="str">
        <f>VLOOKUP($C114,[1]量産!$C$4:$N$15550,12,FALSE)</f>
        <v>-</v>
      </c>
      <c r="AJ114" s="9"/>
      <c r="AK114" s="10"/>
      <c r="AL114" s="11">
        <f t="shared" si="12"/>
        <v>8972799710</v>
      </c>
      <c r="AM114" s="11">
        <f t="shared" si="13"/>
        <v>115</v>
      </c>
      <c r="AN114" s="11" t="str">
        <f t="shared" si="14"/>
        <v>VK00 2X 軽量</v>
      </c>
      <c r="AQ114" s="11">
        <f t="shared" si="17"/>
        <v>0</v>
      </c>
      <c r="AR114" s="11">
        <f t="shared" si="18"/>
        <v>0</v>
      </c>
      <c r="BK114" s="13" t="e">
        <f>VLOOKUP(C:C,[2]Sheet2!$A:$A,1,FALSE)</f>
        <v>#N/A</v>
      </c>
    </row>
    <row r="115" spans="1:63" s="13" customFormat="1">
      <c r="A115" s="138">
        <v>67</v>
      </c>
      <c r="B115" s="170">
        <v>115</v>
      </c>
      <c r="C115" s="136">
        <v>8972799670</v>
      </c>
      <c r="D115" s="136" t="s">
        <v>15</v>
      </c>
      <c r="E115" s="247" t="s">
        <v>1018</v>
      </c>
      <c r="F115" s="139">
        <v>1</v>
      </c>
      <c r="G115" s="139" t="s">
        <v>140</v>
      </c>
      <c r="H115" s="139" t="s">
        <v>85</v>
      </c>
      <c r="I115" s="152"/>
      <c r="J115" s="152">
        <v>2</v>
      </c>
      <c r="K115" s="152"/>
      <c r="L115" s="152">
        <v>1</v>
      </c>
      <c r="M115" s="152"/>
      <c r="N115" s="139">
        <v>1</v>
      </c>
      <c r="O115" s="152">
        <v>1</v>
      </c>
      <c r="P115" s="152">
        <v>1</v>
      </c>
      <c r="Q115" s="152">
        <v>2</v>
      </c>
      <c r="R115" s="152"/>
      <c r="S115" s="152"/>
      <c r="T115" s="152"/>
      <c r="U115" s="152"/>
      <c r="V115" s="139">
        <v>8</v>
      </c>
      <c r="W115" s="136" t="s">
        <v>680</v>
      </c>
      <c r="X115" s="136" t="s">
        <v>681</v>
      </c>
      <c r="Y115" s="42" t="str">
        <f>VLOOKUP($C115,[1]量産!$C$4:$N$15550,2,FALSE)</f>
        <v>I3JBZ29</v>
      </c>
      <c r="Z115" s="108">
        <f>VLOOKUP($C115,[1]量産!$C$4:$N$15550,3,FALSE)</f>
        <v>0</v>
      </c>
      <c r="AA115" s="42" t="str">
        <f>VLOOKUP($C115,[1]量産!$C$4:$N$15550,4,FALSE)</f>
        <v>VK00NMR</v>
      </c>
      <c r="AB115" s="42" t="str">
        <f>VLOOKUP($C115,[1]量産!$C$4:$N$15550,5,FALSE)</f>
        <v>VK00 2X 軽量</v>
      </c>
      <c r="AC115" s="81" t="str">
        <f>VLOOKUP($C115,[1]量産!$C$4:$N$15550,6,FALSE)</f>
        <v>【I3JBZ29】VK00 2X 一生-2、セラブル生試 700幅 FRAME ASM 新規出図</v>
      </c>
      <c r="AD115" s="42" t="str">
        <f>VLOOKUP($C115,[1]量産!$C$4:$N$15550,7,FALSE)</f>
        <v>PA1-3050</v>
      </c>
      <c r="AE115" s="42" t="str">
        <f>VLOOKUP($C115,[1]量産!$C$4:$N$15550,8,FALSE)</f>
        <v>D</v>
      </c>
      <c r="AF115" s="82" t="str">
        <f>VLOOKUP($C115,[1]量産!$C$4:$N$15550,9,FALSE)</f>
        <v>FAB</v>
      </c>
      <c r="AG115" s="83" t="str">
        <f>VLOOKUP($C115,[1]量産!$C$4:$N$15550,10,FALSE)</f>
        <v>○</v>
      </c>
      <c r="AH115" s="42" t="str">
        <f>VLOOKUP($C115,[1]量産!$C$4:$N$15550,11,FALSE)</f>
        <v>-</v>
      </c>
      <c r="AI115" s="84" t="str">
        <f>VLOOKUP($C115,[1]量産!$C$4:$N$15550,12,FALSE)</f>
        <v>-</v>
      </c>
      <c r="AJ115" s="12"/>
      <c r="AK115" s="10"/>
      <c r="AL115" s="11">
        <f t="shared" si="12"/>
        <v>8972799670</v>
      </c>
      <c r="AM115" s="11">
        <f t="shared" si="13"/>
        <v>115</v>
      </c>
      <c r="AN115" s="11" t="str">
        <f t="shared" si="14"/>
        <v>VK00 SOP済</v>
      </c>
      <c r="AQ115" s="11">
        <f t="shared" si="17"/>
        <v>0</v>
      </c>
      <c r="AR115" s="11">
        <f t="shared" si="18"/>
        <v>0</v>
      </c>
      <c r="BK115" s="13" t="e">
        <f>VLOOKUP(C:C,[2]Sheet2!$A:$A,1,FALSE)</f>
        <v>#N/A</v>
      </c>
    </row>
    <row r="116" spans="1:63" s="13" customFormat="1">
      <c r="A116" s="138">
        <v>93</v>
      </c>
      <c r="B116" s="170">
        <v>115</v>
      </c>
      <c r="C116" s="136">
        <v>8978456052</v>
      </c>
      <c r="D116" s="136" t="s">
        <v>15</v>
      </c>
      <c r="E116" s="247" t="s">
        <v>1018</v>
      </c>
      <c r="F116" s="139">
        <v>1</v>
      </c>
      <c r="G116" s="139" t="s">
        <v>142</v>
      </c>
      <c r="H116" s="139" t="s">
        <v>85</v>
      </c>
      <c r="I116" s="152"/>
      <c r="J116" s="152">
        <v>3</v>
      </c>
      <c r="K116" s="152">
        <v>2</v>
      </c>
      <c r="L116" s="152">
        <v>1</v>
      </c>
      <c r="M116" s="152">
        <v>3</v>
      </c>
      <c r="N116" s="152">
        <v>6</v>
      </c>
      <c r="O116" s="152">
        <v>5</v>
      </c>
      <c r="P116" s="152">
        <v>4</v>
      </c>
      <c r="Q116" s="152">
        <v>3</v>
      </c>
      <c r="R116" s="152">
        <v>1</v>
      </c>
      <c r="S116" s="139">
        <v>1</v>
      </c>
      <c r="T116" s="139"/>
      <c r="U116" s="139"/>
      <c r="V116" s="139">
        <v>29</v>
      </c>
      <c r="W116" s="136" t="s">
        <v>680</v>
      </c>
      <c r="X116" s="136" t="s">
        <v>681</v>
      </c>
      <c r="Y116" s="42" t="str">
        <f>VLOOKUP($C116,[1]量産!$C$4:$N$15550,2,FALSE)</f>
        <v>I4JKG65</v>
      </c>
      <c r="Z116" s="108">
        <f>VLOOKUP($C116,[1]量産!$C$4:$N$15550,3,FALSE)</f>
        <v>0</v>
      </c>
      <c r="AA116" s="42" t="str">
        <f>VLOOKUP($C116,[1]量産!$C$4:$N$15550,4,FALSE)</f>
        <v>VK00 NMR</v>
      </c>
      <c r="AB116" s="42" t="str">
        <f>VLOOKUP($C116,[1]量産!$C$4:$N$15550,5,FALSE)</f>
        <v>VK00 2X 軽量</v>
      </c>
      <c r="AC116" s="81" t="str">
        <f>VLOOKUP($C116,[1]量産!$C$4:$N$15550,6,FALSE)</f>
        <v>【I4JKG65】VK00 2X 700幅 FRAME 先行量産向け設変出図</v>
      </c>
      <c r="AD116" s="42" t="str">
        <f>VLOOKUP($C116,[1]量産!$C$4:$N$15550,7,FALSE)</f>
        <v>未</v>
      </c>
      <c r="AE116" s="42" t="str">
        <f>VLOOKUP($C116,[1]量産!$C$4:$N$15550,8,FALSE)</f>
        <v>D</v>
      </c>
      <c r="AF116" s="82" t="str">
        <f>VLOOKUP($C116,[1]量産!$C$4:$N$15550,9,FALSE)</f>
        <v>EAA</v>
      </c>
      <c r="AG116" s="83" t="str">
        <f>VLOOKUP($C116,[1]量産!$C$4:$N$15550,10,FALSE)</f>
        <v>○</v>
      </c>
      <c r="AH116" s="42" t="str">
        <f>VLOOKUP($C116,[1]量産!$C$4:$N$15550,11,FALSE)</f>
        <v>-</v>
      </c>
      <c r="AI116" s="84" t="str">
        <f>VLOOKUP($C116,[1]量産!$C$4:$N$15550,12,FALSE)</f>
        <v>-</v>
      </c>
      <c r="AJ116" s="9"/>
      <c r="AK116" s="10"/>
      <c r="AL116" s="11">
        <f t="shared" si="12"/>
        <v>8978456052</v>
      </c>
      <c r="AM116" s="11">
        <f t="shared" si="13"/>
        <v>115</v>
      </c>
      <c r="AN116" s="11" t="str">
        <f t="shared" si="14"/>
        <v>VK00 SOP済</v>
      </c>
      <c r="AQ116" s="11">
        <f t="shared" si="17"/>
        <v>0</v>
      </c>
      <c r="AR116" s="11">
        <f t="shared" si="18"/>
        <v>0</v>
      </c>
      <c r="BK116" s="13" t="e">
        <f>VLOOKUP(C:C,[2]Sheet2!$A:$A,1,FALSE)</f>
        <v>#N/A</v>
      </c>
    </row>
    <row r="117" spans="1:63" s="11" customFormat="1">
      <c r="A117" s="138">
        <v>55</v>
      </c>
      <c r="B117" s="170">
        <v>115</v>
      </c>
      <c r="C117" s="136">
        <v>8972712335</v>
      </c>
      <c r="D117" s="136" t="s">
        <v>20</v>
      </c>
      <c r="E117" s="309" t="s">
        <v>1080</v>
      </c>
      <c r="F117" s="139">
        <v>1</v>
      </c>
      <c r="G117" s="139" t="s">
        <v>1025</v>
      </c>
      <c r="H117" s="139" t="s">
        <v>85</v>
      </c>
      <c r="I117" s="152"/>
      <c r="J117" s="139">
        <v>1</v>
      </c>
      <c r="K117" s="152">
        <v>1</v>
      </c>
      <c r="L117" s="152">
        <v>1</v>
      </c>
      <c r="M117" s="152"/>
      <c r="N117" s="152"/>
      <c r="O117" s="152">
        <v>1</v>
      </c>
      <c r="P117" s="152">
        <v>1</v>
      </c>
      <c r="Q117" s="152"/>
      <c r="R117" s="152"/>
      <c r="S117" s="139"/>
      <c r="T117" s="139"/>
      <c r="U117" s="139"/>
      <c r="V117" s="139">
        <v>5</v>
      </c>
      <c r="W117" s="136" t="s">
        <v>680</v>
      </c>
      <c r="X117" s="136" t="s">
        <v>682</v>
      </c>
      <c r="Y117" s="42" t="str">
        <f>VLOOKUP($C117,[1]量産!$C$4:$N$15550,2,FALSE)</f>
        <v>I4JLA13</v>
      </c>
      <c r="Z117" s="108">
        <f>VLOOKUP($C117,[1]量産!$C$4:$N$15550,3,FALSE)</f>
        <v>0</v>
      </c>
      <c r="AA117" s="42" t="str">
        <f>VLOOKUP($C117,[1]量産!$C$4:$N$15550,4,FALSE)</f>
        <v>VL26 NKR</v>
      </c>
      <c r="AB117" s="42" t="str">
        <f>VLOOKUP($C117,[1]量産!$C$4:$N$15550,5,FALSE)</f>
        <v>1X 軽量</v>
      </c>
      <c r="AC117" s="81" t="str">
        <f>VLOOKUP($C117,[1]量産!$C$4:$N$15550,6,FALSE)</f>
        <v>【I4JLA13】VL26 A-Gr 1,2X　SOP向け設変出図(サ変、AAS-LD-12877の恒久設変)</v>
      </c>
      <c r="AD117" s="42" t="str">
        <f>VLOOKUP($C117,[1]量産!$C$4:$N$15550,7,FALSE)</f>
        <v>未</v>
      </c>
      <c r="AE117" s="42" t="str">
        <f>VLOOKUP($C117,[1]量産!$C$4:$N$15550,8,FALSE)</f>
        <v>D</v>
      </c>
      <c r="AF117" s="82" t="str">
        <f>VLOOKUP($C117,[1]量産!$C$4:$N$15550,9,FALSE)</f>
        <v>DVB</v>
      </c>
      <c r="AG117" s="83" t="str">
        <f>VLOOKUP($C117,[1]量産!$C$4:$N$15550,10,FALSE)</f>
        <v>○</v>
      </c>
      <c r="AH117" s="42" t="str">
        <f>VLOOKUP($C117,[1]量産!$C$4:$N$15550,11,FALSE)</f>
        <v>-</v>
      </c>
      <c r="AI117" s="84" t="str">
        <f>VLOOKUP($C117,[1]量産!$C$4:$N$15550,12,FALSE)</f>
        <v>-</v>
      </c>
      <c r="AJ117" s="9"/>
      <c r="AK117" s="10"/>
      <c r="AL117" s="11">
        <f t="shared" si="12"/>
        <v>8972712335</v>
      </c>
      <c r="AM117" s="11">
        <f t="shared" si="13"/>
        <v>115</v>
      </c>
      <c r="AN117" s="11" t="str">
        <f t="shared" si="14"/>
        <v>VL26 A1-GR 軽量700幅 FRAME ASM設変出図(内容:ECR対応,REINF BATTERYの穴径変更)</v>
      </c>
      <c r="AQ117" s="11">
        <f t="shared" si="17"/>
        <v>0</v>
      </c>
      <c r="AR117" s="11">
        <f t="shared" si="18"/>
        <v>0</v>
      </c>
      <c r="BK117" s="13" t="e">
        <f>VLOOKUP(C:C,[2]Sheet2!$A:$A,1,FALSE)</f>
        <v>#N/A</v>
      </c>
    </row>
    <row r="118" spans="1:63" s="11" customFormat="1">
      <c r="A118" s="138">
        <v>62</v>
      </c>
      <c r="B118" s="170">
        <v>115</v>
      </c>
      <c r="C118" s="136">
        <v>8972799582</v>
      </c>
      <c r="D118" s="136" t="s">
        <v>286</v>
      </c>
      <c r="E118" s="247" t="s">
        <v>1023</v>
      </c>
      <c r="F118" s="139">
        <v>1</v>
      </c>
      <c r="G118" s="139" t="s">
        <v>389</v>
      </c>
      <c r="H118" s="139" t="s">
        <v>85</v>
      </c>
      <c r="I118" s="152"/>
      <c r="J118" s="152">
        <v>1</v>
      </c>
      <c r="K118" s="152">
        <v>2</v>
      </c>
      <c r="L118" s="139">
        <v>2</v>
      </c>
      <c r="M118" s="139">
        <v>3</v>
      </c>
      <c r="N118" s="152">
        <v>3</v>
      </c>
      <c r="O118" s="152">
        <v>1</v>
      </c>
      <c r="P118" s="152">
        <v>2</v>
      </c>
      <c r="Q118" s="152">
        <v>3</v>
      </c>
      <c r="R118" s="152">
        <v>1</v>
      </c>
      <c r="S118" s="152">
        <v>3</v>
      </c>
      <c r="T118" s="152">
        <v>1</v>
      </c>
      <c r="U118" s="152">
        <v>1</v>
      </c>
      <c r="V118" s="139">
        <v>23</v>
      </c>
      <c r="W118" s="136" t="s">
        <v>680</v>
      </c>
      <c r="X118" s="136" t="s">
        <v>786</v>
      </c>
      <c r="Y118" s="42" t="str">
        <f>VLOOKUP($C118,[1]量産!$C$4:$N$15550,2,FALSE)</f>
        <v>I4JLF98</v>
      </c>
      <c r="Z118" s="108">
        <f>VLOOKUP($C118,[1]量産!$C$4:$N$15550,3,FALSE)</f>
        <v>45239</v>
      </c>
      <c r="AA118" s="42" t="str">
        <f>VLOOKUP($C118,[1]量産!$C$4:$N$15550,4,FALSE)</f>
        <v>VK04 NKR</v>
      </c>
      <c r="AB118" s="42" t="str">
        <f>VLOOKUP($C118,[1]量産!$C$4:$N$15550,5,FALSE)</f>
        <v>VK04 700幅</v>
      </c>
      <c r="AC118" s="81" t="str">
        <f>VLOOKUP($C118,[1]量産!$C$4:$N$15550,6,FALSE)</f>
        <v>VK04  A GR 1X　700幅 K研向け　軽量FRAME  BRKTCREW CAB MTG　最新化設変出図(内容:BRKT W-CAB MTG RH/LH変更,他内容部品の最新化)</v>
      </c>
      <c r="AD118" s="42" t="str">
        <f>VLOOKUP($C118,[1]量産!$C$4:$N$15550,7,FALSE)</f>
        <v>未</v>
      </c>
      <c r="AE118" s="42" t="str">
        <f>VLOOKUP($C118,[1]量産!$C$4:$N$15550,8,FALSE)</f>
        <v>D</v>
      </c>
      <c r="AF118" s="82" t="str">
        <f>VLOOKUP($C118,[1]量産!$C$4:$N$15550,9,FALSE)</f>
        <v/>
      </c>
      <c r="AG118" s="83" t="str">
        <f>VLOOKUP($C118,[1]量産!$C$4:$N$15550,10,FALSE)</f>
        <v>○</v>
      </c>
      <c r="AH118" s="42" t="str">
        <f>VLOOKUP($C118,[1]量産!$C$4:$N$15550,11,FALSE)</f>
        <v>-</v>
      </c>
      <c r="AI118" s="84" t="str">
        <f>VLOOKUP($C118,[1]量産!$C$4:$N$15550,12,FALSE)</f>
        <v>-</v>
      </c>
      <c r="AJ118" s="9"/>
      <c r="AK118" s="10"/>
      <c r="AL118" s="11">
        <f t="shared" si="12"/>
        <v>8972799582</v>
      </c>
      <c r="AM118" s="11">
        <f t="shared" si="13"/>
        <v>115</v>
      </c>
      <c r="AN118" s="11" t="str">
        <f t="shared" si="14"/>
        <v>W-CAB BKT設変</v>
      </c>
      <c r="AQ118" s="11">
        <f t="shared" si="17"/>
        <v>0</v>
      </c>
      <c r="AR118" s="11">
        <f t="shared" si="18"/>
        <v>0</v>
      </c>
      <c r="BK118" s="13" t="e">
        <f>VLOOKUP(C:C,[2]Sheet2!$A:$A,1,FALSE)</f>
        <v>#N/A</v>
      </c>
    </row>
    <row r="119" spans="1:63" s="13" customFormat="1">
      <c r="A119" s="138">
        <v>83</v>
      </c>
      <c r="B119" s="170">
        <v>115</v>
      </c>
      <c r="C119" s="136">
        <v>8978362063</v>
      </c>
      <c r="D119" s="136" t="s">
        <v>17</v>
      </c>
      <c r="E119" s="247" t="s">
        <v>400</v>
      </c>
      <c r="F119" s="139">
        <v>1</v>
      </c>
      <c r="G119" s="139" t="s">
        <v>1159</v>
      </c>
      <c r="H119" s="139" t="s">
        <v>85</v>
      </c>
      <c r="I119" s="152"/>
      <c r="J119" s="152">
        <v>12</v>
      </c>
      <c r="K119" s="152"/>
      <c r="L119" s="152"/>
      <c r="M119" s="139"/>
      <c r="N119" s="152"/>
      <c r="O119" s="152"/>
      <c r="P119" s="152"/>
      <c r="Q119" s="152">
        <v>1</v>
      </c>
      <c r="R119" s="152"/>
      <c r="S119" s="152"/>
      <c r="T119" s="152"/>
      <c r="U119" s="152"/>
      <c r="V119" s="139">
        <v>13</v>
      </c>
      <c r="W119" s="136" t="s">
        <v>680</v>
      </c>
      <c r="X119" s="136" t="s">
        <v>681</v>
      </c>
      <c r="Y119" s="42" t="str">
        <f>VLOOKUP($C119,[1]量産!$C$4:$N$15550,2,FALSE)</f>
        <v>I4K5078</v>
      </c>
      <c r="Z119" s="108">
        <f>VLOOKUP($C119,[1]量産!$C$4:$N$15550,3,FALSE)</f>
        <v>45428</v>
      </c>
      <c r="AA119" s="42" t="str">
        <f>VLOOKUP($C119,[1]量産!$C$4:$N$15550,4,FALSE)</f>
        <v>VK00 NKR</v>
      </c>
      <c r="AB119" s="42" t="str">
        <f>VLOOKUP($C119,[1]量産!$C$4:$N$15550,5,FALSE)</f>
        <v>VK00 E1-GR 700幅</v>
      </c>
      <c r="AC119" s="81" t="str">
        <f>VLOOKUP($C119,[1]量産!$C$4:$N$15550,6,FALSE)</f>
        <v>VK00 E1-GR 700幅 SOP向け　FRAME ASM 設変出図(内容:S/MBR の設計変更)</v>
      </c>
      <c r="AD119" s="42" t="str">
        <f>VLOOKUP($C119,[1]量産!$C$4:$N$15550,7,FALSE)</f>
        <v>PA1-4071</v>
      </c>
      <c r="AE119" s="42" t="str">
        <f>VLOOKUP($C119,[1]量産!$C$4:$N$15550,8,FALSE)</f>
        <v>D</v>
      </c>
      <c r="AF119" s="82" t="str">
        <f>VLOOKUP($C119,[1]量産!$C$4:$N$15550,9,FALSE)</f>
        <v>1DAC</v>
      </c>
      <c r="AG119" s="83" t="str">
        <f>VLOOKUP($C119,[1]量産!$C$4:$N$15550,10,FALSE)</f>
        <v>未</v>
      </c>
      <c r="AH119" s="42" t="str">
        <f>VLOOKUP($C119,[1]量産!$C$4:$N$15550,11,FALSE)</f>
        <v>-</v>
      </c>
      <c r="AI119" s="84" t="str">
        <f>VLOOKUP($C119,[1]量産!$C$4:$N$15550,12,FALSE)</f>
        <v>-</v>
      </c>
      <c r="AJ119" s="9"/>
      <c r="AK119" s="10"/>
      <c r="AL119" s="11">
        <f t="shared" si="12"/>
        <v>8978362063</v>
      </c>
      <c r="AM119" s="11">
        <f t="shared" si="13"/>
        <v>115</v>
      </c>
      <c r="AN119" s="11" t="str">
        <f t="shared" si="14"/>
        <v>久しぶり</v>
      </c>
      <c r="AQ119" s="11">
        <f t="shared" si="17"/>
        <v>0</v>
      </c>
      <c r="AR119" s="11">
        <f t="shared" si="18"/>
        <v>0</v>
      </c>
      <c r="BK119" s="13" t="e">
        <f>VLOOKUP(C:C,[2]Sheet2!$A:$A,1,FALSE)</f>
        <v>#N/A</v>
      </c>
    </row>
    <row r="120" spans="1:63" s="13" customFormat="1">
      <c r="A120" s="138">
        <v>92</v>
      </c>
      <c r="B120" s="170">
        <v>115</v>
      </c>
      <c r="C120" s="136">
        <v>8978362193</v>
      </c>
      <c r="D120" s="136" t="s">
        <v>17</v>
      </c>
      <c r="E120" s="247" t="s">
        <v>400</v>
      </c>
      <c r="F120" s="139">
        <v>1</v>
      </c>
      <c r="G120" s="139" t="s">
        <v>1015</v>
      </c>
      <c r="H120" s="139" t="s">
        <v>85</v>
      </c>
      <c r="I120" s="152"/>
      <c r="J120" s="152">
        <v>1</v>
      </c>
      <c r="K120" s="152">
        <v>2</v>
      </c>
      <c r="L120" s="152">
        <v>5</v>
      </c>
      <c r="M120" s="152"/>
      <c r="N120" s="139">
        <v>1</v>
      </c>
      <c r="O120" s="152"/>
      <c r="P120" s="152"/>
      <c r="Q120" s="152"/>
      <c r="R120" s="152"/>
      <c r="S120" s="152"/>
      <c r="T120" s="152">
        <v>2</v>
      </c>
      <c r="U120" s="152">
        <v>5</v>
      </c>
      <c r="V120" s="139">
        <v>16</v>
      </c>
      <c r="W120" s="136" t="s">
        <v>680</v>
      </c>
      <c r="X120" s="136" t="s">
        <v>681</v>
      </c>
      <c r="Y120" s="42" t="str">
        <f>VLOOKUP($C120,[1]量産!$C$4:$N$15550,2,FALSE)</f>
        <v>I4JKB95</v>
      </c>
      <c r="Z120" s="108">
        <f>VLOOKUP($C120,[1]量産!$C$4:$N$15550,3,FALSE)</f>
        <v>0</v>
      </c>
      <c r="AA120" s="42" t="str">
        <f>VLOOKUP($C120,[1]量産!$C$4:$N$15550,4,FALSE)</f>
        <v>VK00 NKR</v>
      </c>
      <c r="AB120" s="42" t="str">
        <f>VLOOKUP($C120,[1]量産!$C$4:$N$15550,5,FALSE)</f>
        <v>VK00 1X 軽量</v>
      </c>
      <c r="AC120" s="81" t="str">
        <f>VLOOKUP($C120,[1]量産!$C$4:$N$15550,6,FALSE)</f>
        <v>【I4JKB95】VK00 1X 700幅 FRAME ASM　一生-2向け設変出図(AAS-LD-10091,10092,9668,9932恒久設変)</v>
      </c>
      <c r="AD120" s="42" t="str">
        <f>VLOOKUP($C120,[1]量産!$C$4:$N$15550,7,FALSE)</f>
        <v>PA1-3068</v>
      </c>
      <c r="AE120" s="42" t="str">
        <f>VLOOKUP($C120,[1]量産!$C$4:$N$15550,8,FALSE)</f>
        <v>D</v>
      </c>
      <c r="AF120" s="82" t="str">
        <f>VLOOKUP($C120,[1]量産!$C$4:$N$15550,9,FALSE)</f>
        <v>FAC</v>
      </c>
      <c r="AG120" s="83" t="str">
        <f>VLOOKUP($C120,[1]量産!$C$4:$N$15550,10,FALSE)</f>
        <v>○</v>
      </c>
      <c r="AH120" s="42" t="str">
        <f>VLOOKUP($C120,[1]量産!$C$4:$N$15550,11,FALSE)</f>
        <v>-</v>
      </c>
      <c r="AI120" s="84" t="str">
        <f>VLOOKUP($C120,[1]量産!$C$4:$N$15550,12,FALSE)</f>
        <v>-</v>
      </c>
      <c r="AJ120" s="9"/>
      <c r="AK120" s="10"/>
      <c r="AL120" s="11">
        <f t="shared" si="12"/>
        <v>8978362193</v>
      </c>
      <c r="AM120" s="11">
        <f t="shared" si="13"/>
        <v>115</v>
      </c>
      <c r="AN120" s="11" t="str">
        <f t="shared" si="14"/>
        <v>久しぶり</v>
      </c>
      <c r="AQ120" s="11">
        <f t="shared" si="17"/>
        <v>0</v>
      </c>
      <c r="AR120" s="11">
        <f t="shared" si="18"/>
        <v>0</v>
      </c>
      <c r="BK120" s="13" t="e">
        <f>VLOOKUP(C:C,[2]Sheet2!$A:$A,1,FALSE)</f>
        <v>#N/A</v>
      </c>
    </row>
    <row r="121" spans="1:63" s="11" customFormat="1">
      <c r="A121" s="138">
        <v>98</v>
      </c>
      <c r="B121" s="170">
        <v>115</v>
      </c>
      <c r="C121" s="136">
        <v>8978748636</v>
      </c>
      <c r="D121" s="136" t="s">
        <v>20</v>
      </c>
      <c r="E121" s="309" t="s">
        <v>400</v>
      </c>
      <c r="F121" s="139">
        <v>1</v>
      </c>
      <c r="G121" s="139" t="s">
        <v>703</v>
      </c>
      <c r="H121" s="139" t="s">
        <v>85</v>
      </c>
      <c r="I121" s="152"/>
      <c r="J121" s="139">
        <v>2</v>
      </c>
      <c r="K121" s="152">
        <v>1</v>
      </c>
      <c r="L121" s="152">
        <v>2</v>
      </c>
      <c r="M121" s="152">
        <v>2</v>
      </c>
      <c r="N121" s="152">
        <v>1</v>
      </c>
      <c r="O121" s="152">
        <v>1</v>
      </c>
      <c r="P121" s="152">
        <v>2</v>
      </c>
      <c r="Q121" s="152">
        <v>2</v>
      </c>
      <c r="R121" s="152">
        <v>1</v>
      </c>
      <c r="S121" s="152"/>
      <c r="T121" s="152"/>
      <c r="U121" s="152"/>
      <c r="V121" s="139">
        <v>14</v>
      </c>
      <c r="W121" s="136" t="s">
        <v>680</v>
      </c>
      <c r="X121" s="136" t="s">
        <v>682</v>
      </c>
      <c r="Y121" s="42" t="str">
        <f>VLOOKUP($C121,[1]量産!$C$4:$N$15550,2,FALSE)</f>
        <v>I4JLF77</v>
      </c>
      <c r="Z121" s="108">
        <f>VLOOKUP($C121,[1]量産!$C$4:$N$15550,3,FALSE)</f>
        <v>45247</v>
      </c>
      <c r="AA121" s="42" t="str">
        <f>VLOOKUP($C121,[1]量産!$C$4:$N$15550,4,FALSE)</f>
        <v>VL26 NMR</v>
      </c>
      <c r="AB121" s="42" t="str">
        <f>VLOOKUP($C121,[1]量産!$C$4:$N$15550,5,FALSE)</f>
        <v>VL26 700幅</v>
      </c>
      <c r="AC121" s="81" t="str">
        <f>VLOOKUP($C121,[1]量産!$C$4:$N$15550,6,FALSE)</f>
        <v>VL26 A-GR 700幅 RR C/MBR EVﾌﾚｰﾑ分 亀裂対応設変出図(変更内容:6TH C/MBR穴追加によるｻﾌｨｯｸｽ変更、GUSSET 6TH C/MBR LWRの形状変更による新規品番反映)</v>
      </c>
      <c r="AD121" s="42" t="str">
        <f>VLOOKUP($C121,[1]量産!$C$4:$N$15550,7,FALSE)</f>
        <v>未</v>
      </c>
      <c r="AE121" s="42" t="str">
        <f>VLOOKUP($C121,[1]量産!$C$4:$N$15550,8,FALSE)</f>
        <v>D</v>
      </c>
      <c r="AF121" s="82">
        <f>VLOOKUP($C121,[1]量産!$C$4:$N$15550,9,FALSE)</f>
        <v>0</v>
      </c>
      <c r="AG121" s="83" t="str">
        <f>VLOOKUP($C121,[1]量産!$C$4:$N$15550,10,FALSE)</f>
        <v>○</v>
      </c>
      <c r="AH121" s="42" t="str">
        <f>VLOOKUP($C121,[1]量産!$C$4:$N$15550,11,FALSE)</f>
        <v>-</v>
      </c>
      <c r="AI121" s="84" t="str">
        <f>VLOOKUP($C121,[1]量産!$C$4:$N$15550,12,FALSE)</f>
        <v>-</v>
      </c>
      <c r="AJ121" s="9"/>
      <c r="AK121" s="10"/>
      <c r="AL121" s="11">
        <f t="shared" si="12"/>
        <v>8978748636</v>
      </c>
      <c r="AM121" s="11">
        <f t="shared" si="13"/>
        <v>115</v>
      </c>
      <c r="AN121" s="11" t="str">
        <f t="shared" si="14"/>
        <v>久しぶり</v>
      </c>
      <c r="AQ121" s="11">
        <f t="shared" si="17"/>
        <v>0</v>
      </c>
      <c r="AR121" s="11">
        <f t="shared" si="18"/>
        <v>0</v>
      </c>
      <c r="BK121" s="13" t="e">
        <f>VLOOKUP(C:C,[2]Sheet2!$A:$A,1,FALSE)</f>
        <v>#N/A</v>
      </c>
    </row>
    <row r="122" spans="1:63" s="13" customFormat="1">
      <c r="A122" s="138">
        <v>100</v>
      </c>
      <c r="B122" s="170">
        <v>115</v>
      </c>
      <c r="C122" s="136">
        <v>8983666702</v>
      </c>
      <c r="D122" s="136" t="s">
        <v>850</v>
      </c>
      <c r="E122" s="247" t="s">
        <v>400</v>
      </c>
      <c r="F122" s="139">
        <v>1</v>
      </c>
      <c r="G122" s="139" t="s">
        <v>1084</v>
      </c>
      <c r="H122" s="139" t="s">
        <v>85</v>
      </c>
      <c r="I122" s="152"/>
      <c r="J122" s="152">
        <v>1</v>
      </c>
      <c r="K122" s="152">
        <v>2</v>
      </c>
      <c r="L122" s="139">
        <v>2</v>
      </c>
      <c r="M122" s="139">
        <v>1</v>
      </c>
      <c r="N122" s="139">
        <v>1</v>
      </c>
      <c r="O122" s="152">
        <v>1</v>
      </c>
      <c r="P122" s="152">
        <v>1</v>
      </c>
      <c r="Q122" s="152">
        <v>1</v>
      </c>
      <c r="R122" s="152"/>
      <c r="S122" s="152">
        <v>1</v>
      </c>
      <c r="T122" s="152">
        <v>2</v>
      </c>
      <c r="U122" s="152">
        <v>1</v>
      </c>
      <c r="V122" s="139">
        <v>14</v>
      </c>
      <c r="W122" s="136" t="s">
        <v>680</v>
      </c>
      <c r="X122" s="136" t="s">
        <v>851</v>
      </c>
      <c r="Y122" s="42" t="str">
        <f>VLOOKUP($C122,[1]量産!$C$4:$N$15550,2,FALSE)</f>
        <v>I4JHB11</v>
      </c>
      <c r="Z122" s="108">
        <f>VLOOKUP($C122,[1]量産!$C$4:$N$15550,3,FALSE)</f>
        <v>0</v>
      </c>
      <c r="AA122" s="42" t="str">
        <f>VLOOKUP($C122,[1]量産!$C$4:$N$15550,4,FALSE)</f>
        <v>VL04 NKR</v>
      </c>
      <c r="AB122" s="42" t="str">
        <f>VLOOKUP($C122,[1]量産!$C$4:$N$15550,5,FALSE)</f>
        <v>VL04 軽量</v>
      </c>
      <c r="AC122" s="81" t="str">
        <f>VLOOKUP($C122,[1]量産!$C$4:$N$15550,6,FALSE)</f>
        <v>【I4JHB11】VL04 新軽量フレーム 設変出図</v>
      </c>
      <c r="AD122" s="42" t="str">
        <f>VLOOKUP($C122,[1]量産!$C$4:$N$15550,7,FALSE)</f>
        <v>PA1-9155</v>
      </c>
      <c r="AE122" s="42" t="str">
        <f>VLOOKUP($C122,[1]量産!$C$4:$N$15550,8,FALSE)</f>
        <v>D</v>
      </c>
      <c r="AF122" s="82" t="str">
        <f>VLOOKUP($C122,[1]量産!$C$4:$N$15550,9,FALSE)</f>
        <v>1DB4</v>
      </c>
      <c r="AG122" s="83" t="str">
        <f>VLOOKUP($C122,[1]量産!$C$4:$N$15550,10,FALSE)</f>
        <v>○</v>
      </c>
      <c r="AH122" s="42" t="str">
        <f>VLOOKUP($C122,[1]量産!$C$4:$N$15550,11,FALSE)</f>
        <v>-</v>
      </c>
      <c r="AI122" s="84" t="str">
        <f>VLOOKUP($C122,[1]量産!$C$4:$N$15550,12,FALSE)</f>
        <v>-</v>
      </c>
      <c r="AJ122" s="9"/>
      <c r="AK122" s="10"/>
      <c r="AL122" s="11">
        <f t="shared" si="12"/>
        <v>8983666702</v>
      </c>
      <c r="AM122" s="11">
        <f t="shared" si="13"/>
        <v>115</v>
      </c>
      <c r="AN122" s="11" t="str">
        <f t="shared" si="14"/>
        <v>久しぶり</v>
      </c>
      <c r="AQ122" s="11">
        <f t="shared" si="17"/>
        <v>0</v>
      </c>
      <c r="AR122" s="11">
        <f t="shared" si="18"/>
        <v>0</v>
      </c>
      <c r="BK122" s="13" t="e">
        <f>VLOOKUP(C:C,[2]Sheet2!$A:$A,1,FALSE)</f>
        <v>#N/A</v>
      </c>
    </row>
    <row r="123" spans="1:63" s="11" customFormat="1">
      <c r="A123" s="138">
        <v>59</v>
      </c>
      <c r="B123" s="170">
        <v>115</v>
      </c>
      <c r="C123" s="136">
        <v>8972799531</v>
      </c>
      <c r="D123" s="136" t="s">
        <v>286</v>
      </c>
      <c r="E123" s="247" t="s">
        <v>1023</v>
      </c>
      <c r="F123" s="139">
        <v>1</v>
      </c>
      <c r="G123" s="139" t="s">
        <v>716</v>
      </c>
      <c r="H123" s="139" t="s">
        <v>85</v>
      </c>
      <c r="I123" s="152"/>
      <c r="J123" s="152"/>
      <c r="K123" s="139">
        <v>1</v>
      </c>
      <c r="L123" s="152">
        <v>1</v>
      </c>
      <c r="M123" s="139"/>
      <c r="N123" s="139"/>
      <c r="O123" s="139"/>
      <c r="P123" s="139"/>
      <c r="Q123" s="139">
        <v>1</v>
      </c>
      <c r="R123" s="139"/>
      <c r="S123" s="139">
        <v>1</v>
      </c>
      <c r="T123" s="152">
        <v>1</v>
      </c>
      <c r="U123" s="152"/>
      <c r="V123" s="139">
        <v>5</v>
      </c>
      <c r="W123" s="136" t="s">
        <v>680</v>
      </c>
      <c r="X123" s="136" t="s">
        <v>786</v>
      </c>
      <c r="Y123" s="42" t="str">
        <f>VLOOKUP($C123,[1]量産!$C$4:$N$15550,2,FALSE)</f>
        <v>I4JLF98</v>
      </c>
      <c r="Z123" s="108">
        <f>VLOOKUP($C123,[1]量産!$C$4:$N$15550,3,FALSE)</f>
        <v>45239</v>
      </c>
      <c r="AA123" s="42" t="str">
        <f>VLOOKUP($C123,[1]量産!$C$4:$N$15550,4,FALSE)</f>
        <v>VK04 NKR</v>
      </c>
      <c r="AB123" s="42" t="str">
        <f>VLOOKUP($C123,[1]量産!$C$4:$N$15550,5,FALSE)</f>
        <v>VK04 700幅</v>
      </c>
      <c r="AC123" s="81" t="str">
        <f>VLOOKUP($C123,[1]量産!$C$4:$N$15550,6,FALSE)</f>
        <v>VK04  A GR 1X　700幅 K研向け　軽量FRAME  BRKTCREW CAB MTG　最新化設変出図(内容:BRKT W-CAB MTG RH/LH変更,他内容部品の最新化)</v>
      </c>
      <c r="AD123" s="42" t="str">
        <f>VLOOKUP($C123,[1]量産!$C$4:$N$15550,7,FALSE)</f>
        <v>未</v>
      </c>
      <c r="AE123" s="42" t="str">
        <f>VLOOKUP($C123,[1]量産!$C$4:$N$15550,8,FALSE)</f>
        <v>D</v>
      </c>
      <c r="AF123" s="82" t="str">
        <f>VLOOKUP($C123,[1]量産!$C$4:$N$15550,9,FALSE)</f>
        <v/>
      </c>
      <c r="AG123" s="83" t="str">
        <f>VLOOKUP($C123,[1]量産!$C$4:$N$15550,10,FALSE)</f>
        <v>○</v>
      </c>
      <c r="AH123" s="42" t="str">
        <f>VLOOKUP($C123,[1]量産!$C$4:$N$15550,11,FALSE)</f>
        <v>-</v>
      </c>
      <c r="AI123" s="84" t="str">
        <f>VLOOKUP($C123,[1]量産!$C$4:$N$15550,12,FALSE)</f>
        <v>-</v>
      </c>
      <c r="AJ123" s="9"/>
      <c r="AK123" s="10"/>
      <c r="AL123" s="11">
        <f t="shared" si="12"/>
        <v>8972799531</v>
      </c>
      <c r="AM123" s="11">
        <f t="shared" si="13"/>
        <v>115</v>
      </c>
      <c r="AN123" s="11" t="str">
        <f t="shared" si="14"/>
        <v>W-CAB BKT設変</v>
      </c>
      <c r="AQ123" s="11">
        <f t="shared" si="17"/>
        <v>0</v>
      </c>
      <c r="AR123" s="11">
        <f t="shared" si="18"/>
        <v>0</v>
      </c>
      <c r="BK123" s="13" t="e">
        <f>VLOOKUP(C:C,[2]Sheet2!$A:$A,1,FALSE)</f>
        <v>#N/A</v>
      </c>
    </row>
    <row r="124" spans="1:63" s="11" customFormat="1">
      <c r="A124" s="138">
        <v>65</v>
      </c>
      <c r="B124" s="170">
        <v>115</v>
      </c>
      <c r="C124" s="136">
        <v>8972799610</v>
      </c>
      <c r="D124" s="136" t="s">
        <v>15</v>
      </c>
      <c r="E124" s="247" t="s">
        <v>400</v>
      </c>
      <c r="F124" s="139">
        <v>1</v>
      </c>
      <c r="G124" s="139" t="s">
        <v>976</v>
      </c>
      <c r="H124" s="139" t="s">
        <v>85</v>
      </c>
      <c r="I124" s="152"/>
      <c r="J124" s="152"/>
      <c r="K124" s="152"/>
      <c r="L124" s="152">
        <v>1</v>
      </c>
      <c r="M124" s="152">
        <v>2</v>
      </c>
      <c r="N124" s="152"/>
      <c r="O124" s="152">
        <v>1</v>
      </c>
      <c r="P124" s="152">
        <v>1</v>
      </c>
      <c r="Q124" s="152">
        <v>2</v>
      </c>
      <c r="R124" s="152"/>
      <c r="S124" s="152"/>
      <c r="T124" s="152"/>
      <c r="U124" s="152"/>
      <c r="V124" s="139">
        <v>7</v>
      </c>
      <c r="W124" s="136" t="s">
        <v>680</v>
      </c>
      <c r="X124" s="136" t="s">
        <v>681</v>
      </c>
      <c r="Y124" s="42" t="str">
        <f>VLOOKUP($C124,[1]量産!$C$4:$N$15550,2,FALSE)</f>
        <v>I3JBZ30</v>
      </c>
      <c r="Z124" s="108">
        <f>VLOOKUP($C124,[1]量産!$C$4:$N$15550,3,FALSE)</f>
        <v>0</v>
      </c>
      <c r="AA124" s="42" t="str">
        <f>VLOOKUP($C124,[1]量産!$C$4:$N$15550,4,FALSE)</f>
        <v>VK00 NMR</v>
      </c>
      <c r="AB124" s="42" t="str">
        <f>VLOOKUP($C124,[1]量産!$C$4:$N$15550,5,FALSE)</f>
        <v>VK00 2X 軽量</v>
      </c>
      <c r="AC124" s="81" t="str">
        <f>VLOOKUP($C124,[1]量産!$C$4:$N$15550,6,FALSE)</f>
        <v>【I3JBZ30】VK00 2X 700幅 FRAME 先行量産向け新規出図</v>
      </c>
      <c r="AD124" s="42" t="str">
        <f>VLOOKUP($C124,[1]量産!$C$4:$N$15550,7,FALSE)</f>
        <v>未</v>
      </c>
      <c r="AE124" s="42" t="str">
        <f>VLOOKUP($C124,[1]量産!$C$4:$N$15550,8,FALSE)</f>
        <v>D</v>
      </c>
      <c r="AF124" s="82" t="str">
        <f>VLOOKUP($C124,[1]量産!$C$4:$N$15550,9,FALSE)</f>
        <v>EAB</v>
      </c>
      <c r="AG124" s="83" t="str">
        <f>VLOOKUP($C124,[1]量産!$C$4:$N$15550,10,FALSE)</f>
        <v>○</v>
      </c>
      <c r="AH124" s="42" t="str">
        <f>VLOOKUP($C124,[1]量産!$C$4:$N$15550,11,FALSE)</f>
        <v>-</v>
      </c>
      <c r="AI124" s="84" t="str">
        <f>VLOOKUP($C124,[1]量産!$C$4:$N$15550,12,FALSE)</f>
        <v>-</v>
      </c>
      <c r="AJ124" s="9"/>
      <c r="AK124" s="10"/>
      <c r="AL124" s="11">
        <f t="shared" si="12"/>
        <v>8972799610</v>
      </c>
      <c r="AM124" s="11">
        <f t="shared" si="13"/>
        <v>115</v>
      </c>
      <c r="AN124" s="11" t="str">
        <f t="shared" si="14"/>
        <v>久しぶり</v>
      </c>
      <c r="AQ124" s="11">
        <f t="shared" si="17"/>
        <v>0</v>
      </c>
      <c r="AR124" s="11">
        <f t="shared" si="18"/>
        <v>0</v>
      </c>
      <c r="BK124" s="13" t="e">
        <f>VLOOKUP(C:C,[2]Sheet2!$A:$A,1,FALSE)</f>
        <v>#N/A</v>
      </c>
    </row>
    <row r="125" spans="1:63" s="11" customFormat="1">
      <c r="A125" s="138">
        <v>332</v>
      </c>
      <c r="B125" s="170" t="s">
        <v>13</v>
      </c>
      <c r="C125" s="136">
        <v>7552701721</v>
      </c>
      <c r="D125" s="136" t="s">
        <v>975</v>
      </c>
      <c r="E125" s="307" t="s">
        <v>1160</v>
      </c>
      <c r="F125" s="139">
        <v>1</v>
      </c>
      <c r="G125" s="139" t="s">
        <v>1703</v>
      </c>
      <c r="H125" s="139" t="s">
        <v>11</v>
      </c>
      <c r="I125" s="139">
        <v>2</v>
      </c>
      <c r="J125" s="139"/>
      <c r="K125" s="152"/>
      <c r="L125" s="152"/>
      <c r="M125" s="152"/>
      <c r="N125" s="152"/>
      <c r="O125" s="152">
        <v>1</v>
      </c>
      <c r="P125" s="152"/>
      <c r="Q125" s="152"/>
      <c r="R125" s="139"/>
      <c r="S125" s="152"/>
      <c r="T125" s="152"/>
      <c r="U125" s="152"/>
      <c r="V125" s="139">
        <v>3</v>
      </c>
      <c r="W125" s="136" t="s">
        <v>680</v>
      </c>
      <c r="X125" s="136" t="s">
        <v>838</v>
      </c>
      <c r="Y125" s="42" t="str">
        <f>VLOOKUP($C125,[1]量産!$C$4:$N$15550,2,FALSE)</f>
        <v>I4K6545</v>
      </c>
      <c r="Z125" s="108">
        <f>VLOOKUP($C125,[1]量産!$C$4:$N$15550,3,FALSE)</f>
        <v>45817</v>
      </c>
      <c r="AA125" s="42" t="str">
        <f>VLOOKUP($C125,[1]量産!$C$4:$N$15550,4,FALSE)</f>
        <v>VK05 A,B,C-Gr</v>
      </c>
      <c r="AB125" s="42" t="str">
        <f>VLOOKUP($C125,[1]量産!$C$4:$N$15550,5,FALSE)</f>
        <v>VK05 A,B,C-Gr 1SEI</v>
      </c>
      <c r="AC125" s="81" t="str">
        <f>VLOOKUP($C125,[1]量産!$C$4:$N$15550,6,FALSE)</f>
        <v>VK05 A,B,C-Gr 1SEI向け設変出図</v>
      </c>
      <c r="AD125" s="42">
        <f>VLOOKUP($C125,[1]量産!$C$4:$N$15550,7,FALSE)</f>
        <v>0</v>
      </c>
      <c r="AE125" s="42" t="str">
        <f>VLOOKUP($C125,[1]量産!$C$4:$N$15550,8,FALSE)</f>
        <v>A</v>
      </c>
      <c r="AF125" s="82">
        <f>VLOOKUP($C125,[1]量産!$C$4:$N$15550,9,FALSE)</f>
        <v>0</v>
      </c>
      <c r="AG125" s="83">
        <f>VLOOKUP($C125,[1]量産!$C$4:$N$15550,10,FALSE)</f>
        <v>0</v>
      </c>
      <c r="AH125" s="42">
        <f>VLOOKUP($C125,[1]量産!$C$4:$N$15550,11,FALSE)</f>
        <v>0</v>
      </c>
      <c r="AI125" s="84">
        <f>VLOOKUP($C125,[1]量産!$C$4:$N$15550,12,FALSE)</f>
        <v>0</v>
      </c>
      <c r="AJ125" s="12"/>
      <c r="AK125" s="10"/>
      <c r="AL125" s="11">
        <f t="shared" si="12"/>
        <v>7552701721</v>
      </c>
      <c r="AM125" s="11" t="str">
        <f t="shared" si="13"/>
        <v>A</v>
      </c>
      <c r="AN125" s="11" t="str">
        <f t="shared" si="14"/>
        <v>I4K6545VK05 A,B,C-GR 1生向け設変出図</v>
      </c>
      <c r="AQ125" s="11">
        <f t="shared" si="17"/>
        <v>0</v>
      </c>
      <c r="AR125" s="11">
        <f t="shared" si="18"/>
        <v>0</v>
      </c>
      <c r="BK125" s="13">
        <f>VLOOKUP(C:C,[2]Sheet2!$A:$A,1,FALSE)</f>
        <v>7552701721</v>
      </c>
    </row>
    <row r="126" spans="1:63" s="13" customFormat="1">
      <c r="A126" s="138">
        <v>333</v>
      </c>
      <c r="B126" s="170" t="s">
        <v>13</v>
      </c>
      <c r="C126" s="136">
        <v>7552701731</v>
      </c>
      <c r="D126" s="136" t="s">
        <v>975</v>
      </c>
      <c r="E126" s="307" t="s">
        <v>1160</v>
      </c>
      <c r="F126" s="139">
        <v>1</v>
      </c>
      <c r="G126" s="139" t="s">
        <v>1704</v>
      </c>
      <c r="H126" s="139" t="s">
        <v>11</v>
      </c>
      <c r="I126" s="139">
        <v>1</v>
      </c>
      <c r="J126" s="152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>
        <v>1</v>
      </c>
      <c r="W126" s="136" t="s">
        <v>680</v>
      </c>
      <c r="X126" s="136" t="s">
        <v>838</v>
      </c>
      <c r="Y126" s="42" t="str">
        <f>VLOOKUP($C126,[1]量産!$C$4:$N$15550,2,FALSE)</f>
        <v>I4K6545</v>
      </c>
      <c r="Z126" s="108">
        <f>VLOOKUP($C126,[1]量産!$C$4:$N$15550,3,FALSE)</f>
        <v>45817</v>
      </c>
      <c r="AA126" s="42" t="str">
        <f>VLOOKUP($C126,[1]量産!$C$4:$N$15550,4,FALSE)</f>
        <v>VK05 A,B,C-Gr</v>
      </c>
      <c r="AB126" s="42" t="str">
        <f>VLOOKUP($C126,[1]量産!$C$4:$N$15550,5,FALSE)</f>
        <v>VK05 A,B,C-Gr 1SEI</v>
      </c>
      <c r="AC126" s="81" t="str">
        <f>VLOOKUP($C126,[1]量産!$C$4:$N$15550,6,FALSE)</f>
        <v>VK05 A,B,C-Gr 1SEI向け設変出図</v>
      </c>
      <c r="AD126" s="42">
        <f>VLOOKUP($C126,[1]量産!$C$4:$N$15550,7,FALSE)</f>
        <v>0</v>
      </c>
      <c r="AE126" s="42" t="str">
        <f>VLOOKUP($C126,[1]量産!$C$4:$N$15550,8,FALSE)</f>
        <v>A</v>
      </c>
      <c r="AF126" s="82">
        <f>VLOOKUP($C126,[1]量産!$C$4:$N$15550,9,FALSE)</f>
        <v>0</v>
      </c>
      <c r="AG126" s="83">
        <f>VLOOKUP($C126,[1]量産!$C$4:$N$15550,10,FALSE)</f>
        <v>0</v>
      </c>
      <c r="AH126" s="42">
        <f>VLOOKUP($C126,[1]量産!$C$4:$N$15550,11,FALSE)</f>
        <v>0</v>
      </c>
      <c r="AI126" s="84">
        <f>VLOOKUP($C126,[1]量産!$C$4:$N$15550,12,FALSE)</f>
        <v>0</v>
      </c>
      <c r="AJ126" s="9"/>
      <c r="AK126" s="10"/>
      <c r="AL126" s="11">
        <f t="shared" si="12"/>
        <v>7552701731</v>
      </c>
      <c r="AM126" s="11" t="str">
        <f t="shared" si="13"/>
        <v>A</v>
      </c>
      <c r="AN126" s="11" t="str">
        <f t="shared" si="14"/>
        <v>I4K6545VK05 A,B,C-GR 1生向け設変出図</v>
      </c>
      <c r="AQ126" s="11">
        <f t="shared" si="17"/>
        <v>0</v>
      </c>
      <c r="AR126" s="11">
        <f t="shared" si="18"/>
        <v>0</v>
      </c>
      <c r="BK126" s="13">
        <f>VLOOKUP(C:C,[2]Sheet2!$A:$A,1,FALSE)</f>
        <v>7552701731</v>
      </c>
    </row>
    <row r="127" spans="1:63" s="11" customFormat="1">
      <c r="A127" s="138">
        <v>513</v>
      </c>
      <c r="B127" s="170" t="s">
        <v>13</v>
      </c>
      <c r="C127" s="136">
        <v>8978845054</v>
      </c>
      <c r="D127" s="136" t="s">
        <v>984</v>
      </c>
      <c r="E127" s="247" t="s">
        <v>993</v>
      </c>
      <c r="F127" s="139">
        <v>1</v>
      </c>
      <c r="G127" s="139" t="s">
        <v>1148</v>
      </c>
      <c r="H127" s="139" t="s">
        <v>11</v>
      </c>
      <c r="I127" s="139">
        <v>1</v>
      </c>
      <c r="J127" s="138">
        <v>1</v>
      </c>
      <c r="K127" s="139"/>
      <c r="L127" s="152"/>
      <c r="M127" s="152"/>
      <c r="N127" s="152"/>
      <c r="O127" s="152"/>
      <c r="P127" s="152"/>
      <c r="Q127" s="152"/>
      <c r="R127" s="152"/>
      <c r="S127" s="139">
        <v>1</v>
      </c>
      <c r="T127" s="152">
        <v>1</v>
      </c>
      <c r="U127" s="152"/>
      <c r="V127" s="139">
        <v>4</v>
      </c>
      <c r="W127" s="136" t="s">
        <v>680</v>
      </c>
      <c r="X127" s="136" t="s">
        <v>786</v>
      </c>
      <c r="Y127" s="42" t="str">
        <f>VLOOKUP($C127,[1]量産!$C$4:$N$15550,2,FALSE)</f>
        <v>I4K5796</v>
      </c>
      <c r="Z127" s="108">
        <f>VLOOKUP($C127,[1]量産!$C$4:$N$15550,3,FALSE)</f>
        <v>45770</v>
      </c>
      <c r="AA127" s="42" t="str">
        <f>VLOOKUP($C127,[1]量産!$C$4:$N$15550,4,FALSE)</f>
        <v>VK04 A2-Gr</v>
      </c>
      <c r="AB127" s="42" t="str">
        <f>VLOOKUP($C127,[1]量産!$C$4:$N$15550,5,FALSE)</f>
        <v>VK04A2-Gr1SEI</v>
      </c>
      <c r="AC127" s="81" t="str">
        <f>VLOOKUP($C127,[1]量産!$C$4:$N$15550,6,FALSE)</f>
        <v>VK04A2-Gr1SEI向け設変出図</v>
      </c>
      <c r="AD127" s="42" t="str">
        <f>VLOOKUP($C127,[1]量産!$C$4:$N$15550,7,FALSE)</f>
        <v>PA1-5076</v>
      </c>
      <c r="AE127" s="42" t="str">
        <f>VLOOKUP($C127,[1]量産!$C$4:$N$15550,8,FALSE)</f>
        <v>A</v>
      </c>
      <c r="AF127" s="82" t="str">
        <f>VLOOKUP($C127,[1]量産!$C$4:$N$15550,9,FALSE)</f>
        <v>PHA</v>
      </c>
      <c r="AG127" s="83">
        <f>VLOOKUP($C127,[1]量産!$C$4:$N$15550,10,FALSE)</f>
        <v>0</v>
      </c>
      <c r="AH127" s="42">
        <f>VLOOKUP($C127,[1]量産!$C$4:$N$15550,11,FALSE)</f>
        <v>20250617</v>
      </c>
      <c r="AI127" s="84">
        <f>VLOOKUP($C127,[1]量産!$C$4:$N$15550,12,FALSE)</f>
        <v>2050617</v>
      </c>
      <c r="AJ127" s="9"/>
      <c r="AK127" s="10"/>
      <c r="AL127" s="11">
        <f t="shared" si="12"/>
        <v>8978845054</v>
      </c>
      <c r="AM127" s="11" t="str">
        <f t="shared" si="13"/>
        <v>A</v>
      </c>
      <c r="AN127" s="11" t="str">
        <f t="shared" si="14"/>
        <v xml:space="preserve">VK04 A2-GR 1生向け設変出図 </v>
      </c>
      <c r="AQ127" s="11">
        <f t="shared" si="17"/>
        <v>0</v>
      </c>
      <c r="AR127" s="11">
        <f t="shared" si="18"/>
        <v>0</v>
      </c>
      <c r="BK127" s="13" t="e">
        <f>VLOOKUP(C:C,[2]Sheet2!$A:$A,1,FALSE)</f>
        <v>#N/A</v>
      </c>
    </row>
    <row r="128" spans="1:63" s="13" customFormat="1">
      <c r="A128" s="138">
        <v>272</v>
      </c>
      <c r="B128" s="170" t="s">
        <v>13</v>
      </c>
      <c r="C128" s="136">
        <v>7552078330</v>
      </c>
      <c r="D128" s="136" t="s">
        <v>25</v>
      </c>
      <c r="E128" s="247" t="s">
        <v>1350</v>
      </c>
      <c r="F128" s="139">
        <v>1</v>
      </c>
      <c r="G128" s="139" t="s">
        <v>1561</v>
      </c>
      <c r="H128" s="139" t="s">
        <v>11</v>
      </c>
      <c r="I128" s="152"/>
      <c r="J128" s="138">
        <v>1</v>
      </c>
      <c r="K128" s="152">
        <v>2</v>
      </c>
      <c r="L128" s="152">
        <v>1</v>
      </c>
      <c r="M128" s="152"/>
      <c r="N128" s="152"/>
      <c r="O128" s="139"/>
      <c r="P128" s="152"/>
      <c r="Q128" s="152"/>
      <c r="R128" s="152"/>
      <c r="S128" s="152"/>
      <c r="T128" s="152"/>
      <c r="U128" s="152"/>
      <c r="V128" s="139">
        <v>4</v>
      </c>
      <c r="W128" s="136" t="s">
        <v>680</v>
      </c>
      <c r="X128" s="136" t="s">
        <v>792</v>
      </c>
      <c r="Y128" s="42" t="str">
        <f>VLOOKUP($C128,[1]量産!$C$4:$N$15550,2,FALSE)</f>
        <v>I3JCB85</v>
      </c>
      <c r="Z128" s="108">
        <f>VLOOKUP($C128,[1]量産!$C$4:$N$15550,3,FALSE)</f>
        <v>0</v>
      </c>
      <c r="AA128" s="42" t="str">
        <f>VLOOKUP($C128,[1]量産!$C$4:$N$15550,4,FALSE)</f>
        <v>VK00 1X 標準</v>
      </c>
      <c r="AB128" s="42" t="str">
        <f>VLOOKUP($C128,[1]量産!$C$4:$N$15550,5,FALSE)</f>
        <v>1X 標準</v>
      </c>
      <c r="AC128" s="81" t="str">
        <f>VLOOKUP($C128,[1]量産!$C$4:$N$15550,6,FALSE)</f>
        <v>【I3JCB85】VL35 700幅FRAME ASM　新規出図(初回イベント:’23/7月　一生)</v>
      </c>
      <c r="AD128" s="42" t="str">
        <f>VLOOKUP($C128,[1]量産!$C$4:$N$15550,7,FALSE)</f>
        <v>PA1-5107</v>
      </c>
      <c r="AE128" s="42" t="str">
        <f>VLOOKUP($C128,[1]量産!$C$4:$N$15550,8,FALSE)</f>
        <v>A</v>
      </c>
      <c r="AF128" s="82" t="str">
        <f>VLOOKUP($C128,[1]量産!$C$4:$N$15550,9,FALSE)</f>
        <v>NJE</v>
      </c>
      <c r="AG128" s="83" t="str">
        <f>VLOOKUP($C128,[1]量産!$C$4:$N$15550,10,FALSE)</f>
        <v>○</v>
      </c>
      <c r="AH128" s="42">
        <f>VLOOKUP($C128,[1]量産!$C$4:$N$15550,11,FALSE)</f>
        <v>20250819</v>
      </c>
      <c r="AI128" s="84">
        <f>VLOOKUP($C128,[1]量産!$C$4:$N$15550,12,FALSE)</f>
        <v>20250819</v>
      </c>
      <c r="AJ128" s="12"/>
      <c r="AK128" s="10"/>
      <c r="AL128" s="11">
        <f t="shared" si="12"/>
        <v>7552078330</v>
      </c>
      <c r="AM128" s="11" t="str">
        <f t="shared" si="13"/>
        <v>A</v>
      </c>
      <c r="AN128" s="11" t="str">
        <f t="shared" si="14"/>
        <v>I3JCB85VL35 700幅FRAME ASM　新規出図(初回イベント:’23/7月　一生)</v>
      </c>
      <c r="AQ128" s="11">
        <f t="shared" si="17"/>
        <v>0</v>
      </c>
      <c r="AR128" s="11">
        <f t="shared" si="18"/>
        <v>0</v>
      </c>
      <c r="BK128" s="13" t="e">
        <f>VLOOKUP(C:C,[2]Sheet2!$A:$A,1,FALSE)</f>
        <v>#N/A</v>
      </c>
    </row>
    <row r="129" spans="1:63" s="11" customFormat="1">
      <c r="A129" s="138">
        <v>302</v>
      </c>
      <c r="B129" s="170" t="s">
        <v>13</v>
      </c>
      <c r="C129" s="136">
        <v>7552127032</v>
      </c>
      <c r="D129" s="136" t="s">
        <v>12</v>
      </c>
      <c r="E129" s="247" t="s">
        <v>1107</v>
      </c>
      <c r="F129" s="139">
        <v>1</v>
      </c>
      <c r="G129" s="139" t="s">
        <v>1705</v>
      </c>
      <c r="H129" s="139" t="s">
        <v>11</v>
      </c>
      <c r="I129" s="152"/>
      <c r="J129" s="152">
        <v>1</v>
      </c>
      <c r="K129" s="152"/>
      <c r="L129" s="152"/>
      <c r="M129" s="152"/>
      <c r="N129" s="152"/>
      <c r="O129" s="152"/>
      <c r="P129" s="152"/>
      <c r="Q129" s="152"/>
      <c r="R129" s="139"/>
      <c r="S129" s="139"/>
      <c r="T129" s="139"/>
      <c r="U129" s="139"/>
      <c r="V129" s="139">
        <v>1</v>
      </c>
      <c r="W129" s="136" t="s">
        <v>680</v>
      </c>
      <c r="X129" s="136" t="s">
        <v>681</v>
      </c>
      <c r="Y129" s="42" t="str">
        <f>VLOOKUP($C129,[1]量産!$C$4:$N$15550,2,FALSE)</f>
        <v>I4K4885</v>
      </c>
      <c r="Z129" s="108">
        <f>VLOOKUP($C129,[1]量産!$C$4:$N$15550,3,FALSE)</f>
        <v>45408</v>
      </c>
      <c r="AA129" s="42" t="str">
        <f>VLOOKUP($C129,[1]量産!$C$4:$N$15550,4,FALSE)</f>
        <v>VK00 NPR</v>
      </c>
      <c r="AB129" s="42" t="str">
        <f>VLOOKUP($C129,[1]量産!$C$4:$N$15550,5,FALSE)</f>
        <v>VK00 B2 750幅</v>
      </c>
      <c r="AC129" s="81" t="str">
        <f>VLOOKUP($C129,[1]量産!$C$4:$N$15550,6,FALSE)</f>
        <v>VK00 B2-GR 750幅　一生向け　FRAME ASM 設変出図</v>
      </c>
      <c r="AD129" s="42" t="str">
        <f>VLOOKUP($C129,[1]量産!$C$4:$N$15550,7,FALSE)</f>
        <v>PA1-5001</v>
      </c>
      <c r="AE129" s="42" t="str">
        <f>VLOOKUP($C129,[1]量産!$C$4:$N$15550,8,FALSE)</f>
        <v>A</v>
      </c>
      <c r="AF129" s="82" t="str">
        <f>VLOOKUP($C129,[1]量産!$C$4:$N$15550,9,FALSE)</f>
        <v>RSJ</v>
      </c>
      <c r="AG129" s="83" t="str">
        <f>VLOOKUP($C129,[1]量産!$C$4:$N$15550,10,FALSE)</f>
        <v>〇</v>
      </c>
      <c r="AH129" s="42">
        <f>VLOOKUP($C129,[1]量産!$C$4:$N$15550,11,FALSE)</f>
        <v>20250618</v>
      </c>
      <c r="AI129" s="84">
        <f>VLOOKUP($C129,[1]量産!$C$4:$N$15550,12,FALSE)</f>
        <v>20250618</v>
      </c>
      <c r="AJ129" s="12"/>
      <c r="AK129" s="10"/>
      <c r="AL129" s="11">
        <f t="shared" si="12"/>
        <v>7552127032</v>
      </c>
      <c r="AM129" s="11" t="str">
        <f t="shared" si="13"/>
        <v>A</v>
      </c>
      <c r="AN129" s="11" t="str">
        <f t="shared" si="14"/>
        <v>I4K4885VK00 B2-GR 750幅　　FRAME ASM 設変出図(内容:S/MBRへの溶接NUT追加、FRAME ASMへRR STB追加)</v>
      </c>
      <c r="AQ129" s="11">
        <f t="shared" ref="AQ129:AQ160" si="19">VLOOKUP(AP129,AL129:AM967,2,FALSE)</f>
        <v>0</v>
      </c>
      <c r="AR129" s="11">
        <f t="shared" ref="AR129:AR160" si="20">VLOOKUP(AP129,AL129:AN967,3,FALSE)</f>
        <v>0</v>
      </c>
      <c r="BK129" s="13" t="e">
        <f>VLOOKUP(C:C,[2]Sheet2!$A:$A,1,FALSE)</f>
        <v>#N/A</v>
      </c>
    </row>
    <row r="130" spans="1:63" s="13" customFormat="1">
      <c r="A130" s="138">
        <v>502</v>
      </c>
      <c r="B130" s="170" t="s">
        <v>13</v>
      </c>
      <c r="C130" s="136">
        <v>8978795003</v>
      </c>
      <c r="D130" s="136" t="s">
        <v>879</v>
      </c>
      <c r="E130" s="247" t="s">
        <v>1400</v>
      </c>
      <c r="F130" s="139">
        <v>1</v>
      </c>
      <c r="G130" s="139" t="s">
        <v>1616</v>
      </c>
      <c r="H130" s="139" t="s">
        <v>11</v>
      </c>
      <c r="I130" s="152"/>
      <c r="J130" s="139">
        <v>1</v>
      </c>
      <c r="K130" s="152">
        <v>1</v>
      </c>
      <c r="L130" s="152">
        <v>1</v>
      </c>
      <c r="M130" s="152">
        <v>3</v>
      </c>
      <c r="N130" s="152">
        <v>3</v>
      </c>
      <c r="O130" s="152">
        <v>3</v>
      </c>
      <c r="P130" s="152">
        <v>2</v>
      </c>
      <c r="Q130" s="152">
        <v>2</v>
      </c>
      <c r="R130" s="152">
        <v>2</v>
      </c>
      <c r="S130" s="152"/>
      <c r="T130" s="152"/>
      <c r="U130" s="152"/>
      <c r="V130" s="139">
        <v>18</v>
      </c>
      <c r="W130" s="136" t="s">
        <v>680</v>
      </c>
      <c r="X130" s="136" t="s">
        <v>786</v>
      </c>
      <c r="Y130" s="42" t="str">
        <f>VLOOKUP($C130,[1]量産!$C$4:$N$15550,2,FALSE)</f>
        <v>I4K6268</v>
      </c>
      <c r="Z130" s="108">
        <f>VLOOKUP($C130,[1]量産!$C$4:$N$15550,3,FALSE)</f>
        <v>45677</v>
      </c>
      <c r="AA130" s="42" t="str">
        <f>VLOOKUP($C130,[1]量産!$C$4:$N$15550,4,FALSE)</f>
        <v>VK04 NPS</v>
      </c>
      <c r="AB130" s="42" t="str">
        <f>VLOOKUP($C130,[1]量産!$C$4:$N$15550,5,FALSE)</f>
        <v>VK04 A1-Gr</v>
      </c>
      <c r="AC130" s="81" t="str">
        <f>VLOOKUP($C130,[1]量産!$C$4:$N$15550,6,FALSE)</f>
        <v>VK04 A1-Gr 4X4 量産向け設変出図</v>
      </c>
      <c r="AD130" s="42">
        <f>VLOOKUP($C130,[1]量産!$C$4:$N$15550,7,FALSE)</f>
        <v>0</v>
      </c>
      <c r="AE130" s="42" t="str">
        <f>VLOOKUP($C130,[1]量産!$C$4:$N$15550,8,FALSE)</f>
        <v>A</v>
      </c>
      <c r="AF130" s="82">
        <f>VLOOKUP($C130,[1]量産!$C$4:$N$15550,9,FALSE)</f>
        <v>0</v>
      </c>
      <c r="AG130" s="83" t="str">
        <f>VLOOKUP($C130,[1]量産!$C$4:$N$15550,10,FALSE)</f>
        <v>○</v>
      </c>
      <c r="AH130" s="42">
        <f>VLOOKUP($C130,[1]量産!$C$4:$N$15550,11,FALSE)</f>
        <v>20250716</v>
      </c>
      <c r="AI130" s="84">
        <f>VLOOKUP($C130,[1]量産!$C$4:$N$15550,12,FALSE)</f>
        <v>20250716</v>
      </c>
      <c r="AJ130" s="12"/>
      <c r="AK130" s="10"/>
      <c r="AL130" s="11">
        <f t="shared" si="12"/>
        <v>8978795003</v>
      </c>
      <c r="AM130" s="11" t="str">
        <f t="shared" si="13"/>
        <v>A</v>
      </c>
      <c r="AN130" s="11" t="str">
        <f t="shared" si="14"/>
        <v>I4K6626VK04 A1/A2-GR 1生向け設変出図</v>
      </c>
      <c r="AQ130" s="11">
        <f t="shared" si="19"/>
        <v>0</v>
      </c>
      <c r="AR130" s="11">
        <f t="shared" si="20"/>
        <v>0</v>
      </c>
      <c r="BK130" s="13" t="e">
        <f>VLOOKUP(C:C,[2]Sheet2!$A:$A,1,FALSE)</f>
        <v>#N/A</v>
      </c>
    </row>
    <row r="131" spans="1:63" s="13" customFormat="1">
      <c r="A131" s="138">
        <v>391</v>
      </c>
      <c r="B131" s="170" t="s">
        <v>13</v>
      </c>
      <c r="C131" s="136">
        <v>8977943083</v>
      </c>
      <c r="D131" s="136" t="s">
        <v>984</v>
      </c>
      <c r="E131" s="307" t="s">
        <v>1138</v>
      </c>
      <c r="F131" s="139">
        <v>1</v>
      </c>
      <c r="G131" s="139" t="s">
        <v>10</v>
      </c>
      <c r="H131" s="139" t="s">
        <v>11</v>
      </c>
      <c r="I131" s="152"/>
      <c r="J131" s="138">
        <v>1</v>
      </c>
      <c r="K131" s="152"/>
      <c r="L131" s="152"/>
      <c r="M131" s="152"/>
      <c r="N131" s="152"/>
      <c r="O131" s="152"/>
      <c r="P131" s="152"/>
      <c r="Q131" s="152"/>
      <c r="R131" s="152"/>
      <c r="S131" s="152"/>
      <c r="T131" s="152"/>
      <c r="U131" s="152"/>
      <c r="V131" s="139">
        <v>1</v>
      </c>
      <c r="W131" s="136" t="s">
        <v>680</v>
      </c>
      <c r="X131" s="136" t="s">
        <v>786</v>
      </c>
      <c r="Y131" s="42" t="str">
        <f>VLOOKUP($C131,[1]量産!$C$4:$N$15550,2,FALSE)</f>
        <v>I4K5796</v>
      </c>
      <c r="Z131" s="108">
        <f>VLOOKUP($C131,[1]量産!$C$4:$N$15550,3,FALSE)</f>
        <v>45770</v>
      </c>
      <c r="AA131" s="42" t="str">
        <f>VLOOKUP($C131,[1]量産!$C$4:$N$15550,4,FALSE)</f>
        <v>VK04 A2-Gr</v>
      </c>
      <c r="AB131" s="42" t="str">
        <f>VLOOKUP($C131,[1]量産!$C$4:$N$15550,5,FALSE)</f>
        <v>VK04A2-Gr1SEI</v>
      </c>
      <c r="AC131" s="81" t="str">
        <f>VLOOKUP($C131,[1]量産!$C$4:$N$15550,6,FALSE)</f>
        <v>VK04A2-Gr1SEI向け設変出図</v>
      </c>
      <c r="AD131" s="42">
        <f>VLOOKUP($C131,[1]量産!$C$4:$N$15550,7,FALSE)</f>
        <v>0</v>
      </c>
      <c r="AE131" s="42" t="str">
        <f>VLOOKUP($C131,[1]量産!$C$4:$N$15550,8,FALSE)</f>
        <v>A</v>
      </c>
      <c r="AF131" s="82">
        <f>VLOOKUP($C131,[1]量産!$C$4:$N$15550,9,FALSE)</f>
        <v>0</v>
      </c>
      <c r="AG131" s="83">
        <f>VLOOKUP($C131,[1]量産!$C$4:$N$15550,10,FALSE)</f>
        <v>0</v>
      </c>
      <c r="AH131" s="42">
        <f>VLOOKUP($C131,[1]量産!$C$4:$N$15550,11,FALSE)</f>
        <v>0</v>
      </c>
      <c r="AI131" s="84">
        <f>VLOOKUP($C131,[1]量産!$C$4:$N$15550,12,FALSE)</f>
        <v>0</v>
      </c>
      <c r="AJ131" s="12"/>
      <c r="AK131" s="10"/>
      <c r="AL131" s="11">
        <f t="shared" si="12"/>
        <v>8977943083</v>
      </c>
      <c r="AM131" s="11" t="str">
        <f t="shared" si="13"/>
        <v>A</v>
      </c>
      <c r="AN131" s="11" t="str">
        <f t="shared" si="14"/>
        <v>I4K6850VK04 A1-GR 1生向け設変出図</v>
      </c>
      <c r="AQ131" s="11">
        <f t="shared" si="19"/>
        <v>0</v>
      </c>
      <c r="AR131" s="11">
        <f t="shared" si="20"/>
        <v>0</v>
      </c>
      <c r="BK131" s="13" t="e">
        <f>VLOOKUP(C:C,[2]Sheet2!$A:$A,1,FALSE)</f>
        <v>#N/A</v>
      </c>
    </row>
    <row r="132" spans="1:63" s="11" customFormat="1">
      <c r="A132" s="138">
        <v>462</v>
      </c>
      <c r="B132" s="170" t="s">
        <v>13</v>
      </c>
      <c r="C132" s="136">
        <v>8978767396</v>
      </c>
      <c r="D132" s="136" t="s">
        <v>286</v>
      </c>
      <c r="E132" s="307" t="s">
        <v>1617</v>
      </c>
      <c r="F132" s="139">
        <v>1</v>
      </c>
      <c r="G132" s="139" t="s">
        <v>10</v>
      </c>
      <c r="H132" s="139" t="s">
        <v>11</v>
      </c>
      <c r="I132" s="152"/>
      <c r="J132" s="152">
        <v>1</v>
      </c>
      <c r="K132" s="139"/>
      <c r="L132" s="139"/>
      <c r="M132" s="152"/>
      <c r="N132" s="152"/>
      <c r="O132" s="152"/>
      <c r="P132" s="152"/>
      <c r="Q132" s="152"/>
      <c r="R132" s="152"/>
      <c r="S132" s="152"/>
      <c r="T132" s="152"/>
      <c r="U132" s="152"/>
      <c r="V132" s="139">
        <v>1</v>
      </c>
      <c r="W132" s="136" t="s">
        <v>680</v>
      </c>
      <c r="X132" s="136" t="s">
        <v>786</v>
      </c>
      <c r="Y132" s="42" t="str">
        <f>VLOOKUP($C132,[1]量産!$C$4:$N$15550,2,FALSE)</f>
        <v>I4K6850</v>
      </c>
      <c r="Z132" s="108">
        <f>VLOOKUP($C132,[1]量産!$C$4:$N$15550,3,FALSE)</f>
        <v>45791</v>
      </c>
      <c r="AA132" s="42" t="str">
        <f>VLOOKUP($C132,[1]量産!$C$4:$N$15550,4,FALSE)</f>
        <v xml:space="preserve">VK04 A1-Gr </v>
      </c>
      <c r="AB132" s="42" t="str">
        <f>VLOOKUP($C132,[1]量産!$C$4:$N$15550,5,FALSE)</f>
        <v>VK04 A1-Gr  1SEI</v>
      </c>
      <c r="AC132" s="81" t="str">
        <f>VLOOKUP($C132,[1]量産!$C$4:$N$15550,6,FALSE)</f>
        <v>VK04 A1-Gr  1SEI向け設変出図</v>
      </c>
      <c r="AD132" s="42">
        <f>VLOOKUP($C132,[1]量産!$C$4:$N$15550,7,FALSE)</f>
        <v>0</v>
      </c>
      <c r="AE132" s="42" t="str">
        <f>VLOOKUP($C132,[1]量産!$C$4:$N$15550,8,FALSE)</f>
        <v>A</v>
      </c>
      <c r="AF132" s="82">
        <f>VLOOKUP($C132,[1]量産!$C$4:$N$15550,9,FALSE)</f>
        <v>0</v>
      </c>
      <c r="AG132" s="83">
        <f>VLOOKUP($C132,[1]量産!$C$4:$N$15550,10,FALSE)</f>
        <v>0</v>
      </c>
      <c r="AH132" s="42">
        <f>VLOOKUP($C132,[1]量産!$C$4:$N$15550,11,FALSE)</f>
        <v>0</v>
      </c>
      <c r="AI132" s="84">
        <f>VLOOKUP($C132,[1]量産!$C$4:$N$15550,12,FALSE)</f>
        <v>0</v>
      </c>
      <c r="AJ132" s="9"/>
      <c r="AK132" s="10"/>
      <c r="AL132" s="11">
        <f t="shared" si="12"/>
        <v>8978767396</v>
      </c>
      <c r="AM132" s="11" t="str">
        <f t="shared" si="13"/>
        <v>A</v>
      </c>
      <c r="AN132" s="11" t="str">
        <f t="shared" si="14"/>
        <v>I4K6850VK04 B-GR 1生向け設変出図</v>
      </c>
      <c r="AQ132" s="11">
        <f t="shared" si="19"/>
        <v>0</v>
      </c>
      <c r="AR132" s="11">
        <f t="shared" si="20"/>
        <v>0</v>
      </c>
      <c r="BK132" s="13">
        <f>VLOOKUP(C:C,[2]Sheet2!$A:$A,1,FALSE)</f>
        <v>8978767396</v>
      </c>
    </row>
    <row r="133" spans="1:63" s="13" customFormat="1">
      <c r="A133" s="138">
        <v>411</v>
      </c>
      <c r="B133" s="170" t="s">
        <v>13</v>
      </c>
      <c r="C133" s="136">
        <v>8977943473</v>
      </c>
      <c r="D133" s="136" t="s">
        <v>984</v>
      </c>
      <c r="E133" s="247" t="s">
        <v>1101</v>
      </c>
      <c r="F133" s="139">
        <v>1</v>
      </c>
      <c r="G133" s="139" t="s">
        <v>1618</v>
      </c>
      <c r="H133" s="139" t="s">
        <v>11</v>
      </c>
      <c r="I133" s="152"/>
      <c r="J133" s="152">
        <v>3</v>
      </c>
      <c r="K133" s="152">
        <v>4</v>
      </c>
      <c r="L133" s="139">
        <v>1</v>
      </c>
      <c r="M133" s="152">
        <v>1</v>
      </c>
      <c r="N133" s="152">
        <v>1</v>
      </c>
      <c r="O133" s="152"/>
      <c r="P133" s="152"/>
      <c r="Q133" s="152"/>
      <c r="R133" s="152"/>
      <c r="S133" s="152"/>
      <c r="T133" s="152"/>
      <c r="U133" s="152"/>
      <c r="V133" s="139">
        <v>10</v>
      </c>
      <c r="W133" s="136" t="s">
        <v>680</v>
      </c>
      <c r="X133" s="136" t="s">
        <v>786</v>
      </c>
      <c r="Y133" s="42" t="str">
        <f>VLOOKUP($C133,[1]量産!$C$4:$N$15550,2,FALSE)</f>
        <v>I4K5796</v>
      </c>
      <c r="Z133" s="108">
        <f>VLOOKUP($C133,[1]量産!$C$4:$N$15550,3,FALSE)</f>
        <v>45770</v>
      </c>
      <c r="AA133" s="42" t="str">
        <f>VLOOKUP($C133,[1]量産!$C$4:$N$15550,4,FALSE)</f>
        <v>VK04 A2-Gr</v>
      </c>
      <c r="AB133" s="42" t="str">
        <f>VLOOKUP($C133,[1]量産!$C$4:$N$15550,5,FALSE)</f>
        <v>VK04A2-Gr1SEI</v>
      </c>
      <c r="AC133" s="81" t="str">
        <f>VLOOKUP($C133,[1]量産!$C$4:$N$15550,6,FALSE)</f>
        <v>VK04A2-Gr1SEI向け設変出図</v>
      </c>
      <c r="AD133" s="42">
        <f>VLOOKUP($C133,[1]量産!$C$4:$N$15550,7,FALSE)</f>
        <v>0</v>
      </c>
      <c r="AE133" s="42" t="str">
        <f>VLOOKUP($C133,[1]量産!$C$4:$N$15550,8,FALSE)</f>
        <v>A</v>
      </c>
      <c r="AF133" s="82">
        <f>VLOOKUP($C133,[1]量産!$C$4:$N$15550,9,FALSE)</f>
        <v>0</v>
      </c>
      <c r="AG133" s="83">
        <f>VLOOKUP($C133,[1]量産!$C$4:$N$15550,10,FALSE)</f>
        <v>0</v>
      </c>
      <c r="AH133" s="42">
        <f>VLOOKUP($C133,[1]量産!$C$4:$N$15550,11,FALSE)</f>
        <v>0</v>
      </c>
      <c r="AI133" s="84">
        <f>VLOOKUP($C133,[1]量産!$C$4:$N$15550,12,FALSE)</f>
        <v>0</v>
      </c>
      <c r="AJ133" s="9"/>
      <c r="AK133" s="10"/>
      <c r="AL133" s="11">
        <f t="shared" ref="AL133:AL196" si="21">C133</f>
        <v>8977943473</v>
      </c>
      <c r="AM133" s="11" t="str">
        <f t="shared" ref="AM133:AM196" si="22">B133</f>
        <v>A</v>
      </c>
      <c r="AN133" s="11" t="str">
        <f t="shared" ref="AN133:AN196" si="23">E133</f>
        <v>VK04 A1-GR 1生向け設変出図</v>
      </c>
      <c r="AQ133" s="11">
        <f t="shared" si="19"/>
        <v>0</v>
      </c>
      <c r="AR133" s="11">
        <f t="shared" si="20"/>
        <v>0</v>
      </c>
      <c r="BK133" s="13" t="e">
        <f>VLOOKUP(C:C,[2]Sheet2!$A:$A,1,FALSE)</f>
        <v>#N/A</v>
      </c>
    </row>
    <row r="134" spans="1:63" s="11" customFormat="1">
      <c r="A134" s="138">
        <v>413</v>
      </c>
      <c r="B134" s="170" t="s">
        <v>13</v>
      </c>
      <c r="C134" s="136">
        <v>8977943504</v>
      </c>
      <c r="D134" s="136" t="s">
        <v>984</v>
      </c>
      <c r="E134" s="247" t="s">
        <v>1101</v>
      </c>
      <c r="F134" s="139">
        <v>1</v>
      </c>
      <c r="G134" s="139" t="s">
        <v>1619</v>
      </c>
      <c r="H134" s="139" t="s">
        <v>11</v>
      </c>
      <c r="I134" s="152"/>
      <c r="J134" s="138">
        <v>2</v>
      </c>
      <c r="K134" s="152"/>
      <c r="L134" s="152">
        <v>1</v>
      </c>
      <c r="M134" s="152">
        <v>1</v>
      </c>
      <c r="N134" s="152">
        <v>1</v>
      </c>
      <c r="O134" s="152">
        <v>1</v>
      </c>
      <c r="P134" s="152">
        <v>1</v>
      </c>
      <c r="Q134" s="152">
        <v>1</v>
      </c>
      <c r="R134" s="152">
        <v>1</v>
      </c>
      <c r="S134" s="152">
        <v>1</v>
      </c>
      <c r="T134" s="152">
        <v>2</v>
      </c>
      <c r="U134" s="152">
        <v>1</v>
      </c>
      <c r="V134" s="139">
        <v>13</v>
      </c>
      <c r="W134" s="136" t="s">
        <v>680</v>
      </c>
      <c r="X134" s="136" t="s">
        <v>786</v>
      </c>
      <c r="Y134" s="42" t="str">
        <f>VLOOKUP($C134,[1]量産!$C$4:$N$15550,2,FALSE)</f>
        <v>I4K5796</v>
      </c>
      <c r="Z134" s="108">
        <f>VLOOKUP($C134,[1]量産!$C$4:$N$15550,3,FALSE)</f>
        <v>45770</v>
      </c>
      <c r="AA134" s="42" t="str">
        <f>VLOOKUP($C134,[1]量産!$C$4:$N$15550,4,FALSE)</f>
        <v>VK04 A2-Gr</v>
      </c>
      <c r="AB134" s="42" t="str">
        <f>VLOOKUP($C134,[1]量産!$C$4:$N$15550,5,FALSE)</f>
        <v>VK04A2-Gr1SEI</v>
      </c>
      <c r="AC134" s="81" t="str">
        <f>VLOOKUP($C134,[1]量産!$C$4:$N$15550,6,FALSE)</f>
        <v>VK04A2-Gr1SEI向け設変出図</v>
      </c>
      <c r="AD134" s="42">
        <f>VLOOKUP($C134,[1]量産!$C$4:$N$15550,7,FALSE)</f>
        <v>0</v>
      </c>
      <c r="AE134" s="42" t="str">
        <f>VLOOKUP($C134,[1]量産!$C$4:$N$15550,8,FALSE)</f>
        <v>A</v>
      </c>
      <c r="AF134" s="82">
        <f>VLOOKUP($C134,[1]量産!$C$4:$N$15550,9,FALSE)</f>
        <v>0</v>
      </c>
      <c r="AG134" s="83">
        <f>VLOOKUP($C134,[1]量産!$C$4:$N$15550,10,FALSE)</f>
        <v>0</v>
      </c>
      <c r="AH134" s="42">
        <f>VLOOKUP($C134,[1]量産!$C$4:$N$15550,11,FALSE)</f>
        <v>0</v>
      </c>
      <c r="AI134" s="84">
        <f>VLOOKUP($C134,[1]量産!$C$4:$N$15550,12,FALSE)</f>
        <v>0</v>
      </c>
      <c r="AJ134" s="9"/>
      <c r="AK134" s="10"/>
      <c r="AL134" s="11">
        <f t="shared" si="21"/>
        <v>8977943504</v>
      </c>
      <c r="AM134" s="11" t="str">
        <f t="shared" si="22"/>
        <v>A</v>
      </c>
      <c r="AN134" s="11" t="str">
        <f t="shared" si="23"/>
        <v>VK04 A1-GR 1生向け設変出図</v>
      </c>
      <c r="AQ134" s="11">
        <f t="shared" si="19"/>
        <v>0</v>
      </c>
      <c r="AR134" s="11">
        <f t="shared" si="20"/>
        <v>0</v>
      </c>
      <c r="BK134" s="13" t="e">
        <f>VLOOKUP(C:C,[2]Sheet2!$A:$A,1,FALSE)</f>
        <v>#N/A</v>
      </c>
    </row>
    <row r="135" spans="1:63" s="11" customFormat="1">
      <c r="A135" s="138">
        <v>440</v>
      </c>
      <c r="B135" s="170" t="s">
        <v>13</v>
      </c>
      <c r="C135" s="136">
        <v>8978363795</v>
      </c>
      <c r="D135" s="136" t="s">
        <v>286</v>
      </c>
      <c r="E135" s="307" t="s">
        <v>1101</v>
      </c>
      <c r="F135" s="139">
        <v>1</v>
      </c>
      <c r="G135" s="139" t="s">
        <v>10</v>
      </c>
      <c r="H135" s="139" t="s">
        <v>11</v>
      </c>
      <c r="I135" s="152"/>
      <c r="J135" s="138">
        <v>1</v>
      </c>
      <c r="K135" s="139"/>
      <c r="L135" s="152"/>
      <c r="M135" s="152"/>
      <c r="N135" s="152"/>
      <c r="O135" s="152"/>
      <c r="P135" s="152"/>
      <c r="Q135" s="152"/>
      <c r="R135" s="152"/>
      <c r="S135" s="152"/>
      <c r="T135" s="152"/>
      <c r="U135" s="152"/>
      <c r="V135" s="139">
        <v>1</v>
      </c>
      <c r="W135" s="136" t="s">
        <v>680</v>
      </c>
      <c r="X135" s="136" t="s">
        <v>786</v>
      </c>
      <c r="Y135" s="42" t="str">
        <f>VLOOKUP($C135,[1]量産!$C$4:$N$15550,2,FALSE)</f>
        <v>I4K6850</v>
      </c>
      <c r="Z135" s="108">
        <f>VLOOKUP($C135,[1]量産!$C$4:$N$15550,3,FALSE)</f>
        <v>45791</v>
      </c>
      <c r="AA135" s="42" t="str">
        <f>VLOOKUP($C135,[1]量産!$C$4:$N$15550,4,FALSE)</f>
        <v xml:space="preserve">VK04 A1-Gr </v>
      </c>
      <c r="AB135" s="42" t="str">
        <f>VLOOKUP($C135,[1]量産!$C$4:$N$15550,5,FALSE)</f>
        <v>VK04 A1-Gr  1SEI</v>
      </c>
      <c r="AC135" s="81" t="str">
        <f>VLOOKUP($C135,[1]量産!$C$4:$N$15550,6,FALSE)</f>
        <v>VK04 A1-Gr  1SEI向け設変出図</v>
      </c>
      <c r="AD135" s="42">
        <f>VLOOKUP($C135,[1]量産!$C$4:$N$15550,7,FALSE)</f>
        <v>0</v>
      </c>
      <c r="AE135" s="42" t="str">
        <f>VLOOKUP($C135,[1]量産!$C$4:$N$15550,8,FALSE)</f>
        <v>A</v>
      </c>
      <c r="AF135" s="82">
        <f>VLOOKUP($C135,[1]量産!$C$4:$N$15550,9,FALSE)</f>
        <v>0</v>
      </c>
      <c r="AG135" s="83">
        <f>VLOOKUP($C135,[1]量産!$C$4:$N$15550,10,FALSE)</f>
        <v>0</v>
      </c>
      <c r="AH135" s="42">
        <f>VLOOKUP($C135,[1]量産!$C$4:$N$15550,11,FALSE)</f>
        <v>0</v>
      </c>
      <c r="AI135" s="84">
        <f>VLOOKUP($C135,[1]量産!$C$4:$N$15550,12,FALSE)</f>
        <v>0</v>
      </c>
      <c r="AJ135" s="9"/>
      <c r="AK135" s="10"/>
      <c r="AL135" s="11">
        <f t="shared" si="21"/>
        <v>8978363795</v>
      </c>
      <c r="AM135" s="11" t="str">
        <f t="shared" si="22"/>
        <v>A</v>
      </c>
      <c r="AN135" s="11" t="str">
        <f t="shared" si="23"/>
        <v>VK04 A1-GR 1生向け設変出図</v>
      </c>
      <c r="AQ135" s="11">
        <f t="shared" si="19"/>
        <v>0</v>
      </c>
      <c r="AR135" s="11">
        <f t="shared" si="20"/>
        <v>0</v>
      </c>
      <c r="BK135" s="13" t="e">
        <f>VLOOKUP(C:C,[2]Sheet2!$A:$A,1,FALSE)</f>
        <v>#N/A</v>
      </c>
    </row>
    <row r="136" spans="1:63" s="11" customFormat="1">
      <c r="A136" s="138">
        <v>441</v>
      </c>
      <c r="B136" s="170" t="s">
        <v>13</v>
      </c>
      <c r="C136" s="136">
        <v>8978363825</v>
      </c>
      <c r="D136" s="136" t="s">
        <v>286</v>
      </c>
      <c r="E136" s="247" t="s">
        <v>1101</v>
      </c>
      <c r="F136" s="139">
        <v>1</v>
      </c>
      <c r="G136" s="139" t="s">
        <v>1620</v>
      </c>
      <c r="H136" s="139" t="s">
        <v>11</v>
      </c>
      <c r="I136" s="152"/>
      <c r="J136" s="152">
        <v>2</v>
      </c>
      <c r="K136" s="152"/>
      <c r="L136" s="152">
        <v>1</v>
      </c>
      <c r="M136" s="152">
        <v>1</v>
      </c>
      <c r="N136" s="152">
        <v>1</v>
      </c>
      <c r="O136" s="152">
        <v>1</v>
      </c>
      <c r="P136" s="152">
        <v>2</v>
      </c>
      <c r="Q136" s="152">
        <v>2</v>
      </c>
      <c r="R136" s="139">
        <v>2</v>
      </c>
      <c r="S136" s="139">
        <v>2</v>
      </c>
      <c r="T136" s="139">
        <v>2</v>
      </c>
      <c r="U136" s="139">
        <v>1</v>
      </c>
      <c r="V136" s="139">
        <v>17</v>
      </c>
      <c r="W136" s="136" t="s">
        <v>680</v>
      </c>
      <c r="X136" s="136" t="s">
        <v>786</v>
      </c>
      <c r="Y136" s="42" t="str">
        <f>VLOOKUP($C136,[1]量産!$C$4:$N$15550,2,FALSE)</f>
        <v>I4K6850</v>
      </c>
      <c r="Z136" s="108">
        <f>VLOOKUP($C136,[1]量産!$C$4:$N$15550,3,FALSE)</f>
        <v>45791</v>
      </c>
      <c r="AA136" s="42" t="str">
        <f>VLOOKUP($C136,[1]量産!$C$4:$N$15550,4,FALSE)</f>
        <v xml:space="preserve">VK04 A1-Gr </v>
      </c>
      <c r="AB136" s="42" t="str">
        <f>VLOOKUP($C136,[1]量産!$C$4:$N$15550,5,FALSE)</f>
        <v>VK04 A1-Gr  1SEI</v>
      </c>
      <c r="AC136" s="81" t="str">
        <f>VLOOKUP($C136,[1]量産!$C$4:$N$15550,6,FALSE)</f>
        <v>VK04 A1-Gr  1SEI向け設変出図</v>
      </c>
      <c r="AD136" s="42">
        <f>VLOOKUP($C136,[1]量産!$C$4:$N$15550,7,FALSE)</f>
        <v>0</v>
      </c>
      <c r="AE136" s="42" t="str">
        <f>VLOOKUP($C136,[1]量産!$C$4:$N$15550,8,FALSE)</f>
        <v>A</v>
      </c>
      <c r="AF136" s="82">
        <f>VLOOKUP($C136,[1]量産!$C$4:$N$15550,9,FALSE)</f>
        <v>0</v>
      </c>
      <c r="AG136" s="83">
        <f>VLOOKUP($C136,[1]量産!$C$4:$N$15550,10,FALSE)</f>
        <v>0</v>
      </c>
      <c r="AH136" s="42">
        <f>VLOOKUP($C136,[1]量産!$C$4:$N$15550,11,FALSE)</f>
        <v>0</v>
      </c>
      <c r="AI136" s="84">
        <f>VLOOKUP($C136,[1]量産!$C$4:$N$15550,12,FALSE)</f>
        <v>0</v>
      </c>
      <c r="AJ136" s="9"/>
      <c r="AK136" s="10"/>
      <c r="AL136" s="11">
        <f t="shared" si="21"/>
        <v>8978363825</v>
      </c>
      <c r="AM136" s="11" t="str">
        <f t="shared" si="22"/>
        <v>A</v>
      </c>
      <c r="AN136" s="11" t="str">
        <f t="shared" si="23"/>
        <v>VK04 A1-GR 1生向け設変出図</v>
      </c>
      <c r="AQ136" s="11">
        <f t="shared" si="19"/>
        <v>0</v>
      </c>
      <c r="AR136" s="11">
        <f t="shared" si="20"/>
        <v>0</v>
      </c>
      <c r="BK136" s="13" t="e">
        <f>VLOOKUP(C:C,[2]Sheet2!$A:$A,1,FALSE)</f>
        <v>#N/A</v>
      </c>
    </row>
    <row r="137" spans="1:63" s="11" customFormat="1">
      <c r="A137" s="138">
        <v>345</v>
      </c>
      <c r="B137" s="170" t="s">
        <v>13</v>
      </c>
      <c r="C137" s="136">
        <v>8972681132</v>
      </c>
      <c r="D137" s="136" t="s">
        <v>879</v>
      </c>
      <c r="E137" s="247" t="s">
        <v>1102</v>
      </c>
      <c r="F137" s="139">
        <v>1</v>
      </c>
      <c r="G137" s="139" t="s">
        <v>1621</v>
      </c>
      <c r="H137" s="139" t="s">
        <v>11</v>
      </c>
      <c r="I137" s="152"/>
      <c r="J137" s="139">
        <v>2</v>
      </c>
      <c r="K137" s="152">
        <v>1</v>
      </c>
      <c r="L137" s="152">
        <v>1</v>
      </c>
      <c r="M137" s="152">
        <v>1</v>
      </c>
      <c r="N137" s="139">
        <v>1</v>
      </c>
      <c r="O137" s="152">
        <v>1</v>
      </c>
      <c r="P137" s="152">
        <v>4</v>
      </c>
      <c r="Q137" s="152">
        <v>4</v>
      </c>
      <c r="R137" s="152">
        <v>4</v>
      </c>
      <c r="S137" s="152">
        <v>4</v>
      </c>
      <c r="T137" s="152">
        <v>2</v>
      </c>
      <c r="U137" s="152">
        <v>2</v>
      </c>
      <c r="V137" s="139">
        <v>27</v>
      </c>
      <c r="W137" s="136" t="s">
        <v>680</v>
      </c>
      <c r="X137" s="136" t="s">
        <v>786</v>
      </c>
      <c r="Y137" s="42" t="str">
        <f>VLOOKUP($C137,[1]量産!$C$4:$N$15550,2,FALSE)</f>
        <v>I4K6268</v>
      </c>
      <c r="Z137" s="108">
        <f>VLOOKUP($C137,[1]量産!$C$4:$N$15550,3,FALSE)</f>
        <v>45677</v>
      </c>
      <c r="AA137" s="42" t="str">
        <f>VLOOKUP($C137,[1]量産!$C$4:$N$15550,4,FALSE)</f>
        <v>VK04 NPS</v>
      </c>
      <c r="AB137" s="42" t="str">
        <f>VLOOKUP($C137,[1]量産!$C$4:$N$15550,5,FALSE)</f>
        <v>VK04 A1-Gr</v>
      </c>
      <c r="AC137" s="81" t="str">
        <f>VLOOKUP($C137,[1]量産!$C$4:$N$15550,6,FALSE)</f>
        <v>VK04 A1-Gr 4X4 量産向け設変出図</v>
      </c>
      <c r="AD137" s="42">
        <f>VLOOKUP($C137,[1]量産!$C$4:$N$15550,7,FALSE)</f>
        <v>0</v>
      </c>
      <c r="AE137" s="42" t="str">
        <f>VLOOKUP($C137,[1]量産!$C$4:$N$15550,8,FALSE)</f>
        <v>A</v>
      </c>
      <c r="AF137" s="82">
        <f>VLOOKUP($C137,[1]量産!$C$4:$N$15550,9,FALSE)</f>
        <v>0</v>
      </c>
      <c r="AG137" s="83" t="str">
        <f>VLOOKUP($C137,[1]量産!$C$4:$N$15550,10,FALSE)</f>
        <v>〇</v>
      </c>
      <c r="AH137" s="42">
        <f>VLOOKUP($C137,[1]量産!$C$4:$N$15550,11,FALSE)</f>
        <v>20250723</v>
      </c>
      <c r="AI137" s="84">
        <f>VLOOKUP($C137,[1]量産!$C$4:$N$15550,12,FALSE)</f>
        <v>20250723</v>
      </c>
      <c r="AJ137" s="9"/>
      <c r="AK137" s="10"/>
      <c r="AL137" s="11">
        <f t="shared" si="21"/>
        <v>8972681132</v>
      </c>
      <c r="AM137" s="11" t="str">
        <f t="shared" si="22"/>
        <v>A</v>
      </c>
      <c r="AN137" s="11" t="str">
        <f t="shared" si="23"/>
        <v>VK04 A1-GR 4*4 量産向け設変出図</v>
      </c>
      <c r="AQ137" s="11">
        <f t="shared" si="19"/>
        <v>0</v>
      </c>
      <c r="AR137" s="11">
        <f t="shared" si="20"/>
        <v>0</v>
      </c>
      <c r="BK137" s="13" t="e">
        <f>VLOOKUP(C:C,[2]Sheet2!$A:$A,1,FALSE)</f>
        <v>#N/A</v>
      </c>
    </row>
    <row r="138" spans="1:63" s="11" customFormat="1">
      <c r="A138" s="138">
        <v>346</v>
      </c>
      <c r="B138" s="170" t="s">
        <v>13</v>
      </c>
      <c r="C138" s="136">
        <v>8972681142</v>
      </c>
      <c r="D138" s="136" t="s">
        <v>879</v>
      </c>
      <c r="E138" s="247" t="s">
        <v>1102</v>
      </c>
      <c r="F138" s="139">
        <v>1</v>
      </c>
      <c r="G138" s="139" t="s">
        <v>1622</v>
      </c>
      <c r="H138" s="139" t="s">
        <v>11</v>
      </c>
      <c r="I138" s="152"/>
      <c r="J138" s="138">
        <v>1</v>
      </c>
      <c r="K138" s="139">
        <v>1</v>
      </c>
      <c r="L138" s="152"/>
      <c r="M138" s="139"/>
      <c r="N138" s="139"/>
      <c r="O138" s="152"/>
      <c r="P138" s="139"/>
      <c r="Q138" s="139"/>
      <c r="R138" s="139"/>
      <c r="S138" s="139"/>
      <c r="T138" s="139"/>
      <c r="U138" s="139"/>
      <c r="V138" s="139">
        <v>2</v>
      </c>
      <c r="W138" s="136" t="s">
        <v>680</v>
      </c>
      <c r="X138" s="136" t="s">
        <v>786</v>
      </c>
      <c r="Y138" s="42" t="str">
        <f>VLOOKUP($C138,[1]量産!$C$4:$N$15550,2,FALSE)</f>
        <v>I4K6268</v>
      </c>
      <c r="Z138" s="108">
        <f>VLOOKUP($C138,[1]量産!$C$4:$N$15550,3,FALSE)</f>
        <v>45677</v>
      </c>
      <c r="AA138" s="42" t="str">
        <f>VLOOKUP($C138,[1]量産!$C$4:$N$15550,4,FALSE)</f>
        <v>VK04 NPS</v>
      </c>
      <c r="AB138" s="42" t="str">
        <f>VLOOKUP($C138,[1]量産!$C$4:$N$15550,5,FALSE)</f>
        <v>VK04 A1-Gr</v>
      </c>
      <c r="AC138" s="81" t="str">
        <f>VLOOKUP($C138,[1]量産!$C$4:$N$15550,6,FALSE)</f>
        <v>VK04 A1-Gr 4X4 量産向け設変出図</v>
      </c>
      <c r="AD138" s="42">
        <f>VLOOKUP($C138,[1]量産!$C$4:$N$15550,7,FALSE)</f>
        <v>0</v>
      </c>
      <c r="AE138" s="42" t="str">
        <f>VLOOKUP($C138,[1]量産!$C$4:$N$15550,8,FALSE)</f>
        <v>A</v>
      </c>
      <c r="AF138" s="82">
        <f>VLOOKUP($C138,[1]量産!$C$4:$N$15550,9,FALSE)</f>
        <v>0</v>
      </c>
      <c r="AG138" s="83" t="str">
        <f>VLOOKUP($C138,[1]量産!$C$4:$N$15550,10,FALSE)</f>
        <v>○</v>
      </c>
      <c r="AH138" s="42">
        <f>VLOOKUP($C138,[1]量産!$C$4:$N$15550,11,FALSE)</f>
        <v>20250804</v>
      </c>
      <c r="AI138" s="84">
        <f>VLOOKUP($C138,[1]量産!$C$4:$N$15550,12,FALSE)</f>
        <v>20250804</v>
      </c>
      <c r="AJ138" s="9"/>
      <c r="AK138" s="10"/>
      <c r="AL138" s="11">
        <f t="shared" si="21"/>
        <v>8972681142</v>
      </c>
      <c r="AM138" s="11" t="str">
        <f t="shared" si="22"/>
        <v>A</v>
      </c>
      <c r="AN138" s="11" t="str">
        <f t="shared" si="23"/>
        <v>VK04 A1-GR 4*4 量産向け設変出図</v>
      </c>
      <c r="AQ138" s="11">
        <f t="shared" si="19"/>
        <v>0</v>
      </c>
      <c r="AR138" s="11">
        <f t="shared" si="20"/>
        <v>0</v>
      </c>
      <c r="BK138" s="13" t="e">
        <f>VLOOKUP(C:C,[2]Sheet2!$A:$A,1,FALSE)</f>
        <v>#N/A</v>
      </c>
    </row>
    <row r="139" spans="1:63" s="13" customFormat="1">
      <c r="A139" s="138">
        <v>347</v>
      </c>
      <c r="B139" s="170" t="s">
        <v>13</v>
      </c>
      <c r="C139" s="136">
        <v>8972681154</v>
      </c>
      <c r="D139" s="136" t="s">
        <v>879</v>
      </c>
      <c r="E139" s="247" t="s">
        <v>1102</v>
      </c>
      <c r="F139" s="139">
        <v>1</v>
      </c>
      <c r="G139" s="139" t="s">
        <v>1161</v>
      </c>
      <c r="H139" s="139" t="s">
        <v>11</v>
      </c>
      <c r="I139" s="152"/>
      <c r="J139" s="152">
        <v>1</v>
      </c>
      <c r="K139" s="152">
        <v>1</v>
      </c>
      <c r="L139" s="139"/>
      <c r="M139" s="139"/>
      <c r="N139" s="139"/>
      <c r="O139" s="139">
        <v>1</v>
      </c>
      <c r="P139" s="152">
        <v>1</v>
      </c>
      <c r="Q139" s="152">
        <v>1</v>
      </c>
      <c r="R139" s="139"/>
      <c r="S139" s="139">
        <v>2</v>
      </c>
      <c r="T139" s="139">
        <v>3</v>
      </c>
      <c r="U139" s="152">
        <v>2</v>
      </c>
      <c r="V139" s="139">
        <v>12</v>
      </c>
      <c r="W139" s="136" t="s">
        <v>680</v>
      </c>
      <c r="X139" s="136" t="s">
        <v>786</v>
      </c>
      <c r="Y139" s="42" t="str">
        <f>VLOOKUP($C139,[1]量産!$C$4:$N$15550,2,FALSE)</f>
        <v>I4K6268</v>
      </c>
      <c r="Z139" s="108">
        <f>VLOOKUP($C139,[1]量産!$C$4:$N$15550,3,FALSE)</f>
        <v>45677</v>
      </c>
      <c r="AA139" s="42" t="str">
        <f>VLOOKUP($C139,[1]量産!$C$4:$N$15550,4,FALSE)</f>
        <v>VK04 NPS</v>
      </c>
      <c r="AB139" s="42" t="str">
        <f>VLOOKUP($C139,[1]量産!$C$4:$N$15550,5,FALSE)</f>
        <v>VK04 A1-Gr</v>
      </c>
      <c r="AC139" s="81" t="str">
        <f>VLOOKUP($C139,[1]量産!$C$4:$N$15550,6,FALSE)</f>
        <v>VK04 A1-Gr 4X4 量産向け設変出図</v>
      </c>
      <c r="AD139" s="42" t="str">
        <f>VLOOKUP($C139,[1]量産!$C$4:$N$15550,7,FALSE)</f>
        <v>PA1-5085</v>
      </c>
      <c r="AE139" s="42" t="str">
        <f>VLOOKUP($C139,[1]量産!$C$4:$N$15550,8,FALSE)</f>
        <v>A</v>
      </c>
      <c r="AF139" s="82" t="str">
        <f>VLOOKUP($C139,[1]量産!$C$4:$N$15550,9,FALSE)</f>
        <v>THA</v>
      </c>
      <c r="AG139" s="83" t="str">
        <f>VLOOKUP($C139,[1]量産!$C$4:$N$15550,10,FALSE)</f>
        <v>○</v>
      </c>
      <c r="AH139" s="42">
        <f>VLOOKUP($C139,[1]量産!$C$4:$N$15550,11,FALSE)</f>
        <v>20240224</v>
      </c>
      <c r="AI139" s="84">
        <f>VLOOKUP($C139,[1]量産!$C$4:$N$15550,12,FALSE)</f>
        <v>20240224</v>
      </c>
      <c r="AJ139" s="9"/>
      <c r="AK139" s="10"/>
      <c r="AL139" s="11">
        <f t="shared" si="21"/>
        <v>8972681154</v>
      </c>
      <c r="AM139" s="11" t="str">
        <f t="shared" si="22"/>
        <v>A</v>
      </c>
      <c r="AN139" s="11" t="str">
        <f t="shared" si="23"/>
        <v>VK04 A1-GR 4*4 量産向け設変出図</v>
      </c>
      <c r="AQ139" s="11">
        <f t="shared" si="19"/>
        <v>0</v>
      </c>
      <c r="AR139" s="11">
        <f t="shared" si="20"/>
        <v>0</v>
      </c>
      <c r="BK139" s="13" t="e">
        <f>VLOOKUP(C:C,[2]Sheet2!$A:$A,1,FALSE)</f>
        <v>#N/A</v>
      </c>
    </row>
    <row r="140" spans="1:63" s="11" customFormat="1">
      <c r="A140" s="138">
        <v>251</v>
      </c>
      <c r="B140" s="170" t="s">
        <v>13</v>
      </c>
      <c r="C140" s="136">
        <v>7551946121</v>
      </c>
      <c r="D140" s="136" t="s">
        <v>15</v>
      </c>
      <c r="E140" s="247" t="s">
        <v>1352</v>
      </c>
      <c r="F140" s="139">
        <v>1</v>
      </c>
      <c r="G140" s="139" t="s">
        <v>1565</v>
      </c>
      <c r="H140" s="139" t="s">
        <v>11</v>
      </c>
      <c r="I140" s="152"/>
      <c r="J140" s="139"/>
      <c r="K140" s="152">
        <v>1</v>
      </c>
      <c r="L140" s="152"/>
      <c r="M140" s="152"/>
      <c r="N140" s="152"/>
      <c r="O140" s="152">
        <v>1</v>
      </c>
      <c r="P140" s="152">
        <v>1</v>
      </c>
      <c r="Q140" s="152">
        <v>1</v>
      </c>
      <c r="R140" s="152">
        <v>1</v>
      </c>
      <c r="S140" s="152"/>
      <c r="T140" s="152"/>
      <c r="U140" s="152"/>
      <c r="V140" s="139">
        <v>5</v>
      </c>
      <c r="W140" s="136" t="s">
        <v>680</v>
      </c>
      <c r="X140" s="136" t="s">
        <v>681</v>
      </c>
      <c r="Y140" s="42" t="str">
        <f>VLOOKUP($C140,[1]量産!$C$4:$N$15550,2,FALSE)</f>
        <v>I4K4402</v>
      </c>
      <c r="Z140" s="108">
        <f>VLOOKUP($C140,[1]量産!$C$4:$N$15550,3,FALSE)</f>
        <v>45391</v>
      </c>
      <c r="AA140" s="42" t="str">
        <f>VLOOKUP($C140,[1]量産!$C$4:$N$15550,4,FALSE)</f>
        <v>VK00 NMR</v>
      </c>
      <c r="AB140" s="42" t="str">
        <f>VLOOKUP($C140,[1]量産!$C$4:$N$15550,5,FALSE)</f>
        <v>VK00 B1-Gr</v>
      </c>
      <c r="AC140" s="81" t="str">
        <f>VLOOKUP($C140,[1]量産!$C$4:$N$15550,6,FALSE)</f>
        <v>VK00 B1-GR 一生向け　FRAME ASM 設変出図(内容:穴・NUT変更、構成部品変更及び更新)</v>
      </c>
      <c r="AD140" s="42" t="str">
        <f>VLOOKUP($C140,[1]量産!$C$4:$N$15550,7,FALSE)</f>
        <v>PA1-5108</v>
      </c>
      <c r="AE140" s="42" t="str">
        <f>VLOOKUP($C140,[1]量産!$C$4:$N$15550,8,FALSE)</f>
        <v>A</v>
      </c>
      <c r="AF140" s="82" t="str">
        <f>VLOOKUP($C140,[1]量産!$C$4:$N$15550,9,FALSE)</f>
        <v>NU2</v>
      </c>
      <c r="AG140" s="83" t="str">
        <f>VLOOKUP($C140,[1]量産!$C$4:$N$15550,10,FALSE)</f>
        <v>○</v>
      </c>
      <c r="AH140" s="42">
        <f>VLOOKUP($C140,[1]量産!$C$4:$N$15550,11,FALSE)</f>
        <v>20250819</v>
      </c>
      <c r="AI140" s="84">
        <f>VLOOKUP($C140,[1]量産!$C$4:$N$15550,12,FALSE)</f>
        <v>20250819</v>
      </c>
      <c r="AJ140" s="9"/>
      <c r="AK140" s="10"/>
      <c r="AL140" s="11">
        <f t="shared" si="21"/>
        <v>7551946121</v>
      </c>
      <c r="AM140" s="11" t="str">
        <f t="shared" si="22"/>
        <v>A</v>
      </c>
      <c r="AN140" s="11" t="str">
        <f t="shared" si="23"/>
        <v>I4K4402VK00 B1-GR 一生向け　FRAME ASM 設変出図(内容:穴・NUT変更、構成部品変更及び更新)</v>
      </c>
      <c r="AQ140" s="11">
        <f t="shared" si="19"/>
        <v>0</v>
      </c>
      <c r="AR140" s="11">
        <f t="shared" si="20"/>
        <v>0</v>
      </c>
      <c r="BK140" s="13" t="e">
        <f>VLOOKUP(C:C,[2]Sheet2!$A:$A,1,FALSE)</f>
        <v>#N/A</v>
      </c>
    </row>
    <row r="141" spans="1:63" s="11" customFormat="1">
      <c r="A141" s="138">
        <v>328</v>
      </c>
      <c r="B141" s="170" t="s">
        <v>13</v>
      </c>
      <c r="C141" s="136">
        <v>7552701451</v>
      </c>
      <c r="D141" s="136" t="s">
        <v>975</v>
      </c>
      <c r="E141" s="307" t="s">
        <v>1160</v>
      </c>
      <c r="F141" s="139">
        <v>1</v>
      </c>
      <c r="G141" s="139" t="s">
        <v>10</v>
      </c>
      <c r="H141" s="139" t="s">
        <v>11</v>
      </c>
      <c r="I141" s="152"/>
      <c r="J141" s="138"/>
      <c r="K141" s="152">
        <v>1</v>
      </c>
      <c r="L141" s="152"/>
      <c r="M141" s="152"/>
      <c r="N141" s="152"/>
      <c r="O141" s="152"/>
      <c r="P141" s="152"/>
      <c r="Q141" s="152"/>
      <c r="R141" s="152"/>
      <c r="S141" s="152"/>
      <c r="T141" s="152"/>
      <c r="U141" s="152"/>
      <c r="V141" s="139">
        <v>1</v>
      </c>
      <c r="W141" s="136" t="s">
        <v>680</v>
      </c>
      <c r="X141" s="136" t="s">
        <v>838</v>
      </c>
      <c r="Y141" s="42" t="str">
        <f>VLOOKUP($C141,[1]量産!$C$4:$N$15550,2,FALSE)</f>
        <v>I4K6545</v>
      </c>
      <c r="Z141" s="108">
        <f>VLOOKUP($C141,[1]量産!$C$4:$N$15550,3,FALSE)</f>
        <v>45817</v>
      </c>
      <c r="AA141" s="42" t="str">
        <f>VLOOKUP($C141,[1]量産!$C$4:$N$15550,4,FALSE)</f>
        <v>VK05 A,B,C-Gr</v>
      </c>
      <c r="AB141" s="42" t="str">
        <f>VLOOKUP($C141,[1]量産!$C$4:$N$15550,5,FALSE)</f>
        <v>VK05 A,B,C-Gr 1SEI</v>
      </c>
      <c r="AC141" s="81" t="str">
        <f>VLOOKUP($C141,[1]量産!$C$4:$N$15550,6,FALSE)</f>
        <v>VK05 A,B,C-Gr 1SEI向け設変出図</v>
      </c>
      <c r="AD141" s="42">
        <f>VLOOKUP($C141,[1]量産!$C$4:$N$15550,7,FALSE)</f>
        <v>0</v>
      </c>
      <c r="AE141" s="42" t="str">
        <f>VLOOKUP($C141,[1]量産!$C$4:$N$15550,8,FALSE)</f>
        <v>A</v>
      </c>
      <c r="AF141" s="82">
        <f>VLOOKUP($C141,[1]量産!$C$4:$N$15550,9,FALSE)</f>
        <v>0</v>
      </c>
      <c r="AG141" s="83">
        <f>VLOOKUP($C141,[1]量産!$C$4:$N$15550,10,FALSE)</f>
        <v>0</v>
      </c>
      <c r="AH141" s="42">
        <f>VLOOKUP($C141,[1]量産!$C$4:$N$15550,11,FALSE)</f>
        <v>0</v>
      </c>
      <c r="AI141" s="84">
        <f>VLOOKUP($C141,[1]量産!$C$4:$N$15550,12,FALSE)</f>
        <v>0</v>
      </c>
      <c r="AJ141" s="9"/>
      <c r="AK141" s="10"/>
      <c r="AL141" s="11">
        <f t="shared" si="21"/>
        <v>7552701451</v>
      </c>
      <c r="AM141" s="11" t="str">
        <f t="shared" si="22"/>
        <v>A</v>
      </c>
      <c r="AN141" s="11" t="str">
        <f t="shared" si="23"/>
        <v>I4K6545VK05 A,B,C-GR 1生向け設変出図</v>
      </c>
      <c r="AQ141" s="11">
        <f t="shared" si="19"/>
        <v>0</v>
      </c>
      <c r="AR141" s="11">
        <f t="shared" si="20"/>
        <v>0</v>
      </c>
      <c r="BK141" s="13">
        <f>VLOOKUP(C:C,[2]Sheet2!$A:$A,1,FALSE)</f>
        <v>7552701451</v>
      </c>
    </row>
    <row r="142" spans="1:63" s="11" customFormat="1">
      <c r="A142" s="138">
        <v>329</v>
      </c>
      <c r="B142" s="170" t="s">
        <v>13</v>
      </c>
      <c r="C142" s="136">
        <v>7552701551</v>
      </c>
      <c r="D142" s="136" t="s">
        <v>975</v>
      </c>
      <c r="E142" s="307" t="s">
        <v>1160</v>
      </c>
      <c r="F142" s="139">
        <v>1</v>
      </c>
      <c r="G142" s="139" t="s">
        <v>10</v>
      </c>
      <c r="H142" s="139" t="s">
        <v>11</v>
      </c>
      <c r="I142" s="152"/>
      <c r="J142" s="152"/>
      <c r="K142" s="152">
        <v>1</v>
      </c>
      <c r="L142" s="152"/>
      <c r="M142" s="152"/>
      <c r="N142" s="152"/>
      <c r="O142" s="152"/>
      <c r="P142" s="152"/>
      <c r="Q142" s="152"/>
      <c r="R142" s="152"/>
      <c r="S142" s="152"/>
      <c r="T142" s="152"/>
      <c r="U142" s="152"/>
      <c r="V142" s="139">
        <v>1</v>
      </c>
      <c r="W142" s="136" t="s">
        <v>680</v>
      </c>
      <c r="X142" s="136" t="s">
        <v>838</v>
      </c>
      <c r="Y142" s="42" t="str">
        <f>VLOOKUP($C142,[1]量産!$C$4:$N$15550,2,FALSE)</f>
        <v>I4K6545</v>
      </c>
      <c r="Z142" s="108">
        <f>VLOOKUP($C142,[1]量産!$C$4:$N$15550,3,FALSE)</f>
        <v>45817</v>
      </c>
      <c r="AA142" s="42" t="str">
        <f>VLOOKUP($C142,[1]量産!$C$4:$N$15550,4,FALSE)</f>
        <v>VK05 A,B,C-Gr</v>
      </c>
      <c r="AB142" s="42" t="str">
        <f>VLOOKUP($C142,[1]量産!$C$4:$N$15550,5,FALSE)</f>
        <v>VK05 A,B,C-Gr 1SEI</v>
      </c>
      <c r="AC142" s="81" t="str">
        <f>VLOOKUP($C142,[1]量産!$C$4:$N$15550,6,FALSE)</f>
        <v>VK05 A,B,C-Gr 1SEI向け設変出図</v>
      </c>
      <c r="AD142" s="42">
        <f>VLOOKUP($C142,[1]量産!$C$4:$N$15550,7,FALSE)</f>
        <v>0</v>
      </c>
      <c r="AE142" s="42" t="str">
        <f>VLOOKUP($C142,[1]量産!$C$4:$N$15550,8,FALSE)</f>
        <v>A</v>
      </c>
      <c r="AF142" s="82">
        <f>VLOOKUP($C142,[1]量産!$C$4:$N$15550,9,FALSE)</f>
        <v>0</v>
      </c>
      <c r="AG142" s="83">
        <f>VLOOKUP($C142,[1]量産!$C$4:$N$15550,10,FALSE)</f>
        <v>0</v>
      </c>
      <c r="AH142" s="42">
        <f>VLOOKUP($C142,[1]量産!$C$4:$N$15550,11,FALSE)</f>
        <v>0</v>
      </c>
      <c r="AI142" s="84">
        <f>VLOOKUP($C142,[1]量産!$C$4:$N$15550,12,FALSE)</f>
        <v>0</v>
      </c>
      <c r="AJ142" s="9"/>
      <c r="AK142" s="10"/>
      <c r="AL142" s="11">
        <f t="shared" si="21"/>
        <v>7552701551</v>
      </c>
      <c r="AM142" s="11" t="str">
        <f t="shared" si="22"/>
        <v>A</v>
      </c>
      <c r="AN142" s="11" t="str">
        <f t="shared" si="23"/>
        <v>I4K6545VK05 A,B,C-GR 1生向け設変出図</v>
      </c>
      <c r="AQ142" s="11">
        <f t="shared" si="19"/>
        <v>0</v>
      </c>
      <c r="AR142" s="11">
        <f t="shared" si="20"/>
        <v>0</v>
      </c>
      <c r="BK142" s="13">
        <f>VLOOKUP(C:C,[2]Sheet2!$A:$A,1,FALSE)</f>
        <v>7552701551</v>
      </c>
    </row>
    <row r="143" spans="1:63" s="11" customFormat="1">
      <c r="A143" s="138">
        <v>331</v>
      </c>
      <c r="B143" s="170" t="s">
        <v>13</v>
      </c>
      <c r="C143" s="136">
        <v>7552701661</v>
      </c>
      <c r="D143" s="136" t="s">
        <v>975</v>
      </c>
      <c r="E143" s="307" t="s">
        <v>1160</v>
      </c>
      <c r="F143" s="139">
        <v>1</v>
      </c>
      <c r="G143" s="139" t="s">
        <v>10</v>
      </c>
      <c r="H143" s="139" t="s">
        <v>11</v>
      </c>
      <c r="I143" s="152"/>
      <c r="J143" s="139"/>
      <c r="K143" s="139">
        <v>1</v>
      </c>
      <c r="L143" s="152"/>
      <c r="M143" s="152"/>
      <c r="N143" s="152"/>
      <c r="O143" s="152"/>
      <c r="P143" s="152"/>
      <c r="Q143" s="152"/>
      <c r="R143" s="152"/>
      <c r="S143" s="152"/>
      <c r="T143" s="152"/>
      <c r="U143" s="152"/>
      <c r="V143" s="139">
        <v>1</v>
      </c>
      <c r="W143" s="136" t="s">
        <v>680</v>
      </c>
      <c r="X143" s="136" t="s">
        <v>838</v>
      </c>
      <c r="Y143" s="42" t="str">
        <f>VLOOKUP($C143,[1]量産!$C$4:$N$15550,2,FALSE)</f>
        <v>I4K6545</v>
      </c>
      <c r="Z143" s="108">
        <f>VLOOKUP($C143,[1]量産!$C$4:$N$15550,3,FALSE)</f>
        <v>45817</v>
      </c>
      <c r="AA143" s="42" t="str">
        <f>VLOOKUP($C143,[1]量産!$C$4:$N$15550,4,FALSE)</f>
        <v>VK05 A,B,C-Gr</v>
      </c>
      <c r="AB143" s="42" t="str">
        <f>VLOOKUP($C143,[1]量産!$C$4:$N$15550,5,FALSE)</f>
        <v>VK05 A,B,C-Gr 1SEI</v>
      </c>
      <c r="AC143" s="81" t="str">
        <f>VLOOKUP($C143,[1]量産!$C$4:$N$15550,6,FALSE)</f>
        <v>VK05 A,B,C-Gr 1SEI向け設変出図</v>
      </c>
      <c r="AD143" s="42">
        <f>VLOOKUP($C143,[1]量産!$C$4:$N$15550,7,FALSE)</f>
        <v>0</v>
      </c>
      <c r="AE143" s="42" t="str">
        <f>VLOOKUP($C143,[1]量産!$C$4:$N$15550,8,FALSE)</f>
        <v>A</v>
      </c>
      <c r="AF143" s="82">
        <f>VLOOKUP($C143,[1]量産!$C$4:$N$15550,9,FALSE)</f>
        <v>0</v>
      </c>
      <c r="AG143" s="83">
        <f>VLOOKUP($C143,[1]量産!$C$4:$N$15550,10,FALSE)</f>
        <v>0</v>
      </c>
      <c r="AH143" s="42">
        <f>VLOOKUP($C143,[1]量産!$C$4:$N$15550,11,FALSE)</f>
        <v>0</v>
      </c>
      <c r="AI143" s="84">
        <f>VLOOKUP($C143,[1]量産!$C$4:$N$15550,12,FALSE)</f>
        <v>0</v>
      </c>
      <c r="AJ143" s="9"/>
      <c r="AK143" s="10"/>
      <c r="AL143" s="11">
        <f t="shared" si="21"/>
        <v>7552701661</v>
      </c>
      <c r="AM143" s="11" t="str">
        <f t="shared" si="22"/>
        <v>A</v>
      </c>
      <c r="AN143" s="11" t="str">
        <f t="shared" si="23"/>
        <v>I4K6545VK05 A,B,C-GR 1生向け設変出図</v>
      </c>
      <c r="AQ143" s="11">
        <f t="shared" si="19"/>
        <v>0</v>
      </c>
      <c r="AR143" s="11">
        <f t="shared" si="20"/>
        <v>0</v>
      </c>
      <c r="BK143" s="13">
        <f>VLOOKUP(C:C,[2]Sheet2!$A:$A,1,FALSE)</f>
        <v>7552701661</v>
      </c>
    </row>
    <row r="144" spans="1:63" s="11" customFormat="1">
      <c r="A144" s="138">
        <v>334</v>
      </c>
      <c r="B144" s="170" t="s">
        <v>13</v>
      </c>
      <c r="C144" s="136">
        <v>7552701741</v>
      </c>
      <c r="D144" s="136" t="s">
        <v>975</v>
      </c>
      <c r="E144" s="307" t="s">
        <v>1160</v>
      </c>
      <c r="F144" s="139">
        <v>1</v>
      </c>
      <c r="G144" s="139" t="s">
        <v>10</v>
      </c>
      <c r="H144" s="139" t="s">
        <v>11</v>
      </c>
      <c r="I144" s="152"/>
      <c r="J144" s="139"/>
      <c r="K144" s="139">
        <v>1</v>
      </c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>
        <v>1</v>
      </c>
      <c r="W144" s="136" t="s">
        <v>680</v>
      </c>
      <c r="X144" s="136" t="s">
        <v>838</v>
      </c>
      <c r="Y144" s="42" t="str">
        <f>VLOOKUP($C144,[1]量産!$C$4:$N$15550,2,FALSE)</f>
        <v>I4K6545</v>
      </c>
      <c r="Z144" s="108">
        <f>VLOOKUP($C144,[1]量産!$C$4:$N$15550,3,FALSE)</f>
        <v>45817</v>
      </c>
      <c r="AA144" s="42" t="str">
        <f>VLOOKUP($C144,[1]量産!$C$4:$N$15550,4,FALSE)</f>
        <v>VK05 A,B,C-Gr</v>
      </c>
      <c r="AB144" s="42" t="str">
        <f>VLOOKUP($C144,[1]量産!$C$4:$N$15550,5,FALSE)</f>
        <v>VK05 A,B,C-Gr 1SEI</v>
      </c>
      <c r="AC144" s="81" t="str">
        <f>VLOOKUP($C144,[1]量産!$C$4:$N$15550,6,FALSE)</f>
        <v>VK05 A,B,C-Gr 1SEI向け設変出図</v>
      </c>
      <c r="AD144" s="42">
        <f>VLOOKUP($C144,[1]量産!$C$4:$N$15550,7,FALSE)</f>
        <v>0</v>
      </c>
      <c r="AE144" s="42" t="str">
        <f>VLOOKUP($C144,[1]量産!$C$4:$N$15550,8,FALSE)</f>
        <v>A</v>
      </c>
      <c r="AF144" s="82">
        <f>VLOOKUP($C144,[1]量産!$C$4:$N$15550,9,FALSE)</f>
        <v>0</v>
      </c>
      <c r="AG144" s="83">
        <f>VLOOKUP($C144,[1]量産!$C$4:$N$15550,10,FALSE)</f>
        <v>0</v>
      </c>
      <c r="AH144" s="42">
        <f>VLOOKUP($C144,[1]量産!$C$4:$N$15550,11,FALSE)</f>
        <v>0</v>
      </c>
      <c r="AI144" s="84">
        <f>VLOOKUP($C144,[1]量産!$C$4:$N$15550,12,FALSE)</f>
        <v>0</v>
      </c>
      <c r="AJ144" s="9"/>
      <c r="AK144" s="10"/>
      <c r="AL144" s="11">
        <f t="shared" si="21"/>
        <v>7552701741</v>
      </c>
      <c r="AM144" s="11" t="str">
        <f t="shared" si="22"/>
        <v>A</v>
      </c>
      <c r="AN144" s="11" t="str">
        <f t="shared" si="23"/>
        <v>I4K6545VK05 A,B,C-GR 1生向け設変出図</v>
      </c>
      <c r="AQ144" s="11">
        <f t="shared" si="19"/>
        <v>0</v>
      </c>
      <c r="AR144" s="11">
        <f t="shared" si="20"/>
        <v>0</v>
      </c>
      <c r="BK144" s="13">
        <f>VLOOKUP(C:C,[2]Sheet2!$A:$A,1,FALSE)</f>
        <v>7552701741</v>
      </c>
    </row>
    <row r="145" spans="1:63" s="11" customFormat="1">
      <c r="A145" s="138">
        <v>335</v>
      </c>
      <c r="B145" s="170" t="s">
        <v>13</v>
      </c>
      <c r="C145" s="136">
        <v>7552701811</v>
      </c>
      <c r="D145" s="136" t="s">
        <v>975</v>
      </c>
      <c r="E145" s="307" t="s">
        <v>1160</v>
      </c>
      <c r="F145" s="139">
        <v>1</v>
      </c>
      <c r="G145" s="139" t="s">
        <v>10</v>
      </c>
      <c r="H145" s="139" t="s">
        <v>11</v>
      </c>
      <c r="I145" s="152"/>
      <c r="J145" s="138"/>
      <c r="K145" s="152">
        <v>1</v>
      </c>
      <c r="L145" s="152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>
        <v>1</v>
      </c>
      <c r="W145" s="136" t="s">
        <v>680</v>
      </c>
      <c r="X145" s="136" t="s">
        <v>838</v>
      </c>
      <c r="Y145" s="42" t="str">
        <f>VLOOKUP($C145,[1]量産!$C$4:$N$15550,2,FALSE)</f>
        <v>I4K6545</v>
      </c>
      <c r="Z145" s="108">
        <f>VLOOKUP($C145,[1]量産!$C$4:$N$15550,3,FALSE)</f>
        <v>45817</v>
      </c>
      <c r="AA145" s="42" t="str">
        <f>VLOOKUP($C145,[1]量産!$C$4:$N$15550,4,FALSE)</f>
        <v>VK05 A,B,C-Gr</v>
      </c>
      <c r="AB145" s="42" t="str">
        <f>VLOOKUP($C145,[1]量産!$C$4:$N$15550,5,FALSE)</f>
        <v>VK05 A,B,C-Gr 1SEI</v>
      </c>
      <c r="AC145" s="81" t="str">
        <f>VLOOKUP($C145,[1]量産!$C$4:$N$15550,6,FALSE)</f>
        <v>VK05 A,B,C-Gr 1SEI向け設変出図</v>
      </c>
      <c r="AD145" s="42">
        <f>VLOOKUP($C145,[1]量産!$C$4:$N$15550,7,FALSE)</f>
        <v>0</v>
      </c>
      <c r="AE145" s="42" t="str">
        <f>VLOOKUP($C145,[1]量産!$C$4:$N$15550,8,FALSE)</f>
        <v>A</v>
      </c>
      <c r="AF145" s="82">
        <f>VLOOKUP($C145,[1]量産!$C$4:$N$15550,9,FALSE)</f>
        <v>0</v>
      </c>
      <c r="AG145" s="83">
        <f>VLOOKUP($C145,[1]量産!$C$4:$N$15550,10,FALSE)</f>
        <v>0</v>
      </c>
      <c r="AH145" s="42">
        <f>VLOOKUP($C145,[1]量産!$C$4:$N$15550,11,FALSE)</f>
        <v>0</v>
      </c>
      <c r="AI145" s="84">
        <f>VLOOKUP($C145,[1]量産!$C$4:$N$15550,12,FALSE)</f>
        <v>0</v>
      </c>
      <c r="AJ145" s="9"/>
      <c r="AK145" s="10"/>
      <c r="AL145" s="11">
        <f t="shared" si="21"/>
        <v>7552701811</v>
      </c>
      <c r="AM145" s="11" t="str">
        <f t="shared" si="22"/>
        <v>A</v>
      </c>
      <c r="AN145" s="11" t="str">
        <f t="shared" si="23"/>
        <v>I4K6545VK05 A,B,C-GR 1生向け設変出図</v>
      </c>
      <c r="AQ145" s="11">
        <f t="shared" si="19"/>
        <v>0</v>
      </c>
      <c r="AR145" s="11">
        <f t="shared" si="20"/>
        <v>0</v>
      </c>
      <c r="BK145" s="13">
        <f>VLOOKUP(C:C,[2]Sheet2!$A:$A,1,FALSE)</f>
        <v>7552701811</v>
      </c>
    </row>
    <row r="146" spans="1:63" s="11" customFormat="1">
      <c r="A146" s="138">
        <v>336</v>
      </c>
      <c r="B146" s="170" t="s">
        <v>13</v>
      </c>
      <c r="C146" s="136">
        <v>7552701841</v>
      </c>
      <c r="D146" s="136" t="s">
        <v>975</v>
      </c>
      <c r="E146" s="307" t="s">
        <v>1160</v>
      </c>
      <c r="F146" s="139">
        <v>1</v>
      </c>
      <c r="G146" s="139" t="s">
        <v>10</v>
      </c>
      <c r="H146" s="139" t="s">
        <v>11</v>
      </c>
      <c r="I146" s="139"/>
      <c r="J146" s="138"/>
      <c r="K146" s="152">
        <v>1</v>
      </c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>
        <v>1</v>
      </c>
      <c r="W146" s="136" t="s">
        <v>680</v>
      </c>
      <c r="X146" s="136" t="s">
        <v>838</v>
      </c>
      <c r="Y146" s="42" t="str">
        <f>VLOOKUP($C146,[1]量産!$C$4:$N$15550,2,FALSE)</f>
        <v>I4K6545</v>
      </c>
      <c r="Z146" s="108">
        <f>VLOOKUP($C146,[1]量産!$C$4:$N$15550,3,FALSE)</f>
        <v>45817</v>
      </c>
      <c r="AA146" s="42" t="str">
        <f>VLOOKUP($C146,[1]量産!$C$4:$N$15550,4,FALSE)</f>
        <v>VK05 A,B,C-Gr</v>
      </c>
      <c r="AB146" s="42" t="str">
        <f>VLOOKUP($C146,[1]量産!$C$4:$N$15550,5,FALSE)</f>
        <v>VK05 A,B,C-Gr 1SEI</v>
      </c>
      <c r="AC146" s="81" t="str">
        <f>VLOOKUP($C146,[1]量産!$C$4:$N$15550,6,FALSE)</f>
        <v>VK05 A,B,C-Gr 1SEI向け設変出図</v>
      </c>
      <c r="AD146" s="42">
        <f>VLOOKUP($C146,[1]量産!$C$4:$N$15550,7,FALSE)</f>
        <v>0</v>
      </c>
      <c r="AE146" s="42" t="str">
        <f>VLOOKUP($C146,[1]量産!$C$4:$N$15550,8,FALSE)</f>
        <v>A</v>
      </c>
      <c r="AF146" s="82">
        <f>VLOOKUP($C146,[1]量産!$C$4:$N$15550,9,FALSE)</f>
        <v>0</v>
      </c>
      <c r="AG146" s="83">
        <f>VLOOKUP($C146,[1]量産!$C$4:$N$15550,10,FALSE)</f>
        <v>0</v>
      </c>
      <c r="AH146" s="42">
        <f>VLOOKUP($C146,[1]量産!$C$4:$N$15550,11,FALSE)</f>
        <v>0</v>
      </c>
      <c r="AI146" s="84">
        <f>VLOOKUP($C146,[1]量産!$C$4:$N$15550,12,FALSE)</f>
        <v>0</v>
      </c>
      <c r="AJ146" s="9"/>
      <c r="AK146" s="10"/>
      <c r="AL146" s="11">
        <f t="shared" si="21"/>
        <v>7552701841</v>
      </c>
      <c r="AM146" s="11" t="str">
        <f t="shared" si="22"/>
        <v>A</v>
      </c>
      <c r="AN146" s="11" t="str">
        <f t="shared" si="23"/>
        <v>I4K6545VK05 A,B,C-GR 1生向け設変出図</v>
      </c>
      <c r="AQ146" s="11">
        <f t="shared" si="19"/>
        <v>0</v>
      </c>
      <c r="AR146" s="11">
        <f t="shared" si="20"/>
        <v>0</v>
      </c>
      <c r="BK146" s="13">
        <f>VLOOKUP(C:C,[2]Sheet2!$A:$A,1,FALSE)</f>
        <v>7552701841</v>
      </c>
    </row>
    <row r="147" spans="1:63" s="11" customFormat="1">
      <c r="A147" s="138">
        <v>541</v>
      </c>
      <c r="B147" s="170" t="s">
        <v>13</v>
      </c>
      <c r="C147" s="136">
        <v>7552378360</v>
      </c>
      <c r="D147" s="136" t="s">
        <v>15</v>
      </c>
      <c r="E147" s="247" t="s">
        <v>1011</v>
      </c>
      <c r="F147" s="139">
        <v>3</v>
      </c>
      <c r="G147" s="139" t="s">
        <v>10</v>
      </c>
      <c r="H147" s="139" t="s">
        <v>11</v>
      </c>
      <c r="I147" s="152"/>
      <c r="J147" s="139"/>
      <c r="K147" s="152">
        <v>6</v>
      </c>
      <c r="L147" s="152"/>
      <c r="M147" s="152"/>
      <c r="N147" s="152"/>
      <c r="O147" s="152"/>
      <c r="P147" s="152"/>
      <c r="Q147" s="152"/>
      <c r="R147" s="152"/>
      <c r="S147" s="152"/>
      <c r="T147" s="152"/>
      <c r="U147" s="152"/>
      <c r="V147" s="139">
        <v>6</v>
      </c>
      <c r="W147" s="136" t="s">
        <v>680</v>
      </c>
      <c r="X147" s="136" t="s">
        <v>681</v>
      </c>
      <c r="Y147" s="42" t="str">
        <f>VLOOKUP($C147,[1]量産!$C$4:$N$15550,2,FALSE)</f>
        <v>I3K4234</v>
      </c>
      <c r="Z147" s="108">
        <f>VLOOKUP($C147,[1]量産!$C$4:$N$15550,3,FALSE)</f>
        <v>45373</v>
      </c>
      <c r="AA147" s="42" t="str">
        <f>VLOOKUP($C147,[1]量産!$C$4:$N$15550,4,FALSE)</f>
        <v>VK00 NMR</v>
      </c>
      <c r="AB147" s="42" t="str">
        <f>VLOOKUP($C147,[1]量産!$C$4:$N$15550,5,FALSE)</f>
        <v>VK00 700幅</v>
      </c>
      <c r="AC147" s="81" t="str">
        <f>VLOOKUP($C147,[1]量産!$C$4:$N$15550,6,FALSE)</f>
        <v>VK00 B1-GR 一生向け　FRAME ASM 新規出図</v>
      </c>
      <c r="AD147" s="42" t="str">
        <f>VLOOKUP($C147,[1]量産!$C$4:$N$15550,7,FALSE)</f>
        <v>PA1-5102</v>
      </c>
      <c r="AE147" s="42" t="str">
        <f>VLOOKUP($C147,[1]量産!$C$4:$N$15550,8,FALSE)</f>
        <v>A</v>
      </c>
      <c r="AF147" s="82" t="str">
        <f>VLOOKUP($C147,[1]量産!$C$4:$N$15550,9,FALSE)</f>
        <v>GDL</v>
      </c>
      <c r="AG147" s="83" t="str">
        <f>VLOOKUP($C147,[1]量産!$C$4:$N$15550,10,FALSE)</f>
        <v>未</v>
      </c>
      <c r="AH147" s="42" t="str">
        <f>VLOOKUP($C147,[1]量産!$C$4:$N$15550,11,FALSE)</f>
        <v>未</v>
      </c>
      <c r="AI147" s="84" t="str">
        <f>VLOOKUP($C147,[1]量産!$C$4:$N$15550,12,FALSE)</f>
        <v>未</v>
      </c>
      <c r="AJ147" s="9"/>
      <c r="AK147" s="10"/>
      <c r="AL147" s="11">
        <f t="shared" si="21"/>
        <v>7552378360</v>
      </c>
      <c r="AM147" s="11" t="str">
        <f t="shared" si="22"/>
        <v>A</v>
      </c>
      <c r="AN147" s="11" t="str">
        <f t="shared" si="23"/>
        <v>VK00 B1-GR 一生向け　FRAME ASM 新規出図</v>
      </c>
      <c r="AQ147" s="11">
        <f t="shared" si="19"/>
        <v>0</v>
      </c>
      <c r="AR147" s="11">
        <f t="shared" si="20"/>
        <v>0</v>
      </c>
      <c r="BK147" s="13" t="e">
        <f>VLOOKUP(C:C,[2]Sheet2!$A:$A,1,FALSE)</f>
        <v>#N/A</v>
      </c>
    </row>
    <row r="148" spans="1:63" s="11" customFormat="1">
      <c r="A148" s="138">
        <v>549</v>
      </c>
      <c r="B148" s="170" t="s">
        <v>13</v>
      </c>
      <c r="C148" s="136">
        <v>7552378550</v>
      </c>
      <c r="D148" s="136" t="s">
        <v>15</v>
      </c>
      <c r="E148" s="247" t="s">
        <v>1011</v>
      </c>
      <c r="F148" s="139">
        <v>3</v>
      </c>
      <c r="G148" s="139" t="s">
        <v>10</v>
      </c>
      <c r="H148" s="139" t="s">
        <v>11</v>
      </c>
      <c r="I148" s="152"/>
      <c r="J148" s="139"/>
      <c r="K148" s="152">
        <v>1</v>
      </c>
      <c r="L148" s="152"/>
      <c r="M148" s="139">
        <v>1</v>
      </c>
      <c r="N148" s="139">
        <v>1</v>
      </c>
      <c r="O148" s="152"/>
      <c r="P148" s="152"/>
      <c r="Q148" s="152"/>
      <c r="R148" s="139"/>
      <c r="S148" s="152"/>
      <c r="T148" s="152"/>
      <c r="U148" s="152"/>
      <c r="V148" s="139">
        <v>3</v>
      </c>
      <c r="W148" s="136" t="s">
        <v>680</v>
      </c>
      <c r="X148" s="136" t="s">
        <v>681</v>
      </c>
      <c r="Y148" s="42" t="str">
        <f>VLOOKUP($C148,[1]量産!$C$4:$N$15550,2,FALSE)</f>
        <v>I3K4234</v>
      </c>
      <c r="Z148" s="108">
        <f>VLOOKUP($C148,[1]量産!$C$4:$N$15550,3,FALSE)</f>
        <v>45373</v>
      </c>
      <c r="AA148" s="42" t="str">
        <f>VLOOKUP($C148,[1]量産!$C$4:$N$15550,4,FALSE)</f>
        <v>VK00 NMR</v>
      </c>
      <c r="AB148" s="42" t="str">
        <f>VLOOKUP($C148,[1]量産!$C$4:$N$15550,5,FALSE)</f>
        <v>VK00 700幅</v>
      </c>
      <c r="AC148" s="81" t="str">
        <f>VLOOKUP($C148,[1]量産!$C$4:$N$15550,6,FALSE)</f>
        <v>VK00 B1-GR 一生向け　FRAME ASM 新規出図</v>
      </c>
      <c r="AD148" s="42" t="str">
        <f>VLOOKUP($C148,[1]量産!$C$4:$N$15550,7,FALSE)</f>
        <v>PA1-5102</v>
      </c>
      <c r="AE148" s="42" t="str">
        <f>VLOOKUP($C148,[1]量産!$C$4:$N$15550,8,FALSE)</f>
        <v>A</v>
      </c>
      <c r="AF148" s="82" t="str">
        <f>VLOOKUP($C148,[1]量産!$C$4:$N$15550,9,FALSE)</f>
        <v>BW3</v>
      </c>
      <c r="AG148" s="83" t="str">
        <f>VLOOKUP($C148,[1]量産!$C$4:$N$15550,10,FALSE)</f>
        <v>〇</v>
      </c>
      <c r="AH148" s="42">
        <f>VLOOKUP($C148,[1]量産!$C$4:$N$15550,11,FALSE)</f>
        <v>20241129</v>
      </c>
      <c r="AI148" s="84">
        <f>VLOOKUP($C148,[1]量産!$C$4:$N$15550,12,FALSE)</f>
        <v>20241129</v>
      </c>
      <c r="AJ148" s="9"/>
      <c r="AK148" s="10"/>
      <c r="AL148" s="11">
        <f t="shared" si="21"/>
        <v>7552378550</v>
      </c>
      <c r="AM148" s="11" t="str">
        <f t="shared" si="22"/>
        <v>A</v>
      </c>
      <c r="AN148" s="11" t="str">
        <f t="shared" si="23"/>
        <v>VK00 B1-GR 一生向け　FRAME ASM 新規出図</v>
      </c>
      <c r="AQ148" s="11">
        <f t="shared" si="19"/>
        <v>0</v>
      </c>
      <c r="AR148" s="11">
        <f t="shared" si="20"/>
        <v>0</v>
      </c>
      <c r="BK148" s="13" t="e">
        <f>VLOOKUP(C:C,[2]Sheet2!$A:$A,1,FALSE)</f>
        <v>#N/A</v>
      </c>
    </row>
    <row r="149" spans="1:63" s="11" customFormat="1">
      <c r="A149" s="138">
        <v>338</v>
      </c>
      <c r="B149" s="170" t="s">
        <v>13</v>
      </c>
      <c r="C149" s="136">
        <v>7552735110</v>
      </c>
      <c r="D149" s="136" t="s">
        <v>286</v>
      </c>
      <c r="E149" s="307" t="s">
        <v>1623</v>
      </c>
      <c r="F149" s="139">
        <v>1</v>
      </c>
      <c r="G149" s="139" t="s">
        <v>10</v>
      </c>
      <c r="H149" s="139" t="s">
        <v>11</v>
      </c>
      <c r="I149" s="152"/>
      <c r="J149" s="138"/>
      <c r="K149" s="152">
        <v>1</v>
      </c>
      <c r="L149" s="152"/>
      <c r="M149" s="152"/>
      <c r="N149" s="152"/>
      <c r="O149" s="152"/>
      <c r="P149" s="152"/>
      <c r="Q149" s="152"/>
      <c r="R149" s="152"/>
      <c r="S149" s="152"/>
      <c r="T149" s="152"/>
      <c r="U149" s="152"/>
      <c r="V149" s="139">
        <v>1</v>
      </c>
      <c r="W149" s="136" t="s">
        <v>680</v>
      </c>
      <c r="X149" s="136" t="s">
        <v>786</v>
      </c>
      <c r="Y149" s="42" t="str">
        <f>VLOOKUP($C149,[1]量産!$C$4:$N$15550,2,FALSE)</f>
        <v>I3K5323</v>
      </c>
      <c r="Z149" s="108">
        <f>VLOOKUP($C149,[1]量産!$C$4:$N$15550,3,FALSE)</f>
        <v>45632</v>
      </c>
      <c r="AA149" s="42" t="str">
        <f>VLOOKUP($C149,[1]量産!$C$4:$N$15550,4,FALSE)</f>
        <v>VK04 NKR</v>
      </c>
      <c r="AB149" s="42" t="str">
        <f>VLOOKUP($C149,[1]量産!$C$4:$N$15550,5,FALSE)</f>
        <v>VK04 A2-Gr 軽量700幅</v>
      </c>
      <c r="AC149" s="81" t="str">
        <f>VLOOKUP($C149,[1]量産!$C$4:$N$15550,6,FALSE)</f>
        <v>VK04 DOM向け図面出図　VK04 A2-Gr 軽量700幅</v>
      </c>
      <c r="AD149" s="42">
        <f>VLOOKUP($C149,[1]量産!$C$4:$N$15550,7,FALSE)</f>
        <v>0</v>
      </c>
      <c r="AE149" s="42" t="str">
        <f>VLOOKUP($C149,[1]量産!$C$4:$N$15550,8,FALSE)</f>
        <v>D</v>
      </c>
      <c r="AF149" s="82">
        <f>VLOOKUP($C149,[1]量産!$C$4:$N$15550,9,FALSE)</f>
        <v>0</v>
      </c>
      <c r="AG149" s="83" t="str">
        <f>VLOOKUP($C149,[1]量産!$C$4:$N$15550,10,FALSE)</f>
        <v>未</v>
      </c>
      <c r="AH149" s="42" t="str">
        <f>VLOOKUP($C149,[1]量産!$C$4:$N$15550,11,FALSE)</f>
        <v>未</v>
      </c>
      <c r="AI149" s="84" t="str">
        <f>VLOOKUP($C149,[1]量産!$C$4:$N$15550,12,FALSE)</f>
        <v>未</v>
      </c>
      <c r="AJ149" s="9"/>
      <c r="AK149" s="10"/>
      <c r="AL149" s="11">
        <f t="shared" si="21"/>
        <v>7552735110</v>
      </c>
      <c r="AM149" s="11" t="str">
        <f t="shared" si="22"/>
        <v>A</v>
      </c>
      <c r="AN149" s="11" t="str">
        <f t="shared" si="23"/>
        <v>VK04 D-Gr 図面出図</v>
      </c>
      <c r="AQ149" s="11">
        <f t="shared" si="19"/>
        <v>0</v>
      </c>
      <c r="AR149" s="11">
        <f t="shared" si="20"/>
        <v>0</v>
      </c>
      <c r="BK149" s="13">
        <f>VLOOKUP(C:C,[2]Sheet2!$A:$A,1,FALSE)</f>
        <v>7552735110</v>
      </c>
    </row>
    <row r="150" spans="1:63" s="11" customFormat="1">
      <c r="A150" s="138">
        <v>339</v>
      </c>
      <c r="B150" s="170" t="s">
        <v>13</v>
      </c>
      <c r="C150" s="136">
        <v>7552735130</v>
      </c>
      <c r="D150" s="136" t="s">
        <v>286</v>
      </c>
      <c r="E150" s="307" t="s">
        <v>1623</v>
      </c>
      <c r="F150" s="139">
        <v>1</v>
      </c>
      <c r="G150" s="139" t="s">
        <v>10</v>
      </c>
      <c r="H150" s="139" t="s">
        <v>11</v>
      </c>
      <c r="I150" s="152"/>
      <c r="J150" s="152"/>
      <c r="K150" s="152">
        <v>1</v>
      </c>
      <c r="L150" s="152"/>
      <c r="M150" s="152"/>
      <c r="N150" s="139"/>
      <c r="O150" s="139"/>
      <c r="P150" s="139"/>
      <c r="Q150" s="139"/>
      <c r="R150" s="139"/>
      <c r="S150" s="139"/>
      <c r="T150" s="139"/>
      <c r="U150" s="139"/>
      <c r="V150" s="139">
        <v>1</v>
      </c>
      <c r="W150" s="136" t="s">
        <v>680</v>
      </c>
      <c r="X150" s="136" t="s">
        <v>786</v>
      </c>
      <c r="Y150" s="42" t="str">
        <f>VLOOKUP($C150,[1]量産!$C$4:$N$15550,2,FALSE)</f>
        <v>I3K5323</v>
      </c>
      <c r="Z150" s="108">
        <f>VLOOKUP($C150,[1]量産!$C$4:$N$15550,3,FALSE)</f>
        <v>45632</v>
      </c>
      <c r="AA150" s="42" t="str">
        <f>VLOOKUP($C150,[1]量産!$C$4:$N$15550,4,FALSE)</f>
        <v>VK04 NKR</v>
      </c>
      <c r="AB150" s="42" t="str">
        <f>VLOOKUP($C150,[1]量産!$C$4:$N$15550,5,FALSE)</f>
        <v>VK04 A2-Gr 軽量700幅</v>
      </c>
      <c r="AC150" s="81" t="str">
        <f>VLOOKUP($C150,[1]量産!$C$4:$N$15550,6,FALSE)</f>
        <v>VK04 DOM向け図面出図　VK04 A2-Gr 軽量700幅</v>
      </c>
      <c r="AD150" s="42">
        <f>VLOOKUP($C150,[1]量産!$C$4:$N$15550,7,FALSE)</f>
        <v>0</v>
      </c>
      <c r="AE150" s="42">
        <f>VLOOKUP($C150,[1]量産!$C$4:$N$15550,8,FALSE)</f>
        <v>0</v>
      </c>
      <c r="AF150" s="82">
        <f>VLOOKUP($C150,[1]量産!$C$4:$N$15550,9,FALSE)</f>
        <v>0</v>
      </c>
      <c r="AG150" s="83" t="str">
        <f>VLOOKUP($C150,[1]量産!$C$4:$N$15550,10,FALSE)</f>
        <v>未</v>
      </c>
      <c r="AH150" s="42" t="str">
        <f>VLOOKUP($C150,[1]量産!$C$4:$N$15550,11,FALSE)</f>
        <v>未</v>
      </c>
      <c r="AI150" s="84" t="str">
        <f>VLOOKUP($C150,[1]量産!$C$4:$N$15550,12,FALSE)</f>
        <v>未</v>
      </c>
      <c r="AJ150" s="9"/>
      <c r="AK150" s="10"/>
      <c r="AL150" s="11">
        <f t="shared" si="21"/>
        <v>7552735130</v>
      </c>
      <c r="AM150" s="11" t="str">
        <f t="shared" si="22"/>
        <v>A</v>
      </c>
      <c r="AN150" s="11" t="str">
        <f t="shared" si="23"/>
        <v>VK04 D-Gr 図面出図</v>
      </c>
      <c r="AQ150" s="11">
        <f t="shared" si="19"/>
        <v>0</v>
      </c>
      <c r="AR150" s="11">
        <f t="shared" si="20"/>
        <v>0</v>
      </c>
      <c r="BK150" s="13">
        <f>VLOOKUP(C:C,[2]Sheet2!$A:$A,1,FALSE)</f>
        <v>7552735130</v>
      </c>
    </row>
    <row r="151" spans="1:63" s="11" customFormat="1">
      <c r="A151" s="138">
        <v>337</v>
      </c>
      <c r="B151" s="170" t="s">
        <v>13</v>
      </c>
      <c r="C151" s="136">
        <v>7552733511</v>
      </c>
      <c r="D151" s="136" t="s">
        <v>1135</v>
      </c>
      <c r="E151" s="247" t="s">
        <v>1101</v>
      </c>
      <c r="F151" s="139">
        <v>1</v>
      </c>
      <c r="G151" s="139" t="s">
        <v>10</v>
      </c>
      <c r="H151" s="139" t="s">
        <v>11</v>
      </c>
      <c r="I151" s="152"/>
      <c r="J151" s="152"/>
      <c r="K151" s="152"/>
      <c r="L151" s="152">
        <v>1</v>
      </c>
      <c r="M151" s="152">
        <v>1</v>
      </c>
      <c r="N151" s="152">
        <v>1</v>
      </c>
      <c r="O151" s="139">
        <v>1</v>
      </c>
      <c r="P151" s="152">
        <v>2</v>
      </c>
      <c r="Q151" s="152">
        <v>2</v>
      </c>
      <c r="R151" s="152">
        <v>2</v>
      </c>
      <c r="S151" s="152">
        <v>1</v>
      </c>
      <c r="T151" s="152">
        <v>2</v>
      </c>
      <c r="U151" s="152">
        <v>1</v>
      </c>
      <c r="V151" s="139">
        <v>14</v>
      </c>
      <c r="W151" s="136" t="s">
        <v>680</v>
      </c>
      <c r="X151" s="136" t="s">
        <v>786</v>
      </c>
      <c r="Y151" s="42" t="str">
        <f>VLOOKUP($C151,[1]量産!$C$4:$N$15550,2,FALSE)</f>
        <v>I4K6850</v>
      </c>
      <c r="Z151" s="108">
        <f>VLOOKUP($C151,[1]量産!$C$4:$N$15550,3,FALSE)</f>
        <v>45791</v>
      </c>
      <c r="AA151" s="42" t="str">
        <f>VLOOKUP($C151,[1]量産!$C$4:$N$15550,4,FALSE)</f>
        <v xml:space="preserve">VK04 A1-Gr </v>
      </c>
      <c r="AB151" s="42" t="str">
        <f>VLOOKUP($C151,[1]量産!$C$4:$N$15550,5,FALSE)</f>
        <v>VK04 A1-Gr  1SEI</v>
      </c>
      <c r="AC151" s="81" t="str">
        <f>VLOOKUP($C151,[1]量産!$C$4:$N$15550,6,FALSE)</f>
        <v>VK04 A1-Gr  1SEI向け設変出図</v>
      </c>
      <c r="AD151" s="42">
        <f>VLOOKUP($C151,[1]量産!$C$4:$N$15550,7,FALSE)</f>
        <v>0</v>
      </c>
      <c r="AE151" s="42">
        <f>VLOOKUP($C151,[1]量産!$C$4:$N$15550,8,FALSE)</f>
        <v>0</v>
      </c>
      <c r="AF151" s="82">
        <f>VLOOKUP($C151,[1]量産!$C$4:$N$15550,9,FALSE)</f>
        <v>0</v>
      </c>
      <c r="AG151" s="83">
        <f>VLOOKUP($C151,[1]量産!$C$4:$N$15550,10,FALSE)</f>
        <v>0</v>
      </c>
      <c r="AH151" s="42">
        <f>VLOOKUP($C151,[1]量産!$C$4:$N$15550,11,FALSE)</f>
        <v>0</v>
      </c>
      <c r="AI151" s="84">
        <f>VLOOKUP($C151,[1]量産!$C$4:$N$15550,12,FALSE)</f>
        <v>0</v>
      </c>
      <c r="AJ151" s="9"/>
      <c r="AK151" s="10"/>
      <c r="AL151" s="11">
        <f t="shared" si="21"/>
        <v>7552733511</v>
      </c>
      <c r="AM151" s="11" t="str">
        <f t="shared" si="22"/>
        <v>A</v>
      </c>
      <c r="AN151" s="11" t="str">
        <f t="shared" si="23"/>
        <v>VK04 A1-GR 1生向け設変出図</v>
      </c>
      <c r="AP151" s="128">
        <v>8978748644</v>
      </c>
      <c r="AQ151" s="11" t="e">
        <f t="shared" si="19"/>
        <v>#N/A</v>
      </c>
      <c r="AR151" s="11" t="e">
        <f t="shared" si="20"/>
        <v>#N/A</v>
      </c>
      <c r="BK151" s="13" t="e">
        <f>VLOOKUP(C:C,[2]Sheet2!$A:$A,1,FALSE)</f>
        <v>#N/A</v>
      </c>
    </row>
    <row r="152" spans="1:63" s="11" customFormat="1">
      <c r="A152" s="138">
        <v>340</v>
      </c>
      <c r="B152" s="170" t="s">
        <v>13</v>
      </c>
      <c r="C152" s="136">
        <v>7552735860</v>
      </c>
      <c r="D152" s="136" t="s">
        <v>977</v>
      </c>
      <c r="E152" s="247" t="s">
        <v>1232</v>
      </c>
      <c r="F152" s="139">
        <v>1</v>
      </c>
      <c r="G152" s="139" t="s">
        <v>10</v>
      </c>
      <c r="H152" s="139" t="s">
        <v>11</v>
      </c>
      <c r="I152" s="152"/>
      <c r="J152" s="152"/>
      <c r="K152" s="139"/>
      <c r="L152" s="139"/>
      <c r="M152" s="139">
        <v>2</v>
      </c>
      <c r="N152" s="139">
        <v>10</v>
      </c>
      <c r="O152" s="139">
        <v>7</v>
      </c>
      <c r="P152" s="139">
        <v>4</v>
      </c>
      <c r="Q152" s="139">
        <v>4</v>
      </c>
      <c r="R152" s="139">
        <v>4</v>
      </c>
      <c r="S152" s="139">
        <v>6</v>
      </c>
      <c r="T152" s="152">
        <v>16</v>
      </c>
      <c r="U152" s="152">
        <v>12</v>
      </c>
      <c r="V152" s="139">
        <v>65</v>
      </c>
      <c r="W152" s="136" t="s">
        <v>680</v>
      </c>
      <c r="X152" s="136" t="s">
        <v>786</v>
      </c>
      <c r="Y152" s="42" t="str">
        <f>VLOOKUP($C152,[1]量産!$C$4:$N$15550,2,FALSE)</f>
        <v>I3K5323</v>
      </c>
      <c r="Z152" s="108">
        <f>VLOOKUP($C152,[1]量産!$C$4:$N$15550,3,FALSE)</f>
        <v>45632</v>
      </c>
      <c r="AA152" s="42" t="str">
        <f>VLOOKUP($C152,[1]量産!$C$4:$N$15550,4,FALSE)</f>
        <v>VK04 NMR</v>
      </c>
      <c r="AB152" s="42" t="str">
        <f>VLOOKUP($C152,[1]量産!$C$4:$N$15550,5,FALSE)</f>
        <v>VK04 A2-Gr 軽量700幅</v>
      </c>
      <c r="AC152" s="81" t="str">
        <f>VLOOKUP($C152,[1]量産!$C$4:$N$15550,6,FALSE)</f>
        <v>VK04 DOM向け図面出図　VK04 A2-Gr 軽量700幅</v>
      </c>
      <c r="AD152" s="42">
        <f>VLOOKUP($C152,[1]量産!$C$4:$N$15550,7,FALSE)</f>
        <v>0</v>
      </c>
      <c r="AE152" s="42" t="str">
        <f>VLOOKUP($C152,[1]量産!$C$4:$N$15550,8,FALSE)</f>
        <v>D</v>
      </c>
      <c r="AF152" s="82">
        <f>VLOOKUP($C152,[1]量産!$C$4:$N$15550,9,FALSE)</f>
        <v>0</v>
      </c>
      <c r="AG152" s="83" t="str">
        <f>VLOOKUP($C152,[1]量産!$C$4:$N$15550,10,FALSE)</f>
        <v>未</v>
      </c>
      <c r="AH152" s="42" t="str">
        <f>VLOOKUP($C152,[1]量産!$C$4:$N$15550,11,FALSE)</f>
        <v>未</v>
      </c>
      <c r="AI152" s="84" t="str">
        <f>VLOOKUP($C152,[1]量産!$C$4:$N$15550,12,FALSE)</f>
        <v>未</v>
      </c>
      <c r="AJ152" s="9"/>
      <c r="AK152" s="10"/>
      <c r="AL152" s="11">
        <f t="shared" si="21"/>
        <v>7552735860</v>
      </c>
      <c r="AM152" s="11" t="str">
        <f t="shared" si="22"/>
        <v>A</v>
      </c>
      <c r="AN152" s="11" t="str">
        <f t="shared" si="23"/>
        <v>I3K5323VK04 DOM向け図面出図</v>
      </c>
      <c r="AP152" s="128">
        <v>8978312810</v>
      </c>
      <c r="AQ152" s="11" t="str">
        <f t="shared" si="19"/>
        <v>A</v>
      </c>
      <c r="AR152" s="11" t="str">
        <f t="shared" si="20"/>
        <v>VL20 SOP</v>
      </c>
      <c r="BK152" s="13" t="e">
        <f>VLOOKUP(C:C,[2]Sheet2!$A:$A,1,FALSE)</f>
        <v>#N/A</v>
      </c>
    </row>
    <row r="153" spans="1:63" s="11" customFormat="1">
      <c r="A153" s="138">
        <v>341</v>
      </c>
      <c r="B153" s="170" t="s">
        <v>13</v>
      </c>
      <c r="C153" s="136">
        <v>7552736020</v>
      </c>
      <c r="D153" s="136" t="s">
        <v>977</v>
      </c>
      <c r="E153" s="247" t="s">
        <v>1232</v>
      </c>
      <c r="F153" s="139">
        <v>1</v>
      </c>
      <c r="G153" s="139" t="s">
        <v>10</v>
      </c>
      <c r="H153" s="139" t="s">
        <v>11</v>
      </c>
      <c r="I153" s="152"/>
      <c r="J153" s="152"/>
      <c r="K153" s="152"/>
      <c r="L153" s="152"/>
      <c r="M153" s="152">
        <v>4</v>
      </c>
      <c r="N153" s="152">
        <v>15</v>
      </c>
      <c r="O153" s="152">
        <v>12</v>
      </c>
      <c r="P153" s="152">
        <v>7</v>
      </c>
      <c r="Q153" s="152">
        <v>7</v>
      </c>
      <c r="R153" s="152">
        <v>6</v>
      </c>
      <c r="S153" s="152">
        <v>9</v>
      </c>
      <c r="T153" s="139">
        <v>25</v>
      </c>
      <c r="U153" s="139">
        <v>18</v>
      </c>
      <c r="V153" s="139">
        <v>103</v>
      </c>
      <c r="W153" s="136" t="s">
        <v>680</v>
      </c>
      <c r="X153" s="136" t="s">
        <v>786</v>
      </c>
      <c r="Y153" s="42" t="str">
        <f>VLOOKUP($C153,[1]量産!$C$4:$N$15550,2,FALSE)</f>
        <v>I3K5323</v>
      </c>
      <c r="Z153" s="108">
        <f>VLOOKUP($C153,[1]量産!$C$4:$N$15550,3,FALSE)</f>
        <v>45632</v>
      </c>
      <c r="AA153" s="42" t="str">
        <f>VLOOKUP($C153,[1]量産!$C$4:$N$15550,4,FALSE)</f>
        <v>VK04 NMR</v>
      </c>
      <c r="AB153" s="42" t="str">
        <f>VLOOKUP($C153,[1]量産!$C$4:$N$15550,5,FALSE)</f>
        <v>VK04 A2-Gr 軽量700幅</v>
      </c>
      <c r="AC153" s="81" t="str">
        <f>VLOOKUP($C153,[1]量産!$C$4:$N$15550,6,FALSE)</f>
        <v>VK04 DOM向け図面出図　VK04 A2-Gr 軽量700幅</v>
      </c>
      <c r="AD153" s="42">
        <f>VLOOKUP($C153,[1]量産!$C$4:$N$15550,7,FALSE)</f>
        <v>0</v>
      </c>
      <c r="AE153" s="42" t="str">
        <f>VLOOKUP($C153,[1]量産!$C$4:$N$15550,8,FALSE)</f>
        <v>D</v>
      </c>
      <c r="AF153" s="82">
        <f>VLOOKUP($C153,[1]量産!$C$4:$N$15550,9,FALSE)</f>
        <v>0</v>
      </c>
      <c r="AG153" s="83" t="str">
        <f>VLOOKUP($C153,[1]量産!$C$4:$N$15550,10,FALSE)</f>
        <v>未</v>
      </c>
      <c r="AH153" s="42" t="str">
        <f>VLOOKUP($C153,[1]量産!$C$4:$N$15550,11,FALSE)</f>
        <v>未</v>
      </c>
      <c r="AI153" s="84" t="str">
        <f>VLOOKUP($C153,[1]量産!$C$4:$N$15550,12,FALSE)</f>
        <v>未</v>
      </c>
      <c r="AJ153" s="9"/>
      <c r="AK153" s="10"/>
      <c r="AL153" s="11">
        <f t="shared" si="21"/>
        <v>7552736020</v>
      </c>
      <c r="AM153" s="11" t="str">
        <f t="shared" si="22"/>
        <v>A</v>
      </c>
      <c r="AN153" s="11" t="str">
        <f t="shared" si="23"/>
        <v>I3K5323VK04 DOM向け図面出図</v>
      </c>
      <c r="AP153" s="128">
        <v>8978844974</v>
      </c>
      <c r="AQ153" s="11" t="str">
        <f t="shared" si="19"/>
        <v>A</v>
      </c>
      <c r="AR153" s="11" t="str">
        <f t="shared" si="20"/>
        <v>久しぶり</v>
      </c>
      <c r="BK153" s="13" t="e">
        <f>VLOOKUP(C:C,[2]Sheet2!$A:$A,1,FALSE)</f>
        <v>#N/A</v>
      </c>
    </row>
    <row r="154" spans="1:63" s="11" customFormat="1">
      <c r="A154" s="138">
        <v>315</v>
      </c>
      <c r="B154" s="170" t="s">
        <v>13</v>
      </c>
      <c r="C154" s="136">
        <v>7552264313</v>
      </c>
      <c r="D154" s="136" t="s">
        <v>931</v>
      </c>
      <c r="E154" s="247" t="s">
        <v>1275</v>
      </c>
      <c r="F154" s="139">
        <v>1</v>
      </c>
      <c r="G154" s="139" t="s">
        <v>10</v>
      </c>
      <c r="H154" s="139" t="s">
        <v>11</v>
      </c>
      <c r="I154" s="152"/>
      <c r="J154" s="152"/>
      <c r="K154" s="139"/>
      <c r="L154" s="152"/>
      <c r="M154" s="152">
        <v>3</v>
      </c>
      <c r="N154" s="152">
        <v>10</v>
      </c>
      <c r="O154" s="152">
        <v>8</v>
      </c>
      <c r="P154" s="139">
        <v>3</v>
      </c>
      <c r="Q154" s="152">
        <v>3</v>
      </c>
      <c r="R154" s="152">
        <v>3</v>
      </c>
      <c r="S154" s="152">
        <v>4</v>
      </c>
      <c r="T154" s="139">
        <v>10</v>
      </c>
      <c r="U154" s="152">
        <v>8</v>
      </c>
      <c r="V154" s="139">
        <v>52</v>
      </c>
      <c r="W154" s="136" t="s">
        <v>680</v>
      </c>
      <c r="X154" s="136" t="s">
        <v>786</v>
      </c>
      <c r="Y154" s="42" t="str">
        <f>VLOOKUP($C154,[1]量産!$C$4:$N$15550,2,FALSE)</f>
        <v>I4K5703</v>
      </c>
      <c r="Z154" s="108">
        <f>VLOOKUP($C154,[1]量産!$C$4:$N$15550,3,FALSE)</f>
        <v>45869</v>
      </c>
      <c r="AA154" s="42" t="str">
        <f>VLOOKUP($C154,[1]量産!$C$4:$N$15550,4,FALSE)</f>
        <v>VK04 NPR</v>
      </c>
      <c r="AB154" s="42" t="str">
        <f>VLOOKUP($C154,[1]量産!$C$4:$N$15550,5,FALSE)</f>
        <v>VK04 A2-Gr SOP</v>
      </c>
      <c r="AC154" s="81" t="str">
        <f>VLOOKUP($C154,[1]量産!$C$4:$N$15550,6,FALSE)</f>
        <v>VK04 A2-Gr SOP向け設変出図</v>
      </c>
      <c r="AD154" s="42">
        <f>VLOOKUP($C154,[1]量産!$C$4:$N$15550,7,FALSE)</f>
        <v>0</v>
      </c>
      <c r="AE154" s="42">
        <f>VLOOKUP($C154,[1]量産!$C$4:$N$15550,8,FALSE)</f>
        <v>0</v>
      </c>
      <c r="AF154" s="82">
        <f>VLOOKUP($C154,[1]量産!$C$4:$N$15550,9,FALSE)</f>
        <v>0</v>
      </c>
      <c r="AG154" s="83">
        <f>VLOOKUP($C154,[1]量産!$C$4:$N$15550,10,FALSE)</f>
        <v>0</v>
      </c>
      <c r="AH154" s="42">
        <f>VLOOKUP($C154,[1]量産!$C$4:$N$15550,11,FALSE)</f>
        <v>0</v>
      </c>
      <c r="AI154" s="84">
        <f>VLOOKUP($C154,[1]量産!$C$4:$N$15550,12,FALSE)</f>
        <v>0</v>
      </c>
      <c r="AJ154" s="9"/>
      <c r="AK154" s="10"/>
      <c r="AL154" s="11">
        <f t="shared" si="21"/>
        <v>7552264313</v>
      </c>
      <c r="AM154" s="11" t="str">
        <f t="shared" si="22"/>
        <v>A</v>
      </c>
      <c r="AN154" s="11" t="str">
        <f t="shared" si="23"/>
        <v>VK04 A2-GR SOP向け設変出図</v>
      </c>
      <c r="AQ154" s="11">
        <f t="shared" si="19"/>
        <v>0</v>
      </c>
      <c r="AR154" s="11">
        <f t="shared" si="20"/>
        <v>0</v>
      </c>
      <c r="BK154" s="13" t="e">
        <f>VLOOKUP(C:C,[2]Sheet2!$A:$A,1,FALSE)</f>
        <v>#N/A</v>
      </c>
    </row>
    <row r="155" spans="1:63" s="11" customFormat="1">
      <c r="A155" s="138">
        <v>316</v>
      </c>
      <c r="B155" s="170" t="s">
        <v>13</v>
      </c>
      <c r="C155" s="136">
        <v>7552264362</v>
      </c>
      <c r="D155" s="136" t="s">
        <v>931</v>
      </c>
      <c r="E155" s="247" t="s">
        <v>1275</v>
      </c>
      <c r="F155" s="139">
        <v>1</v>
      </c>
      <c r="G155" s="139" t="s">
        <v>10</v>
      </c>
      <c r="H155" s="139" t="s">
        <v>11</v>
      </c>
      <c r="I155" s="152"/>
      <c r="J155" s="152"/>
      <c r="K155" s="152"/>
      <c r="L155" s="152"/>
      <c r="M155" s="152">
        <v>1</v>
      </c>
      <c r="N155" s="139">
        <v>2</v>
      </c>
      <c r="O155" s="152">
        <v>2</v>
      </c>
      <c r="P155" s="139">
        <v>3</v>
      </c>
      <c r="Q155" s="139">
        <v>3</v>
      </c>
      <c r="R155" s="139">
        <v>3</v>
      </c>
      <c r="S155" s="139">
        <v>4</v>
      </c>
      <c r="T155" s="139">
        <v>11</v>
      </c>
      <c r="U155" s="139">
        <v>8</v>
      </c>
      <c r="V155" s="139">
        <v>37</v>
      </c>
      <c r="W155" s="136" t="s">
        <v>680</v>
      </c>
      <c r="X155" s="136" t="s">
        <v>786</v>
      </c>
      <c r="Y155" s="42" t="str">
        <f>VLOOKUP($C155,[1]量産!$C$4:$N$15550,2,FALSE)</f>
        <v>I4K5703</v>
      </c>
      <c r="Z155" s="108">
        <f>VLOOKUP($C155,[1]量産!$C$4:$N$15550,3,FALSE)</f>
        <v>45869</v>
      </c>
      <c r="AA155" s="42" t="str">
        <f>VLOOKUP($C155,[1]量産!$C$4:$N$15550,4,FALSE)</f>
        <v>VK04 NPR</v>
      </c>
      <c r="AB155" s="42" t="str">
        <f>VLOOKUP($C155,[1]量産!$C$4:$N$15550,5,FALSE)</f>
        <v>VK04 A2-Gr SOP</v>
      </c>
      <c r="AC155" s="81" t="str">
        <f>VLOOKUP($C155,[1]量産!$C$4:$N$15550,6,FALSE)</f>
        <v>VK04 A2-Gr SOP向け設変出図</v>
      </c>
      <c r="AD155" s="42">
        <f>VLOOKUP($C155,[1]量産!$C$4:$N$15550,7,FALSE)</f>
        <v>0</v>
      </c>
      <c r="AE155" s="42">
        <f>VLOOKUP($C155,[1]量産!$C$4:$N$15550,8,FALSE)</f>
        <v>0</v>
      </c>
      <c r="AF155" s="82">
        <f>VLOOKUP($C155,[1]量産!$C$4:$N$15550,9,FALSE)</f>
        <v>0</v>
      </c>
      <c r="AG155" s="83">
        <f>VLOOKUP($C155,[1]量産!$C$4:$N$15550,10,FALSE)</f>
        <v>0</v>
      </c>
      <c r="AH155" s="42">
        <f>VLOOKUP($C155,[1]量産!$C$4:$N$15550,11,FALSE)</f>
        <v>0</v>
      </c>
      <c r="AI155" s="84">
        <f>VLOOKUP($C155,[1]量産!$C$4:$N$15550,12,FALSE)</f>
        <v>0</v>
      </c>
      <c r="AJ155" s="9"/>
      <c r="AK155" s="10"/>
      <c r="AL155" s="11">
        <f t="shared" si="21"/>
        <v>7552264362</v>
      </c>
      <c r="AM155" s="11" t="str">
        <f t="shared" si="22"/>
        <v>A</v>
      </c>
      <c r="AN155" s="11" t="str">
        <f t="shared" si="23"/>
        <v>VK04 A2-GR SOP向け設変出図</v>
      </c>
      <c r="AQ155" s="11">
        <f t="shared" si="19"/>
        <v>0</v>
      </c>
      <c r="AR155" s="11">
        <f t="shared" si="20"/>
        <v>0</v>
      </c>
      <c r="BK155" s="13" t="e">
        <f>VLOOKUP(C:C,[2]Sheet2!$A:$A,1,FALSE)</f>
        <v>#N/A</v>
      </c>
    </row>
    <row r="156" spans="1:63" s="11" customFormat="1">
      <c r="A156" s="138">
        <v>323</v>
      </c>
      <c r="B156" s="170" t="s">
        <v>13</v>
      </c>
      <c r="C156" s="136">
        <v>7552383222</v>
      </c>
      <c r="D156" s="136" t="s">
        <v>931</v>
      </c>
      <c r="E156" s="247" t="s">
        <v>1275</v>
      </c>
      <c r="F156" s="139">
        <v>1</v>
      </c>
      <c r="G156" s="139" t="s">
        <v>10</v>
      </c>
      <c r="H156" s="139" t="s">
        <v>11</v>
      </c>
      <c r="I156" s="139"/>
      <c r="J156" s="139"/>
      <c r="K156" s="139"/>
      <c r="L156" s="139"/>
      <c r="M156" s="152">
        <v>1</v>
      </c>
      <c r="N156" s="139">
        <v>5</v>
      </c>
      <c r="O156" s="139">
        <v>3</v>
      </c>
      <c r="P156" s="139"/>
      <c r="Q156" s="139"/>
      <c r="R156" s="139"/>
      <c r="S156" s="139">
        <v>2</v>
      </c>
      <c r="T156" s="139">
        <v>8</v>
      </c>
      <c r="U156" s="139">
        <v>5</v>
      </c>
      <c r="V156" s="139">
        <v>24</v>
      </c>
      <c r="W156" s="136" t="s">
        <v>680</v>
      </c>
      <c r="X156" s="136" t="s">
        <v>786</v>
      </c>
      <c r="Y156" s="42" t="str">
        <f>VLOOKUP($C156,[1]量産!$C$4:$N$15550,2,FALSE)</f>
        <v>I4K5703</v>
      </c>
      <c r="Z156" s="108">
        <f>VLOOKUP($C156,[1]量産!$C$4:$N$15550,3,FALSE)</f>
        <v>45869</v>
      </c>
      <c r="AA156" s="42" t="str">
        <f>VLOOKUP($C156,[1]量産!$C$4:$N$15550,4,FALSE)</f>
        <v>VK04 NPR</v>
      </c>
      <c r="AB156" s="42" t="str">
        <f>VLOOKUP($C156,[1]量産!$C$4:$N$15550,5,FALSE)</f>
        <v>VK04 A2-Gr SOP</v>
      </c>
      <c r="AC156" s="81" t="str">
        <f>VLOOKUP($C156,[1]量産!$C$4:$N$15550,6,FALSE)</f>
        <v>VK04 A2-Gr SOP向け設変出図</v>
      </c>
      <c r="AD156" s="42">
        <f>VLOOKUP($C156,[1]量産!$C$4:$N$15550,7,FALSE)</f>
        <v>0</v>
      </c>
      <c r="AE156" s="42">
        <f>VLOOKUP($C156,[1]量産!$C$4:$N$15550,8,FALSE)</f>
        <v>0</v>
      </c>
      <c r="AF156" s="82">
        <f>VLOOKUP($C156,[1]量産!$C$4:$N$15550,9,FALSE)</f>
        <v>0</v>
      </c>
      <c r="AG156" s="83">
        <f>VLOOKUP($C156,[1]量産!$C$4:$N$15550,10,FALSE)</f>
        <v>0</v>
      </c>
      <c r="AH156" s="42">
        <f>VLOOKUP($C156,[1]量産!$C$4:$N$15550,11,FALSE)</f>
        <v>0</v>
      </c>
      <c r="AI156" s="84">
        <f>VLOOKUP($C156,[1]量産!$C$4:$N$15550,12,FALSE)</f>
        <v>0</v>
      </c>
      <c r="AJ156" s="9"/>
      <c r="AK156" s="10"/>
      <c r="AL156" s="11">
        <f t="shared" si="21"/>
        <v>7552383222</v>
      </c>
      <c r="AM156" s="11" t="str">
        <f t="shared" si="22"/>
        <v>A</v>
      </c>
      <c r="AN156" s="11" t="str">
        <f t="shared" si="23"/>
        <v>VK04 A2-GR SOP向け設変出図</v>
      </c>
      <c r="AP156" s="129">
        <v>8978748644</v>
      </c>
      <c r="AQ156" s="11" t="e">
        <f t="shared" si="19"/>
        <v>#N/A</v>
      </c>
      <c r="AR156" s="11" t="e">
        <f t="shared" si="20"/>
        <v>#N/A</v>
      </c>
      <c r="BK156" s="13" t="e">
        <f>VLOOKUP(C:C,[2]Sheet2!$A:$A,1,FALSE)</f>
        <v>#N/A</v>
      </c>
    </row>
    <row r="157" spans="1:63" s="11" customFormat="1">
      <c r="A157" s="138">
        <v>324</v>
      </c>
      <c r="B157" s="170" t="s">
        <v>13</v>
      </c>
      <c r="C157" s="136">
        <v>7552383232</v>
      </c>
      <c r="D157" s="136" t="s">
        <v>931</v>
      </c>
      <c r="E157" s="247" t="s">
        <v>1275</v>
      </c>
      <c r="F157" s="139">
        <v>1</v>
      </c>
      <c r="G157" s="139" t="s">
        <v>10</v>
      </c>
      <c r="H157" s="139" t="s">
        <v>11</v>
      </c>
      <c r="I157" s="139"/>
      <c r="J157" s="139"/>
      <c r="K157" s="139"/>
      <c r="L157" s="139"/>
      <c r="M157" s="139">
        <v>1</v>
      </c>
      <c r="N157" s="139">
        <v>3</v>
      </c>
      <c r="O157" s="139">
        <v>3</v>
      </c>
      <c r="P157" s="139">
        <v>1</v>
      </c>
      <c r="Q157" s="139">
        <v>1</v>
      </c>
      <c r="R157" s="139">
        <v>1</v>
      </c>
      <c r="S157" s="139">
        <v>1</v>
      </c>
      <c r="T157" s="139">
        <v>3</v>
      </c>
      <c r="U157" s="139">
        <v>2</v>
      </c>
      <c r="V157" s="139">
        <v>16</v>
      </c>
      <c r="W157" s="136" t="s">
        <v>680</v>
      </c>
      <c r="X157" s="136" t="s">
        <v>786</v>
      </c>
      <c r="Y157" s="42" t="str">
        <f>VLOOKUP($C157,[1]量産!$C$4:$N$15550,2,FALSE)</f>
        <v>I4K5703</v>
      </c>
      <c r="Z157" s="108">
        <f>VLOOKUP($C157,[1]量産!$C$4:$N$15550,3,FALSE)</f>
        <v>45869</v>
      </c>
      <c r="AA157" s="42" t="str">
        <f>VLOOKUP($C157,[1]量産!$C$4:$N$15550,4,FALSE)</f>
        <v>VK04 NPR</v>
      </c>
      <c r="AB157" s="42" t="str">
        <f>VLOOKUP($C157,[1]量産!$C$4:$N$15550,5,FALSE)</f>
        <v>VK04 A2-Gr SOP</v>
      </c>
      <c r="AC157" s="81" t="str">
        <f>VLOOKUP($C157,[1]量産!$C$4:$N$15550,6,FALSE)</f>
        <v>VK04 A2-Gr SOP向け設変出図</v>
      </c>
      <c r="AD157" s="42">
        <f>VLOOKUP($C157,[1]量産!$C$4:$N$15550,7,FALSE)</f>
        <v>0</v>
      </c>
      <c r="AE157" s="42">
        <f>VLOOKUP($C157,[1]量産!$C$4:$N$15550,8,FALSE)</f>
        <v>0</v>
      </c>
      <c r="AF157" s="82">
        <f>VLOOKUP($C157,[1]量産!$C$4:$N$15550,9,FALSE)</f>
        <v>0</v>
      </c>
      <c r="AG157" s="83">
        <f>VLOOKUP($C157,[1]量産!$C$4:$N$15550,10,FALSE)</f>
        <v>0</v>
      </c>
      <c r="AH157" s="42">
        <f>VLOOKUP($C157,[1]量産!$C$4:$N$15550,11,FALSE)</f>
        <v>0</v>
      </c>
      <c r="AI157" s="84">
        <f>VLOOKUP($C157,[1]量産!$C$4:$N$15550,12,FALSE)</f>
        <v>0</v>
      </c>
      <c r="AJ157" s="9"/>
      <c r="AK157" s="10"/>
      <c r="AL157" s="11">
        <f t="shared" si="21"/>
        <v>7552383232</v>
      </c>
      <c r="AM157" s="11" t="str">
        <f t="shared" si="22"/>
        <v>A</v>
      </c>
      <c r="AN157" s="11" t="str">
        <f t="shared" si="23"/>
        <v>VK04 A2-GR SOP向け設変出図</v>
      </c>
      <c r="AP157" s="129">
        <v>8975092461</v>
      </c>
      <c r="AQ157" s="11" t="e">
        <f t="shared" si="19"/>
        <v>#N/A</v>
      </c>
      <c r="AR157" s="11" t="e">
        <f t="shared" si="20"/>
        <v>#N/A</v>
      </c>
      <c r="BK157" s="13" t="e">
        <f>VLOOKUP(C:C,[2]Sheet2!$A:$A,1,FALSE)</f>
        <v>#N/A</v>
      </c>
    </row>
    <row r="158" spans="1:63" s="11" customFormat="1">
      <c r="A158" s="138">
        <v>554</v>
      </c>
      <c r="B158" s="170" t="s">
        <v>13</v>
      </c>
      <c r="C158" s="136">
        <v>7552702970</v>
      </c>
      <c r="D158" s="136" t="s">
        <v>1133</v>
      </c>
      <c r="E158" s="247" t="s">
        <v>1134</v>
      </c>
      <c r="F158" s="139">
        <v>3</v>
      </c>
      <c r="G158" s="139" t="s">
        <v>10</v>
      </c>
      <c r="H158" s="139" t="s">
        <v>11</v>
      </c>
      <c r="I158" s="152"/>
      <c r="J158" s="139"/>
      <c r="K158" s="139"/>
      <c r="L158" s="139"/>
      <c r="M158" s="152"/>
      <c r="N158" s="152"/>
      <c r="O158" s="139">
        <v>5</v>
      </c>
      <c r="P158" s="139">
        <v>11</v>
      </c>
      <c r="Q158" s="139">
        <v>11</v>
      </c>
      <c r="R158" s="139">
        <v>11</v>
      </c>
      <c r="S158" s="152">
        <v>12</v>
      </c>
      <c r="T158" s="152">
        <v>10</v>
      </c>
      <c r="U158" s="152">
        <v>10</v>
      </c>
      <c r="V158" s="139">
        <v>70</v>
      </c>
      <c r="W158" s="136" t="s">
        <v>680</v>
      </c>
      <c r="X158" s="136" t="s">
        <v>796</v>
      </c>
      <c r="Y158" s="42" t="str">
        <f>VLOOKUP($C158,[1]量産!$C$4:$N$15550,2,FALSE)</f>
        <v>I3K5492</v>
      </c>
      <c r="Z158" s="108">
        <f>VLOOKUP($C158,[1]量産!$C$4:$N$15550,3,FALSE)</f>
        <v>45726</v>
      </c>
      <c r="AA158" s="42" t="str">
        <f>VLOOKUP($C158,[1]量産!$C$4:$N$15550,4,FALSE)</f>
        <v>VK05 A-Gr</v>
      </c>
      <c r="AB158" s="42" t="str">
        <f>VLOOKUP($C158,[1]量産!$C$4:$N$15550,5,FALSE)</f>
        <v>VK05A-Gr</v>
      </c>
      <c r="AC158" s="81" t="str">
        <f>VLOOKUP($C158,[1]量産!$C$4:$N$15550,6,FALSE)</f>
        <v>VK05 A-Gr 欧州/トルコ/UK向け 新規出図</v>
      </c>
      <c r="AD158" s="42">
        <f>VLOOKUP($C158,[1]量産!$C$4:$N$15550,7,FALSE)</f>
        <v>0</v>
      </c>
      <c r="AE158" s="42" t="str">
        <f>VLOOKUP($C158,[1]量産!$C$4:$N$15550,8,FALSE)</f>
        <v>Ｄ</v>
      </c>
      <c r="AF158" s="82">
        <f>VLOOKUP($C158,[1]量産!$C$4:$N$15550,9,FALSE)</f>
        <v>0</v>
      </c>
      <c r="AG158" s="83" t="str">
        <f>VLOOKUP($C158,[1]量産!$C$4:$N$15550,10,FALSE)</f>
        <v>未</v>
      </c>
      <c r="AH158" s="42" t="str">
        <f>VLOOKUP($C158,[1]量産!$C$4:$N$15550,11,FALSE)</f>
        <v>未</v>
      </c>
      <c r="AI158" s="84" t="str">
        <f>VLOOKUP($C158,[1]量産!$C$4:$N$15550,12,FALSE)</f>
        <v>未</v>
      </c>
      <c r="AJ158" s="9"/>
      <c r="AK158" s="10"/>
      <c r="AL158" s="11">
        <f t="shared" si="21"/>
        <v>7552702970</v>
      </c>
      <c r="AM158" s="11" t="str">
        <f t="shared" si="22"/>
        <v>A</v>
      </c>
      <c r="AN158" s="11" t="str">
        <f t="shared" si="23"/>
        <v>I3K5492VK05 A-GR 欧州/トルコ/UK向け 新規出図</v>
      </c>
      <c r="AP158" s="129">
        <v>8978312810</v>
      </c>
      <c r="AQ158" s="11" t="str">
        <f t="shared" si="19"/>
        <v>A</v>
      </c>
      <c r="AR158" s="11" t="str">
        <f t="shared" si="20"/>
        <v>VL20 SOP</v>
      </c>
      <c r="BK158" s="13" t="e">
        <f>VLOOKUP(C:C,[2]Sheet2!$A:$A,1,FALSE)</f>
        <v>#N/A</v>
      </c>
    </row>
    <row r="159" spans="1:63" s="11" customFormat="1">
      <c r="A159" s="138">
        <v>344</v>
      </c>
      <c r="B159" s="170" t="s">
        <v>13</v>
      </c>
      <c r="C159" s="136">
        <v>8972681122</v>
      </c>
      <c r="D159" s="136" t="s">
        <v>879</v>
      </c>
      <c r="E159" s="247" t="s">
        <v>1353</v>
      </c>
      <c r="F159" s="139">
        <v>1</v>
      </c>
      <c r="G159" s="139" t="s">
        <v>10</v>
      </c>
      <c r="H159" s="139" t="s">
        <v>11</v>
      </c>
      <c r="I159" s="139"/>
      <c r="J159" s="139"/>
      <c r="K159" s="139"/>
      <c r="L159" s="152"/>
      <c r="M159" s="152"/>
      <c r="N159" s="139"/>
      <c r="O159" s="139">
        <v>1</v>
      </c>
      <c r="P159" s="139">
        <v>1</v>
      </c>
      <c r="Q159" s="139">
        <v>1</v>
      </c>
      <c r="R159" s="139"/>
      <c r="S159" s="152">
        <v>1</v>
      </c>
      <c r="T159" s="152">
        <v>1</v>
      </c>
      <c r="U159" s="152"/>
      <c r="V159" s="139">
        <v>5</v>
      </c>
      <c r="W159" s="136" t="s">
        <v>680</v>
      </c>
      <c r="X159" s="136" t="s">
        <v>786</v>
      </c>
      <c r="Y159" s="42" t="str">
        <f>VLOOKUP($C159,[1]量産!$C$4:$N$15550,2,FALSE)</f>
        <v>I4K6268</v>
      </c>
      <c r="Z159" s="108">
        <f>VLOOKUP($C159,[1]量産!$C$4:$N$15550,3,FALSE)</f>
        <v>45677</v>
      </c>
      <c r="AA159" s="42" t="str">
        <f>VLOOKUP($C159,[1]量産!$C$4:$N$15550,4,FALSE)</f>
        <v>VK04 NPS</v>
      </c>
      <c r="AB159" s="42" t="str">
        <f>VLOOKUP($C159,[1]量産!$C$4:$N$15550,5,FALSE)</f>
        <v>VK04 A1-Gr</v>
      </c>
      <c r="AC159" s="81" t="str">
        <f>VLOOKUP($C159,[1]量産!$C$4:$N$15550,6,FALSE)</f>
        <v>VK04 A1-Gr 4X4 量産向け設変出図</v>
      </c>
      <c r="AD159" s="42">
        <f>VLOOKUP($C159,[1]量産!$C$4:$N$15550,7,FALSE)</f>
        <v>0</v>
      </c>
      <c r="AE159" s="42" t="str">
        <f>VLOOKUP($C159,[1]量産!$C$4:$N$15550,8,FALSE)</f>
        <v>A</v>
      </c>
      <c r="AF159" s="82">
        <f>VLOOKUP($C159,[1]量産!$C$4:$N$15550,9,FALSE)</f>
        <v>0</v>
      </c>
      <c r="AG159" s="83" t="str">
        <f>VLOOKUP($C159,[1]量産!$C$4:$N$15550,10,FALSE)</f>
        <v>未</v>
      </c>
      <c r="AH159" s="42">
        <f>VLOOKUP($C159,[1]量産!$C$4:$N$15550,11,FALSE)</f>
        <v>20240724</v>
      </c>
      <c r="AI159" s="84">
        <f>VLOOKUP($C159,[1]量産!$C$4:$N$15550,12,FALSE)</f>
        <v>20240724</v>
      </c>
      <c r="AJ159" s="9"/>
      <c r="AK159" s="10"/>
      <c r="AL159" s="11">
        <f t="shared" si="21"/>
        <v>8972681122</v>
      </c>
      <c r="AM159" s="11" t="str">
        <f t="shared" si="22"/>
        <v>A</v>
      </c>
      <c r="AN159" s="11" t="str">
        <f t="shared" si="23"/>
        <v>I4K6268VK04 A1-GR 4*4 量産向け設変出図</v>
      </c>
      <c r="AP159" s="129">
        <v>8978794863</v>
      </c>
      <c r="AQ159" s="11" t="str">
        <f t="shared" si="19"/>
        <v>A</v>
      </c>
      <c r="AR159" s="11" t="str">
        <f t="shared" si="20"/>
        <v>VK00 3X HEV初品</v>
      </c>
      <c r="BK159" s="13" t="e">
        <f>VLOOKUP(C:C,[2]Sheet2!$A:$A,1,FALSE)</f>
        <v>#N/A</v>
      </c>
    </row>
    <row r="160" spans="1:63" s="13" customFormat="1">
      <c r="A160" s="138">
        <v>342</v>
      </c>
      <c r="B160" s="170" t="s">
        <v>13</v>
      </c>
      <c r="C160" s="136">
        <v>7552770123</v>
      </c>
      <c r="D160" s="136" t="s">
        <v>1002</v>
      </c>
      <c r="E160" s="613" t="s">
        <v>1410</v>
      </c>
      <c r="F160" s="139">
        <v>1</v>
      </c>
      <c r="G160" s="139" t="s">
        <v>10</v>
      </c>
      <c r="H160" s="139" t="s">
        <v>11</v>
      </c>
      <c r="I160" s="139"/>
      <c r="J160" s="139"/>
      <c r="K160" s="139"/>
      <c r="L160" s="139"/>
      <c r="M160" s="152"/>
      <c r="N160" s="139"/>
      <c r="O160" s="139">
        <v>4</v>
      </c>
      <c r="P160" s="139">
        <v>17</v>
      </c>
      <c r="Q160" s="139">
        <v>19</v>
      </c>
      <c r="R160" s="139">
        <v>20</v>
      </c>
      <c r="S160" s="139">
        <v>11</v>
      </c>
      <c r="T160" s="152">
        <v>23</v>
      </c>
      <c r="U160" s="152">
        <v>16</v>
      </c>
      <c r="V160" s="139">
        <v>110</v>
      </c>
      <c r="W160" s="136" t="s">
        <v>680</v>
      </c>
      <c r="X160" s="136" t="s">
        <v>838</v>
      </c>
      <c r="Y160" s="42" t="str">
        <f>VLOOKUP($C160,[1]量産!$C$4:$N$15550,2,FALSE)</f>
        <v>I4K7171</v>
      </c>
      <c r="Z160" s="108">
        <f>VLOOKUP($C160,[1]量産!$C$4:$N$15550,3,FALSE)</f>
        <v>45877</v>
      </c>
      <c r="AA160" s="42" t="str">
        <f>VLOOKUP($C160,[1]量産!$C$4:$N$15550,4,FALSE)</f>
        <v>VK04/VK05</v>
      </c>
      <c r="AB160" s="42" t="str">
        <f>VLOOKUP($C160,[1]量産!$C$4:$N$15550,5,FALSE)</f>
        <v>VK04･05高型NPS</v>
      </c>
      <c r="AC160" s="81" t="str">
        <f>VLOOKUP($C160,[1]量産!$C$4:$N$15550,6,FALSE)</f>
        <v>VK04･05高型NPS設変出図</v>
      </c>
      <c r="AD160" s="42">
        <f>VLOOKUP($C160,[1]量産!$C$4:$N$15550,7,FALSE)</f>
        <v>0</v>
      </c>
      <c r="AE160" s="42">
        <f>VLOOKUP($C160,[1]量産!$C$4:$N$15550,8,FALSE)</f>
        <v>0</v>
      </c>
      <c r="AF160" s="82">
        <f>VLOOKUP($C160,[1]量産!$C$4:$N$15550,9,FALSE)</f>
        <v>0</v>
      </c>
      <c r="AG160" s="83">
        <f>VLOOKUP($C160,[1]量産!$C$4:$N$15550,10,FALSE)</f>
        <v>0</v>
      </c>
      <c r="AH160" s="42">
        <f>VLOOKUP($C160,[1]量産!$C$4:$N$15550,11,FALSE)</f>
        <v>0</v>
      </c>
      <c r="AI160" s="84">
        <f>VLOOKUP($C160,[1]量産!$C$4:$N$15550,12,FALSE)</f>
        <v>0</v>
      </c>
      <c r="AJ160" s="9"/>
      <c r="AK160" s="10"/>
      <c r="AL160" s="11">
        <f t="shared" si="21"/>
        <v>7552770123</v>
      </c>
      <c r="AM160" s="11" t="str">
        <f t="shared" si="22"/>
        <v>A</v>
      </c>
      <c r="AN160" s="11" t="str">
        <f t="shared" si="23"/>
        <v>I4K7171VK04/VK05 高型NPS設変出図</v>
      </c>
      <c r="AP160" s="129">
        <v>8978844954</v>
      </c>
      <c r="AQ160" s="11" t="e">
        <f t="shared" si="19"/>
        <v>#N/A</v>
      </c>
      <c r="AR160" s="11" t="e">
        <f t="shared" si="20"/>
        <v>#N/A</v>
      </c>
      <c r="BK160" s="13" t="e">
        <f>VLOOKUP(C:C,[2]Sheet2!$A:$A,1,FALSE)</f>
        <v>#N/A</v>
      </c>
    </row>
    <row r="161" spans="1:63" s="11" customFormat="1">
      <c r="A161" s="138">
        <v>343</v>
      </c>
      <c r="B161" s="170" t="s">
        <v>13</v>
      </c>
      <c r="C161" s="136">
        <v>7552770133</v>
      </c>
      <c r="D161" s="136" t="s">
        <v>1002</v>
      </c>
      <c r="E161" s="613" t="s">
        <v>1410</v>
      </c>
      <c r="F161" s="139">
        <v>1</v>
      </c>
      <c r="G161" s="139" t="s">
        <v>10</v>
      </c>
      <c r="H161" s="139" t="s">
        <v>11</v>
      </c>
      <c r="I161" s="139"/>
      <c r="J161" s="139"/>
      <c r="K161" s="139"/>
      <c r="L161" s="139"/>
      <c r="M161" s="139"/>
      <c r="N161" s="139"/>
      <c r="O161" s="139">
        <v>6</v>
      </c>
      <c r="P161" s="139">
        <v>27</v>
      </c>
      <c r="Q161" s="139">
        <v>28</v>
      </c>
      <c r="R161" s="139">
        <v>26</v>
      </c>
      <c r="S161" s="152">
        <v>19</v>
      </c>
      <c r="T161" s="152">
        <v>26</v>
      </c>
      <c r="U161" s="152">
        <v>19</v>
      </c>
      <c r="V161" s="139">
        <v>151</v>
      </c>
      <c r="W161" s="136" t="s">
        <v>680</v>
      </c>
      <c r="X161" s="136" t="s">
        <v>838</v>
      </c>
      <c r="Y161" s="42" t="str">
        <f>VLOOKUP($C161,[1]量産!$C$4:$N$15550,2,FALSE)</f>
        <v>I4K7171</v>
      </c>
      <c r="Z161" s="108">
        <f>VLOOKUP($C161,[1]量産!$C$4:$N$15550,3,FALSE)</f>
        <v>45877</v>
      </c>
      <c r="AA161" s="42" t="str">
        <f>VLOOKUP($C161,[1]量産!$C$4:$N$15550,4,FALSE)</f>
        <v>VK04/VK05</v>
      </c>
      <c r="AB161" s="42" t="str">
        <f>VLOOKUP($C161,[1]量産!$C$4:$N$15550,5,FALSE)</f>
        <v>VK04･05高型NPS</v>
      </c>
      <c r="AC161" s="81" t="str">
        <f>VLOOKUP($C161,[1]量産!$C$4:$N$15550,6,FALSE)</f>
        <v>VK04･05高型NPS設変出図</v>
      </c>
      <c r="AD161" s="42">
        <f>VLOOKUP($C161,[1]量産!$C$4:$N$15550,7,FALSE)</f>
        <v>0</v>
      </c>
      <c r="AE161" s="42">
        <f>VLOOKUP($C161,[1]量産!$C$4:$N$15550,8,FALSE)</f>
        <v>0</v>
      </c>
      <c r="AF161" s="82">
        <f>VLOOKUP($C161,[1]量産!$C$4:$N$15550,9,FALSE)</f>
        <v>0</v>
      </c>
      <c r="AG161" s="83">
        <f>VLOOKUP($C161,[1]量産!$C$4:$N$15550,10,FALSE)</f>
        <v>0</v>
      </c>
      <c r="AH161" s="42">
        <f>VLOOKUP($C161,[1]量産!$C$4:$N$15550,11,FALSE)</f>
        <v>0</v>
      </c>
      <c r="AI161" s="84">
        <f>VLOOKUP($C161,[1]量産!$C$4:$N$15550,12,FALSE)</f>
        <v>0</v>
      </c>
      <c r="AJ161" s="9"/>
      <c r="AK161" s="10"/>
      <c r="AL161" s="11">
        <f t="shared" si="21"/>
        <v>7552770133</v>
      </c>
      <c r="AM161" s="11" t="str">
        <f t="shared" si="22"/>
        <v>A</v>
      </c>
      <c r="AN161" s="11" t="str">
        <f t="shared" si="23"/>
        <v>I4K7171VK04/VK05 高型NPS設変出図</v>
      </c>
      <c r="AP161" s="129">
        <v>8978844974</v>
      </c>
      <c r="AQ161" s="11" t="str">
        <f t="shared" ref="AQ161:AQ192" si="24">VLOOKUP(AP161,AL161:AM999,2,FALSE)</f>
        <v>A</v>
      </c>
      <c r="AR161" s="11" t="str">
        <f t="shared" ref="AR161:AR192" si="25">VLOOKUP(AP161,AL161:AN999,3,FALSE)</f>
        <v>久しぶり</v>
      </c>
      <c r="BK161" s="13" t="e">
        <f>VLOOKUP(C:C,[2]Sheet2!$A:$A,1,FALSE)</f>
        <v>#N/A</v>
      </c>
    </row>
    <row r="162" spans="1:63" s="13" customFormat="1">
      <c r="A162" s="138">
        <v>322</v>
      </c>
      <c r="B162" s="170" t="s">
        <v>13</v>
      </c>
      <c r="C162" s="136">
        <v>7552378420</v>
      </c>
      <c r="D162" s="136" t="s">
        <v>15</v>
      </c>
      <c r="E162" s="247" t="s">
        <v>1011</v>
      </c>
      <c r="F162" s="139">
        <v>1</v>
      </c>
      <c r="G162" s="139" t="s">
        <v>10</v>
      </c>
      <c r="H162" s="139" t="s">
        <v>11</v>
      </c>
      <c r="I162" s="139"/>
      <c r="J162" s="139"/>
      <c r="K162" s="139"/>
      <c r="L162" s="139"/>
      <c r="M162" s="152"/>
      <c r="N162" s="139"/>
      <c r="O162" s="139">
        <v>1</v>
      </c>
      <c r="P162" s="139">
        <v>2</v>
      </c>
      <c r="Q162" s="139">
        <v>2</v>
      </c>
      <c r="R162" s="139">
        <v>2</v>
      </c>
      <c r="S162" s="152"/>
      <c r="T162" s="152"/>
      <c r="U162" s="152"/>
      <c r="V162" s="139">
        <v>7</v>
      </c>
      <c r="W162" s="136" t="s">
        <v>680</v>
      </c>
      <c r="X162" s="136" t="s">
        <v>681</v>
      </c>
      <c r="Y162" s="42" t="str">
        <f>VLOOKUP($C162,[1]量産!$C$4:$N$15550,2,FALSE)</f>
        <v>I3K4234</v>
      </c>
      <c r="Z162" s="108">
        <f>VLOOKUP($C162,[1]量産!$C$4:$N$15550,3,FALSE)</f>
        <v>45373</v>
      </c>
      <c r="AA162" s="42" t="str">
        <f>VLOOKUP($C162,[1]量産!$C$4:$N$15550,4,FALSE)</f>
        <v>VK00 NMR</v>
      </c>
      <c r="AB162" s="42" t="str">
        <f>VLOOKUP($C162,[1]量産!$C$4:$N$15550,5,FALSE)</f>
        <v>VK00 700幅</v>
      </c>
      <c r="AC162" s="81" t="str">
        <f>VLOOKUP($C162,[1]量産!$C$4:$N$15550,6,FALSE)</f>
        <v>VK00 B1-GR 一生向け　FRAME ASM 新規出図</v>
      </c>
      <c r="AD162" s="42">
        <f>VLOOKUP($C162,[1]量産!$C$4:$N$15550,7,FALSE)</f>
        <v>0</v>
      </c>
      <c r="AE162" s="42" t="str">
        <f>VLOOKUP($C162,[1]量産!$C$4:$N$15550,8,FALSE)</f>
        <v>A</v>
      </c>
      <c r="AF162" s="82">
        <f>VLOOKUP($C162,[1]量産!$C$4:$N$15550,9,FALSE)</f>
        <v>0</v>
      </c>
      <c r="AG162" s="83" t="str">
        <f>VLOOKUP($C162,[1]量産!$C$4:$N$15550,10,FALSE)</f>
        <v>○</v>
      </c>
      <c r="AH162" s="42">
        <f>VLOOKUP($C162,[1]量産!$C$4:$N$15550,11,FALSE)</f>
        <v>20250819</v>
      </c>
      <c r="AI162" s="84">
        <f>VLOOKUP($C162,[1]量産!$C$4:$N$15550,12,FALSE)</f>
        <v>20250819</v>
      </c>
      <c r="AJ162" s="12"/>
      <c r="AK162" s="10"/>
      <c r="AL162" s="11">
        <f t="shared" si="21"/>
        <v>7552378420</v>
      </c>
      <c r="AM162" s="11" t="str">
        <f t="shared" si="22"/>
        <v>A</v>
      </c>
      <c r="AN162" s="11" t="str">
        <f t="shared" si="23"/>
        <v>VK00 B1-GR 一生向け　FRAME ASM 新規出図</v>
      </c>
      <c r="AP162" s="129">
        <v>8980232892</v>
      </c>
      <c r="AQ162" s="11" t="e">
        <f t="shared" si="24"/>
        <v>#N/A</v>
      </c>
      <c r="AR162" s="11" t="e">
        <f t="shared" si="25"/>
        <v>#N/A</v>
      </c>
      <c r="BK162" s="13" t="e">
        <f>VLOOKUP(C:C,[2]Sheet2!$A:$A,1,FALSE)</f>
        <v>#N/A</v>
      </c>
    </row>
    <row r="163" spans="1:63" s="13" customFormat="1">
      <c r="A163" s="138">
        <v>311</v>
      </c>
      <c r="B163" s="170" t="s">
        <v>13</v>
      </c>
      <c r="C163" s="136">
        <v>7552222861</v>
      </c>
      <c r="D163" s="136" t="s">
        <v>17</v>
      </c>
      <c r="E163" s="247" t="s">
        <v>1281</v>
      </c>
      <c r="F163" s="139">
        <v>1</v>
      </c>
      <c r="G163" s="139" t="s">
        <v>1294</v>
      </c>
      <c r="H163" s="139" t="s">
        <v>11</v>
      </c>
      <c r="I163" s="152"/>
      <c r="J163" s="152"/>
      <c r="K163" s="152"/>
      <c r="L163" s="152"/>
      <c r="M163" s="152"/>
      <c r="N163" s="139"/>
      <c r="O163" s="139">
        <v>2</v>
      </c>
      <c r="P163" s="139">
        <v>9</v>
      </c>
      <c r="Q163" s="139">
        <v>4</v>
      </c>
      <c r="R163" s="139">
        <v>5</v>
      </c>
      <c r="S163" s="139">
        <v>4</v>
      </c>
      <c r="T163" s="152">
        <v>4</v>
      </c>
      <c r="U163" s="152">
        <v>3</v>
      </c>
      <c r="V163" s="139">
        <v>31</v>
      </c>
      <c r="W163" s="136" t="s">
        <v>680</v>
      </c>
      <c r="X163" s="136" t="s">
        <v>681</v>
      </c>
      <c r="Y163" s="42" t="str">
        <f>VLOOKUP($C163,[1]量産!$C$4:$N$15550,2,FALSE)</f>
        <v>I4K5030</v>
      </c>
      <c r="Z163" s="108">
        <f>VLOOKUP($C163,[1]量産!$C$4:$N$15550,3,FALSE)</f>
        <v>45450</v>
      </c>
      <c r="AA163" s="42" t="str">
        <f>VLOOKUP($C163,[1]量産!$C$4:$N$15550,4,FALSE)</f>
        <v>VK00 NKR</v>
      </c>
      <c r="AB163" s="42" t="str">
        <f>VLOOKUP($C163,[1]量産!$C$4:$N$15550,5,FALSE)</f>
        <v>VK00 B2-Gr 700幅</v>
      </c>
      <c r="AC163" s="81" t="str">
        <f>VLOOKUP($C163,[1]量産!$C$4:$N$15550,6,FALSE)</f>
        <v>VK00 B2-GR 一生向け 700幅　設変出図(内容:構成部品の最新化、溶接NUT変更)</v>
      </c>
      <c r="AD163" s="42" t="str">
        <f>VLOOKUP($C163,[1]量産!$C$4:$N$15550,7,FALSE)</f>
        <v>PA1-4141</v>
      </c>
      <c r="AE163" s="42" t="str">
        <f>VLOOKUP($C163,[1]量産!$C$4:$N$15550,8,FALSE)</f>
        <v>A</v>
      </c>
      <c r="AF163" s="82" t="str">
        <f>VLOOKUP($C163,[1]量産!$C$4:$N$15550,9,FALSE)</f>
        <v>NT1</v>
      </c>
      <c r="AG163" s="83" t="str">
        <f>VLOOKUP($C163,[1]量産!$C$4:$N$15550,10,FALSE)</f>
        <v>○</v>
      </c>
      <c r="AH163" s="42">
        <f>VLOOKUP($C163,[1]量産!$C$4:$N$15550,11,FALSE)</f>
        <v>20240903</v>
      </c>
      <c r="AI163" s="84">
        <f>VLOOKUP($C163,[1]量産!$C$4:$N$15550,12,FALSE)</f>
        <v>20240903</v>
      </c>
      <c r="AJ163" s="9"/>
      <c r="AK163" s="10"/>
      <c r="AL163" s="11">
        <f t="shared" si="21"/>
        <v>7552222861</v>
      </c>
      <c r="AM163" s="11" t="str">
        <f t="shared" si="22"/>
        <v>A</v>
      </c>
      <c r="AN163" s="11" t="str">
        <f t="shared" si="23"/>
        <v>VK00 B2-GR 一生向け 700幅　設変出図(内容:構成部品の最新化、溶接NUT変更)</v>
      </c>
      <c r="AP163" s="129">
        <v>7552312300</v>
      </c>
      <c r="AQ163" s="11" t="e">
        <f t="shared" si="24"/>
        <v>#N/A</v>
      </c>
      <c r="AR163" s="11" t="e">
        <f t="shared" si="25"/>
        <v>#N/A</v>
      </c>
      <c r="BK163" s="13" t="e">
        <f>VLOOKUP(C:C,[2]Sheet2!$A:$A,1,FALSE)</f>
        <v>#N/A</v>
      </c>
    </row>
    <row r="164" spans="1:63" s="11" customFormat="1">
      <c r="A164" s="138">
        <v>461</v>
      </c>
      <c r="B164" s="170" t="s">
        <v>13</v>
      </c>
      <c r="C164" s="136">
        <v>8978767385</v>
      </c>
      <c r="D164" s="136" t="s">
        <v>286</v>
      </c>
      <c r="E164" s="247" t="s">
        <v>1101</v>
      </c>
      <c r="F164" s="139">
        <v>1</v>
      </c>
      <c r="G164" s="139" t="s">
        <v>1624</v>
      </c>
      <c r="H164" s="139" t="s">
        <v>11</v>
      </c>
      <c r="I164" s="139"/>
      <c r="J164" s="139"/>
      <c r="K164" s="139"/>
      <c r="L164" s="139"/>
      <c r="M164" s="139"/>
      <c r="N164" s="139"/>
      <c r="O164" s="139">
        <v>1</v>
      </c>
      <c r="P164" s="139">
        <v>1</v>
      </c>
      <c r="Q164" s="139">
        <v>1</v>
      </c>
      <c r="R164" s="139">
        <v>1</v>
      </c>
      <c r="S164" s="139">
        <v>1</v>
      </c>
      <c r="T164" s="152">
        <v>1</v>
      </c>
      <c r="U164" s="139"/>
      <c r="V164" s="139">
        <v>6</v>
      </c>
      <c r="W164" s="136" t="s">
        <v>680</v>
      </c>
      <c r="X164" s="136" t="s">
        <v>786</v>
      </c>
      <c r="Y164" s="42" t="str">
        <f>VLOOKUP($C164,[1]量産!$C$4:$N$15550,2,FALSE)</f>
        <v>I4K6850</v>
      </c>
      <c r="Z164" s="108">
        <f>VLOOKUP($C164,[1]量産!$C$4:$N$15550,3,FALSE)</f>
        <v>45791</v>
      </c>
      <c r="AA164" s="42" t="str">
        <f>VLOOKUP($C164,[1]量産!$C$4:$N$15550,4,FALSE)</f>
        <v xml:space="preserve">VK04 A1-Gr </v>
      </c>
      <c r="AB164" s="42" t="str">
        <f>VLOOKUP($C164,[1]量産!$C$4:$N$15550,5,FALSE)</f>
        <v>VK04 A1-Gr  1SEI</v>
      </c>
      <c r="AC164" s="81" t="str">
        <f>VLOOKUP($C164,[1]量産!$C$4:$N$15550,6,FALSE)</f>
        <v>VK04 A1-Gr  1SEI向け設変出図</v>
      </c>
      <c r="AD164" s="42">
        <f>VLOOKUP($C164,[1]量産!$C$4:$N$15550,7,FALSE)</f>
        <v>0</v>
      </c>
      <c r="AE164" s="42" t="str">
        <f>VLOOKUP($C164,[1]量産!$C$4:$N$15550,8,FALSE)</f>
        <v>A</v>
      </c>
      <c r="AF164" s="82">
        <f>VLOOKUP($C164,[1]量産!$C$4:$N$15550,9,FALSE)</f>
        <v>0</v>
      </c>
      <c r="AG164" s="83">
        <f>VLOOKUP($C164,[1]量産!$C$4:$N$15550,10,FALSE)</f>
        <v>0</v>
      </c>
      <c r="AH164" s="42">
        <f>VLOOKUP($C164,[1]量産!$C$4:$N$15550,11,FALSE)</f>
        <v>0</v>
      </c>
      <c r="AI164" s="84">
        <f>VLOOKUP($C164,[1]量産!$C$4:$N$15550,12,FALSE)</f>
        <v>0</v>
      </c>
      <c r="AJ164" s="9"/>
      <c r="AK164" s="10"/>
      <c r="AL164" s="11">
        <f t="shared" si="21"/>
        <v>8978767385</v>
      </c>
      <c r="AM164" s="11" t="str">
        <f t="shared" si="22"/>
        <v>A</v>
      </c>
      <c r="AN164" s="11" t="str">
        <f t="shared" si="23"/>
        <v>VK04 A1-GR 1生向け設変出図</v>
      </c>
      <c r="AP164" s="129">
        <v>7552312320</v>
      </c>
      <c r="AQ164" s="11" t="e">
        <f t="shared" si="24"/>
        <v>#N/A</v>
      </c>
      <c r="AR164" s="11" t="e">
        <f t="shared" si="25"/>
        <v>#N/A</v>
      </c>
      <c r="BK164" s="13" t="e">
        <f>VLOOKUP(C:C,[2]Sheet2!$A:$A,1,FALSE)</f>
        <v>#N/A</v>
      </c>
    </row>
    <row r="165" spans="1:63" s="11" customFormat="1">
      <c r="A165" s="138">
        <v>465</v>
      </c>
      <c r="B165" s="170" t="s">
        <v>13</v>
      </c>
      <c r="C165" s="136">
        <v>8978767523</v>
      </c>
      <c r="D165" s="136" t="s">
        <v>984</v>
      </c>
      <c r="E165" s="247" t="s">
        <v>1101</v>
      </c>
      <c r="F165" s="139">
        <v>1</v>
      </c>
      <c r="G165" s="139" t="s">
        <v>1625</v>
      </c>
      <c r="H165" s="139" t="s">
        <v>11</v>
      </c>
      <c r="I165" s="152"/>
      <c r="J165" s="139"/>
      <c r="K165" s="139"/>
      <c r="L165" s="139"/>
      <c r="M165" s="152"/>
      <c r="N165" s="139"/>
      <c r="O165" s="139">
        <v>1</v>
      </c>
      <c r="P165" s="152">
        <v>1</v>
      </c>
      <c r="Q165" s="139">
        <v>1</v>
      </c>
      <c r="R165" s="152">
        <v>1</v>
      </c>
      <c r="S165" s="152">
        <v>1</v>
      </c>
      <c r="T165" s="152">
        <v>3</v>
      </c>
      <c r="U165" s="152">
        <v>1</v>
      </c>
      <c r="V165" s="139">
        <v>9</v>
      </c>
      <c r="W165" s="136" t="s">
        <v>680</v>
      </c>
      <c r="X165" s="136" t="s">
        <v>786</v>
      </c>
      <c r="Y165" s="42" t="str">
        <f>VLOOKUP($C165,[1]量産!$C$4:$N$15550,2,FALSE)</f>
        <v>I4K5796</v>
      </c>
      <c r="Z165" s="108">
        <f>VLOOKUP($C165,[1]量産!$C$4:$N$15550,3,FALSE)</f>
        <v>45770</v>
      </c>
      <c r="AA165" s="42" t="str">
        <f>VLOOKUP($C165,[1]量産!$C$4:$N$15550,4,FALSE)</f>
        <v>VK04 A2-Gr</v>
      </c>
      <c r="AB165" s="42" t="str">
        <f>VLOOKUP($C165,[1]量産!$C$4:$N$15550,5,FALSE)</f>
        <v>VK04A2-Gr1SEI</v>
      </c>
      <c r="AC165" s="81" t="str">
        <f>VLOOKUP($C165,[1]量産!$C$4:$N$15550,6,FALSE)</f>
        <v>VK04A2-Gr1SEI向け設変出図</v>
      </c>
      <c r="AD165" s="42">
        <f>VLOOKUP($C165,[1]量産!$C$4:$N$15550,7,FALSE)</f>
        <v>0</v>
      </c>
      <c r="AE165" s="42" t="str">
        <f>VLOOKUP($C165,[1]量産!$C$4:$N$15550,8,FALSE)</f>
        <v>A</v>
      </c>
      <c r="AF165" s="82">
        <f>VLOOKUP($C165,[1]量産!$C$4:$N$15550,9,FALSE)</f>
        <v>0</v>
      </c>
      <c r="AG165" s="83">
        <f>VLOOKUP($C165,[1]量産!$C$4:$N$15550,10,FALSE)</f>
        <v>0</v>
      </c>
      <c r="AH165" s="42">
        <f>VLOOKUP($C165,[1]量産!$C$4:$N$15550,11,FALSE)</f>
        <v>0</v>
      </c>
      <c r="AI165" s="84">
        <f>VLOOKUP($C165,[1]量産!$C$4:$N$15550,12,FALSE)</f>
        <v>0</v>
      </c>
      <c r="AJ165" s="9"/>
      <c r="AK165" s="10"/>
      <c r="AL165" s="11">
        <f t="shared" si="21"/>
        <v>8978767523</v>
      </c>
      <c r="AM165" s="11" t="str">
        <f t="shared" si="22"/>
        <v>A</v>
      </c>
      <c r="AN165" s="11" t="str">
        <f t="shared" si="23"/>
        <v>VK04 A1-GR 1生向け設変出図</v>
      </c>
      <c r="AP165" s="129">
        <v>7552313270</v>
      </c>
      <c r="AQ165" s="11" t="e">
        <f t="shared" si="24"/>
        <v>#N/A</v>
      </c>
      <c r="AR165" s="11" t="e">
        <f t="shared" si="25"/>
        <v>#N/A</v>
      </c>
      <c r="BK165" s="13" t="e">
        <f>VLOOKUP(C:C,[2]Sheet2!$A:$A,1,FALSE)</f>
        <v>#N/A</v>
      </c>
    </row>
    <row r="166" spans="1:63" s="11" customFormat="1">
      <c r="A166" s="138">
        <v>326</v>
      </c>
      <c r="B166" s="170" t="s">
        <v>13</v>
      </c>
      <c r="C166" s="136">
        <v>7552701391</v>
      </c>
      <c r="D166" s="136" t="s">
        <v>1128</v>
      </c>
      <c r="E166" s="247" t="s">
        <v>1566</v>
      </c>
      <c r="F166" s="139">
        <v>1</v>
      </c>
      <c r="G166" s="139" t="s">
        <v>10</v>
      </c>
      <c r="H166" s="139" t="s">
        <v>11</v>
      </c>
      <c r="I166" s="139"/>
      <c r="J166" s="139"/>
      <c r="K166" s="139"/>
      <c r="L166" s="139"/>
      <c r="M166" s="139"/>
      <c r="N166" s="139"/>
      <c r="O166" s="139">
        <v>1</v>
      </c>
      <c r="P166" s="139">
        <v>2</v>
      </c>
      <c r="Q166" s="139">
        <v>1</v>
      </c>
      <c r="R166" s="139"/>
      <c r="S166" s="139">
        <v>1</v>
      </c>
      <c r="T166" s="139">
        <v>1</v>
      </c>
      <c r="U166" s="152"/>
      <c r="V166" s="139">
        <v>6</v>
      </c>
      <c r="W166" s="136" t="s">
        <v>680</v>
      </c>
      <c r="X166" s="136" t="s">
        <v>838</v>
      </c>
      <c r="Y166" s="42" t="str">
        <f>VLOOKUP($C166,[1]量産!$C$4:$N$15550,2,FALSE)</f>
        <v>I4K6545</v>
      </c>
      <c r="Z166" s="108">
        <f>VLOOKUP($C166,[1]量産!$C$4:$N$15550,3,FALSE)</f>
        <v>45817</v>
      </c>
      <c r="AA166" s="42" t="str">
        <f>VLOOKUP($C166,[1]量産!$C$4:$N$15550,4,FALSE)</f>
        <v>VK05 A,B,C-Gr</v>
      </c>
      <c r="AB166" s="42" t="str">
        <f>VLOOKUP($C166,[1]量産!$C$4:$N$15550,5,FALSE)</f>
        <v>VK05 A,B,C-Gr 1SEI</v>
      </c>
      <c r="AC166" s="81" t="str">
        <f>VLOOKUP($C166,[1]量産!$C$4:$N$15550,6,FALSE)</f>
        <v>VK05 A,B,C-Gr 1SEI向け設変出図</v>
      </c>
      <c r="AD166" s="42">
        <f>VLOOKUP($C166,[1]量産!$C$4:$N$15550,7,FALSE)</f>
        <v>0</v>
      </c>
      <c r="AE166" s="42" t="str">
        <f>VLOOKUP($C166,[1]量産!$C$4:$N$15550,8,FALSE)</f>
        <v>A</v>
      </c>
      <c r="AF166" s="82">
        <f>VLOOKUP($C166,[1]量産!$C$4:$N$15550,9,FALSE)</f>
        <v>0</v>
      </c>
      <c r="AG166" s="83">
        <f>VLOOKUP($C166,[1]量産!$C$4:$N$15550,10,FALSE)</f>
        <v>0</v>
      </c>
      <c r="AH166" s="42">
        <f>VLOOKUP($C166,[1]量産!$C$4:$N$15550,11,FALSE)</f>
        <v>0</v>
      </c>
      <c r="AI166" s="84">
        <f>VLOOKUP($C166,[1]量産!$C$4:$N$15550,12,FALSE)</f>
        <v>0</v>
      </c>
      <c r="AJ166" s="12"/>
      <c r="AK166" s="10"/>
      <c r="AL166" s="11">
        <f t="shared" si="21"/>
        <v>7552701391</v>
      </c>
      <c r="AM166" s="11" t="str">
        <f t="shared" si="22"/>
        <v>A</v>
      </c>
      <c r="AN166" s="11" t="str">
        <f t="shared" si="23"/>
        <v xml:space="preserve">VK05 A,B,C-GR </v>
      </c>
      <c r="AP166" s="129">
        <v>7552138842</v>
      </c>
      <c r="AQ166" s="11" t="str">
        <f t="shared" si="24"/>
        <v>C</v>
      </c>
      <c r="AR166" s="11" t="str">
        <f t="shared" si="25"/>
        <v xml:space="preserve">VK00 3X 850幅 B1-GR </v>
      </c>
      <c r="BK166" s="13" t="e">
        <f>VLOOKUP(C:C,[2]Sheet2!$A:$A,1,FALSE)</f>
        <v>#N/A</v>
      </c>
    </row>
    <row r="167" spans="1:63" s="11" customFormat="1">
      <c r="A167" s="138">
        <v>327</v>
      </c>
      <c r="B167" s="170" t="s">
        <v>13</v>
      </c>
      <c r="C167" s="136">
        <v>7552701411</v>
      </c>
      <c r="D167" s="136" t="s">
        <v>1128</v>
      </c>
      <c r="E167" s="247" t="s">
        <v>1566</v>
      </c>
      <c r="F167" s="139">
        <v>1</v>
      </c>
      <c r="G167" s="139" t="s">
        <v>10</v>
      </c>
      <c r="H167" s="139" t="s">
        <v>11</v>
      </c>
      <c r="I167" s="152"/>
      <c r="J167" s="139"/>
      <c r="K167" s="152"/>
      <c r="L167" s="139"/>
      <c r="M167" s="139"/>
      <c r="N167" s="139"/>
      <c r="O167" s="152">
        <v>1</v>
      </c>
      <c r="P167" s="152">
        <v>6</v>
      </c>
      <c r="Q167" s="152">
        <v>6</v>
      </c>
      <c r="R167" s="152">
        <v>10</v>
      </c>
      <c r="S167" s="152">
        <v>5</v>
      </c>
      <c r="T167" s="152">
        <v>7</v>
      </c>
      <c r="U167" s="152">
        <v>4</v>
      </c>
      <c r="V167" s="139">
        <v>39</v>
      </c>
      <c r="W167" s="136" t="s">
        <v>680</v>
      </c>
      <c r="X167" s="136" t="s">
        <v>838</v>
      </c>
      <c r="Y167" s="42" t="str">
        <f>VLOOKUP($C167,[1]量産!$C$4:$N$15550,2,FALSE)</f>
        <v>I4K6545</v>
      </c>
      <c r="Z167" s="108">
        <f>VLOOKUP($C167,[1]量産!$C$4:$N$15550,3,FALSE)</f>
        <v>45817</v>
      </c>
      <c r="AA167" s="42" t="str">
        <f>VLOOKUP($C167,[1]量産!$C$4:$N$15550,4,FALSE)</f>
        <v>VK05 A,B,C-Gr</v>
      </c>
      <c r="AB167" s="42" t="str">
        <f>VLOOKUP($C167,[1]量産!$C$4:$N$15550,5,FALSE)</f>
        <v>VK05 A,B,C-Gr 1SEI</v>
      </c>
      <c r="AC167" s="81" t="str">
        <f>VLOOKUP($C167,[1]量産!$C$4:$N$15550,6,FALSE)</f>
        <v>VK05 A,B,C-Gr 1SEI向け設変出図</v>
      </c>
      <c r="AD167" s="42">
        <f>VLOOKUP($C167,[1]量産!$C$4:$N$15550,7,FALSE)</f>
        <v>0</v>
      </c>
      <c r="AE167" s="42" t="str">
        <f>VLOOKUP($C167,[1]量産!$C$4:$N$15550,8,FALSE)</f>
        <v>A</v>
      </c>
      <c r="AF167" s="82">
        <f>VLOOKUP($C167,[1]量産!$C$4:$N$15550,9,FALSE)</f>
        <v>0</v>
      </c>
      <c r="AG167" s="83">
        <f>VLOOKUP($C167,[1]量産!$C$4:$N$15550,10,FALSE)</f>
        <v>0</v>
      </c>
      <c r="AH167" s="42">
        <f>VLOOKUP($C167,[1]量産!$C$4:$N$15550,11,FALSE)</f>
        <v>0</v>
      </c>
      <c r="AI167" s="84">
        <f>VLOOKUP($C167,[1]量産!$C$4:$N$15550,12,FALSE)</f>
        <v>0</v>
      </c>
      <c r="AJ167" s="9"/>
      <c r="AK167" s="10"/>
      <c r="AL167" s="11">
        <f t="shared" si="21"/>
        <v>7552701411</v>
      </c>
      <c r="AM167" s="11" t="str">
        <f t="shared" si="22"/>
        <v>A</v>
      </c>
      <c r="AN167" s="11" t="str">
        <f t="shared" si="23"/>
        <v xml:space="preserve">VK05 A,B,C-GR </v>
      </c>
      <c r="AP167" s="129">
        <v>8972416632</v>
      </c>
      <c r="AQ167" s="11" t="e">
        <f t="shared" si="24"/>
        <v>#N/A</v>
      </c>
      <c r="AR167" s="11" t="e">
        <f t="shared" si="25"/>
        <v>#N/A</v>
      </c>
      <c r="BK167" s="13" t="e">
        <f>VLOOKUP(C:C,[2]Sheet2!$A:$A,1,FALSE)</f>
        <v>#N/A</v>
      </c>
    </row>
    <row r="168" spans="1:63" s="11" customFormat="1">
      <c r="A168" s="138">
        <v>330</v>
      </c>
      <c r="B168" s="170" t="s">
        <v>13</v>
      </c>
      <c r="C168" s="136">
        <v>7552701621</v>
      </c>
      <c r="D168" s="136" t="s">
        <v>1128</v>
      </c>
      <c r="E168" s="247" t="s">
        <v>1566</v>
      </c>
      <c r="F168" s="139">
        <v>1</v>
      </c>
      <c r="G168" s="139" t="s">
        <v>1162</v>
      </c>
      <c r="H168" s="139" t="s">
        <v>11</v>
      </c>
      <c r="I168" s="139"/>
      <c r="J168" s="139"/>
      <c r="K168" s="139"/>
      <c r="L168" s="139"/>
      <c r="M168" s="139"/>
      <c r="N168" s="139"/>
      <c r="O168" s="139">
        <v>1</v>
      </c>
      <c r="P168" s="139">
        <v>4</v>
      </c>
      <c r="Q168" s="139">
        <v>1</v>
      </c>
      <c r="R168" s="139"/>
      <c r="S168" s="139"/>
      <c r="T168" s="139"/>
      <c r="U168" s="152"/>
      <c r="V168" s="139">
        <v>6</v>
      </c>
      <c r="W168" s="136" t="s">
        <v>680</v>
      </c>
      <c r="X168" s="136" t="s">
        <v>838</v>
      </c>
      <c r="Y168" s="42" t="str">
        <f>VLOOKUP($C168,[1]量産!$C$4:$N$15550,2,FALSE)</f>
        <v>I4K6545</v>
      </c>
      <c r="Z168" s="108">
        <f>VLOOKUP($C168,[1]量産!$C$4:$N$15550,3,FALSE)</f>
        <v>45817</v>
      </c>
      <c r="AA168" s="42" t="str">
        <f>VLOOKUP($C168,[1]量産!$C$4:$N$15550,4,FALSE)</f>
        <v>VK05 A,B,C-Gr</v>
      </c>
      <c r="AB168" s="42" t="str">
        <f>VLOOKUP($C168,[1]量産!$C$4:$N$15550,5,FALSE)</f>
        <v>VK05 A,B,C-Gr 1SEI</v>
      </c>
      <c r="AC168" s="81" t="str">
        <f>VLOOKUP($C168,[1]量産!$C$4:$N$15550,6,FALSE)</f>
        <v>VK05 A,B,C-Gr 1SEI向け設変出図</v>
      </c>
      <c r="AD168" s="42" t="str">
        <f>VLOOKUP($C168,[1]量産!$C$4:$N$15550,7,FALSE)</f>
        <v>PA1-5086</v>
      </c>
      <c r="AE168" s="42" t="str">
        <f>VLOOKUP($C168,[1]量産!$C$4:$N$15550,8,FALSE)</f>
        <v>A</v>
      </c>
      <c r="AF168" s="82" t="str">
        <f>VLOOKUP($C168,[1]量産!$C$4:$N$15550,9,FALSE)</f>
        <v>PK1</v>
      </c>
      <c r="AG168" s="83">
        <f>VLOOKUP($C168,[1]量産!$C$4:$N$15550,10,FALSE)</f>
        <v>0</v>
      </c>
      <c r="AH168" s="42">
        <f>VLOOKUP($C168,[1]量産!$C$4:$N$15550,11,FALSE)</f>
        <v>0</v>
      </c>
      <c r="AI168" s="84">
        <f>VLOOKUP($C168,[1]量産!$C$4:$N$15550,12,FALSE)</f>
        <v>0</v>
      </c>
      <c r="AJ168" s="12"/>
      <c r="AK168" s="10"/>
      <c r="AL168" s="11">
        <f t="shared" si="21"/>
        <v>7552701621</v>
      </c>
      <c r="AM168" s="11" t="str">
        <f t="shared" si="22"/>
        <v>A</v>
      </c>
      <c r="AN168" s="11" t="str">
        <f t="shared" si="23"/>
        <v xml:space="preserve">VK05 A,B,C-GR </v>
      </c>
      <c r="AP168" s="129">
        <v>8981579521</v>
      </c>
      <c r="AQ168" s="11" t="e">
        <f t="shared" si="24"/>
        <v>#N/A</v>
      </c>
      <c r="AR168" s="11" t="e">
        <f t="shared" si="25"/>
        <v>#N/A</v>
      </c>
      <c r="BK168" s="13" t="e">
        <f>VLOOKUP(C:C,[2]Sheet2!$A:$A,1,FALSE)</f>
        <v>#N/A</v>
      </c>
    </row>
    <row r="169" spans="1:63" s="11" customFormat="1">
      <c r="A169" s="138">
        <v>555</v>
      </c>
      <c r="B169" s="170" t="s">
        <v>13</v>
      </c>
      <c r="C169" s="136">
        <v>7552703000</v>
      </c>
      <c r="D169" s="136" t="s">
        <v>30</v>
      </c>
      <c r="E169" s="247" t="s">
        <v>1009</v>
      </c>
      <c r="F169" s="139">
        <v>3</v>
      </c>
      <c r="G169" s="139" t="s">
        <v>10</v>
      </c>
      <c r="H169" s="139" t="s">
        <v>11</v>
      </c>
      <c r="I169" s="139"/>
      <c r="J169" s="139"/>
      <c r="K169" s="139"/>
      <c r="L169" s="139"/>
      <c r="M169" s="139"/>
      <c r="N169" s="139"/>
      <c r="O169" s="139">
        <v>5</v>
      </c>
      <c r="P169" s="139">
        <v>11</v>
      </c>
      <c r="Q169" s="139">
        <v>11</v>
      </c>
      <c r="R169" s="139">
        <v>11</v>
      </c>
      <c r="S169" s="139">
        <v>12</v>
      </c>
      <c r="T169" s="139">
        <v>10</v>
      </c>
      <c r="U169" s="139">
        <v>10</v>
      </c>
      <c r="V169" s="139">
        <v>70</v>
      </c>
      <c r="W169" s="136" t="s">
        <v>680</v>
      </c>
      <c r="X169" s="136" t="s">
        <v>796</v>
      </c>
      <c r="Y169" s="42" t="str">
        <f>VLOOKUP($C169,[1]量産!$C$4:$N$15550,2,FALSE)</f>
        <v>I3K5492</v>
      </c>
      <c r="Z169" s="108">
        <f>VLOOKUP($C169,[1]量産!$C$4:$N$15550,3,FALSE)</f>
        <v>45726</v>
      </c>
      <c r="AA169" s="42" t="str">
        <f>VLOOKUP($C169,[1]量産!$C$4:$N$15550,4,FALSE)</f>
        <v>VK05 A-Gr</v>
      </c>
      <c r="AB169" s="42" t="str">
        <f>VLOOKUP($C169,[1]量産!$C$4:$N$15550,5,FALSE)</f>
        <v>VK05A-Gr</v>
      </c>
      <c r="AC169" s="81" t="str">
        <f>VLOOKUP($C169,[1]量産!$C$4:$N$15550,6,FALSE)</f>
        <v>VK05 A-Gr 欧州/トルコ/UK向け 新規出図</v>
      </c>
      <c r="AD169" s="42">
        <f>VLOOKUP($C169,[1]量産!$C$4:$N$15550,7,FALSE)</f>
        <v>0</v>
      </c>
      <c r="AE169" s="42" t="str">
        <f>VLOOKUP($C169,[1]量産!$C$4:$N$15550,8,FALSE)</f>
        <v>D</v>
      </c>
      <c r="AF169" s="82">
        <f>VLOOKUP($C169,[1]量産!$C$4:$N$15550,9,FALSE)</f>
        <v>0</v>
      </c>
      <c r="AG169" s="83" t="str">
        <f>VLOOKUP($C169,[1]量産!$C$4:$N$15550,10,FALSE)</f>
        <v>未</v>
      </c>
      <c r="AH169" s="42" t="str">
        <f>VLOOKUP($C169,[1]量産!$C$4:$N$15550,11,FALSE)</f>
        <v>未</v>
      </c>
      <c r="AI169" s="84" t="str">
        <f>VLOOKUP($C169,[1]量産!$C$4:$N$15550,12,FALSE)</f>
        <v>未</v>
      </c>
      <c r="AJ169" s="9"/>
      <c r="AK169" s="10"/>
      <c r="AL169" s="11">
        <f t="shared" si="21"/>
        <v>7552703000</v>
      </c>
      <c r="AM169" s="11" t="str">
        <f t="shared" si="22"/>
        <v>A</v>
      </c>
      <c r="AN169" s="11" t="str">
        <f t="shared" si="23"/>
        <v>VK05 A-GR 欧州/トルコ/UK向け 新規出図</v>
      </c>
      <c r="AP169" s="129">
        <v>7552301510</v>
      </c>
      <c r="AQ169" s="11" t="e">
        <f t="shared" si="24"/>
        <v>#N/A</v>
      </c>
      <c r="AR169" s="11" t="e">
        <f t="shared" si="25"/>
        <v>#N/A</v>
      </c>
      <c r="BK169" s="13" t="e">
        <f>VLOOKUP(C:C,[2]Sheet2!$A:$A,1,FALSE)</f>
        <v>#N/A</v>
      </c>
    </row>
    <row r="170" spans="1:63" s="11" customFormat="1">
      <c r="A170" s="138">
        <v>310</v>
      </c>
      <c r="B170" s="170" t="s">
        <v>13</v>
      </c>
      <c r="C170" s="136">
        <v>7552222851</v>
      </c>
      <c r="D170" s="136" t="s">
        <v>17</v>
      </c>
      <c r="E170" s="247" t="s">
        <v>1281</v>
      </c>
      <c r="F170" s="139">
        <v>1</v>
      </c>
      <c r="G170" s="139" t="s">
        <v>10</v>
      </c>
      <c r="H170" s="139" t="s">
        <v>11</v>
      </c>
      <c r="I170" s="139"/>
      <c r="J170" s="139"/>
      <c r="K170" s="139"/>
      <c r="L170" s="139"/>
      <c r="M170" s="139"/>
      <c r="N170" s="139"/>
      <c r="O170" s="139"/>
      <c r="P170" s="139">
        <v>1</v>
      </c>
      <c r="Q170" s="139">
        <v>2</v>
      </c>
      <c r="R170" s="139">
        <v>2</v>
      </c>
      <c r="S170" s="139">
        <v>2</v>
      </c>
      <c r="T170" s="152">
        <v>2</v>
      </c>
      <c r="U170" s="152">
        <v>1</v>
      </c>
      <c r="V170" s="139">
        <v>10</v>
      </c>
      <c r="W170" s="136" t="s">
        <v>680</v>
      </c>
      <c r="X170" s="136" t="s">
        <v>681</v>
      </c>
      <c r="Y170" s="42" t="str">
        <f>VLOOKUP($C170,[1]量産!$C$4:$N$15550,2,FALSE)</f>
        <v>I4K5030</v>
      </c>
      <c r="Z170" s="108">
        <f>VLOOKUP($C170,[1]量産!$C$4:$N$15550,3,FALSE)</f>
        <v>45450</v>
      </c>
      <c r="AA170" s="42" t="str">
        <f>VLOOKUP($C170,[1]量産!$C$4:$N$15550,4,FALSE)</f>
        <v>VK00 NKR</v>
      </c>
      <c r="AB170" s="42" t="str">
        <f>VLOOKUP($C170,[1]量産!$C$4:$N$15550,5,FALSE)</f>
        <v>VK00 B2-Gr 700幅</v>
      </c>
      <c r="AC170" s="81" t="str">
        <f>VLOOKUP($C170,[1]量産!$C$4:$N$15550,6,FALSE)</f>
        <v>VK00 B2-GR 一生向け 700幅　設変出図(内容:構成部品の最新化、溶接NUT変更)</v>
      </c>
      <c r="AD170" s="42">
        <f>VLOOKUP($C170,[1]量産!$C$4:$N$15550,7,FALSE)</f>
        <v>0</v>
      </c>
      <c r="AE170" s="42" t="str">
        <f>VLOOKUP($C170,[1]量産!$C$4:$N$15550,8,FALSE)</f>
        <v>A</v>
      </c>
      <c r="AF170" s="82">
        <f>VLOOKUP($C170,[1]量産!$C$4:$N$15550,9,FALSE)</f>
        <v>0</v>
      </c>
      <c r="AG170" s="83" t="str">
        <f>VLOOKUP($C170,[1]量産!$C$4:$N$15550,10,FALSE)</f>
        <v>○</v>
      </c>
      <c r="AH170" s="42">
        <f>VLOOKUP($C170,[1]量産!$C$4:$N$15550,11,FALSE)</f>
        <v>20250603</v>
      </c>
      <c r="AI170" s="84">
        <f>VLOOKUP($C170,[1]量産!$C$4:$N$15550,12,FALSE)</f>
        <v>20250603</v>
      </c>
      <c r="AJ170" s="9"/>
      <c r="AK170" s="10"/>
      <c r="AL170" s="11">
        <f t="shared" si="21"/>
        <v>7552222851</v>
      </c>
      <c r="AM170" s="11" t="str">
        <f t="shared" si="22"/>
        <v>A</v>
      </c>
      <c r="AN170" s="11" t="str">
        <f t="shared" si="23"/>
        <v>VK00 B2-GR 一生向け 700幅　設変出図(内容:構成部品の最新化、溶接NUT変更)</v>
      </c>
      <c r="AP170" s="129">
        <v>7552303540</v>
      </c>
      <c r="AQ170" s="11" t="e">
        <f t="shared" si="24"/>
        <v>#N/A</v>
      </c>
      <c r="AR170" s="11" t="e">
        <f t="shared" si="25"/>
        <v>#N/A</v>
      </c>
      <c r="BK170" s="13" t="e">
        <f>VLOOKUP(C:C,[2]Sheet2!$A:$A,1,FALSE)</f>
        <v>#N/A</v>
      </c>
    </row>
    <row r="171" spans="1:63" s="11" customFormat="1">
      <c r="A171" s="138">
        <v>312</v>
      </c>
      <c r="B171" s="170" t="s">
        <v>13</v>
      </c>
      <c r="C171" s="136">
        <v>7552222871</v>
      </c>
      <c r="D171" s="136" t="s">
        <v>17</v>
      </c>
      <c r="E171" s="247" t="s">
        <v>1281</v>
      </c>
      <c r="F171" s="139">
        <v>1</v>
      </c>
      <c r="G171" s="139" t="s">
        <v>1295</v>
      </c>
      <c r="H171" s="139" t="s">
        <v>11</v>
      </c>
      <c r="I171" s="139"/>
      <c r="J171" s="139"/>
      <c r="K171" s="139"/>
      <c r="L171" s="139"/>
      <c r="M171" s="139"/>
      <c r="N171" s="139"/>
      <c r="O171" s="139"/>
      <c r="P171" s="139">
        <v>1</v>
      </c>
      <c r="Q171" s="139">
        <v>1</v>
      </c>
      <c r="R171" s="139">
        <v>1</v>
      </c>
      <c r="S171" s="139">
        <v>1</v>
      </c>
      <c r="T171" s="139">
        <v>1</v>
      </c>
      <c r="U171" s="139"/>
      <c r="V171" s="139">
        <v>5</v>
      </c>
      <c r="W171" s="136" t="s">
        <v>680</v>
      </c>
      <c r="X171" s="136" t="s">
        <v>681</v>
      </c>
      <c r="Y171" s="42" t="str">
        <f>VLOOKUP($C171,[1]量産!$C$4:$N$15550,2,FALSE)</f>
        <v>I4K5030</v>
      </c>
      <c r="Z171" s="108">
        <f>VLOOKUP($C171,[1]量産!$C$4:$N$15550,3,FALSE)</f>
        <v>45450</v>
      </c>
      <c r="AA171" s="42" t="str">
        <f>VLOOKUP($C171,[1]量産!$C$4:$N$15550,4,FALSE)</f>
        <v>VK00 NKR</v>
      </c>
      <c r="AB171" s="42" t="str">
        <f>VLOOKUP($C171,[1]量産!$C$4:$N$15550,5,FALSE)</f>
        <v>VK00 B2-Gr 700幅</v>
      </c>
      <c r="AC171" s="81" t="str">
        <f>VLOOKUP($C171,[1]量産!$C$4:$N$15550,6,FALSE)</f>
        <v>VK00 B2-GR 一生向け 700幅　設変出図(内容:構成部品の最新化、溶接NUT変更)</v>
      </c>
      <c r="AD171" s="42" t="str">
        <f>VLOOKUP($C171,[1]量産!$C$4:$N$15550,7,FALSE)</f>
        <v>PA1-4116</v>
      </c>
      <c r="AE171" s="42" t="str">
        <f>VLOOKUP($C171,[1]量産!$C$4:$N$15550,8,FALSE)</f>
        <v>A</v>
      </c>
      <c r="AF171" s="82" t="str">
        <f>VLOOKUP($C171,[1]量産!$C$4:$N$15550,9,FALSE)</f>
        <v>GF8</v>
      </c>
      <c r="AG171" s="83" t="str">
        <f>VLOOKUP($C171,[1]量産!$C$4:$N$15550,10,FALSE)</f>
        <v>○</v>
      </c>
      <c r="AH171" s="42">
        <f>VLOOKUP($C171,[1]量産!$C$4:$N$15550,11,FALSE)</f>
        <v>20240705</v>
      </c>
      <c r="AI171" s="84">
        <f>VLOOKUP($C171,[1]量産!$C$4:$N$15550,12,FALSE)</f>
        <v>20240705</v>
      </c>
      <c r="AJ171" s="9"/>
      <c r="AK171" s="10"/>
      <c r="AL171" s="11">
        <f t="shared" si="21"/>
        <v>7552222871</v>
      </c>
      <c r="AM171" s="11" t="str">
        <f t="shared" si="22"/>
        <v>A</v>
      </c>
      <c r="AN171" s="11" t="str">
        <f t="shared" si="23"/>
        <v>VK00 B2-GR 一生向け 700幅　設変出図(内容:構成部品の最新化、溶接NUT変更)</v>
      </c>
      <c r="AP171" s="129">
        <v>7552305430</v>
      </c>
      <c r="AQ171" s="11" t="e">
        <f t="shared" si="24"/>
        <v>#N/A</v>
      </c>
      <c r="AR171" s="11" t="e">
        <f t="shared" si="25"/>
        <v>#N/A</v>
      </c>
      <c r="BK171" s="13" t="e">
        <f>VLOOKUP(C:C,[2]Sheet2!$A:$A,1,FALSE)</f>
        <v>#N/A</v>
      </c>
    </row>
    <row r="172" spans="1:63" s="11" customFormat="1">
      <c r="A172" s="138">
        <v>551</v>
      </c>
      <c r="B172" s="170" t="s">
        <v>13</v>
      </c>
      <c r="C172" s="136">
        <v>7552701551</v>
      </c>
      <c r="D172" s="136" t="s">
        <v>975</v>
      </c>
      <c r="E172" s="247" t="s">
        <v>1160</v>
      </c>
      <c r="F172" s="139">
        <v>3</v>
      </c>
      <c r="G172" s="139" t="s">
        <v>10</v>
      </c>
      <c r="H172" s="139" t="s">
        <v>11</v>
      </c>
      <c r="I172" s="139"/>
      <c r="J172" s="139"/>
      <c r="K172" s="139"/>
      <c r="L172" s="139"/>
      <c r="M172" s="139"/>
      <c r="N172" s="152"/>
      <c r="O172" s="152"/>
      <c r="P172" s="152"/>
      <c r="Q172" s="152">
        <v>1</v>
      </c>
      <c r="R172" s="152">
        <v>1</v>
      </c>
      <c r="S172" s="152"/>
      <c r="T172" s="152"/>
      <c r="U172" s="152"/>
      <c r="V172" s="139">
        <v>2</v>
      </c>
      <c r="W172" s="136" t="s">
        <v>680</v>
      </c>
      <c r="X172" s="136" t="s">
        <v>838</v>
      </c>
      <c r="Y172" s="42" t="str">
        <f>VLOOKUP($C172,[1]量産!$C$4:$N$15550,2,FALSE)</f>
        <v>I4K6545</v>
      </c>
      <c r="Z172" s="108">
        <f>VLOOKUP($C172,[1]量産!$C$4:$N$15550,3,FALSE)</f>
        <v>45817</v>
      </c>
      <c r="AA172" s="42" t="str">
        <f>VLOOKUP($C172,[1]量産!$C$4:$N$15550,4,FALSE)</f>
        <v>VK05 A,B,C-Gr</v>
      </c>
      <c r="AB172" s="42" t="str">
        <f>VLOOKUP($C172,[1]量産!$C$4:$N$15550,5,FALSE)</f>
        <v>VK05 A,B,C-Gr 1SEI</v>
      </c>
      <c r="AC172" s="81" t="str">
        <f>VLOOKUP($C172,[1]量産!$C$4:$N$15550,6,FALSE)</f>
        <v>VK05 A,B,C-Gr 1SEI向け設変出図</v>
      </c>
      <c r="AD172" s="42">
        <f>VLOOKUP($C172,[1]量産!$C$4:$N$15550,7,FALSE)</f>
        <v>0</v>
      </c>
      <c r="AE172" s="42" t="str">
        <f>VLOOKUP($C172,[1]量産!$C$4:$N$15550,8,FALSE)</f>
        <v>A</v>
      </c>
      <c r="AF172" s="82">
        <f>VLOOKUP($C172,[1]量産!$C$4:$N$15550,9,FALSE)</f>
        <v>0</v>
      </c>
      <c r="AG172" s="83">
        <f>VLOOKUP($C172,[1]量産!$C$4:$N$15550,10,FALSE)</f>
        <v>0</v>
      </c>
      <c r="AH172" s="42">
        <f>VLOOKUP($C172,[1]量産!$C$4:$N$15550,11,FALSE)</f>
        <v>0</v>
      </c>
      <c r="AI172" s="84">
        <f>VLOOKUP($C172,[1]量産!$C$4:$N$15550,12,FALSE)</f>
        <v>0</v>
      </c>
      <c r="AJ172" s="9"/>
      <c r="AK172" s="10"/>
      <c r="AL172" s="11">
        <f t="shared" si="21"/>
        <v>7552701551</v>
      </c>
      <c r="AM172" s="11" t="str">
        <f t="shared" si="22"/>
        <v>A</v>
      </c>
      <c r="AN172" s="11" t="str">
        <f t="shared" si="23"/>
        <v>I4K6545VK05 A,B,C-GR 1生向け設変出図</v>
      </c>
      <c r="AP172" s="129">
        <v>7552305480</v>
      </c>
      <c r="AQ172" s="11" t="e">
        <f t="shared" si="24"/>
        <v>#N/A</v>
      </c>
      <c r="AR172" s="11" t="e">
        <f t="shared" si="25"/>
        <v>#N/A</v>
      </c>
      <c r="BK172" s="13">
        <f>VLOOKUP(C:C,[2]Sheet2!$A:$A,1,FALSE)</f>
        <v>7552701551</v>
      </c>
    </row>
    <row r="173" spans="1:63" s="11" customFormat="1">
      <c r="A173" s="138">
        <v>317</v>
      </c>
      <c r="B173" s="170" t="s">
        <v>13</v>
      </c>
      <c r="C173" s="136">
        <v>7552312630</v>
      </c>
      <c r="D173" s="136" t="s">
        <v>1293</v>
      </c>
      <c r="E173" s="307" t="s">
        <v>1282</v>
      </c>
      <c r="F173" s="139">
        <v>1</v>
      </c>
      <c r="G173" s="139" t="s">
        <v>10</v>
      </c>
      <c r="H173" s="139" t="s">
        <v>11</v>
      </c>
      <c r="I173" s="139"/>
      <c r="J173" s="139"/>
      <c r="K173" s="139"/>
      <c r="L173" s="152"/>
      <c r="M173" s="139"/>
      <c r="N173" s="139"/>
      <c r="O173" s="139"/>
      <c r="P173" s="139"/>
      <c r="Q173" s="139">
        <v>1</v>
      </c>
      <c r="R173" s="139"/>
      <c r="S173" s="152"/>
      <c r="T173" s="152"/>
      <c r="U173" s="152"/>
      <c r="V173" s="139">
        <v>1</v>
      </c>
      <c r="W173" s="136" t="s">
        <v>680</v>
      </c>
      <c r="X173" s="136" t="s">
        <v>1278</v>
      </c>
      <c r="Y173" s="42" t="str">
        <f>VLOOKUP($C173,[1]量産!$C$4:$N$15550,2,FALSE)</f>
        <v>I3K4019</v>
      </c>
      <c r="Z173" s="108">
        <f>VLOOKUP($C173,[1]量産!$C$4:$N$15550,3,FALSE)</f>
        <v>0</v>
      </c>
      <c r="AA173" s="42" t="str">
        <f>VLOOKUP($C173,[1]量産!$C$4:$N$15550,4,FALSE)</f>
        <v>VK02NMR</v>
      </c>
      <c r="AB173" s="42" t="str">
        <f>VLOOKUP($C173,[1]量産!$C$4:$N$15550,5,FALSE)</f>
        <v>VK02 A-Gr</v>
      </c>
      <c r="AC173" s="81">
        <f>VLOOKUP($C173,[1]量産!$C$4:$N$15550,6,FALSE)</f>
        <v>0</v>
      </c>
      <c r="AD173" s="42">
        <f>VLOOKUP($C173,[1]量産!$C$4:$N$15550,7,FALSE)</f>
        <v>0</v>
      </c>
      <c r="AE173" s="42" t="str">
        <f>VLOOKUP($C173,[1]量産!$C$4:$N$15550,8,FALSE)</f>
        <v>A</v>
      </c>
      <c r="AF173" s="82">
        <f>VLOOKUP($C173,[1]量産!$C$4:$N$15550,9,FALSE)</f>
        <v>0</v>
      </c>
      <c r="AG173" s="83" t="str">
        <f>VLOOKUP($C173,[1]量産!$C$4:$N$15550,10,FALSE)</f>
        <v>○</v>
      </c>
      <c r="AH173" s="42">
        <f>VLOOKUP($C173,[1]量産!$C$4:$N$15550,11,FALSE)</f>
        <v>20250805</v>
      </c>
      <c r="AI173" s="84">
        <f>VLOOKUP($C173,[1]量産!$C$4:$N$15550,12,FALSE)</f>
        <v>20250805</v>
      </c>
      <c r="AJ173" s="9"/>
      <c r="AK173" s="10"/>
      <c r="AL173" s="11">
        <f t="shared" si="21"/>
        <v>7552312630</v>
      </c>
      <c r="AM173" s="11" t="str">
        <f t="shared" si="22"/>
        <v>A</v>
      </c>
      <c r="AN173" s="11" t="str">
        <f t="shared" si="23"/>
        <v>VK02 A-GR K研 FRAME ASM 新規出図</v>
      </c>
      <c r="AQ173" s="11">
        <f t="shared" si="24"/>
        <v>0</v>
      </c>
      <c r="AR173" s="11">
        <f t="shared" si="25"/>
        <v>0</v>
      </c>
      <c r="BK173" s="13">
        <f>VLOOKUP(C:C,[2]Sheet2!$A:$A,1,FALSE)</f>
        <v>7552312630</v>
      </c>
    </row>
    <row r="174" spans="1:63" s="11" customFormat="1">
      <c r="A174" s="138">
        <v>308</v>
      </c>
      <c r="B174" s="170" t="s">
        <v>13</v>
      </c>
      <c r="C174" s="136">
        <v>7552209041</v>
      </c>
      <c r="D174" s="136" t="s">
        <v>286</v>
      </c>
      <c r="E174" s="307" t="s">
        <v>1667</v>
      </c>
      <c r="F174" s="139">
        <v>1</v>
      </c>
      <c r="G174" s="139" t="s">
        <v>10</v>
      </c>
      <c r="H174" s="139" t="s">
        <v>11</v>
      </c>
      <c r="I174" s="152"/>
      <c r="J174" s="152"/>
      <c r="K174" s="152"/>
      <c r="L174" s="152"/>
      <c r="M174" s="152"/>
      <c r="N174" s="139"/>
      <c r="O174" s="139"/>
      <c r="P174" s="139"/>
      <c r="Q174" s="139">
        <v>1</v>
      </c>
      <c r="R174" s="139"/>
      <c r="S174" s="139"/>
      <c r="T174" s="152"/>
      <c r="U174" s="152"/>
      <c r="V174" s="139">
        <v>1</v>
      </c>
      <c r="W174" s="136" t="s">
        <v>680</v>
      </c>
      <c r="X174" s="136" t="s">
        <v>786</v>
      </c>
      <c r="Y174" s="42" t="e">
        <f>VLOOKUP($C174,[1]量産!$C$4:$N$15550,2,FALSE)</f>
        <v>#N/A</v>
      </c>
      <c r="Z174" s="108" t="e">
        <f>VLOOKUP($C174,[1]量産!$C$4:$N$15550,3,FALSE)</f>
        <v>#N/A</v>
      </c>
      <c r="AA174" s="42" t="e">
        <f>VLOOKUP($C174,[1]量産!$C$4:$N$15550,4,FALSE)</f>
        <v>#N/A</v>
      </c>
      <c r="AB174" s="42" t="e">
        <f>VLOOKUP($C174,[1]量産!$C$4:$N$15550,5,FALSE)</f>
        <v>#N/A</v>
      </c>
      <c r="AC174" s="81" t="e">
        <f>VLOOKUP($C174,[1]量産!$C$4:$N$15550,6,FALSE)</f>
        <v>#N/A</v>
      </c>
      <c r="AD174" s="42" t="e">
        <f>VLOOKUP($C174,[1]量産!$C$4:$N$15550,7,FALSE)</f>
        <v>#N/A</v>
      </c>
      <c r="AE174" s="42" t="e">
        <f>VLOOKUP($C174,[1]量産!$C$4:$N$15550,8,FALSE)</f>
        <v>#N/A</v>
      </c>
      <c r="AF174" s="82" t="e">
        <f>VLOOKUP($C174,[1]量産!$C$4:$N$15550,9,FALSE)</f>
        <v>#N/A</v>
      </c>
      <c r="AG174" s="83" t="e">
        <f>VLOOKUP($C174,[1]量産!$C$4:$N$15550,10,FALSE)</f>
        <v>#N/A</v>
      </c>
      <c r="AH174" s="42" t="e">
        <f>VLOOKUP($C174,[1]量産!$C$4:$N$15550,11,FALSE)</f>
        <v>#N/A</v>
      </c>
      <c r="AI174" s="84" t="e">
        <f>VLOOKUP($C174,[1]量産!$C$4:$N$15550,12,FALSE)</f>
        <v>#N/A</v>
      </c>
      <c r="AJ174" s="9"/>
      <c r="AK174" s="10"/>
      <c r="AL174" s="11">
        <f t="shared" si="21"/>
        <v>7552209041</v>
      </c>
      <c r="AM174" s="11" t="str">
        <f t="shared" si="22"/>
        <v>A</v>
      </c>
      <c r="AN174" s="11" t="str">
        <f t="shared" si="23"/>
        <v>VK04 C-GR K研向け設変出図</v>
      </c>
      <c r="AQ174" s="11">
        <f t="shared" si="24"/>
        <v>0</v>
      </c>
      <c r="AR174" s="11">
        <f t="shared" si="25"/>
        <v>0</v>
      </c>
      <c r="BK174" s="13" t="e">
        <f>VLOOKUP(C:C,[2]Sheet2!$A:$A,1,FALSE)</f>
        <v>#N/A</v>
      </c>
    </row>
    <row r="175" spans="1:63" s="11" customFormat="1">
      <c r="A175" s="138">
        <v>309</v>
      </c>
      <c r="B175" s="170" t="s">
        <v>13</v>
      </c>
      <c r="C175" s="136">
        <v>7552213181</v>
      </c>
      <c r="D175" s="136" t="s">
        <v>286</v>
      </c>
      <c r="E175" s="307" t="s">
        <v>1667</v>
      </c>
      <c r="F175" s="139">
        <v>1</v>
      </c>
      <c r="G175" s="139" t="s">
        <v>10</v>
      </c>
      <c r="H175" s="139" t="s">
        <v>11</v>
      </c>
      <c r="I175" s="152"/>
      <c r="J175" s="152"/>
      <c r="K175" s="152"/>
      <c r="L175" s="152"/>
      <c r="M175" s="152"/>
      <c r="N175" s="139"/>
      <c r="O175" s="139"/>
      <c r="P175" s="139"/>
      <c r="Q175" s="139">
        <v>1</v>
      </c>
      <c r="R175" s="139"/>
      <c r="S175" s="139"/>
      <c r="T175" s="152"/>
      <c r="U175" s="152"/>
      <c r="V175" s="139">
        <v>1</v>
      </c>
      <c r="W175" s="136" t="s">
        <v>680</v>
      </c>
      <c r="X175" s="136" t="s">
        <v>786</v>
      </c>
      <c r="Y175" s="42" t="e">
        <f>VLOOKUP($C175,[1]量産!$C$4:$N$15550,2,FALSE)</f>
        <v>#N/A</v>
      </c>
      <c r="Z175" s="108" t="e">
        <f>VLOOKUP($C175,[1]量産!$C$4:$N$15550,3,FALSE)</f>
        <v>#N/A</v>
      </c>
      <c r="AA175" s="42" t="e">
        <f>VLOOKUP($C175,[1]量産!$C$4:$N$15550,4,FALSE)</f>
        <v>#N/A</v>
      </c>
      <c r="AB175" s="42" t="e">
        <f>VLOOKUP($C175,[1]量産!$C$4:$N$15550,5,FALSE)</f>
        <v>#N/A</v>
      </c>
      <c r="AC175" s="81" t="e">
        <f>VLOOKUP($C175,[1]量産!$C$4:$N$15550,6,FALSE)</f>
        <v>#N/A</v>
      </c>
      <c r="AD175" s="42" t="e">
        <f>VLOOKUP($C175,[1]量産!$C$4:$N$15550,7,FALSE)</f>
        <v>#N/A</v>
      </c>
      <c r="AE175" s="42" t="e">
        <f>VLOOKUP($C175,[1]量産!$C$4:$N$15550,8,FALSE)</f>
        <v>#N/A</v>
      </c>
      <c r="AF175" s="82" t="e">
        <f>VLOOKUP($C175,[1]量産!$C$4:$N$15550,9,FALSE)</f>
        <v>#N/A</v>
      </c>
      <c r="AG175" s="83" t="e">
        <f>VLOOKUP($C175,[1]量産!$C$4:$N$15550,10,FALSE)</f>
        <v>#N/A</v>
      </c>
      <c r="AH175" s="42" t="e">
        <f>VLOOKUP($C175,[1]量産!$C$4:$N$15550,11,FALSE)</f>
        <v>#N/A</v>
      </c>
      <c r="AI175" s="84" t="e">
        <f>VLOOKUP($C175,[1]量産!$C$4:$N$15550,12,FALSE)</f>
        <v>#N/A</v>
      </c>
      <c r="AJ175" s="9"/>
      <c r="AK175" s="10"/>
      <c r="AL175" s="11">
        <f t="shared" si="21"/>
        <v>7552213181</v>
      </c>
      <c r="AM175" s="11" t="str">
        <f t="shared" si="22"/>
        <v>A</v>
      </c>
      <c r="AN175" s="11" t="str">
        <f t="shared" si="23"/>
        <v>VK04 C-GR K研向け設変出図</v>
      </c>
      <c r="AQ175" s="11">
        <f t="shared" si="24"/>
        <v>0</v>
      </c>
      <c r="AR175" s="11">
        <f t="shared" si="25"/>
        <v>0</v>
      </c>
      <c r="BK175" s="13" t="e">
        <f>VLOOKUP(C:C,[2]Sheet2!$A:$A,1,FALSE)</f>
        <v>#N/A</v>
      </c>
    </row>
    <row r="176" spans="1:63" s="11" customFormat="1">
      <c r="A176" s="138">
        <v>314</v>
      </c>
      <c r="B176" s="170" t="s">
        <v>13</v>
      </c>
      <c r="C176" s="136">
        <v>7552224501</v>
      </c>
      <c r="D176" s="136" t="s">
        <v>977</v>
      </c>
      <c r="E176" s="307" t="s">
        <v>1667</v>
      </c>
      <c r="F176" s="139">
        <v>1</v>
      </c>
      <c r="G176" s="139" t="s">
        <v>10</v>
      </c>
      <c r="H176" s="139" t="s">
        <v>11</v>
      </c>
      <c r="I176" s="139"/>
      <c r="J176" s="139"/>
      <c r="K176" s="139"/>
      <c r="L176" s="139"/>
      <c r="M176" s="139"/>
      <c r="N176" s="139"/>
      <c r="O176" s="139"/>
      <c r="P176" s="139"/>
      <c r="Q176" s="139">
        <v>1</v>
      </c>
      <c r="R176" s="139">
        <v>2</v>
      </c>
      <c r="S176" s="139"/>
      <c r="T176" s="139"/>
      <c r="U176" s="139"/>
      <c r="V176" s="139">
        <v>3</v>
      </c>
      <c r="W176" s="136" t="s">
        <v>680</v>
      </c>
      <c r="X176" s="136" t="s">
        <v>786</v>
      </c>
      <c r="Y176" s="42" t="e">
        <f>VLOOKUP($C176,[1]量産!$C$4:$N$15550,2,FALSE)</f>
        <v>#N/A</v>
      </c>
      <c r="Z176" s="108" t="e">
        <f>VLOOKUP($C176,[1]量産!$C$4:$N$15550,3,FALSE)</f>
        <v>#N/A</v>
      </c>
      <c r="AA176" s="42" t="e">
        <f>VLOOKUP($C176,[1]量産!$C$4:$N$15550,4,FALSE)</f>
        <v>#N/A</v>
      </c>
      <c r="AB176" s="42" t="e">
        <f>VLOOKUP($C176,[1]量産!$C$4:$N$15550,5,FALSE)</f>
        <v>#N/A</v>
      </c>
      <c r="AC176" s="81" t="e">
        <f>VLOOKUP($C176,[1]量産!$C$4:$N$15550,6,FALSE)</f>
        <v>#N/A</v>
      </c>
      <c r="AD176" s="42" t="e">
        <f>VLOOKUP($C176,[1]量産!$C$4:$N$15550,7,FALSE)</f>
        <v>#N/A</v>
      </c>
      <c r="AE176" s="42" t="e">
        <f>VLOOKUP($C176,[1]量産!$C$4:$N$15550,8,FALSE)</f>
        <v>#N/A</v>
      </c>
      <c r="AF176" s="82" t="e">
        <f>VLOOKUP($C176,[1]量産!$C$4:$N$15550,9,FALSE)</f>
        <v>#N/A</v>
      </c>
      <c r="AG176" s="83" t="e">
        <f>VLOOKUP($C176,[1]量産!$C$4:$N$15550,10,FALSE)</f>
        <v>#N/A</v>
      </c>
      <c r="AH176" s="42" t="e">
        <f>VLOOKUP($C176,[1]量産!$C$4:$N$15550,11,FALSE)</f>
        <v>#N/A</v>
      </c>
      <c r="AI176" s="84" t="e">
        <f>VLOOKUP($C176,[1]量産!$C$4:$N$15550,12,FALSE)</f>
        <v>#N/A</v>
      </c>
      <c r="AJ176" s="12"/>
      <c r="AK176" s="10"/>
      <c r="AL176" s="11">
        <f t="shared" si="21"/>
        <v>7552224501</v>
      </c>
      <c r="AM176" s="11" t="str">
        <f t="shared" si="22"/>
        <v>A</v>
      </c>
      <c r="AN176" s="11" t="str">
        <f t="shared" si="23"/>
        <v>VK04 C-GR K研向け設変出図</v>
      </c>
      <c r="AQ176" s="11">
        <f t="shared" si="24"/>
        <v>0</v>
      </c>
      <c r="AR176" s="11">
        <f t="shared" si="25"/>
        <v>0</v>
      </c>
      <c r="BK176" s="13" t="e">
        <f>VLOOKUP(C:C,[2]Sheet2!$A:$A,1,FALSE)</f>
        <v>#N/A</v>
      </c>
    </row>
    <row r="177" spans="1:63" s="11" customFormat="1">
      <c r="A177" s="138">
        <v>550</v>
      </c>
      <c r="B177" s="170" t="s">
        <v>13</v>
      </c>
      <c r="C177" s="136">
        <v>7552701451</v>
      </c>
      <c r="D177" s="136" t="s">
        <v>975</v>
      </c>
      <c r="E177" s="307" t="s">
        <v>1160</v>
      </c>
      <c r="F177" s="139">
        <v>3</v>
      </c>
      <c r="G177" s="139" t="s">
        <v>10</v>
      </c>
      <c r="H177" s="139" t="s">
        <v>11</v>
      </c>
      <c r="I177" s="139"/>
      <c r="J177" s="139"/>
      <c r="K177" s="139"/>
      <c r="L177" s="139"/>
      <c r="M177" s="139"/>
      <c r="N177" s="139"/>
      <c r="O177" s="152"/>
      <c r="P177" s="152"/>
      <c r="Q177" s="139"/>
      <c r="R177" s="139">
        <v>1</v>
      </c>
      <c r="S177" s="139"/>
      <c r="T177" s="139"/>
      <c r="U177" s="139"/>
      <c r="V177" s="139">
        <v>1</v>
      </c>
      <c r="W177" s="136" t="s">
        <v>680</v>
      </c>
      <c r="X177" s="136" t="s">
        <v>838</v>
      </c>
      <c r="Y177" s="42" t="str">
        <f>VLOOKUP($C177,[1]量産!$C$4:$N$15550,2,FALSE)</f>
        <v>I4K6545</v>
      </c>
      <c r="Z177" s="108">
        <f>VLOOKUP($C177,[1]量産!$C$4:$N$15550,3,FALSE)</f>
        <v>45817</v>
      </c>
      <c r="AA177" s="42" t="str">
        <f>VLOOKUP($C177,[1]量産!$C$4:$N$15550,4,FALSE)</f>
        <v>VK05 A,B,C-Gr</v>
      </c>
      <c r="AB177" s="42" t="str">
        <f>VLOOKUP($C177,[1]量産!$C$4:$N$15550,5,FALSE)</f>
        <v>VK05 A,B,C-Gr 1SEI</v>
      </c>
      <c r="AC177" s="81" t="str">
        <f>VLOOKUP($C177,[1]量産!$C$4:$N$15550,6,FALSE)</f>
        <v>VK05 A,B,C-Gr 1SEI向け設変出図</v>
      </c>
      <c r="AD177" s="42">
        <f>VLOOKUP($C177,[1]量産!$C$4:$N$15550,7,FALSE)</f>
        <v>0</v>
      </c>
      <c r="AE177" s="42" t="str">
        <f>VLOOKUP($C177,[1]量産!$C$4:$N$15550,8,FALSE)</f>
        <v>A</v>
      </c>
      <c r="AF177" s="82">
        <f>VLOOKUP($C177,[1]量産!$C$4:$N$15550,9,FALSE)</f>
        <v>0</v>
      </c>
      <c r="AG177" s="83">
        <f>VLOOKUP($C177,[1]量産!$C$4:$N$15550,10,FALSE)</f>
        <v>0</v>
      </c>
      <c r="AH177" s="42">
        <f>VLOOKUP($C177,[1]量産!$C$4:$N$15550,11,FALSE)</f>
        <v>0</v>
      </c>
      <c r="AI177" s="84">
        <f>VLOOKUP($C177,[1]量産!$C$4:$N$15550,12,FALSE)</f>
        <v>0</v>
      </c>
      <c r="AJ177" s="9"/>
      <c r="AK177" s="10"/>
      <c r="AL177" s="11">
        <f t="shared" si="21"/>
        <v>7552701451</v>
      </c>
      <c r="AM177" s="11" t="str">
        <f t="shared" si="22"/>
        <v>A</v>
      </c>
      <c r="AN177" s="11" t="str">
        <f t="shared" si="23"/>
        <v>I4K6545VK05 A,B,C-GR 1生向け設変出図</v>
      </c>
      <c r="AQ177" s="11">
        <f t="shared" si="24"/>
        <v>0</v>
      </c>
      <c r="AR177" s="11">
        <f t="shared" si="25"/>
        <v>0</v>
      </c>
      <c r="BK177" s="13">
        <f>VLOOKUP(C:C,[2]Sheet2!$A:$A,1,FALSE)</f>
        <v>7552701451</v>
      </c>
    </row>
    <row r="178" spans="1:63" s="13" customFormat="1">
      <c r="A178" s="138">
        <v>552</v>
      </c>
      <c r="B178" s="170" t="s">
        <v>13</v>
      </c>
      <c r="C178" s="136">
        <v>7552701741</v>
      </c>
      <c r="D178" s="136" t="s">
        <v>975</v>
      </c>
      <c r="E178" s="307" t="s">
        <v>1160</v>
      </c>
      <c r="F178" s="139">
        <v>3</v>
      </c>
      <c r="G178" s="139" t="s">
        <v>10</v>
      </c>
      <c r="H178" s="139" t="s">
        <v>11</v>
      </c>
      <c r="I178" s="152"/>
      <c r="J178" s="139"/>
      <c r="K178" s="139"/>
      <c r="L178" s="139"/>
      <c r="M178" s="139"/>
      <c r="N178" s="139"/>
      <c r="O178" s="139"/>
      <c r="P178" s="139"/>
      <c r="Q178" s="139"/>
      <c r="R178" s="152">
        <v>1</v>
      </c>
      <c r="S178" s="152"/>
      <c r="T178" s="152"/>
      <c r="U178" s="152"/>
      <c r="V178" s="139">
        <v>1</v>
      </c>
      <c r="W178" s="136" t="s">
        <v>680</v>
      </c>
      <c r="X178" s="136" t="s">
        <v>838</v>
      </c>
      <c r="Y178" s="42" t="str">
        <f>VLOOKUP($C178,[1]量産!$C$4:$N$15550,2,FALSE)</f>
        <v>I4K6545</v>
      </c>
      <c r="Z178" s="108">
        <f>VLOOKUP($C178,[1]量産!$C$4:$N$15550,3,FALSE)</f>
        <v>45817</v>
      </c>
      <c r="AA178" s="42" t="str">
        <f>VLOOKUP($C178,[1]量産!$C$4:$N$15550,4,FALSE)</f>
        <v>VK05 A,B,C-Gr</v>
      </c>
      <c r="AB178" s="42" t="str">
        <f>VLOOKUP($C178,[1]量産!$C$4:$N$15550,5,FALSE)</f>
        <v>VK05 A,B,C-Gr 1SEI</v>
      </c>
      <c r="AC178" s="81" t="str">
        <f>VLOOKUP($C178,[1]量産!$C$4:$N$15550,6,FALSE)</f>
        <v>VK05 A,B,C-Gr 1SEI向け設変出図</v>
      </c>
      <c r="AD178" s="42">
        <f>VLOOKUP($C178,[1]量産!$C$4:$N$15550,7,FALSE)</f>
        <v>0</v>
      </c>
      <c r="AE178" s="42" t="str">
        <f>VLOOKUP($C178,[1]量産!$C$4:$N$15550,8,FALSE)</f>
        <v>A</v>
      </c>
      <c r="AF178" s="82">
        <f>VLOOKUP($C178,[1]量産!$C$4:$N$15550,9,FALSE)</f>
        <v>0</v>
      </c>
      <c r="AG178" s="83">
        <f>VLOOKUP($C178,[1]量産!$C$4:$N$15550,10,FALSE)</f>
        <v>0</v>
      </c>
      <c r="AH178" s="42">
        <f>VLOOKUP($C178,[1]量産!$C$4:$N$15550,11,FALSE)</f>
        <v>0</v>
      </c>
      <c r="AI178" s="84">
        <f>VLOOKUP($C178,[1]量産!$C$4:$N$15550,12,FALSE)</f>
        <v>0</v>
      </c>
      <c r="AJ178" s="12"/>
      <c r="AK178" s="10"/>
      <c r="AL178" s="11">
        <f t="shared" si="21"/>
        <v>7552701741</v>
      </c>
      <c r="AM178" s="11" t="str">
        <f t="shared" si="22"/>
        <v>A</v>
      </c>
      <c r="AN178" s="11" t="str">
        <f t="shared" si="23"/>
        <v>I4K6545VK05 A,B,C-GR 1生向け設変出図</v>
      </c>
      <c r="AQ178" s="11">
        <f t="shared" si="24"/>
        <v>0</v>
      </c>
      <c r="AR178" s="11">
        <f t="shared" si="25"/>
        <v>0</v>
      </c>
      <c r="BK178" s="13">
        <f>VLOOKUP(C:C,[2]Sheet2!$A:$A,1,FALSE)</f>
        <v>7552701741</v>
      </c>
    </row>
    <row r="179" spans="1:63" s="11" customFormat="1">
      <c r="A179" s="138">
        <v>553</v>
      </c>
      <c r="B179" s="170" t="s">
        <v>13</v>
      </c>
      <c r="C179" s="136">
        <v>7552701841</v>
      </c>
      <c r="D179" s="136" t="s">
        <v>975</v>
      </c>
      <c r="E179" s="307" t="s">
        <v>1160</v>
      </c>
      <c r="F179" s="139">
        <v>3</v>
      </c>
      <c r="G179" s="139" t="s">
        <v>10</v>
      </c>
      <c r="H179" s="139" t="s">
        <v>11</v>
      </c>
      <c r="I179" s="139"/>
      <c r="J179" s="139"/>
      <c r="K179" s="139"/>
      <c r="L179" s="139"/>
      <c r="M179" s="139"/>
      <c r="N179" s="139"/>
      <c r="O179" s="139"/>
      <c r="P179" s="139"/>
      <c r="Q179" s="139"/>
      <c r="R179" s="139">
        <v>1</v>
      </c>
      <c r="S179" s="152"/>
      <c r="T179" s="152"/>
      <c r="U179" s="152"/>
      <c r="V179" s="139">
        <v>1</v>
      </c>
      <c r="W179" s="136" t="s">
        <v>680</v>
      </c>
      <c r="X179" s="136" t="s">
        <v>838</v>
      </c>
      <c r="Y179" s="42" t="str">
        <f>VLOOKUP($C179,[1]量産!$C$4:$N$15550,2,FALSE)</f>
        <v>I4K6545</v>
      </c>
      <c r="Z179" s="108">
        <f>VLOOKUP($C179,[1]量産!$C$4:$N$15550,3,FALSE)</f>
        <v>45817</v>
      </c>
      <c r="AA179" s="42" t="str">
        <f>VLOOKUP($C179,[1]量産!$C$4:$N$15550,4,FALSE)</f>
        <v>VK05 A,B,C-Gr</v>
      </c>
      <c r="AB179" s="42" t="str">
        <f>VLOOKUP($C179,[1]量産!$C$4:$N$15550,5,FALSE)</f>
        <v>VK05 A,B,C-Gr 1SEI</v>
      </c>
      <c r="AC179" s="81" t="str">
        <f>VLOOKUP($C179,[1]量産!$C$4:$N$15550,6,FALSE)</f>
        <v>VK05 A,B,C-Gr 1SEI向け設変出図</v>
      </c>
      <c r="AD179" s="42">
        <f>VLOOKUP($C179,[1]量産!$C$4:$N$15550,7,FALSE)</f>
        <v>0</v>
      </c>
      <c r="AE179" s="42" t="str">
        <f>VLOOKUP($C179,[1]量産!$C$4:$N$15550,8,FALSE)</f>
        <v>A</v>
      </c>
      <c r="AF179" s="82">
        <f>VLOOKUP($C179,[1]量産!$C$4:$N$15550,9,FALSE)</f>
        <v>0</v>
      </c>
      <c r="AG179" s="83">
        <f>VLOOKUP($C179,[1]量産!$C$4:$N$15550,10,FALSE)</f>
        <v>0</v>
      </c>
      <c r="AH179" s="42">
        <f>VLOOKUP($C179,[1]量産!$C$4:$N$15550,11,FALSE)</f>
        <v>0</v>
      </c>
      <c r="AI179" s="84">
        <f>VLOOKUP($C179,[1]量産!$C$4:$N$15550,12,FALSE)</f>
        <v>0</v>
      </c>
      <c r="AJ179" s="9"/>
      <c r="AK179" s="10"/>
      <c r="AL179" s="11">
        <f t="shared" si="21"/>
        <v>7552701841</v>
      </c>
      <c r="AM179" s="11" t="str">
        <f t="shared" si="22"/>
        <v>A</v>
      </c>
      <c r="AN179" s="11" t="str">
        <f t="shared" si="23"/>
        <v>I4K6545VK05 A,B,C-GR 1生向け設変出図</v>
      </c>
      <c r="AQ179" s="11">
        <f t="shared" si="24"/>
        <v>0</v>
      </c>
      <c r="AR179" s="11">
        <f t="shared" si="25"/>
        <v>0</v>
      </c>
      <c r="BK179" s="13">
        <f>VLOOKUP(C:C,[2]Sheet2!$A:$A,1,FALSE)</f>
        <v>7552701841</v>
      </c>
    </row>
    <row r="180" spans="1:63" s="11" customFormat="1">
      <c r="A180" s="138">
        <v>313</v>
      </c>
      <c r="B180" s="170" t="s">
        <v>13</v>
      </c>
      <c r="C180" s="136">
        <v>7552224482</v>
      </c>
      <c r="D180" s="136" t="s">
        <v>977</v>
      </c>
      <c r="E180" s="307" t="s">
        <v>1667</v>
      </c>
      <c r="F180" s="139">
        <v>1</v>
      </c>
      <c r="G180" s="139" t="s">
        <v>10</v>
      </c>
      <c r="H180" s="139" t="s">
        <v>11</v>
      </c>
      <c r="I180" s="152"/>
      <c r="J180" s="139"/>
      <c r="K180" s="139"/>
      <c r="L180" s="152"/>
      <c r="M180" s="139"/>
      <c r="N180" s="139"/>
      <c r="O180" s="139"/>
      <c r="P180" s="139"/>
      <c r="Q180" s="139"/>
      <c r="R180" s="139">
        <v>1</v>
      </c>
      <c r="S180" s="139"/>
      <c r="T180" s="152"/>
      <c r="U180" s="152"/>
      <c r="V180" s="139">
        <v>1</v>
      </c>
      <c r="W180" s="136" t="s">
        <v>680</v>
      </c>
      <c r="X180" s="136" t="s">
        <v>786</v>
      </c>
      <c r="Y180" s="42" t="e">
        <f>VLOOKUP($C180,[1]量産!$C$4:$N$15550,2,FALSE)</f>
        <v>#N/A</v>
      </c>
      <c r="Z180" s="108" t="e">
        <f>VLOOKUP($C180,[1]量産!$C$4:$N$15550,3,FALSE)</f>
        <v>#N/A</v>
      </c>
      <c r="AA180" s="42" t="e">
        <f>VLOOKUP($C180,[1]量産!$C$4:$N$15550,4,FALSE)</f>
        <v>#N/A</v>
      </c>
      <c r="AB180" s="42" t="e">
        <f>VLOOKUP($C180,[1]量産!$C$4:$N$15550,5,FALSE)</f>
        <v>#N/A</v>
      </c>
      <c r="AC180" s="81" t="e">
        <f>VLOOKUP($C180,[1]量産!$C$4:$N$15550,6,FALSE)</f>
        <v>#N/A</v>
      </c>
      <c r="AD180" s="42" t="e">
        <f>VLOOKUP($C180,[1]量産!$C$4:$N$15550,7,FALSE)</f>
        <v>#N/A</v>
      </c>
      <c r="AE180" s="42" t="e">
        <f>VLOOKUP($C180,[1]量産!$C$4:$N$15550,8,FALSE)</f>
        <v>#N/A</v>
      </c>
      <c r="AF180" s="82" t="e">
        <f>VLOOKUP($C180,[1]量産!$C$4:$N$15550,9,FALSE)</f>
        <v>#N/A</v>
      </c>
      <c r="AG180" s="83" t="e">
        <f>VLOOKUP($C180,[1]量産!$C$4:$N$15550,10,FALSE)</f>
        <v>#N/A</v>
      </c>
      <c r="AH180" s="42" t="e">
        <f>VLOOKUP($C180,[1]量産!$C$4:$N$15550,11,FALSE)</f>
        <v>#N/A</v>
      </c>
      <c r="AI180" s="84" t="e">
        <f>VLOOKUP($C180,[1]量産!$C$4:$N$15550,12,FALSE)</f>
        <v>#N/A</v>
      </c>
      <c r="AJ180" s="12"/>
      <c r="AK180" s="10"/>
      <c r="AL180" s="11">
        <f t="shared" si="21"/>
        <v>7552224482</v>
      </c>
      <c r="AM180" s="11" t="str">
        <f t="shared" si="22"/>
        <v>A</v>
      </c>
      <c r="AN180" s="11" t="str">
        <f t="shared" si="23"/>
        <v>VK04 C-GR K研向け設変出図</v>
      </c>
      <c r="AQ180" s="11">
        <f t="shared" si="24"/>
        <v>0</v>
      </c>
      <c r="AR180" s="11">
        <f t="shared" si="25"/>
        <v>0</v>
      </c>
      <c r="BK180" s="13" t="e">
        <f>VLOOKUP(C:C,[2]Sheet2!$A:$A,1,FALSE)</f>
        <v>#N/A</v>
      </c>
    </row>
    <row r="181" spans="1:63" s="11" customFormat="1">
      <c r="A181" s="138">
        <v>454</v>
      </c>
      <c r="B181" s="170" t="s">
        <v>13</v>
      </c>
      <c r="C181" s="136">
        <v>8978767254</v>
      </c>
      <c r="D181" s="136" t="s">
        <v>286</v>
      </c>
      <c r="E181" s="247" t="s">
        <v>1101</v>
      </c>
      <c r="F181" s="139">
        <v>1</v>
      </c>
      <c r="G181" s="139" t="s">
        <v>10</v>
      </c>
      <c r="H181" s="139" t="s">
        <v>11</v>
      </c>
      <c r="I181" s="152"/>
      <c r="J181" s="139"/>
      <c r="K181" s="139"/>
      <c r="L181" s="152"/>
      <c r="M181" s="152"/>
      <c r="N181" s="152"/>
      <c r="O181" s="139"/>
      <c r="P181" s="139"/>
      <c r="Q181" s="139"/>
      <c r="R181" s="139"/>
      <c r="S181" s="152">
        <v>1</v>
      </c>
      <c r="T181" s="152">
        <v>3</v>
      </c>
      <c r="U181" s="152">
        <v>1</v>
      </c>
      <c r="V181" s="139">
        <v>5</v>
      </c>
      <c r="W181" s="136" t="s">
        <v>680</v>
      </c>
      <c r="X181" s="136" t="s">
        <v>786</v>
      </c>
      <c r="Y181" s="42" t="str">
        <f>VLOOKUP($C181,[1]量産!$C$4:$N$15550,2,FALSE)</f>
        <v>I4K6850</v>
      </c>
      <c r="Z181" s="108">
        <f>VLOOKUP($C181,[1]量産!$C$4:$N$15550,3,FALSE)</f>
        <v>45791</v>
      </c>
      <c r="AA181" s="42" t="str">
        <f>VLOOKUP($C181,[1]量産!$C$4:$N$15550,4,FALSE)</f>
        <v xml:space="preserve">VK04 A1-Gr </v>
      </c>
      <c r="AB181" s="42" t="str">
        <f>VLOOKUP($C181,[1]量産!$C$4:$N$15550,5,FALSE)</f>
        <v>VK04 A1-Gr  1SEI</v>
      </c>
      <c r="AC181" s="81" t="str">
        <f>VLOOKUP($C181,[1]量産!$C$4:$N$15550,6,FALSE)</f>
        <v>VK04 A1-Gr  1SEI向け設変出図</v>
      </c>
      <c r="AD181" s="42">
        <f>VLOOKUP($C181,[1]量産!$C$4:$N$15550,7,FALSE)</f>
        <v>0</v>
      </c>
      <c r="AE181" s="42" t="str">
        <f>VLOOKUP($C181,[1]量産!$C$4:$N$15550,8,FALSE)</f>
        <v>A</v>
      </c>
      <c r="AF181" s="82">
        <f>VLOOKUP($C181,[1]量産!$C$4:$N$15550,9,FALSE)</f>
        <v>0</v>
      </c>
      <c r="AG181" s="83">
        <f>VLOOKUP($C181,[1]量産!$C$4:$N$15550,10,FALSE)</f>
        <v>0</v>
      </c>
      <c r="AH181" s="42">
        <f>VLOOKUP($C181,[1]量産!$C$4:$N$15550,11,FALSE)</f>
        <v>0</v>
      </c>
      <c r="AI181" s="84">
        <f>VLOOKUP($C181,[1]量産!$C$4:$N$15550,12,FALSE)</f>
        <v>0</v>
      </c>
      <c r="AJ181" s="9"/>
      <c r="AK181" s="10"/>
      <c r="AL181" s="11">
        <f t="shared" si="21"/>
        <v>8978767254</v>
      </c>
      <c r="AM181" s="11" t="str">
        <f t="shared" si="22"/>
        <v>A</v>
      </c>
      <c r="AN181" s="11" t="str">
        <f t="shared" si="23"/>
        <v>VK04 A1-GR 1生向け設変出図</v>
      </c>
      <c r="AQ181" s="11">
        <f t="shared" si="24"/>
        <v>0</v>
      </c>
      <c r="AR181" s="11">
        <f t="shared" si="25"/>
        <v>0</v>
      </c>
      <c r="BK181" s="13" t="e">
        <f>VLOOKUP(C:C,[2]Sheet2!$A:$A,1,FALSE)</f>
        <v>#N/A</v>
      </c>
    </row>
    <row r="182" spans="1:63" s="13" customFormat="1">
      <c r="A182" s="138">
        <v>512</v>
      </c>
      <c r="B182" s="170" t="s">
        <v>13</v>
      </c>
      <c r="C182" s="136">
        <v>8978845043</v>
      </c>
      <c r="D182" s="136" t="s">
        <v>984</v>
      </c>
      <c r="E182" s="247" t="s">
        <v>1101</v>
      </c>
      <c r="F182" s="139">
        <v>1</v>
      </c>
      <c r="G182" s="139" t="s">
        <v>10</v>
      </c>
      <c r="H182" s="139" t="s">
        <v>11</v>
      </c>
      <c r="I182" s="152"/>
      <c r="J182" s="152"/>
      <c r="K182" s="152"/>
      <c r="L182" s="152"/>
      <c r="M182" s="139"/>
      <c r="N182" s="139"/>
      <c r="O182" s="152"/>
      <c r="P182" s="152"/>
      <c r="Q182" s="152"/>
      <c r="R182" s="152"/>
      <c r="S182" s="139">
        <v>1</v>
      </c>
      <c r="T182" s="152">
        <v>1</v>
      </c>
      <c r="U182" s="152"/>
      <c r="V182" s="139">
        <v>2</v>
      </c>
      <c r="W182" s="136" t="s">
        <v>680</v>
      </c>
      <c r="X182" s="136" t="s">
        <v>786</v>
      </c>
      <c r="Y182" s="42" t="str">
        <f>VLOOKUP($C182,[1]量産!$C$4:$N$15550,2,FALSE)</f>
        <v>I4K5796</v>
      </c>
      <c r="Z182" s="108">
        <f>VLOOKUP($C182,[1]量産!$C$4:$N$15550,3,FALSE)</f>
        <v>45770</v>
      </c>
      <c r="AA182" s="42" t="str">
        <f>VLOOKUP($C182,[1]量産!$C$4:$N$15550,4,FALSE)</f>
        <v>VK04 A2-Gr</v>
      </c>
      <c r="AB182" s="42" t="str">
        <f>VLOOKUP($C182,[1]量産!$C$4:$N$15550,5,FALSE)</f>
        <v>VK04A2-Gr1SEI</v>
      </c>
      <c r="AC182" s="81" t="str">
        <f>VLOOKUP($C182,[1]量産!$C$4:$N$15550,6,FALSE)</f>
        <v>VK04A2-Gr1SEI向け設変出図</v>
      </c>
      <c r="AD182" s="42">
        <f>VLOOKUP($C182,[1]量産!$C$4:$N$15550,7,FALSE)</f>
        <v>0</v>
      </c>
      <c r="AE182" s="42" t="str">
        <f>VLOOKUP($C182,[1]量産!$C$4:$N$15550,8,FALSE)</f>
        <v>A</v>
      </c>
      <c r="AF182" s="82">
        <f>VLOOKUP($C182,[1]量産!$C$4:$N$15550,9,FALSE)</f>
        <v>0</v>
      </c>
      <c r="AG182" s="83">
        <f>VLOOKUP($C182,[1]量産!$C$4:$N$15550,10,FALSE)</f>
        <v>0</v>
      </c>
      <c r="AH182" s="42">
        <f>VLOOKUP($C182,[1]量産!$C$4:$N$15550,11,FALSE)</f>
        <v>0</v>
      </c>
      <c r="AI182" s="84">
        <f>VLOOKUP($C182,[1]量産!$C$4:$N$15550,12,FALSE)</f>
        <v>0</v>
      </c>
      <c r="AJ182" s="9"/>
      <c r="AK182" s="10"/>
      <c r="AL182" s="11">
        <f t="shared" si="21"/>
        <v>8978845043</v>
      </c>
      <c r="AM182" s="11" t="str">
        <f t="shared" si="22"/>
        <v>A</v>
      </c>
      <c r="AN182" s="11" t="str">
        <f t="shared" si="23"/>
        <v>VK04 A1-GR 1生向け設変出図</v>
      </c>
      <c r="AQ182" s="11">
        <f t="shared" si="24"/>
        <v>0</v>
      </c>
      <c r="AR182" s="11">
        <f t="shared" si="25"/>
        <v>0</v>
      </c>
      <c r="BK182" s="13" t="e">
        <f>VLOOKUP(C:C,[2]Sheet2!$A:$A,1,FALSE)</f>
        <v>#N/A</v>
      </c>
    </row>
    <row r="183" spans="1:63" s="13" customFormat="1">
      <c r="A183" s="138">
        <v>392</v>
      </c>
      <c r="B183" s="170" t="s">
        <v>13</v>
      </c>
      <c r="C183" s="136">
        <v>8977943094</v>
      </c>
      <c r="D183" s="136" t="s">
        <v>286</v>
      </c>
      <c r="E183" s="307" t="s">
        <v>1208</v>
      </c>
      <c r="F183" s="139">
        <v>1</v>
      </c>
      <c r="G183" s="139" t="s">
        <v>10</v>
      </c>
      <c r="H183" s="139" t="s">
        <v>11</v>
      </c>
      <c r="I183" s="152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>
        <v>1</v>
      </c>
      <c r="T183" s="139"/>
      <c r="U183" s="139"/>
      <c r="V183" s="139">
        <v>1</v>
      </c>
      <c r="W183" s="136" t="s">
        <v>680</v>
      </c>
      <c r="X183" s="136" t="s">
        <v>786</v>
      </c>
      <c r="Y183" s="42" t="str">
        <f>VLOOKUP($C183,[1]量産!$C$4:$N$15550,2,FALSE)</f>
        <v>I4K6850</v>
      </c>
      <c r="Z183" s="108">
        <f>VLOOKUP($C183,[1]量産!$C$4:$N$15550,3,FALSE)</f>
        <v>45791</v>
      </c>
      <c r="AA183" s="42" t="str">
        <f>VLOOKUP($C183,[1]量産!$C$4:$N$15550,4,FALSE)</f>
        <v xml:space="preserve">VK04 A1-Gr </v>
      </c>
      <c r="AB183" s="42" t="str">
        <f>VLOOKUP($C183,[1]量産!$C$4:$N$15550,5,FALSE)</f>
        <v>VK04 A1-Gr  1SEI</v>
      </c>
      <c r="AC183" s="81" t="str">
        <f>VLOOKUP($C183,[1]量産!$C$4:$N$15550,6,FALSE)</f>
        <v>VK04 A1-Gr  1SEI向け設変出図</v>
      </c>
      <c r="AD183" s="42">
        <f>VLOOKUP($C183,[1]量産!$C$4:$N$15550,7,FALSE)</f>
        <v>0</v>
      </c>
      <c r="AE183" s="42" t="str">
        <f>VLOOKUP($C183,[1]量産!$C$4:$N$15550,8,FALSE)</f>
        <v>A</v>
      </c>
      <c r="AF183" s="82">
        <f>VLOOKUP($C183,[1]量産!$C$4:$N$15550,9,FALSE)</f>
        <v>0</v>
      </c>
      <c r="AG183" s="83">
        <f>VLOOKUP($C183,[1]量産!$C$4:$N$15550,10,FALSE)</f>
        <v>0</v>
      </c>
      <c r="AH183" s="42">
        <f>VLOOKUP($C183,[1]量産!$C$4:$N$15550,11,FALSE)</f>
        <v>0</v>
      </c>
      <c r="AI183" s="84">
        <f>VLOOKUP($C183,[1]量産!$C$4:$N$15550,12,FALSE)</f>
        <v>0</v>
      </c>
      <c r="AJ183" s="9"/>
      <c r="AK183" s="10"/>
      <c r="AL183" s="11">
        <f t="shared" si="21"/>
        <v>8977943094</v>
      </c>
      <c r="AM183" s="11" t="str">
        <f t="shared" si="22"/>
        <v>A</v>
      </c>
      <c r="AN183" s="11" t="str">
        <f t="shared" si="23"/>
        <v>新規作成 FRAME ASM VK04 NKR 8977943115_44_3094</v>
      </c>
      <c r="AQ183" s="11">
        <f t="shared" si="24"/>
        <v>0</v>
      </c>
      <c r="AR183" s="11">
        <f t="shared" si="25"/>
        <v>0</v>
      </c>
      <c r="BK183" s="13" t="e">
        <f>VLOOKUP(C:C,[2]Sheet2!$A:$A,1,FALSE)</f>
        <v>#N/A</v>
      </c>
    </row>
    <row r="184" spans="1:63" s="11" customFormat="1">
      <c r="A184" s="138">
        <v>153</v>
      </c>
      <c r="B184" s="170" t="s">
        <v>13</v>
      </c>
      <c r="C184" s="136">
        <v>7551885412</v>
      </c>
      <c r="D184" s="136" t="s">
        <v>12</v>
      </c>
      <c r="E184" s="247" t="s">
        <v>400</v>
      </c>
      <c r="F184" s="139">
        <v>1</v>
      </c>
      <c r="G184" s="139" t="s">
        <v>994</v>
      </c>
      <c r="H184" s="139" t="s">
        <v>403</v>
      </c>
      <c r="I184" s="139">
        <v>1</v>
      </c>
      <c r="J184" s="139"/>
      <c r="K184" s="139"/>
      <c r="L184" s="139"/>
      <c r="M184" s="139"/>
      <c r="N184" s="139"/>
      <c r="O184" s="139"/>
      <c r="P184" s="139"/>
      <c r="Q184" s="139"/>
      <c r="R184" s="139"/>
      <c r="S184" s="139">
        <v>1</v>
      </c>
      <c r="T184" s="152">
        <v>1</v>
      </c>
      <c r="U184" s="152"/>
      <c r="V184" s="139">
        <v>3</v>
      </c>
      <c r="W184" s="136" t="s">
        <v>680</v>
      </c>
      <c r="X184" s="136" t="s">
        <v>681</v>
      </c>
      <c r="Y184" s="42" t="str">
        <f>VLOOKUP($C184,[1]量産!$C$4:$N$15550,2,FALSE)</f>
        <v>I4JKV99</v>
      </c>
      <c r="Z184" s="108">
        <f>VLOOKUP($C184,[1]量産!$C$4:$N$15550,3,FALSE)</f>
        <v>45202</v>
      </c>
      <c r="AA184" s="42" t="str">
        <f>VLOOKUP($C184,[1]量産!$C$4:$N$15550,4,FALSE)</f>
        <v>VK00 NPR</v>
      </c>
      <c r="AB184" s="42" t="str">
        <f>VLOOKUP($C184,[1]量産!$C$4:$N$15550,5,FALSE)</f>
        <v>3X 750幅</v>
      </c>
      <c r="AC184" s="81" t="str">
        <f>VLOOKUP($C184,[1]量産!$C$4:$N$15550,6,FALSE)</f>
        <v>【I4JKV99】VK00 3X 750幅 FRAME ASM　設変出図(サ変、NUT,RIVETの変更)　※AAS-LD-12565</v>
      </c>
      <c r="AD184" s="42" t="str">
        <f>VLOOKUP($C184,[1]量産!$C$4:$N$15550,7,FALSE)</f>
        <v>PA1-3218</v>
      </c>
      <c r="AE184" s="42" t="str">
        <f>VLOOKUP($C184,[1]量産!$C$4:$N$15550,8,FALSE)</f>
        <v>A</v>
      </c>
      <c r="AF184" s="82" t="str">
        <f>VLOOKUP($C184,[1]量産!$C$4:$N$15550,9,FALSE)</f>
        <v>1RS2</v>
      </c>
      <c r="AG184" s="83" t="str">
        <f>VLOOKUP($C184,[1]量産!$C$4:$N$15550,10,FALSE)</f>
        <v>○</v>
      </c>
      <c r="AH184" s="42">
        <f>VLOOKUP($C184,[1]量産!$C$4:$N$15550,11,FALSE)</f>
        <v>20240613</v>
      </c>
      <c r="AI184" s="84">
        <f>VLOOKUP($C184,[1]量産!$C$4:$N$15550,12,FALSE)</f>
        <v>20240613</v>
      </c>
      <c r="AJ184" s="12"/>
      <c r="AK184" s="10"/>
      <c r="AL184" s="11">
        <f t="shared" si="21"/>
        <v>7551885412</v>
      </c>
      <c r="AM184" s="11" t="str">
        <f t="shared" si="22"/>
        <v>A</v>
      </c>
      <c r="AN184" s="11" t="str">
        <f t="shared" si="23"/>
        <v>久しぶり</v>
      </c>
      <c r="AQ184" s="11">
        <f t="shared" si="24"/>
        <v>0</v>
      </c>
      <c r="AR184" s="11">
        <f t="shared" si="25"/>
        <v>0</v>
      </c>
      <c r="BK184" s="13" t="e">
        <f>VLOOKUP(C:C,[2]Sheet2!$A:$A,1,FALSE)</f>
        <v>#N/A</v>
      </c>
    </row>
    <row r="185" spans="1:63" s="13" customFormat="1">
      <c r="A185" s="138">
        <v>274</v>
      </c>
      <c r="B185" s="170" t="s">
        <v>13</v>
      </c>
      <c r="C185" s="136">
        <v>7552078350</v>
      </c>
      <c r="D185" s="136" t="s">
        <v>25</v>
      </c>
      <c r="E185" s="247" t="s">
        <v>400</v>
      </c>
      <c r="F185" s="139">
        <v>1</v>
      </c>
      <c r="G185" s="139" t="s">
        <v>1401</v>
      </c>
      <c r="H185" s="139" t="s">
        <v>403</v>
      </c>
      <c r="I185" s="152">
        <v>1</v>
      </c>
      <c r="J185" s="152"/>
      <c r="K185" s="152"/>
      <c r="L185" s="152"/>
      <c r="M185" s="152"/>
      <c r="N185" s="152"/>
      <c r="O185" s="152"/>
      <c r="P185" s="139"/>
      <c r="Q185" s="152"/>
      <c r="R185" s="152"/>
      <c r="S185" s="152"/>
      <c r="T185" s="152"/>
      <c r="U185" s="152"/>
      <c r="V185" s="139">
        <v>1</v>
      </c>
      <c r="W185" s="136" t="s">
        <v>680</v>
      </c>
      <c r="X185" s="136" t="s">
        <v>792</v>
      </c>
      <c r="Y185" s="42" t="str">
        <f>VLOOKUP($C185,[1]量産!$C$4:$N$15550,2,FALSE)</f>
        <v>I3JCB85</v>
      </c>
      <c r="Z185" s="108">
        <f>VLOOKUP($C185,[1]量産!$C$4:$N$15550,3,FALSE)</f>
        <v>0</v>
      </c>
      <c r="AA185" s="42" t="str">
        <f>VLOOKUP($C185,[1]量産!$C$4:$N$15550,4,FALSE)</f>
        <v>VK00 1X 標準</v>
      </c>
      <c r="AB185" s="42" t="str">
        <f>VLOOKUP($C185,[1]量産!$C$4:$N$15550,5,FALSE)</f>
        <v>1X 標準</v>
      </c>
      <c r="AC185" s="81" t="str">
        <f>VLOOKUP($C185,[1]量産!$C$4:$N$15550,6,FALSE)</f>
        <v>【I3JCB85】VL35 700幅FRAME ASM　新規出図(初回イベント:’23/7月　一生)</v>
      </c>
      <c r="AD185" s="42" t="str">
        <f>VLOOKUP($C185,[1]量産!$C$4:$N$15550,7,FALSE)</f>
        <v>PA1^4007</v>
      </c>
      <c r="AE185" s="42" t="str">
        <f>VLOOKUP($C185,[1]量産!$C$4:$N$15550,8,FALSE)</f>
        <v>A</v>
      </c>
      <c r="AF185" s="82" t="str">
        <f>VLOOKUP($C185,[1]量産!$C$4:$N$15550,9,FALSE)</f>
        <v>NJH</v>
      </c>
      <c r="AG185" s="83" t="str">
        <f>VLOOKUP($C185,[1]量産!$C$4:$N$15550,10,FALSE)</f>
        <v>○</v>
      </c>
      <c r="AH185" s="42">
        <f>VLOOKUP($C185,[1]量産!$C$4:$N$15550,11,FALSE)</f>
        <v>20231130</v>
      </c>
      <c r="AI185" s="84">
        <f>VLOOKUP($C185,[1]量産!$C$4:$N$15550,12,FALSE)</f>
        <v>20231130</v>
      </c>
      <c r="AJ185" s="9"/>
      <c r="AK185" s="10"/>
      <c r="AL185" s="11">
        <f t="shared" si="21"/>
        <v>7552078350</v>
      </c>
      <c r="AM185" s="11" t="str">
        <f t="shared" si="22"/>
        <v>A</v>
      </c>
      <c r="AN185" s="11" t="str">
        <f t="shared" si="23"/>
        <v>久しぶり</v>
      </c>
      <c r="AQ185" s="11">
        <f t="shared" si="24"/>
        <v>0</v>
      </c>
      <c r="AR185" s="11">
        <f t="shared" si="25"/>
        <v>0</v>
      </c>
      <c r="BK185" s="13" t="e">
        <f>VLOOKUP(C:C,[2]Sheet2!$A:$A,1,FALSE)</f>
        <v>#N/A</v>
      </c>
    </row>
    <row r="186" spans="1:63" s="13" customFormat="1">
      <c r="A186" s="138">
        <v>530</v>
      </c>
      <c r="B186" s="170" t="s">
        <v>13</v>
      </c>
      <c r="C186" s="136">
        <v>8983922641</v>
      </c>
      <c r="D186" s="136" t="s">
        <v>32</v>
      </c>
      <c r="E186" s="247" t="s">
        <v>400</v>
      </c>
      <c r="F186" s="139">
        <v>1</v>
      </c>
      <c r="G186" s="139" t="s">
        <v>696</v>
      </c>
      <c r="H186" s="139" t="s">
        <v>403</v>
      </c>
      <c r="I186" s="152">
        <v>6</v>
      </c>
      <c r="J186" s="139">
        <v>4</v>
      </c>
      <c r="K186" s="139"/>
      <c r="L186" s="139"/>
      <c r="M186" s="139"/>
      <c r="N186" s="152"/>
      <c r="O186" s="139">
        <v>1</v>
      </c>
      <c r="P186" s="139">
        <v>3</v>
      </c>
      <c r="Q186" s="139">
        <v>2</v>
      </c>
      <c r="R186" s="139">
        <v>2</v>
      </c>
      <c r="S186" s="139">
        <v>2</v>
      </c>
      <c r="T186" s="139">
        <v>2</v>
      </c>
      <c r="U186" s="139">
        <v>1</v>
      </c>
      <c r="V186" s="139">
        <v>23</v>
      </c>
      <c r="W186" s="136" t="s">
        <v>680</v>
      </c>
      <c r="X186" s="136" t="s">
        <v>787</v>
      </c>
      <c r="Y186" s="42" t="str">
        <f>VLOOKUP($C186,[1]量産!$C$4:$N$15550,2,FALSE)</f>
        <v>I4JHB53</v>
      </c>
      <c r="Z186" s="108">
        <f>VLOOKUP($C186,[1]量産!$C$4:$N$15550,3,FALSE)</f>
        <v>0</v>
      </c>
      <c r="AA186" s="42" t="str">
        <f>VLOOKUP($C186,[1]量産!$C$4:$N$15550,4,FALSE)</f>
        <v>VL01 NMR</v>
      </c>
      <c r="AB186" s="42" t="str">
        <f>VLOOKUP($C186,[1]量産!$C$4:$N$15550,5,FALSE)</f>
        <v>2ND C/M異番化</v>
      </c>
      <c r="AC186" s="81" t="str">
        <f>VLOOKUP($C186,[1]量産!$C$4:$N$15550,6,FALSE)</f>
        <v>【I4JHB53】2nd C/M 溶接NUT追加 FRAME ASMとW/PAINT図面</v>
      </c>
      <c r="AD186" s="42" t="str">
        <f>VLOOKUP($C186,[1]量産!$C$4:$N$15550,7,FALSE)</f>
        <v>PA1-9200</v>
      </c>
      <c r="AE186" s="42" t="str">
        <f>VLOOKUP($C186,[1]量産!$C$4:$N$15550,8,FALSE)</f>
        <v>A</v>
      </c>
      <c r="AF186" s="82" t="str">
        <f>VLOOKUP($C186,[1]量産!$C$4:$N$15550,9,FALSE)</f>
        <v>KDL</v>
      </c>
      <c r="AG186" s="83" t="str">
        <f>VLOOKUP($C186,[1]量産!$C$4:$N$15550,10,FALSE)</f>
        <v>○</v>
      </c>
      <c r="AH186" s="42">
        <f>VLOOKUP($C186,[1]量産!$C$4:$N$15550,11,FALSE)</f>
        <v>20191028</v>
      </c>
      <c r="AI186" s="84">
        <f>VLOOKUP($C186,[1]量産!$C$4:$N$15550,12,FALSE)</f>
        <v>20191028</v>
      </c>
      <c r="AJ186" s="9"/>
      <c r="AK186" s="10"/>
      <c r="AL186" s="11">
        <f t="shared" si="21"/>
        <v>8983922641</v>
      </c>
      <c r="AM186" s="11" t="str">
        <f t="shared" si="22"/>
        <v>A</v>
      </c>
      <c r="AN186" s="11" t="str">
        <f t="shared" si="23"/>
        <v>久しぶり</v>
      </c>
      <c r="AQ186" s="11">
        <f t="shared" si="24"/>
        <v>0</v>
      </c>
      <c r="AR186" s="11">
        <f t="shared" si="25"/>
        <v>0</v>
      </c>
      <c r="BK186" s="13" t="e">
        <f>VLOOKUP(C:C,[2]Sheet2!$A:$A,1,FALSE)</f>
        <v>#N/A</v>
      </c>
    </row>
    <row r="187" spans="1:63" s="13" customFormat="1">
      <c r="A187" s="138">
        <v>149</v>
      </c>
      <c r="B187" s="170" t="s">
        <v>13</v>
      </c>
      <c r="C187" s="136">
        <v>7551885262</v>
      </c>
      <c r="D187" s="136" t="s">
        <v>12</v>
      </c>
      <c r="E187" s="247" t="s">
        <v>400</v>
      </c>
      <c r="F187" s="139">
        <v>1</v>
      </c>
      <c r="G187" s="139" t="s">
        <v>1108</v>
      </c>
      <c r="H187" s="139" t="s">
        <v>403</v>
      </c>
      <c r="I187" s="152"/>
      <c r="J187" s="152">
        <v>1</v>
      </c>
      <c r="K187" s="152"/>
      <c r="L187" s="139"/>
      <c r="M187" s="139"/>
      <c r="N187" s="152"/>
      <c r="O187" s="152"/>
      <c r="P187" s="139"/>
      <c r="Q187" s="152"/>
      <c r="R187" s="152"/>
      <c r="S187" s="152"/>
      <c r="T187" s="152"/>
      <c r="U187" s="152"/>
      <c r="V187" s="139">
        <v>1</v>
      </c>
      <c r="W187" s="136" t="s">
        <v>680</v>
      </c>
      <c r="X187" s="136" t="s">
        <v>681</v>
      </c>
      <c r="Y187" s="42" t="str">
        <f>VLOOKUP($C187,[1]量産!$C$4:$N$15550,2,FALSE)</f>
        <v>I4JKV99</v>
      </c>
      <c r="Z187" s="108">
        <f>VLOOKUP($C187,[1]量産!$C$4:$N$15550,3,FALSE)</f>
        <v>45202</v>
      </c>
      <c r="AA187" s="42" t="str">
        <f>VLOOKUP($C187,[1]量産!$C$4:$N$15550,4,FALSE)</f>
        <v>VK00 NPR</v>
      </c>
      <c r="AB187" s="42" t="str">
        <f>VLOOKUP($C187,[1]量産!$C$4:$N$15550,5,FALSE)</f>
        <v>3X 750幅</v>
      </c>
      <c r="AC187" s="81" t="str">
        <f>VLOOKUP($C187,[1]量産!$C$4:$N$15550,6,FALSE)</f>
        <v>【I4JKV99】VK00 3X 750幅 FRAME ASM　設変出図(サ変、NUT,RIVETの変更)　※AAS-LD-12565</v>
      </c>
      <c r="AD187" s="42" t="str">
        <f>VLOOKUP($C187,[1]量産!$C$4:$N$15550,7,FALSE)</f>
        <v>PA1-3218</v>
      </c>
      <c r="AE187" s="42" t="str">
        <f>VLOOKUP($C187,[1]量産!$C$4:$N$15550,8,FALSE)</f>
        <v>A</v>
      </c>
      <c r="AF187" s="82" t="str">
        <f>VLOOKUP($C187,[1]量産!$C$4:$N$15550,9,FALSE)</f>
        <v>SCD</v>
      </c>
      <c r="AG187" s="83" t="str">
        <f>VLOOKUP($C187,[1]量産!$C$4:$N$15550,10,FALSE)</f>
        <v>○</v>
      </c>
      <c r="AH187" s="42">
        <f>VLOOKUP($C187,[1]量産!$C$4:$N$15550,11,FALSE)</f>
        <v>20240220</v>
      </c>
      <c r="AI187" s="84">
        <f>VLOOKUP($C187,[1]量産!$C$4:$N$15550,12,FALSE)</f>
        <v>20240220</v>
      </c>
      <c r="AJ187" s="9"/>
      <c r="AK187" s="10"/>
      <c r="AL187" s="11">
        <f t="shared" si="21"/>
        <v>7551885262</v>
      </c>
      <c r="AM187" s="11" t="str">
        <f t="shared" si="22"/>
        <v>A</v>
      </c>
      <c r="AN187" s="11" t="str">
        <f t="shared" si="23"/>
        <v>久しぶり</v>
      </c>
      <c r="AQ187" s="11">
        <f t="shared" si="24"/>
        <v>0</v>
      </c>
      <c r="AR187" s="11">
        <f t="shared" si="25"/>
        <v>0</v>
      </c>
      <c r="BK187" s="13" t="e">
        <f>VLOOKUP(C:C,[2]Sheet2!$A:$A,1,FALSE)</f>
        <v>#N/A</v>
      </c>
    </row>
    <row r="188" spans="1:63" s="13" customFormat="1">
      <c r="A188" s="138">
        <v>155</v>
      </c>
      <c r="B188" s="170" t="s">
        <v>13</v>
      </c>
      <c r="C188" s="136">
        <v>7551885432</v>
      </c>
      <c r="D188" s="136" t="s">
        <v>12</v>
      </c>
      <c r="E188" s="247" t="s">
        <v>400</v>
      </c>
      <c r="F188" s="139">
        <v>1</v>
      </c>
      <c r="G188" s="139" t="s">
        <v>1140</v>
      </c>
      <c r="H188" s="139" t="s">
        <v>403</v>
      </c>
      <c r="I188" s="139"/>
      <c r="J188" s="139">
        <v>1</v>
      </c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>
        <v>1</v>
      </c>
      <c r="W188" s="136" t="s">
        <v>680</v>
      </c>
      <c r="X188" s="136" t="s">
        <v>681</v>
      </c>
      <c r="Y188" s="42" t="str">
        <f>VLOOKUP($C188,[1]量産!$C$4:$N$15550,2,FALSE)</f>
        <v>I4JKV99</v>
      </c>
      <c r="Z188" s="108">
        <f>VLOOKUP($C188,[1]量産!$C$4:$N$15550,3,FALSE)</f>
        <v>45202</v>
      </c>
      <c r="AA188" s="42" t="str">
        <f>VLOOKUP($C188,[1]量産!$C$4:$N$15550,4,FALSE)</f>
        <v>VK00 NPR</v>
      </c>
      <c r="AB188" s="42" t="str">
        <f>VLOOKUP($C188,[1]量産!$C$4:$N$15550,5,FALSE)</f>
        <v>3X 750幅</v>
      </c>
      <c r="AC188" s="81" t="str">
        <f>VLOOKUP($C188,[1]量産!$C$4:$N$15550,6,FALSE)</f>
        <v>【I4JKV99】VK00 3X 750幅 FRAME ASM　設変出図(サ変、NUT,RIVETの変更)　※AAS-LD-12565</v>
      </c>
      <c r="AD188" s="42" t="str">
        <f>VLOOKUP($C188,[1]量産!$C$4:$N$15550,7,FALSE)</f>
        <v>PA1-3218</v>
      </c>
      <c r="AE188" s="42" t="str">
        <f>VLOOKUP($C188,[1]量産!$C$4:$N$15550,8,FALSE)</f>
        <v>A</v>
      </c>
      <c r="AF188" s="82" t="str">
        <f>VLOOKUP($C188,[1]量産!$C$4:$N$15550,9,FALSE)</f>
        <v>RS4</v>
      </c>
      <c r="AG188" s="83" t="str">
        <f>VLOOKUP($C188,[1]量産!$C$4:$N$15550,10,FALSE)</f>
        <v>○</v>
      </c>
      <c r="AH188" s="42">
        <f>VLOOKUP($C188,[1]量産!$C$4:$N$15550,11,FALSE)</f>
        <v>20240109</v>
      </c>
      <c r="AI188" s="84">
        <f>VLOOKUP($C188,[1]量産!$C$4:$N$15550,12,FALSE)</f>
        <v>20240109</v>
      </c>
      <c r="AJ188" s="9"/>
      <c r="AK188" s="10"/>
      <c r="AL188" s="11">
        <f t="shared" si="21"/>
        <v>7551885432</v>
      </c>
      <c r="AM188" s="11" t="str">
        <f t="shared" si="22"/>
        <v>A</v>
      </c>
      <c r="AN188" s="11" t="str">
        <f t="shared" si="23"/>
        <v>久しぶり</v>
      </c>
      <c r="AQ188" s="11">
        <f t="shared" si="24"/>
        <v>0</v>
      </c>
      <c r="AR188" s="11">
        <f t="shared" si="25"/>
        <v>0</v>
      </c>
      <c r="BK188" s="13" t="e">
        <f>VLOOKUP(C:C,[2]Sheet2!$A:$A,1,FALSE)</f>
        <v>#N/A</v>
      </c>
    </row>
    <row r="189" spans="1:63" s="11" customFormat="1">
      <c r="A189" s="138">
        <v>281</v>
      </c>
      <c r="B189" s="170" t="s">
        <v>13</v>
      </c>
      <c r="C189" s="136">
        <v>7552078500</v>
      </c>
      <c r="D189" s="136" t="s">
        <v>27</v>
      </c>
      <c r="E189" s="247" t="s">
        <v>400</v>
      </c>
      <c r="F189" s="139">
        <v>1</v>
      </c>
      <c r="G189" s="139" t="s">
        <v>1142</v>
      </c>
      <c r="H189" s="139" t="s">
        <v>403</v>
      </c>
      <c r="I189" s="152"/>
      <c r="J189" s="139">
        <v>1</v>
      </c>
      <c r="K189" s="152"/>
      <c r="L189" s="152"/>
      <c r="M189" s="152"/>
      <c r="N189" s="152"/>
      <c r="O189" s="139"/>
      <c r="P189" s="152"/>
      <c r="Q189" s="139"/>
      <c r="R189" s="139"/>
      <c r="S189" s="152"/>
      <c r="T189" s="152"/>
      <c r="U189" s="152"/>
      <c r="V189" s="139">
        <v>1</v>
      </c>
      <c r="W189" s="136" t="s">
        <v>680</v>
      </c>
      <c r="X189" s="136" t="s">
        <v>792</v>
      </c>
      <c r="Y189" s="42" t="str">
        <f>VLOOKUP($C189,[1]量産!$C$4:$N$15550,2,FALSE)</f>
        <v>I3JCB85</v>
      </c>
      <c r="Z189" s="108">
        <f>VLOOKUP($C189,[1]量産!$C$4:$N$15550,3,FALSE)</f>
        <v>0</v>
      </c>
      <c r="AA189" s="42" t="str">
        <f>VLOOKUP($C189,[1]量産!$C$4:$N$15550,4,FALSE)</f>
        <v>VK00 1X 標準</v>
      </c>
      <c r="AB189" s="42" t="str">
        <f>VLOOKUP($C189,[1]量産!$C$4:$N$15550,5,FALSE)</f>
        <v>1X 標準</v>
      </c>
      <c r="AC189" s="81" t="str">
        <f>VLOOKUP($C189,[1]量産!$C$4:$N$15550,6,FALSE)</f>
        <v>【I3JCB85】VL35 700幅FRAME ASM　新規出図(初回イベント:’23/7月　一生)</v>
      </c>
      <c r="AD189" s="42" t="str">
        <f>VLOOKUP($C189,[1]量産!$C$4:$N$15550,7,FALSE)</f>
        <v>PA1-3192</v>
      </c>
      <c r="AE189" s="42" t="str">
        <f>VLOOKUP($C189,[1]量産!$C$4:$N$15550,8,FALSE)</f>
        <v>A</v>
      </c>
      <c r="AF189" s="82" t="str">
        <f>VLOOKUP($C189,[1]量産!$C$4:$N$15550,9,FALSE)</f>
        <v>PJN</v>
      </c>
      <c r="AG189" s="83" t="str">
        <f>VLOOKUP($C189,[1]量産!$C$4:$N$15550,10,FALSE)</f>
        <v>○</v>
      </c>
      <c r="AH189" s="42">
        <f>VLOOKUP($C189,[1]量産!$C$4:$N$15550,11,FALSE)</f>
        <v>20231019</v>
      </c>
      <c r="AI189" s="84">
        <f>VLOOKUP($C189,[1]量産!$C$4:$N$15550,12,FALSE)</f>
        <v>20231019</v>
      </c>
      <c r="AJ189" s="9"/>
      <c r="AK189" s="10"/>
      <c r="AL189" s="11">
        <f t="shared" si="21"/>
        <v>7552078500</v>
      </c>
      <c r="AM189" s="11" t="str">
        <f t="shared" si="22"/>
        <v>A</v>
      </c>
      <c r="AN189" s="11" t="str">
        <f t="shared" si="23"/>
        <v>久しぶり</v>
      </c>
      <c r="AQ189" s="11">
        <f t="shared" si="24"/>
        <v>0</v>
      </c>
      <c r="AR189" s="11">
        <f t="shared" si="25"/>
        <v>0</v>
      </c>
      <c r="BK189" s="13" t="e">
        <f>VLOOKUP(C:C,[2]Sheet2!$A:$A,1,FALSE)</f>
        <v>#N/A</v>
      </c>
    </row>
    <row r="190" spans="1:63" s="13" customFormat="1">
      <c r="A190" s="138">
        <v>364</v>
      </c>
      <c r="B190" s="170" t="s">
        <v>13</v>
      </c>
      <c r="C190" s="136">
        <v>8974948780</v>
      </c>
      <c r="D190" s="136" t="s">
        <v>32</v>
      </c>
      <c r="E190" s="247" t="s">
        <v>400</v>
      </c>
      <c r="F190" s="139">
        <v>1</v>
      </c>
      <c r="G190" s="139" t="s">
        <v>1305</v>
      </c>
      <c r="H190" s="139" t="s">
        <v>403</v>
      </c>
      <c r="I190" s="139"/>
      <c r="J190" s="139">
        <v>1</v>
      </c>
      <c r="K190" s="139"/>
      <c r="L190" s="139"/>
      <c r="M190" s="139"/>
      <c r="N190" s="139"/>
      <c r="O190" s="139"/>
      <c r="P190" s="139"/>
      <c r="Q190" s="139"/>
      <c r="R190" s="139"/>
      <c r="S190" s="139"/>
      <c r="T190" s="152"/>
      <c r="U190" s="152"/>
      <c r="V190" s="139">
        <v>1</v>
      </c>
      <c r="W190" s="136" t="s">
        <v>680</v>
      </c>
      <c r="X190" s="136" t="s">
        <v>787</v>
      </c>
      <c r="Y190" s="42" t="str">
        <f>VLOOKUP($C190,[1]量産!$C$4:$N$15550,2,FALSE)</f>
        <v>I3JZ346</v>
      </c>
      <c r="Z190" s="108">
        <f>VLOOKUP($C190,[1]量産!$C$4:$N$15550,3,FALSE)</f>
        <v>0</v>
      </c>
      <c r="AA190" s="42">
        <f>VLOOKUP($C190,[1]量産!$C$4:$N$15550,4,FALSE)</f>
        <v>0</v>
      </c>
      <c r="AB190" s="42" t="str">
        <f>VLOOKUP($C190,[1]量産!$C$4:$N$15550,5,FALSE)</f>
        <v>VL01 C3-Gr SOP</v>
      </c>
      <c r="AC190" s="81" t="str">
        <f>VLOOKUP($C190,[1]量産!$C$4:$N$15550,6,FALSE)</f>
        <v>【I3JZ346】VL01 C3-Gr向け ナロー系 新規出図</v>
      </c>
      <c r="AD190" s="42" t="str">
        <f>VLOOKUP($C190,[1]量産!$C$4:$N$15550,7,FALSE)</f>
        <v>PA1-9056</v>
      </c>
      <c r="AE190" s="42" t="str">
        <f>VLOOKUP($C190,[1]量産!$C$4:$N$15550,8,FALSE)</f>
        <v>A</v>
      </c>
      <c r="AF190" s="82" t="str">
        <f>VLOOKUP($C190,[1]量産!$C$4:$N$15550,9,FALSE)</f>
        <v>LLN</v>
      </c>
      <c r="AG190" s="83" t="str">
        <f>VLOOKUP($C190,[1]量産!$C$4:$N$15550,10,FALSE)</f>
        <v>○</v>
      </c>
      <c r="AH190" s="42">
        <f>VLOOKUP($C190,[1]量産!$C$4:$N$15550,11,FALSE)</f>
        <v>20190325</v>
      </c>
      <c r="AI190" s="84">
        <f>VLOOKUP($C190,[1]量産!$C$4:$N$15550,12,FALSE)</f>
        <v>20190325</v>
      </c>
      <c r="AJ190" s="9"/>
      <c r="AK190" s="10"/>
      <c r="AL190" s="11">
        <f t="shared" si="21"/>
        <v>8974948780</v>
      </c>
      <c r="AM190" s="11" t="str">
        <f t="shared" si="22"/>
        <v>A</v>
      </c>
      <c r="AN190" s="11" t="str">
        <f t="shared" si="23"/>
        <v>久しぶり</v>
      </c>
      <c r="AQ190" s="11">
        <f t="shared" si="24"/>
        <v>0</v>
      </c>
      <c r="AR190" s="11">
        <f t="shared" si="25"/>
        <v>0</v>
      </c>
      <c r="BK190" s="13" t="e">
        <f>VLOOKUP(C:C,[2]Sheet2!$A:$A,1,FALSE)</f>
        <v>#N/A</v>
      </c>
    </row>
    <row r="191" spans="1:63" s="13" customFormat="1">
      <c r="A191" s="138">
        <v>434</v>
      </c>
      <c r="B191" s="170" t="s">
        <v>13</v>
      </c>
      <c r="C191" s="136">
        <v>8978312841</v>
      </c>
      <c r="D191" s="136" t="s">
        <v>36</v>
      </c>
      <c r="E191" s="247" t="s">
        <v>400</v>
      </c>
      <c r="F191" s="139">
        <v>1</v>
      </c>
      <c r="G191" s="139" t="s">
        <v>1144</v>
      </c>
      <c r="H191" s="139" t="s">
        <v>403</v>
      </c>
      <c r="I191" s="152"/>
      <c r="J191" s="139">
        <v>1</v>
      </c>
      <c r="K191" s="139">
        <v>1</v>
      </c>
      <c r="L191" s="152">
        <v>1</v>
      </c>
      <c r="M191" s="152">
        <v>1</v>
      </c>
      <c r="N191" s="152"/>
      <c r="O191" s="139">
        <v>1</v>
      </c>
      <c r="P191" s="139">
        <v>4</v>
      </c>
      <c r="Q191" s="152">
        <v>4</v>
      </c>
      <c r="R191" s="139">
        <v>4</v>
      </c>
      <c r="S191" s="139">
        <v>2</v>
      </c>
      <c r="T191" s="152"/>
      <c r="U191" s="152"/>
      <c r="V191" s="139">
        <v>19</v>
      </c>
      <c r="W191" s="136" t="s">
        <v>680</v>
      </c>
      <c r="X191" s="136" t="s">
        <v>683</v>
      </c>
      <c r="Y191" s="42" t="str">
        <f>VLOOKUP($C191,[1]量産!$C$4:$N$15550,2,FALSE)</f>
        <v>I4JJL43</v>
      </c>
      <c r="Z191" s="108">
        <f>VLOOKUP($C191,[1]量産!$C$4:$N$15550,3,FALSE)</f>
        <v>44714</v>
      </c>
      <c r="AA191" s="42" t="str">
        <f>VLOOKUP($C191,[1]量産!$C$4:$N$15550,4,FALSE)</f>
        <v>VL20 NMR</v>
      </c>
      <c r="AB191" s="42" t="str">
        <f>VLOOKUP($C191,[1]量産!$C$4:$N$15550,5,FALSE)</f>
        <v>VL20　H2-Gr</v>
      </c>
      <c r="AC191" s="81" t="str">
        <f>VLOOKUP($C191,[1]量産!$C$4:$N$15550,6,FALSE)</f>
        <v>【I4JJL43】VL20 H2-Gr FRAME ASMサ変出図(初回イベント:'22/7月PP)</v>
      </c>
      <c r="AD191" s="42" t="str">
        <f>VLOOKUP($C191,[1]量産!$C$4:$N$15550,7,FALSE)</f>
        <v>PA1-3066</v>
      </c>
      <c r="AE191" s="42" t="str">
        <f>VLOOKUP($C191,[1]量産!$C$4:$N$15550,8,FALSE)</f>
        <v>A</v>
      </c>
      <c r="AF191" s="82" t="str">
        <f>VLOOKUP($C191,[1]量産!$C$4:$N$15550,9,FALSE)</f>
        <v>LLU</v>
      </c>
      <c r="AG191" s="83" t="str">
        <f>VLOOKUP($C191,[1]量産!$C$4:$N$15550,10,FALSE)</f>
        <v>○</v>
      </c>
      <c r="AH191" s="42">
        <f>VLOOKUP($C191,[1]量産!$C$4:$N$15550,11,FALSE)</f>
        <v>20230403</v>
      </c>
      <c r="AI191" s="84">
        <f>VLOOKUP($C191,[1]量産!$C$4:$N$15550,12,FALSE)</f>
        <v>20230403</v>
      </c>
      <c r="AJ191" s="9"/>
      <c r="AK191" s="10"/>
      <c r="AL191" s="11">
        <f t="shared" si="21"/>
        <v>8978312841</v>
      </c>
      <c r="AM191" s="11" t="str">
        <f t="shared" si="22"/>
        <v>A</v>
      </c>
      <c r="AN191" s="11" t="str">
        <f t="shared" si="23"/>
        <v>久しぶり</v>
      </c>
      <c r="AQ191" s="11">
        <f t="shared" si="24"/>
        <v>0</v>
      </c>
      <c r="AR191" s="11">
        <f t="shared" si="25"/>
        <v>0</v>
      </c>
      <c r="BK191" s="13" t="e">
        <f>VLOOKUP(C:C,[2]Sheet2!$A:$A,1,FALSE)</f>
        <v>#N/A</v>
      </c>
    </row>
    <row r="192" spans="1:63" s="13" customFormat="1">
      <c r="A192" s="138">
        <v>469</v>
      </c>
      <c r="B192" s="170" t="s">
        <v>13</v>
      </c>
      <c r="C192" s="136">
        <v>8978794413</v>
      </c>
      <c r="D192" s="136" t="s">
        <v>12</v>
      </c>
      <c r="E192" s="247" t="s">
        <v>400</v>
      </c>
      <c r="F192" s="139">
        <v>1</v>
      </c>
      <c r="G192" s="139" t="s">
        <v>709</v>
      </c>
      <c r="H192" s="139" t="s">
        <v>403</v>
      </c>
      <c r="I192" s="152"/>
      <c r="J192" s="139">
        <v>1</v>
      </c>
      <c r="K192" s="152">
        <v>1</v>
      </c>
      <c r="L192" s="152"/>
      <c r="M192" s="139"/>
      <c r="N192" s="139"/>
      <c r="O192" s="139"/>
      <c r="P192" s="152"/>
      <c r="Q192" s="152"/>
      <c r="R192" s="139"/>
      <c r="S192" s="139"/>
      <c r="T192" s="152"/>
      <c r="U192" s="152"/>
      <c r="V192" s="139">
        <v>2</v>
      </c>
      <c r="W192" s="136" t="s">
        <v>680</v>
      </c>
      <c r="X192" s="136" t="s">
        <v>681</v>
      </c>
      <c r="Y192" s="42" t="str">
        <f>VLOOKUP($C192,[1]量産!$C$4:$N$15550,2,FALSE)</f>
        <v>I4JKV99</v>
      </c>
      <c r="Z192" s="108">
        <f>VLOOKUP($C192,[1]量産!$C$4:$N$15550,3,FALSE)</f>
        <v>45202</v>
      </c>
      <c r="AA192" s="42" t="str">
        <f>VLOOKUP($C192,[1]量産!$C$4:$N$15550,4,FALSE)</f>
        <v>VK00 NPR</v>
      </c>
      <c r="AB192" s="42" t="str">
        <f>VLOOKUP($C192,[1]量産!$C$4:$N$15550,5,FALSE)</f>
        <v>3X 750幅</v>
      </c>
      <c r="AC192" s="81" t="str">
        <f>VLOOKUP($C192,[1]量産!$C$4:$N$15550,6,FALSE)</f>
        <v>【I4JKV99】VK00 3X 750幅 FRAME ASM　設変出図(サ変、NUT,RIVETの変更)　※AAS-LD-12565</v>
      </c>
      <c r="AD192" s="42" t="str">
        <f>VLOOKUP($C192,[1]量産!$C$4:$N$15550,7,FALSE)</f>
        <v>PA1-3218</v>
      </c>
      <c r="AE192" s="42" t="str">
        <f>VLOOKUP($C192,[1]量産!$C$4:$N$15550,8,FALSE)</f>
        <v>A</v>
      </c>
      <c r="AF192" s="82" t="str">
        <f>VLOOKUP($C192,[1]量産!$C$4:$N$15550,9,FALSE)</f>
        <v>1SFB</v>
      </c>
      <c r="AG192" s="83" t="str">
        <f>VLOOKUP($C192,[1]量産!$C$4:$N$15550,10,FALSE)</f>
        <v>○</v>
      </c>
      <c r="AH192" s="42">
        <f>VLOOKUP($C192,[1]量産!$C$4:$N$15550,11,FALSE)</f>
        <v>20240131</v>
      </c>
      <c r="AI192" s="84">
        <f>VLOOKUP($C192,[1]量産!$C$4:$N$15550,12,FALSE)</f>
        <v>20240131</v>
      </c>
      <c r="AJ192" s="9"/>
      <c r="AK192" s="10"/>
      <c r="AL192" s="11">
        <f t="shared" si="21"/>
        <v>8978794413</v>
      </c>
      <c r="AM192" s="11" t="str">
        <f t="shared" si="22"/>
        <v>A</v>
      </c>
      <c r="AN192" s="11" t="str">
        <f t="shared" si="23"/>
        <v>久しぶり</v>
      </c>
      <c r="AQ192" s="11">
        <f t="shared" si="24"/>
        <v>0</v>
      </c>
      <c r="AR192" s="11">
        <f t="shared" si="25"/>
        <v>0</v>
      </c>
      <c r="BK192" s="13" t="e">
        <f>VLOOKUP(C:C,[2]Sheet2!$A:$A,1,FALSE)</f>
        <v>#N/A</v>
      </c>
    </row>
    <row r="193" spans="1:63" s="13" customFormat="1">
      <c r="A193" s="138">
        <v>529</v>
      </c>
      <c r="B193" s="170" t="s">
        <v>13</v>
      </c>
      <c r="C193" s="136">
        <v>8983922630</v>
      </c>
      <c r="D193" s="136" t="s">
        <v>32</v>
      </c>
      <c r="E193" s="247" t="s">
        <v>400</v>
      </c>
      <c r="F193" s="139">
        <v>1</v>
      </c>
      <c r="G193" s="139" t="s">
        <v>1170</v>
      </c>
      <c r="H193" s="139" t="s">
        <v>403</v>
      </c>
      <c r="I193" s="139"/>
      <c r="J193" s="152">
        <v>1</v>
      </c>
      <c r="K193" s="139"/>
      <c r="L193" s="139"/>
      <c r="M193" s="139"/>
      <c r="N193" s="139"/>
      <c r="O193" s="139"/>
      <c r="P193" s="152"/>
      <c r="Q193" s="152"/>
      <c r="R193" s="139"/>
      <c r="S193" s="139"/>
      <c r="T193" s="139"/>
      <c r="U193" s="139"/>
      <c r="V193" s="139">
        <v>1</v>
      </c>
      <c r="W193" s="136" t="s">
        <v>680</v>
      </c>
      <c r="X193" s="136" t="s">
        <v>787</v>
      </c>
      <c r="Y193" s="42" t="str">
        <f>VLOOKUP($C193,[1]量産!$C$4:$N$15550,2,FALSE)</f>
        <v>I3JZ346</v>
      </c>
      <c r="Z193" s="108">
        <f>VLOOKUP($C193,[1]量産!$C$4:$N$15550,3,FALSE)</f>
        <v>0</v>
      </c>
      <c r="AA193" s="42">
        <f>VLOOKUP($C193,[1]量産!$C$4:$N$15550,4,FALSE)</f>
        <v>0</v>
      </c>
      <c r="AB193" s="42" t="str">
        <f>VLOOKUP($C193,[1]量産!$C$4:$N$15550,5,FALSE)</f>
        <v>VL01 C3-Gr SOP</v>
      </c>
      <c r="AC193" s="81" t="str">
        <f>VLOOKUP($C193,[1]量産!$C$4:$N$15550,6,FALSE)</f>
        <v>【I3JZ346】VL01 C3-Gr向け ナロー系 新規出図</v>
      </c>
      <c r="AD193" s="42" t="str">
        <f>VLOOKUP($C193,[1]量産!$C$4:$N$15550,7,FALSE)</f>
        <v>PA1-1145</v>
      </c>
      <c r="AE193" s="42" t="str">
        <f>VLOOKUP($C193,[1]量産!$C$4:$N$15550,8,FALSE)</f>
        <v>A</v>
      </c>
      <c r="AF193" s="82" t="str">
        <f>VLOOKUP($C193,[1]量産!$C$4:$N$15550,9,FALSE)</f>
        <v>KDU</v>
      </c>
      <c r="AG193" s="83" t="str">
        <f>VLOOKUP($C193,[1]量産!$C$4:$N$15550,10,FALSE)</f>
        <v>○</v>
      </c>
      <c r="AH193" s="42">
        <f>VLOOKUP($C193,[1]量産!$C$4:$N$15550,11,FALSE)</f>
        <v>20211101</v>
      </c>
      <c r="AI193" s="84">
        <f>VLOOKUP($C193,[1]量産!$C$4:$N$15550,12,FALSE)</f>
        <v>20211101</v>
      </c>
      <c r="AJ193" s="9"/>
      <c r="AK193" s="10"/>
      <c r="AL193" s="11">
        <f t="shared" si="21"/>
        <v>8983922630</v>
      </c>
      <c r="AM193" s="11" t="str">
        <f t="shared" si="22"/>
        <v>A</v>
      </c>
      <c r="AN193" s="11" t="str">
        <f t="shared" si="23"/>
        <v>久しぶり</v>
      </c>
      <c r="AQ193" s="11">
        <f t="shared" ref="AQ193:AQ224" si="26">VLOOKUP(AP193,AL193:AM1031,2,FALSE)</f>
        <v>0</v>
      </c>
      <c r="AR193" s="11">
        <f t="shared" ref="AR193:AR224" si="27">VLOOKUP(AP193,AL193:AN1031,3,FALSE)</f>
        <v>0</v>
      </c>
      <c r="BK193" s="13" t="e">
        <f>VLOOKUP(C:C,[2]Sheet2!$A:$A,1,FALSE)</f>
        <v>#N/A</v>
      </c>
    </row>
    <row r="194" spans="1:63" s="13" customFormat="1">
      <c r="A194" s="138">
        <v>380</v>
      </c>
      <c r="B194" s="170" t="s">
        <v>13</v>
      </c>
      <c r="C194" s="136">
        <v>8976814550</v>
      </c>
      <c r="D194" s="136" t="s">
        <v>36</v>
      </c>
      <c r="E194" s="247" t="s">
        <v>400</v>
      </c>
      <c r="F194" s="139">
        <v>1</v>
      </c>
      <c r="G194" s="139" t="s">
        <v>1626</v>
      </c>
      <c r="H194" s="139" t="s">
        <v>403</v>
      </c>
      <c r="I194" s="152"/>
      <c r="J194" s="139">
        <v>1</v>
      </c>
      <c r="K194" s="152"/>
      <c r="L194" s="152"/>
      <c r="M194" s="152"/>
      <c r="N194" s="139"/>
      <c r="O194" s="139"/>
      <c r="P194" s="152"/>
      <c r="Q194" s="152"/>
      <c r="R194" s="139"/>
      <c r="S194" s="139"/>
      <c r="T194" s="152"/>
      <c r="U194" s="152"/>
      <c r="V194" s="139">
        <v>1</v>
      </c>
      <c r="W194" s="136" t="s">
        <v>680</v>
      </c>
      <c r="X194" s="136" t="s">
        <v>683</v>
      </c>
      <c r="Y194" s="42" t="str">
        <f>VLOOKUP($C194,[1]量産!$C$4:$N$15550,2,FALSE)</f>
        <v>I3JAS75</v>
      </c>
      <c r="Z194" s="108">
        <f>VLOOKUP($C194,[1]量産!$C$4:$N$15550,3,FALSE)</f>
        <v>0</v>
      </c>
      <c r="AA194" s="42" t="str">
        <f>VLOOKUP($C194,[1]量産!$C$4:$N$15550,4,FALSE)</f>
        <v>VL20 NMR</v>
      </c>
      <c r="AB194" s="42" t="str">
        <f>VLOOKUP($C194,[1]量産!$C$4:$N$15550,5,FALSE)</f>
        <v>VL20 D5-Gr</v>
      </c>
      <c r="AC194" s="81" t="str">
        <f>VLOOKUP($C194,[1]量産!$C$4:$N$15550,6,FALSE)</f>
        <v>【I3JAS75】VL20 D5-Gr EURO5 FRAME ASM 新規出図</v>
      </c>
      <c r="AD194" s="42" t="str">
        <f>VLOOKUP($C194,[1]量産!$C$4:$N$15550,7,FALSE)</f>
        <v>PA1-1063</v>
      </c>
      <c r="AE194" s="42" t="str">
        <f>VLOOKUP($C194,[1]量産!$C$4:$N$15550,8,FALSE)</f>
        <v>A</v>
      </c>
      <c r="AF194" s="82" t="str">
        <f>VLOOKUP($C194,[1]量産!$C$4:$N$15550,9,FALSE)</f>
        <v>LE9</v>
      </c>
      <c r="AG194" s="83" t="str">
        <f>VLOOKUP($C194,[1]量産!$C$4:$N$15550,10,FALSE)</f>
        <v>○</v>
      </c>
      <c r="AH194" s="42">
        <f>VLOOKUP($C194,[1]量産!$C$4:$N$15550,11,FALSE)</f>
        <v>20210512</v>
      </c>
      <c r="AI194" s="84">
        <f>VLOOKUP($C194,[1]量産!$C$4:$N$15550,12,FALSE)</f>
        <v>20210512</v>
      </c>
      <c r="AJ194" s="9"/>
      <c r="AK194" s="10"/>
      <c r="AL194" s="11">
        <f t="shared" si="21"/>
        <v>8976814550</v>
      </c>
      <c r="AM194" s="11" t="str">
        <f t="shared" si="22"/>
        <v>A</v>
      </c>
      <c r="AN194" s="11" t="str">
        <f t="shared" si="23"/>
        <v>久しぶり</v>
      </c>
      <c r="AQ194" s="11">
        <f t="shared" si="26"/>
        <v>0</v>
      </c>
      <c r="AR194" s="11">
        <f t="shared" si="27"/>
        <v>0</v>
      </c>
      <c r="BK194" s="13" t="e">
        <f>VLOOKUP(C:C,[2]Sheet2!$A:$A,1,FALSE)</f>
        <v>#N/A</v>
      </c>
    </row>
    <row r="195" spans="1:63" s="11" customFormat="1">
      <c r="A195" s="138">
        <v>398</v>
      </c>
      <c r="B195" s="170" t="s">
        <v>13</v>
      </c>
      <c r="C195" s="136">
        <v>8977943244</v>
      </c>
      <c r="D195" s="136" t="s">
        <v>17</v>
      </c>
      <c r="E195" s="247" t="s">
        <v>400</v>
      </c>
      <c r="F195" s="139">
        <v>1</v>
      </c>
      <c r="G195" s="139" t="s">
        <v>1627</v>
      </c>
      <c r="H195" s="139" t="s">
        <v>403</v>
      </c>
      <c r="I195" s="152"/>
      <c r="J195" s="139">
        <v>1</v>
      </c>
      <c r="K195" s="139">
        <v>1</v>
      </c>
      <c r="L195" s="139"/>
      <c r="M195" s="139"/>
      <c r="N195" s="139"/>
      <c r="O195" s="139"/>
      <c r="P195" s="139"/>
      <c r="Q195" s="139"/>
      <c r="R195" s="139"/>
      <c r="S195" s="139"/>
      <c r="T195" s="152"/>
      <c r="U195" s="152"/>
      <c r="V195" s="139">
        <v>2</v>
      </c>
      <c r="W195" s="136" t="s">
        <v>680</v>
      </c>
      <c r="X195" s="136" t="s">
        <v>681</v>
      </c>
      <c r="Y195" s="42" t="str">
        <f>VLOOKUP($C195,[1]量産!$C$4:$N$15550,2,FALSE)</f>
        <v>I4JLF57</v>
      </c>
      <c r="Z195" s="108">
        <f>VLOOKUP($C195,[1]量産!$C$4:$N$15550,3,FALSE)</f>
        <v>45254</v>
      </c>
      <c r="AA195" s="42" t="str">
        <f>VLOOKUP($C195,[1]量産!$C$4:$N$15550,4,FALSE)</f>
        <v>VK00 NKR</v>
      </c>
      <c r="AB195" s="42" t="str">
        <f>VLOOKUP($C195,[1]量産!$C$4:$N$15550,5,FALSE)</f>
        <v>VK00 WCAB</v>
      </c>
      <c r="AC195" s="81" t="str">
        <f>VLOOKUP($C195,[1]量産!$C$4:$N$15550,6,FALSE)</f>
        <v>VK00 1X CREW-CAB　700幅　反映設変出図 (内容:CAB MTG部 BOLT変更対応の設変出図)</v>
      </c>
      <c r="AD195" s="42" t="str">
        <f>VLOOKUP($C195,[1]量産!$C$4:$N$15550,7,FALSE)</f>
        <v>未</v>
      </c>
      <c r="AE195" s="42" t="str">
        <f>VLOOKUP($C195,[1]量産!$C$4:$N$15550,8,FALSE)</f>
        <v>A</v>
      </c>
      <c r="AF195" s="82">
        <f>VLOOKUP($C195,[1]量産!$C$4:$N$15550,9,FALSE)</f>
        <v>0</v>
      </c>
      <c r="AG195" s="83" t="str">
        <f>VLOOKUP($C195,[1]量産!$C$4:$N$15550,10,FALSE)</f>
        <v>○</v>
      </c>
      <c r="AH195" s="42">
        <f>VLOOKUP($C195,[1]量産!$C$4:$N$15550,11,FALSE)</f>
        <v>20240207</v>
      </c>
      <c r="AI195" s="84">
        <f>VLOOKUP($C195,[1]量産!$C$4:$N$15550,12,FALSE)</f>
        <v>20240207</v>
      </c>
      <c r="AJ195" s="12"/>
      <c r="AK195" s="10"/>
      <c r="AL195" s="11">
        <f t="shared" si="21"/>
        <v>8977943244</v>
      </c>
      <c r="AM195" s="11" t="str">
        <f t="shared" si="22"/>
        <v>A</v>
      </c>
      <c r="AN195" s="11" t="str">
        <f t="shared" si="23"/>
        <v>久しぶり</v>
      </c>
      <c r="AQ195" s="11">
        <f t="shared" si="26"/>
        <v>0</v>
      </c>
      <c r="AR195" s="11">
        <f t="shared" si="27"/>
        <v>0</v>
      </c>
      <c r="BK195" s="13" t="e">
        <f>VLOOKUP(C:C,[2]Sheet2!$A:$A,1,FALSE)</f>
        <v>#N/A</v>
      </c>
    </row>
    <row r="196" spans="1:63" s="13" customFormat="1">
      <c r="A196" s="138">
        <v>527</v>
      </c>
      <c r="B196" s="170" t="s">
        <v>13</v>
      </c>
      <c r="C196" s="136">
        <v>8983922490</v>
      </c>
      <c r="D196" s="136" t="s">
        <v>32</v>
      </c>
      <c r="E196" s="247" t="s">
        <v>400</v>
      </c>
      <c r="F196" s="139">
        <v>1</v>
      </c>
      <c r="G196" s="139" t="s">
        <v>1628</v>
      </c>
      <c r="H196" s="139" t="s">
        <v>403</v>
      </c>
      <c r="I196" s="152"/>
      <c r="J196" s="139">
        <v>1</v>
      </c>
      <c r="K196" s="139">
        <v>4</v>
      </c>
      <c r="L196" s="139">
        <v>8</v>
      </c>
      <c r="M196" s="152">
        <v>7</v>
      </c>
      <c r="N196" s="139">
        <v>6</v>
      </c>
      <c r="O196" s="139">
        <v>5</v>
      </c>
      <c r="P196" s="139">
        <v>1</v>
      </c>
      <c r="Q196" s="152">
        <v>1</v>
      </c>
      <c r="R196" s="139"/>
      <c r="S196" s="139">
        <v>1</v>
      </c>
      <c r="T196" s="152">
        <v>2</v>
      </c>
      <c r="U196" s="152">
        <v>1</v>
      </c>
      <c r="V196" s="139">
        <v>37</v>
      </c>
      <c r="W196" s="136" t="s">
        <v>680</v>
      </c>
      <c r="X196" s="136" t="s">
        <v>787</v>
      </c>
      <c r="Y196" s="42" t="str">
        <f>VLOOKUP($C196,[1]量産!$C$4:$N$15550,2,FALSE)</f>
        <v>I3JZ346</v>
      </c>
      <c r="Z196" s="108">
        <f>VLOOKUP($C196,[1]量産!$C$4:$N$15550,3,FALSE)</f>
        <v>0</v>
      </c>
      <c r="AA196" s="42" t="str">
        <f>VLOOKUP($C196,[1]量産!$C$4:$N$15550,4,FALSE)</f>
        <v>VL01 NMR</v>
      </c>
      <c r="AB196" s="42" t="str">
        <f>VLOOKUP($C196,[1]量産!$C$4:$N$15550,5,FALSE)</f>
        <v>VL01 C3-Gr SOP</v>
      </c>
      <c r="AC196" s="81" t="str">
        <f>VLOOKUP($C196,[1]量産!$C$4:$N$15550,6,FALSE)</f>
        <v>【I3JZ346】VL01 C3-Gr向け ナロー系 新規出図</v>
      </c>
      <c r="AD196" s="42" t="str">
        <f>VLOOKUP($C196,[1]量産!$C$4:$N$15550,7,FALSE)</f>
        <v>PA1-8105</v>
      </c>
      <c r="AE196" s="42" t="str">
        <f>VLOOKUP($C196,[1]量産!$C$4:$N$15550,8,FALSE)</f>
        <v>A</v>
      </c>
      <c r="AF196" s="82" t="str">
        <f>VLOOKUP($C196,[1]量産!$C$4:$N$15550,9,FALSE)</f>
        <v>ME5</v>
      </c>
      <c r="AG196" s="83" t="str">
        <f>VLOOKUP($C196,[1]量産!$C$4:$N$15550,10,FALSE)</f>
        <v>○</v>
      </c>
      <c r="AH196" s="42">
        <f>VLOOKUP($C196,[1]量産!$C$4:$N$15550,11,FALSE)</f>
        <v>20180922</v>
      </c>
      <c r="AI196" s="84">
        <f>VLOOKUP($C196,[1]量産!$C$4:$N$15550,12,FALSE)</f>
        <v>201180922</v>
      </c>
      <c r="AJ196" s="9"/>
      <c r="AK196" s="10"/>
      <c r="AL196" s="11">
        <f t="shared" si="21"/>
        <v>8983922490</v>
      </c>
      <c r="AM196" s="11" t="str">
        <f t="shared" si="22"/>
        <v>A</v>
      </c>
      <c r="AN196" s="11" t="str">
        <f t="shared" si="23"/>
        <v>久しぶり</v>
      </c>
      <c r="AQ196" s="11">
        <f t="shared" si="26"/>
        <v>0</v>
      </c>
      <c r="AR196" s="11">
        <f t="shared" si="27"/>
        <v>0</v>
      </c>
      <c r="BK196" s="13" t="e">
        <f>VLOOKUP(C:C,[2]Sheet2!$A:$A,1,FALSE)</f>
        <v>#N/A</v>
      </c>
    </row>
    <row r="197" spans="1:63" s="11" customFormat="1">
      <c r="A197" s="138">
        <v>211</v>
      </c>
      <c r="B197" s="170" t="s">
        <v>13</v>
      </c>
      <c r="C197" s="136">
        <v>7551909350</v>
      </c>
      <c r="D197" s="136" t="s">
        <v>17</v>
      </c>
      <c r="E197" s="247" t="s">
        <v>400</v>
      </c>
      <c r="F197" s="139">
        <v>1</v>
      </c>
      <c r="G197" s="139" t="s">
        <v>1298</v>
      </c>
      <c r="H197" s="139" t="s">
        <v>403</v>
      </c>
      <c r="I197" s="152"/>
      <c r="J197" s="139"/>
      <c r="K197" s="139">
        <v>1</v>
      </c>
      <c r="L197" s="139"/>
      <c r="M197" s="139"/>
      <c r="N197" s="139">
        <v>1</v>
      </c>
      <c r="O197" s="139"/>
      <c r="P197" s="152"/>
      <c r="Q197" s="139"/>
      <c r="R197" s="139"/>
      <c r="S197" s="139"/>
      <c r="T197" s="152"/>
      <c r="U197" s="152"/>
      <c r="V197" s="139">
        <v>2</v>
      </c>
      <c r="W197" s="136" t="s">
        <v>680</v>
      </c>
      <c r="X197" s="136" t="s">
        <v>681</v>
      </c>
      <c r="Y197" s="42" t="str">
        <f>VLOOKUP($C197,[1]量産!$C$4:$N$15550,2,FALSE)</f>
        <v>I3JBZ26</v>
      </c>
      <c r="Z197" s="108">
        <f>VLOOKUP($C197,[1]量産!$C$4:$N$15550,3,FALSE)</f>
        <v>44963</v>
      </c>
      <c r="AA197" s="42" t="str">
        <f>VLOOKUP($C197,[1]量産!$C$4:$N$15550,4,FALSE)</f>
        <v>VK00 NKR</v>
      </c>
      <c r="AB197" s="42" t="str">
        <f>VLOOKUP($C197,[1]量産!$C$4:$N$15550,5,FALSE)</f>
        <v>VK00 1X 標準</v>
      </c>
      <c r="AC197" s="81" t="str">
        <f>VLOOKUP($C197,[1]量産!$C$4:$N$15550,6,FALSE)</f>
        <v>【I3JBZ26】VK00 1X RIGID 一生向けFRAME ASM 新規出図</v>
      </c>
      <c r="AD197" s="42" t="str">
        <f>VLOOKUP($C197,[1]量産!$C$4:$N$15550,7,FALSE)</f>
        <v>PA1-3108</v>
      </c>
      <c r="AE197" s="42" t="str">
        <f>VLOOKUP($C197,[1]量産!$C$4:$N$15550,8,FALSE)</f>
        <v>A</v>
      </c>
      <c r="AF197" s="82" t="str">
        <f>VLOOKUP($C197,[1]量産!$C$4:$N$15550,9,FALSE)</f>
        <v>BB1</v>
      </c>
      <c r="AG197" s="83" t="str">
        <f>VLOOKUP($C197,[1]量産!$C$4:$N$15550,10,FALSE)</f>
        <v>○</v>
      </c>
      <c r="AH197" s="42">
        <f>VLOOKUP($C197,[1]量産!$C$4:$N$15550,11,FALSE)</f>
        <v>20230607</v>
      </c>
      <c r="AI197" s="84">
        <f>VLOOKUP($C197,[1]量産!$C$4:$N$15550,12,FALSE)</f>
        <v>20230607</v>
      </c>
      <c r="AJ197" s="9"/>
      <c r="AK197" s="10"/>
      <c r="AL197" s="11">
        <f t="shared" ref="AL197:AL260" si="28">C197</f>
        <v>7551909350</v>
      </c>
      <c r="AM197" s="11" t="str">
        <f t="shared" ref="AM197:AM260" si="29">B197</f>
        <v>A</v>
      </c>
      <c r="AN197" s="11" t="str">
        <f t="shared" ref="AN197:AN260" si="30">E197</f>
        <v>久しぶり</v>
      </c>
      <c r="AQ197" s="11">
        <f t="shared" si="26"/>
        <v>0</v>
      </c>
      <c r="AR197" s="11">
        <f t="shared" si="27"/>
        <v>0</v>
      </c>
      <c r="BK197" s="13" t="e">
        <f>VLOOKUP(C:C,[2]Sheet2!$A:$A,1,FALSE)</f>
        <v>#N/A</v>
      </c>
    </row>
    <row r="198" spans="1:63" s="13" customFormat="1">
      <c r="A198" s="138">
        <v>426</v>
      </c>
      <c r="B198" s="170" t="s">
        <v>13</v>
      </c>
      <c r="C198" s="136">
        <v>8977944063</v>
      </c>
      <c r="D198" s="136" t="s">
        <v>15</v>
      </c>
      <c r="E198" s="247" t="s">
        <v>400</v>
      </c>
      <c r="F198" s="139">
        <v>1</v>
      </c>
      <c r="G198" s="139" t="s">
        <v>1568</v>
      </c>
      <c r="H198" s="139" t="s">
        <v>403</v>
      </c>
      <c r="I198" s="152"/>
      <c r="J198" s="139"/>
      <c r="K198" s="152">
        <v>1</v>
      </c>
      <c r="L198" s="152">
        <v>2</v>
      </c>
      <c r="M198" s="139">
        <v>2</v>
      </c>
      <c r="N198" s="139">
        <v>2</v>
      </c>
      <c r="O198" s="139">
        <v>1</v>
      </c>
      <c r="P198" s="152"/>
      <c r="Q198" s="139"/>
      <c r="R198" s="139"/>
      <c r="S198" s="139"/>
      <c r="T198" s="152"/>
      <c r="U198" s="152"/>
      <c r="V198" s="139">
        <v>8</v>
      </c>
      <c r="W198" s="136" t="s">
        <v>680</v>
      </c>
      <c r="X198" s="136" t="s">
        <v>681</v>
      </c>
      <c r="Y198" s="42" t="str">
        <f>VLOOKUP($C198,[1]量産!$C$4:$N$15550,2,FALSE)</f>
        <v>I4JKN20</v>
      </c>
      <c r="Z198" s="108">
        <f>VLOOKUP($C198,[1]量産!$C$4:$N$15550,3,FALSE)</f>
        <v>45005</v>
      </c>
      <c r="AA198" s="42" t="str">
        <f>VLOOKUP($C198,[1]量産!$C$4:$N$15550,4,FALSE)</f>
        <v>VK00 NMR</v>
      </c>
      <c r="AB198" s="42" t="str">
        <f>VLOOKUP($C198,[1]量産!$C$4:$N$15550,5,FALSE)</f>
        <v xml:space="preserve"> 2X 標準</v>
      </c>
      <c r="AC198" s="81" t="str">
        <f>VLOOKUP($C198,[1]量産!$C$4:$N$15550,6,FALSE)</f>
        <v>【I4JKN20】VK00 1X,2X 先行量産向け設変出図 (サ変、内容:S/MBR穴、溶接NUT一部削除、RIVET位置変更)</v>
      </c>
      <c r="AD198" s="42" t="str">
        <f>VLOOKUP($C198,[1]量産!$C$4:$N$15550,7,FALSE)</f>
        <v>PA1-3108</v>
      </c>
      <c r="AE198" s="42" t="str">
        <f>VLOOKUP($C198,[1]量産!$C$4:$N$15550,8,FALSE)</f>
        <v>A</v>
      </c>
      <c r="AF198" s="82" t="str">
        <f>VLOOKUP($C198,[1]量産!$C$4:$N$15550,9,FALSE)</f>
        <v>KHG</v>
      </c>
      <c r="AG198" s="83" t="str">
        <f>VLOOKUP($C198,[1]量産!$C$4:$N$15550,10,FALSE)</f>
        <v>○</v>
      </c>
      <c r="AH198" s="42">
        <f>VLOOKUP($C198,[1]量産!$C$4:$N$15550,11,FALSE)</f>
        <v>20240425</v>
      </c>
      <c r="AI198" s="84">
        <f>VLOOKUP($C198,[1]量産!$C$4:$N$15550,12,FALSE)</f>
        <v>20240425</v>
      </c>
      <c r="AJ198" s="9"/>
      <c r="AK198" s="10"/>
      <c r="AL198" s="11">
        <f t="shared" si="28"/>
        <v>8977944063</v>
      </c>
      <c r="AM198" s="11" t="str">
        <f t="shared" si="29"/>
        <v>A</v>
      </c>
      <c r="AN198" s="11" t="str">
        <f t="shared" si="30"/>
        <v>久しぶり</v>
      </c>
      <c r="AQ198" s="11">
        <f t="shared" si="26"/>
        <v>0</v>
      </c>
      <c r="AR198" s="11">
        <f t="shared" si="27"/>
        <v>0</v>
      </c>
      <c r="BK198" s="13" t="e">
        <f>VLOOKUP(C:C,[2]Sheet2!$A:$A,1,FALSE)</f>
        <v>#N/A</v>
      </c>
    </row>
    <row r="199" spans="1:63" s="11" customFormat="1">
      <c r="A199" s="138">
        <v>542</v>
      </c>
      <c r="B199" s="170" t="s">
        <v>13</v>
      </c>
      <c r="C199" s="136">
        <v>7552378380</v>
      </c>
      <c r="D199" s="136" t="s">
        <v>15</v>
      </c>
      <c r="E199" s="247" t="s">
        <v>400</v>
      </c>
      <c r="F199" s="139">
        <v>3</v>
      </c>
      <c r="G199" s="139" t="s">
        <v>886</v>
      </c>
      <c r="H199" s="139" t="s">
        <v>403</v>
      </c>
      <c r="I199" s="139"/>
      <c r="J199" s="139"/>
      <c r="K199" s="139">
        <v>2</v>
      </c>
      <c r="L199" s="152">
        <v>4</v>
      </c>
      <c r="M199" s="152">
        <v>4</v>
      </c>
      <c r="N199" s="152">
        <v>2</v>
      </c>
      <c r="O199" s="152">
        <v>2</v>
      </c>
      <c r="P199" s="152">
        <v>2</v>
      </c>
      <c r="Q199" s="152">
        <v>4</v>
      </c>
      <c r="R199" s="152">
        <v>4</v>
      </c>
      <c r="S199" s="152">
        <v>4</v>
      </c>
      <c r="T199" s="152"/>
      <c r="U199" s="152"/>
      <c r="V199" s="139">
        <v>28</v>
      </c>
      <c r="W199" s="136" t="s">
        <v>680</v>
      </c>
      <c r="X199" s="136" t="s">
        <v>681</v>
      </c>
      <c r="Y199" s="42" t="str">
        <f>VLOOKUP($C199,[1]量産!$C$4:$N$15550,2,FALSE)</f>
        <v>I3K4234</v>
      </c>
      <c r="Z199" s="108">
        <f>VLOOKUP($C199,[1]量産!$C$4:$N$15550,3,FALSE)</f>
        <v>45373</v>
      </c>
      <c r="AA199" s="42" t="str">
        <f>VLOOKUP($C199,[1]量産!$C$4:$N$15550,4,FALSE)</f>
        <v>VK00 NMR</v>
      </c>
      <c r="AB199" s="42" t="str">
        <f>VLOOKUP($C199,[1]量産!$C$4:$N$15550,5,FALSE)</f>
        <v>VK00 700幅</v>
      </c>
      <c r="AC199" s="81" t="str">
        <f>VLOOKUP($C199,[1]量産!$C$4:$N$15550,6,FALSE)</f>
        <v>VK00 B1-GR 一生向け　FRAME ASM 新規出図</v>
      </c>
      <c r="AD199" s="42" t="str">
        <f>VLOOKUP($C199,[1]量産!$C$4:$N$15550,7,FALSE)</f>
        <v>PA1-5011</v>
      </c>
      <c r="AE199" s="42" t="str">
        <f>VLOOKUP($C199,[1]量産!$C$4:$N$15550,8,FALSE)</f>
        <v>A</v>
      </c>
      <c r="AF199" s="82" t="str">
        <f>VLOOKUP($C199,[1]量産!$C$4:$N$15550,9,FALSE)</f>
        <v>GAG</v>
      </c>
      <c r="AG199" s="83" t="str">
        <f>VLOOKUP($C199,[1]量産!$C$4:$N$15550,10,FALSE)</f>
        <v>○</v>
      </c>
      <c r="AH199" s="42">
        <f>VLOOKUP($C199,[1]量産!$C$4:$N$15550,11,FALSE)</f>
        <v>20241104</v>
      </c>
      <c r="AI199" s="84">
        <f>VLOOKUP($C199,[1]量産!$C$4:$N$15550,12,FALSE)</f>
        <v>20241104</v>
      </c>
      <c r="AJ199" s="9"/>
      <c r="AK199" s="10"/>
      <c r="AL199" s="11">
        <f t="shared" si="28"/>
        <v>7552378380</v>
      </c>
      <c r="AM199" s="11" t="str">
        <f t="shared" si="29"/>
        <v>A</v>
      </c>
      <c r="AN199" s="11" t="str">
        <f t="shared" si="30"/>
        <v>久しぶり</v>
      </c>
      <c r="AQ199" s="11">
        <f t="shared" si="26"/>
        <v>0</v>
      </c>
      <c r="AR199" s="11">
        <f t="shared" si="27"/>
        <v>0</v>
      </c>
      <c r="BK199" s="13" t="e">
        <f>VLOOKUP(C:C,[2]Sheet2!$A:$A,1,FALSE)</f>
        <v>#N/A</v>
      </c>
    </row>
    <row r="200" spans="1:63" s="13" customFormat="1">
      <c r="A200" s="138">
        <v>543</v>
      </c>
      <c r="B200" s="170" t="s">
        <v>13</v>
      </c>
      <c r="C200" s="136">
        <v>7552378390</v>
      </c>
      <c r="D200" s="136" t="s">
        <v>15</v>
      </c>
      <c r="E200" s="247" t="s">
        <v>400</v>
      </c>
      <c r="F200" s="139">
        <v>3</v>
      </c>
      <c r="G200" s="139" t="s">
        <v>926</v>
      </c>
      <c r="H200" s="139" t="s">
        <v>403</v>
      </c>
      <c r="I200" s="139"/>
      <c r="J200" s="139"/>
      <c r="K200" s="139">
        <v>4</v>
      </c>
      <c r="L200" s="152">
        <v>8</v>
      </c>
      <c r="M200" s="139">
        <v>8</v>
      </c>
      <c r="N200" s="139">
        <v>4</v>
      </c>
      <c r="O200" s="139">
        <v>4</v>
      </c>
      <c r="P200" s="139">
        <v>4</v>
      </c>
      <c r="Q200" s="139">
        <v>8</v>
      </c>
      <c r="R200" s="139">
        <v>8</v>
      </c>
      <c r="S200" s="139">
        <v>8</v>
      </c>
      <c r="T200" s="152"/>
      <c r="U200" s="152"/>
      <c r="V200" s="139">
        <v>56</v>
      </c>
      <c r="W200" s="136" t="s">
        <v>680</v>
      </c>
      <c r="X200" s="136" t="s">
        <v>681</v>
      </c>
      <c r="Y200" s="42" t="str">
        <f>VLOOKUP($C200,[1]量産!$C$4:$N$15550,2,FALSE)</f>
        <v>I3K4234</v>
      </c>
      <c r="Z200" s="108">
        <f>VLOOKUP($C200,[1]量産!$C$4:$N$15550,3,FALSE)</f>
        <v>45373</v>
      </c>
      <c r="AA200" s="42" t="str">
        <f>VLOOKUP($C200,[1]量産!$C$4:$N$15550,4,FALSE)</f>
        <v>VK00 NMR</v>
      </c>
      <c r="AB200" s="42" t="str">
        <f>VLOOKUP($C200,[1]量産!$C$4:$N$15550,5,FALSE)</f>
        <v>VK00 700幅</v>
      </c>
      <c r="AC200" s="81" t="str">
        <f>VLOOKUP($C200,[1]量産!$C$4:$N$15550,6,FALSE)</f>
        <v>VK00 B1-GR 一生向け　FRAME ASM 新規出図</v>
      </c>
      <c r="AD200" s="42" t="str">
        <f>VLOOKUP($C200,[1]量産!$C$4:$N$15550,7,FALSE)</f>
        <v>PA1-5016</v>
      </c>
      <c r="AE200" s="42" t="str">
        <f>VLOOKUP($C200,[1]量産!$C$4:$N$15550,8,FALSE)</f>
        <v>A</v>
      </c>
      <c r="AF200" s="82" t="str">
        <f>VLOOKUP($C200,[1]量産!$C$4:$N$15550,9,FALSE)</f>
        <v>BVX</v>
      </c>
      <c r="AG200" s="83" t="str">
        <f>VLOOKUP($C200,[1]量産!$C$4:$N$15550,10,FALSE)</f>
        <v>○</v>
      </c>
      <c r="AH200" s="42">
        <f>VLOOKUP($C200,[1]量産!$C$4:$N$15550,11,FALSE)</f>
        <v>20241022</v>
      </c>
      <c r="AI200" s="84">
        <f>VLOOKUP($C200,[1]量産!$C$4:$N$15550,12,FALSE)</f>
        <v>20241022</v>
      </c>
      <c r="AJ200" s="12"/>
      <c r="AK200" s="10"/>
      <c r="AL200" s="11">
        <f t="shared" si="28"/>
        <v>7552378390</v>
      </c>
      <c r="AM200" s="11" t="str">
        <f t="shared" si="29"/>
        <v>A</v>
      </c>
      <c r="AN200" s="11" t="str">
        <f t="shared" si="30"/>
        <v>久しぶり</v>
      </c>
      <c r="AQ200" s="11">
        <f t="shared" si="26"/>
        <v>0</v>
      </c>
      <c r="AR200" s="11">
        <f t="shared" si="27"/>
        <v>0</v>
      </c>
      <c r="BK200" s="13" t="e">
        <f>VLOOKUP(C:C,[2]Sheet2!$A:$A,1,FALSE)</f>
        <v>#N/A</v>
      </c>
    </row>
    <row r="201" spans="1:63" s="13" customFormat="1">
      <c r="A201" s="138">
        <v>234</v>
      </c>
      <c r="B201" s="170" t="s">
        <v>13</v>
      </c>
      <c r="C201" s="136">
        <v>7551909950</v>
      </c>
      <c r="D201" s="136" t="s">
        <v>17</v>
      </c>
      <c r="E201" s="247" t="s">
        <v>400</v>
      </c>
      <c r="F201" s="139">
        <v>1</v>
      </c>
      <c r="G201" s="139" t="s">
        <v>1239</v>
      </c>
      <c r="H201" s="139" t="s">
        <v>403</v>
      </c>
      <c r="I201" s="139"/>
      <c r="J201" s="139"/>
      <c r="K201" s="139"/>
      <c r="L201" s="139">
        <v>1</v>
      </c>
      <c r="M201" s="139">
        <v>1</v>
      </c>
      <c r="N201" s="139"/>
      <c r="O201" s="139"/>
      <c r="P201" s="139"/>
      <c r="Q201" s="139"/>
      <c r="R201" s="139"/>
      <c r="S201" s="152"/>
      <c r="T201" s="152"/>
      <c r="U201" s="152"/>
      <c r="V201" s="139">
        <v>2</v>
      </c>
      <c r="W201" s="136" t="s">
        <v>680</v>
      </c>
      <c r="X201" s="136" t="s">
        <v>681</v>
      </c>
      <c r="Y201" s="42" t="str">
        <f>VLOOKUP($C201,[1]量産!$C$4:$N$15550,2,FALSE)</f>
        <v>I3JBZ26</v>
      </c>
      <c r="Z201" s="108">
        <f>VLOOKUP($C201,[1]量産!$C$4:$N$15550,3,FALSE)</f>
        <v>44963</v>
      </c>
      <c r="AA201" s="42" t="str">
        <f>VLOOKUP($C201,[1]量産!$C$4:$N$15550,4,FALSE)</f>
        <v>VK00 NKR</v>
      </c>
      <c r="AB201" s="42" t="str">
        <f>VLOOKUP($C201,[1]量産!$C$4:$N$15550,5,FALSE)</f>
        <v>VK00 1X 標準</v>
      </c>
      <c r="AC201" s="81" t="str">
        <f>VLOOKUP($C201,[1]量産!$C$4:$N$15550,6,FALSE)</f>
        <v>【I3JBZ26】VK00 1X RIGID 一生向けFRAME ASM 新規出図</v>
      </c>
      <c r="AD201" s="42" t="str">
        <f>VLOOKUP($C201,[1]量産!$C$4:$N$15550,7,FALSE)</f>
        <v>PA1-3108</v>
      </c>
      <c r="AE201" s="42" t="str">
        <f>VLOOKUP($C201,[1]量産!$C$4:$N$15550,8,FALSE)</f>
        <v>A</v>
      </c>
      <c r="AF201" s="82" t="str">
        <f>VLOOKUP($C201,[1]量産!$C$4:$N$15550,9,FALSE)</f>
        <v>LER</v>
      </c>
      <c r="AG201" s="83" t="str">
        <f>VLOOKUP($C201,[1]量産!$C$4:$N$15550,10,FALSE)</f>
        <v>○</v>
      </c>
      <c r="AH201" s="42">
        <f>VLOOKUP($C201,[1]量産!$C$4:$N$15550,11,FALSE)</f>
        <v>20230930</v>
      </c>
      <c r="AI201" s="84">
        <f>VLOOKUP($C201,[1]量産!$C$4:$N$15550,12,FALSE)</f>
        <v>20230930</v>
      </c>
      <c r="AJ201" s="12"/>
      <c r="AK201" s="10"/>
      <c r="AL201" s="11">
        <f t="shared" si="28"/>
        <v>7551909950</v>
      </c>
      <c r="AM201" s="11" t="str">
        <f t="shared" si="29"/>
        <v>A</v>
      </c>
      <c r="AN201" s="11" t="str">
        <f t="shared" si="30"/>
        <v>久しぶり</v>
      </c>
      <c r="AQ201" s="11">
        <f t="shared" si="26"/>
        <v>0</v>
      </c>
      <c r="AR201" s="11">
        <f t="shared" si="27"/>
        <v>0</v>
      </c>
      <c r="BK201" s="13" t="e">
        <f>VLOOKUP(C:C,[2]Sheet2!$A:$A,1,FALSE)</f>
        <v>#N/A</v>
      </c>
    </row>
    <row r="202" spans="1:63" s="13" customFormat="1">
      <c r="A202" s="138">
        <v>236</v>
      </c>
      <c r="B202" s="170" t="s">
        <v>13</v>
      </c>
      <c r="C202" s="136">
        <v>7551910010</v>
      </c>
      <c r="D202" s="136" t="s">
        <v>15</v>
      </c>
      <c r="E202" s="247" t="s">
        <v>400</v>
      </c>
      <c r="F202" s="139">
        <v>1</v>
      </c>
      <c r="G202" s="139" t="s">
        <v>1180</v>
      </c>
      <c r="H202" s="139" t="s">
        <v>403</v>
      </c>
      <c r="I202" s="152"/>
      <c r="J202" s="139"/>
      <c r="K202" s="139"/>
      <c r="L202" s="139">
        <v>1</v>
      </c>
      <c r="M202" s="139"/>
      <c r="N202" s="139"/>
      <c r="O202" s="139"/>
      <c r="P202" s="139"/>
      <c r="Q202" s="139"/>
      <c r="R202" s="139"/>
      <c r="S202" s="139"/>
      <c r="T202" s="139">
        <v>1</v>
      </c>
      <c r="U202" s="139">
        <v>4</v>
      </c>
      <c r="V202" s="139">
        <v>6</v>
      </c>
      <c r="W202" s="136" t="s">
        <v>680</v>
      </c>
      <c r="X202" s="136" t="s">
        <v>681</v>
      </c>
      <c r="Y202" s="42" t="str">
        <f>VLOOKUP($C202,[1]量産!$C$4:$N$15550,2,FALSE)</f>
        <v>I3JBX05</v>
      </c>
      <c r="Z202" s="108">
        <f>VLOOKUP($C202,[1]量産!$C$4:$N$15550,3,FALSE)</f>
        <v>0</v>
      </c>
      <c r="AA202" s="42" t="str">
        <f>VLOOKUP($C202,[1]量産!$C$4:$N$15550,4,FALSE)</f>
        <v>VK00 NMR</v>
      </c>
      <c r="AB202" s="42" t="str">
        <f>VLOOKUP($C202,[1]量産!$C$4:$N$15550,5,FALSE)</f>
        <v>VK00 1X 標準</v>
      </c>
      <c r="AC202" s="81" t="str">
        <f>VLOOKUP($C202,[1]量産!$C$4:$N$15550,6,FALSE)</f>
        <v>【I3JBX05】VK00 1X ’22/2月末　1生-2向けFRAME ASM 新規出図</v>
      </c>
      <c r="AD202" s="42" t="str">
        <f>VLOOKUP($C202,[1]量産!$C$4:$N$15550,7,FALSE)</f>
        <v>PA1-3108</v>
      </c>
      <c r="AE202" s="42" t="str">
        <f>VLOOKUP($C202,[1]量産!$C$4:$N$15550,8,FALSE)</f>
        <v>A</v>
      </c>
      <c r="AF202" s="82" t="str">
        <f>VLOOKUP($C202,[1]量産!$C$4:$N$15550,9,FALSE)</f>
        <v>CMM</v>
      </c>
      <c r="AG202" s="83" t="str">
        <f>VLOOKUP($C202,[1]量産!$C$4:$N$15550,10,FALSE)</f>
        <v>○</v>
      </c>
      <c r="AH202" s="42">
        <f>VLOOKUP($C202,[1]量産!$C$4:$N$15550,11,FALSE)</f>
        <v>20230703</v>
      </c>
      <c r="AI202" s="84">
        <f>VLOOKUP($C202,[1]量産!$C$4:$N$15550,12,FALSE)</f>
        <v>20230703</v>
      </c>
      <c r="AJ202" s="12"/>
      <c r="AK202" s="10"/>
      <c r="AL202" s="11">
        <f t="shared" si="28"/>
        <v>7551910010</v>
      </c>
      <c r="AM202" s="11" t="str">
        <f t="shared" si="29"/>
        <v>A</v>
      </c>
      <c r="AN202" s="11" t="str">
        <f t="shared" si="30"/>
        <v>久しぶり</v>
      </c>
      <c r="AQ202" s="11">
        <f t="shared" si="26"/>
        <v>0</v>
      </c>
      <c r="AR202" s="11">
        <f t="shared" si="27"/>
        <v>0</v>
      </c>
      <c r="BK202" s="13" t="e">
        <f>VLOOKUP(C:C,[2]Sheet2!$A:$A,1,FALSE)</f>
        <v>#N/A</v>
      </c>
    </row>
    <row r="203" spans="1:63" s="13" customFormat="1">
      <c r="A203" s="138">
        <v>259</v>
      </c>
      <c r="B203" s="170" t="s">
        <v>13</v>
      </c>
      <c r="C203" s="136">
        <v>7552043252</v>
      </c>
      <c r="D203" s="136" t="s">
        <v>12</v>
      </c>
      <c r="E203" s="247" t="s">
        <v>400</v>
      </c>
      <c r="F203" s="139">
        <v>1</v>
      </c>
      <c r="G203" s="139" t="s">
        <v>1297</v>
      </c>
      <c r="H203" s="139" t="s">
        <v>403</v>
      </c>
      <c r="I203" s="152"/>
      <c r="J203" s="139"/>
      <c r="K203" s="139"/>
      <c r="L203" s="139">
        <v>1</v>
      </c>
      <c r="M203" s="139">
        <v>2</v>
      </c>
      <c r="N203" s="139"/>
      <c r="O203" s="139"/>
      <c r="P203" s="139"/>
      <c r="Q203" s="139"/>
      <c r="R203" s="139"/>
      <c r="S203" s="139"/>
      <c r="T203" s="139"/>
      <c r="U203" s="139"/>
      <c r="V203" s="139">
        <v>3</v>
      </c>
      <c r="W203" s="136" t="s">
        <v>680</v>
      </c>
      <c r="X203" s="136" t="s">
        <v>681</v>
      </c>
      <c r="Y203" s="42" t="str">
        <f>VLOOKUP($C203,[1]量産!$C$4:$N$15550,2,FALSE)</f>
        <v>I4JKV99</v>
      </c>
      <c r="Z203" s="108">
        <f>VLOOKUP($C203,[1]量産!$C$4:$N$15550,3,FALSE)</f>
        <v>45202</v>
      </c>
      <c r="AA203" s="42" t="str">
        <f>VLOOKUP($C203,[1]量産!$C$4:$N$15550,4,FALSE)</f>
        <v>VK00 NPR</v>
      </c>
      <c r="AB203" s="42" t="str">
        <f>VLOOKUP($C203,[1]量産!$C$4:$N$15550,5,FALSE)</f>
        <v>3X 750幅</v>
      </c>
      <c r="AC203" s="81" t="str">
        <f>VLOOKUP($C203,[1]量産!$C$4:$N$15550,6,FALSE)</f>
        <v>【I4JKV99】VK00 3X 750幅 FRAME ASM　設変出図(サ変、NUT,RIVETの変更)　※AAS-LD-12565</v>
      </c>
      <c r="AD203" s="42" t="str">
        <f>VLOOKUP($C203,[1]量産!$C$4:$N$15550,7,FALSE)</f>
        <v>PA1-3218</v>
      </c>
      <c r="AE203" s="42" t="str">
        <f>VLOOKUP($C203,[1]量産!$C$4:$N$15550,8,FALSE)</f>
        <v>A</v>
      </c>
      <c r="AF203" s="82" t="str">
        <f>VLOOKUP($C203,[1]量産!$C$4:$N$15550,9,FALSE)</f>
        <v>1RSF</v>
      </c>
      <c r="AG203" s="83" t="str">
        <f>VLOOKUP($C203,[1]量産!$C$4:$N$15550,10,FALSE)</f>
        <v>○</v>
      </c>
      <c r="AH203" s="42">
        <f>VLOOKUP($C203,[1]量産!$C$4:$N$15550,11,FALSE)</f>
        <v>20231219</v>
      </c>
      <c r="AI203" s="84">
        <f>VLOOKUP($C203,[1]量産!$C$4:$N$15550,12,FALSE)</f>
        <v>20231219</v>
      </c>
      <c r="AJ203" s="12"/>
      <c r="AK203" s="10"/>
      <c r="AL203" s="11">
        <f t="shared" si="28"/>
        <v>7552043252</v>
      </c>
      <c r="AM203" s="11" t="str">
        <f t="shared" si="29"/>
        <v>A</v>
      </c>
      <c r="AN203" s="11" t="str">
        <f t="shared" si="30"/>
        <v>久しぶり</v>
      </c>
      <c r="AQ203" s="11">
        <f t="shared" si="26"/>
        <v>0</v>
      </c>
      <c r="AR203" s="11">
        <f t="shared" si="27"/>
        <v>0</v>
      </c>
      <c r="BK203" s="13" t="e">
        <f>VLOOKUP(C:C,[2]Sheet2!$A:$A,1,FALSE)</f>
        <v>#N/A</v>
      </c>
    </row>
    <row r="204" spans="1:63" s="13" customFormat="1">
      <c r="A204" s="138">
        <v>444</v>
      </c>
      <c r="B204" s="170" t="s">
        <v>13</v>
      </c>
      <c r="C204" s="136">
        <v>8978739152</v>
      </c>
      <c r="D204" s="136" t="s">
        <v>17</v>
      </c>
      <c r="E204" s="247" t="s">
        <v>400</v>
      </c>
      <c r="F204" s="139">
        <v>1</v>
      </c>
      <c r="G204" s="139" t="s">
        <v>737</v>
      </c>
      <c r="H204" s="139" t="s">
        <v>403</v>
      </c>
      <c r="I204" s="152"/>
      <c r="J204" s="139"/>
      <c r="K204" s="139"/>
      <c r="L204" s="139">
        <v>1</v>
      </c>
      <c r="M204" s="152">
        <v>3</v>
      </c>
      <c r="N204" s="139"/>
      <c r="O204" s="139"/>
      <c r="P204" s="152"/>
      <c r="Q204" s="152"/>
      <c r="R204" s="139"/>
      <c r="S204" s="139"/>
      <c r="T204" s="152"/>
      <c r="U204" s="152"/>
      <c r="V204" s="139">
        <v>4</v>
      </c>
      <c r="W204" s="136" t="s">
        <v>680</v>
      </c>
      <c r="X204" s="136" t="s">
        <v>681</v>
      </c>
      <c r="Y204" s="42" t="str">
        <f>VLOOKUP($C204,[1]量産!$C$4:$N$15550,2,FALSE)</f>
        <v>I4JKG68</v>
      </c>
      <c r="Z204" s="108">
        <f>VLOOKUP($C204,[1]量産!$C$4:$N$15550,3,FALSE)</f>
        <v>44959</v>
      </c>
      <c r="AA204" s="42" t="str">
        <f>VLOOKUP($C204,[1]量産!$C$4:$N$15550,4,FALSE)</f>
        <v>VK00 NMR</v>
      </c>
      <c r="AB204" s="42" t="str">
        <f>VLOOKUP($C204,[1]量産!$C$4:$N$15550,5,FALSE)</f>
        <v>VK00 1X 標準</v>
      </c>
      <c r="AC204" s="81" t="str">
        <f>VLOOKUP($C204,[1]量産!$C$4:$N$15550,6,FALSE)</f>
        <v>【I4JKG68】VK00 1X RIGID 一生向けFRAME ASM 設変出図</v>
      </c>
      <c r="AD204" s="42" t="str">
        <f>VLOOKUP($C204,[1]量産!$C$4:$N$15550,7,FALSE)</f>
        <v>PA1-3108</v>
      </c>
      <c r="AE204" s="42" t="str">
        <f>VLOOKUP($C204,[1]量産!$C$4:$N$15550,8,FALSE)</f>
        <v>A</v>
      </c>
      <c r="AF204" s="82" t="str">
        <f>VLOOKUP($C204,[1]量産!$C$4:$N$15550,9,FALSE)</f>
        <v>PW2</v>
      </c>
      <c r="AG204" s="83" t="str">
        <f>VLOOKUP($C204,[1]量産!$C$4:$N$15550,10,FALSE)</f>
        <v>○</v>
      </c>
      <c r="AH204" s="42">
        <f>VLOOKUP($C204,[1]量産!$C$4:$N$15550,11,FALSE)</f>
        <v>20231004</v>
      </c>
      <c r="AI204" s="84">
        <f>VLOOKUP($C204,[1]量産!$C$4:$N$15550,12,FALSE)</f>
        <v>20231004</v>
      </c>
      <c r="AJ204" s="12"/>
      <c r="AK204" s="10"/>
      <c r="AL204" s="11">
        <f t="shared" si="28"/>
        <v>8978739152</v>
      </c>
      <c r="AM204" s="11" t="str">
        <f t="shared" si="29"/>
        <v>A</v>
      </c>
      <c r="AN204" s="11" t="str">
        <f t="shared" si="30"/>
        <v>久しぶり</v>
      </c>
      <c r="AQ204" s="11">
        <f t="shared" si="26"/>
        <v>0</v>
      </c>
      <c r="AR204" s="11">
        <f t="shared" si="27"/>
        <v>0</v>
      </c>
      <c r="BK204" s="13" t="e">
        <f>VLOOKUP(C:C,[2]Sheet2!$A:$A,1,FALSE)</f>
        <v>#N/A</v>
      </c>
    </row>
    <row r="205" spans="1:63" s="11" customFormat="1">
      <c r="A205" s="138">
        <v>463</v>
      </c>
      <c r="B205" s="170" t="s">
        <v>13</v>
      </c>
      <c r="C205" s="136">
        <v>8978767422</v>
      </c>
      <c r="D205" s="136" t="s">
        <v>17</v>
      </c>
      <c r="E205" s="247" t="s">
        <v>400</v>
      </c>
      <c r="F205" s="139">
        <v>1</v>
      </c>
      <c r="G205" s="139" t="s">
        <v>1210</v>
      </c>
      <c r="H205" s="139" t="s">
        <v>403</v>
      </c>
      <c r="I205" s="152"/>
      <c r="J205" s="139"/>
      <c r="K205" s="152"/>
      <c r="L205" s="152">
        <v>1</v>
      </c>
      <c r="M205" s="152"/>
      <c r="N205" s="152"/>
      <c r="O205" s="152"/>
      <c r="P205" s="152"/>
      <c r="Q205" s="152"/>
      <c r="R205" s="139"/>
      <c r="S205" s="152"/>
      <c r="T205" s="152"/>
      <c r="U205" s="152"/>
      <c r="V205" s="139">
        <v>1</v>
      </c>
      <c r="W205" s="136" t="s">
        <v>680</v>
      </c>
      <c r="X205" s="136" t="s">
        <v>681</v>
      </c>
      <c r="Y205" s="42" t="str">
        <f>VLOOKUP($C205,[1]量産!$C$4:$N$15550,2,FALSE)</f>
        <v>I4JKG68</v>
      </c>
      <c r="Z205" s="108">
        <f>VLOOKUP($C205,[1]量産!$C$4:$N$15550,3,FALSE)</f>
        <v>44959</v>
      </c>
      <c r="AA205" s="42" t="str">
        <f>VLOOKUP($C205,[1]量産!$C$4:$N$15550,4,FALSE)</f>
        <v>VK00 NMR</v>
      </c>
      <c r="AB205" s="42" t="str">
        <f>VLOOKUP($C205,[1]量産!$C$4:$N$15550,5,FALSE)</f>
        <v>VK00 1X 標準</v>
      </c>
      <c r="AC205" s="81" t="str">
        <f>VLOOKUP($C205,[1]量産!$C$4:$N$15550,6,FALSE)</f>
        <v>【I4JKG68】VK00 1X RIGID 一生向けFRAME ASM 設変出図</v>
      </c>
      <c r="AD205" s="42" t="str">
        <f>VLOOKUP($C205,[1]量産!$C$4:$N$15550,7,FALSE)</f>
        <v>PA1-3108</v>
      </c>
      <c r="AE205" s="42" t="str">
        <f>VLOOKUP($C205,[1]量産!$C$4:$N$15550,8,FALSE)</f>
        <v>A</v>
      </c>
      <c r="AF205" s="82" t="str">
        <f>VLOOKUP($C205,[1]量産!$C$4:$N$15550,9,FALSE)</f>
        <v>KHH</v>
      </c>
      <c r="AG205" s="83" t="str">
        <f>VLOOKUP($C205,[1]量産!$C$4:$N$15550,10,FALSE)</f>
        <v>○</v>
      </c>
      <c r="AH205" s="42">
        <f>VLOOKUP($C205,[1]量産!$C$4:$N$15550,11,FALSE)</f>
        <v>20230712</v>
      </c>
      <c r="AI205" s="84">
        <f>VLOOKUP($C205,[1]量産!$C$4:$N$15550,12,FALSE)</f>
        <v>20230712</v>
      </c>
      <c r="AJ205" s="9"/>
      <c r="AK205" s="10"/>
      <c r="AL205" s="11">
        <f t="shared" si="28"/>
        <v>8978767422</v>
      </c>
      <c r="AM205" s="11" t="str">
        <f t="shared" si="29"/>
        <v>A</v>
      </c>
      <c r="AN205" s="11" t="str">
        <f t="shared" si="30"/>
        <v>久しぶり</v>
      </c>
      <c r="AQ205" s="11">
        <f t="shared" si="26"/>
        <v>0</v>
      </c>
      <c r="AR205" s="11">
        <f t="shared" si="27"/>
        <v>0</v>
      </c>
      <c r="BK205" s="13" t="e">
        <f>VLOOKUP(C:C,[2]Sheet2!$A:$A,1,FALSE)</f>
        <v>#N/A</v>
      </c>
    </row>
    <row r="206" spans="1:63" s="13" customFormat="1">
      <c r="A206" s="138">
        <v>506</v>
      </c>
      <c r="B206" s="170" t="s">
        <v>13</v>
      </c>
      <c r="C206" s="136">
        <v>8978843392</v>
      </c>
      <c r="D206" s="136" t="s">
        <v>17</v>
      </c>
      <c r="E206" s="247" t="s">
        <v>400</v>
      </c>
      <c r="F206" s="139">
        <v>1</v>
      </c>
      <c r="G206" s="139" t="s">
        <v>1240</v>
      </c>
      <c r="H206" s="139" t="s">
        <v>403</v>
      </c>
      <c r="I206" s="139"/>
      <c r="J206" s="139"/>
      <c r="K206" s="139"/>
      <c r="L206" s="139">
        <v>1</v>
      </c>
      <c r="M206" s="139"/>
      <c r="N206" s="139"/>
      <c r="O206" s="139"/>
      <c r="P206" s="139">
        <v>1</v>
      </c>
      <c r="Q206" s="139">
        <v>1</v>
      </c>
      <c r="R206" s="139"/>
      <c r="S206" s="139"/>
      <c r="T206" s="139"/>
      <c r="U206" s="139"/>
      <c r="V206" s="139">
        <v>3</v>
      </c>
      <c r="W206" s="136" t="s">
        <v>680</v>
      </c>
      <c r="X206" s="136" t="s">
        <v>681</v>
      </c>
      <c r="Y206" s="42" t="str">
        <f>VLOOKUP($C206,[1]量産!$C$4:$N$15550,2,FALSE)</f>
        <v>I4JKG68</v>
      </c>
      <c r="Z206" s="108">
        <f>VLOOKUP($C206,[1]量産!$C$4:$N$15550,3,FALSE)</f>
        <v>44959</v>
      </c>
      <c r="AA206" s="42" t="str">
        <f>VLOOKUP($C206,[1]量産!$C$4:$N$15550,4,FALSE)</f>
        <v>VK00 NMR</v>
      </c>
      <c r="AB206" s="42" t="str">
        <f>VLOOKUP($C206,[1]量産!$C$4:$N$15550,5,FALSE)</f>
        <v>VK00 1X 標準</v>
      </c>
      <c r="AC206" s="81" t="str">
        <f>VLOOKUP($C206,[1]量産!$C$4:$N$15550,6,FALSE)</f>
        <v>【I4JKG68】VK00 1X RIGID 一生向けFRAME ASM 設変出図</v>
      </c>
      <c r="AD206" s="42" t="str">
        <f>VLOOKUP($C206,[1]量産!$C$4:$N$15550,7,FALSE)</f>
        <v>PA1-3108</v>
      </c>
      <c r="AE206" s="42" t="str">
        <f>VLOOKUP($C206,[1]量産!$C$4:$N$15550,8,FALSE)</f>
        <v>A</v>
      </c>
      <c r="AF206" s="82" t="str">
        <f>VLOOKUP($C206,[1]量産!$C$4:$N$15550,9,FALSE)</f>
        <v>JHF</v>
      </c>
      <c r="AG206" s="83" t="str">
        <f>VLOOKUP($C206,[1]量産!$C$4:$N$15550,10,FALSE)</f>
        <v>○</v>
      </c>
      <c r="AH206" s="42">
        <f>VLOOKUP($C206,[1]量産!$C$4:$N$15550,11,FALSE)</f>
        <v>20230826</v>
      </c>
      <c r="AI206" s="84">
        <f>VLOOKUP($C206,[1]量産!$C$4:$N$15550,12,FALSE)</f>
        <v>20230826</v>
      </c>
      <c r="AJ206" s="9"/>
      <c r="AK206" s="10"/>
      <c r="AL206" s="11">
        <f t="shared" si="28"/>
        <v>8978843392</v>
      </c>
      <c r="AM206" s="11" t="str">
        <f t="shared" si="29"/>
        <v>A</v>
      </c>
      <c r="AN206" s="11" t="str">
        <f t="shared" si="30"/>
        <v>久しぶり</v>
      </c>
      <c r="AQ206" s="11">
        <f t="shared" si="26"/>
        <v>0</v>
      </c>
      <c r="AR206" s="11">
        <f t="shared" si="27"/>
        <v>0</v>
      </c>
      <c r="BK206" s="13" t="e">
        <f>VLOOKUP(C:C,[2]Sheet2!$A:$A,1,FALSE)</f>
        <v>#N/A</v>
      </c>
    </row>
    <row r="207" spans="1:63" s="11" customFormat="1">
      <c r="A207" s="138">
        <v>509</v>
      </c>
      <c r="B207" s="170" t="s">
        <v>13</v>
      </c>
      <c r="C207" s="136">
        <v>8978844974</v>
      </c>
      <c r="D207" s="136" t="s">
        <v>15</v>
      </c>
      <c r="E207" s="247" t="s">
        <v>400</v>
      </c>
      <c r="F207" s="139">
        <v>1</v>
      </c>
      <c r="G207" s="139" t="s">
        <v>1403</v>
      </c>
      <c r="H207" s="139" t="s">
        <v>403</v>
      </c>
      <c r="I207" s="139"/>
      <c r="J207" s="139"/>
      <c r="K207" s="139"/>
      <c r="L207" s="139">
        <v>2</v>
      </c>
      <c r="M207" s="139">
        <v>2</v>
      </c>
      <c r="N207" s="139">
        <v>2</v>
      </c>
      <c r="O207" s="139">
        <v>1</v>
      </c>
      <c r="P207" s="139"/>
      <c r="Q207" s="139"/>
      <c r="R207" s="139"/>
      <c r="S207" s="139"/>
      <c r="T207" s="139"/>
      <c r="U207" s="139"/>
      <c r="V207" s="139">
        <v>7</v>
      </c>
      <c r="W207" s="136" t="s">
        <v>680</v>
      </c>
      <c r="X207" s="136" t="s">
        <v>681</v>
      </c>
      <c r="Y207" s="42" t="str">
        <f>VLOOKUP($C207,[1]量産!$C$4:$N$15550,2,FALSE)</f>
        <v>I4JLF43</v>
      </c>
      <c r="Z207" s="108">
        <f>VLOOKUP($C207,[1]量産!$C$4:$N$15550,3,FALSE)</f>
        <v>45261</v>
      </c>
      <c r="AA207" s="42" t="str">
        <f>VLOOKUP($C207,[1]量産!$C$4:$N$15550,4,FALSE)</f>
        <v>VK00 NMR</v>
      </c>
      <c r="AB207" s="42" t="str">
        <f>VLOOKUP($C207,[1]量産!$C$4:$N$15550,5,FALSE)</f>
        <v>VK00 700幅</v>
      </c>
      <c r="AC207" s="81" t="str">
        <f>VLOOKUP($C207,[1]量産!$C$4:$N$15550,6,FALSE)</f>
        <v>VK00 A1-GR 700幅　 FRAME ASM 先行量産 設変出図 (変更内容:K研3でのハーネス不具合対策)</v>
      </c>
      <c r="AD207" s="42">
        <f>VLOOKUP($C207,[1]量産!$C$4:$N$15550,7,FALSE)</f>
        <v>0</v>
      </c>
      <c r="AE207" s="42" t="str">
        <f>VLOOKUP($C207,[1]量産!$C$4:$N$15550,8,FALSE)</f>
        <v>A</v>
      </c>
      <c r="AF207" s="82">
        <f>VLOOKUP($C207,[1]量産!$C$4:$N$15550,9,FALSE)</f>
        <v>0</v>
      </c>
      <c r="AG207" s="83" t="str">
        <f>VLOOKUP($C207,[1]量産!$C$4:$N$15550,10,FALSE)</f>
        <v>○</v>
      </c>
      <c r="AH207" s="42">
        <f>VLOOKUP($C207,[1]量産!$C$4:$N$15550,11,FALSE)</f>
        <v>20241011</v>
      </c>
      <c r="AI207" s="84">
        <f>VLOOKUP($C207,[1]量産!$C$4:$N$15550,12,FALSE)</f>
        <v>20241011</v>
      </c>
      <c r="AJ207" s="9"/>
      <c r="AK207" s="10"/>
      <c r="AL207" s="11">
        <f t="shared" si="28"/>
        <v>8978844974</v>
      </c>
      <c r="AM207" s="11" t="str">
        <f t="shared" si="29"/>
        <v>A</v>
      </c>
      <c r="AN207" s="11" t="str">
        <f t="shared" si="30"/>
        <v>久しぶり</v>
      </c>
      <c r="AQ207" s="11">
        <f t="shared" si="26"/>
        <v>0</v>
      </c>
      <c r="AR207" s="11">
        <f t="shared" si="27"/>
        <v>0</v>
      </c>
      <c r="BK207" s="13" t="e">
        <f>VLOOKUP(C:C,[2]Sheet2!$A:$A,1,FALSE)</f>
        <v>#N/A</v>
      </c>
    </row>
    <row r="208" spans="1:63" s="13" customFormat="1">
      <c r="A208" s="138">
        <v>535</v>
      </c>
      <c r="B208" s="170" t="s">
        <v>13</v>
      </c>
      <c r="C208" s="136">
        <v>7551945784</v>
      </c>
      <c r="D208" s="136" t="s">
        <v>15</v>
      </c>
      <c r="E208" s="247" t="s">
        <v>400</v>
      </c>
      <c r="F208" s="139">
        <v>3</v>
      </c>
      <c r="G208" s="139" t="s">
        <v>1165</v>
      </c>
      <c r="H208" s="139" t="s">
        <v>403</v>
      </c>
      <c r="I208" s="152"/>
      <c r="J208" s="139"/>
      <c r="K208" s="152"/>
      <c r="L208" s="152">
        <v>6</v>
      </c>
      <c r="M208" s="152"/>
      <c r="N208" s="152"/>
      <c r="O208" s="139"/>
      <c r="P208" s="152"/>
      <c r="Q208" s="152"/>
      <c r="R208" s="152"/>
      <c r="S208" s="152"/>
      <c r="T208" s="152"/>
      <c r="U208" s="152"/>
      <c r="V208" s="139">
        <v>6</v>
      </c>
      <c r="W208" s="136" t="s">
        <v>680</v>
      </c>
      <c r="X208" s="136" t="s">
        <v>681</v>
      </c>
      <c r="Y208" s="42" t="str">
        <f>VLOOKUP($C208,[1]量産!$C$4:$N$15550,2,FALSE)</f>
        <v>I4K4402</v>
      </c>
      <c r="Z208" s="108">
        <f>VLOOKUP($C208,[1]量産!$C$4:$N$15550,3,FALSE)</f>
        <v>45391</v>
      </c>
      <c r="AA208" s="42" t="str">
        <f>VLOOKUP($C208,[1]量産!$C$4:$N$15550,4,FALSE)</f>
        <v>VK00 NMR</v>
      </c>
      <c r="AB208" s="42" t="str">
        <f>VLOOKUP($C208,[1]量産!$C$4:$N$15550,5,FALSE)</f>
        <v>VK00 B1-Gr</v>
      </c>
      <c r="AC208" s="81" t="str">
        <f>VLOOKUP($C208,[1]量産!$C$4:$N$15550,6,FALSE)</f>
        <v>VK00 B1-GR 一生向け　FRAME ASM 設変出図(内容:穴・NUT変更、構成部品変更及び更新)</v>
      </c>
      <c r="AD208" s="42" t="str">
        <f>VLOOKUP($C208,[1]量産!$C$4:$N$15550,7,FALSE)</f>
        <v>PA1-4099</v>
      </c>
      <c r="AE208" s="42" t="str">
        <f>VLOOKUP($C208,[1]量産!$C$4:$N$15550,8,FALSE)</f>
        <v>A</v>
      </c>
      <c r="AF208" s="82" t="str">
        <f>VLOOKUP($C208,[1]量産!$C$4:$N$15550,9,FALSE)</f>
        <v>GD9</v>
      </c>
      <c r="AG208" s="83" t="str">
        <f>VLOOKUP($C208,[1]量産!$C$4:$N$15550,10,FALSE)</f>
        <v>○</v>
      </c>
      <c r="AH208" s="42">
        <f>VLOOKUP($C208,[1]量産!$C$4:$N$15550,11,FALSE)</f>
        <v>20240730</v>
      </c>
      <c r="AI208" s="84">
        <f>VLOOKUP($C208,[1]量産!$C$4:$N$15550,12,FALSE)</f>
        <v>20240730</v>
      </c>
      <c r="AJ208" s="9"/>
      <c r="AK208" s="10"/>
      <c r="AL208" s="11">
        <f t="shared" si="28"/>
        <v>7551945784</v>
      </c>
      <c r="AM208" s="11" t="str">
        <f t="shared" si="29"/>
        <v>A</v>
      </c>
      <c r="AN208" s="11" t="str">
        <f t="shared" si="30"/>
        <v>久しぶり</v>
      </c>
      <c r="AQ208" s="11">
        <f t="shared" si="26"/>
        <v>0</v>
      </c>
      <c r="AR208" s="11">
        <f t="shared" si="27"/>
        <v>0</v>
      </c>
      <c r="BK208" s="13" t="e">
        <f>VLOOKUP(C:C,[2]Sheet2!$A:$A,1,FALSE)</f>
        <v>#N/A</v>
      </c>
    </row>
    <row r="209" spans="1:63" s="11" customFormat="1">
      <c r="A209" s="138">
        <v>181</v>
      </c>
      <c r="B209" s="170" t="s">
        <v>13</v>
      </c>
      <c r="C209" s="136">
        <v>7551885842</v>
      </c>
      <c r="D209" s="136" t="s">
        <v>12</v>
      </c>
      <c r="E209" s="247" t="s">
        <v>400</v>
      </c>
      <c r="F209" s="139">
        <v>1</v>
      </c>
      <c r="G209" s="139" t="s">
        <v>1629</v>
      </c>
      <c r="H209" s="139" t="s">
        <v>403</v>
      </c>
      <c r="I209" s="152"/>
      <c r="J209" s="139"/>
      <c r="K209" s="139"/>
      <c r="L209" s="139">
        <v>1</v>
      </c>
      <c r="M209" s="152">
        <v>2</v>
      </c>
      <c r="N209" s="152">
        <v>1</v>
      </c>
      <c r="O209" s="139"/>
      <c r="P209" s="139"/>
      <c r="Q209" s="139"/>
      <c r="R209" s="139"/>
      <c r="S209" s="139"/>
      <c r="T209" s="152"/>
      <c r="U209" s="152"/>
      <c r="V209" s="139">
        <v>4</v>
      </c>
      <c r="W209" s="136" t="s">
        <v>680</v>
      </c>
      <c r="X209" s="136" t="s">
        <v>681</v>
      </c>
      <c r="Y209" s="42" t="str">
        <f>VLOOKUP($C209,[1]量産!$C$4:$N$15550,2,FALSE)</f>
        <v>I4JKV99</v>
      </c>
      <c r="Z209" s="108">
        <f>VLOOKUP($C209,[1]量産!$C$4:$N$15550,3,FALSE)</f>
        <v>45202</v>
      </c>
      <c r="AA209" s="42" t="str">
        <f>VLOOKUP($C209,[1]量産!$C$4:$N$15550,4,FALSE)</f>
        <v>VK00 NPR</v>
      </c>
      <c r="AB209" s="42" t="str">
        <f>VLOOKUP($C209,[1]量産!$C$4:$N$15550,5,FALSE)</f>
        <v>3X 750幅</v>
      </c>
      <c r="AC209" s="81" t="str">
        <f>VLOOKUP($C209,[1]量産!$C$4:$N$15550,6,FALSE)</f>
        <v>【I4JKV99】VK00 3X 750幅 FRAME ASM　設変出図(サ変、NUT,RIVETの変更)　※AAS-LD-12565</v>
      </c>
      <c r="AD209" s="42" t="str">
        <f>VLOOKUP($C209,[1]量産!$C$4:$N$15550,7,FALSE)</f>
        <v>PA1-3218</v>
      </c>
      <c r="AE209" s="42" t="str">
        <f>VLOOKUP($C209,[1]量産!$C$4:$N$15550,8,FALSE)</f>
        <v>A</v>
      </c>
      <c r="AF209" s="82" t="str">
        <f>VLOOKUP($C209,[1]量産!$C$4:$N$15550,9,FALSE)</f>
        <v>1RW7</v>
      </c>
      <c r="AG209" s="83" t="str">
        <f>VLOOKUP($C209,[1]量産!$C$4:$N$15550,10,FALSE)</f>
        <v>○</v>
      </c>
      <c r="AH209" s="42">
        <f>VLOOKUP($C209,[1]量産!$C$4:$N$15550,11,FALSE)</f>
        <v>20240117</v>
      </c>
      <c r="AI209" s="84">
        <f>VLOOKUP($C209,[1]量産!$C$4:$N$15550,12,FALSE)</f>
        <v>20240117</v>
      </c>
      <c r="AJ209" s="12"/>
      <c r="AK209" s="10"/>
      <c r="AL209" s="11">
        <f t="shared" si="28"/>
        <v>7551885842</v>
      </c>
      <c r="AM209" s="11" t="str">
        <f t="shared" si="29"/>
        <v>A</v>
      </c>
      <c r="AN209" s="11" t="str">
        <f t="shared" si="30"/>
        <v>久しぶり</v>
      </c>
      <c r="AQ209" s="11">
        <f t="shared" si="26"/>
        <v>0</v>
      </c>
      <c r="AR209" s="11">
        <f t="shared" si="27"/>
        <v>0</v>
      </c>
      <c r="BK209" s="13" t="e">
        <f>VLOOKUP(C:C,[2]Sheet2!$A:$A,1,FALSE)</f>
        <v>#N/A</v>
      </c>
    </row>
    <row r="210" spans="1:63" s="13" customFormat="1">
      <c r="A210" s="138">
        <v>217</v>
      </c>
      <c r="B210" s="170" t="s">
        <v>13</v>
      </c>
      <c r="C210" s="136">
        <v>7551909510</v>
      </c>
      <c r="D210" s="136" t="s">
        <v>17</v>
      </c>
      <c r="E210" s="247" t="s">
        <v>400</v>
      </c>
      <c r="F210" s="139">
        <v>1</v>
      </c>
      <c r="G210" s="139" t="s">
        <v>1091</v>
      </c>
      <c r="H210" s="139" t="s">
        <v>403</v>
      </c>
      <c r="I210" s="139"/>
      <c r="J210" s="139"/>
      <c r="K210" s="139"/>
      <c r="L210" s="139">
        <v>1</v>
      </c>
      <c r="M210" s="139"/>
      <c r="N210" s="152"/>
      <c r="O210" s="139"/>
      <c r="P210" s="139">
        <v>1</v>
      </c>
      <c r="Q210" s="139">
        <v>1</v>
      </c>
      <c r="R210" s="139"/>
      <c r="S210" s="139"/>
      <c r="T210" s="152">
        <v>1</v>
      </c>
      <c r="U210" s="152">
        <v>1</v>
      </c>
      <c r="V210" s="139">
        <v>5</v>
      </c>
      <c r="W210" s="136" t="s">
        <v>680</v>
      </c>
      <c r="X210" s="136" t="s">
        <v>681</v>
      </c>
      <c r="Y210" s="42" t="str">
        <f>VLOOKUP($C210,[1]量産!$C$4:$N$15550,2,FALSE)</f>
        <v>I3JBZ26</v>
      </c>
      <c r="Z210" s="108">
        <f>VLOOKUP($C210,[1]量産!$C$4:$N$15550,3,FALSE)</f>
        <v>44963</v>
      </c>
      <c r="AA210" s="42" t="str">
        <f>VLOOKUP($C210,[1]量産!$C$4:$N$15550,4,FALSE)</f>
        <v>VK00 NKR</v>
      </c>
      <c r="AB210" s="42" t="str">
        <f>VLOOKUP($C210,[1]量産!$C$4:$N$15550,5,FALSE)</f>
        <v>VK00 1X 標準</v>
      </c>
      <c r="AC210" s="81" t="str">
        <f>VLOOKUP($C210,[1]量産!$C$4:$N$15550,6,FALSE)</f>
        <v>【I3JBZ26】VK00 1X RIGID 一生向けFRAME ASM 新規出図</v>
      </c>
      <c r="AD210" s="42" t="str">
        <f>VLOOKUP($C210,[1]量産!$C$4:$N$15550,7,FALSE)</f>
        <v>PA1-3108</v>
      </c>
      <c r="AE210" s="42" t="str">
        <f>VLOOKUP($C210,[1]量産!$C$4:$N$15550,8,FALSE)</f>
        <v>A</v>
      </c>
      <c r="AF210" s="82" t="str">
        <f>VLOOKUP($C210,[1]量産!$C$4:$N$15550,9,FALSE)</f>
        <v>NE9</v>
      </c>
      <c r="AG210" s="83" t="str">
        <f>VLOOKUP($C210,[1]量産!$C$4:$N$15550,10,FALSE)</f>
        <v>○</v>
      </c>
      <c r="AH210" s="42">
        <f>VLOOKUP($C210,[1]量産!$C$4:$N$15550,11,FALSE)</f>
        <v>20230919</v>
      </c>
      <c r="AI210" s="84">
        <f>VLOOKUP($C210,[1]量産!$C$4:$N$15550,12,FALSE)</f>
        <v>20230919</v>
      </c>
      <c r="AJ210" s="12"/>
      <c r="AK210" s="10"/>
      <c r="AL210" s="11">
        <f t="shared" si="28"/>
        <v>7551909510</v>
      </c>
      <c r="AM210" s="11" t="str">
        <f t="shared" si="29"/>
        <v>A</v>
      </c>
      <c r="AN210" s="11" t="str">
        <f t="shared" si="30"/>
        <v>久しぶり</v>
      </c>
      <c r="AQ210" s="11">
        <f t="shared" si="26"/>
        <v>0</v>
      </c>
      <c r="AR210" s="11">
        <f t="shared" si="27"/>
        <v>0</v>
      </c>
      <c r="BK210" s="13" t="e">
        <f>VLOOKUP(C:C,[2]Sheet2!$A:$A,1,FALSE)</f>
        <v>#N/A</v>
      </c>
    </row>
    <row r="211" spans="1:63" s="11" customFormat="1">
      <c r="A211" s="138">
        <v>438</v>
      </c>
      <c r="B211" s="170" t="s">
        <v>13</v>
      </c>
      <c r="C211" s="136">
        <v>8978363683</v>
      </c>
      <c r="D211" s="136" t="s">
        <v>17</v>
      </c>
      <c r="E211" s="247" t="s">
        <v>400</v>
      </c>
      <c r="F211" s="139">
        <v>1</v>
      </c>
      <c r="G211" s="139" t="s">
        <v>1630</v>
      </c>
      <c r="H211" s="139" t="s">
        <v>403</v>
      </c>
      <c r="I211" s="152"/>
      <c r="J211" s="139"/>
      <c r="K211" s="139"/>
      <c r="L211" s="139">
        <v>1</v>
      </c>
      <c r="M211" s="139">
        <v>4</v>
      </c>
      <c r="N211" s="139">
        <v>4</v>
      </c>
      <c r="O211" s="139">
        <v>3</v>
      </c>
      <c r="P211" s="139"/>
      <c r="Q211" s="139"/>
      <c r="R211" s="139"/>
      <c r="S211" s="139"/>
      <c r="T211" s="139"/>
      <c r="U211" s="139"/>
      <c r="V211" s="139">
        <v>12</v>
      </c>
      <c r="W211" s="136" t="s">
        <v>680</v>
      </c>
      <c r="X211" s="136" t="s">
        <v>681</v>
      </c>
      <c r="Y211" s="42" t="str">
        <f>VLOOKUP($C211,[1]量産!$C$4:$N$15550,2,FALSE)</f>
        <v>I4K4776</v>
      </c>
      <c r="Z211" s="108">
        <f>VLOOKUP($C211,[1]量産!$C$4:$N$15550,3,FALSE)</f>
        <v>45433</v>
      </c>
      <c r="AA211" s="42" t="str">
        <f>VLOOKUP($C211,[1]量産!$C$4:$N$15550,4,FALSE)</f>
        <v>VK00 NKR</v>
      </c>
      <c r="AB211" s="42" t="str">
        <f>VLOOKUP($C211,[1]量産!$C$4:$N$15550,5,FALSE)</f>
        <v>VK00 700幅</v>
      </c>
      <c r="AC211" s="81" t="str">
        <f>VLOOKUP($C211,[1]量産!$C$4:$N$15550,6,FALSE)</f>
        <v>VK00 FRAME ASM 設変出図(サ変、量産不具合対策)</v>
      </c>
      <c r="AD211" s="42" t="str">
        <f>VLOOKUP($C211,[1]量産!$C$4:$N$15550,7,FALSE)</f>
        <v>PA1-4152</v>
      </c>
      <c r="AE211" s="42" t="str">
        <f>VLOOKUP($C211,[1]量産!$C$4:$N$15550,8,FALSE)</f>
        <v>A</v>
      </c>
      <c r="AF211" s="82" t="str">
        <f>VLOOKUP($C211,[1]量産!$C$4:$N$15550,9,FALSE)</f>
        <v>1NC7</v>
      </c>
      <c r="AG211" s="83" t="str">
        <f>VLOOKUP($C211,[1]量産!$C$4:$N$15550,10,FALSE)</f>
        <v>○</v>
      </c>
      <c r="AH211" s="42">
        <f>VLOOKUP($C211,[1]量産!$C$4:$N$15550,11,FALSE)</f>
        <v>20241212</v>
      </c>
      <c r="AI211" s="84">
        <f>VLOOKUP($C211,[1]量産!$C$4:$N$15550,12,FALSE)</f>
        <v>20241212</v>
      </c>
      <c r="AJ211" s="12"/>
      <c r="AK211" s="10"/>
      <c r="AL211" s="11">
        <f t="shared" si="28"/>
        <v>8978363683</v>
      </c>
      <c r="AM211" s="11" t="str">
        <f t="shared" si="29"/>
        <v>A</v>
      </c>
      <c r="AN211" s="11" t="str">
        <f t="shared" si="30"/>
        <v>久しぶり</v>
      </c>
      <c r="AQ211" s="11">
        <f t="shared" si="26"/>
        <v>0</v>
      </c>
      <c r="AR211" s="11">
        <f t="shared" si="27"/>
        <v>0</v>
      </c>
      <c r="BK211" s="13" t="e">
        <f>VLOOKUP(C:C,[2]Sheet2!$A:$A,1,FALSE)</f>
        <v>#N/A</v>
      </c>
    </row>
    <row r="212" spans="1:63" s="13" customFormat="1">
      <c r="A212" s="138">
        <v>477</v>
      </c>
      <c r="B212" s="170" t="s">
        <v>13</v>
      </c>
      <c r="C212" s="136">
        <v>8978794554</v>
      </c>
      <c r="D212" s="136" t="s">
        <v>12</v>
      </c>
      <c r="E212" s="247" t="s">
        <v>400</v>
      </c>
      <c r="F212" s="139">
        <v>1</v>
      </c>
      <c r="G212" s="139" t="s">
        <v>1631</v>
      </c>
      <c r="H212" s="139" t="s">
        <v>403</v>
      </c>
      <c r="I212" s="139"/>
      <c r="J212" s="139"/>
      <c r="K212" s="139"/>
      <c r="L212" s="139">
        <v>2</v>
      </c>
      <c r="M212" s="139">
        <v>1</v>
      </c>
      <c r="N212" s="139">
        <v>1</v>
      </c>
      <c r="O212" s="139"/>
      <c r="P212" s="152"/>
      <c r="Q212" s="152"/>
      <c r="R212" s="139"/>
      <c r="S212" s="139"/>
      <c r="T212" s="152"/>
      <c r="U212" s="152"/>
      <c r="V212" s="139">
        <v>4</v>
      </c>
      <c r="W212" s="136" t="s">
        <v>680</v>
      </c>
      <c r="X212" s="136" t="s">
        <v>681</v>
      </c>
      <c r="Y212" s="42" t="str">
        <f>VLOOKUP($C212,[1]量産!$C$4:$N$15550,2,FALSE)</f>
        <v>I4JKV99</v>
      </c>
      <c r="Z212" s="108">
        <f>VLOOKUP($C212,[1]量産!$C$4:$N$15550,3,FALSE)</f>
        <v>45202</v>
      </c>
      <c r="AA212" s="42" t="str">
        <f>VLOOKUP($C212,[1]量産!$C$4:$N$15550,4,FALSE)</f>
        <v>VK00 NPR</v>
      </c>
      <c r="AB212" s="42" t="str">
        <f>VLOOKUP($C212,[1]量産!$C$4:$N$15550,5,FALSE)</f>
        <v>3X 750幅</v>
      </c>
      <c r="AC212" s="81" t="str">
        <f>VLOOKUP($C212,[1]量産!$C$4:$N$15550,6,FALSE)</f>
        <v>【I4JKV99】VK00 3X 750幅 FRAME ASM　設変出図(サ変、NUT,RIVETの変更)　※AAS-LD-12565</v>
      </c>
      <c r="AD212" s="42" t="str">
        <f>VLOOKUP($C212,[1]量産!$C$4:$N$15550,7,FALSE)</f>
        <v>PA1-3218</v>
      </c>
      <c r="AE212" s="42" t="str">
        <f>VLOOKUP($C212,[1]量産!$C$4:$N$15550,8,FALSE)</f>
        <v>A</v>
      </c>
      <c r="AF212" s="82" t="str">
        <f>VLOOKUP($C212,[1]量産!$C$4:$N$15550,9,FALSE)</f>
        <v>1RGK</v>
      </c>
      <c r="AG212" s="83" t="str">
        <f>VLOOKUP($C212,[1]量産!$C$4:$N$15550,10,FALSE)</f>
        <v>○</v>
      </c>
      <c r="AH212" s="42">
        <f>VLOOKUP($C212,[1]量産!$C$4:$N$15550,11,FALSE)</f>
        <v>20231227</v>
      </c>
      <c r="AI212" s="84">
        <f>VLOOKUP($C212,[1]量産!$C$4:$N$15550,12,FALSE)</f>
        <v>20231227</v>
      </c>
      <c r="AJ212" s="9"/>
      <c r="AK212" s="10"/>
      <c r="AL212" s="11">
        <f t="shared" si="28"/>
        <v>8978794554</v>
      </c>
      <c r="AM212" s="11" t="str">
        <f t="shared" si="29"/>
        <v>A</v>
      </c>
      <c r="AN212" s="11" t="str">
        <f t="shared" si="30"/>
        <v>久しぶり</v>
      </c>
      <c r="AQ212" s="11">
        <f t="shared" si="26"/>
        <v>0</v>
      </c>
      <c r="AR212" s="11">
        <f t="shared" si="27"/>
        <v>0</v>
      </c>
      <c r="BK212" s="13" t="e">
        <f>VLOOKUP(C:C,[2]Sheet2!$A:$A,1,FALSE)</f>
        <v>#N/A</v>
      </c>
    </row>
    <row r="213" spans="1:63" s="11" customFormat="1">
      <c r="A213" s="138">
        <v>495</v>
      </c>
      <c r="B213" s="170" t="s">
        <v>13</v>
      </c>
      <c r="C213" s="136">
        <v>8978794824</v>
      </c>
      <c r="D213" s="136" t="s">
        <v>12</v>
      </c>
      <c r="E213" s="247" t="s">
        <v>400</v>
      </c>
      <c r="F213" s="139">
        <v>1</v>
      </c>
      <c r="G213" s="139" t="s">
        <v>1241</v>
      </c>
      <c r="H213" s="139" t="s">
        <v>403</v>
      </c>
      <c r="I213" s="152"/>
      <c r="J213" s="139"/>
      <c r="K213" s="139"/>
      <c r="L213" s="152"/>
      <c r="M213" s="152">
        <v>1</v>
      </c>
      <c r="N213" s="152">
        <v>1</v>
      </c>
      <c r="O213" s="139"/>
      <c r="P213" s="139"/>
      <c r="Q213" s="152"/>
      <c r="R213" s="139"/>
      <c r="S213" s="152"/>
      <c r="T213" s="152">
        <v>1</v>
      </c>
      <c r="U213" s="152"/>
      <c r="V213" s="139">
        <v>3</v>
      </c>
      <c r="W213" s="136" t="s">
        <v>680</v>
      </c>
      <c r="X213" s="136" t="s">
        <v>681</v>
      </c>
      <c r="Y213" s="42" t="str">
        <f>VLOOKUP($C213,[1]量産!$C$4:$N$15550,2,FALSE)</f>
        <v>I4JKV99</v>
      </c>
      <c r="Z213" s="108">
        <f>VLOOKUP($C213,[1]量産!$C$4:$N$15550,3,FALSE)</f>
        <v>45202</v>
      </c>
      <c r="AA213" s="42" t="str">
        <f>VLOOKUP($C213,[1]量産!$C$4:$N$15550,4,FALSE)</f>
        <v>VK00 NPR</v>
      </c>
      <c r="AB213" s="42" t="str">
        <f>VLOOKUP($C213,[1]量産!$C$4:$N$15550,5,FALSE)</f>
        <v>3X 750幅</v>
      </c>
      <c r="AC213" s="81" t="str">
        <f>VLOOKUP($C213,[1]量産!$C$4:$N$15550,6,FALSE)</f>
        <v>【I4JKV99】VK00 3X 750幅 FRAME ASM　設変出図(サ変、NUT,RIVETの変更)　※AAS-LD-12565</v>
      </c>
      <c r="AD213" s="42" t="str">
        <f>VLOOKUP($C213,[1]量産!$C$4:$N$15550,7,FALSE)</f>
        <v>PA1-3218</v>
      </c>
      <c r="AE213" s="42" t="str">
        <f>VLOOKUP($C213,[1]量産!$C$4:$N$15550,8,FALSE)</f>
        <v>A</v>
      </c>
      <c r="AF213" s="82" t="str">
        <f>VLOOKUP($C213,[1]量産!$C$4:$N$15550,9,FALSE)</f>
        <v>1RZ2</v>
      </c>
      <c r="AG213" s="83" t="str">
        <f>VLOOKUP($C213,[1]量産!$C$4:$N$15550,10,FALSE)</f>
        <v>○</v>
      </c>
      <c r="AH213" s="42">
        <f>VLOOKUP($C213,[1]量産!$C$4:$N$15550,11,FALSE)</f>
        <v>20240411</v>
      </c>
      <c r="AI213" s="84">
        <f>VLOOKUP($C213,[1]量産!$C$4:$N$15550,12,FALSE)</f>
        <v>20240411</v>
      </c>
      <c r="AJ213" s="9"/>
      <c r="AK213" s="10"/>
      <c r="AL213" s="11">
        <f t="shared" si="28"/>
        <v>8978794824</v>
      </c>
      <c r="AM213" s="11" t="str">
        <f t="shared" si="29"/>
        <v>A</v>
      </c>
      <c r="AN213" s="11" t="str">
        <f t="shared" si="30"/>
        <v>久しぶり</v>
      </c>
      <c r="AQ213" s="11">
        <f t="shared" si="26"/>
        <v>0</v>
      </c>
      <c r="AR213" s="11">
        <f t="shared" si="27"/>
        <v>0</v>
      </c>
      <c r="BK213" s="13" t="e">
        <f>VLOOKUP(C:C,[2]Sheet2!$A:$A,1,FALSE)</f>
        <v>#N/A</v>
      </c>
    </row>
    <row r="214" spans="1:63" s="11" customFormat="1">
      <c r="A214" s="138">
        <v>156</v>
      </c>
      <c r="B214" s="170" t="s">
        <v>13</v>
      </c>
      <c r="C214" s="136">
        <v>7551885442</v>
      </c>
      <c r="D214" s="136" t="s">
        <v>12</v>
      </c>
      <c r="E214" s="247" t="s">
        <v>400</v>
      </c>
      <c r="F214" s="139">
        <v>1</v>
      </c>
      <c r="G214" s="139" t="s">
        <v>1141</v>
      </c>
      <c r="H214" s="139" t="s">
        <v>403</v>
      </c>
      <c r="I214" s="139"/>
      <c r="J214" s="139"/>
      <c r="K214" s="139"/>
      <c r="L214" s="152"/>
      <c r="M214" s="152"/>
      <c r="N214" s="152">
        <v>1</v>
      </c>
      <c r="O214" s="152">
        <v>1</v>
      </c>
      <c r="P214" s="152"/>
      <c r="Q214" s="152"/>
      <c r="R214" s="152"/>
      <c r="S214" s="139"/>
      <c r="T214" s="152"/>
      <c r="U214" s="152"/>
      <c r="V214" s="139">
        <v>2</v>
      </c>
      <c r="W214" s="136" t="s">
        <v>680</v>
      </c>
      <c r="X214" s="136" t="s">
        <v>681</v>
      </c>
      <c r="Y214" s="42" t="str">
        <f>VLOOKUP($C214,[1]量産!$C$4:$N$15550,2,FALSE)</f>
        <v>I4JKV99</v>
      </c>
      <c r="Z214" s="108">
        <f>VLOOKUP($C214,[1]量産!$C$4:$N$15550,3,FALSE)</f>
        <v>45202</v>
      </c>
      <c r="AA214" s="42" t="str">
        <f>VLOOKUP($C214,[1]量産!$C$4:$N$15550,4,FALSE)</f>
        <v>VK00 NPR</v>
      </c>
      <c r="AB214" s="42" t="str">
        <f>VLOOKUP($C214,[1]量産!$C$4:$N$15550,5,FALSE)</f>
        <v>3X 750幅</v>
      </c>
      <c r="AC214" s="81" t="str">
        <f>VLOOKUP($C214,[1]量産!$C$4:$N$15550,6,FALSE)</f>
        <v>【I4JKV99】VK00 3X 750幅 FRAME ASM　設変出図(サ変、NUT,RIVETの変更)　※AAS-LD-12565</v>
      </c>
      <c r="AD214" s="42" t="str">
        <f>VLOOKUP($C214,[1]量産!$C$4:$N$15550,7,FALSE)</f>
        <v>PA1-3218</v>
      </c>
      <c r="AE214" s="42" t="str">
        <f>VLOOKUP($C214,[1]量産!$C$4:$N$15550,8,FALSE)</f>
        <v>A</v>
      </c>
      <c r="AF214" s="82" t="str">
        <f>VLOOKUP($C214,[1]量産!$C$4:$N$15550,9,FALSE)</f>
        <v>1RS5</v>
      </c>
      <c r="AG214" s="83" t="str">
        <f>VLOOKUP($C214,[1]量産!$C$4:$N$15550,10,FALSE)</f>
        <v>○</v>
      </c>
      <c r="AH214" s="42">
        <f>VLOOKUP($C214,[1]量産!$C$4:$N$15550,11,FALSE)</f>
        <v>20231219</v>
      </c>
      <c r="AI214" s="84">
        <f>VLOOKUP($C214,[1]量産!$C$4:$N$15550,12,FALSE)</f>
        <v>20231219</v>
      </c>
      <c r="AJ214" s="9"/>
      <c r="AK214" s="10"/>
      <c r="AL214" s="11">
        <f t="shared" si="28"/>
        <v>7551885442</v>
      </c>
      <c r="AM214" s="11" t="str">
        <f t="shared" si="29"/>
        <v>A</v>
      </c>
      <c r="AN214" s="11" t="str">
        <f t="shared" si="30"/>
        <v>久しぶり</v>
      </c>
      <c r="AQ214" s="11">
        <f t="shared" si="26"/>
        <v>0</v>
      </c>
      <c r="AR214" s="11">
        <f t="shared" si="27"/>
        <v>0</v>
      </c>
      <c r="BK214" s="13" t="e">
        <f>VLOOKUP(C:C,[2]Sheet2!$A:$A,1,FALSE)</f>
        <v>#N/A</v>
      </c>
    </row>
    <row r="215" spans="1:63" s="13" customFormat="1">
      <c r="A215" s="138">
        <v>208</v>
      </c>
      <c r="B215" s="170" t="s">
        <v>13</v>
      </c>
      <c r="C215" s="136">
        <v>7551909300</v>
      </c>
      <c r="D215" s="136" t="s">
        <v>17</v>
      </c>
      <c r="E215" s="247" t="s">
        <v>400</v>
      </c>
      <c r="F215" s="139">
        <v>1</v>
      </c>
      <c r="G215" s="139" t="s">
        <v>934</v>
      </c>
      <c r="H215" s="139" t="s">
        <v>403</v>
      </c>
      <c r="I215" s="152"/>
      <c r="J215" s="139"/>
      <c r="K215" s="139"/>
      <c r="L215" s="139"/>
      <c r="M215" s="139"/>
      <c r="N215" s="139">
        <v>1</v>
      </c>
      <c r="O215" s="139"/>
      <c r="P215" s="139"/>
      <c r="Q215" s="139"/>
      <c r="R215" s="139"/>
      <c r="S215" s="152"/>
      <c r="T215" s="152"/>
      <c r="U215" s="152"/>
      <c r="V215" s="139">
        <v>1</v>
      </c>
      <c r="W215" s="136" t="s">
        <v>680</v>
      </c>
      <c r="X215" s="136" t="s">
        <v>681</v>
      </c>
      <c r="Y215" s="42" t="str">
        <f>VLOOKUP($C215,[1]量産!$C$4:$N$15550,2,FALSE)</f>
        <v>I3JBZ26</v>
      </c>
      <c r="Z215" s="108">
        <f>VLOOKUP($C215,[1]量産!$C$4:$N$15550,3,FALSE)</f>
        <v>44963</v>
      </c>
      <c r="AA215" s="42" t="str">
        <f>VLOOKUP($C215,[1]量産!$C$4:$N$15550,4,FALSE)</f>
        <v>VK00 NKR</v>
      </c>
      <c r="AB215" s="42" t="str">
        <f>VLOOKUP($C215,[1]量産!$C$4:$N$15550,5,FALSE)</f>
        <v>VK00 1X 標準</v>
      </c>
      <c r="AC215" s="81" t="str">
        <f>VLOOKUP($C215,[1]量産!$C$4:$N$15550,6,FALSE)</f>
        <v>【I3JBZ26】VK00 1X RIGID 一生向けFRAME ASM 新規出図</v>
      </c>
      <c r="AD215" s="42" t="str">
        <f>VLOOKUP($C215,[1]量産!$C$4:$N$15550,7,FALSE)</f>
        <v>PA1-3108</v>
      </c>
      <c r="AE215" s="42" t="str">
        <f>VLOOKUP($C215,[1]量産!$C$4:$N$15550,8,FALSE)</f>
        <v>A</v>
      </c>
      <c r="AF215" s="82" t="str">
        <f>VLOOKUP($C215,[1]量産!$C$4:$N$15550,9,FALSE)</f>
        <v>CHE</v>
      </c>
      <c r="AG215" s="83" t="str">
        <f>VLOOKUP($C215,[1]量産!$C$4:$N$15550,10,FALSE)</f>
        <v>○</v>
      </c>
      <c r="AH215" s="42">
        <f>VLOOKUP($C215,[1]量産!$C$4:$N$15550,11,FALSE)</f>
        <v>20230522</v>
      </c>
      <c r="AI215" s="84">
        <f>VLOOKUP($C215,[1]量産!$C$4:$N$15550,12,FALSE)</f>
        <v>20230522</v>
      </c>
      <c r="AJ215" s="9"/>
      <c r="AK215" s="10"/>
      <c r="AL215" s="11">
        <f t="shared" si="28"/>
        <v>7551909300</v>
      </c>
      <c r="AM215" s="11" t="str">
        <f t="shared" si="29"/>
        <v>A</v>
      </c>
      <c r="AN215" s="11" t="str">
        <f t="shared" si="30"/>
        <v>久しぶり</v>
      </c>
      <c r="AQ215" s="11">
        <f t="shared" si="26"/>
        <v>0</v>
      </c>
      <c r="AR215" s="11">
        <f t="shared" si="27"/>
        <v>0</v>
      </c>
      <c r="BK215" s="13" t="e">
        <f>VLOOKUP(C:C,[2]Sheet2!$A:$A,1,FALSE)</f>
        <v>#N/A</v>
      </c>
    </row>
    <row r="216" spans="1:63" s="13" customFormat="1">
      <c r="A216" s="138">
        <v>415</v>
      </c>
      <c r="B216" s="170" t="s">
        <v>13</v>
      </c>
      <c r="C216" s="136">
        <v>8977943522</v>
      </c>
      <c r="D216" s="136" t="s">
        <v>17</v>
      </c>
      <c r="E216" s="247" t="s">
        <v>400</v>
      </c>
      <c r="F216" s="139">
        <v>1</v>
      </c>
      <c r="G216" s="139" t="s">
        <v>1242</v>
      </c>
      <c r="H216" s="139" t="s">
        <v>403</v>
      </c>
      <c r="I216" s="139"/>
      <c r="J216" s="139"/>
      <c r="K216" s="139"/>
      <c r="L216" s="139"/>
      <c r="M216" s="139"/>
      <c r="N216" s="139">
        <v>1</v>
      </c>
      <c r="O216" s="139">
        <v>1</v>
      </c>
      <c r="P216" s="152">
        <v>1</v>
      </c>
      <c r="Q216" s="152"/>
      <c r="R216" s="152"/>
      <c r="S216" s="139"/>
      <c r="T216" s="152"/>
      <c r="U216" s="152"/>
      <c r="V216" s="139">
        <v>3</v>
      </c>
      <c r="W216" s="136" t="s">
        <v>680</v>
      </c>
      <c r="X216" s="136" t="s">
        <v>681</v>
      </c>
      <c r="Y216" s="42" t="str">
        <f>VLOOKUP($C216,[1]量産!$C$4:$N$15550,2,FALSE)</f>
        <v>I4JKG68</v>
      </c>
      <c r="Z216" s="108">
        <f>VLOOKUP($C216,[1]量産!$C$4:$N$15550,3,FALSE)</f>
        <v>44959</v>
      </c>
      <c r="AA216" s="42" t="str">
        <f>VLOOKUP($C216,[1]量産!$C$4:$N$15550,4,FALSE)</f>
        <v>VK00 NMR</v>
      </c>
      <c r="AB216" s="42" t="str">
        <f>VLOOKUP($C216,[1]量産!$C$4:$N$15550,5,FALSE)</f>
        <v>VK00 1X 標準</v>
      </c>
      <c r="AC216" s="81" t="str">
        <f>VLOOKUP($C216,[1]量産!$C$4:$N$15550,6,FALSE)</f>
        <v>【I4JKG68】VK00 1X RIGID 一生向けFRAME ASM 設変出図</v>
      </c>
      <c r="AD216" s="42" t="str">
        <f>VLOOKUP($C216,[1]量産!$C$4:$N$15550,7,FALSE)</f>
        <v>PA1-3108</v>
      </c>
      <c r="AE216" s="42" t="str">
        <f>VLOOKUP($C216,[1]量産!$C$4:$N$15550,8,FALSE)</f>
        <v>A</v>
      </c>
      <c r="AF216" s="82" t="str">
        <f>VLOOKUP($C216,[1]量産!$C$4:$N$15550,9,FALSE)</f>
        <v>LEP</v>
      </c>
      <c r="AG216" s="83" t="str">
        <f>VLOOKUP($C216,[1]量産!$C$4:$N$15550,10,FALSE)</f>
        <v>○</v>
      </c>
      <c r="AH216" s="42">
        <f>VLOOKUP($C216,[1]量産!$C$4:$N$15550,11,FALSE)</f>
        <v>20231004</v>
      </c>
      <c r="AI216" s="84">
        <f>VLOOKUP($C216,[1]量産!$C$4:$N$15550,12,FALSE)</f>
        <v>20231004</v>
      </c>
      <c r="AJ216" s="12"/>
      <c r="AK216" s="10"/>
      <c r="AL216" s="11">
        <f t="shared" si="28"/>
        <v>8977943522</v>
      </c>
      <c r="AM216" s="11" t="str">
        <f t="shared" si="29"/>
        <v>A</v>
      </c>
      <c r="AN216" s="11" t="str">
        <f t="shared" si="30"/>
        <v>久しぶり</v>
      </c>
      <c r="AQ216" s="11">
        <f t="shared" si="26"/>
        <v>0</v>
      </c>
      <c r="AR216" s="11">
        <f t="shared" si="27"/>
        <v>0</v>
      </c>
      <c r="BK216" s="13" t="e">
        <f>VLOOKUP(C:C,[2]Sheet2!$A:$A,1,FALSE)</f>
        <v>#N/A</v>
      </c>
    </row>
    <row r="217" spans="1:63" s="13" customFormat="1">
      <c r="A217" s="138">
        <v>431</v>
      </c>
      <c r="B217" s="170" t="s">
        <v>13</v>
      </c>
      <c r="C217" s="136">
        <v>8978312750</v>
      </c>
      <c r="D217" s="136" t="s">
        <v>36</v>
      </c>
      <c r="E217" s="247" t="s">
        <v>400</v>
      </c>
      <c r="F217" s="139">
        <v>1</v>
      </c>
      <c r="G217" s="139" t="s">
        <v>1143</v>
      </c>
      <c r="H217" s="139" t="s">
        <v>403</v>
      </c>
      <c r="I217" s="152"/>
      <c r="J217" s="139"/>
      <c r="K217" s="139"/>
      <c r="L217" s="152"/>
      <c r="M217" s="152"/>
      <c r="N217" s="152"/>
      <c r="O217" s="152">
        <v>1</v>
      </c>
      <c r="P217" s="152">
        <v>4</v>
      </c>
      <c r="Q217" s="152">
        <v>4</v>
      </c>
      <c r="R217" s="152">
        <v>4</v>
      </c>
      <c r="S217" s="152">
        <v>2</v>
      </c>
      <c r="T217" s="152"/>
      <c r="U217" s="152"/>
      <c r="V217" s="139">
        <v>15</v>
      </c>
      <c r="W217" s="136" t="s">
        <v>680</v>
      </c>
      <c r="X217" s="136" t="s">
        <v>683</v>
      </c>
      <c r="Y217" s="42" t="str">
        <f>VLOOKUP($C217,[1]量産!$C$4:$N$15550,2,FALSE)</f>
        <v>I3JAY96</v>
      </c>
      <c r="Z217" s="108">
        <f>VLOOKUP($C217,[1]量産!$C$4:$N$15550,3,FALSE)</f>
        <v>44718</v>
      </c>
      <c r="AA217" s="42" t="str">
        <f>VLOOKUP($C217,[1]量産!$C$4:$N$15550,4,FALSE)</f>
        <v>VL20 NMR</v>
      </c>
      <c r="AB217" s="42" t="str">
        <f>VLOOKUP($C217,[1]量産!$C$4:$N$15550,5,FALSE)</f>
        <v>VL20 H2-Gr</v>
      </c>
      <c r="AC217" s="81" t="str">
        <f>VLOOKUP($C217,[1]量産!$C$4:$N$15550,6,FALSE)</f>
        <v>【I3JAY96】VL20 H2-Gr FRAME ASM新規出図(初回イベント:'22/7月PP)</v>
      </c>
      <c r="AD217" s="42" t="str">
        <f>VLOOKUP($C217,[1]量産!$C$4:$N$15550,7,FALSE)</f>
        <v>PA1-4059</v>
      </c>
      <c r="AE217" s="42" t="str">
        <f>VLOOKUP($C217,[1]量産!$C$4:$N$15550,8,FALSE)</f>
        <v>A</v>
      </c>
      <c r="AF217" s="82" t="str">
        <f>VLOOKUP($C217,[1]量産!$C$4:$N$15550,9,FALSE)</f>
        <v>KDX</v>
      </c>
      <c r="AG217" s="83" t="str">
        <f>VLOOKUP($C217,[1]量産!$C$4:$N$15550,10,FALSE)</f>
        <v>○</v>
      </c>
      <c r="AH217" s="42">
        <f>VLOOKUP($C217,[1]量産!$C$4:$N$15550,11,FALSE)</f>
        <v>20240529</v>
      </c>
      <c r="AI217" s="84">
        <f>VLOOKUP($C217,[1]量産!$C$4:$N$15550,12,FALSE)</f>
        <v>20240529</v>
      </c>
      <c r="AJ217" s="12"/>
      <c r="AK217" s="10"/>
      <c r="AL217" s="11">
        <f t="shared" si="28"/>
        <v>8978312750</v>
      </c>
      <c r="AM217" s="11" t="str">
        <f t="shared" si="29"/>
        <v>A</v>
      </c>
      <c r="AN217" s="11" t="str">
        <f t="shared" si="30"/>
        <v>久しぶり</v>
      </c>
      <c r="AQ217" s="11">
        <f t="shared" si="26"/>
        <v>0</v>
      </c>
      <c r="AR217" s="11">
        <f t="shared" si="27"/>
        <v>0</v>
      </c>
      <c r="BK217" s="13" t="e">
        <f>VLOOKUP(C:C,[2]Sheet2!$A:$A,1,FALSE)</f>
        <v>#N/A</v>
      </c>
    </row>
    <row r="218" spans="1:63" s="11" customFormat="1">
      <c r="A218" s="138">
        <v>504</v>
      </c>
      <c r="B218" s="170" t="s">
        <v>13</v>
      </c>
      <c r="C218" s="136">
        <v>8978843362</v>
      </c>
      <c r="D218" s="136" t="s">
        <v>17</v>
      </c>
      <c r="E218" s="247" t="s">
        <v>400</v>
      </c>
      <c r="F218" s="139">
        <v>1</v>
      </c>
      <c r="G218" s="139" t="s">
        <v>1301</v>
      </c>
      <c r="H218" s="139" t="s">
        <v>403</v>
      </c>
      <c r="I218" s="152"/>
      <c r="J218" s="139"/>
      <c r="K218" s="139"/>
      <c r="L218" s="152"/>
      <c r="M218" s="152"/>
      <c r="N218" s="152"/>
      <c r="O218" s="152">
        <v>1</v>
      </c>
      <c r="P218" s="152"/>
      <c r="Q218" s="152"/>
      <c r="R218" s="152"/>
      <c r="S218" s="152"/>
      <c r="T218" s="152"/>
      <c r="U218" s="152"/>
      <c r="V218" s="139">
        <v>1</v>
      </c>
      <c r="W218" s="136" t="s">
        <v>680</v>
      </c>
      <c r="X218" s="136" t="s">
        <v>681</v>
      </c>
      <c r="Y218" s="42" t="str">
        <f>VLOOKUP($C218,[1]量産!$C$4:$N$15550,2,FALSE)</f>
        <v>I4JKG68</v>
      </c>
      <c r="Z218" s="108">
        <f>VLOOKUP($C218,[1]量産!$C$4:$N$15550,3,FALSE)</f>
        <v>44959</v>
      </c>
      <c r="AA218" s="42" t="str">
        <f>VLOOKUP($C218,[1]量産!$C$4:$N$15550,4,FALSE)</f>
        <v>VK00 NMR</v>
      </c>
      <c r="AB218" s="42" t="str">
        <f>VLOOKUP($C218,[1]量産!$C$4:$N$15550,5,FALSE)</f>
        <v>VK00 1X 標準</v>
      </c>
      <c r="AC218" s="81" t="str">
        <f>VLOOKUP($C218,[1]量産!$C$4:$N$15550,6,FALSE)</f>
        <v>【I4JKG68】VK00 1X RIGID 一生向けFRAME ASM 設変出図</v>
      </c>
      <c r="AD218" s="42" t="str">
        <f>VLOOKUP($C218,[1]量産!$C$4:$N$15550,7,FALSE)</f>
        <v>PA1-3108</v>
      </c>
      <c r="AE218" s="42" t="str">
        <f>VLOOKUP($C218,[1]量産!$C$4:$N$15550,8,FALSE)</f>
        <v>A</v>
      </c>
      <c r="AF218" s="82" t="str">
        <f>VLOOKUP($C218,[1]量産!$C$4:$N$15550,9,FALSE)</f>
        <v>JHC</v>
      </c>
      <c r="AG218" s="83" t="str">
        <f>VLOOKUP($C218,[1]量産!$C$4:$N$15550,10,FALSE)</f>
        <v>○</v>
      </c>
      <c r="AH218" s="42">
        <f>VLOOKUP($C218,[1]量産!$C$4:$N$15550,11,FALSE)</f>
        <v>20240220</v>
      </c>
      <c r="AI218" s="84">
        <f>VLOOKUP($C218,[1]量産!$C$4:$N$15550,12,FALSE)</f>
        <v>20240220</v>
      </c>
      <c r="AJ218" s="12"/>
      <c r="AK218" s="10"/>
      <c r="AL218" s="11">
        <f t="shared" si="28"/>
        <v>8978843362</v>
      </c>
      <c r="AM218" s="11" t="str">
        <f t="shared" si="29"/>
        <v>A</v>
      </c>
      <c r="AN218" s="11" t="str">
        <f t="shared" si="30"/>
        <v>久しぶり</v>
      </c>
      <c r="AQ218" s="11">
        <f t="shared" si="26"/>
        <v>0</v>
      </c>
      <c r="AR218" s="11">
        <f t="shared" si="27"/>
        <v>0</v>
      </c>
      <c r="BK218" s="13" t="e">
        <f>VLOOKUP(C:C,[2]Sheet2!$A:$A,1,FALSE)</f>
        <v>#N/A</v>
      </c>
    </row>
    <row r="219" spans="1:63" s="11" customFormat="1">
      <c r="A219" s="138">
        <v>258</v>
      </c>
      <c r="B219" s="170" t="s">
        <v>13</v>
      </c>
      <c r="C219" s="136">
        <v>7552043232</v>
      </c>
      <c r="D219" s="136" t="s">
        <v>12</v>
      </c>
      <c r="E219" s="247" t="s">
        <v>400</v>
      </c>
      <c r="F219" s="139">
        <v>1</v>
      </c>
      <c r="G219" s="139" t="s">
        <v>1302</v>
      </c>
      <c r="H219" s="139" t="s">
        <v>403</v>
      </c>
      <c r="I219" s="139"/>
      <c r="J219" s="139"/>
      <c r="K219" s="139"/>
      <c r="L219" s="139"/>
      <c r="M219" s="139"/>
      <c r="N219" s="139"/>
      <c r="O219" s="139"/>
      <c r="P219" s="139">
        <v>2</v>
      </c>
      <c r="Q219" s="139">
        <v>7</v>
      </c>
      <c r="R219" s="139">
        <v>4</v>
      </c>
      <c r="S219" s="139"/>
      <c r="T219" s="139"/>
      <c r="U219" s="139"/>
      <c r="V219" s="139">
        <v>13</v>
      </c>
      <c r="W219" s="136" t="s">
        <v>680</v>
      </c>
      <c r="X219" s="136" t="s">
        <v>681</v>
      </c>
      <c r="Y219" s="42" t="str">
        <f>VLOOKUP($C219,[1]量産!$C$4:$N$15550,2,FALSE)</f>
        <v>I4JKV99</v>
      </c>
      <c r="Z219" s="108">
        <f>VLOOKUP($C219,[1]量産!$C$4:$N$15550,3,FALSE)</f>
        <v>45202</v>
      </c>
      <c r="AA219" s="42" t="str">
        <f>VLOOKUP($C219,[1]量産!$C$4:$N$15550,4,FALSE)</f>
        <v>VK00 NPR</v>
      </c>
      <c r="AB219" s="42" t="str">
        <f>VLOOKUP($C219,[1]量産!$C$4:$N$15550,5,FALSE)</f>
        <v>3X 750幅</v>
      </c>
      <c r="AC219" s="81" t="str">
        <f>VLOOKUP($C219,[1]量産!$C$4:$N$15550,6,FALSE)</f>
        <v>【I4JKV99】VK00 3X 750幅 FRAME ASM　設変出図(サ変、NUT,RIVETの変更)　※AAS-LD-12565</v>
      </c>
      <c r="AD219" s="42" t="str">
        <f>VLOOKUP($C219,[1]量産!$C$4:$N$15550,7,FALSE)</f>
        <v>PA1-3218</v>
      </c>
      <c r="AE219" s="42" t="str">
        <f>VLOOKUP($C219,[1]量産!$C$4:$N$15550,8,FALSE)</f>
        <v>A</v>
      </c>
      <c r="AF219" s="82" t="str">
        <f>VLOOKUP($C219,[1]量産!$C$4:$N$15550,9,FALSE)</f>
        <v>1RSE</v>
      </c>
      <c r="AG219" s="83" t="str">
        <f>VLOOKUP($C219,[1]量産!$C$4:$N$15550,10,FALSE)</f>
        <v>○</v>
      </c>
      <c r="AH219" s="42">
        <f>VLOOKUP($C219,[1]量産!$C$4:$N$15550,11,FALSE)</f>
        <v>20240606</v>
      </c>
      <c r="AI219" s="84">
        <f>VLOOKUP($C219,[1]量産!$C$4:$N$15550,12,FALSE)</f>
        <v>20240606</v>
      </c>
      <c r="AJ219" s="9"/>
      <c r="AK219" s="10"/>
      <c r="AL219" s="11">
        <f t="shared" si="28"/>
        <v>7552043232</v>
      </c>
      <c r="AM219" s="11" t="str">
        <f t="shared" si="29"/>
        <v>A</v>
      </c>
      <c r="AN219" s="11" t="str">
        <f t="shared" si="30"/>
        <v>久しぶり</v>
      </c>
      <c r="AQ219" s="11">
        <f t="shared" si="26"/>
        <v>0</v>
      </c>
      <c r="AR219" s="11">
        <f t="shared" si="27"/>
        <v>0</v>
      </c>
      <c r="BK219" s="13" t="e">
        <f>VLOOKUP(C:C,[2]Sheet2!$A:$A,1,FALSE)</f>
        <v>#N/A</v>
      </c>
    </row>
    <row r="220" spans="1:63" s="11" customFormat="1">
      <c r="A220" s="138">
        <v>514</v>
      </c>
      <c r="B220" s="170" t="s">
        <v>13</v>
      </c>
      <c r="C220" s="136">
        <v>8981873600</v>
      </c>
      <c r="D220" s="136" t="s">
        <v>1632</v>
      </c>
      <c r="E220" s="247" t="s">
        <v>400</v>
      </c>
      <c r="F220" s="139">
        <v>1</v>
      </c>
      <c r="G220" s="139" t="s">
        <v>1633</v>
      </c>
      <c r="H220" s="139" t="s">
        <v>403</v>
      </c>
      <c r="I220" s="139"/>
      <c r="J220" s="139"/>
      <c r="K220" s="139"/>
      <c r="L220" s="152"/>
      <c r="M220" s="152"/>
      <c r="N220" s="139"/>
      <c r="O220" s="139"/>
      <c r="P220" s="139">
        <v>1</v>
      </c>
      <c r="Q220" s="152">
        <v>1</v>
      </c>
      <c r="R220" s="152"/>
      <c r="S220" s="139"/>
      <c r="T220" s="139"/>
      <c r="U220" s="139"/>
      <c r="V220" s="139">
        <v>2</v>
      </c>
      <c r="W220" s="136" t="s">
        <v>680</v>
      </c>
      <c r="X220" s="136" t="s">
        <v>1634</v>
      </c>
      <c r="Y220" s="42" t="str">
        <f>VLOOKUP($C220,[1]量産!$C$4:$N$15550,2,FALSE)</f>
        <v>I3JS818</v>
      </c>
      <c r="Z220" s="108">
        <f>VLOOKUP($C220,[1]量産!$C$4:$N$15550,3,FALSE)</f>
        <v>0</v>
      </c>
      <c r="AA220" s="42" t="str">
        <f>VLOOKUP($C220,[1]量産!$C$4:$N$15550,4,FALSE)</f>
        <v>VN59 NMR</v>
      </c>
      <c r="AB220" s="42" t="str">
        <f>VLOOKUP($C220,[1]量産!$C$4:$N$15550,5,FALSE)</f>
        <v>VN59CNG-END追加</v>
      </c>
      <c r="AC220" s="81" t="str">
        <f>VLOOKUP($C220,[1]量産!$C$4:$N$15550,6,FALSE)</f>
        <v>VN59 新規 C/MBR BUMPタイプ FR ASM 11品番新規設定（P/NO 8981873500～3610） *関連設変（3JS770）</v>
      </c>
      <c r="AD220" s="42">
        <f>VLOOKUP($C220,[1]量産!$C$4:$N$15550,7,FALSE)</f>
        <v>0</v>
      </c>
      <c r="AE220" s="42" t="str">
        <f>VLOOKUP($C220,[1]量産!$C$4:$N$15550,8,FALSE)</f>
        <v>A</v>
      </c>
      <c r="AF220" s="82" t="str">
        <f>VLOOKUP($C220,[1]量産!$C$4:$N$15550,9,FALSE)</f>
        <v xml:space="preserve"> NQ7</v>
      </c>
      <c r="AG220" s="83" t="str">
        <f>VLOOKUP($C220,[1]量産!$C$4:$N$15550,10,FALSE)</f>
        <v>○</v>
      </c>
      <c r="AH220" s="42">
        <f>VLOOKUP($C220,[1]量産!$C$4:$N$15550,11,FALSE)</f>
        <v>20110707</v>
      </c>
      <c r="AI220" s="84">
        <f>VLOOKUP($C220,[1]量産!$C$4:$N$15550,12,FALSE)</f>
        <v>20110426</v>
      </c>
      <c r="AJ220" s="9"/>
      <c r="AK220" s="10"/>
      <c r="AL220" s="11">
        <f t="shared" si="28"/>
        <v>8981873600</v>
      </c>
      <c r="AM220" s="11" t="str">
        <f t="shared" si="29"/>
        <v>A</v>
      </c>
      <c r="AN220" s="11" t="str">
        <f t="shared" si="30"/>
        <v>久しぶり</v>
      </c>
      <c r="AQ220" s="11">
        <f t="shared" si="26"/>
        <v>0</v>
      </c>
      <c r="AR220" s="11">
        <f t="shared" si="27"/>
        <v>0</v>
      </c>
      <c r="BK220" s="13" t="e">
        <f>VLOOKUP(C:C,[2]Sheet2!$A:$A,1,FALSE)</f>
        <v>#N/A</v>
      </c>
    </row>
    <row r="221" spans="1:63" s="11" customFormat="1">
      <c r="A221" s="138">
        <v>403</v>
      </c>
      <c r="B221" s="170" t="s">
        <v>13</v>
      </c>
      <c r="C221" s="136">
        <v>8977943342</v>
      </c>
      <c r="D221" s="136" t="s">
        <v>17</v>
      </c>
      <c r="E221" s="247" t="s">
        <v>400</v>
      </c>
      <c r="F221" s="139">
        <v>1</v>
      </c>
      <c r="G221" s="139" t="s">
        <v>74</v>
      </c>
      <c r="H221" s="139" t="s">
        <v>403</v>
      </c>
      <c r="I221" s="152"/>
      <c r="J221" s="139"/>
      <c r="K221" s="152"/>
      <c r="L221" s="152"/>
      <c r="M221" s="152"/>
      <c r="N221" s="152"/>
      <c r="O221" s="152"/>
      <c r="P221" s="152"/>
      <c r="Q221" s="152">
        <v>1</v>
      </c>
      <c r="R221" s="139">
        <v>1</v>
      </c>
      <c r="S221" s="152"/>
      <c r="T221" s="152">
        <v>1</v>
      </c>
      <c r="U221" s="152"/>
      <c r="V221" s="139">
        <v>3</v>
      </c>
      <c r="W221" s="136" t="s">
        <v>680</v>
      </c>
      <c r="X221" s="136" t="s">
        <v>681</v>
      </c>
      <c r="Y221" s="42" t="str">
        <f>VLOOKUP($C221,[1]量産!$C$4:$N$15550,2,FALSE)</f>
        <v>I4JKG68</v>
      </c>
      <c r="Z221" s="108">
        <f>VLOOKUP($C221,[1]量産!$C$4:$N$15550,3,FALSE)</f>
        <v>44959</v>
      </c>
      <c r="AA221" s="42" t="str">
        <f>VLOOKUP($C221,[1]量産!$C$4:$N$15550,4,FALSE)</f>
        <v>VK00 NMR</v>
      </c>
      <c r="AB221" s="42" t="str">
        <f>VLOOKUP($C221,[1]量産!$C$4:$N$15550,5,FALSE)</f>
        <v>VK00 1X 標準</v>
      </c>
      <c r="AC221" s="81" t="str">
        <f>VLOOKUP($C221,[1]量産!$C$4:$N$15550,6,FALSE)</f>
        <v>【I4JKG68】VK00 1X RIGID 一生向けFRAME ASM 設変出図</v>
      </c>
      <c r="AD221" s="42" t="str">
        <f>VLOOKUP($C221,[1]量産!$C$4:$N$15550,7,FALSE)</f>
        <v>PA1-3108</v>
      </c>
      <c r="AE221" s="42" t="str">
        <f>VLOOKUP($C221,[1]量産!$C$4:$N$15550,8,FALSE)</f>
        <v>A</v>
      </c>
      <c r="AF221" s="82" t="str">
        <f>VLOOKUP($C221,[1]量産!$C$4:$N$15550,9,FALSE)</f>
        <v>KHA</v>
      </c>
      <c r="AG221" s="83" t="str">
        <f>VLOOKUP($C221,[1]量産!$C$4:$N$15550,10,FALSE)</f>
        <v>○</v>
      </c>
      <c r="AH221" s="42">
        <f>VLOOKUP($C221,[1]量産!$C$4:$N$15550,11,FALSE)</f>
        <v>20230712</v>
      </c>
      <c r="AI221" s="84">
        <f>VLOOKUP($C221,[1]量産!$C$4:$N$15550,12,FALSE)</f>
        <v>20230712</v>
      </c>
      <c r="AJ221" s="9"/>
      <c r="AK221" s="10"/>
      <c r="AL221" s="11">
        <f t="shared" si="28"/>
        <v>8977943342</v>
      </c>
      <c r="AM221" s="11" t="str">
        <f t="shared" si="29"/>
        <v>A</v>
      </c>
      <c r="AN221" s="11" t="str">
        <f t="shared" si="30"/>
        <v>久しぶり</v>
      </c>
      <c r="AQ221" s="11">
        <f t="shared" si="26"/>
        <v>0</v>
      </c>
      <c r="AR221" s="11">
        <f t="shared" si="27"/>
        <v>0</v>
      </c>
      <c r="BK221" s="13" t="e">
        <f>VLOOKUP(C:C,[2]Sheet2!$A:$A,1,FALSE)</f>
        <v>#N/A</v>
      </c>
    </row>
    <row r="222" spans="1:63" s="11" customFormat="1">
      <c r="A222" s="138">
        <v>453</v>
      </c>
      <c r="B222" s="170" t="s">
        <v>13</v>
      </c>
      <c r="C222" s="136">
        <v>8978767242</v>
      </c>
      <c r="D222" s="136" t="s">
        <v>17</v>
      </c>
      <c r="E222" s="247" t="s">
        <v>400</v>
      </c>
      <c r="F222" s="139">
        <v>1</v>
      </c>
      <c r="G222" s="139" t="s">
        <v>1300</v>
      </c>
      <c r="H222" s="139" t="s">
        <v>403</v>
      </c>
      <c r="I222" s="139"/>
      <c r="J222" s="152"/>
      <c r="K222" s="152"/>
      <c r="L222" s="152"/>
      <c r="M222" s="152"/>
      <c r="N222" s="152"/>
      <c r="O222" s="152"/>
      <c r="P222" s="139"/>
      <c r="Q222" s="152">
        <v>1</v>
      </c>
      <c r="R222" s="152"/>
      <c r="S222" s="139"/>
      <c r="T222" s="139"/>
      <c r="U222" s="139"/>
      <c r="V222" s="139">
        <v>1</v>
      </c>
      <c r="W222" s="136" t="s">
        <v>680</v>
      </c>
      <c r="X222" s="136" t="s">
        <v>681</v>
      </c>
      <c r="Y222" s="42" t="str">
        <f>VLOOKUP($C222,[1]量産!$C$4:$N$15550,2,FALSE)</f>
        <v>I4JKG68</v>
      </c>
      <c r="Z222" s="108">
        <f>VLOOKUP($C222,[1]量産!$C$4:$N$15550,3,FALSE)</f>
        <v>44959</v>
      </c>
      <c r="AA222" s="42" t="str">
        <f>VLOOKUP($C222,[1]量産!$C$4:$N$15550,4,FALSE)</f>
        <v>VK00 NMR</v>
      </c>
      <c r="AB222" s="42" t="str">
        <f>VLOOKUP($C222,[1]量産!$C$4:$N$15550,5,FALSE)</f>
        <v>VK00 1X 標準</v>
      </c>
      <c r="AC222" s="81" t="str">
        <f>VLOOKUP($C222,[1]量産!$C$4:$N$15550,6,FALSE)</f>
        <v>【I4JKG68】VK00 1X RIGID 一生向けFRAME ASM 設変出図</v>
      </c>
      <c r="AD222" s="42" t="str">
        <f>VLOOKUP($C222,[1]量産!$C$4:$N$15550,7,FALSE)</f>
        <v>PA1-3108</v>
      </c>
      <c r="AE222" s="42" t="str">
        <f>VLOOKUP($C222,[1]量産!$C$4:$N$15550,8,FALSE)</f>
        <v>A</v>
      </c>
      <c r="AF222" s="82" t="str">
        <f>VLOOKUP($C222,[1]量産!$C$4:$N$15550,9,FALSE)</f>
        <v>ND5</v>
      </c>
      <c r="AG222" s="83" t="str">
        <f>VLOOKUP($C222,[1]量産!$C$4:$N$15550,10,FALSE)</f>
        <v>○</v>
      </c>
      <c r="AH222" s="42">
        <f>VLOOKUP($C222,[1]量産!$C$4:$N$15550,11,FALSE)</f>
        <v>20230623</v>
      </c>
      <c r="AI222" s="84">
        <f>VLOOKUP($C222,[1]量産!$C$4:$N$15550,12,FALSE)</f>
        <v>20230623</v>
      </c>
      <c r="AJ222" s="12"/>
      <c r="AK222" s="10"/>
      <c r="AL222" s="11">
        <f t="shared" si="28"/>
        <v>8978767242</v>
      </c>
      <c r="AM222" s="11" t="str">
        <f t="shared" si="29"/>
        <v>A</v>
      </c>
      <c r="AN222" s="11" t="str">
        <f t="shared" si="30"/>
        <v>久しぶり</v>
      </c>
      <c r="AQ222" s="11">
        <f t="shared" si="26"/>
        <v>0</v>
      </c>
      <c r="AR222" s="11">
        <f t="shared" si="27"/>
        <v>0</v>
      </c>
      <c r="BK222" s="13" t="e">
        <f>VLOOKUP(C:C,[2]Sheet2!$A:$A,1,FALSE)</f>
        <v>#N/A</v>
      </c>
    </row>
    <row r="223" spans="1:63" s="11" customFormat="1">
      <c r="A223" s="138">
        <v>536</v>
      </c>
      <c r="B223" s="170" t="s">
        <v>13</v>
      </c>
      <c r="C223" s="136">
        <v>7551945793</v>
      </c>
      <c r="D223" s="136" t="s">
        <v>15</v>
      </c>
      <c r="E223" s="247" t="s">
        <v>400</v>
      </c>
      <c r="F223" s="139">
        <v>3</v>
      </c>
      <c r="G223" s="139" t="s">
        <v>1182</v>
      </c>
      <c r="H223" s="139" t="s">
        <v>403</v>
      </c>
      <c r="I223" s="152"/>
      <c r="J223" s="152"/>
      <c r="K223" s="152"/>
      <c r="L223" s="152"/>
      <c r="M223" s="152"/>
      <c r="N223" s="139"/>
      <c r="O223" s="152"/>
      <c r="P223" s="152"/>
      <c r="Q223" s="139">
        <v>6</v>
      </c>
      <c r="R223" s="152">
        <v>6</v>
      </c>
      <c r="S223" s="139"/>
      <c r="T223" s="152"/>
      <c r="U223" s="152">
        <v>6</v>
      </c>
      <c r="V223" s="139">
        <v>18</v>
      </c>
      <c r="W223" s="136" t="s">
        <v>680</v>
      </c>
      <c r="X223" s="136" t="s">
        <v>681</v>
      </c>
      <c r="Y223" s="42" t="str">
        <f>VLOOKUP($C223,[1]量産!$C$4:$N$15550,2,FALSE)</f>
        <v>I4K4402</v>
      </c>
      <c r="Z223" s="108">
        <f>VLOOKUP($C223,[1]量産!$C$4:$N$15550,3,FALSE)</f>
        <v>45391</v>
      </c>
      <c r="AA223" s="42" t="str">
        <f>VLOOKUP($C223,[1]量産!$C$4:$N$15550,4,FALSE)</f>
        <v>VK00 NMR</v>
      </c>
      <c r="AB223" s="42" t="str">
        <f>VLOOKUP($C223,[1]量産!$C$4:$N$15550,5,FALSE)</f>
        <v>VK00 B1-Gr</v>
      </c>
      <c r="AC223" s="81" t="str">
        <f>VLOOKUP($C223,[1]量産!$C$4:$N$15550,6,FALSE)</f>
        <v>VK00 B1-GR 一生向け　FRAME ASM 設変出図(内容:穴・NUT変更、構成部品変更及び更新)</v>
      </c>
      <c r="AD223" s="42" t="str">
        <f>VLOOKUP($C223,[1]量産!$C$4:$N$15550,7,FALSE)</f>
        <v>PA1-4047</v>
      </c>
      <c r="AE223" s="42" t="str">
        <f>VLOOKUP($C223,[1]量産!$C$4:$N$15550,8,FALSE)</f>
        <v>A</v>
      </c>
      <c r="AF223" s="82" t="str">
        <f>VLOOKUP($C223,[1]量産!$C$4:$N$15550,9,FALSE)</f>
        <v>GA9</v>
      </c>
      <c r="AG223" s="83" t="str">
        <f>VLOOKUP($C223,[1]量産!$C$4:$N$15550,10,FALSE)</f>
        <v>○</v>
      </c>
      <c r="AH223" s="42">
        <f>VLOOKUP($C223,[1]量産!$C$4:$N$15550,11,FALSE)</f>
        <v>20240523</v>
      </c>
      <c r="AI223" s="84">
        <f>VLOOKUP($C223,[1]量産!$C$4:$N$15550,12,FALSE)</f>
        <v>20240523</v>
      </c>
      <c r="AJ223" s="9"/>
      <c r="AK223" s="10"/>
      <c r="AL223" s="11">
        <f t="shared" si="28"/>
        <v>7551945793</v>
      </c>
      <c r="AM223" s="11" t="str">
        <f t="shared" si="29"/>
        <v>A</v>
      </c>
      <c r="AN223" s="11" t="str">
        <f t="shared" si="30"/>
        <v>久しぶり</v>
      </c>
      <c r="AQ223" s="11">
        <f t="shared" si="26"/>
        <v>0</v>
      </c>
      <c r="AR223" s="11">
        <f t="shared" si="27"/>
        <v>0</v>
      </c>
      <c r="BK223" s="13" t="e">
        <f>VLOOKUP(C:C,[2]Sheet2!$A:$A,1,FALSE)</f>
        <v>#N/A</v>
      </c>
    </row>
    <row r="224" spans="1:63" s="11" customFormat="1">
      <c r="A224" s="138">
        <v>297</v>
      </c>
      <c r="B224" s="170" t="s">
        <v>13</v>
      </c>
      <c r="C224" s="136">
        <v>7552078870</v>
      </c>
      <c r="D224" s="136" t="s">
        <v>28</v>
      </c>
      <c r="E224" s="247" t="s">
        <v>400</v>
      </c>
      <c r="F224" s="139">
        <v>1</v>
      </c>
      <c r="G224" s="139" t="s">
        <v>1112</v>
      </c>
      <c r="H224" s="139" t="s">
        <v>403</v>
      </c>
      <c r="I224" s="139"/>
      <c r="J224" s="152"/>
      <c r="K224" s="152"/>
      <c r="L224" s="152"/>
      <c r="M224" s="152"/>
      <c r="N224" s="139"/>
      <c r="O224" s="152"/>
      <c r="P224" s="152"/>
      <c r="Q224" s="139"/>
      <c r="R224" s="152">
        <v>1</v>
      </c>
      <c r="S224" s="139"/>
      <c r="T224" s="152"/>
      <c r="U224" s="152"/>
      <c r="V224" s="139">
        <v>1</v>
      </c>
      <c r="W224" s="136" t="s">
        <v>680</v>
      </c>
      <c r="X224" s="136" t="s">
        <v>792</v>
      </c>
      <c r="Y224" s="42" t="str">
        <f>VLOOKUP($C224,[1]量産!$C$4:$N$15550,2,FALSE)</f>
        <v>I3JCB86</v>
      </c>
      <c r="Z224" s="108">
        <f>VLOOKUP($C224,[1]量産!$C$4:$N$15550,3,FALSE)</f>
        <v>45090</v>
      </c>
      <c r="AA224" s="42" t="str">
        <f>VLOOKUP($C224,[1]量産!$C$4:$N$15550,4,FALSE)</f>
        <v>VK00 3X 750幅</v>
      </c>
      <c r="AB224" s="42" t="str">
        <f>VLOOKUP($C224,[1]量産!$C$4:$N$15550,5,FALSE)</f>
        <v>3X 750幅</v>
      </c>
      <c r="AC224" s="81" t="str">
        <f>VLOOKUP($C224,[1]量産!$C$4:$N$15550,6,FALSE)</f>
        <v>【I3JCB86】VL35 750幅FRAME ASM　新規出図(初回イベント:’23/7月　一生)</v>
      </c>
      <c r="AD224" s="42" t="str">
        <f>VLOOKUP($C224,[1]量産!$C$4:$N$15550,7,FALSE)</f>
        <v>PA1-3217</v>
      </c>
      <c r="AE224" s="42" t="str">
        <f>VLOOKUP($C224,[1]量産!$C$4:$N$15550,8,FALSE)</f>
        <v>A</v>
      </c>
      <c r="AF224" s="82" t="str">
        <f>VLOOKUP($C224,[1]量産!$C$4:$N$15550,9,FALSE)</f>
        <v xml:space="preserve"> TEU</v>
      </c>
      <c r="AG224" s="83" t="str">
        <f>VLOOKUP($C224,[1]量産!$C$4:$N$15550,10,FALSE)</f>
        <v>○</v>
      </c>
      <c r="AH224" s="42">
        <f>VLOOKUP($C224,[1]量産!$C$4:$N$15550,11,FALSE)</f>
        <v>20231205</v>
      </c>
      <c r="AI224" s="84">
        <f>VLOOKUP($C224,[1]量産!$C$4:$N$15550,12,FALSE)</f>
        <v>20231205</v>
      </c>
      <c r="AJ224" s="9"/>
      <c r="AK224" s="10"/>
      <c r="AL224" s="11">
        <f t="shared" si="28"/>
        <v>7552078870</v>
      </c>
      <c r="AM224" s="11" t="str">
        <f t="shared" si="29"/>
        <v>A</v>
      </c>
      <c r="AN224" s="11" t="str">
        <f t="shared" si="30"/>
        <v>久しぶり</v>
      </c>
      <c r="AQ224" s="11">
        <f t="shared" si="26"/>
        <v>0</v>
      </c>
      <c r="AR224" s="11">
        <f t="shared" si="27"/>
        <v>0</v>
      </c>
      <c r="BK224" s="13" t="e">
        <f>VLOOKUP(C:C,[2]Sheet2!$A:$A,1,FALSE)</f>
        <v>#N/A</v>
      </c>
    </row>
    <row r="225" spans="1:63" s="11" customFormat="1">
      <c r="A225" s="138">
        <v>419</v>
      </c>
      <c r="B225" s="170" t="s">
        <v>13</v>
      </c>
      <c r="C225" s="136">
        <v>8977943612</v>
      </c>
      <c r="D225" s="136" t="s">
        <v>15</v>
      </c>
      <c r="E225" s="247" t="s">
        <v>400</v>
      </c>
      <c r="F225" s="139">
        <v>1</v>
      </c>
      <c r="G225" s="139" t="s">
        <v>1402</v>
      </c>
      <c r="H225" s="139" t="s">
        <v>403</v>
      </c>
      <c r="I225" s="152"/>
      <c r="J225" s="152"/>
      <c r="K225" s="152"/>
      <c r="L225" s="152"/>
      <c r="M225" s="152"/>
      <c r="N225" s="152"/>
      <c r="O225" s="139"/>
      <c r="P225" s="139"/>
      <c r="Q225" s="139"/>
      <c r="R225" s="139">
        <v>1</v>
      </c>
      <c r="S225" s="139"/>
      <c r="T225" s="139"/>
      <c r="U225" s="139"/>
      <c r="V225" s="139">
        <v>1</v>
      </c>
      <c r="W225" s="136" t="s">
        <v>680</v>
      </c>
      <c r="X225" s="136" t="s">
        <v>681</v>
      </c>
      <c r="Y225" s="42" t="str">
        <f>VLOOKUP($C225,[1]量産!$C$4:$N$15550,2,FALSE)</f>
        <v>I4JJZ45</v>
      </c>
      <c r="Z225" s="108">
        <f>VLOOKUP($C225,[1]量産!$C$4:$N$15550,3,FALSE)</f>
        <v>0</v>
      </c>
      <c r="AA225" s="42" t="str">
        <f>VLOOKUP($C225,[1]量産!$C$4:$N$15550,4,FALSE)</f>
        <v>VK00NKR</v>
      </c>
      <c r="AB225" s="42" t="str">
        <f>VLOOKUP($C225,[1]量産!$C$4:$N$15550,5,FALSE)</f>
        <v>VK00 1X 標準</v>
      </c>
      <c r="AC225" s="81" t="str">
        <f>VLOOKUP($C225,[1]量産!$C$4:$N$15550,6,FALSE)</f>
        <v>【I4JJZ45】VK00 1X ’22/2月末　1生-2向けFRAME ASM 設変出図(サ変)</v>
      </c>
      <c r="AD225" s="42" t="str">
        <f>VLOOKUP($C225,[1]量産!$C$4:$N$15550,7,FALSE)</f>
        <v>PA1-3108</v>
      </c>
      <c r="AE225" s="42" t="str">
        <f>VLOOKUP($C225,[1]量産!$C$4:$N$15550,8,FALSE)</f>
        <v>A</v>
      </c>
      <c r="AF225" s="82" t="str">
        <f>VLOOKUP($C225,[1]量産!$C$4:$N$15550,9,FALSE)</f>
        <v>CME</v>
      </c>
      <c r="AG225" s="83" t="str">
        <f>VLOOKUP($C225,[1]量産!$C$4:$N$15550,10,FALSE)</f>
        <v>○</v>
      </c>
      <c r="AH225" s="42">
        <f>VLOOKUP($C225,[1]量産!$C$4:$N$15550,11,FALSE)</f>
        <v>20230706</v>
      </c>
      <c r="AI225" s="84">
        <f>VLOOKUP($C225,[1]量産!$C$4:$N$15550,12,FALSE)</f>
        <v>20230706</v>
      </c>
      <c r="AJ225" s="9"/>
      <c r="AK225" s="10"/>
      <c r="AL225" s="11">
        <f t="shared" si="28"/>
        <v>8977943612</v>
      </c>
      <c r="AM225" s="11" t="str">
        <f t="shared" si="29"/>
        <v>A</v>
      </c>
      <c r="AN225" s="11" t="str">
        <f t="shared" si="30"/>
        <v>久しぶり</v>
      </c>
      <c r="AQ225" s="11">
        <f t="shared" ref="AQ225:AQ256" si="31">VLOOKUP(AP225,AL225:AM1063,2,FALSE)</f>
        <v>0</v>
      </c>
      <c r="AR225" s="11">
        <f t="shared" ref="AR225:AR256" si="32">VLOOKUP(AP225,AL225:AN1063,3,FALSE)</f>
        <v>0</v>
      </c>
      <c r="BK225" s="13" t="e">
        <f>VLOOKUP(C:C,[2]Sheet2!$A:$A,1,FALSE)</f>
        <v>#N/A</v>
      </c>
    </row>
    <row r="226" spans="1:63" s="13" customFormat="1">
      <c r="A226" s="138">
        <v>537</v>
      </c>
      <c r="B226" s="170" t="s">
        <v>13</v>
      </c>
      <c r="C226" s="136">
        <v>7551946182</v>
      </c>
      <c r="D226" s="136" t="s">
        <v>15</v>
      </c>
      <c r="E226" s="247" t="s">
        <v>400</v>
      </c>
      <c r="F226" s="139">
        <v>3</v>
      </c>
      <c r="G226" s="139" t="s">
        <v>1303</v>
      </c>
      <c r="H226" s="139" t="s">
        <v>403</v>
      </c>
      <c r="I226" s="152"/>
      <c r="J226" s="152"/>
      <c r="K226" s="152"/>
      <c r="L226" s="152"/>
      <c r="M226" s="152"/>
      <c r="N226" s="139"/>
      <c r="O226" s="152"/>
      <c r="P226" s="152"/>
      <c r="Q226" s="152"/>
      <c r="R226" s="152">
        <v>4</v>
      </c>
      <c r="S226" s="152"/>
      <c r="T226" s="152"/>
      <c r="U226" s="152"/>
      <c r="V226" s="139">
        <v>4</v>
      </c>
      <c r="W226" s="136" t="s">
        <v>680</v>
      </c>
      <c r="X226" s="136" t="s">
        <v>681</v>
      </c>
      <c r="Y226" s="42" t="str">
        <f>VLOOKUP($C226,[1]量産!$C$4:$N$15550,2,FALSE)</f>
        <v>I4K4402</v>
      </c>
      <c r="Z226" s="108">
        <f>VLOOKUP($C226,[1]量産!$C$4:$N$15550,3,FALSE)</f>
        <v>45391</v>
      </c>
      <c r="AA226" s="42" t="str">
        <f>VLOOKUP($C226,[1]量産!$C$4:$N$15550,4,FALSE)</f>
        <v>VK00 NMR</v>
      </c>
      <c r="AB226" s="42" t="str">
        <f>VLOOKUP($C226,[1]量産!$C$4:$N$15550,5,FALSE)</f>
        <v>VK00 B1-Gr</v>
      </c>
      <c r="AC226" s="81" t="str">
        <f>VLOOKUP($C226,[1]量産!$C$4:$N$15550,6,FALSE)</f>
        <v>VK00 B1-GR 一生向け　FRAME ASM 設変出図(内容:穴・NUT変更、構成部品変更及び更新)</v>
      </c>
      <c r="AD226" s="42" t="str">
        <f>VLOOKUP($C226,[1]量産!$C$4:$N$15550,7,FALSE)</f>
        <v>PA1-4099</v>
      </c>
      <c r="AE226" s="42" t="str">
        <f>VLOOKUP($C226,[1]量産!$C$4:$N$15550,8,FALSE)</f>
        <v>A</v>
      </c>
      <c r="AF226" s="82" t="str">
        <f>VLOOKUP($C226,[1]量産!$C$4:$N$15550,9,FALSE)</f>
        <v>CPS</v>
      </c>
      <c r="AG226" s="83" t="str">
        <f>VLOOKUP($C226,[1]量産!$C$4:$N$15550,10,FALSE)</f>
        <v>○</v>
      </c>
      <c r="AH226" s="42">
        <f>VLOOKUP($C226,[1]量産!$C$4:$N$15550,11,FALSE)</f>
        <v>20240722</v>
      </c>
      <c r="AI226" s="84">
        <f>VLOOKUP($C226,[1]量産!$C$4:$N$15550,12,FALSE)</f>
        <v>20240722</v>
      </c>
      <c r="AJ226" s="12"/>
      <c r="AK226" s="10"/>
      <c r="AL226" s="11">
        <f t="shared" si="28"/>
        <v>7551946182</v>
      </c>
      <c r="AM226" s="11" t="str">
        <f t="shared" si="29"/>
        <v>A</v>
      </c>
      <c r="AN226" s="11" t="str">
        <f t="shared" si="30"/>
        <v>久しぶり</v>
      </c>
      <c r="AQ226" s="11">
        <f t="shared" si="31"/>
        <v>0</v>
      </c>
      <c r="AR226" s="11">
        <f t="shared" si="32"/>
        <v>0</v>
      </c>
      <c r="BK226" s="13" t="e">
        <f>VLOOKUP(C:C,[2]Sheet2!$A:$A,1,FALSE)</f>
        <v>#N/A</v>
      </c>
    </row>
    <row r="227" spans="1:63" s="13" customFormat="1">
      <c r="A227" s="138">
        <v>538</v>
      </c>
      <c r="B227" s="170" t="s">
        <v>13</v>
      </c>
      <c r="C227" s="136">
        <v>7551946194</v>
      </c>
      <c r="D227" s="136" t="s">
        <v>15</v>
      </c>
      <c r="E227" s="247" t="s">
        <v>400</v>
      </c>
      <c r="F227" s="139">
        <v>3</v>
      </c>
      <c r="G227" s="139" t="s">
        <v>1304</v>
      </c>
      <c r="H227" s="139" t="s">
        <v>403</v>
      </c>
      <c r="I227" s="139"/>
      <c r="J227" s="139"/>
      <c r="K227" s="152"/>
      <c r="L227" s="152"/>
      <c r="M227" s="152"/>
      <c r="N227" s="152"/>
      <c r="O227" s="152"/>
      <c r="P227" s="152"/>
      <c r="Q227" s="152"/>
      <c r="R227" s="152">
        <v>2</v>
      </c>
      <c r="S227" s="152"/>
      <c r="T227" s="152"/>
      <c r="U227" s="152"/>
      <c r="V227" s="139">
        <v>2</v>
      </c>
      <c r="W227" s="136" t="s">
        <v>680</v>
      </c>
      <c r="X227" s="136" t="s">
        <v>681</v>
      </c>
      <c r="Y227" s="42" t="str">
        <f>VLOOKUP($C227,[1]量産!$C$4:$N$15550,2,FALSE)</f>
        <v>I4K4402</v>
      </c>
      <c r="Z227" s="108">
        <f>VLOOKUP($C227,[1]量産!$C$4:$N$15550,3,FALSE)</f>
        <v>45391</v>
      </c>
      <c r="AA227" s="42" t="str">
        <f>VLOOKUP($C227,[1]量産!$C$4:$N$15550,4,FALSE)</f>
        <v>VK00 NMR</v>
      </c>
      <c r="AB227" s="42" t="str">
        <f>VLOOKUP($C227,[1]量産!$C$4:$N$15550,5,FALSE)</f>
        <v>VK00 B1-Gr</v>
      </c>
      <c r="AC227" s="81" t="str">
        <f>VLOOKUP($C227,[1]量産!$C$4:$N$15550,6,FALSE)</f>
        <v>VK00 B1-GR 一生向け　FRAME ASM 設変出図(内容:穴・NUT変更、構成部品変更及び更新)</v>
      </c>
      <c r="AD227" s="42" t="str">
        <f>VLOOKUP($C227,[1]量産!$C$4:$N$15550,7,FALSE)</f>
        <v>PA1-4099</v>
      </c>
      <c r="AE227" s="42" t="str">
        <f>VLOOKUP($C227,[1]量産!$C$4:$N$15550,8,FALSE)</f>
        <v>A</v>
      </c>
      <c r="AF227" s="82" t="str">
        <f>VLOOKUP($C227,[1]量産!$C$4:$N$15550,9,FALSE)</f>
        <v>GAA</v>
      </c>
      <c r="AG227" s="83" t="str">
        <f>VLOOKUP($C227,[1]量産!$C$4:$N$15550,10,FALSE)</f>
        <v>○</v>
      </c>
      <c r="AH227" s="42">
        <f>VLOOKUP($C227,[1]量産!$C$4:$N$15550,11,FALSE)</f>
        <v>20240730</v>
      </c>
      <c r="AI227" s="84">
        <f>VLOOKUP($C227,[1]量産!$C$4:$N$15550,12,FALSE)</f>
        <v>20240730</v>
      </c>
      <c r="AJ227" s="9"/>
      <c r="AK227" s="10"/>
      <c r="AL227" s="11">
        <f t="shared" si="28"/>
        <v>7551946194</v>
      </c>
      <c r="AM227" s="11" t="str">
        <f t="shared" si="29"/>
        <v>A</v>
      </c>
      <c r="AN227" s="11" t="str">
        <f t="shared" si="30"/>
        <v>久しぶり</v>
      </c>
      <c r="AQ227" s="11">
        <f t="shared" si="31"/>
        <v>0</v>
      </c>
      <c r="AR227" s="11">
        <f t="shared" si="32"/>
        <v>0</v>
      </c>
      <c r="BK227" s="13" t="e">
        <f>VLOOKUP(C:C,[2]Sheet2!$A:$A,1,FALSE)</f>
        <v>#N/A</v>
      </c>
    </row>
    <row r="228" spans="1:63" s="13" customFormat="1">
      <c r="A228" s="138">
        <v>556</v>
      </c>
      <c r="B228" s="170" t="s">
        <v>13</v>
      </c>
      <c r="C228" s="136">
        <v>8976815160</v>
      </c>
      <c r="D228" s="136" t="s">
        <v>36</v>
      </c>
      <c r="E228" s="247" t="s">
        <v>400</v>
      </c>
      <c r="F228" s="139">
        <v>3</v>
      </c>
      <c r="G228" s="139" t="s">
        <v>889</v>
      </c>
      <c r="H228" s="139" t="s">
        <v>403</v>
      </c>
      <c r="I228" s="139"/>
      <c r="J228" s="152"/>
      <c r="K228" s="152"/>
      <c r="L228" s="152"/>
      <c r="M228" s="152"/>
      <c r="N228" s="152"/>
      <c r="O228" s="152"/>
      <c r="P228" s="152"/>
      <c r="Q228" s="152"/>
      <c r="R228" s="152">
        <v>3</v>
      </c>
      <c r="S228" s="152"/>
      <c r="T228" s="152">
        <v>3</v>
      </c>
      <c r="U228" s="152">
        <v>3</v>
      </c>
      <c r="V228" s="139">
        <v>9</v>
      </c>
      <c r="W228" s="136" t="s">
        <v>680</v>
      </c>
      <c r="X228" s="136" t="s">
        <v>683</v>
      </c>
      <c r="Y228" s="42" t="str">
        <f>VLOOKUP($C228,[1]量産!$C$4:$N$15550,2,FALSE)</f>
        <v>I3JAS75</v>
      </c>
      <c r="Z228" s="108">
        <f>VLOOKUP($C228,[1]量産!$C$4:$N$15550,3,FALSE)</f>
        <v>0</v>
      </c>
      <c r="AA228" s="42" t="str">
        <f>VLOOKUP($C228,[1]量産!$C$4:$N$15550,4,FALSE)</f>
        <v>VL20 NMR</v>
      </c>
      <c r="AB228" s="42" t="str">
        <f>VLOOKUP($C228,[1]量産!$C$4:$N$15550,5,FALSE)</f>
        <v>VL20 D5-Gr</v>
      </c>
      <c r="AC228" s="81" t="str">
        <f>VLOOKUP($C228,[1]量産!$C$4:$N$15550,6,FALSE)</f>
        <v>【I3JAS75】VL20 D5-Gr EURO5 FRAME ASM 新規出図</v>
      </c>
      <c r="AD228" s="42" t="str">
        <f>VLOOKUP($C228,[1]量産!$C$4:$N$15550,7,FALSE)</f>
        <v>PA1-1095</v>
      </c>
      <c r="AE228" s="42" t="str">
        <f>VLOOKUP($C228,[1]量産!$C$4:$N$15550,8,FALSE)</f>
        <v>A</v>
      </c>
      <c r="AF228" s="82" t="str">
        <f>VLOOKUP($C228,[1]量産!$C$4:$N$15550,9,FALSE)</f>
        <v>LEB</v>
      </c>
      <c r="AG228" s="83" t="str">
        <f>VLOOKUP($C228,[1]量産!$C$4:$N$15550,10,FALSE)</f>
        <v>○</v>
      </c>
      <c r="AH228" s="42">
        <f>VLOOKUP($C228,[1]量産!$C$4:$N$15550,11,FALSE)</f>
        <v>20210707</v>
      </c>
      <c r="AI228" s="84">
        <f>VLOOKUP($C228,[1]量産!$C$4:$N$15550,12,FALSE)</f>
        <v>20210707</v>
      </c>
      <c r="AJ228" s="12"/>
      <c r="AK228" s="10"/>
      <c r="AL228" s="11">
        <f t="shared" si="28"/>
        <v>8976815160</v>
      </c>
      <c r="AM228" s="11" t="str">
        <f t="shared" si="29"/>
        <v>A</v>
      </c>
      <c r="AN228" s="11" t="str">
        <f t="shared" si="30"/>
        <v>久しぶり</v>
      </c>
      <c r="AQ228" s="11">
        <f t="shared" si="31"/>
        <v>0</v>
      </c>
      <c r="AR228" s="11">
        <f t="shared" si="32"/>
        <v>0</v>
      </c>
      <c r="BK228" s="13" t="e">
        <f>VLOOKUP(C:C,[2]Sheet2!$A:$A,1,FALSE)</f>
        <v>#N/A</v>
      </c>
    </row>
    <row r="229" spans="1:63" s="13" customFormat="1">
      <c r="A229" s="138">
        <v>255</v>
      </c>
      <c r="B229" s="170" t="s">
        <v>13</v>
      </c>
      <c r="C229" s="136">
        <v>7551960460</v>
      </c>
      <c r="D229" s="136" t="s">
        <v>37</v>
      </c>
      <c r="E229" s="247" t="s">
        <v>400</v>
      </c>
      <c r="F229" s="139">
        <v>1</v>
      </c>
      <c r="G229" s="139" t="s">
        <v>1163</v>
      </c>
      <c r="H229" s="139" t="s">
        <v>403</v>
      </c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52">
        <v>1</v>
      </c>
      <c r="T229" s="152">
        <v>1</v>
      </c>
      <c r="U229" s="152"/>
      <c r="V229" s="139">
        <v>2</v>
      </c>
      <c r="W229" s="136" t="s">
        <v>680</v>
      </c>
      <c r="X229" s="136" t="s">
        <v>791</v>
      </c>
      <c r="Y229" s="42" t="str">
        <f>VLOOKUP($C229,[1]量産!$C$4:$N$15550,2,FALSE)</f>
        <v>I3JBW91</v>
      </c>
      <c r="Z229" s="108">
        <f>VLOOKUP($C229,[1]量産!$C$4:$N$15550,3,FALSE)</f>
        <v>0</v>
      </c>
      <c r="AA229" s="42" t="str">
        <f>VLOOKUP($C229,[1]量産!$C$4:$N$15550,4,FALSE)</f>
        <v>VL34 NPR</v>
      </c>
      <c r="AB229" s="42" t="str">
        <f>VLOOKUP($C229,[1]量産!$C$4:$N$15550,5,FALSE)</f>
        <v>3X 850幅</v>
      </c>
      <c r="AC229" s="81" t="str">
        <f>VLOOKUP($C229,[1]量産!$C$4:$N$15550,6,FALSE)</f>
        <v>【I3JBW91】VL34 NPR 850幅　FRAME ASM　SOP向け新規出図</v>
      </c>
      <c r="AD229" s="42" t="str">
        <f>VLOOKUP($C229,[1]量産!$C$4:$N$15550,7,FALSE)</f>
        <v>PA1-3134</v>
      </c>
      <c r="AE229" s="42" t="str">
        <f>VLOOKUP($C229,[1]量産!$C$4:$N$15550,8,FALSE)</f>
        <v>C</v>
      </c>
      <c r="AF229" s="82" t="str">
        <f>VLOOKUP($C229,[1]量産!$C$4:$N$15550,9,FALSE)</f>
        <v>WZ2</v>
      </c>
      <c r="AG229" s="83" t="str">
        <f>VLOOKUP($C229,[1]量産!$C$4:$N$15550,10,FALSE)</f>
        <v>○</v>
      </c>
      <c r="AH229" s="42" t="str">
        <f>VLOOKUP($C229,[1]量産!$C$4:$N$15550,11,FALSE)</f>
        <v>-</v>
      </c>
      <c r="AI229" s="84">
        <f>VLOOKUP($C229,[1]量産!$C$4:$N$15550,12,FALSE)</f>
        <v>20230627</v>
      </c>
      <c r="AJ229" s="9"/>
      <c r="AK229" s="10"/>
      <c r="AL229" s="11">
        <f t="shared" si="28"/>
        <v>7551960460</v>
      </c>
      <c r="AM229" s="11" t="str">
        <f t="shared" si="29"/>
        <v>A</v>
      </c>
      <c r="AN229" s="11" t="str">
        <f t="shared" si="30"/>
        <v>久しぶり</v>
      </c>
      <c r="AQ229" s="11">
        <f t="shared" si="31"/>
        <v>0</v>
      </c>
      <c r="AR229" s="11">
        <f t="shared" si="32"/>
        <v>0</v>
      </c>
      <c r="BK229" s="13" t="e">
        <f>VLOOKUP(C:C,[2]Sheet2!$A:$A,1,FALSE)</f>
        <v>#N/A</v>
      </c>
    </row>
    <row r="230" spans="1:63" s="13" customFormat="1">
      <c r="A230" s="138">
        <v>459</v>
      </c>
      <c r="B230" s="170" t="s">
        <v>13</v>
      </c>
      <c r="C230" s="136">
        <v>8978767322</v>
      </c>
      <c r="D230" s="136" t="s">
        <v>17</v>
      </c>
      <c r="E230" s="247" t="s">
        <v>400</v>
      </c>
      <c r="F230" s="139">
        <v>1</v>
      </c>
      <c r="G230" s="139" t="s">
        <v>1308</v>
      </c>
      <c r="H230" s="139" t="s">
        <v>403</v>
      </c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>
        <v>1</v>
      </c>
      <c r="T230" s="139"/>
      <c r="U230" s="139"/>
      <c r="V230" s="139">
        <v>1</v>
      </c>
      <c r="W230" s="136" t="s">
        <v>680</v>
      </c>
      <c r="X230" s="136" t="s">
        <v>681</v>
      </c>
      <c r="Y230" s="42" t="str">
        <f>VLOOKUP($C230,[1]量産!$C$4:$N$15550,2,FALSE)</f>
        <v>I4JKG68</v>
      </c>
      <c r="Z230" s="108">
        <f>VLOOKUP($C230,[1]量産!$C$4:$N$15550,3,FALSE)</f>
        <v>44959</v>
      </c>
      <c r="AA230" s="42" t="str">
        <f>VLOOKUP($C230,[1]量産!$C$4:$N$15550,4,FALSE)</f>
        <v>VK00 NMR</v>
      </c>
      <c r="AB230" s="42" t="str">
        <f>VLOOKUP($C230,[1]量産!$C$4:$N$15550,5,FALSE)</f>
        <v>VK00 1X 標準</v>
      </c>
      <c r="AC230" s="81" t="str">
        <f>VLOOKUP($C230,[1]量産!$C$4:$N$15550,6,FALSE)</f>
        <v>【I4JKG68】VK00 1X RIGID 一生向けFRAME ASM 設変出図</v>
      </c>
      <c r="AD230" s="42" t="str">
        <f>VLOOKUP($C230,[1]量産!$C$4:$N$15550,7,FALSE)</f>
        <v>PA1-3108</v>
      </c>
      <c r="AE230" s="42" t="str">
        <f>VLOOKUP($C230,[1]量産!$C$4:$N$15550,8,FALSE)</f>
        <v>A</v>
      </c>
      <c r="AF230" s="82" t="str">
        <f>VLOOKUP($C230,[1]量産!$C$4:$N$15550,9,FALSE)</f>
        <v>KAC</v>
      </c>
      <c r="AG230" s="83" t="str">
        <f>VLOOKUP($C230,[1]量産!$C$4:$N$15550,10,FALSE)</f>
        <v>○</v>
      </c>
      <c r="AH230" s="42">
        <f>VLOOKUP($C230,[1]量産!$C$4:$N$15550,11,FALSE)</f>
        <v>20231012</v>
      </c>
      <c r="AI230" s="84">
        <f>VLOOKUP($C230,[1]量産!$C$4:$N$15550,12,FALSE)</f>
        <v>20231012</v>
      </c>
      <c r="AJ230" s="12"/>
      <c r="AK230" s="10"/>
      <c r="AL230" s="11">
        <f t="shared" si="28"/>
        <v>8978767322</v>
      </c>
      <c r="AM230" s="11" t="str">
        <f t="shared" si="29"/>
        <v>A</v>
      </c>
      <c r="AN230" s="11" t="str">
        <f t="shared" si="30"/>
        <v>久しぶり</v>
      </c>
      <c r="AQ230" s="11">
        <f t="shared" si="31"/>
        <v>0</v>
      </c>
      <c r="AR230" s="11">
        <f t="shared" si="32"/>
        <v>0</v>
      </c>
      <c r="BK230" s="13" t="e">
        <f>VLOOKUP(C:C,[2]Sheet2!$A:$A,1,FALSE)</f>
        <v>#N/A</v>
      </c>
    </row>
    <row r="231" spans="1:63" s="13" customFormat="1">
      <c r="A231" s="138">
        <v>519</v>
      </c>
      <c r="B231" s="170" t="s">
        <v>13</v>
      </c>
      <c r="C231" s="136">
        <v>8982881041</v>
      </c>
      <c r="D231" s="136" t="s">
        <v>723</v>
      </c>
      <c r="E231" s="247" t="s">
        <v>400</v>
      </c>
      <c r="F231" s="139">
        <v>1</v>
      </c>
      <c r="G231" s="139" t="s">
        <v>1635</v>
      </c>
      <c r="H231" s="139" t="s">
        <v>403</v>
      </c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>
        <v>1</v>
      </c>
      <c r="T231" s="139">
        <v>1</v>
      </c>
      <c r="U231" s="139"/>
      <c r="V231" s="139">
        <v>2</v>
      </c>
      <c r="W231" s="136" t="s">
        <v>680</v>
      </c>
      <c r="X231" s="136" t="s">
        <v>797</v>
      </c>
      <c r="Y231" s="42" t="str">
        <f>VLOOKUP($C231,[1]量産!$C$4:$N$15550,2,FALSE)</f>
        <v>I4JFE10</v>
      </c>
      <c r="Z231" s="108">
        <f>VLOOKUP($C231,[1]量産!$C$4:$N$15550,3,FALSE)</f>
        <v>0</v>
      </c>
      <c r="AA231" s="42" t="str">
        <f>VLOOKUP($C231,[1]量産!$C$4:$N$15550,4,FALSE)</f>
        <v>VN97E</v>
      </c>
      <c r="AB231" s="42" t="str">
        <f>VLOOKUP($C231,[1]量産!$C$4:$N$15550,5,FALSE)</f>
        <v>VN97E-Gr</v>
      </c>
      <c r="AC231" s="81" t="str">
        <f>VLOOKUP($C231,[1]量産!$C$4:$N$15550,6,FALSE)</f>
        <v>【4JFE10】VN97E-Gr 一生 SM-R/L NUT追加設変 FR ASM 4品番サ変 8982881021_1031_1041_1051(Aﾗｲﾝ_BASE VN80) 切換え希望 EPD = 2016/5/16(1生対象 -1031←0 確定1発=AAS受領要)</v>
      </c>
      <c r="AD231" s="42" t="str">
        <f>VLOOKUP($C231,[1]量産!$C$4:$N$15550,7,FALSE)</f>
        <v>PA1-6031</v>
      </c>
      <c r="AE231" s="42" t="str">
        <f>VLOOKUP($C231,[1]量産!$C$4:$N$15550,8,FALSE)</f>
        <v>A</v>
      </c>
      <c r="AF231" s="82" t="str">
        <f>VLOOKUP($C231,[1]量産!$C$4:$N$15550,9,FALSE)</f>
        <v>CZX</v>
      </c>
      <c r="AG231" s="83" t="str">
        <f>VLOOKUP($C231,[1]量産!$C$4:$N$15550,10,FALSE)</f>
        <v>○</v>
      </c>
      <c r="AH231" s="42">
        <f>VLOOKUP($C231,[1]量産!$C$4:$N$15550,11,FALSE)</f>
        <v>20180212</v>
      </c>
      <c r="AI231" s="84">
        <f>VLOOKUP($C231,[1]量産!$C$4:$N$15550,12,FALSE)</f>
        <v>20180212</v>
      </c>
      <c r="AJ231" s="9"/>
      <c r="AK231" s="10"/>
      <c r="AL231" s="11">
        <f t="shared" si="28"/>
        <v>8982881041</v>
      </c>
      <c r="AM231" s="11" t="str">
        <f t="shared" si="29"/>
        <v>A</v>
      </c>
      <c r="AN231" s="11" t="str">
        <f t="shared" si="30"/>
        <v>久しぶり</v>
      </c>
      <c r="AQ231" s="11">
        <f t="shared" si="31"/>
        <v>0</v>
      </c>
      <c r="AR231" s="11">
        <f t="shared" si="32"/>
        <v>0</v>
      </c>
      <c r="BK231" s="13" t="e">
        <f>VLOOKUP(C:C,[2]Sheet2!$A:$A,1,FALSE)</f>
        <v>#N/A</v>
      </c>
    </row>
    <row r="232" spans="1:63" s="13" customFormat="1">
      <c r="A232" s="138">
        <v>289</v>
      </c>
      <c r="B232" s="170" t="s">
        <v>13</v>
      </c>
      <c r="C232" s="136">
        <v>7552078770</v>
      </c>
      <c r="D232" s="136" t="s">
        <v>28</v>
      </c>
      <c r="E232" s="247" t="s">
        <v>400</v>
      </c>
      <c r="F232" s="139">
        <v>1</v>
      </c>
      <c r="G232" s="139" t="s">
        <v>1569</v>
      </c>
      <c r="H232" s="139" t="s">
        <v>403</v>
      </c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>
        <v>1</v>
      </c>
      <c r="U232" s="139"/>
      <c r="V232" s="139">
        <v>1</v>
      </c>
      <c r="W232" s="136" t="s">
        <v>680</v>
      </c>
      <c r="X232" s="136" t="s">
        <v>792</v>
      </c>
      <c r="Y232" s="42" t="str">
        <f>VLOOKUP($C232,[1]量産!$C$4:$N$15550,2,FALSE)</f>
        <v>I3JCB86</v>
      </c>
      <c r="Z232" s="108">
        <f>VLOOKUP($C232,[1]量産!$C$4:$N$15550,3,FALSE)</f>
        <v>45090</v>
      </c>
      <c r="AA232" s="42" t="str">
        <f>VLOOKUP($C232,[1]量産!$C$4:$N$15550,4,FALSE)</f>
        <v>VK00 3X 750幅</v>
      </c>
      <c r="AB232" s="42" t="str">
        <f>VLOOKUP($C232,[1]量産!$C$4:$N$15550,5,FALSE)</f>
        <v>3X 750幅</v>
      </c>
      <c r="AC232" s="81" t="str">
        <f>VLOOKUP($C232,[1]量産!$C$4:$N$15550,6,FALSE)</f>
        <v>【I3JCB86】VL35 750幅FRAME ASM　新規出図(初回イベント:’23/7月　一生)</v>
      </c>
      <c r="AD232" s="42" t="str">
        <f>VLOOKUP($C232,[1]量産!$C$4:$N$15550,7,FALSE)</f>
        <v>PA1-5074</v>
      </c>
      <c r="AE232" s="42" t="str">
        <f>VLOOKUP($C232,[1]量産!$C$4:$N$15550,8,FALSE)</f>
        <v>A</v>
      </c>
      <c r="AF232" s="82" t="str">
        <f>VLOOKUP($C232,[1]量産!$C$4:$N$15550,9,FALSE)</f>
        <v>TF6</v>
      </c>
      <c r="AG232" s="83" t="str">
        <f>VLOOKUP($C232,[1]量産!$C$4:$N$15550,10,FALSE)</f>
        <v>○</v>
      </c>
      <c r="AH232" s="42">
        <f>VLOOKUP($C232,[1]量産!$C$4:$N$15550,11,FALSE)</f>
        <v>20250416</v>
      </c>
      <c r="AI232" s="84">
        <f>VLOOKUP($C232,[1]量産!$C$4:$N$15550,12,FALSE)</f>
        <v>20250416</v>
      </c>
      <c r="AJ232" s="9"/>
      <c r="AK232" s="10"/>
      <c r="AL232" s="11">
        <f t="shared" si="28"/>
        <v>7552078770</v>
      </c>
      <c r="AM232" s="11" t="str">
        <f t="shared" si="29"/>
        <v>A</v>
      </c>
      <c r="AN232" s="11" t="str">
        <f t="shared" si="30"/>
        <v>久しぶり</v>
      </c>
      <c r="AQ232" s="11">
        <f t="shared" si="31"/>
        <v>0</v>
      </c>
      <c r="AR232" s="11">
        <f t="shared" si="32"/>
        <v>0</v>
      </c>
      <c r="BK232" s="13" t="e">
        <f>VLOOKUP(C:C,[2]Sheet2!$A:$A,1,FALSE)</f>
        <v>#N/A</v>
      </c>
    </row>
    <row r="233" spans="1:63" s="13" customFormat="1">
      <c r="A233" s="138">
        <v>445</v>
      </c>
      <c r="B233" s="170" t="s">
        <v>13</v>
      </c>
      <c r="C233" s="136">
        <v>8978749114</v>
      </c>
      <c r="D233" s="136" t="s">
        <v>761</v>
      </c>
      <c r="E233" s="309" t="s">
        <v>400</v>
      </c>
      <c r="F233" s="139">
        <v>1</v>
      </c>
      <c r="G233" s="139" t="s">
        <v>847</v>
      </c>
      <c r="H233" s="139" t="s">
        <v>403</v>
      </c>
      <c r="I233" s="139"/>
      <c r="J233" s="139"/>
      <c r="K233" s="139"/>
      <c r="L233" s="152"/>
      <c r="M233" s="139"/>
      <c r="N233" s="152"/>
      <c r="O233" s="139"/>
      <c r="P233" s="152"/>
      <c r="Q233" s="152"/>
      <c r="R233" s="139"/>
      <c r="S233" s="139"/>
      <c r="T233" s="139">
        <v>1</v>
      </c>
      <c r="U233" s="139"/>
      <c r="V233" s="139">
        <v>1</v>
      </c>
      <c r="W233" s="136" t="s">
        <v>680</v>
      </c>
      <c r="X233" s="136" t="s">
        <v>682</v>
      </c>
      <c r="Y233" s="42" t="str">
        <f>VLOOKUP($C233,[1]量産!$C$4:$N$15550,2,FALSE)</f>
        <v>I4K5553</v>
      </c>
      <c r="Z233" s="108">
        <f>VLOOKUP($C233,[1]量産!$C$4:$N$15550,3,FALSE)</f>
        <v>45523</v>
      </c>
      <c r="AA233" s="42" t="str">
        <f>VLOOKUP($C233,[1]量産!$C$4:$N$15550,4,FALSE)</f>
        <v>VL26 N*R</v>
      </c>
      <c r="AB233" s="42" t="str">
        <f>VLOOKUP($C233,[1]量産!$C$4:$N$15550,5,FALSE)</f>
        <v>VL26 A2-Gr 700幅</v>
      </c>
      <c r="AC233" s="81" t="str">
        <f>VLOOKUP($C233,[1]量産!$C$4:$N$15550,6,FALSE)</f>
        <v>VL26 A2-GR  一生向け FRAME ASM 設変出図(内容：ECR反映、S/M RHの溶接NUT追加、S/M LHの溶接NUT削除)</v>
      </c>
      <c r="AD233" s="42" t="str">
        <f>VLOOKUP($C233,[1]量産!$C$4:$N$15550,7,FALSE)</f>
        <v>PA1-4138/PA1-5003</v>
      </c>
      <c r="AE233" s="42" t="str">
        <f>VLOOKUP($C233,[1]量産!$C$4:$N$15550,8,FALSE)</f>
        <v>A</v>
      </c>
      <c r="AF233" s="82" t="str">
        <f>VLOOKUP($C233,[1]量産!$C$4:$N$15550,9,FALSE)</f>
        <v>NPK</v>
      </c>
      <c r="AG233" s="83" t="str">
        <f>VLOOKUP($C233,[1]量産!$C$4:$N$15550,10,FALSE)</f>
        <v>〇</v>
      </c>
      <c r="AH233" s="42">
        <f>VLOOKUP($C233,[1]量産!$C$4:$N$15550,11,FALSE)</f>
        <v>20240923</v>
      </c>
      <c r="AI233" s="84">
        <f>VLOOKUP($C233,[1]量産!$C$4:$N$15550,12,FALSE)</f>
        <v>20240923</v>
      </c>
      <c r="AJ233" s="12"/>
      <c r="AK233" s="10"/>
      <c r="AL233" s="11">
        <f t="shared" si="28"/>
        <v>8978749114</v>
      </c>
      <c r="AM233" s="11" t="str">
        <f t="shared" si="29"/>
        <v>A</v>
      </c>
      <c r="AN233" s="11" t="str">
        <f t="shared" si="30"/>
        <v>久しぶり</v>
      </c>
      <c r="AQ233" s="11">
        <f t="shared" si="31"/>
        <v>0</v>
      </c>
      <c r="AR233" s="11">
        <f t="shared" si="32"/>
        <v>0</v>
      </c>
      <c r="BK233" s="13" t="e">
        <f>VLOOKUP(C:C,[2]Sheet2!$A:$A,1,FALSE)</f>
        <v>#N/A</v>
      </c>
    </row>
    <row r="234" spans="1:63" s="13" customFormat="1">
      <c r="A234" s="138">
        <v>564</v>
      </c>
      <c r="B234" s="170" t="s">
        <v>13</v>
      </c>
      <c r="C234" s="136">
        <v>8983001770</v>
      </c>
      <c r="D234" s="136" t="s">
        <v>723</v>
      </c>
      <c r="E234" s="247" t="s">
        <v>400</v>
      </c>
      <c r="F234" s="139">
        <v>3</v>
      </c>
      <c r="G234" s="139" t="s">
        <v>1636</v>
      </c>
      <c r="H234" s="139" t="s">
        <v>403</v>
      </c>
      <c r="I234" s="152"/>
      <c r="J234" s="139"/>
      <c r="K234" s="152"/>
      <c r="L234" s="152"/>
      <c r="M234" s="139"/>
      <c r="N234" s="139"/>
      <c r="O234" s="152"/>
      <c r="P234" s="152"/>
      <c r="Q234" s="139"/>
      <c r="R234" s="139"/>
      <c r="S234" s="152"/>
      <c r="T234" s="152"/>
      <c r="U234" s="152">
        <v>6</v>
      </c>
      <c r="V234" s="139">
        <v>6</v>
      </c>
      <c r="W234" s="136" t="s">
        <v>680</v>
      </c>
      <c r="X234" s="136" t="s">
        <v>797</v>
      </c>
      <c r="Y234" s="42" t="str">
        <f>VLOOKUP($C234,[1]量産!$C$4:$N$15550,2,FALSE)</f>
        <v>I3JW076</v>
      </c>
      <c r="Z234" s="108">
        <f>VLOOKUP($C234,[1]量産!$C$4:$N$15550,3,FALSE)</f>
        <v>0</v>
      </c>
      <c r="AA234" s="42" t="str">
        <f>VLOOKUP($C234,[1]量産!$C$4:$N$15550,4,FALSE)</f>
        <v>VN97 NMR</v>
      </c>
      <c r="AB234" s="42" t="str">
        <f>VLOOKUP($C234,[1]量産!$C$4:$N$15550,5,FALSE)</f>
        <v>VN97-D4 ﾛｼｱ_ﾁﾘ VDS</v>
      </c>
      <c r="AC234" s="81" t="str">
        <f>VLOOKUP($C234,[1]量産!$C$4:$N$15550,6,FALSE)</f>
        <v xml:space="preserve">【3JW076】VN97 D4-Gr 2X ﾁﾘ・ﾛｼｱ向けK研用(15年1月予定) FR ASM 8品番新出 8983001700_1720_1730_1740_1750_1760_1770_1780(A-LINE) </v>
      </c>
      <c r="AD234" s="42" t="str">
        <f>VLOOKUP($C234,[1]量産!$C$4:$N$15550,7,FALSE)</f>
        <v>PA1-4184</v>
      </c>
      <c r="AE234" s="42" t="str">
        <f>VLOOKUP($C234,[1]量産!$C$4:$N$15550,8,FALSE)</f>
        <v>A</v>
      </c>
      <c r="AF234" s="82" t="str">
        <f>VLOOKUP($C234,[1]量産!$C$4:$N$15550,9,FALSE)</f>
        <v>CX4</v>
      </c>
      <c r="AG234" s="83" t="str">
        <f>VLOOKUP($C234,[1]量産!$C$4:$N$15550,10,FALSE)</f>
        <v>○</v>
      </c>
      <c r="AH234" s="42" t="str">
        <f>VLOOKUP($C234,[1]量産!$C$4:$N$15550,11,FALSE)</f>
        <v>20141204</v>
      </c>
      <c r="AI234" s="84" t="str">
        <f>VLOOKUP($C234,[1]量産!$C$4:$N$15550,12,FALSE)</f>
        <v>20141204</v>
      </c>
      <c r="AJ234" s="9"/>
      <c r="AK234" s="10"/>
      <c r="AL234" s="11">
        <f t="shared" si="28"/>
        <v>8983001770</v>
      </c>
      <c r="AM234" s="11" t="str">
        <f t="shared" si="29"/>
        <v>A</v>
      </c>
      <c r="AN234" s="11" t="str">
        <f t="shared" si="30"/>
        <v>久しぶり</v>
      </c>
      <c r="AQ234" s="11">
        <f t="shared" si="31"/>
        <v>0</v>
      </c>
      <c r="AR234" s="11">
        <f t="shared" si="32"/>
        <v>0</v>
      </c>
      <c r="BK234" s="13" t="e">
        <f>VLOOKUP(C:C,[2]Sheet2!$A:$A,1,FALSE)</f>
        <v>#N/A</v>
      </c>
    </row>
    <row r="235" spans="1:63" s="11" customFormat="1">
      <c r="A235" s="138">
        <v>534</v>
      </c>
      <c r="B235" s="170" t="s">
        <v>13</v>
      </c>
      <c r="C235" s="136">
        <v>8983922722</v>
      </c>
      <c r="D235" s="136" t="s">
        <v>32</v>
      </c>
      <c r="E235" s="247" t="s">
        <v>1028</v>
      </c>
      <c r="F235" s="139">
        <v>1</v>
      </c>
      <c r="G235" s="139" t="s">
        <v>986</v>
      </c>
      <c r="H235" s="139" t="s">
        <v>85</v>
      </c>
      <c r="I235" s="139">
        <v>12</v>
      </c>
      <c r="J235" s="152">
        <v>3</v>
      </c>
      <c r="K235" s="152">
        <v>1</v>
      </c>
      <c r="L235" s="139">
        <v>2</v>
      </c>
      <c r="M235" s="139">
        <v>2</v>
      </c>
      <c r="N235" s="152">
        <v>2</v>
      </c>
      <c r="O235" s="152">
        <v>3</v>
      </c>
      <c r="P235" s="152">
        <v>7</v>
      </c>
      <c r="Q235" s="152">
        <v>7</v>
      </c>
      <c r="R235" s="152">
        <v>6</v>
      </c>
      <c r="S235" s="152">
        <v>6</v>
      </c>
      <c r="T235" s="152">
        <v>7</v>
      </c>
      <c r="U235" s="152">
        <v>4</v>
      </c>
      <c r="V235" s="139">
        <v>62</v>
      </c>
      <c r="W235" s="136" t="s">
        <v>680</v>
      </c>
      <c r="X235" s="136" t="s">
        <v>787</v>
      </c>
      <c r="Y235" s="42" t="str">
        <f>VLOOKUP($C235,[1]量産!$C$4:$N$15550,2,FALSE)</f>
        <v>I4JHB53</v>
      </c>
      <c r="Z235" s="108">
        <f>VLOOKUP($C235,[1]量産!$C$4:$N$15550,3,FALSE)</f>
        <v>0</v>
      </c>
      <c r="AA235" s="42" t="str">
        <f>VLOOKUP($C235,[1]量産!$C$4:$N$15550,4,FALSE)</f>
        <v>VL01 NMR</v>
      </c>
      <c r="AB235" s="42" t="str">
        <f>VLOOKUP($C235,[1]量産!$C$4:$N$15550,5,FALSE)</f>
        <v>2ND C/M異番化</v>
      </c>
      <c r="AC235" s="81" t="str">
        <f>VLOOKUP($C235,[1]量産!$C$4:$N$15550,6,FALSE)</f>
        <v>【I4JHB53】2nd C/M 溶接NUT追加 FRAME ASMとW/PAINT図面</v>
      </c>
      <c r="AD235" s="42" t="str">
        <f>VLOOKUP($C235,[1]量産!$C$4:$N$15550,7,FALSE)</f>
        <v>PA1-5004</v>
      </c>
      <c r="AE235" s="42" t="str">
        <f>VLOOKUP($C235,[1]量産!$C$4:$N$15550,8,FALSE)</f>
        <v>A</v>
      </c>
      <c r="AF235" s="82" t="str">
        <f>VLOOKUP($C235,[1]量産!$C$4:$N$15550,9,FALSE)</f>
        <v>LLW</v>
      </c>
      <c r="AG235" s="83" t="str">
        <f>VLOOKUP($C235,[1]量産!$C$4:$N$15550,10,FALSE)</f>
        <v>○</v>
      </c>
      <c r="AH235" s="42">
        <f>VLOOKUP($C235,[1]量産!$C$4:$N$15550,11,FALSE)</f>
        <v>20241206</v>
      </c>
      <c r="AI235" s="84">
        <f>VLOOKUP($C235,[1]量産!$C$4:$N$15550,12,FALSE)</f>
        <v>20241206</v>
      </c>
      <c r="AJ235" s="9"/>
      <c r="AK235" s="10"/>
      <c r="AL235" s="11">
        <f t="shared" si="28"/>
        <v>8983922722</v>
      </c>
      <c r="AM235" s="11" t="str">
        <f t="shared" si="29"/>
        <v>A</v>
      </c>
      <c r="AN235" s="11" t="str">
        <f t="shared" si="30"/>
        <v>2ND C/M 溶接NUT追加</v>
      </c>
      <c r="AQ235" s="11">
        <f t="shared" si="31"/>
        <v>0</v>
      </c>
      <c r="AR235" s="11">
        <f t="shared" si="32"/>
        <v>0</v>
      </c>
      <c r="BK235" s="13" t="e">
        <f>VLOOKUP(C:C,[2]Sheet2!$A:$A,1,FALSE)</f>
        <v>#N/A</v>
      </c>
    </row>
    <row r="236" spans="1:63" s="11" customFormat="1">
      <c r="A236" s="138">
        <v>253</v>
      </c>
      <c r="B236" s="170" t="s">
        <v>13</v>
      </c>
      <c r="C236" s="136">
        <v>7551946451</v>
      </c>
      <c r="D236" s="136" t="s">
        <v>15</v>
      </c>
      <c r="E236" s="247" t="s">
        <v>1374</v>
      </c>
      <c r="F236" s="139">
        <v>1</v>
      </c>
      <c r="G236" s="139" t="s">
        <v>1571</v>
      </c>
      <c r="H236" s="139" t="s">
        <v>85</v>
      </c>
      <c r="I236" s="139">
        <v>2</v>
      </c>
      <c r="J236" s="139">
        <v>2</v>
      </c>
      <c r="K236" s="139">
        <v>1</v>
      </c>
      <c r="L236" s="152">
        <v>2</v>
      </c>
      <c r="M236" s="139">
        <v>2</v>
      </c>
      <c r="N236" s="139">
        <v>1</v>
      </c>
      <c r="O236" s="139">
        <v>2</v>
      </c>
      <c r="P236" s="152">
        <v>7</v>
      </c>
      <c r="Q236" s="139">
        <v>6</v>
      </c>
      <c r="R236" s="139">
        <v>5</v>
      </c>
      <c r="S236" s="152">
        <v>4</v>
      </c>
      <c r="T236" s="152"/>
      <c r="U236" s="152"/>
      <c r="V236" s="139">
        <v>34</v>
      </c>
      <c r="W236" s="136" t="s">
        <v>680</v>
      </c>
      <c r="X236" s="136" t="s">
        <v>681</v>
      </c>
      <c r="Y236" s="42" t="str">
        <f>VLOOKUP($C236,[1]量産!$C$4:$N$15550,2,FALSE)</f>
        <v>I4K4402</v>
      </c>
      <c r="Z236" s="108">
        <f>VLOOKUP($C236,[1]量産!$C$4:$N$15550,3,FALSE)</f>
        <v>45391</v>
      </c>
      <c r="AA236" s="42" t="str">
        <f>VLOOKUP($C236,[1]量産!$C$4:$N$15550,4,FALSE)</f>
        <v>VK00 NMR</v>
      </c>
      <c r="AB236" s="42" t="str">
        <f>VLOOKUP($C236,[1]量産!$C$4:$N$15550,5,FALSE)</f>
        <v>VK00 B1-Gr</v>
      </c>
      <c r="AC236" s="81" t="str">
        <f>VLOOKUP($C236,[1]量産!$C$4:$N$15550,6,FALSE)</f>
        <v>VK00 B1-GR 一生向け　FRAME ASM 設変出図(内容:穴・NUT変更、構成部品変更及び更新)</v>
      </c>
      <c r="AD236" s="42" t="str">
        <f>VLOOKUP($C236,[1]量産!$C$4:$N$15550,7,FALSE)</f>
        <v>PA1-5102</v>
      </c>
      <c r="AE236" s="42" t="str">
        <f>VLOOKUP($C236,[1]量産!$C$4:$N$15550,8,FALSE)</f>
        <v>A</v>
      </c>
      <c r="AF236" s="82" t="str">
        <f>VLOOKUP($C236,[1]量産!$C$4:$N$15550,9,FALSE)</f>
        <v>BVM</v>
      </c>
      <c r="AG236" s="83" t="str">
        <f>VLOOKUP($C236,[1]量産!$C$4:$N$15550,10,FALSE)</f>
        <v>○</v>
      </c>
      <c r="AH236" s="42">
        <f>VLOOKUP($C236,[1]量産!$C$4:$N$15550,11,FALSE)</f>
        <v>20250523</v>
      </c>
      <c r="AI236" s="84">
        <f>VLOOKUP($C236,[1]量産!$C$4:$N$15550,12,FALSE)</f>
        <v>20250523</v>
      </c>
      <c r="AJ236" s="9"/>
      <c r="AK236" s="10"/>
      <c r="AL236" s="11">
        <f t="shared" si="28"/>
        <v>7551946451</v>
      </c>
      <c r="AM236" s="11" t="str">
        <f t="shared" si="29"/>
        <v>A</v>
      </c>
      <c r="AN236" s="11" t="str">
        <f t="shared" si="30"/>
        <v xml:space="preserve">I3K4234VK00 B1-GR </v>
      </c>
      <c r="AQ236" s="11">
        <f t="shared" si="31"/>
        <v>0</v>
      </c>
      <c r="AR236" s="11">
        <f t="shared" si="32"/>
        <v>0</v>
      </c>
      <c r="BK236" s="13" t="e">
        <f>VLOOKUP(C:C,[2]Sheet2!$A:$A,1,FALSE)</f>
        <v>#N/A</v>
      </c>
    </row>
    <row r="237" spans="1:63" s="11" customFormat="1">
      <c r="A237" s="138">
        <v>319</v>
      </c>
      <c r="B237" s="170" t="s">
        <v>13</v>
      </c>
      <c r="C237" s="136">
        <v>7552378260</v>
      </c>
      <c r="D237" s="136" t="s">
        <v>15</v>
      </c>
      <c r="E237" s="247" t="s">
        <v>1374</v>
      </c>
      <c r="F237" s="139">
        <v>1</v>
      </c>
      <c r="G237" s="139" t="s">
        <v>1572</v>
      </c>
      <c r="H237" s="139" t="s">
        <v>85</v>
      </c>
      <c r="I237" s="139">
        <v>2</v>
      </c>
      <c r="J237" s="139">
        <v>5</v>
      </c>
      <c r="K237" s="139">
        <v>1</v>
      </c>
      <c r="L237" s="139">
        <v>1</v>
      </c>
      <c r="M237" s="139"/>
      <c r="N237" s="139"/>
      <c r="O237" s="139">
        <v>1</v>
      </c>
      <c r="P237" s="139">
        <v>1</v>
      </c>
      <c r="Q237" s="139">
        <v>1</v>
      </c>
      <c r="R237" s="139">
        <v>1</v>
      </c>
      <c r="S237" s="139">
        <v>1</v>
      </c>
      <c r="T237" s="152">
        <v>1</v>
      </c>
      <c r="U237" s="152"/>
      <c r="V237" s="139">
        <v>15</v>
      </c>
      <c r="W237" s="136" t="s">
        <v>680</v>
      </c>
      <c r="X237" s="136" t="s">
        <v>681</v>
      </c>
      <c r="Y237" s="42" t="str">
        <f>VLOOKUP($C237,[1]量産!$C$4:$N$15550,2,FALSE)</f>
        <v>I3K4234</v>
      </c>
      <c r="Z237" s="108">
        <f>VLOOKUP($C237,[1]量産!$C$4:$N$15550,3,FALSE)</f>
        <v>45373</v>
      </c>
      <c r="AA237" s="42" t="str">
        <f>VLOOKUP($C237,[1]量産!$C$4:$N$15550,4,FALSE)</f>
        <v>VK00 NMR</v>
      </c>
      <c r="AB237" s="42" t="str">
        <f>VLOOKUP($C237,[1]量産!$C$4:$N$15550,5,FALSE)</f>
        <v>VK00 700幅</v>
      </c>
      <c r="AC237" s="81" t="str">
        <f>VLOOKUP($C237,[1]量産!$C$4:$N$15550,6,FALSE)</f>
        <v>VK00 B1-GR 一生向け　FRAME ASM 新規出図</v>
      </c>
      <c r="AD237" s="42" t="str">
        <f>VLOOKUP($C237,[1]量産!$C$4:$N$15550,7,FALSE)</f>
        <v>PA1-5102</v>
      </c>
      <c r="AE237" s="42" t="str">
        <f>VLOOKUP($C237,[1]量産!$C$4:$N$15550,8,FALSE)</f>
        <v>A</v>
      </c>
      <c r="AF237" s="82" t="str">
        <f>VLOOKUP($C237,[1]量産!$C$4:$N$15550,9,FALSE)</f>
        <v>GF5</v>
      </c>
      <c r="AG237" s="83" t="str">
        <f>VLOOKUP($C237,[1]量産!$C$4:$N$15550,10,FALSE)</f>
        <v>○</v>
      </c>
      <c r="AH237" s="42">
        <f>VLOOKUP($C237,[1]量産!$C$4:$N$15550,11,FALSE)</f>
        <v>20250603</v>
      </c>
      <c r="AI237" s="84">
        <f>VLOOKUP($C237,[1]量産!$C$4:$N$15550,12,FALSE)</f>
        <v>20250603</v>
      </c>
      <c r="AJ237" s="9"/>
      <c r="AK237" s="10"/>
      <c r="AL237" s="11">
        <f t="shared" si="28"/>
        <v>7552378260</v>
      </c>
      <c r="AM237" s="11" t="str">
        <f t="shared" si="29"/>
        <v>A</v>
      </c>
      <c r="AN237" s="11" t="str">
        <f t="shared" si="30"/>
        <v xml:space="preserve">I3K4234VK00 B1-GR </v>
      </c>
      <c r="AQ237" s="11">
        <f t="shared" si="31"/>
        <v>0</v>
      </c>
      <c r="AR237" s="11">
        <f t="shared" si="32"/>
        <v>0</v>
      </c>
      <c r="BK237" s="13" t="e">
        <f>VLOOKUP(C:C,[2]Sheet2!$A:$A,1,FALSE)</f>
        <v>#N/A</v>
      </c>
    </row>
    <row r="238" spans="1:63" s="11" customFormat="1">
      <c r="A238" s="138">
        <v>160</v>
      </c>
      <c r="B238" s="170" t="s">
        <v>13</v>
      </c>
      <c r="C238" s="136">
        <v>7551885522</v>
      </c>
      <c r="D238" s="136" t="s">
        <v>12</v>
      </c>
      <c r="E238" s="247" t="s">
        <v>1013</v>
      </c>
      <c r="F238" s="139">
        <v>1</v>
      </c>
      <c r="G238" s="139" t="s">
        <v>330</v>
      </c>
      <c r="H238" s="139" t="s">
        <v>85</v>
      </c>
      <c r="I238" s="139">
        <v>3</v>
      </c>
      <c r="J238" s="152">
        <v>1</v>
      </c>
      <c r="K238" s="152">
        <v>1</v>
      </c>
      <c r="L238" s="139">
        <v>2</v>
      </c>
      <c r="M238" s="152">
        <v>2</v>
      </c>
      <c r="N238" s="152">
        <v>4</v>
      </c>
      <c r="O238" s="152">
        <v>1</v>
      </c>
      <c r="P238" s="152"/>
      <c r="Q238" s="152"/>
      <c r="R238" s="139"/>
      <c r="S238" s="139"/>
      <c r="T238" s="152">
        <v>1</v>
      </c>
      <c r="U238" s="152"/>
      <c r="V238" s="139">
        <v>15</v>
      </c>
      <c r="W238" s="136" t="s">
        <v>680</v>
      </c>
      <c r="X238" s="136" t="s">
        <v>681</v>
      </c>
      <c r="Y238" s="42" t="str">
        <f>VLOOKUP($C238,[1]量産!$C$4:$N$15550,2,FALSE)</f>
        <v>I4JKV99</v>
      </c>
      <c r="Z238" s="108">
        <f>VLOOKUP($C238,[1]量産!$C$4:$N$15550,3,FALSE)</f>
        <v>45202</v>
      </c>
      <c r="AA238" s="42" t="str">
        <f>VLOOKUP($C238,[1]量産!$C$4:$N$15550,4,FALSE)</f>
        <v>VK00 NPR</v>
      </c>
      <c r="AB238" s="42" t="str">
        <f>VLOOKUP($C238,[1]量産!$C$4:$N$15550,5,FALSE)</f>
        <v>3X 750幅</v>
      </c>
      <c r="AC238" s="81" t="str">
        <f>VLOOKUP($C238,[1]量産!$C$4:$N$15550,6,FALSE)</f>
        <v>【I4JKV99】VK00 3X 750幅 FRAME ASM　設変出図(サ変、NUT,RIVETの変更)　※AAS-LD-12565</v>
      </c>
      <c r="AD238" s="42" t="str">
        <f>VLOOKUP($C238,[1]量産!$C$4:$N$15550,7,FALSE)</f>
        <v>PA1-3218</v>
      </c>
      <c r="AE238" s="42" t="str">
        <f>VLOOKUP($C238,[1]量産!$C$4:$N$15550,8,FALSE)</f>
        <v>A</v>
      </c>
      <c r="AF238" s="82" t="str">
        <f>VLOOKUP($C238,[1]量産!$C$4:$N$15550,9,FALSE)</f>
        <v>1SFV</v>
      </c>
      <c r="AG238" s="83" t="str">
        <f>VLOOKUP($C238,[1]量産!$C$4:$N$15550,10,FALSE)</f>
        <v>○</v>
      </c>
      <c r="AH238" s="42">
        <f>VLOOKUP($C238,[1]量産!$C$4:$N$15550,11,FALSE)</f>
        <v>20231218</v>
      </c>
      <c r="AI238" s="84">
        <f>VLOOKUP($C238,[1]量産!$C$4:$N$15550,12,FALSE)</f>
        <v>20231218</v>
      </c>
      <c r="AJ238" s="9"/>
      <c r="AK238" s="10"/>
      <c r="AL238" s="11">
        <f t="shared" si="28"/>
        <v>7551885522</v>
      </c>
      <c r="AM238" s="11" t="str">
        <f t="shared" si="29"/>
        <v>A</v>
      </c>
      <c r="AN238" s="11" t="str">
        <f t="shared" si="30"/>
        <v>SOP</v>
      </c>
      <c r="AQ238" s="11">
        <f t="shared" si="31"/>
        <v>0</v>
      </c>
      <c r="AR238" s="11">
        <f t="shared" si="32"/>
        <v>0</v>
      </c>
      <c r="BK238" s="13" t="e">
        <f>VLOOKUP(C:C,[2]Sheet2!$A:$A,1,FALSE)</f>
        <v>#N/A</v>
      </c>
    </row>
    <row r="239" spans="1:63" s="13" customFormat="1">
      <c r="A239" s="138">
        <v>205</v>
      </c>
      <c r="B239" s="170" t="s">
        <v>13</v>
      </c>
      <c r="C239" s="136">
        <v>7551909262</v>
      </c>
      <c r="D239" s="136" t="s">
        <v>17</v>
      </c>
      <c r="E239" s="247" t="s">
        <v>1013</v>
      </c>
      <c r="F239" s="139">
        <v>1</v>
      </c>
      <c r="G239" s="139" t="s">
        <v>728</v>
      </c>
      <c r="H239" s="139" t="s">
        <v>85</v>
      </c>
      <c r="I239" s="139">
        <v>1</v>
      </c>
      <c r="J239" s="139"/>
      <c r="K239" s="139"/>
      <c r="L239" s="139">
        <v>1</v>
      </c>
      <c r="M239" s="139"/>
      <c r="N239" s="139">
        <v>1</v>
      </c>
      <c r="O239" s="139">
        <v>2</v>
      </c>
      <c r="P239" s="139">
        <v>3</v>
      </c>
      <c r="Q239" s="139">
        <v>10</v>
      </c>
      <c r="R239" s="139"/>
      <c r="S239" s="139"/>
      <c r="T239" s="152"/>
      <c r="U239" s="152"/>
      <c r="V239" s="139">
        <v>18</v>
      </c>
      <c r="W239" s="136" t="s">
        <v>680</v>
      </c>
      <c r="X239" s="136" t="s">
        <v>681</v>
      </c>
      <c r="Y239" s="42" t="str">
        <f>VLOOKUP($C239,[1]量産!$C$4:$N$15550,2,FALSE)</f>
        <v>I4JKQ54</v>
      </c>
      <c r="Z239" s="108">
        <f>VLOOKUP($C239,[1]量産!$C$4:$N$15550,3,FALSE)</f>
        <v>0</v>
      </c>
      <c r="AA239" s="42" t="str">
        <f>VLOOKUP($C239,[1]量産!$C$4:$N$15550,4,FALSE)</f>
        <v>VK00 NMR</v>
      </c>
      <c r="AB239" s="42" t="str">
        <f>VLOOKUP($C239,[1]量産!$C$4:$N$15550,5,FALSE)</f>
        <v>1X 標準</v>
      </c>
      <c r="AC239" s="81" t="str">
        <f>VLOOKUP($C239,[1]量産!$C$4:$N$15550,6,FALSE)</f>
        <v>【I4JKQ54】VK00 1X FRAME ASM 量産向け設変出図(RR SUS STIFF RIVET削除、S/MBR先端溶接仕様変更)</v>
      </c>
      <c r="AD239" s="42" t="str">
        <f>VLOOKUP($C239,[1]量産!$C$4:$N$15550,7,FALSE)</f>
        <v>PA1-3108</v>
      </c>
      <c r="AE239" s="42" t="str">
        <f>VLOOKUP($C239,[1]量産!$C$4:$N$15550,8,FALSE)</f>
        <v>A</v>
      </c>
      <c r="AF239" s="82" t="str">
        <f>VLOOKUP($C239,[1]量産!$C$4:$N$15550,9,FALSE)</f>
        <v>LA4</v>
      </c>
      <c r="AG239" s="83" t="str">
        <f>VLOOKUP($C239,[1]量産!$C$4:$N$15550,10,FALSE)</f>
        <v>○</v>
      </c>
      <c r="AH239" s="42">
        <f>VLOOKUP($C239,[1]量産!$C$4:$N$15550,11,FALSE)</f>
        <v>20230615</v>
      </c>
      <c r="AI239" s="84">
        <f>VLOOKUP($C239,[1]量産!$C$4:$N$15550,12,FALSE)</f>
        <v>20230615</v>
      </c>
      <c r="AJ239" s="9"/>
      <c r="AK239" s="10"/>
      <c r="AL239" s="11">
        <f t="shared" si="28"/>
        <v>7551909262</v>
      </c>
      <c r="AM239" s="11" t="str">
        <f t="shared" si="29"/>
        <v>A</v>
      </c>
      <c r="AN239" s="11" t="str">
        <f t="shared" si="30"/>
        <v>SOP</v>
      </c>
      <c r="AQ239" s="11">
        <f t="shared" si="31"/>
        <v>0</v>
      </c>
      <c r="AR239" s="11">
        <f t="shared" si="32"/>
        <v>0</v>
      </c>
      <c r="BK239" s="13" t="e">
        <f>VLOOKUP(C:C,[2]Sheet2!$A:$A,1,FALSE)</f>
        <v>#N/A</v>
      </c>
    </row>
    <row r="240" spans="1:63" s="11" customFormat="1">
      <c r="A240" s="138">
        <v>214</v>
      </c>
      <c r="B240" s="170" t="s">
        <v>13</v>
      </c>
      <c r="C240" s="136">
        <v>7551909460</v>
      </c>
      <c r="D240" s="136" t="s">
        <v>17</v>
      </c>
      <c r="E240" s="247" t="s">
        <v>1013</v>
      </c>
      <c r="F240" s="139">
        <v>1</v>
      </c>
      <c r="G240" s="139" t="s">
        <v>436</v>
      </c>
      <c r="H240" s="139" t="s">
        <v>85</v>
      </c>
      <c r="I240" s="139">
        <v>4</v>
      </c>
      <c r="J240" s="139">
        <v>1</v>
      </c>
      <c r="K240" s="139">
        <v>1</v>
      </c>
      <c r="L240" s="139">
        <v>2</v>
      </c>
      <c r="M240" s="139">
        <v>1</v>
      </c>
      <c r="N240" s="139"/>
      <c r="O240" s="139"/>
      <c r="P240" s="139">
        <v>1</v>
      </c>
      <c r="Q240" s="139">
        <v>5</v>
      </c>
      <c r="R240" s="139"/>
      <c r="S240" s="139"/>
      <c r="T240" s="139"/>
      <c r="U240" s="139"/>
      <c r="V240" s="139">
        <v>15</v>
      </c>
      <c r="W240" s="136" t="s">
        <v>680</v>
      </c>
      <c r="X240" s="136" t="s">
        <v>681</v>
      </c>
      <c r="Y240" s="42" t="str">
        <f>VLOOKUP($C240,[1]量産!$C$4:$N$15550,2,FALSE)</f>
        <v>I3JBX05</v>
      </c>
      <c r="Z240" s="108">
        <f>VLOOKUP($C240,[1]量産!$C$4:$N$15550,3,FALSE)</f>
        <v>0</v>
      </c>
      <c r="AA240" s="42" t="str">
        <f>VLOOKUP($C240,[1]量産!$C$4:$N$15550,4,FALSE)</f>
        <v>VK00 NMR</v>
      </c>
      <c r="AB240" s="42" t="str">
        <f>VLOOKUP($C240,[1]量産!$C$4:$N$15550,5,FALSE)</f>
        <v>VK00 1X 標準</v>
      </c>
      <c r="AC240" s="81" t="str">
        <f>VLOOKUP($C240,[1]量産!$C$4:$N$15550,6,FALSE)</f>
        <v>【I3JBX05】VK00 1X ’22/2月末　1生-2向けFRAME ASM 新規出図</v>
      </c>
      <c r="AD240" s="42" t="str">
        <f>VLOOKUP($C240,[1]量産!$C$4:$N$15550,7,FALSE)</f>
        <v>PA1-3108</v>
      </c>
      <c r="AE240" s="42" t="str">
        <f>VLOOKUP($C240,[1]量産!$C$4:$N$15550,8,FALSE)</f>
        <v>A</v>
      </c>
      <c r="AF240" s="82" t="str">
        <f>VLOOKUP($C240,[1]量産!$C$4:$N$15550,9,FALSE)</f>
        <v>BA8</v>
      </c>
      <c r="AG240" s="83" t="str">
        <f>VLOOKUP($C240,[1]量産!$C$4:$N$15550,10,FALSE)</f>
        <v>○</v>
      </c>
      <c r="AH240" s="42">
        <f>VLOOKUP($C240,[1]量産!$C$4:$N$15550,11,FALSE)</f>
        <v>20230517</v>
      </c>
      <c r="AI240" s="84">
        <f>VLOOKUP($C240,[1]量産!$C$4:$N$15550,12,FALSE)</f>
        <v>20230517</v>
      </c>
      <c r="AJ240" s="9"/>
      <c r="AK240" s="10"/>
      <c r="AL240" s="11">
        <f t="shared" si="28"/>
        <v>7551909460</v>
      </c>
      <c r="AM240" s="11" t="str">
        <f t="shared" si="29"/>
        <v>A</v>
      </c>
      <c r="AN240" s="11" t="str">
        <f t="shared" si="30"/>
        <v>SOP</v>
      </c>
      <c r="AQ240" s="11">
        <f t="shared" si="31"/>
        <v>0</v>
      </c>
      <c r="AR240" s="11">
        <f t="shared" si="32"/>
        <v>0</v>
      </c>
      <c r="BK240" s="13" t="e">
        <f>VLOOKUP(C:C,[2]Sheet2!$A:$A,1,FALSE)</f>
        <v>#N/A</v>
      </c>
    </row>
    <row r="241" spans="1:63" s="11" customFormat="1">
      <c r="A241" s="138">
        <v>232</v>
      </c>
      <c r="B241" s="170" t="s">
        <v>13</v>
      </c>
      <c r="C241" s="136">
        <v>7551909871</v>
      </c>
      <c r="D241" s="136" t="s">
        <v>15</v>
      </c>
      <c r="E241" s="247" t="s">
        <v>1013</v>
      </c>
      <c r="F241" s="139">
        <v>1</v>
      </c>
      <c r="G241" s="139" t="s">
        <v>671</v>
      </c>
      <c r="H241" s="139" t="s">
        <v>85</v>
      </c>
      <c r="I241" s="139">
        <v>2</v>
      </c>
      <c r="J241" s="139">
        <v>1</v>
      </c>
      <c r="K241" s="152">
        <v>1</v>
      </c>
      <c r="L241" s="139">
        <v>2</v>
      </c>
      <c r="M241" s="152"/>
      <c r="N241" s="139">
        <v>1</v>
      </c>
      <c r="O241" s="139"/>
      <c r="P241" s="152"/>
      <c r="Q241" s="152"/>
      <c r="R241" s="152">
        <v>1</v>
      </c>
      <c r="S241" s="139">
        <v>1</v>
      </c>
      <c r="T241" s="152"/>
      <c r="U241" s="152"/>
      <c r="V241" s="139">
        <v>9</v>
      </c>
      <c r="W241" s="136" t="s">
        <v>680</v>
      </c>
      <c r="X241" s="136" t="s">
        <v>681</v>
      </c>
      <c r="Y241" s="42" t="str">
        <f>VLOOKUP($C241,[1]量産!$C$4:$N$15550,2,FALSE)</f>
        <v>I4JKN20</v>
      </c>
      <c r="Z241" s="108">
        <f>VLOOKUP($C241,[1]量産!$C$4:$N$15550,3,FALSE)</f>
        <v>45005</v>
      </c>
      <c r="AA241" s="42" t="str">
        <f>VLOOKUP($C241,[1]量産!$C$4:$N$15550,4,FALSE)</f>
        <v>VK00 NMR</v>
      </c>
      <c r="AB241" s="42" t="str">
        <f>VLOOKUP($C241,[1]量産!$C$4:$N$15550,5,FALSE)</f>
        <v xml:space="preserve"> 2X 標準</v>
      </c>
      <c r="AC241" s="81" t="str">
        <f>VLOOKUP($C241,[1]量産!$C$4:$N$15550,6,FALSE)</f>
        <v>【I4JKN20】VK00 1X,2X 先行量産向け設変出図 (サ変、内容:S/MBR穴、溶接NUT一部削除、RIVET位置変更)</v>
      </c>
      <c r="AD241" s="42" t="str">
        <f>VLOOKUP($C241,[1]量産!$C$4:$N$15550,7,FALSE)</f>
        <v>PA1-3108</v>
      </c>
      <c r="AE241" s="42" t="str">
        <f>VLOOKUP($C241,[1]量産!$C$4:$N$15550,8,FALSE)</f>
        <v>A</v>
      </c>
      <c r="AF241" s="82" t="str">
        <f>VLOOKUP($C241,[1]量産!$C$4:$N$15550,9,FALSE)</f>
        <v>CBM</v>
      </c>
      <c r="AG241" s="83" t="str">
        <f>VLOOKUP($C241,[1]量産!$C$4:$N$15550,10,FALSE)</f>
        <v>○</v>
      </c>
      <c r="AH241" s="42">
        <f>VLOOKUP($C241,[1]量産!$C$4:$N$15550,11,FALSE)</f>
        <v>20230619</v>
      </c>
      <c r="AI241" s="84">
        <f>VLOOKUP($C241,[1]量産!$C$4:$N$15550,12,FALSE)</f>
        <v>20230619</v>
      </c>
      <c r="AJ241" s="9"/>
      <c r="AK241" s="10"/>
      <c r="AL241" s="11">
        <f t="shared" si="28"/>
        <v>7551909871</v>
      </c>
      <c r="AM241" s="11" t="str">
        <f t="shared" si="29"/>
        <v>A</v>
      </c>
      <c r="AN241" s="11" t="str">
        <f t="shared" si="30"/>
        <v>SOP</v>
      </c>
      <c r="AQ241" s="11">
        <f t="shared" si="31"/>
        <v>0</v>
      </c>
      <c r="AR241" s="11">
        <f t="shared" si="32"/>
        <v>0</v>
      </c>
      <c r="BK241" s="13" t="e">
        <f>VLOOKUP(C:C,[2]Sheet2!$A:$A,1,FALSE)</f>
        <v>#N/A</v>
      </c>
    </row>
    <row r="242" spans="1:63" s="11" customFormat="1">
      <c r="A242" s="138">
        <v>262</v>
      </c>
      <c r="B242" s="170" t="s">
        <v>13</v>
      </c>
      <c r="C242" s="136">
        <v>7552078200</v>
      </c>
      <c r="D242" s="136" t="s">
        <v>25</v>
      </c>
      <c r="E242" s="247" t="s">
        <v>1013</v>
      </c>
      <c r="F242" s="139">
        <v>1</v>
      </c>
      <c r="G242" s="139" t="s">
        <v>26</v>
      </c>
      <c r="H242" s="139" t="s">
        <v>85</v>
      </c>
      <c r="I242" s="152">
        <v>7</v>
      </c>
      <c r="J242" s="139">
        <v>1</v>
      </c>
      <c r="K242" s="139">
        <v>1</v>
      </c>
      <c r="L242" s="152">
        <v>4</v>
      </c>
      <c r="M242" s="152">
        <v>4</v>
      </c>
      <c r="N242" s="152">
        <v>4</v>
      </c>
      <c r="O242" s="139">
        <v>2</v>
      </c>
      <c r="P242" s="139">
        <v>5</v>
      </c>
      <c r="Q242" s="139">
        <v>3</v>
      </c>
      <c r="R242" s="139">
        <v>5</v>
      </c>
      <c r="S242" s="152">
        <v>3</v>
      </c>
      <c r="T242" s="152">
        <v>6</v>
      </c>
      <c r="U242" s="152">
        <v>3</v>
      </c>
      <c r="V242" s="139">
        <v>48</v>
      </c>
      <c r="W242" s="136" t="s">
        <v>680</v>
      </c>
      <c r="X242" s="136" t="s">
        <v>792</v>
      </c>
      <c r="Y242" s="42" t="str">
        <f>VLOOKUP($C242,[1]量産!$C$4:$N$15550,2,FALSE)</f>
        <v>I3JCB83</v>
      </c>
      <c r="Z242" s="108">
        <f>VLOOKUP($C242,[1]量産!$C$4:$N$15550,3,FALSE)</f>
        <v>0</v>
      </c>
      <c r="AA242" s="42" t="str">
        <f>VLOOKUP($C242,[1]量産!$C$4:$N$15550,4,FALSE)</f>
        <v>VL35 NKS</v>
      </c>
      <c r="AB242" s="42" t="str">
        <f>VLOOKUP($C242,[1]量産!$C$4:$N$15550,5,FALSE)</f>
        <v>1X 標準</v>
      </c>
      <c r="AC242" s="81" t="str">
        <f>VLOOKUP($C242,[1]量産!$C$4:$N$15550,6,FALSE)</f>
        <v>【I3JCB83】VL35 1X 4×4 FRAME ASM 新規出図(初回イベント:’23/6月 一生)</v>
      </c>
      <c r="AD242" s="42" t="str">
        <f>VLOOKUP($C242,[1]量産!$C$4:$N$15550,7,FALSE)</f>
        <v>PA1-3132</v>
      </c>
      <c r="AE242" s="42" t="str">
        <f>VLOOKUP($C242,[1]量産!$C$4:$N$15550,8,FALSE)</f>
        <v>A</v>
      </c>
      <c r="AF242" s="82" t="str">
        <f>VLOOKUP($C242,[1]量産!$C$4:$N$15550,9,FALSE)</f>
        <v>NHE</v>
      </c>
      <c r="AG242" s="83" t="str">
        <f>VLOOKUP($C242,[1]量産!$C$4:$N$15550,10,FALSE)</f>
        <v>○</v>
      </c>
      <c r="AH242" s="42">
        <f>VLOOKUP($C242,[1]量産!$C$4:$N$15550,11,FALSE)</f>
        <v>20230630</v>
      </c>
      <c r="AI242" s="84">
        <f>VLOOKUP($C242,[1]量産!$C$4:$N$15550,12,FALSE)</f>
        <v>20230630</v>
      </c>
      <c r="AJ242" s="9"/>
      <c r="AK242" s="10"/>
      <c r="AL242" s="11">
        <f t="shared" si="28"/>
        <v>7552078200</v>
      </c>
      <c r="AM242" s="11" t="str">
        <f t="shared" si="29"/>
        <v>A</v>
      </c>
      <c r="AN242" s="11" t="str">
        <f t="shared" si="30"/>
        <v>SOP</v>
      </c>
      <c r="AQ242" s="11">
        <f t="shared" si="31"/>
        <v>0</v>
      </c>
      <c r="AR242" s="11">
        <f t="shared" si="32"/>
        <v>0</v>
      </c>
      <c r="BK242" s="13" t="e">
        <f>VLOOKUP(C:C,[2]Sheet2!$A:$A,1,FALSE)</f>
        <v>#N/A</v>
      </c>
    </row>
    <row r="243" spans="1:63" s="11" customFormat="1">
      <c r="A243" s="138">
        <v>271</v>
      </c>
      <c r="B243" s="170" t="s">
        <v>13</v>
      </c>
      <c r="C243" s="136">
        <v>7552078320</v>
      </c>
      <c r="D243" s="136" t="s">
        <v>25</v>
      </c>
      <c r="E243" s="247" t="s">
        <v>1013</v>
      </c>
      <c r="F243" s="139">
        <v>1</v>
      </c>
      <c r="G243" s="139" t="s">
        <v>293</v>
      </c>
      <c r="H243" s="139" t="s">
        <v>85</v>
      </c>
      <c r="I243" s="152">
        <v>4</v>
      </c>
      <c r="J243" s="139">
        <v>2</v>
      </c>
      <c r="K243" s="139"/>
      <c r="L243" s="152">
        <v>1</v>
      </c>
      <c r="M243" s="139">
        <v>2</v>
      </c>
      <c r="N243" s="152">
        <v>1</v>
      </c>
      <c r="O243" s="139">
        <v>1</v>
      </c>
      <c r="P243" s="139">
        <v>2</v>
      </c>
      <c r="Q243" s="152">
        <v>2</v>
      </c>
      <c r="R243" s="152">
        <v>3</v>
      </c>
      <c r="S243" s="139">
        <v>2</v>
      </c>
      <c r="T243" s="152">
        <v>2</v>
      </c>
      <c r="U243" s="152">
        <v>2</v>
      </c>
      <c r="V243" s="139">
        <v>24</v>
      </c>
      <c r="W243" s="136" t="s">
        <v>680</v>
      </c>
      <c r="X243" s="136" t="s">
        <v>792</v>
      </c>
      <c r="Y243" s="42" t="str">
        <f>VLOOKUP($C243,[1]量産!$C$4:$N$15550,2,FALSE)</f>
        <v>I3JCB83</v>
      </c>
      <c r="Z243" s="108">
        <f>VLOOKUP($C243,[1]量産!$C$4:$N$15550,3,FALSE)</f>
        <v>0</v>
      </c>
      <c r="AA243" s="42" t="str">
        <f>VLOOKUP($C243,[1]量産!$C$4:$N$15550,4,FALSE)</f>
        <v>VL35 NKS</v>
      </c>
      <c r="AB243" s="42" t="str">
        <f>VLOOKUP($C243,[1]量産!$C$4:$N$15550,5,FALSE)</f>
        <v>1X 標準</v>
      </c>
      <c r="AC243" s="81" t="str">
        <f>VLOOKUP($C243,[1]量産!$C$4:$N$15550,6,FALSE)</f>
        <v>【I3JCB83】VL35 1X 4×4 FRAME ASM 新規出図(初回イベント:’23/6月 一生)</v>
      </c>
      <c r="AD243" s="42" t="str">
        <f>VLOOKUP($C243,[1]量産!$C$4:$N$15550,7,FALSE)</f>
        <v>PA1-3132</v>
      </c>
      <c r="AE243" s="42" t="str">
        <f>VLOOKUP($C243,[1]量産!$C$4:$N$15550,8,FALSE)</f>
        <v>A</v>
      </c>
      <c r="AF243" s="82" t="str">
        <f>VLOOKUP($C243,[1]量産!$C$4:$N$15550,9,FALSE)</f>
        <v>MBA</v>
      </c>
      <c r="AG243" s="83" t="str">
        <f>VLOOKUP($C243,[1]量産!$C$4:$N$15550,10,FALSE)</f>
        <v>○</v>
      </c>
      <c r="AH243" s="42">
        <f>VLOOKUP($C243,[1]量産!$C$4:$N$15550,11,FALSE)</f>
        <v>20230630</v>
      </c>
      <c r="AI243" s="84">
        <f>VLOOKUP($C243,[1]量産!$C$4:$N$15550,12,FALSE)</f>
        <v>20230630</v>
      </c>
      <c r="AJ243" s="9"/>
      <c r="AK243" s="10"/>
      <c r="AL243" s="11">
        <f t="shared" si="28"/>
        <v>7552078320</v>
      </c>
      <c r="AM243" s="11" t="str">
        <f t="shared" si="29"/>
        <v>A</v>
      </c>
      <c r="AN243" s="11" t="str">
        <f t="shared" si="30"/>
        <v>SOP</v>
      </c>
      <c r="AQ243" s="11">
        <f t="shared" si="31"/>
        <v>0</v>
      </c>
      <c r="AR243" s="11">
        <f t="shared" si="32"/>
        <v>0</v>
      </c>
      <c r="BK243" s="13" t="e">
        <f>VLOOKUP(C:C,[2]Sheet2!$A:$A,1,FALSE)</f>
        <v>#N/A</v>
      </c>
    </row>
    <row r="244" spans="1:63" s="11" customFormat="1">
      <c r="A244" s="138">
        <v>291</v>
      </c>
      <c r="B244" s="170" t="s">
        <v>13</v>
      </c>
      <c r="C244" s="136">
        <v>7552078790</v>
      </c>
      <c r="D244" s="136" t="s">
        <v>28</v>
      </c>
      <c r="E244" s="247" t="s">
        <v>1013</v>
      </c>
      <c r="F244" s="139">
        <v>1</v>
      </c>
      <c r="G244" s="139" t="s">
        <v>294</v>
      </c>
      <c r="H244" s="139" t="s">
        <v>85</v>
      </c>
      <c r="I244" s="139">
        <v>3</v>
      </c>
      <c r="J244" s="139">
        <v>1</v>
      </c>
      <c r="K244" s="139">
        <v>2</v>
      </c>
      <c r="L244" s="139">
        <v>5</v>
      </c>
      <c r="M244" s="139">
        <v>1</v>
      </c>
      <c r="N244" s="139">
        <v>1</v>
      </c>
      <c r="O244" s="139">
        <v>1</v>
      </c>
      <c r="P244" s="139">
        <v>1</v>
      </c>
      <c r="Q244" s="139"/>
      <c r="R244" s="139"/>
      <c r="S244" s="139">
        <v>1</v>
      </c>
      <c r="T244" s="139">
        <v>2</v>
      </c>
      <c r="U244" s="139"/>
      <c r="V244" s="139">
        <v>18</v>
      </c>
      <c r="W244" s="136" t="s">
        <v>680</v>
      </c>
      <c r="X244" s="136" t="s">
        <v>792</v>
      </c>
      <c r="Y244" s="42" t="str">
        <f>VLOOKUP($C244,[1]量産!$C$4:$N$15550,2,FALSE)</f>
        <v>I3JCB84</v>
      </c>
      <c r="Z244" s="108">
        <f>VLOOKUP($C244,[1]量産!$C$4:$N$15550,3,FALSE)</f>
        <v>0</v>
      </c>
      <c r="AA244" s="42" t="str">
        <f>VLOOKUP($C244,[1]量産!$C$4:$N$15550,4,FALSE)</f>
        <v>VL35 NPS</v>
      </c>
      <c r="AB244" s="42" t="str">
        <f>VLOOKUP($C244,[1]量産!$C$4:$N$15550,5,FALSE)</f>
        <v>3X750幅</v>
      </c>
      <c r="AC244" s="81" t="str">
        <f>VLOOKUP($C244,[1]量産!$C$4:$N$15550,6,FALSE)</f>
        <v>【I3JCB84】VL35 A1-Gr NPS 750幅FRAME ASM　新規出図(初回イベント:’23/6月　一生)</v>
      </c>
      <c r="AD244" s="42" t="str">
        <f>VLOOKUP($C244,[1]量産!$C$4:$N$15550,7,FALSE)</f>
        <v>PA1-3136</v>
      </c>
      <c r="AE244" s="42" t="str">
        <f>VLOOKUP($C244,[1]量産!$C$4:$N$15550,8,FALSE)</f>
        <v>A</v>
      </c>
      <c r="AF244" s="82" t="str">
        <f>VLOOKUP($C244,[1]量産!$C$4:$N$15550,9,FALSE)</f>
        <v>TLF</v>
      </c>
      <c r="AG244" s="83" t="str">
        <f>VLOOKUP($C244,[1]量産!$C$4:$N$15550,10,FALSE)</f>
        <v>○</v>
      </c>
      <c r="AH244" s="42">
        <f>VLOOKUP($C244,[1]量産!$C$4:$N$15550,11,FALSE)</f>
        <v>20230628</v>
      </c>
      <c r="AI244" s="84">
        <f>VLOOKUP($C244,[1]量産!$C$4:$N$15550,12,FALSE)</f>
        <v>20230628</v>
      </c>
      <c r="AJ244" s="9"/>
      <c r="AK244" s="10"/>
      <c r="AL244" s="11">
        <f t="shared" si="28"/>
        <v>7552078790</v>
      </c>
      <c r="AM244" s="11" t="str">
        <f t="shared" si="29"/>
        <v>A</v>
      </c>
      <c r="AN244" s="11" t="str">
        <f t="shared" si="30"/>
        <v>SOP</v>
      </c>
      <c r="AQ244" s="11">
        <f t="shared" si="31"/>
        <v>0</v>
      </c>
      <c r="AR244" s="11">
        <f t="shared" si="32"/>
        <v>0</v>
      </c>
      <c r="BK244" s="13" t="e">
        <f>VLOOKUP(C:C,[2]Sheet2!$A:$A,1,FALSE)</f>
        <v>#N/A</v>
      </c>
    </row>
    <row r="245" spans="1:63" s="11" customFormat="1">
      <c r="A245" s="138">
        <v>348</v>
      </c>
      <c r="B245" s="170" t="s">
        <v>13</v>
      </c>
      <c r="C245" s="136">
        <v>8972752210</v>
      </c>
      <c r="D245" s="136" t="s">
        <v>94</v>
      </c>
      <c r="E245" s="247" t="s">
        <v>1013</v>
      </c>
      <c r="F245" s="139">
        <v>1</v>
      </c>
      <c r="G245" s="139" t="s">
        <v>278</v>
      </c>
      <c r="H245" s="139" t="s">
        <v>85</v>
      </c>
      <c r="I245" s="139">
        <v>3</v>
      </c>
      <c r="J245" s="139">
        <v>6</v>
      </c>
      <c r="K245" s="139">
        <v>5</v>
      </c>
      <c r="L245" s="139">
        <v>5</v>
      </c>
      <c r="M245" s="139">
        <v>5</v>
      </c>
      <c r="N245" s="139">
        <v>3</v>
      </c>
      <c r="O245" s="139">
        <v>3</v>
      </c>
      <c r="P245" s="139">
        <v>1</v>
      </c>
      <c r="Q245" s="139">
        <v>3</v>
      </c>
      <c r="R245" s="139">
        <v>2</v>
      </c>
      <c r="S245" s="139">
        <v>3</v>
      </c>
      <c r="T245" s="139">
        <v>4</v>
      </c>
      <c r="U245" s="139">
        <v>1</v>
      </c>
      <c r="V245" s="139">
        <v>44</v>
      </c>
      <c r="W245" s="136" t="s">
        <v>680</v>
      </c>
      <c r="X245" s="136" t="s">
        <v>793</v>
      </c>
      <c r="Y245" s="42" t="str">
        <f>VLOOKUP($C245,[1]量産!$C$4:$N$15550,2,FALSE)</f>
        <v>I3JBQ25</v>
      </c>
      <c r="Z245" s="108">
        <f>VLOOKUP($C245,[1]量産!$C$4:$N$15550,3,FALSE)</f>
        <v>0</v>
      </c>
      <c r="AA245" s="42" t="str">
        <f>VLOOKUP($C245,[1]量産!$C$4:$N$15550,4,FALSE)</f>
        <v>VL33 NPS</v>
      </c>
      <c r="AB245" s="42" t="str">
        <f>VLOOKUP($C245,[1]量産!$C$4:$N$15550,5,FALSE)</f>
        <v>VL33 SOP</v>
      </c>
      <c r="AC245" s="81" t="str">
        <f>VLOOKUP($C245,[1]量産!$C$4:$N$15550,6,FALSE)</f>
        <v>【I3JBQ25】VL33 750幅 FRAME ASM　新規出図</v>
      </c>
      <c r="AD245" s="42" t="str">
        <f>VLOOKUP($C245,[1]量産!$C$4:$N$15550,7,FALSE)</f>
        <v>PA1-2183</v>
      </c>
      <c r="AE245" s="42" t="str">
        <f>VLOOKUP($C245,[1]量産!$C$4:$N$15550,8,FALSE)</f>
        <v>A</v>
      </c>
      <c r="AF245" s="82" t="str">
        <f>VLOOKUP($C245,[1]量産!$C$4:$N$15550,9,FALSE)</f>
        <v>TEP</v>
      </c>
      <c r="AG245" s="83" t="str">
        <f>VLOOKUP($C245,[1]量産!$C$4:$N$15550,10,FALSE)</f>
        <v>○</v>
      </c>
      <c r="AH245" s="42">
        <f>VLOOKUP($C245,[1]量産!$C$4:$N$15550,11,FALSE)</f>
        <v>20221027</v>
      </c>
      <c r="AI245" s="84">
        <f>VLOOKUP($C245,[1]量産!$C$4:$N$15550,12,FALSE)</f>
        <v>20221027</v>
      </c>
      <c r="AJ245" s="9"/>
      <c r="AK245" s="10"/>
      <c r="AL245" s="11">
        <f t="shared" si="28"/>
        <v>8972752210</v>
      </c>
      <c r="AM245" s="11" t="str">
        <f t="shared" si="29"/>
        <v>A</v>
      </c>
      <c r="AN245" s="11" t="str">
        <f t="shared" si="30"/>
        <v>SOP</v>
      </c>
      <c r="AQ245" s="11">
        <f t="shared" si="31"/>
        <v>0</v>
      </c>
      <c r="AR245" s="11">
        <f t="shared" si="32"/>
        <v>0</v>
      </c>
      <c r="BK245" s="13" t="e">
        <f>VLOOKUP(C:C,[2]Sheet2!$A:$A,1,FALSE)</f>
        <v>#N/A</v>
      </c>
    </row>
    <row r="246" spans="1:63" s="11" customFormat="1">
      <c r="A246" s="138">
        <v>350</v>
      </c>
      <c r="B246" s="170" t="s">
        <v>13</v>
      </c>
      <c r="C246" s="136">
        <v>8972752240</v>
      </c>
      <c r="D246" s="136" t="s">
        <v>94</v>
      </c>
      <c r="E246" s="247" t="s">
        <v>1013</v>
      </c>
      <c r="F246" s="139">
        <v>1</v>
      </c>
      <c r="G246" s="139" t="s">
        <v>95</v>
      </c>
      <c r="H246" s="139" t="s">
        <v>85</v>
      </c>
      <c r="I246" s="152">
        <v>2</v>
      </c>
      <c r="J246" s="139">
        <v>1</v>
      </c>
      <c r="K246" s="152">
        <v>3</v>
      </c>
      <c r="L246" s="152">
        <v>1</v>
      </c>
      <c r="M246" s="152">
        <v>1</v>
      </c>
      <c r="N246" s="152"/>
      <c r="O246" s="152">
        <v>1</v>
      </c>
      <c r="P246" s="152">
        <v>1</v>
      </c>
      <c r="Q246" s="152">
        <v>1</v>
      </c>
      <c r="R246" s="152">
        <v>1</v>
      </c>
      <c r="S246" s="152">
        <v>1</v>
      </c>
      <c r="T246" s="152">
        <v>3</v>
      </c>
      <c r="U246" s="152"/>
      <c r="V246" s="139">
        <v>16</v>
      </c>
      <c r="W246" s="136" t="s">
        <v>680</v>
      </c>
      <c r="X246" s="136" t="s">
        <v>793</v>
      </c>
      <c r="Y246" s="42" t="str">
        <f>VLOOKUP($C246,[1]量産!$C$4:$N$15550,2,FALSE)</f>
        <v>I3JBQ25</v>
      </c>
      <c r="Z246" s="108">
        <f>VLOOKUP($C246,[1]量産!$C$4:$N$15550,3,FALSE)</f>
        <v>0</v>
      </c>
      <c r="AA246" s="42" t="str">
        <f>VLOOKUP($C246,[1]量産!$C$4:$N$15550,4,FALSE)</f>
        <v>VL33 NPS</v>
      </c>
      <c r="AB246" s="42" t="str">
        <f>VLOOKUP($C246,[1]量産!$C$4:$N$15550,5,FALSE)</f>
        <v>VL33 SOP</v>
      </c>
      <c r="AC246" s="81" t="str">
        <f>VLOOKUP($C246,[1]量産!$C$4:$N$15550,6,FALSE)</f>
        <v>【I3JBQ25】VL33 750幅 FRAME ASM　新規出図</v>
      </c>
      <c r="AD246" s="42" t="str">
        <f>VLOOKUP($C246,[1]量産!$C$4:$N$15550,7,FALSE)</f>
        <v>PA1-2183</v>
      </c>
      <c r="AE246" s="42" t="str">
        <f>VLOOKUP($C246,[1]量産!$C$4:$N$15550,8,FALSE)</f>
        <v>A</v>
      </c>
      <c r="AF246" s="82" t="str">
        <f>VLOOKUP($C246,[1]量産!$C$4:$N$15550,9,FALSE)</f>
        <v>TEQ</v>
      </c>
      <c r="AG246" s="83" t="str">
        <f>VLOOKUP($C246,[1]量産!$C$4:$N$15550,10,FALSE)</f>
        <v>○</v>
      </c>
      <c r="AH246" s="42">
        <f>VLOOKUP($C246,[1]量産!$C$4:$N$15550,11,FALSE)</f>
        <v>20221027</v>
      </c>
      <c r="AI246" s="84">
        <f>VLOOKUP($C246,[1]量産!$C$4:$N$15550,12,FALSE)</f>
        <v>20221027</v>
      </c>
      <c r="AJ246" s="12"/>
      <c r="AK246" s="10"/>
      <c r="AL246" s="11">
        <f t="shared" si="28"/>
        <v>8972752240</v>
      </c>
      <c r="AM246" s="11" t="str">
        <f t="shared" si="29"/>
        <v>A</v>
      </c>
      <c r="AN246" s="11" t="str">
        <f t="shared" si="30"/>
        <v>SOP</v>
      </c>
      <c r="AQ246" s="11">
        <f t="shared" si="31"/>
        <v>0</v>
      </c>
      <c r="AR246" s="11">
        <f t="shared" si="32"/>
        <v>0</v>
      </c>
      <c r="BK246" s="13" t="e">
        <f>VLOOKUP(C:C,[2]Sheet2!$A:$A,1,FALSE)</f>
        <v>#N/A</v>
      </c>
    </row>
    <row r="247" spans="1:63" s="11" customFormat="1">
      <c r="A247" s="138">
        <v>355</v>
      </c>
      <c r="B247" s="170" t="s">
        <v>13</v>
      </c>
      <c r="C247" s="136">
        <v>8972782480</v>
      </c>
      <c r="D247" s="136" t="s">
        <v>279</v>
      </c>
      <c r="E247" s="247" t="s">
        <v>1013</v>
      </c>
      <c r="F247" s="139">
        <v>1</v>
      </c>
      <c r="G247" s="139" t="s">
        <v>280</v>
      </c>
      <c r="H247" s="139" t="s">
        <v>85</v>
      </c>
      <c r="I247" s="139">
        <v>8</v>
      </c>
      <c r="J247" s="139">
        <v>1</v>
      </c>
      <c r="K247" s="139">
        <v>3</v>
      </c>
      <c r="L247" s="139">
        <v>4</v>
      </c>
      <c r="M247" s="139">
        <v>3</v>
      </c>
      <c r="N247" s="139">
        <v>3</v>
      </c>
      <c r="O247" s="139">
        <v>1</v>
      </c>
      <c r="P247" s="139">
        <v>2</v>
      </c>
      <c r="Q247" s="139">
        <v>2</v>
      </c>
      <c r="R247" s="139">
        <v>2</v>
      </c>
      <c r="S247" s="139">
        <v>2</v>
      </c>
      <c r="T247" s="139">
        <v>1</v>
      </c>
      <c r="U247" s="139">
        <v>3</v>
      </c>
      <c r="V247" s="139">
        <v>35</v>
      </c>
      <c r="W247" s="136" t="s">
        <v>680</v>
      </c>
      <c r="X247" s="136" t="s">
        <v>793</v>
      </c>
      <c r="Y247" s="42" t="str">
        <f>VLOOKUP($C247,[1]量産!$C$4:$N$15550,2,FALSE)</f>
        <v>I3JBR31</v>
      </c>
      <c r="Z247" s="108">
        <f>VLOOKUP($C247,[1]量産!$C$4:$N$15550,3,FALSE)</f>
        <v>0</v>
      </c>
      <c r="AA247" s="42" t="str">
        <f>VLOOKUP($C247,[1]量産!$C$4:$N$15550,4,FALSE)</f>
        <v>VL33 NMS</v>
      </c>
      <c r="AB247" s="42" t="str">
        <f>VLOOKUP($C247,[1]量産!$C$4:$N$15550,5,FALSE)</f>
        <v>VL33 SOP</v>
      </c>
      <c r="AC247" s="81" t="str">
        <f>VLOOKUP($C247,[1]量産!$C$4:$N$15550,6,FALSE)</f>
        <v>【I3JBR31】VL33 700幅FRAME ASM SOP向け新規出図</v>
      </c>
      <c r="AD247" s="42" t="str">
        <f>VLOOKUP($C247,[1]量産!$C$4:$N$15550,7,FALSE)</f>
        <v>PA1-2215</v>
      </c>
      <c r="AE247" s="42" t="str">
        <f>VLOOKUP($C247,[1]量産!$C$4:$N$15550,8,FALSE)</f>
        <v>A</v>
      </c>
      <c r="AF247" s="82" t="str">
        <f>VLOOKUP($C247,[1]量産!$C$4:$N$15550,9,FALSE)</f>
        <v>NNF</v>
      </c>
      <c r="AG247" s="83" t="str">
        <f>VLOOKUP($C247,[1]量産!$C$4:$N$15550,10,FALSE)</f>
        <v>○</v>
      </c>
      <c r="AH247" s="42">
        <f>VLOOKUP($C247,[1]量産!$C$4:$N$15550,11,FALSE)</f>
        <v>20221202</v>
      </c>
      <c r="AI247" s="84">
        <f>VLOOKUP($C247,[1]量産!$C$4:$N$15550,12,FALSE)</f>
        <v>20221202</v>
      </c>
      <c r="AJ247" s="9"/>
      <c r="AK247" s="10"/>
      <c r="AL247" s="11">
        <f t="shared" si="28"/>
        <v>8972782480</v>
      </c>
      <c r="AM247" s="11" t="str">
        <f t="shared" si="29"/>
        <v>A</v>
      </c>
      <c r="AN247" s="11" t="str">
        <f t="shared" si="30"/>
        <v>SOP</v>
      </c>
      <c r="AQ247" s="11">
        <f t="shared" si="31"/>
        <v>0</v>
      </c>
      <c r="AR247" s="11">
        <f t="shared" si="32"/>
        <v>0</v>
      </c>
      <c r="BK247" s="13" t="e">
        <f>VLOOKUP(C:C,[2]Sheet2!$A:$A,1,FALSE)</f>
        <v>#N/A</v>
      </c>
    </row>
    <row r="248" spans="1:63" s="11" customFormat="1">
      <c r="A248" s="138">
        <v>356</v>
      </c>
      <c r="B248" s="170" t="s">
        <v>13</v>
      </c>
      <c r="C248" s="136">
        <v>8972782490</v>
      </c>
      <c r="D248" s="136" t="s">
        <v>33</v>
      </c>
      <c r="E248" s="247" t="s">
        <v>1013</v>
      </c>
      <c r="F248" s="139">
        <v>1</v>
      </c>
      <c r="G248" s="139" t="s">
        <v>284</v>
      </c>
      <c r="H248" s="139" t="s">
        <v>85</v>
      </c>
      <c r="I248" s="139">
        <v>3</v>
      </c>
      <c r="J248" s="139">
        <v>2</v>
      </c>
      <c r="K248" s="139">
        <v>2</v>
      </c>
      <c r="L248" s="139">
        <v>7</v>
      </c>
      <c r="M248" s="139">
        <v>3</v>
      </c>
      <c r="N248" s="139">
        <v>4</v>
      </c>
      <c r="O248" s="139">
        <v>1</v>
      </c>
      <c r="P248" s="139">
        <v>2</v>
      </c>
      <c r="Q248" s="139">
        <v>1</v>
      </c>
      <c r="R248" s="139">
        <v>1</v>
      </c>
      <c r="S248" s="139">
        <v>1</v>
      </c>
      <c r="T248" s="139"/>
      <c r="U248" s="139"/>
      <c r="V248" s="139">
        <v>27</v>
      </c>
      <c r="W248" s="136" t="s">
        <v>680</v>
      </c>
      <c r="X248" s="136" t="s">
        <v>793</v>
      </c>
      <c r="Y248" s="42" t="str">
        <f>VLOOKUP($C248,[1]量産!$C$4:$N$15550,2,FALSE)</f>
        <v>I3JBR31</v>
      </c>
      <c r="Z248" s="108">
        <f>VLOOKUP($C248,[1]量産!$C$4:$N$15550,3,FALSE)</f>
        <v>0</v>
      </c>
      <c r="AA248" s="42" t="str">
        <f>VLOOKUP($C248,[1]量産!$C$4:$N$15550,4,FALSE)</f>
        <v>VL33 NKS</v>
      </c>
      <c r="AB248" s="42" t="str">
        <f>VLOOKUP($C248,[1]量産!$C$4:$N$15550,5,FALSE)</f>
        <v>VL33 SOP</v>
      </c>
      <c r="AC248" s="81" t="str">
        <f>VLOOKUP($C248,[1]量産!$C$4:$N$15550,6,FALSE)</f>
        <v>【I3JBR31】VL33 700幅FRAME ASM SOP向け新規出図</v>
      </c>
      <c r="AD248" s="42" t="str">
        <f>VLOOKUP($C248,[1]量産!$C$4:$N$15550,7,FALSE)</f>
        <v>PA1-2218</v>
      </c>
      <c r="AE248" s="42" t="str">
        <f>VLOOKUP($C248,[1]量産!$C$4:$N$15550,8,FALSE)</f>
        <v>A</v>
      </c>
      <c r="AF248" s="82" t="str">
        <f>VLOOKUP($C248,[1]量産!$C$4:$N$15550,9,FALSE)</f>
        <v>NHA</v>
      </c>
      <c r="AG248" s="83" t="str">
        <f>VLOOKUP($C248,[1]量産!$C$4:$N$15550,10,FALSE)</f>
        <v>○</v>
      </c>
      <c r="AH248" s="42">
        <f>VLOOKUP($C248,[1]量産!$C$4:$N$15550,11,FALSE)</f>
        <v>20221206</v>
      </c>
      <c r="AI248" s="84">
        <f>VLOOKUP($C248,[1]量産!$C$4:$N$15550,12,FALSE)</f>
        <v>20221206</v>
      </c>
      <c r="AJ248" s="9"/>
      <c r="AK248" s="10"/>
      <c r="AL248" s="11">
        <f t="shared" si="28"/>
        <v>8972782490</v>
      </c>
      <c r="AM248" s="11" t="str">
        <f t="shared" si="29"/>
        <v>A</v>
      </c>
      <c r="AN248" s="11" t="str">
        <f t="shared" si="30"/>
        <v>SOP</v>
      </c>
      <c r="AQ248" s="11">
        <f t="shared" si="31"/>
        <v>0</v>
      </c>
      <c r="AR248" s="11">
        <f t="shared" si="32"/>
        <v>0</v>
      </c>
      <c r="BK248" s="13" t="e">
        <f>VLOOKUP(C:C,[2]Sheet2!$A:$A,1,FALSE)</f>
        <v>#N/A</v>
      </c>
    </row>
    <row r="249" spans="1:63" s="11" customFormat="1">
      <c r="A249" s="138">
        <v>357</v>
      </c>
      <c r="B249" s="170" t="s">
        <v>13</v>
      </c>
      <c r="C249" s="136">
        <v>8972782500</v>
      </c>
      <c r="D249" s="136" t="s">
        <v>33</v>
      </c>
      <c r="E249" s="247" t="s">
        <v>1013</v>
      </c>
      <c r="F249" s="139">
        <v>1</v>
      </c>
      <c r="G249" s="139" t="s">
        <v>34</v>
      </c>
      <c r="H249" s="139" t="s">
        <v>85</v>
      </c>
      <c r="I249" s="139">
        <v>1</v>
      </c>
      <c r="J249" s="139">
        <v>4</v>
      </c>
      <c r="K249" s="139">
        <v>13</v>
      </c>
      <c r="L249" s="139">
        <v>11</v>
      </c>
      <c r="M249" s="139">
        <v>2</v>
      </c>
      <c r="N249" s="139">
        <v>2</v>
      </c>
      <c r="O249" s="139">
        <v>3</v>
      </c>
      <c r="P249" s="139">
        <v>6</v>
      </c>
      <c r="Q249" s="139">
        <v>5</v>
      </c>
      <c r="R249" s="139">
        <v>4</v>
      </c>
      <c r="S249" s="139">
        <v>2</v>
      </c>
      <c r="T249" s="152">
        <v>2</v>
      </c>
      <c r="U249" s="152"/>
      <c r="V249" s="139">
        <v>55</v>
      </c>
      <c r="W249" s="136" t="s">
        <v>680</v>
      </c>
      <c r="X249" s="136" t="s">
        <v>793</v>
      </c>
      <c r="Y249" s="42" t="str">
        <f>VLOOKUP($C249,[1]量産!$C$4:$N$15550,2,FALSE)</f>
        <v>I3JBR31</v>
      </c>
      <c r="Z249" s="108">
        <f>VLOOKUP($C249,[1]量産!$C$4:$N$15550,3,FALSE)</f>
        <v>0</v>
      </c>
      <c r="AA249" s="42" t="str">
        <f>VLOOKUP($C249,[1]量産!$C$4:$N$15550,4,FALSE)</f>
        <v>VL33 NKS</v>
      </c>
      <c r="AB249" s="42" t="str">
        <f>VLOOKUP($C249,[1]量産!$C$4:$N$15550,5,FALSE)</f>
        <v>VL33 SOP</v>
      </c>
      <c r="AC249" s="81" t="str">
        <f>VLOOKUP($C249,[1]量産!$C$4:$N$15550,6,FALSE)</f>
        <v>【I3JBR31】VL33 700幅FRAME ASM SOP向け新規出図</v>
      </c>
      <c r="AD249" s="42" t="str">
        <f>VLOOKUP($C249,[1]量産!$C$4:$N$15550,7,FALSE)</f>
        <v>PA1-2215</v>
      </c>
      <c r="AE249" s="42" t="str">
        <f>VLOOKUP($C249,[1]量産!$C$4:$N$15550,8,FALSE)</f>
        <v>A</v>
      </c>
      <c r="AF249" s="82" t="str">
        <f>VLOOKUP($C249,[1]量産!$C$4:$N$15550,9,FALSE)</f>
        <v>NHB</v>
      </c>
      <c r="AG249" s="83" t="str">
        <f>VLOOKUP($C249,[1]量産!$C$4:$N$15550,10,FALSE)</f>
        <v>○</v>
      </c>
      <c r="AH249" s="42">
        <f>VLOOKUP($C249,[1]量産!$C$4:$N$15550,11,FALSE)</f>
        <v>20221202</v>
      </c>
      <c r="AI249" s="84">
        <f>VLOOKUP($C249,[1]量産!$C$4:$N$15550,12,FALSE)</f>
        <v>20221202</v>
      </c>
      <c r="AJ249" s="9"/>
      <c r="AK249" s="10"/>
      <c r="AL249" s="11">
        <f t="shared" si="28"/>
        <v>8972782500</v>
      </c>
      <c r="AM249" s="11" t="str">
        <f t="shared" si="29"/>
        <v>A</v>
      </c>
      <c r="AN249" s="11" t="str">
        <f t="shared" si="30"/>
        <v>SOP</v>
      </c>
      <c r="AQ249" s="11">
        <f t="shared" si="31"/>
        <v>0</v>
      </c>
      <c r="AR249" s="11">
        <f t="shared" si="32"/>
        <v>0</v>
      </c>
      <c r="BK249" s="13" t="e">
        <f>VLOOKUP(C:C,[2]Sheet2!$A:$A,1,FALSE)</f>
        <v>#N/A</v>
      </c>
    </row>
    <row r="250" spans="1:63" s="11" customFormat="1">
      <c r="A250" s="138">
        <v>358</v>
      </c>
      <c r="B250" s="170" t="s">
        <v>13</v>
      </c>
      <c r="C250" s="136">
        <v>8972782510</v>
      </c>
      <c r="D250" s="136" t="s">
        <v>33</v>
      </c>
      <c r="E250" s="247" t="s">
        <v>1013</v>
      </c>
      <c r="F250" s="139">
        <v>1</v>
      </c>
      <c r="G250" s="139" t="s">
        <v>93</v>
      </c>
      <c r="H250" s="139" t="s">
        <v>85</v>
      </c>
      <c r="I250" s="139">
        <v>7</v>
      </c>
      <c r="J250" s="139">
        <v>7</v>
      </c>
      <c r="K250" s="139">
        <v>9</v>
      </c>
      <c r="L250" s="139">
        <v>7</v>
      </c>
      <c r="M250" s="139">
        <v>5</v>
      </c>
      <c r="N250" s="139">
        <v>5</v>
      </c>
      <c r="O250" s="139">
        <v>3</v>
      </c>
      <c r="P250" s="139">
        <v>5</v>
      </c>
      <c r="Q250" s="139">
        <v>5</v>
      </c>
      <c r="R250" s="139">
        <v>6</v>
      </c>
      <c r="S250" s="152">
        <v>5</v>
      </c>
      <c r="T250" s="152">
        <v>10</v>
      </c>
      <c r="U250" s="152">
        <v>9</v>
      </c>
      <c r="V250" s="139">
        <v>83</v>
      </c>
      <c r="W250" s="136" t="s">
        <v>680</v>
      </c>
      <c r="X250" s="136" t="s">
        <v>793</v>
      </c>
      <c r="Y250" s="42" t="str">
        <f>VLOOKUP($C250,[1]量産!$C$4:$N$15550,2,FALSE)</f>
        <v>I3JBR31</v>
      </c>
      <c r="Z250" s="108">
        <f>VLOOKUP($C250,[1]量産!$C$4:$N$15550,3,FALSE)</f>
        <v>0</v>
      </c>
      <c r="AA250" s="42" t="str">
        <f>VLOOKUP($C250,[1]量産!$C$4:$N$15550,4,FALSE)</f>
        <v>VL33 NKS</v>
      </c>
      <c r="AB250" s="42" t="str">
        <f>VLOOKUP($C250,[1]量産!$C$4:$N$15550,5,FALSE)</f>
        <v>VL33 SOP</v>
      </c>
      <c r="AC250" s="81" t="str">
        <f>VLOOKUP($C250,[1]量産!$C$4:$N$15550,6,FALSE)</f>
        <v>【I3JBR31】VL33 700幅FRAME ASM SOP向け新規出図</v>
      </c>
      <c r="AD250" s="42" t="str">
        <f>VLOOKUP($C250,[1]量産!$C$4:$N$15550,7,FALSE)</f>
        <v>PA1-2185</v>
      </c>
      <c r="AE250" s="42" t="str">
        <f>VLOOKUP($C250,[1]量産!$C$4:$N$15550,8,FALSE)</f>
        <v>A</v>
      </c>
      <c r="AF250" s="82" t="str">
        <f>VLOOKUP($C250,[1]量産!$C$4:$N$15550,9,FALSE)</f>
        <v>NKZ</v>
      </c>
      <c r="AG250" s="83" t="str">
        <f>VLOOKUP($C250,[1]量産!$C$4:$N$15550,10,FALSE)</f>
        <v>○</v>
      </c>
      <c r="AH250" s="42">
        <f>VLOOKUP($C250,[1]量産!$C$4:$N$15550,11,FALSE)</f>
        <v>20221031</v>
      </c>
      <c r="AI250" s="84">
        <f>VLOOKUP($C250,[1]量産!$C$4:$N$15550,12,FALSE)</f>
        <v>20221031</v>
      </c>
      <c r="AJ250" s="9"/>
      <c r="AK250" s="10"/>
      <c r="AL250" s="11">
        <f t="shared" si="28"/>
        <v>8972782510</v>
      </c>
      <c r="AM250" s="11" t="str">
        <f t="shared" si="29"/>
        <v>A</v>
      </c>
      <c r="AN250" s="11" t="str">
        <f t="shared" si="30"/>
        <v>SOP</v>
      </c>
      <c r="AQ250" s="11">
        <f t="shared" si="31"/>
        <v>0</v>
      </c>
      <c r="AR250" s="11">
        <f t="shared" si="32"/>
        <v>0</v>
      </c>
      <c r="BK250" s="13" t="e">
        <f>VLOOKUP(C:C,[2]Sheet2!$A:$A,1,FALSE)</f>
        <v>#N/A</v>
      </c>
    </row>
    <row r="251" spans="1:63" s="11" customFormat="1">
      <c r="A251" s="138">
        <v>360</v>
      </c>
      <c r="B251" s="170" t="s">
        <v>13</v>
      </c>
      <c r="C251" s="136">
        <v>8972782530</v>
      </c>
      <c r="D251" s="136" t="s">
        <v>33</v>
      </c>
      <c r="E251" s="247" t="s">
        <v>1013</v>
      </c>
      <c r="F251" s="139">
        <v>1</v>
      </c>
      <c r="G251" s="139" t="s">
        <v>285</v>
      </c>
      <c r="H251" s="139" t="s">
        <v>85</v>
      </c>
      <c r="I251" s="139">
        <v>4</v>
      </c>
      <c r="J251" s="139">
        <v>6</v>
      </c>
      <c r="K251" s="139">
        <v>7</v>
      </c>
      <c r="L251" s="139">
        <v>3</v>
      </c>
      <c r="M251" s="139">
        <v>5</v>
      </c>
      <c r="N251" s="139">
        <v>6</v>
      </c>
      <c r="O251" s="139">
        <v>3</v>
      </c>
      <c r="P251" s="139">
        <v>3</v>
      </c>
      <c r="Q251" s="139">
        <v>2</v>
      </c>
      <c r="R251" s="139">
        <v>4</v>
      </c>
      <c r="S251" s="139">
        <v>4</v>
      </c>
      <c r="T251" s="139">
        <v>2</v>
      </c>
      <c r="U251" s="139">
        <v>2</v>
      </c>
      <c r="V251" s="139">
        <v>51</v>
      </c>
      <c r="W251" s="136" t="s">
        <v>680</v>
      </c>
      <c r="X251" s="136" t="s">
        <v>793</v>
      </c>
      <c r="Y251" s="42" t="str">
        <f>VLOOKUP($C251,[1]量産!$C$4:$N$15550,2,FALSE)</f>
        <v>I3JBR31</v>
      </c>
      <c r="Z251" s="108">
        <f>VLOOKUP($C251,[1]量産!$C$4:$N$15550,3,FALSE)</f>
        <v>0</v>
      </c>
      <c r="AA251" s="42" t="str">
        <f>VLOOKUP($C251,[1]量産!$C$4:$N$15550,4,FALSE)</f>
        <v>VL33 NKS</v>
      </c>
      <c r="AB251" s="42" t="str">
        <f>VLOOKUP($C251,[1]量産!$C$4:$N$15550,5,FALSE)</f>
        <v>VL33 SOP</v>
      </c>
      <c r="AC251" s="81" t="str">
        <f>VLOOKUP($C251,[1]量産!$C$4:$N$15550,6,FALSE)</f>
        <v>【I3JBR31】VL33 700幅FRAME ASM SOP向け新規出図</v>
      </c>
      <c r="AD251" s="42" t="str">
        <f>VLOOKUP($C251,[1]量産!$C$4:$N$15550,7,FALSE)</f>
        <v>PA1-2197</v>
      </c>
      <c r="AE251" s="42" t="str">
        <f>VLOOKUP($C251,[1]量産!$C$4:$N$15550,8,FALSE)</f>
        <v>A</v>
      </c>
      <c r="AF251" s="82" t="str">
        <f>VLOOKUP($C251,[1]量産!$C$4:$N$15550,9,FALSE)</f>
        <v>NHC</v>
      </c>
      <c r="AG251" s="83" t="str">
        <f>VLOOKUP($C251,[1]量産!$C$4:$N$15550,10,FALSE)</f>
        <v>○</v>
      </c>
      <c r="AH251" s="42">
        <f>VLOOKUP($C251,[1]量産!$C$4:$N$15550,11,FALSE)</f>
        <v>20221114</v>
      </c>
      <c r="AI251" s="84">
        <f>VLOOKUP($C251,[1]量産!$C$4:$N$15550,12,FALSE)</f>
        <v>20221114</v>
      </c>
      <c r="AJ251" s="9"/>
      <c r="AK251" s="10"/>
      <c r="AL251" s="11">
        <f t="shared" si="28"/>
        <v>8972782530</v>
      </c>
      <c r="AM251" s="11" t="str">
        <f t="shared" si="29"/>
        <v>A</v>
      </c>
      <c r="AN251" s="11" t="str">
        <f t="shared" si="30"/>
        <v>SOP</v>
      </c>
      <c r="AQ251" s="11">
        <f t="shared" si="31"/>
        <v>0</v>
      </c>
      <c r="AR251" s="11">
        <f t="shared" si="32"/>
        <v>0</v>
      </c>
      <c r="BK251" s="13" t="e">
        <f>VLOOKUP(C:C,[2]Sheet2!$A:$A,1,FALSE)</f>
        <v>#N/A</v>
      </c>
    </row>
    <row r="252" spans="1:63" s="11" customFormat="1">
      <c r="A252" s="138">
        <v>361</v>
      </c>
      <c r="B252" s="170" t="s">
        <v>13</v>
      </c>
      <c r="C252" s="136">
        <v>8972782591</v>
      </c>
      <c r="D252" s="136" t="s">
        <v>279</v>
      </c>
      <c r="E252" s="247" t="s">
        <v>1013</v>
      </c>
      <c r="F252" s="139">
        <v>1</v>
      </c>
      <c r="G252" s="139" t="s">
        <v>281</v>
      </c>
      <c r="H252" s="139" t="s">
        <v>85</v>
      </c>
      <c r="I252" s="152">
        <v>1</v>
      </c>
      <c r="J252" s="152">
        <v>3</v>
      </c>
      <c r="K252" s="152">
        <v>2</v>
      </c>
      <c r="L252" s="139">
        <v>3</v>
      </c>
      <c r="M252" s="152">
        <v>1</v>
      </c>
      <c r="N252" s="139">
        <v>1</v>
      </c>
      <c r="O252" s="152">
        <v>2</v>
      </c>
      <c r="P252" s="152">
        <v>3</v>
      </c>
      <c r="Q252" s="152">
        <v>3</v>
      </c>
      <c r="R252" s="152">
        <v>3</v>
      </c>
      <c r="S252" s="139">
        <v>1</v>
      </c>
      <c r="T252" s="152">
        <v>3</v>
      </c>
      <c r="U252" s="152"/>
      <c r="V252" s="139">
        <v>26</v>
      </c>
      <c r="W252" s="136" t="s">
        <v>680</v>
      </c>
      <c r="X252" s="136" t="s">
        <v>793</v>
      </c>
      <c r="Y252" s="42" t="str">
        <f>VLOOKUP($C252,[1]量産!$C$4:$N$15550,2,FALSE)</f>
        <v>I4JKJ13</v>
      </c>
      <c r="Z252" s="108">
        <f>VLOOKUP($C252,[1]量産!$C$4:$N$15550,3,FALSE)</f>
        <v>0</v>
      </c>
      <c r="AA252" s="42" t="str">
        <f>VLOOKUP($C252,[1]量産!$C$4:$N$15550,4,FALSE)</f>
        <v>VL33 NMS</v>
      </c>
      <c r="AB252" s="42" t="str">
        <f>VLOOKUP($C252,[1]量産!$C$4:$N$15550,5,FALSE)</f>
        <v>2X 標準</v>
      </c>
      <c r="AC252" s="81" t="str">
        <f>VLOOKUP($C252,[1]量産!$C$4:$N$15550,6,FALSE)</f>
        <v>【I4JKJ13】VL33 FRAME ASM 設変出図(サ変、AAS-LD-11336の恒久設変)</v>
      </c>
      <c r="AD252" s="42" t="str">
        <f>VLOOKUP($C252,[1]量産!$C$4:$N$15550,7,FALSE)</f>
        <v>PA1-3131</v>
      </c>
      <c r="AE252" s="42" t="str">
        <f>VLOOKUP($C252,[1]量産!$C$4:$N$15550,8,FALSE)</f>
        <v>A</v>
      </c>
      <c r="AF252" s="82" t="str">
        <f>VLOOKUP($C252,[1]量産!$C$4:$N$15550,9,FALSE)</f>
        <v>2PC7</v>
      </c>
      <c r="AG252" s="83" t="str">
        <f>VLOOKUP($C252,[1]量産!$C$4:$N$15550,10,FALSE)</f>
        <v>○</v>
      </c>
      <c r="AH252" s="42">
        <f>VLOOKUP($C252,[1]量産!$C$4:$N$15550,11,FALSE)</f>
        <v>20230622</v>
      </c>
      <c r="AI252" s="84">
        <f>VLOOKUP($C252,[1]量産!$C$4:$N$15550,12,FALSE)</f>
        <v>20230622</v>
      </c>
      <c r="AJ252" s="9"/>
      <c r="AK252" s="10"/>
      <c r="AL252" s="11">
        <f t="shared" si="28"/>
        <v>8972782591</v>
      </c>
      <c r="AM252" s="11" t="str">
        <f t="shared" si="29"/>
        <v>A</v>
      </c>
      <c r="AN252" s="11" t="str">
        <f t="shared" si="30"/>
        <v>SOP</v>
      </c>
      <c r="AQ252" s="11">
        <f t="shared" si="31"/>
        <v>0</v>
      </c>
      <c r="AR252" s="11">
        <f t="shared" si="32"/>
        <v>0</v>
      </c>
      <c r="BK252" s="13" t="e">
        <f>VLOOKUP(C:C,[2]Sheet2!$A:$A,1,FALSE)</f>
        <v>#N/A</v>
      </c>
    </row>
    <row r="253" spans="1:63" s="11" customFormat="1">
      <c r="A253" s="138">
        <v>363</v>
      </c>
      <c r="B253" s="170" t="s">
        <v>13</v>
      </c>
      <c r="C253" s="136">
        <v>8972782931</v>
      </c>
      <c r="D253" s="136" t="s">
        <v>279</v>
      </c>
      <c r="E253" s="247" t="s">
        <v>1013</v>
      </c>
      <c r="F253" s="139">
        <v>1</v>
      </c>
      <c r="G253" s="139" t="s">
        <v>282</v>
      </c>
      <c r="H253" s="139" t="s">
        <v>85</v>
      </c>
      <c r="I253" s="152">
        <v>3</v>
      </c>
      <c r="J253" s="139">
        <v>5</v>
      </c>
      <c r="K253" s="139">
        <v>6</v>
      </c>
      <c r="L253" s="139">
        <v>1</v>
      </c>
      <c r="M253" s="139">
        <v>2</v>
      </c>
      <c r="N253" s="139">
        <v>1</v>
      </c>
      <c r="O253" s="139">
        <v>2</v>
      </c>
      <c r="P253" s="139">
        <v>2</v>
      </c>
      <c r="Q253" s="139">
        <v>2</v>
      </c>
      <c r="R253" s="139">
        <v>1</v>
      </c>
      <c r="S253" s="139">
        <v>3</v>
      </c>
      <c r="T253" s="152">
        <v>2</v>
      </c>
      <c r="U253" s="152">
        <v>2</v>
      </c>
      <c r="V253" s="139">
        <v>32</v>
      </c>
      <c r="W253" s="136" t="s">
        <v>680</v>
      </c>
      <c r="X253" s="136" t="s">
        <v>793</v>
      </c>
      <c r="Y253" s="42" t="str">
        <f>VLOOKUP($C253,[1]量産!$C$4:$N$15550,2,FALSE)</f>
        <v>I4JJZ02</v>
      </c>
      <c r="Z253" s="108">
        <f>VLOOKUP($C253,[1]量産!$C$4:$N$15550,3,FALSE)</f>
        <v>0</v>
      </c>
      <c r="AA253" s="42" t="str">
        <f>VLOOKUP($C253,[1]量産!$C$4:$N$15550,4,FALSE)</f>
        <v>VL33 NMR</v>
      </c>
      <c r="AB253" s="42" t="str">
        <f>VLOOKUP($C253,[1]量産!$C$4:$N$15550,5,FALSE)</f>
        <v>VL33 SOP</v>
      </c>
      <c r="AC253" s="81" t="str">
        <f>VLOOKUP($C253,[1]量産!$C$4:$N$15550,6,FALSE)</f>
        <v>【I4JJZ02】VL33 NMR 700幅FRAME 設変出図(サ変)</v>
      </c>
      <c r="AD253" s="42" t="str">
        <f>VLOOKUP($C253,[1]量産!$C$4:$N$15550,7,FALSE)</f>
        <v>PA1-2204</v>
      </c>
      <c r="AE253" s="42" t="str">
        <f>VLOOKUP($C253,[1]量産!$C$4:$N$15550,8,FALSE)</f>
        <v>A</v>
      </c>
      <c r="AF253" s="82" t="str">
        <f>VLOOKUP($C253,[1]量産!$C$4:$N$15550,9,FALSE)</f>
        <v>PJL</v>
      </c>
      <c r="AG253" s="83" t="str">
        <f>VLOOKUP($C253,[1]量産!$C$4:$N$15550,10,FALSE)</f>
        <v>○</v>
      </c>
      <c r="AH253" s="42">
        <f>VLOOKUP($C253,[1]量産!$C$4:$N$15550,11,FALSE)</f>
        <v>20221117</v>
      </c>
      <c r="AI253" s="84">
        <f>VLOOKUP($C253,[1]量産!$C$4:$N$15550,12,FALSE)</f>
        <v>20221117</v>
      </c>
      <c r="AJ253" s="9"/>
      <c r="AK253" s="10"/>
      <c r="AL253" s="11">
        <f t="shared" si="28"/>
        <v>8972782931</v>
      </c>
      <c r="AM253" s="11" t="str">
        <f t="shared" si="29"/>
        <v>A</v>
      </c>
      <c r="AN253" s="11" t="str">
        <f t="shared" si="30"/>
        <v>SOP</v>
      </c>
      <c r="AQ253" s="11">
        <f t="shared" si="31"/>
        <v>0</v>
      </c>
      <c r="AR253" s="11">
        <f t="shared" si="32"/>
        <v>0</v>
      </c>
      <c r="BK253" s="13" t="e">
        <f>VLOOKUP(C:C,[2]Sheet2!$A:$A,1,FALSE)</f>
        <v>#N/A</v>
      </c>
    </row>
    <row r="254" spans="1:63" s="11" customFormat="1">
      <c r="A254" s="138">
        <v>368</v>
      </c>
      <c r="B254" s="170" t="s">
        <v>13</v>
      </c>
      <c r="C254" s="136">
        <v>8975092542</v>
      </c>
      <c r="D254" s="136" t="s">
        <v>36</v>
      </c>
      <c r="E254" s="247" t="s">
        <v>1013</v>
      </c>
      <c r="F254" s="139">
        <v>1</v>
      </c>
      <c r="G254" s="139" t="s">
        <v>91</v>
      </c>
      <c r="H254" s="139" t="s">
        <v>85</v>
      </c>
      <c r="I254" s="139">
        <v>1</v>
      </c>
      <c r="J254" s="139">
        <v>1</v>
      </c>
      <c r="K254" s="139">
        <v>1</v>
      </c>
      <c r="L254" s="139"/>
      <c r="M254" s="139"/>
      <c r="N254" s="139"/>
      <c r="O254" s="139">
        <v>1</v>
      </c>
      <c r="P254" s="139">
        <v>3</v>
      </c>
      <c r="Q254" s="139">
        <v>2</v>
      </c>
      <c r="R254" s="139">
        <v>2</v>
      </c>
      <c r="S254" s="139">
        <v>2</v>
      </c>
      <c r="T254" s="139">
        <v>2</v>
      </c>
      <c r="U254" s="139">
        <v>1</v>
      </c>
      <c r="V254" s="139">
        <v>16</v>
      </c>
      <c r="W254" s="136" t="s">
        <v>680</v>
      </c>
      <c r="X254" s="136" t="s">
        <v>683</v>
      </c>
      <c r="Y254" s="42" t="str">
        <f>VLOOKUP($C254,[1]量産!$C$4:$N$15550,2,FALSE)</f>
        <v>I4JKB80</v>
      </c>
      <c r="Z254" s="108">
        <f>VLOOKUP($C254,[1]量産!$C$4:$N$15550,3,FALSE)</f>
        <v>0</v>
      </c>
      <c r="AA254" s="42" t="str">
        <f>VLOOKUP($C254,[1]量産!$C$4:$N$15550,4,FALSE)</f>
        <v>VL20 NMR</v>
      </c>
      <c r="AB254" s="42" t="str">
        <f>VLOOKUP($C254,[1]量産!$C$4:$N$15550,5,FALSE)</f>
        <v>VL20 E2-Gr</v>
      </c>
      <c r="AC254" s="81" t="str">
        <f>VLOOKUP($C254,[1]量産!$C$4:$N$15550,6,FALSE)</f>
        <v>【I4JKB80】VL20 E2-Gr FRAME ASM　設変出図(サ変、AAS-LD-10748の恒久設変図面)</v>
      </c>
      <c r="AD254" s="42" t="str">
        <f>VLOOKUP($C254,[1]量産!$C$4:$N$15550,7,FALSE)</f>
        <v>PA1-2254</v>
      </c>
      <c r="AE254" s="42" t="str">
        <f>VLOOKUP($C254,[1]量産!$C$4:$N$15550,8,FALSE)</f>
        <v>A</v>
      </c>
      <c r="AF254" s="82" t="str">
        <f>VLOOKUP($C254,[1]量産!$C$4:$N$15550,9,FALSE)</f>
        <v>2LLD</v>
      </c>
      <c r="AG254" s="83" t="str">
        <f>VLOOKUP($C254,[1]量産!$C$4:$N$15550,10,FALSE)</f>
        <v>○</v>
      </c>
      <c r="AH254" s="42">
        <f>VLOOKUP($C254,[1]量産!$C$4:$N$15550,11,FALSE)</f>
        <v>20230106</v>
      </c>
      <c r="AI254" s="84">
        <f>VLOOKUP($C254,[1]量産!$C$4:$N$15550,12,FALSE)</f>
        <v>20230106</v>
      </c>
      <c r="AJ254" s="9"/>
      <c r="AK254" s="10"/>
      <c r="AL254" s="11">
        <f t="shared" si="28"/>
        <v>8975092542</v>
      </c>
      <c r="AM254" s="11" t="str">
        <f t="shared" si="29"/>
        <v>A</v>
      </c>
      <c r="AN254" s="11" t="str">
        <f t="shared" si="30"/>
        <v>SOP</v>
      </c>
      <c r="AQ254" s="11">
        <f t="shared" si="31"/>
        <v>0</v>
      </c>
      <c r="AR254" s="11">
        <f t="shared" si="32"/>
        <v>0</v>
      </c>
      <c r="BK254" s="13" t="e">
        <f>VLOOKUP(C:C,[2]Sheet2!$A:$A,1,FALSE)</f>
        <v>#N/A</v>
      </c>
    </row>
    <row r="255" spans="1:63" s="11" customFormat="1">
      <c r="A255" s="138">
        <v>381</v>
      </c>
      <c r="B255" s="170" t="s">
        <v>13</v>
      </c>
      <c r="C255" s="136">
        <v>8976815291</v>
      </c>
      <c r="D255" s="136" t="s">
        <v>36</v>
      </c>
      <c r="E255" s="247" t="s">
        <v>1013</v>
      </c>
      <c r="F255" s="139">
        <v>1</v>
      </c>
      <c r="G255" s="139" t="s">
        <v>343</v>
      </c>
      <c r="H255" s="139" t="s">
        <v>85</v>
      </c>
      <c r="I255" s="152">
        <v>5</v>
      </c>
      <c r="J255" s="139">
        <v>3</v>
      </c>
      <c r="K255" s="139">
        <v>1</v>
      </c>
      <c r="L255" s="139">
        <v>1</v>
      </c>
      <c r="M255" s="139">
        <v>1</v>
      </c>
      <c r="N255" s="139">
        <v>1</v>
      </c>
      <c r="O255" s="139">
        <v>2</v>
      </c>
      <c r="P255" s="139">
        <v>8</v>
      </c>
      <c r="Q255" s="152">
        <v>7</v>
      </c>
      <c r="R255" s="139">
        <v>6</v>
      </c>
      <c r="S255" s="139">
        <v>6</v>
      </c>
      <c r="T255" s="152">
        <v>7</v>
      </c>
      <c r="U255" s="152">
        <v>4</v>
      </c>
      <c r="V255" s="139">
        <v>52</v>
      </c>
      <c r="W255" s="136" t="s">
        <v>680</v>
      </c>
      <c r="X255" s="136" t="s">
        <v>683</v>
      </c>
      <c r="Y255" s="42" t="str">
        <f>VLOOKUP($C255,[1]量産!$C$4:$N$15550,2,FALSE)</f>
        <v>I4JJD57</v>
      </c>
      <c r="Z255" s="108">
        <f>VLOOKUP($C255,[1]量産!$C$4:$N$15550,3,FALSE)</f>
        <v>0</v>
      </c>
      <c r="AA255" s="42" t="str">
        <f>VLOOKUP($C255,[1]量産!$C$4:$N$15550,4,FALSE)</f>
        <v>VL20 NMR</v>
      </c>
      <c r="AB255" s="42" t="str">
        <f>VLOOKUP($C255,[1]量産!$C$4:$N$15550,5,FALSE)</f>
        <v>VL20 E-Gr</v>
      </c>
      <c r="AC255" s="81" t="str">
        <f>VLOOKUP($C255,[1]量産!$C$4:$N$15550,6,FALSE)</f>
        <v>【I4JJD57】VL20 E-Gr FRAME ASM　設変出図(サ変、S/MBR溶接NUT追加)</v>
      </c>
      <c r="AD255" s="42" t="str">
        <f>VLOOKUP($C255,[1]量産!$C$4:$N$15550,7,FALSE)</f>
        <v>PA1-2097</v>
      </c>
      <c r="AE255" s="42" t="str">
        <f>VLOOKUP($C255,[1]量産!$C$4:$N$15550,8,FALSE)</f>
        <v>A</v>
      </c>
      <c r="AF255" s="82" t="str">
        <f>VLOOKUP($C255,[1]量産!$C$4:$N$15550,9,FALSE)</f>
        <v>KDV</v>
      </c>
      <c r="AG255" s="83" t="str">
        <f>VLOOKUP($C255,[1]量産!$C$4:$N$15550,10,FALSE)</f>
        <v>○</v>
      </c>
      <c r="AH255" s="42">
        <f>VLOOKUP($C255,[1]量産!$C$4:$N$15550,11,FALSE)</f>
        <v>20220518</v>
      </c>
      <c r="AI255" s="84">
        <f>VLOOKUP($C255,[1]量産!$C$4:$N$15550,12,FALSE)</f>
        <v>20220518</v>
      </c>
      <c r="AJ255" s="9"/>
      <c r="AK255" s="10"/>
      <c r="AL255" s="11">
        <f t="shared" si="28"/>
        <v>8976815291</v>
      </c>
      <c r="AM255" s="11" t="str">
        <f t="shared" si="29"/>
        <v>A</v>
      </c>
      <c r="AN255" s="11" t="str">
        <f t="shared" si="30"/>
        <v>SOP</v>
      </c>
      <c r="AQ255" s="11">
        <f t="shared" si="31"/>
        <v>0</v>
      </c>
      <c r="AR255" s="11">
        <f t="shared" si="32"/>
        <v>0</v>
      </c>
      <c r="BK255" s="13" t="e">
        <f>VLOOKUP(C:C,[2]Sheet2!$A:$A,1,FALSE)</f>
        <v>#N/A</v>
      </c>
    </row>
    <row r="256" spans="1:63" s="11" customFormat="1">
      <c r="A256" s="138">
        <v>390</v>
      </c>
      <c r="B256" s="170" t="s">
        <v>13</v>
      </c>
      <c r="C256" s="136">
        <v>8977943052</v>
      </c>
      <c r="D256" s="136" t="s">
        <v>17</v>
      </c>
      <c r="E256" s="247" t="s">
        <v>1013</v>
      </c>
      <c r="F256" s="139">
        <v>1</v>
      </c>
      <c r="G256" s="139" t="s">
        <v>309</v>
      </c>
      <c r="H256" s="139" t="s">
        <v>85</v>
      </c>
      <c r="I256" s="152">
        <v>2</v>
      </c>
      <c r="J256" s="139">
        <v>1</v>
      </c>
      <c r="K256" s="139"/>
      <c r="L256" s="139"/>
      <c r="M256" s="152"/>
      <c r="N256" s="139"/>
      <c r="O256" s="139">
        <v>1</v>
      </c>
      <c r="P256" s="152">
        <v>2</v>
      </c>
      <c r="Q256" s="152">
        <v>6</v>
      </c>
      <c r="R256" s="139">
        <v>5</v>
      </c>
      <c r="S256" s="152"/>
      <c r="T256" s="152"/>
      <c r="U256" s="152"/>
      <c r="V256" s="139">
        <v>17</v>
      </c>
      <c r="W256" s="136" t="s">
        <v>680</v>
      </c>
      <c r="X256" s="136" t="s">
        <v>681</v>
      </c>
      <c r="Y256" s="42" t="str">
        <f>VLOOKUP($C256,[1]量産!$C$4:$N$15550,2,FALSE)</f>
        <v>I4JKG68</v>
      </c>
      <c r="Z256" s="108">
        <f>VLOOKUP($C256,[1]量産!$C$4:$N$15550,3,FALSE)</f>
        <v>44959</v>
      </c>
      <c r="AA256" s="42" t="str">
        <f>VLOOKUP($C256,[1]量産!$C$4:$N$15550,4,FALSE)</f>
        <v>VK00 NMR</v>
      </c>
      <c r="AB256" s="42" t="str">
        <f>VLOOKUP($C256,[1]量産!$C$4:$N$15550,5,FALSE)</f>
        <v>VK00 1X 標準</v>
      </c>
      <c r="AC256" s="81" t="str">
        <f>VLOOKUP($C256,[1]量産!$C$4:$N$15550,6,FALSE)</f>
        <v>【I4JKG68】VK00 1X RIGID 一生向けFRAME ASM 設変出図</v>
      </c>
      <c r="AD256" s="42" t="str">
        <f>VLOOKUP($C256,[1]量産!$C$4:$N$15550,7,FALSE)</f>
        <v>PA1-3108</v>
      </c>
      <c r="AE256" s="42" t="str">
        <f>VLOOKUP($C256,[1]量産!$C$4:$N$15550,8,FALSE)</f>
        <v>A</v>
      </c>
      <c r="AF256" s="82" t="str">
        <f>VLOOKUP($C256,[1]量産!$C$4:$N$15550,9,FALSE)</f>
        <v>NP3</v>
      </c>
      <c r="AG256" s="83" t="str">
        <f>VLOOKUP($C256,[1]量産!$C$4:$N$15550,10,FALSE)</f>
        <v>○</v>
      </c>
      <c r="AH256" s="42">
        <f>VLOOKUP($C256,[1]量産!$C$4:$N$15550,11,FALSE)</f>
        <v>20231011</v>
      </c>
      <c r="AI256" s="84">
        <f>VLOOKUP($C256,[1]量産!$C$4:$N$15550,12,FALSE)</f>
        <v>20231011</v>
      </c>
      <c r="AJ256" s="9"/>
      <c r="AK256" s="10"/>
      <c r="AL256" s="11">
        <f t="shared" si="28"/>
        <v>8977943052</v>
      </c>
      <c r="AM256" s="11" t="str">
        <f t="shared" si="29"/>
        <v>A</v>
      </c>
      <c r="AN256" s="11" t="str">
        <f t="shared" si="30"/>
        <v>SOP</v>
      </c>
      <c r="AQ256" s="11">
        <f t="shared" si="31"/>
        <v>0</v>
      </c>
      <c r="AR256" s="11">
        <f t="shared" si="32"/>
        <v>0</v>
      </c>
      <c r="BK256" s="13" t="e">
        <f>VLOOKUP(C:C,[2]Sheet2!$A:$A,1,FALSE)</f>
        <v>#N/A</v>
      </c>
    </row>
    <row r="257" spans="1:63" s="13" customFormat="1">
      <c r="A257" s="138">
        <v>396</v>
      </c>
      <c r="B257" s="170" t="s">
        <v>13</v>
      </c>
      <c r="C257" s="136">
        <v>8977943203</v>
      </c>
      <c r="D257" s="136" t="s">
        <v>15</v>
      </c>
      <c r="E257" s="247" t="s">
        <v>1013</v>
      </c>
      <c r="F257" s="139">
        <v>1</v>
      </c>
      <c r="G257" s="139" t="s">
        <v>699</v>
      </c>
      <c r="H257" s="139" t="s">
        <v>85</v>
      </c>
      <c r="I257" s="139">
        <v>9</v>
      </c>
      <c r="J257" s="139">
        <v>8</v>
      </c>
      <c r="K257" s="139">
        <v>9</v>
      </c>
      <c r="L257" s="139"/>
      <c r="M257" s="139">
        <v>1</v>
      </c>
      <c r="N257" s="139"/>
      <c r="O257" s="139"/>
      <c r="P257" s="139"/>
      <c r="Q257" s="139">
        <v>1</v>
      </c>
      <c r="R257" s="139">
        <v>2</v>
      </c>
      <c r="S257" s="139">
        <v>1</v>
      </c>
      <c r="T257" s="139">
        <v>5</v>
      </c>
      <c r="U257" s="139">
        <v>5</v>
      </c>
      <c r="V257" s="139">
        <v>41</v>
      </c>
      <c r="W257" s="136" t="s">
        <v>680</v>
      </c>
      <c r="X257" s="136" t="s">
        <v>681</v>
      </c>
      <c r="Y257" s="42" t="str">
        <f>VLOOKUP($C257,[1]量産!$C$4:$N$15550,2,FALSE)</f>
        <v>I4JKG68</v>
      </c>
      <c r="Z257" s="108">
        <f>VLOOKUP($C257,[1]量産!$C$4:$N$15550,3,FALSE)</f>
        <v>44959</v>
      </c>
      <c r="AA257" s="42" t="str">
        <f>VLOOKUP($C257,[1]量産!$C$4:$N$15550,4,FALSE)</f>
        <v>VK00 NMR</v>
      </c>
      <c r="AB257" s="42" t="str">
        <f>VLOOKUP($C257,[1]量産!$C$4:$N$15550,5,FALSE)</f>
        <v>VK00 1X 標準</v>
      </c>
      <c r="AC257" s="81" t="str">
        <f>VLOOKUP($C257,[1]量産!$C$4:$N$15550,6,FALSE)</f>
        <v>【I4JKG68】VK00 1X RIGID 一生向けFRAME ASM 設変出図</v>
      </c>
      <c r="AD257" s="42" t="str">
        <f>VLOOKUP($C257,[1]量産!$C$4:$N$15550,7,FALSE)</f>
        <v>PA1-3108</v>
      </c>
      <c r="AE257" s="42" t="str">
        <f>VLOOKUP($C257,[1]量産!$C$4:$N$15550,8,FALSE)</f>
        <v>A</v>
      </c>
      <c r="AF257" s="82" t="str">
        <f>VLOOKUP($C257,[1]量産!$C$4:$N$15550,9,FALSE)</f>
        <v>NC2</v>
      </c>
      <c r="AG257" s="83" t="str">
        <f>VLOOKUP($C257,[1]量産!$C$4:$N$15550,10,FALSE)</f>
        <v>○</v>
      </c>
      <c r="AH257" s="42">
        <f>VLOOKUP($C257,[1]量産!$C$4:$N$15550,11,FALSE)</f>
        <v>20230710</v>
      </c>
      <c r="AI257" s="84">
        <f>VLOOKUP($C257,[1]量産!$C$4:$N$15550,12,FALSE)</f>
        <v>20230710</v>
      </c>
      <c r="AJ257" s="9"/>
      <c r="AK257" s="10"/>
      <c r="AL257" s="11">
        <f t="shared" si="28"/>
        <v>8977943203</v>
      </c>
      <c r="AM257" s="11" t="str">
        <f t="shared" si="29"/>
        <v>A</v>
      </c>
      <c r="AN257" s="11" t="str">
        <f t="shared" si="30"/>
        <v>SOP</v>
      </c>
      <c r="AQ257" s="11">
        <f t="shared" ref="AQ257:AQ271" si="33">VLOOKUP(AP257,AL257:AM1095,2,FALSE)</f>
        <v>0</v>
      </c>
      <c r="AR257" s="11">
        <f t="shared" ref="AR257:AR271" si="34">VLOOKUP(AP257,AL257:AN1095,3,FALSE)</f>
        <v>0</v>
      </c>
      <c r="BK257" s="13" t="e">
        <f>VLOOKUP(C:C,[2]Sheet2!$A:$A,1,FALSE)</f>
        <v>#N/A</v>
      </c>
    </row>
    <row r="258" spans="1:63" s="13" customFormat="1">
      <c r="A258" s="138">
        <v>427</v>
      </c>
      <c r="B258" s="170" t="s">
        <v>13</v>
      </c>
      <c r="C258" s="136">
        <v>8978274300</v>
      </c>
      <c r="D258" s="136" t="s">
        <v>29</v>
      </c>
      <c r="E258" s="247" t="s">
        <v>1013</v>
      </c>
      <c r="F258" s="139">
        <v>1</v>
      </c>
      <c r="G258" s="139" t="s">
        <v>733</v>
      </c>
      <c r="H258" s="139" t="s">
        <v>85</v>
      </c>
      <c r="I258" s="139">
        <v>1</v>
      </c>
      <c r="J258" s="139">
        <v>1</v>
      </c>
      <c r="K258" s="152">
        <v>5</v>
      </c>
      <c r="L258" s="139">
        <v>10</v>
      </c>
      <c r="M258" s="139">
        <v>8</v>
      </c>
      <c r="N258" s="139">
        <v>9</v>
      </c>
      <c r="O258" s="139">
        <v>5</v>
      </c>
      <c r="P258" s="139">
        <v>3</v>
      </c>
      <c r="Q258" s="139">
        <v>3</v>
      </c>
      <c r="R258" s="139">
        <v>3</v>
      </c>
      <c r="S258" s="139">
        <v>2</v>
      </c>
      <c r="T258" s="139">
        <v>4</v>
      </c>
      <c r="U258" s="139">
        <v>3</v>
      </c>
      <c r="V258" s="139">
        <v>57</v>
      </c>
      <c r="W258" s="136" t="s">
        <v>680</v>
      </c>
      <c r="X258" s="136" t="s">
        <v>790</v>
      </c>
      <c r="Y258" s="42" t="str">
        <f>VLOOKUP($C258,[1]量産!$C$4:$N$15550,2,FALSE)</f>
        <v>I3JAX91</v>
      </c>
      <c r="Z258" s="108">
        <f>VLOOKUP($C258,[1]量産!$C$4:$N$15550,3,FALSE)</f>
        <v>0</v>
      </c>
      <c r="AA258" s="42" t="str">
        <f>VLOOKUP($C258,[1]量産!$C$4:$N$15550,4,FALSE)</f>
        <v>VL24 NMR</v>
      </c>
      <c r="AB258" s="42" t="str">
        <f>VLOOKUP($C258,[1]量産!$C$4:$N$15550,5,FALSE)</f>
        <v>VL24 D-Gr</v>
      </c>
      <c r="AC258" s="81" t="str">
        <f>VLOOKUP($C258,[1]量産!$C$4:$N$15550,6,FALSE)</f>
        <v>【I3JAX91】VL24 D-Gｒ 台湾向け　700巾FRAME ASM新規出図(GVW5ｔ）</v>
      </c>
      <c r="AD258" s="42" t="str">
        <f>VLOOKUP($C258,[1]量産!$C$4:$N$15550,7,FALSE)</f>
        <v>PA1-1129</v>
      </c>
      <c r="AE258" s="42" t="str">
        <f>VLOOKUP($C258,[1]量産!$C$4:$N$15550,8,FALSE)</f>
        <v>A</v>
      </c>
      <c r="AF258" s="82" t="str">
        <f>VLOOKUP($C258,[1]量産!$C$4:$N$15550,9,FALSE)</f>
        <v>CFH</v>
      </c>
      <c r="AG258" s="83" t="str">
        <f>VLOOKUP($C258,[1]量産!$C$4:$N$15550,10,FALSE)</f>
        <v>○</v>
      </c>
      <c r="AH258" s="42">
        <f>VLOOKUP($C258,[1]量産!$C$4:$N$15550,11,FALSE)</f>
        <v>20211004</v>
      </c>
      <c r="AI258" s="84">
        <f>VLOOKUP($C258,[1]量産!$C$4:$N$15550,12,FALSE)</f>
        <v>20211004</v>
      </c>
      <c r="AJ258" s="9"/>
      <c r="AK258" s="10"/>
      <c r="AL258" s="11">
        <f t="shared" si="28"/>
        <v>8978274300</v>
      </c>
      <c r="AM258" s="11" t="str">
        <f t="shared" si="29"/>
        <v>A</v>
      </c>
      <c r="AN258" s="11" t="str">
        <f t="shared" si="30"/>
        <v>SOP</v>
      </c>
      <c r="AQ258" s="11">
        <f t="shared" si="33"/>
        <v>0</v>
      </c>
      <c r="AR258" s="11">
        <f t="shared" si="34"/>
        <v>0</v>
      </c>
      <c r="BK258" s="13" t="e">
        <f>VLOOKUP(C:C,[2]Sheet2!$A:$A,1,FALSE)</f>
        <v>#N/A</v>
      </c>
    </row>
    <row r="259" spans="1:63" s="11" customFormat="1">
      <c r="A259" s="138">
        <v>428</v>
      </c>
      <c r="B259" s="170" t="s">
        <v>13</v>
      </c>
      <c r="C259" s="136">
        <v>8978274310</v>
      </c>
      <c r="D259" s="136" t="s">
        <v>29</v>
      </c>
      <c r="E259" s="247" t="s">
        <v>1013</v>
      </c>
      <c r="F259" s="139">
        <v>1</v>
      </c>
      <c r="G259" s="139" t="s">
        <v>734</v>
      </c>
      <c r="H259" s="139" t="s">
        <v>85</v>
      </c>
      <c r="I259" s="152">
        <v>1</v>
      </c>
      <c r="J259" s="139">
        <v>2</v>
      </c>
      <c r="K259" s="139">
        <v>2</v>
      </c>
      <c r="L259" s="152">
        <v>4</v>
      </c>
      <c r="M259" s="152">
        <v>4</v>
      </c>
      <c r="N259" s="152">
        <v>4</v>
      </c>
      <c r="O259" s="152">
        <v>3</v>
      </c>
      <c r="P259" s="152">
        <v>10</v>
      </c>
      <c r="Q259" s="152">
        <v>10</v>
      </c>
      <c r="R259" s="152">
        <v>10</v>
      </c>
      <c r="S259" s="139">
        <v>9</v>
      </c>
      <c r="T259" s="139">
        <v>14</v>
      </c>
      <c r="U259" s="139">
        <v>10</v>
      </c>
      <c r="V259" s="139">
        <v>83</v>
      </c>
      <c r="W259" s="136" t="s">
        <v>680</v>
      </c>
      <c r="X259" s="136" t="s">
        <v>790</v>
      </c>
      <c r="Y259" s="42" t="str">
        <f>VLOOKUP($C259,[1]量産!$C$4:$N$15550,2,FALSE)</f>
        <v>I3JAX91</v>
      </c>
      <c r="Z259" s="108">
        <f>VLOOKUP($C259,[1]量産!$C$4:$N$15550,3,FALSE)</f>
        <v>0</v>
      </c>
      <c r="AA259" s="42" t="str">
        <f>VLOOKUP($C259,[1]量産!$C$4:$N$15550,4,FALSE)</f>
        <v>VL24 NMR</v>
      </c>
      <c r="AB259" s="42" t="str">
        <f>VLOOKUP($C259,[1]量産!$C$4:$N$15550,5,FALSE)</f>
        <v>VL24 D-Gr</v>
      </c>
      <c r="AC259" s="81" t="str">
        <f>VLOOKUP($C259,[1]量産!$C$4:$N$15550,6,FALSE)</f>
        <v>【I3JAX91】VL24 D-Gｒ 台湾向け　700巾FRAME ASM新規出図(GVW5ｔ）</v>
      </c>
      <c r="AD259" s="42" t="str">
        <f>VLOOKUP($C259,[1]量産!$C$4:$N$15550,7,FALSE)</f>
        <v>PA1-1129</v>
      </c>
      <c r="AE259" s="42" t="str">
        <f>VLOOKUP($C259,[1]量産!$C$4:$N$15550,8,FALSE)</f>
        <v>A</v>
      </c>
      <c r="AF259" s="82" t="str">
        <f>VLOOKUP($C259,[1]量産!$C$4:$N$15550,9,FALSE)</f>
        <v>CFJ</v>
      </c>
      <c r="AG259" s="83" t="str">
        <f>VLOOKUP($C259,[1]量産!$C$4:$N$15550,10,FALSE)</f>
        <v>○</v>
      </c>
      <c r="AH259" s="42">
        <f>VLOOKUP($C259,[1]量産!$C$4:$N$15550,11,FALSE)</f>
        <v>20211004</v>
      </c>
      <c r="AI259" s="84">
        <f>VLOOKUP($C259,[1]量産!$C$4:$N$15550,12,FALSE)</f>
        <v>20211004</v>
      </c>
      <c r="AJ259" s="9"/>
      <c r="AK259" s="10"/>
      <c r="AL259" s="11">
        <f t="shared" si="28"/>
        <v>8978274310</v>
      </c>
      <c r="AM259" s="11" t="str">
        <f t="shared" si="29"/>
        <v>A</v>
      </c>
      <c r="AN259" s="11" t="str">
        <f t="shared" si="30"/>
        <v>SOP</v>
      </c>
      <c r="AQ259" s="11">
        <f t="shared" si="33"/>
        <v>0</v>
      </c>
      <c r="AR259" s="11">
        <f t="shared" si="34"/>
        <v>0</v>
      </c>
      <c r="BK259" s="13" t="e">
        <f>VLOOKUP(C:C,[2]Sheet2!$A:$A,1,FALSE)</f>
        <v>#N/A</v>
      </c>
    </row>
    <row r="260" spans="1:63" s="11" customFormat="1">
      <c r="A260" s="138">
        <v>429</v>
      </c>
      <c r="B260" s="170" t="s">
        <v>13</v>
      </c>
      <c r="C260" s="136">
        <v>8978274330</v>
      </c>
      <c r="D260" s="136" t="s">
        <v>29</v>
      </c>
      <c r="E260" s="247" t="s">
        <v>1013</v>
      </c>
      <c r="F260" s="139">
        <v>1</v>
      </c>
      <c r="G260" s="139" t="s">
        <v>870</v>
      </c>
      <c r="H260" s="139" t="s">
        <v>85</v>
      </c>
      <c r="I260" s="152">
        <v>9</v>
      </c>
      <c r="J260" s="152">
        <v>6</v>
      </c>
      <c r="K260" s="139">
        <v>5</v>
      </c>
      <c r="L260" s="139">
        <v>10</v>
      </c>
      <c r="M260" s="139">
        <v>8</v>
      </c>
      <c r="N260" s="139">
        <v>9</v>
      </c>
      <c r="O260" s="152">
        <v>8</v>
      </c>
      <c r="P260" s="139">
        <v>12</v>
      </c>
      <c r="Q260" s="139">
        <v>11</v>
      </c>
      <c r="R260" s="139">
        <v>10</v>
      </c>
      <c r="S260" s="152">
        <v>11</v>
      </c>
      <c r="T260" s="152">
        <v>15</v>
      </c>
      <c r="U260" s="152">
        <v>12</v>
      </c>
      <c r="V260" s="139">
        <v>126</v>
      </c>
      <c r="W260" s="136" t="s">
        <v>680</v>
      </c>
      <c r="X260" s="136" t="s">
        <v>790</v>
      </c>
      <c r="Y260" s="42" t="str">
        <f>VLOOKUP($C260,[1]量産!$C$4:$N$15550,2,FALSE)</f>
        <v>I3JAX91</v>
      </c>
      <c r="Z260" s="108">
        <f>VLOOKUP($C260,[1]量産!$C$4:$N$15550,3,FALSE)</f>
        <v>0</v>
      </c>
      <c r="AA260" s="42" t="str">
        <f>VLOOKUP($C260,[1]量産!$C$4:$N$15550,4,FALSE)</f>
        <v>VL24 NMR</v>
      </c>
      <c r="AB260" s="42" t="str">
        <f>VLOOKUP($C260,[1]量産!$C$4:$N$15550,5,FALSE)</f>
        <v>VL24 D-Gr</v>
      </c>
      <c r="AC260" s="81" t="str">
        <f>VLOOKUP($C260,[1]量産!$C$4:$N$15550,6,FALSE)</f>
        <v>【I3JAX91】VL24 D-Gｒ 台湾向け　700巾FRAME ASM新規出図(GVW5ｔ）</v>
      </c>
      <c r="AD260" s="42" t="str">
        <f>VLOOKUP($C260,[1]量産!$C$4:$N$15550,7,FALSE)</f>
        <v>PA1-1129</v>
      </c>
      <c r="AE260" s="42" t="str">
        <f>VLOOKUP($C260,[1]量産!$C$4:$N$15550,8,FALSE)</f>
        <v>A</v>
      </c>
      <c r="AF260" s="82" t="str">
        <f>VLOOKUP($C260,[1]量産!$C$4:$N$15550,9,FALSE)</f>
        <v>CTW</v>
      </c>
      <c r="AG260" s="83" t="str">
        <f>VLOOKUP($C260,[1]量産!$C$4:$N$15550,10,FALSE)</f>
        <v>○</v>
      </c>
      <c r="AH260" s="42">
        <f>VLOOKUP($C260,[1]量産!$C$4:$N$15550,11,FALSE)</f>
        <v>20211004</v>
      </c>
      <c r="AI260" s="84">
        <f>VLOOKUP($C260,[1]量産!$C$4:$N$15550,12,FALSE)</f>
        <v>20211004</v>
      </c>
      <c r="AJ260" s="9"/>
      <c r="AK260" s="10"/>
      <c r="AL260" s="11">
        <f t="shared" si="28"/>
        <v>8978274330</v>
      </c>
      <c r="AM260" s="11" t="str">
        <f t="shared" si="29"/>
        <v>A</v>
      </c>
      <c r="AN260" s="11" t="str">
        <f t="shared" si="30"/>
        <v>SOP</v>
      </c>
      <c r="AQ260" s="11">
        <f t="shared" si="33"/>
        <v>0</v>
      </c>
      <c r="AR260" s="11">
        <f t="shared" si="34"/>
        <v>0</v>
      </c>
      <c r="BK260" s="13" t="e">
        <f>VLOOKUP(C:C,[2]Sheet2!$A:$A,1,FALSE)</f>
        <v>#N/A</v>
      </c>
    </row>
    <row r="261" spans="1:63" s="11" customFormat="1">
      <c r="A261" s="138">
        <v>430</v>
      </c>
      <c r="B261" s="170" t="s">
        <v>13</v>
      </c>
      <c r="C261" s="136">
        <v>8978298200</v>
      </c>
      <c r="D261" s="136" t="s">
        <v>29</v>
      </c>
      <c r="E261" s="247" t="s">
        <v>1013</v>
      </c>
      <c r="F261" s="139">
        <v>1</v>
      </c>
      <c r="G261" s="139" t="s">
        <v>735</v>
      </c>
      <c r="H261" s="139" t="s">
        <v>85</v>
      </c>
      <c r="I261" s="152">
        <v>1</v>
      </c>
      <c r="J261" s="139">
        <v>3</v>
      </c>
      <c r="K261" s="139">
        <v>9</v>
      </c>
      <c r="L261" s="152">
        <v>16</v>
      </c>
      <c r="M261" s="152">
        <v>14</v>
      </c>
      <c r="N261" s="152">
        <v>15</v>
      </c>
      <c r="O261" s="152">
        <v>11</v>
      </c>
      <c r="P261" s="152">
        <v>13</v>
      </c>
      <c r="Q261" s="139">
        <v>12</v>
      </c>
      <c r="R261" s="152">
        <v>11</v>
      </c>
      <c r="S261" s="152">
        <v>12</v>
      </c>
      <c r="T261" s="152">
        <v>17</v>
      </c>
      <c r="U261" s="152">
        <v>12</v>
      </c>
      <c r="V261" s="139">
        <v>146</v>
      </c>
      <c r="W261" s="136" t="s">
        <v>680</v>
      </c>
      <c r="X261" s="136" t="s">
        <v>790</v>
      </c>
      <c r="Y261" s="42" t="str">
        <f>VLOOKUP($C261,[1]量産!$C$4:$N$15550,2,FALSE)</f>
        <v>I3JAX91</v>
      </c>
      <c r="Z261" s="108">
        <f>VLOOKUP($C261,[1]量産!$C$4:$N$15550,3,FALSE)</f>
        <v>0</v>
      </c>
      <c r="AA261" s="42" t="str">
        <f>VLOOKUP($C261,[1]量産!$C$4:$N$15550,4,FALSE)</f>
        <v>VL24 NMR</v>
      </c>
      <c r="AB261" s="42" t="str">
        <f>VLOOKUP($C261,[1]量産!$C$4:$N$15550,5,FALSE)</f>
        <v>VL24 D-Gr</v>
      </c>
      <c r="AC261" s="81" t="str">
        <f>VLOOKUP($C261,[1]量産!$C$4:$N$15550,6,FALSE)</f>
        <v>【I3JAX91】VL24 D-Gｒ 台湾向け　700巾FRAME ASM新規出図(GVW5ｔ）</v>
      </c>
      <c r="AD261" s="42" t="str">
        <f>VLOOKUP($C261,[1]量産!$C$4:$N$15550,7,FALSE)</f>
        <v>PA1-2120</v>
      </c>
      <c r="AE261" s="42" t="str">
        <f>VLOOKUP($C261,[1]量産!$C$4:$N$15550,8,FALSE)</f>
        <v>A</v>
      </c>
      <c r="AF261" s="82" t="str">
        <f>VLOOKUP($C261,[1]量産!$C$4:$N$15550,9,FALSE)</f>
        <v>CTX</v>
      </c>
      <c r="AG261" s="83" t="str">
        <f>VLOOKUP($C261,[1]量産!$C$4:$N$15550,10,FALSE)</f>
        <v>○</v>
      </c>
      <c r="AH261" s="42">
        <f>VLOOKUP($C261,[1]量産!$C$4:$N$15550,11,FALSE)</f>
        <v>20220613</v>
      </c>
      <c r="AI261" s="84">
        <f>VLOOKUP($C261,[1]量産!$C$4:$N$15550,12,FALSE)</f>
        <v>20220613</v>
      </c>
      <c r="AJ261" s="12"/>
      <c r="AK261" s="10"/>
      <c r="AL261" s="11">
        <f t="shared" ref="AL261:AL324" si="35">C261</f>
        <v>8978298200</v>
      </c>
      <c r="AM261" s="11" t="str">
        <f t="shared" ref="AM261:AM324" si="36">B261</f>
        <v>A</v>
      </c>
      <c r="AN261" s="11" t="str">
        <f t="shared" ref="AN261:AN324" si="37">E261</f>
        <v>SOP</v>
      </c>
      <c r="AQ261" s="11">
        <f t="shared" si="33"/>
        <v>0</v>
      </c>
      <c r="AR261" s="11">
        <f t="shared" si="34"/>
        <v>0</v>
      </c>
      <c r="BK261" s="13" t="e">
        <f>VLOOKUP(C:C,[2]Sheet2!$A:$A,1,FALSE)</f>
        <v>#N/A</v>
      </c>
    </row>
    <row r="262" spans="1:63" s="11" customFormat="1">
      <c r="A262" s="138">
        <v>432</v>
      </c>
      <c r="B262" s="170" t="s">
        <v>13</v>
      </c>
      <c r="C262" s="136">
        <v>8978312760</v>
      </c>
      <c r="D262" s="136" t="s">
        <v>36</v>
      </c>
      <c r="E262" s="247" t="s">
        <v>1013</v>
      </c>
      <c r="F262" s="139">
        <v>1</v>
      </c>
      <c r="G262" s="139" t="s">
        <v>736</v>
      </c>
      <c r="H262" s="139" t="s">
        <v>85</v>
      </c>
      <c r="I262" s="152">
        <v>3</v>
      </c>
      <c r="J262" s="139">
        <v>2</v>
      </c>
      <c r="K262" s="139">
        <v>1</v>
      </c>
      <c r="L262" s="139">
        <v>2</v>
      </c>
      <c r="M262" s="139">
        <v>2</v>
      </c>
      <c r="N262" s="152">
        <v>2</v>
      </c>
      <c r="O262" s="139">
        <v>3</v>
      </c>
      <c r="P262" s="139">
        <v>8</v>
      </c>
      <c r="Q262" s="139">
        <v>7</v>
      </c>
      <c r="R262" s="139">
        <v>7</v>
      </c>
      <c r="S262" s="139">
        <v>6</v>
      </c>
      <c r="T262" s="152">
        <v>7</v>
      </c>
      <c r="U262" s="152">
        <v>4</v>
      </c>
      <c r="V262" s="139">
        <v>54</v>
      </c>
      <c r="W262" s="136" t="s">
        <v>680</v>
      </c>
      <c r="X262" s="136" t="s">
        <v>683</v>
      </c>
      <c r="Y262" s="42" t="str">
        <f>VLOOKUP($C262,[1]量産!$C$4:$N$15550,2,FALSE)</f>
        <v>I3JAY96</v>
      </c>
      <c r="Z262" s="108">
        <f>VLOOKUP($C262,[1]量産!$C$4:$N$15550,3,FALSE)</f>
        <v>44718</v>
      </c>
      <c r="AA262" s="42" t="str">
        <f>VLOOKUP($C262,[1]量産!$C$4:$N$15550,4,FALSE)</f>
        <v>VL20 NMR</v>
      </c>
      <c r="AB262" s="42" t="str">
        <f>VLOOKUP($C262,[1]量産!$C$4:$N$15550,5,FALSE)</f>
        <v>VL20 H2-Gr</v>
      </c>
      <c r="AC262" s="81" t="str">
        <f>VLOOKUP($C262,[1]量産!$C$4:$N$15550,6,FALSE)</f>
        <v>【I3JAY96】VL20 H2-Gr FRAME ASM新規出図(初回イベント:'22/7月PP)</v>
      </c>
      <c r="AD262" s="42" t="str">
        <f>VLOOKUP($C262,[1]量産!$C$4:$N$15550,7,FALSE)</f>
        <v>PA1-4053</v>
      </c>
      <c r="AE262" s="42" t="str">
        <f>VLOOKUP($C262,[1]量産!$C$4:$N$15550,8,FALSE)</f>
        <v>A</v>
      </c>
      <c r="AF262" s="82" t="str">
        <f>VLOOKUP($C262,[1]量産!$C$4:$N$15550,9,FALSE)</f>
        <v>KM1</v>
      </c>
      <c r="AG262" s="83" t="str">
        <f>VLOOKUP($C262,[1]量産!$C$4:$N$15550,10,FALSE)</f>
        <v>○</v>
      </c>
      <c r="AH262" s="42">
        <f>VLOOKUP($C262,[1]量産!$C$4:$N$15550,11,FALSE)</f>
        <v>20240523</v>
      </c>
      <c r="AI262" s="84">
        <f>VLOOKUP($C262,[1]量産!$C$4:$N$15550,12,FALSE)</f>
        <v>20240523</v>
      </c>
      <c r="AJ262" s="12"/>
      <c r="AK262" s="10"/>
      <c r="AL262" s="11">
        <f t="shared" si="35"/>
        <v>8978312760</v>
      </c>
      <c r="AM262" s="11" t="str">
        <f t="shared" si="36"/>
        <v>A</v>
      </c>
      <c r="AN262" s="11" t="str">
        <f t="shared" si="37"/>
        <v>SOP</v>
      </c>
      <c r="AQ262" s="11">
        <f t="shared" si="33"/>
        <v>0</v>
      </c>
      <c r="AR262" s="11">
        <f t="shared" si="34"/>
        <v>0</v>
      </c>
      <c r="BK262" s="13" t="e">
        <f>VLOOKUP(C:C,[2]Sheet2!$A:$A,1,FALSE)</f>
        <v>#N/A</v>
      </c>
    </row>
    <row r="263" spans="1:63" s="11" customFormat="1">
      <c r="A263" s="138">
        <v>471</v>
      </c>
      <c r="B263" s="170" t="s">
        <v>13</v>
      </c>
      <c r="C263" s="136">
        <v>8978794443</v>
      </c>
      <c r="D263" s="136" t="s">
        <v>12</v>
      </c>
      <c r="E263" s="247" t="s">
        <v>1013</v>
      </c>
      <c r="F263" s="139">
        <v>1</v>
      </c>
      <c r="G263" s="139" t="s">
        <v>392</v>
      </c>
      <c r="H263" s="139" t="s">
        <v>85</v>
      </c>
      <c r="I263" s="152">
        <v>1</v>
      </c>
      <c r="J263" s="139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>
        <v>1</v>
      </c>
      <c r="W263" s="136" t="s">
        <v>680</v>
      </c>
      <c r="X263" s="136" t="s">
        <v>681</v>
      </c>
      <c r="Y263" s="42" t="str">
        <f>VLOOKUP($C263,[1]量産!$C$4:$N$15550,2,FALSE)</f>
        <v>I4JKV99</v>
      </c>
      <c r="Z263" s="108">
        <f>VLOOKUP($C263,[1]量産!$C$4:$N$15550,3,FALSE)</f>
        <v>45202</v>
      </c>
      <c r="AA263" s="42" t="str">
        <f>VLOOKUP($C263,[1]量産!$C$4:$N$15550,4,FALSE)</f>
        <v>VK00 NPR</v>
      </c>
      <c r="AB263" s="42" t="str">
        <f>VLOOKUP($C263,[1]量産!$C$4:$N$15550,5,FALSE)</f>
        <v>3X 750幅</v>
      </c>
      <c r="AC263" s="81" t="str">
        <f>VLOOKUP($C263,[1]量産!$C$4:$N$15550,6,FALSE)</f>
        <v>【I4JKV99】VK00 3X 750幅 FRAME ASM　設変出図(サ変、NUT,RIVETの変更)　※AAS-LD-12565</v>
      </c>
      <c r="AD263" s="42" t="str">
        <f>VLOOKUP($C263,[1]量産!$C$4:$N$15550,7,FALSE)</f>
        <v>PA1-3218</v>
      </c>
      <c r="AE263" s="42" t="str">
        <f>VLOOKUP($C263,[1]量産!$C$4:$N$15550,8,FALSE)</f>
        <v>A</v>
      </c>
      <c r="AF263" s="82" t="str">
        <f>VLOOKUP($C263,[1]量産!$C$4:$N$15550,9,FALSE)</f>
        <v>1SFE</v>
      </c>
      <c r="AG263" s="83" t="str">
        <f>VLOOKUP($C263,[1]量産!$C$4:$N$15550,10,FALSE)</f>
        <v>○</v>
      </c>
      <c r="AH263" s="42">
        <f>VLOOKUP($C263,[1]量産!$C$4:$N$15550,11,FALSE)</f>
        <v>20231226</v>
      </c>
      <c r="AI263" s="84">
        <f>VLOOKUP($C263,[1]量産!$C$4:$N$15550,12,FALSE)</f>
        <v>20231226</v>
      </c>
      <c r="AJ263" s="12"/>
      <c r="AK263" s="10"/>
      <c r="AL263" s="11">
        <f t="shared" si="35"/>
        <v>8978794443</v>
      </c>
      <c r="AM263" s="11" t="str">
        <f t="shared" si="36"/>
        <v>A</v>
      </c>
      <c r="AN263" s="11" t="str">
        <f t="shared" si="37"/>
        <v>SOP</v>
      </c>
      <c r="AQ263" s="11">
        <f t="shared" si="33"/>
        <v>0</v>
      </c>
      <c r="AR263" s="11">
        <f t="shared" si="34"/>
        <v>0</v>
      </c>
      <c r="BK263" s="13" t="e">
        <f>VLOOKUP(C:C,[2]Sheet2!$A:$A,1,FALSE)</f>
        <v>#N/A</v>
      </c>
    </row>
    <row r="264" spans="1:63" s="11" customFormat="1">
      <c r="A264" s="138">
        <v>472</v>
      </c>
      <c r="B264" s="170" t="s">
        <v>13</v>
      </c>
      <c r="C264" s="136">
        <v>8978794453</v>
      </c>
      <c r="D264" s="136" t="s">
        <v>12</v>
      </c>
      <c r="E264" s="247" t="s">
        <v>1013</v>
      </c>
      <c r="F264" s="139">
        <v>1</v>
      </c>
      <c r="G264" s="139" t="s">
        <v>397</v>
      </c>
      <c r="H264" s="139" t="s">
        <v>85</v>
      </c>
      <c r="I264" s="139">
        <v>4</v>
      </c>
      <c r="J264" s="139">
        <v>5</v>
      </c>
      <c r="K264" s="139">
        <v>3</v>
      </c>
      <c r="L264" s="139">
        <v>6</v>
      </c>
      <c r="M264" s="139">
        <v>1</v>
      </c>
      <c r="N264" s="139"/>
      <c r="O264" s="139"/>
      <c r="P264" s="139"/>
      <c r="Q264" s="139">
        <v>1</v>
      </c>
      <c r="R264" s="139"/>
      <c r="S264" s="139">
        <v>1</v>
      </c>
      <c r="T264" s="139">
        <v>1</v>
      </c>
      <c r="U264" s="139">
        <v>2</v>
      </c>
      <c r="V264" s="139">
        <v>24</v>
      </c>
      <c r="W264" s="136" t="s">
        <v>680</v>
      </c>
      <c r="X264" s="136" t="s">
        <v>681</v>
      </c>
      <c r="Y264" s="42" t="str">
        <f>VLOOKUP($C264,[1]量産!$C$4:$N$15550,2,FALSE)</f>
        <v>I4JKV99</v>
      </c>
      <c r="Z264" s="108">
        <f>VLOOKUP($C264,[1]量産!$C$4:$N$15550,3,FALSE)</f>
        <v>45202</v>
      </c>
      <c r="AA264" s="42" t="str">
        <f>VLOOKUP($C264,[1]量産!$C$4:$N$15550,4,FALSE)</f>
        <v>VK00 NPR</v>
      </c>
      <c r="AB264" s="42" t="str">
        <f>VLOOKUP($C264,[1]量産!$C$4:$N$15550,5,FALSE)</f>
        <v>3X 750幅</v>
      </c>
      <c r="AC264" s="81" t="str">
        <f>VLOOKUP($C264,[1]量産!$C$4:$N$15550,6,FALSE)</f>
        <v>【I4JKV99】VK00 3X 750幅 FRAME ASM　設変出図(サ変、NUT,RIVETの変更)　※AAS-LD-12565</v>
      </c>
      <c r="AD264" s="42" t="str">
        <f>VLOOKUP($C264,[1]量産!$C$4:$N$15550,7,FALSE)</f>
        <v>PA1-3218</v>
      </c>
      <c r="AE264" s="42" t="str">
        <f>VLOOKUP($C264,[1]量産!$C$4:$N$15550,8,FALSE)</f>
        <v>A</v>
      </c>
      <c r="AF264" s="82" t="str">
        <f>VLOOKUP($C264,[1]量産!$C$4:$N$15550,9,FALSE)</f>
        <v>1SFF</v>
      </c>
      <c r="AG264" s="83" t="str">
        <f>VLOOKUP($C264,[1]量産!$C$4:$N$15550,10,FALSE)</f>
        <v>○</v>
      </c>
      <c r="AH264" s="42">
        <f>VLOOKUP($C264,[1]量産!$C$4:$N$15550,11,FALSE)</f>
        <v>20231205</v>
      </c>
      <c r="AI264" s="84">
        <f>VLOOKUP($C264,[1]量産!$C$4:$N$15550,12,FALSE)</f>
        <v>20231205</v>
      </c>
      <c r="AJ264" s="9"/>
      <c r="AK264" s="10"/>
      <c r="AL264" s="11">
        <f t="shared" si="35"/>
        <v>8978794453</v>
      </c>
      <c r="AM264" s="11" t="str">
        <f t="shared" si="36"/>
        <v>A</v>
      </c>
      <c r="AN264" s="11" t="str">
        <f t="shared" si="37"/>
        <v>SOP</v>
      </c>
      <c r="AQ264" s="11">
        <f t="shared" si="33"/>
        <v>0</v>
      </c>
      <c r="AR264" s="11">
        <f t="shared" si="34"/>
        <v>0</v>
      </c>
      <c r="BK264" s="13" t="e">
        <f>VLOOKUP(C:C,[2]Sheet2!$A:$A,1,FALSE)</f>
        <v>#N/A</v>
      </c>
    </row>
    <row r="265" spans="1:63" s="11" customFormat="1">
      <c r="A265" s="138">
        <v>475</v>
      </c>
      <c r="B265" s="170" t="s">
        <v>13</v>
      </c>
      <c r="C265" s="136">
        <v>8978794533</v>
      </c>
      <c r="D265" s="136" t="s">
        <v>12</v>
      </c>
      <c r="E265" s="247" t="s">
        <v>1013</v>
      </c>
      <c r="F265" s="139">
        <v>1</v>
      </c>
      <c r="G265" s="139" t="s">
        <v>815</v>
      </c>
      <c r="H265" s="139" t="s">
        <v>85</v>
      </c>
      <c r="I265" s="139">
        <v>1</v>
      </c>
      <c r="J265" s="139"/>
      <c r="K265" s="139"/>
      <c r="L265" s="139">
        <v>1</v>
      </c>
      <c r="M265" s="139">
        <v>1</v>
      </c>
      <c r="N265" s="139"/>
      <c r="O265" s="139"/>
      <c r="P265" s="139"/>
      <c r="Q265" s="139"/>
      <c r="R265" s="139"/>
      <c r="S265" s="139"/>
      <c r="T265" s="139"/>
      <c r="U265" s="139"/>
      <c r="V265" s="139">
        <v>3</v>
      </c>
      <c r="W265" s="136" t="s">
        <v>680</v>
      </c>
      <c r="X265" s="136" t="s">
        <v>681</v>
      </c>
      <c r="Y265" s="42" t="str">
        <f>VLOOKUP($C265,[1]量産!$C$4:$N$15550,2,FALSE)</f>
        <v>I4JKV99</v>
      </c>
      <c r="Z265" s="108">
        <f>VLOOKUP($C265,[1]量産!$C$4:$N$15550,3,FALSE)</f>
        <v>45202</v>
      </c>
      <c r="AA265" s="42" t="str">
        <f>VLOOKUP($C265,[1]量産!$C$4:$N$15550,4,FALSE)</f>
        <v>VK00 NPR</v>
      </c>
      <c r="AB265" s="42" t="str">
        <f>VLOOKUP($C265,[1]量産!$C$4:$N$15550,5,FALSE)</f>
        <v>3X 750幅</v>
      </c>
      <c r="AC265" s="81" t="str">
        <f>VLOOKUP($C265,[1]量産!$C$4:$N$15550,6,FALSE)</f>
        <v>【I4JKV99】VK00 3X 750幅 FRAME ASM　設変出図(サ変、NUT,RIVETの変更)　※AAS-LD-12565</v>
      </c>
      <c r="AD265" s="42" t="str">
        <f>VLOOKUP($C265,[1]量産!$C$4:$N$15550,7,FALSE)</f>
        <v>PA1-3218</v>
      </c>
      <c r="AE265" s="42" t="str">
        <f>VLOOKUP($C265,[1]量産!$C$4:$N$15550,8,FALSE)</f>
        <v>A</v>
      </c>
      <c r="AF265" s="82" t="str">
        <f>VLOOKUP($C265,[1]量産!$C$4:$N$15550,9,FALSE)</f>
        <v>1SFP</v>
      </c>
      <c r="AG265" s="83" t="str">
        <f>VLOOKUP($C265,[1]量産!$C$4:$N$15550,10,FALSE)</f>
        <v>○</v>
      </c>
      <c r="AH265" s="42">
        <f>VLOOKUP($C265,[1]量産!$C$4:$N$15550,11,FALSE)</f>
        <v>20231227</v>
      </c>
      <c r="AI265" s="84">
        <f>VLOOKUP($C265,[1]量産!$C$4:$N$15550,12,FALSE)</f>
        <v>20231227</v>
      </c>
      <c r="AJ265" s="12"/>
      <c r="AK265" s="10"/>
      <c r="AL265" s="11">
        <f t="shared" si="35"/>
        <v>8978794533</v>
      </c>
      <c r="AM265" s="11" t="str">
        <f t="shared" si="36"/>
        <v>A</v>
      </c>
      <c r="AN265" s="11" t="str">
        <f t="shared" si="37"/>
        <v>SOP</v>
      </c>
      <c r="AQ265" s="11">
        <f t="shared" si="33"/>
        <v>0</v>
      </c>
      <c r="AR265" s="11">
        <f t="shared" si="34"/>
        <v>0</v>
      </c>
      <c r="BK265" s="13" t="e">
        <f>VLOOKUP(C:C,[2]Sheet2!$A:$A,1,FALSE)</f>
        <v>#N/A</v>
      </c>
    </row>
    <row r="266" spans="1:63" s="11" customFormat="1">
      <c r="A266" s="138">
        <v>479</v>
      </c>
      <c r="B266" s="170" t="s">
        <v>13</v>
      </c>
      <c r="C266" s="136">
        <v>8978794583</v>
      </c>
      <c r="D266" s="136" t="s">
        <v>12</v>
      </c>
      <c r="E266" s="247" t="s">
        <v>1013</v>
      </c>
      <c r="F266" s="139">
        <v>1</v>
      </c>
      <c r="G266" s="139" t="s">
        <v>670</v>
      </c>
      <c r="H266" s="139" t="s">
        <v>85</v>
      </c>
      <c r="I266" s="139">
        <v>6</v>
      </c>
      <c r="J266" s="139">
        <v>1</v>
      </c>
      <c r="K266" s="139"/>
      <c r="L266" s="152">
        <v>3</v>
      </c>
      <c r="M266" s="139">
        <v>9</v>
      </c>
      <c r="N266" s="139">
        <v>6</v>
      </c>
      <c r="O266" s="139">
        <v>4</v>
      </c>
      <c r="P266" s="139">
        <v>8</v>
      </c>
      <c r="Q266" s="152">
        <v>7</v>
      </c>
      <c r="R266" s="152">
        <v>5</v>
      </c>
      <c r="S266" s="152">
        <v>2</v>
      </c>
      <c r="T266" s="152">
        <v>5</v>
      </c>
      <c r="U266" s="152">
        <v>4</v>
      </c>
      <c r="V266" s="139">
        <v>60</v>
      </c>
      <c r="W266" s="136" t="s">
        <v>680</v>
      </c>
      <c r="X266" s="136" t="s">
        <v>681</v>
      </c>
      <c r="Y266" s="42" t="str">
        <f>VLOOKUP($C266,[1]量産!$C$4:$N$15550,2,FALSE)</f>
        <v>I4JKV99</v>
      </c>
      <c r="Z266" s="108">
        <f>VLOOKUP($C266,[1]量産!$C$4:$N$15550,3,FALSE)</f>
        <v>45202</v>
      </c>
      <c r="AA266" s="42" t="str">
        <f>VLOOKUP($C266,[1]量産!$C$4:$N$15550,4,FALSE)</f>
        <v>VK00 NPR</v>
      </c>
      <c r="AB266" s="42" t="str">
        <f>VLOOKUP($C266,[1]量産!$C$4:$N$15550,5,FALSE)</f>
        <v>3X 750幅</v>
      </c>
      <c r="AC266" s="81" t="str">
        <f>VLOOKUP($C266,[1]量産!$C$4:$N$15550,6,FALSE)</f>
        <v>【I4JKV99】VK00 3X 750幅 FRAME ASM　設変出図(サ変、NUT,RIVETの変更)　※AAS-LD-12565</v>
      </c>
      <c r="AD266" s="42" t="str">
        <f>VLOOKUP($C266,[1]量産!$C$4:$N$15550,7,FALSE)</f>
        <v>PA1-3218</v>
      </c>
      <c r="AE266" s="42" t="str">
        <f>VLOOKUP($C266,[1]量産!$C$4:$N$15550,8,FALSE)</f>
        <v>A</v>
      </c>
      <c r="AF266" s="82" t="str">
        <f>VLOOKUP($C266,[1]量産!$C$4:$N$15550,9,FALSE)</f>
        <v>1RGB</v>
      </c>
      <c r="AG266" s="83" t="str">
        <f>VLOOKUP($C266,[1]量産!$C$4:$N$15550,10,FALSE)</f>
        <v>○</v>
      </c>
      <c r="AH266" s="42">
        <f>VLOOKUP($C266,[1]量産!$C$4:$N$15550,11,FALSE)</f>
        <v>20231219</v>
      </c>
      <c r="AI266" s="84">
        <f>VLOOKUP($C266,[1]量産!$C$4:$N$15550,12,FALSE)</f>
        <v>20231219</v>
      </c>
      <c r="AJ266" s="12"/>
      <c r="AK266" s="10"/>
      <c r="AL266" s="11">
        <f t="shared" si="35"/>
        <v>8978794583</v>
      </c>
      <c r="AM266" s="11" t="str">
        <f t="shared" si="36"/>
        <v>A</v>
      </c>
      <c r="AN266" s="11" t="str">
        <f t="shared" si="37"/>
        <v>SOP</v>
      </c>
      <c r="AQ266" s="11">
        <f t="shared" si="33"/>
        <v>0</v>
      </c>
      <c r="AR266" s="11">
        <f t="shared" si="34"/>
        <v>0</v>
      </c>
      <c r="BK266" s="13" t="e">
        <f>VLOOKUP(C:C,[2]Sheet2!$A:$A,1,FALSE)</f>
        <v>#N/A</v>
      </c>
    </row>
    <row r="267" spans="1:63" s="11" customFormat="1">
      <c r="A267" s="138">
        <v>486</v>
      </c>
      <c r="B267" s="170" t="s">
        <v>13</v>
      </c>
      <c r="C267" s="136">
        <v>8978794694</v>
      </c>
      <c r="D267" s="136" t="s">
        <v>12</v>
      </c>
      <c r="E267" s="247" t="s">
        <v>1013</v>
      </c>
      <c r="F267" s="139">
        <v>1</v>
      </c>
      <c r="G267" s="139" t="s">
        <v>398</v>
      </c>
      <c r="H267" s="139" t="s">
        <v>85</v>
      </c>
      <c r="I267" s="139">
        <v>1</v>
      </c>
      <c r="J267" s="139">
        <v>1</v>
      </c>
      <c r="K267" s="139">
        <v>2</v>
      </c>
      <c r="L267" s="139"/>
      <c r="M267" s="139"/>
      <c r="N267" s="139"/>
      <c r="O267" s="139"/>
      <c r="P267" s="139"/>
      <c r="Q267" s="139">
        <v>1</v>
      </c>
      <c r="R267" s="139"/>
      <c r="S267" s="139"/>
      <c r="T267" s="139"/>
      <c r="U267" s="139"/>
      <c r="V267" s="139">
        <v>5</v>
      </c>
      <c r="W267" s="136" t="s">
        <v>680</v>
      </c>
      <c r="X267" s="136" t="s">
        <v>681</v>
      </c>
      <c r="Y267" s="42" t="str">
        <f>VLOOKUP($C267,[1]量産!$C$4:$N$15550,2,FALSE)</f>
        <v>I4JKV99</v>
      </c>
      <c r="Z267" s="108">
        <f>VLOOKUP($C267,[1]量産!$C$4:$N$15550,3,FALSE)</f>
        <v>45202</v>
      </c>
      <c r="AA267" s="42" t="str">
        <f>VLOOKUP($C267,[1]量産!$C$4:$N$15550,4,FALSE)</f>
        <v>VK00 NPR</v>
      </c>
      <c r="AB267" s="42" t="str">
        <f>VLOOKUP($C267,[1]量産!$C$4:$N$15550,5,FALSE)</f>
        <v>3X 750幅</v>
      </c>
      <c r="AC267" s="81" t="str">
        <f>VLOOKUP($C267,[1]量産!$C$4:$N$15550,6,FALSE)</f>
        <v>【I4JKV99】VK00 3X 750幅 FRAME ASM　設変出図(サ変、NUT,RIVETの変更)　※AAS-LD-12565</v>
      </c>
      <c r="AD267" s="42" t="str">
        <f>VLOOKUP($C267,[1]量産!$C$4:$N$15550,7,FALSE)</f>
        <v>PA1-3218</v>
      </c>
      <c r="AE267" s="42" t="str">
        <f>VLOOKUP($C267,[1]量産!$C$4:$N$15550,8,FALSE)</f>
        <v>A</v>
      </c>
      <c r="AF267" s="82" t="str">
        <f>VLOOKUP($C267,[1]量産!$C$4:$N$15550,9,FALSE)</f>
        <v>1SLD</v>
      </c>
      <c r="AG267" s="83" t="str">
        <f>VLOOKUP($C267,[1]量産!$C$4:$N$15550,10,FALSE)</f>
        <v>○</v>
      </c>
      <c r="AH267" s="42">
        <f>VLOOKUP($C267,[1]量産!$C$4:$N$15550,11,FALSE)</f>
        <v>20231207</v>
      </c>
      <c r="AI267" s="84">
        <f>VLOOKUP($C267,[1]量産!$C$4:$N$15550,12,FALSE)</f>
        <v>20231207</v>
      </c>
      <c r="AJ267" s="12"/>
      <c r="AK267" s="10"/>
      <c r="AL267" s="11">
        <f t="shared" si="35"/>
        <v>8978794694</v>
      </c>
      <c r="AM267" s="11" t="str">
        <f t="shared" si="36"/>
        <v>A</v>
      </c>
      <c r="AN267" s="11" t="str">
        <f t="shared" si="37"/>
        <v>SOP</v>
      </c>
      <c r="AQ267" s="11">
        <f t="shared" si="33"/>
        <v>0</v>
      </c>
      <c r="AR267" s="11">
        <f t="shared" si="34"/>
        <v>0</v>
      </c>
      <c r="BK267" s="13" t="e">
        <f>VLOOKUP(C:C,[2]Sheet2!$A:$A,1,FALSE)</f>
        <v>#N/A</v>
      </c>
    </row>
    <row r="268" spans="1:63" s="11" customFormat="1">
      <c r="A268" s="138">
        <v>494</v>
      </c>
      <c r="B268" s="170" t="s">
        <v>13</v>
      </c>
      <c r="C268" s="136">
        <v>8978794814</v>
      </c>
      <c r="D268" s="136" t="s">
        <v>12</v>
      </c>
      <c r="E268" s="247" t="s">
        <v>1013</v>
      </c>
      <c r="F268" s="139">
        <v>1</v>
      </c>
      <c r="G268" s="139" t="s">
        <v>439</v>
      </c>
      <c r="H268" s="139" t="s">
        <v>85</v>
      </c>
      <c r="I268" s="139">
        <v>1</v>
      </c>
      <c r="J268" s="139"/>
      <c r="K268" s="139"/>
      <c r="L268" s="139"/>
      <c r="M268" s="139">
        <v>1</v>
      </c>
      <c r="N268" s="139"/>
      <c r="O268" s="139">
        <v>1</v>
      </c>
      <c r="P268" s="139">
        <v>2</v>
      </c>
      <c r="Q268" s="139">
        <v>2</v>
      </c>
      <c r="R268" s="139"/>
      <c r="S268" s="139">
        <v>1</v>
      </c>
      <c r="T268" s="139"/>
      <c r="U268" s="139"/>
      <c r="V268" s="139">
        <v>8</v>
      </c>
      <c r="W268" s="136" t="s">
        <v>680</v>
      </c>
      <c r="X268" s="136" t="s">
        <v>681</v>
      </c>
      <c r="Y268" s="42" t="str">
        <f>VLOOKUP($C268,[1]量産!$C$4:$N$15550,2,FALSE)</f>
        <v>I4JKV99</v>
      </c>
      <c r="Z268" s="108">
        <f>VLOOKUP($C268,[1]量産!$C$4:$N$15550,3,FALSE)</f>
        <v>45202</v>
      </c>
      <c r="AA268" s="42" t="str">
        <f>VLOOKUP($C268,[1]量産!$C$4:$N$15550,4,FALSE)</f>
        <v>VK00 NPR</v>
      </c>
      <c r="AB268" s="42" t="str">
        <f>VLOOKUP($C268,[1]量産!$C$4:$N$15550,5,FALSE)</f>
        <v>3X 750幅</v>
      </c>
      <c r="AC268" s="81" t="str">
        <f>VLOOKUP($C268,[1]量産!$C$4:$N$15550,6,FALSE)</f>
        <v>【I4JKV99】VK00 3X 750幅 FRAME ASM　設変出図(サ変、NUT,RIVETの変更)　※AAS-LD-12565</v>
      </c>
      <c r="AD268" s="42" t="str">
        <f>VLOOKUP($C268,[1]量産!$C$4:$N$15550,7,FALSE)</f>
        <v>PA1-3218</v>
      </c>
      <c r="AE268" s="42" t="str">
        <f>VLOOKUP($C268,[1]量産!$C$4:$N$15550,8,FALSE)</f>
        <v>A</v>
      </c>
      <c r="AF268" s="82" t="str">
        <f>VLOOKUP($C268,[1]量産!$C$4:$N$15550,9,FALSE)</f>
        <v>1RZ1</v>
      </c>
      <c r="AG268" s="83" t="str">
        <f>VLOOKUP($C268,[1]量産!$C$4:$N$15550,10,FALSE)</f>
        <v>○</v>
      </c>
      <c r="AH268" s="42">
        <f>VLOOKUP($C268,[1]量産!$C$4:$N$15550,11,FALSE)</f>
        <v>20231226</v>
      </c>
      <c r="AI268" s="84">
        <f>VLOOKUP($C268,[1]量産!$C$4:$N$15550,12,FALSE)</f>
        <v>20231226</v>
      </c>
      <c r="AJ268" s="12"/>
      <c r="AK268" s="10"/>
      <c r="AL268" s="11">
        <f t="shared" si="35"/>
        <v>8978794814</v>
      </c>
      <c r="AM268" s="11" t="str">
        <f t="shared" si="36"/>
        <v>A</v>
      </c>
      <c r="AN268" s="11" t="str">
        <f t="shared" si="37"/>
        <v>SOP</v>
      </c>
      <c r="AQ268" s="11">
        <f t="shared" si="33"/>
        <v>0</v>
      </c>
      <c r="AR268" s="11">
        <f t="shared" si="34"/>
        <v>0</v>
      </c>
      <c r="BK268" s="13" t="e">
        <f>VLOOKUP(C:C,[2]Sheet2!$A:$A,1,FALSE)</f>
        <v>#N/A</v>
      </c>
    </row>
    <row r="269" spans="1:63" s="11" customFormat="1">
      <c r="A269" s="138">
        <v>517</v>
      </c>
      <c r="B269" s="170" t="s">
        <v>13</v>
      </c>
      <c r="C269" s="136">
        <v>8982881022</v>
      </c>
      <c r="D269" s="136" t="s">
        <v>723</v>
      </c>
      <c r="E269" s="247" t="s">
        <v>1013</v>
      </c>
      <c r="F269" s="139">
        <v>1</v>
      </c>
      <c r="G269" s="139" t="s">
        <v>724</v>
      </c>
      <c r="H269" s="139" t="s">
        <v>85</v>
      </c>
      <c r="I269" s="139">
        <v>1</v>
      </c>
      <c r="J269" s="139"/>
      <c r="K269" s="139"/>
      <c r="L269" s="139"/>
      <c r="M269" s="139"/>
      <c r="N269" s="139"/>
      <c r="O269" s="139"/>
      <c r="P269" s="139"/>
      <c r="Q269" s="139"/>
      <c r="R269" s="139"/>
      <c r="S269" s="139">
        <v>1</v>
      </c>
      <c r="T269" s="139">
        <v>1</v>
      </c>
      <c r="U269" s="139"/>
      <c r="V269" s="139">
        <v>3</v>
      </c>
      <c r="W269" s="136" t="s">
        <v>680</v>
      </c>
      <c r="X269" s="136" t="s">
        <v>797</v>
      </c>
      <c r="Y269" s="42" t="str">
        <f>VLOOKUP($C269,[1]量産!$C$4:$N$15550,2,FALSE)</f>
        <v>I4JFH78</v>
      </c>
      <c r="Z269" s="108">
        <f>VLOOKUP($C269,[1]量産!$C$4:$N$15550,3,FALSE)</f>
        <v>0</v>
      </c>
      <c r="AA269" s="42" t="str">
        <f>VLOOKUP($C269,[1]量産!$C$4:$N$15550,4,FALSE)</f>
        <v>VN97E</v>
      </c>
      <c r="AB269" s="42" t="str">
        <f>VLOOKUP($C269,[1]量産!$C$4:$N$15550,5,FALSE)</f>
        <v>VN97E-Gr</v>
      </c>
      <c r="AC269" s="81" t="str">
        <f>VLOOKUP($C269,[1]量産!$C$4:$N$15550,6,FALSE)</f>
        <v>【I4JFH78】VN97 E-Gr SOP向け 新規FRAME ASM設変 8982881022, 8982881032</v>
      </c>
      <c r="AD269" s="42" t="str">
        <f>VLOOKUP($C269,[1]量産!$C$4:$N$15550,7,FALSE)</f>
        <v>PA1-7032</v>
      </c>
      <c r="AE269" s="42" t="str">
        <f>VLOOKUP($C269,[1]量産!$C$4:$N$15550,8,FALSE)</f>
        <v>A</v>
      </c>
      <c r="AF269" s="82" t="str">
        <f>VLOOKUP($C269,[1]量産!$C$4:$N$15550,9,FALSE)</f>
        <v>CDB</v>
      </c>
      <c r="AG269" s="83" t="str">
        <f>VLOOKUP($C269,[1]量産!$C$4:$N$15550,10,FALSE)</f>
        <v>○</v>
      </c>
      <c r="AH269" s="42">
        <f>VLOOKUP($C269,[1]量産!$C$4:$N$15550,11,FALSE)</f>
        <v>20170508</v>
      </c>
      <c r="AI269" s="84">
        <f>VLOOKUP($C269,[1]量産!$C$4:$N$15550,12,FALSE)</f>
        <v>20170508</v>
      </c>
      <c r="AJ269" s="12"/>
      <c r="AK269" s="10"/>
      <c r="AL269" s="11">
        <f t="shared" si="35"/>
        <v>8982881022</v>
      </c>
      <c r="AM269" s="11" t="str">
        <f t="shared" si="36"/>
        <v>A</v>
      </c>
      <c r="AN269" s="11" t="str">
        <f t="shared" si="37"/>
        <v>SOP</v>
      </c>
      <c r="AQ269" s="11">
        <f t="shared" si="33"/>
        <v>0</v>
      </c>
      <c r="AR269" s="11">
        <f t="shared" si="34"/>
        <v>0</v>
      </c>
      <c r="BK269" s="13" t="e">
        <f>VLOOKUP(C:C,[2]Sheet2!$A:$A,1,FALSE)</f>
        <v>#N/A</v>
      </c>
    </row>
    <row r="270" spans="1:63" s="11" customFormat="1">
      <c r="A270" s="138">
        <v>521</v>
      </c>
      <c r="B270" s="170" t="s">
        <v>13</v>
      </c>
      <c r="C270" s="136">
        <v>8983867571</v>
      </c>
      <c r="D270" s="136" t="s">
        <v>32</v>
      </c>
      <c r="E270" s="247" t="s">
        <v>1013</v>
      </c>
      <c r="F270" s="139">
        <v>1</v>
      </c>
      <c r="G270" s="139" t="s">
        <v>88</v>
      </c>
      <c r="H270" s="139" t="s">
        <v>85</v>
      </c>
      <c r="I270" s="152">
        <v>3</v>
      </c>
      <c r="J270" s="139">
        <v>3</v>
      </c>
      <c r="K270" s="139">
        <v>3</v>
      </c>
      <c r="L270" s="139">
        <v>4</v>
      </c>
      <c r="M270" s="139">
        <v>2</v>
      </c>
      <c r="N270" s="152">
        <v>2</v>
      </c>
      <c r="O270" s="152">
        <v>1</v>
      </c>
      <c r="P270" s="139">
        <v>2</v>
      </c>
      <c r="Q270" s="152">
        <v>2</v>
      </c>
      <c r="R270" s="152">
        <v>2</v>
      </c>
      <c r="S270" s="152">
        <v>1</v>
      </c>
      <c r="T270" s="152">
        <v>1</v>
      </c>
      <c r="U270" s="152"/>
      <c r="V270" s="139">
        <v>26</v>
      </c>
      <c r="W270" s="136" t="s">
        <v>680</v>
      </c>
      <c r="X270" s="136" t="s">
        <v>787</v>
      </c>
      <c r="Y270" s="42" t="str">
        <f>VLOOKUP($C270,[1]量産!$C$4:$N$15550,2,FALSE)</f>
        <v>I4JGD48</v>
      </c>
      <c r="Z270" s="108">
        <f>VLOOKUP($C270,[1]量産!$C$4:$N$15550,3,FALSE)</f>
        <v>0</v>
      </c>
      <c r="AA270" s="42" t="str">
        <f>VLOOKUP($C270,[1]量産!$C$4:$N$15550,4,FALSE)</f>
        <v>VL01 NMR</v>
      </c>
      <c r="AB270" s="42" t="str">
        <f>VLOOKUP($C270,[1]量産!$C$4:$N$15550,5,FALSE)</f>
        <v>VL01 NMR</v>
      </c>
      <c r="AC270" s="81" t="str">
        <f>VLOOKUP($C270,[1]量産!$C$4:$N$15550,6,FALSE)</f>
        <v>【I4JGD48】VL01 C-Gr 2X NUT追加</v>
      </c>
      <c r="AD270" s="42" t="str">
        <f>VLOOKUP($C270,[1]量産!$C$4:$N$15550,7,FALSE)</f>
        <v>PA1-8104</v>
      </c>
      <c r="AE270" s="42" t="str">
        <f>VLOOKUP($C270,[1]量産!$C$4:$N$15550,8,FALSE)</f>
        <v>A</v>
      </c>
      <c r="AF270" s="82" t="str">
        <f>VLOOKUP($C270,[1]量産!$C$4:$N$15550,9,FALSE)</f>
        <v>KDJ</v>
      </c>
      <c r="AG270" s="83" t="str">
        <f>VLOOKUP($C270,[1]量産!$C$4:$N$15550,10,FALSE)</f>
        <v>○</v>
      </c>
      <c r="AH270" s="42">
        <f>VLOOKUP($C270,[1]量産!$C$4:$N$15550,11,FALSE)</f>
        <v>20180922</v>
      </c>
      <c r="AI270" s="84">
        <f>VLOOKUP($C270,[1]量産!$C$4:$N$15550,12,FALSE)</f>
        <v>20180922</v>
      </c>
      <c r="AJ270" s="12"/>
      <c r="AK270" s="10"/>
      <c r="AL270" s="11">
        <f t="shared" si="35"/>
        <v>8983867571</v>
      </c>
      <c r="AM270" s="11" t="str">
        <f t="shared" si="36"/>
        <v>A</v>
      </c>
      <c r="AN270" s="11" t="str">
        <f t="shared" si="37"/>
        <v>SOP</v>
      </c>
      <c r="AQ270" s="11">
        <f t="shared" si="33"/>
        <v>0</v>
      </c>
      <c r="AR270" s="11">
        <f t="shared" si="34"/>
        <v>0</v>
      </c>
      <c r="BK270" s="13" t="e">
        <f>VLOOKUP(C:C,[2]Sheet2!$A:$A,1,FALSE)</f>
        <v>#N/A</v>
      </c>
    </row>
    <row r="271" spans="1:63" s="11" customFormat="1">
      <c r="A271" s="138">
        <v>526</v>
      </c>
      <c r="B271" s="170" t="s">
        <v>13</v>
      </c>
      <c r="C271" s="136">
        <v>8983922481</v>
      </c>
      <c r="D271" s="136" t="s">
        <v>32</v>
      </c>
      <c r="E271" s="247" t="s">
        <v>1013</v>
      </c>
      <c r="F271" s="139">
        <v>1</v>
      </c>
      <c r="G271" s="139" t="s">
        <v>90</v>
      </c>
      <c r="H271" s="139" t="s">
        <v>85</v>
      </c>
      <c r="I271" s="139">
        <v>24</v>
      </c>
      <c r="J271" s="139">
        <v>21</v>
      </c>
      <c r="K271" s="139">
        <v>12</v>
      </c>
      <c r="L271" s="139">
        <v>26</v>
      </c>
      <c r="M271" s="139">
        <v>22</v>
      </c>
      <c r="N271" s="139">
        <v>22</v>
      </c>
      <c r="O271" s="139">
        <v>18</v>
      </c>
      <c r="P271" s="139">
        <v>23</v>
      </c>
      <c r="Q271" s="139">
        <v>21</v>
      </c>
      <c r="R271" s="139">
        <v>20</v>
      </c>
      <c r="S271" s="139">
        <v>15</v>
      </c>
      <c r="T271" s="152">
        <v>5</v>
      </c>
      <c r="U271" s="152">
        <v>4</v>
      </c>
      <c r="V271" s="139">
        <v>233</v>
      </c>
      <c r="W271" s="136" t="s">
        <v>680</v>
      </c>
      <c r="X271" s="136" t="s">
        <v>796</v>
      </c>
      <c r="Y271" s="42" t="str">
        <f>VLOOKUP($C271,[1]量産!$C$4:$N$15550,2,FALSE)</f>
        <v>I4JGT43</v>
      </c>
      <c r="Z271" s="108">
        <f>VLOOKUP($C271,[1]量産!$C$4:$N$15550,3,FALSE)</f>
        <v>0</v>
      </c>
      <c r="AA271" s="42">
        <f>VLOOKUP($C271,[1]量産!$C$4:$N$15550,4,FALSE)</f>
        <v>0</v>
      </c>
      <c r="AB271" s="42" t="str">
        <f>VLOOKUP($C271,[1]量産!$C$4:$N$15550,5,FALSE)</f>
        <v>VL01 C3-Gr SOP</v>
      </c>
      <c r="AC271" s="81" t="str">
        <f>VLOOKUP($C271,[1]量産!$C$4:$N$15550,6,FALSE)</f>
        <v>【I4JGT43】VL01 C-Gr CROSS PLATE用穴追加 AAS-LD-6755/6762の恒久設変</v>
      </c>
      <c r="AD271" s="42" t="str">
        <f>VLOOKUP($C271,[1]量産!$C$4:$N$15550,7,FALSE)</f>
        <v>PA1-8150</v>
      </c>
      <c r="AE271" s="42" t="str">
        <f>VLOOKUP($C271,[1]量産!$C$4:$N$15550,8,FALSE)</f>
        <v>A</v>
      </c>
      <c r="AF271" s="82" t="str">
        <f>VLOOKUP($C271,[1]量産!$C$4:$N$15550,9,FALSE)</f>
        <v>1ME6</v>
      </c>
      <c r="AG271" s="83" t="str">
        <f>VLOOKUP($C271,[1]量産!$C$4:$N$15550,10,FALSE)</f>
        <v>○</v>
      </c>
      <c r="AH271" s="42">
        <f>VLOOKUP($C271,[1]量産!$C$4:$N$15550,11,FALSE)</f>
        <v>20181220</v>
      </c>
      <c r="AI271" s="84">
        <f>VLOOKUP($C271,[1]量産!$C$4:$N$15550,12,FALSE)</f>
        <v>20181220</v>
      </c>
      <c r="AJ271" s="12"/>
      <c r="AK271" s="10"/>
      <c r="AL271" s="11">
        <f t="shared" si="35"/>
        <v>8983922481</v>
      </c>
      <c r="AM271" s="11" t="str">
        <f t="shared" si="36"/>
        <v>A</v>
      </c>
      <c r="AN271" s="11" t="str">
        <f t="shared" si="37"/>
        <v>SOP</v>
      </c>
      <c r="AQ271" s="11">
        <f t="shared" si="33"/>
        <v>0</v>
      </c>
      <c r="AR271" s="11">
        <f t="shared" si="34"/>
        <v>0</v>
      </c>
      <c r="BK271" s="13" t="e">
        <f>VLOOKUP(C:C,[2]Sheet2!$A:$A,1,FALSE)</f>
        <v>#N/A</v>
      </c>
    </row>
    <row r="272" spans="1:63" s="11" customFormat="1">
      <c r="A272" s="138">
        <v>532</v>
      </c>
      <c r="B272" s="170" t="s">
        <v>13</v>
      </c>
      <c r="C272" s="136">
        <v>8983922692</v>
      </c>
      <c r="D272" s="136" t="s">
        <v>32</v>
      </c>
      <c r="E272" s="247" t="s">
        <v>1013</v>
      </c>
      <c r="F272" s="139">
        <v>1</v>
      </c>
      <c r="G272" s="139" t="s">
        <v>292</v>
      </c>
      <c r="H272" s="139" t="s">
        <v>85</v>
      </c>
      <c r="I272" s="152">
        <v>7</v>
      </c>
      <c r="J272" s="139">
        <v>6</v>
      </c>
      <c r="K272" s="152">
        <v>2</v>
      </c>
      <c r="L272" s="152">
        <v>3</v>
      </c>
      <c r="M272" s="152">
        <v>2</v>
      </c>
      <c r="N272" s="139">
        <v>1</v>
      </c>
      <c r="O272" s="152">
        <v>2</v>
      </c>
      <c r="P272" s="152">
        <v>7</v>
      </c>
      <c r="Q272" s="152">
        <v>5</v>
      </c>
      <c r="R272" s="152">
        <v>5</v>
      </c>
      <c r="S272" s="152">
        <v>3</v>
      </c>
      <c r="T272" s="152">
        <v>5</v>
      </c>
      <c r="U272" s="152">
        <v>4</v>
      </c>
      <c r="V272" s="139">
        <v>52</v>
      </c>
      <c r="W272" s="136" t="s">
        <v>680</v>
      </c>
      <c r="X272" s="136" t="s">
        <v>787</v>
      </c>
      <c r="Y272" s="42" t="str">
        <f>VLOOKUP($C272,[1]量産!$C$4:$N$15550,2,FALSE)</f>
        <v>I4JHB73</v>
      </c>
      <c r="Z272" s="108">
        <f>VLOOKUP($C272,[1]量産!$C$4:$N$15550,3,FALSE)</f>
        <v>0</v>
      </c>
      <c r="AA272" s="42" t="str">
        <f>VLOOKUP($C272,[1]量産!$C$4:$N$15550,4,FALSE)</f>
        <v>VL01 NMR</v>
      </c>
      <c r="AB272" s="42" t="str">
        <f>VLOOKUP($C272,[1]量産!$C$4:$N$15550,5,FALSE)</f>
        <v>VL01 C3-Gr</v>
      </c>
      <c r="AC272" s="81" t="str">
        <f>VLOOKUP($C272,[1]量産!$C$4:$N$15550,6,FALSE)</f>
        <v>【I4JHB73】VL01 C3-Gr ENG MTG C/M用BOLT長変更　ECR反映</v>
      </c>
      <c r="AD272" s="42" t="str">
        <f>VLOOKUP($C272,[1]量産!$C$4:$N$15550,7,FALSE)</f>
        <v>PA1-0011</v>
      </c>
      <c r="AE272" s="42" t="str">
        <f>VLOOKUP($C272,[1]量産!$C$4:$N$15550,8,FALSE)</f>
        <v>A</v>
      </c>
      <c r="AF272" s="82" t="str">
        <f>VLOOKUP($C272,[1]量産!$C$4:$N$15550,9,FALSE)</f>
        <v>LE7</v>
      </c>
      <c r="AG272" s="83" t="str">
        <f>VLOOKUP($C272,[1]量産!$C$4:$N$15550,10,FALSE)</f>
        <v>○</v>
      </c>
      <c r="AH272" s="42">
        <f>VLOOKUP($C272,[1]量産!$C$4:$N$15550,11,FALSE)</f>
        <v>20200213</v>
      </c>
      <c r="AI272" s="84">
        <f>VLOOKUP($C272,[1]量産!$C$4:$N$15550,12,FALSE)</f>
        <v>20200213</v>
      </c>
      <c r="AJ272" s="12"/>
      <c r="AK272" s="10"/>
      <c r="AL272" s="11">
        <f t="shared" si="35"/>
        <v>8983922692</v>
      </c>
      <c r="AM272" s="11" t="str">
        <f t="shared" si="36"/>
        <v>A</v>
      </c>
      <c r="AN272" s="11" t="str">
        <f t="shared" si="37"/>
        <v>SOP</v>
      </c>
      <c r="AQ272" s="11">
        <f>VLOOKUP(AP272,AL272:AM1122,2,FALSE)</f>
        <v>0</v>
      </c>
      <c r="AR272" s="11">
        <f>VLOOKUP(AP272,AL272:AN1122,3,FALSE)</f>
        <v>0</v>
      </c>
      <c r="BK272" s="13" t="e">
        <f>VLOOKUP(C:C,[2]Sheet2!$A:$A,1,FALSE)</f>
        <v>#N/A</v>
      </c>
    </row>
    <row r="273" spans="1:63" s="11" customFormat="1">
      <c r="A273" s="138">
        <v>533</v>
      </c>
      <c r="B273" s="170" t="s">
        <v>13</v>
      </c>
      <c r="C273" s="136">
        <v>8983922701</v>
      </c>
      <c r="D273" s="136" t="s">
        <v>32</v>
      </c>
      <c r="E273" s="247" t="s">
        <v>1013</v>
      </c>
      <c r="F273" s="139">
        <v>1</v>
      </c>
      <c r="G273" s="139" t="s">
        <v>89</v>
      </c>
      <c r="H273" s="139" t="s">
        <v>85</v>
      </c>
      <c r="I273" s="152">
        <v>19</v>
      </c>
      <c r="J273" s="139">
        <v>10</v>
      </c>
      <c r="K273" s="139">
        <v>6</v>
      </c>
      <c r="L273" s="152">
        <v>13</v>
      </c>
      <c r="M273" s="152">
        <v>11</v>
      </c>
      <c r="N273" s="139">
        <v>10</v>
      </c>
      <c r="O273" s="139">
        <v>12</v>
      </c>
      <c r="P273" s="139">
        <v>16</v>
      </c>
      <c r="Q273" s="139">
        <v>15</v>
      </c>
      <c r="R273" s="139">
        <v>15</v>
      </c>
      <c r="S273" s="139">
        <v>12</v>
      </c>
      <c r="T273" s="139">
        <v>15</v>
      </c>
      <c r="U273" s="139">
        <v>11</v>
      </c>
      <c r="V273" s="139">
        <v>165</v>
      </c>
      <c r="W273" s="136" t="s">
        <v>680</v>
      </c>
      <c r="X273" s="136" t="s">
        <v>787</v>
      </c>
      <c r="Y273" s="42" t="str">
        <f>VLOOKUP($C273,[1]量産!$C$4:$N$15550,2,FALSE)</f>
        <v>I4JGP30</v>
      </c>
      <c r="Z273" s="108">
        <f>VLOOKUP($C273,[1]量産!$C$4:$N$15550,3,FALSE)</f>
        <v>0</v>
      </c>
      <c r="AA273" s="42" t="str">
        <f>VLOOKUP($C273,[1]量産!$C$4:$N$15550,4,FALSE)</f>
        <v>VL01 NMR</v>
      </c>
      <c r="AB273" s="42" t="str">
        <f>VLOOKUP($C273,[1]量産!$C$4:$N$15550,5,FALSE)</f>
        <v>VL01 C-Gr</v>
      </c>
      <c r="AC273" s="81" t="str">
        <f>VLOOKUP($C273,[1]量産!$C$4:$N$15550,6,FALSE)</f>
        <v>【I4JGP30】VL01 C-Gr 湾岸向け 2X 4JJ1 H-W/B I/R,LH 溶接NUT追加 AAS-LD-6560</v>
      </c>
      <c r="AD273" s="42" t="str">
        <f>VLOOKUP($C273,[1]量産!$C$4:$N$15550,7,FALSE)</f>
        <v>PA1-8153</v>
      </c>
      <c r="AE273" s="42" t="str">
        <f>VLOOKUP($C273,[1]量産!$C$4:$N$15550,8,FALSE)</f>
        <v>A</v>
      </c>
      <c r="AF273" s="82" t="str">
        <f>VLOOKUP($C273,[1]量産!$C$4:$N$15550,9,FALSE)</f>
        <v>1LLB</v>
      </c>
      <c r="AG273" s="83" t="str">
        <f>VLOOKUP($C273,[1]量産!$C$4:$N$15550,10,FALSE)</f>
        <v>○</v>
      </c>
      <c r="AH273" s="42">
        <f>VLOOKUP($C273,[1]量産!$C$4:$N$15550,11,FALSE)</f>
        <v>2018112</v>
      </c>
      <c r="AI273" s="84">
        <f>VLOOKUP($C273,[1]量産!$C$4:$N$15550,12,FALSE)</f>
        <v>20181112</v>
      </c>
      <c r="AJ273" s="12"/>
      <c r="AK273" s="10"/>
      <c r="AL273" s="11">
        <f t="shared" si="35"/>
        <v>8983922701</v>
      </c>
      <c r="AM273" s="11" t="str">
        <f t="shared" si="36"/>
        <v>A</v>
      </c>
      <c r="AN273" s="11" t="str">
        <f t="shared" si="37"/>
        <v>SOP</v>
      </c>
      <c r="AQ273" s="11">
        <f t="shared" ref="AQ273:AQ304" si="38">VLOOKUP(AP273,AL273:AM1124,2,FALSE)</f>
        <v>0</v>
      </c>
      <c r="AR273" s="11">
        <f t="shared" ref="AR273:AR304" si="39">VLOOKUP(AP273,AL273:AN1124,3,FALSE)</f>
        <v>0</v>
      </c>
      <c r="BK273" s="13" t="e">
        <f>VLOOKUP(C:C,[2]Sheet2!$A:$A,1,FALSE)</f>
        <v>#N/A</v>
      </c>
    </row>
    <row r="274" spans="1:63" s="11" customFormat="1">
      <c r="A274" s="138">
        <v>560</v>
      </c>
      <c r="B274" s="170" t="s">
        <v>13</v>
      </c>
      <c r="C274" s="136">
        <v>8978274330</v>
      </c>
      <c r="D274" s="136" t="s">
        <v>29</v>
      </c>
      <c r="E274" s="247" t="s">
        <v>1013</v>
      </c>
      <c r="F274" s="139">
        <v>3</v>
      </c>
      <c r="G274" s="139" t="s">
        <v>870</v>
      </c>
      <c r="H274" s="139" t="s">
        <v>85</v>
      </c>
      <c r="I274" s="152">
        <v>12</v>
      </c>
      <c r="J274" s="139">
        <v>30</v>
      </c>
      <c r="K274" s="139">
        <v>12</v>
      </c>
      <c r="L274" s="152"/>
      <c r="M274" s="152"/>
      <c r="N274" s="152">
        <v>15</v>
      </c>
      <c r="O274" s="152">
        <v>3</v>
      </c>
      <c r="P274" s="152">
        <v>6</v>
      </c>
      <c r="Q274" s="152">
        <v>6</v>
      </c>
      <c r="R274" s="152">
        <v>6</v>
      </c>
      <c r="S274" s="139">
        <v>9</v>
      </c>
      <c r="T274" s="152">
        <v>6</v>
      </c>
      <c r="U274" s="152">
        <v>3</v>
      </c>
      <c r="V274" s="139">
        <v>108</v>
      </c>
      <c r="W274" s="136" t="s">
        <v>680</v>
      </c>
      <c r="X274" s="136" t="s">
        <v>790</v>
      </c>
      <c r="Y274" s="42" t="str">
        <f>VLOOKUP($C274,[1]量産!$C$4:$N$15550,2,FALSE)</f>
        <v>I3JAX91</v>
      </c>
      <c r="Z274" s="108">
        <f>VLOOKUP($C274,[1]量産!$C$4:$N$15550,3,FALSE)</f>
        <v>0</v>
      </c>
      <c r="AA274" s="42" t="str">
        <f>VLOOKUP($C274,[1]量産!$C$4:$N$15550,4,FALSE)</f>
        <v>VL24 NMR</v>
      </c>
      <c r="AB274" s="42" t="str">
        <f>VLOOKUP($C274,[1]量産!$C$4:$N$15550,5,FALSE)</f>
        <v>VL24 D-Gr</v>
      </c>
      <c r="AC274" s="81" t="str">
        <f>VLOOKUP($C274,[1]量産!$C$4:$N$15550,6,FALSE)</f>
        <v>【I3JAX91】VL24 D-Gｒ 台湾向け　700巾FRAME ASM新規出図(GVW5ｔ）</v>
      </c>
      <c r="AD274" s="42" t="str">
        <f>VLOOKUP($C274,[1]量産!$C$4:$N$15550,7,FALSE)</f>
        <v>PA1-1129</v>
      </c>
      <c r="AE274" s="42" t="str">
        <f>VLOOKUP($C274,[1]量産!$C$4:$N$15550,8,FALSE)</f>
        <v>A</v>
      </c>
      <c r="AF274" s="82" t="str">
        <f>VLOOKUP($C274,[1]量産!$C$4:$N$15550,9,FALSE)</f>
        <v>CTW</v>
      </c>
      <c r="AG274" s="83" t="str">
        <f>VLOOKUP($C274,[1]量産!$C$4:$N$15550,10,FALSE)</f>
        <v>○</v>
      </c>
      <c r="AH274" s="42">
        <f>VLOOKUP($C274,[1]量産!$C$4:$N$15550,11,FALSE)</f>
        <v>20211004</v>
      </c>
      <c r="AI274" s="84">
        <f>VLOOKUP($C274,[1]量産!$C$4:$N$15550,12,FALSE)</f>
        <v>20211004</v>
      </c>
      <c r="AJ274" s="12"/>
      <c r="AK274" s="10"/>
      <c r="AL274" s="11">
        <f t="shared" si="35"/>
        <v>8978274330</v>
      </c>
      <c r="AM274" s="11" t="str">
        <f t="shared" si="36"/>
        <v>A</v>
      </c>
      <c r="AN274" s="11" t="str">
        <f t="shared" si="37"/>
        <v>SOP</v>
      </c>
      <c r="AQ274" s="11">
        <f t="shared" si="38"/>
        <v>0</v>
      </c>
      <c r="AR274" s="11">
        <f t="shared" si="39"/>
        <v>0</v>
      </c>
      <c r="BK274" s="13" t="e">
        <f>VLOOKUP(C:C,[2]Sheet2!$A:$A,1,FALSE)</f>
        <v>#N/A</v>
      </c>
    </row>
    <row r="275" spans="1:63" s="11" customFormat="1">
      <c r="A275" s="138">
        <v>561</v>
      </c>
      <c r="B275" s="170" t="s">
        <v>13</v>
      </c>
      <c r="C275" s="136">
        <v>8978298200</v>
      </c>
      <c r="D275" s="136" t="s">
        <v>29</v>
      </c>
      <c r="E275" s="247" t="s">
        <v>1013</v>
      </c>
      <c r="F275" s="139">
        <v>3</v>
      </c>
      <c r="G275" s="139" t="s">
        <v>735</v>
      </c>
      <c r="H275" s="139" t="s">
        <v>85</v>
      </c>
      <c r="I275" s="152">
        <v>12</v>
      </c>
      <c r="J275" s="139"/>
      <c r="K275" s="139">
        <v>12</v>
      </c>
      <c r="L275" s="139">
        <v>12</v>
      </c>
      <c r="M275" s="139">
        <v>18</v>
      </c>
      <c r="N275" s="139">
        <v>12</v>
      </c>
      <c r="O275" s="139"/>
      <c r="P275" s="152"/>
      <c r="Q275" s="139"/>
      <c r="R275" s="139"/>
      <c r="S275" s="152"/>
      <c r="T275" s="152">
        <v>6</v>
      </c>
      <c r="U275" s="152">
        <v>6</v>
      </c>
      <c r="V275" s="139">
        <v>78</v>
      </c>
      <c r="W275" s="136" t="s">
        <v>680</v>
      </c>
      <c r="X275" s="136" t="s">
        <v>790</v>
      </c>
      <c r="Y275" s="42" t="str">
        <f>VLOOKUP($C275,[1]量産!$C$4:$N$15550,2,FALSE)</f>
        <v>I3JAX91</v>
      </c>
      <c r="Z275" s="108">
        <f>VLOOKUP($C275,[1]量産!$C$4:$N$15550,3,FALSE)</f>
        <v>0</v>
      </c>
      <c r="AA275" s="42" t="str">
        <f>VLOOKUP($C275,[1]量産!$C$4:$N$15550,4,FALSE)</f>
        <v>VL24 NMR</v>
      </c>
      <c r="AB275" s="42" t="str">
        <f>VLOOKUP($C275,[1]量産!$C$4:$N$15550,5,FALSE)</f>
        <v>VL24 D-Gr</v>
      </c>
      <c r="AC275" s="81" t="str">
        <f>VLOOKUP($C275,[1]量産!$C$4:$N$15550,6,FALSE)</f>
        <v>【I3JAX91】VL24 D-Gｒ 台湾向け　700巾FRAME ASM新規出図(GVW5ｔ）</v>
      </c>
      <c r="AD275" s="42" t="str">
        <f>VLOOKUP($C275,[1]量産!$C$4:$N$15550,7,FALSE)</f>
        <v>PA1-2120</v>
      </c>
      <c r="AE275" s="42" t="str">
        <f>VLOOKUP($C275,[1]量産!$C$4:$N$15550,8,FALSE)</f>
        <v>A</v>
      </c>
      <c r="AF275" s="82" t="str">
        <f>VLOOKUP($C275,[1]量産!$C$4:$N$15550,9,FALSE)</f>
        <v>CTX</v>
      </c>
      <c r="AG275" s="83" t="str">
        <f>VLOOKUP($C275,[1]量産!$C$4:$N$15550,10,FALSE)</f>
        <v>○</v>
      </c>
      <c r="AH275" s="42">
        <f>VLOOKUP($C275,[1]量産!$C$4:$N$15550,11,FALSE)</f>
        <v>20220613</v>
      </c>
      <c r="AI275" s="84">
        <f>VLOOKUP($C275,[1]量産!$C$4:$N$15550,12,FALSE)</f>
        <v>20220613</v>
      </c>
      <c r="AJ275" s="12"/>
      <c r="AK275" s="10"/>
      <c r="AL275" s="11">
        <f t="shared" si="35"/>
        <v>8978298200</v>
      </c>
      <c r="AM275" s="11" t="str">
        <f t="shared" si="36"/>
        <v>A</v>
      </c>
      <c r="AN275" s="11" t="str">
        <f t="shared" si="37"/>
        <v>SOP</v>
      </c>
      <c r="AQ275" s="11">
        <f t="shared" si="38"/>
        <v>0</v>
      </c>
      <c r="AR275" s="11">
        <f t="shared" si="39"/>
        <v>0</v>
      </c>
      <c r="BK275" s="13" t="e">
        <f>VLOOKUP(C:C,[2]Sheet2!$A:$A,1,FALSE)</f>
        <v>#N/A</v>
      </c>
    </row>
    <row r="276" spans="1:63" s="11" customFormat="1">
      <c r="A276" s="138">
        <v>566</v>
      </c>
      <c r="B276" s="170" t="s">
        <v>13</v>
      </c>
      <c r="C276" s="136">
        <v>8983922692</v>
      </c>
      <c r="D276" s="136" t="s">
        <v>32</v>
      </c>
      <c r="E276" s="247" t="s">
        <v>1013</v>
      </c>
      <c r="F276" s="139">
        <v>3</v>
      </c>
      <c r="G276" s="139" t="s">
        <v>292</v>
      </c>
      <c r="H276" s="139" t="s">
        <v>85</v>
      </c>
      <c r="I276" s="152">
        <v>18</v>
      </c>
      <c r="J276" s="139"/>
      <c r="K276" s="139">
        <v>12</v>
      </c>
      <c r="L276" s="139"/>
      <c r="M276" s="139"/>
      <c r="N276" s="152">
        <v>30</v>
      </c>
      <c r="O276" s="152"/>
      <c r="P276" s="152"/>
      <c r="Q276" s="152"/>
      <c r="R276" s="139"/>
      <c r="S276" s="139"/>
      <c r="T276" s="152"/>
      <c r="U276" s="152"/>
      <c r="V276" s="139">
        <v>60</v>
      </c>
      <c r="W276" s="136" t="s">
        <v>680</v>
      </c>
      <c r="X276" s="136" t="s">
        <v>787</v>
      </c>
      <c r="Y276" s="42" t="str">
        <f>VLOOKUP($C276,[1]量産!$C$4:$N$15550,2,FALSE)</f>
        <v>I4JHB73</v>
      </c>
      <c r="Z276" s="108">
        <f>VLOOKUP($C276,[1]量産!$C$4:$N$15550,3,FALSE)</f>
        <v>0</v>
      </c>
      <c r="AA276" s="42" t="str">
        <f>VLOOKUP($C276,[1]量産!$C$4:$N$15550,4,FALSE)</f>
        <v>VL01 NMR</v>
      </c>
      <c r="AB276" s="42" t="str">
        <f>VLOOKUP($C276,[1]量産!$C$4:$N$15550,5,FALSE)</f>
        <v>VL01 C3-Gr</v>
      </c>
      <c r="AC276" s="81" t="str">
        <f>VLOOKUP($C276,[1]量産!$C$4:$N$15550,6,FALSE)</f>
        <v>【I4JHB73】VL01 C3-Gr ENG MTG C/M用BOLT長変更　ECR反映</v>
      </c>
      <c r="AD276" s="42" t="str">
        <f>VLOOKUP($C276,[1]量産!$C$4:$N$15550,7,FALSE)</f>
        <v>PA1-0011</v>
      </c>
      <c r="AE276" s="42" t="str">
        <f>VLOOKUP($C276,[1]量産!$C$4:$N$15550,8,FALSE)</f>
        <v>A</v>
      </c>
      <c r="AF276" s="82" t="str">
        <f>VLOOKUP($C276,[1]量産!$C$4:$N$15550,9,FALSE)</f>
        <v>LE7</v>
      </c>
      <c r="AG276" s="83" t="str">
        <f>VLOOKUP($C276,[1]量産!$C$4:$N$15550,10,FALSE)</f>
        <v>○</v>
      </c>
      <c r="AH276" s="42">
        <f>VLOOKUP($C276,[1]量産!$C$4:$N$15550,11,FALSE)</f>
        <v>20200213</v>
      </c>
      <c r="AI276" s="84">
        <f>VLOOKUP($C276,[1]量産!$C$4:$N$15550,12,FALSE)</f>
        <v>20200213</v>
      </c>
      <c r="AJ276" s="9"/>
      <c r="AK276" s="10"/>
      <c r="AL276" s="11">
        <f t="shared" si="35"/>
        <v>8983922692</v>
      </c>
      <c r="AM276" s="11" t="str">
        <f t="shared" si="36"/>
        <v>A</v>
      </c>
      <c r="AN276" s="11" t="str">
        <f t="shared" si="37"/>
        <v>SOP</v>
      </c>
      <c r="AQ276" s="11">
        <f t="shared" si="38"/>
        <v>0</v>
      </c>
      <c r="AR276" s="11">
        <f t="shared" si="39"/>
        <v>0</v>
      </c>
      <c r="BK276" s="13" t="e">
        <f>VLOOKUP(C:C,[2]Sheet2!$A:$A,1,FALSE)</f>
        <v>#N/A</v>
      </c>
    </row>
    <row r="277" spans="1:63" s="11" customFormat="1">
      <c r="A277" s="138">
        <v>567</v>
      </c>
      <c r="B277" s="170" t="s">
        <v>13</v>
      </c>
      <c r="C277" s="136">
        <v>8983922701</v>
      </c>
      <c r="D277" s="136" t="s">
        <v>32</v>
      </c>
      <c r="E277" s="247" t="s">
        <v>1013</v>
      </c>
      <c r="F277" s="139">
        <v>3</v>
      </c>
      <c r="G277" s="139" t="s">
        <v>89</v>
      </c>
      <c r="H277" s="139" t="s">
        <v>85</v>
      </c>
      <c r="I277" s="152">
        <v>6</v>
      </c>
      <c r="J277" s="152"/>
      <c r="K277" s="139"/>
      <c r="L277" s="139"/>
      <c r="M277" s="139"/>
      <c r="N277" s="139"/>
      <c r="O277" s="139"/>
      <c r="P277" s="139"/>
      <c r="Q277" s="139"/>
      <c r="R277" s="139"/>
      <c r="S277" s="139"/>
      <c r="T277" s="152">
        <v>6</v>
      </c>
      <c r="U277" s="152"/>
      <c r="V277" s="139">
        <v>12</v>
      </c>
      <c r="W277" s="136" t="s">
        <v>680</v>
      </c>
      <c r="X277" s="136" t="s">
        <v>787</v>
      </c>
      <c r="Y277" s="42" t="str">
        <f>VLOOKUP($C277,[1]量産!$C$4:$N$15550,2,FALSE)</f>
        <v>I4JGP30</v>
      </c>
      <c r="Z277" s="108">
        <f>VLOOKUP($C277,[1]量産!$C$4:$N$15550,3,FALSE)</f>
        <v>0</v>
      </c>
      <c r="AA277" s="42" t="str">
        <f>VLOOKUP($C277,[1]量産!$C$4:$N$15550,4,FALSE)</f>
        <v>VL01 NMR</v>
      </c>
      <c r="AB277" s="42" t="str">
        <f>VLOOKUP($C277,[1]量産!$C$4:$N$15550,5,FALSE)</f>
        <v>VL01 C-Gr</v>
      </c>
      <c r="AC277" s="81" t="str">
        <f>VLOOKUP($C277,[1]量産!$C$4:$N$15550,6,FALSE)</f>
        <v>【I4JGP30】VL01 C-Gr 湾岸向け 2X 4JJ1 H-W/B I/R,LH 溶接NUT追加 AAS-LD-6560</v>
      </c>
      <c r="AD277" s="42" t="str">
        <f>VLOOKUP($C277,[1]量産!$C$4:$N$15550,7,FALSE)</f>
        <v>PA1-8153</v>
      </c>
      <c r="AE277" s="42" t="str">
        <f>VLOOKUP($C277,[1]量産!$C$4:$N$15550,8,FALSE)</f>
        <v>A</v>
      </c>
      <c r="AF277" s="82" t="str">
        <f>VLOOKUP($C277,[1]量産!$C$4:$N$15550,9,FALSE)</f>
        <v>1LLB</v>
      </c>
      <c r="AG277" s="83" t="str">
        <f>VLOOKUP($C277,[1]量産!$C$4:$N$15550,10,FALSE)</f>
        <v>○</v>
      </c>
      <c r="AH277" s="42">
        <f>VLOOKUP($C277,[1]量産!$C$4:$N$15550,11,FALSE)</f>
        <v>2018112</v>
      </c>
      <c r="AI277" s="84">
        <f>VLOOKUP($C277,[1]量産!$C$4:$N$15550,12,FALSE)</f>
        <v>20181112</v>
      </c>
      <c r="AJ277" s="9"/>
      <c r="AK277" s="10"/>
      <c r="AL277" s="11">
        <f t="shared" si="35"/>
        <v>8983922701</v>
      </c>
      <c r="AM277" s="11" t="str">
        <f t="shared" si="36"/>
        <v>A</v>
      </c>
      <c r="AN277" s="11" t="str">
        <f t="shared" si="37"/>
        <v>SOP</v>
      </c>
      <c r="AQ277" s="11">
        <f t="shared" si="38"/>
        <v>0</v>
      </c>
      <c r="AR277" s="11">
        <f t="shared" si="39"/>
        <v>0</v>
      </c>
      <c r="BK277" s="13" t="e">
        <f>VLOOKUP(C:C,[2]Sheet2!$A:$A,1,FALSE)</f>
        <v>#N/A</v>
      </c>
    </row>
    <row r="278" spans="1:63" s="11" customFormat="1">
      <c r="A278" s="138">
        <v>455</v>
      </c>
      <c r="B278" s="170" t="s">
        <v>13</v>
      </c>
      <c r="C278" s="136">
        <v>8978767284</v>
      </c>
      <c r="D278" s="136" t="s">
        <v>17</v>
      </c>
      <c r="E278" s="247" t="s">
        <v>1031</v>
      </c>
      <c r="F278" s="139">
        <v>1</v>
      </c>
      <c r="G278" s="139" t="s">
        <v>961</v>
      </c>
      <c r="H278" s="139" t="s">
        <v>85</v>
      </c>
      <c r="I278" s="152">
        <v>1</v>
      </c>
      <c r="J278" s="152"/>
      <c r="K278" s="152"/>
      <c r="L278" s="152"/>
      <c r="M278" s="152"/>
      <c r="N278" s="152">
        <v>1</v>
      </c>
      <c r="O278" s="152">
        <v>1</v>
      </c>
      <c r="P278" s="152">
        <v>2</v>
      </c>
      <c r="Q278" s="139">
        <v>2</v>
      </c>
      <c r="R278" s="152">
        <v>1</v>
      </c>
      <c r="S278" s="152">
        <v>2</v>
      </c>
      <c r="T278" s="152">
        <v>1</v>
      </c>
      <c r="U278" s="152"/>
      <c r="V278" s="139">
        <v>11</v>
      </c>
      <c r="W278" s="136" t="s">
        <v>680</v>
      </c>
      <c r="X278" s="136" t="s">
        <v>681</v>
      </c>
      <c r="Y278" s="42" t="str">
        <f>VLOOKUP($C278,[1]量産!$C$4:$N$15550,2,FALSE)</f>
        <v>I4JKQ54</v>
      </c>
      <c r="Z278" s="108">
        <f>VLOOKUP($C278,[1]量産!$C$4:$N$15550,3,FALSE)</f>
        <v>0</v>
      </c>
      <c r="AA278" s="42" t="str">
        <f>VLOOKUP($C278,[1]量産!$C$4:$N$15550,4,FALSE)</f>
        <v>VK00 NMR</v>
      </c>
      <c r="AB278" s="42" t="str">
        <f>VLOOKUP($C278,[1]量産!$C$4:$N$15550,5,FALSE)</f>
        <v>1X 標準</v>
      </c>
      <c r="AC278" s="81" t="str">
        <f>VLOOKUP($C278,[1]量産!$C$4:$N$15550,6,FALSE)</f>
        <v>【I4JKQ54】VK00 1X FRAME ASM 量産向け設変出図(RR SUS STIFF RIVET削除、S/MBR先端溶接仕様変更)</v>
      </c>
      <c r="AD278" s="42" t="str">
        <f>VLOOKUP($C278,[1]量産!$C$4:$N$15550,7,FALSE)</f>
        <v>PA1-3108</v>
      </c>
      <c r="AE278" s="42" t="str">
        <f>VLOOKUP($C278,[1]量産!$C$4:$N$15550,8,FALSE)</f>
        <v>A</v>
      </c>
      <c r="AF278" s="82" t="str">
        <f>VLOOKUP($C278,[1]量産!$C$4:$N$15550,9,FALSE)</f>
        <v>KA8</v>
      </c>
      <c r="AG278" s="83" t="str">
        <f>VLOOKUP($C278,[1]量産!$C$4:$N$15550,10,FALSE)</f>
        <v>○</v>
      </c>
      <c r="AH278" s="42">
        <f>VLOOKUP($C278,[1]量産!$C$4:$N$15550,11,FALSE)</f>
        <v>20230712</v>
      </c>
      <c r="AI278" s="84">
        <f>VLOOKUP($C278,[1]量産!$C$4:$N$15550,12,FALSE)</f>
        <v>20230712</v>
      </c>
      <c r="AJ278" s="9"/>
      <c r="AK278" s="10"/>
      <c r="AL278" s="11">
        <f t="shared" si="35"/>
        <v>8978767284</v>
      </c>
      <c r="AM278" s="11" t="str">
        <f t="shared" si="36"/>
        <v>A</v>
      </c>
      <c r="AN278" s="11" t="str">
        <f t="shared" si="37"/>
        <v>VK00 1X FRAME ASM 量産向け設変出図(RR SUS STIFF RIVET削除、S/MBR先端溶接仕様変更)</v>
      </c>
      <c r="AQ278" s="11">
        <f t="shared" si="38"/>
        <v>0</v>
      </c>
      <c r="AR278" s="11">
        <f t="shared" si="39"/>
        <v>0</v>
      </c>
      <c r="BK278" s="13" t="e">
        <f>VLOOKUP(C:C,[2]Sheet2!$A:$A,1,FALSE)</f>
        <v>#N/A</v>
      </c>
    </row>
    <row r="279" spans="1:63" s="11" customFormat="1">
      <c r="A279" s="138">
        <v>194</v>
      </c>
      <c r="B279" s="170" t="s">
        <v>13</v>
      </c>
      <c r="C279" s="136">
        <v>7551909111</v>
      </c>
      <c r="D279" s="136" t="s">
        <v>17</v>
      </c>
      <c r="E279" s="247" t="s">
        <v>1033</v>
      </c>
      <c r="F279" s="139">
        <v>1</v>
      </c>
      <c r="G279" s="139" t="s">
        <v>21</v>
      </c>
      <c r="H279" s="139" t="s">
        <v>85</v>
      </c>
      <c r="I279" s="152">
        <v>2</v>
      </c>
      <c r="J279" s="139">
        <v>1</v>
      </c>
      <c r="K279" s="139">
        <v>1</v>
      </c>
      <c r="L279" s="139">
        <v>2</v>
      </c>
      <c r="M279" s="139">
        <v>1</v>
      </c>
      <c r="N279" s="139">
        <v>1</v>
      </c>
      <c r="O279" s="139">
        <v>2</v>
      </c>
      <c r="P279" s="139">
        <v>2</v>
      </c>
      <c r="Q279" s="139">
        <v>1</v>
      </c>
      <c r="R279" s="139">
        <v>2</v>
      </c>
      <c r="S279" s="139">
        <v>2</v>
      </c>
      <c r="T279" s="152">
        <v>2</v>
      </c>
      <c r="U279" s="152">
        <v>1</v>
      </c>
      <c r="V279" s="139">
        <v>20</v>
      </c>
      <c r="W279" s="136" t="s">
        <v>680</v>
      </c>
      <c r="X279" s="136" t="s">
        <v>681</v>
      </c>
      <c r="Y279" s="42" t="str">
        <f>VLOOKUP($C279,[1]量産!$C$4:$N$15550,2,FALSE)</f>
        <v>I4JKN20</v>
      </c>
      <c r="Z279" s="108">
        <f>VLOOKUP($C279,[1]量産!$C$4:$N$15550,3,FALSE)</f>
        <v>45005</v>
      </c>
      <c r="AA279" s="42" t="str">
        <f>VLOOKUP($C279,[1]量産!$C$4:$N$15550,4,FALSE)</f>
        <v>VK00 NKR</v>
      </c>
      <c r="AB279" s="42" t="str">
        <f>VLOOKUP($C279,[1]量産!$C$4:$N$15550,5,FALSE)</f>
        <v xml:space="preserve"> 1X 標準</v>
      </c>
      <c r="AC279" s="81" t="str">
        <f>VLOOKUP($C279,[1]量産!$C$4:$N$15550,6,FALSE)</f>
        <v>【I4JKN20】VK00 1X,2X 先行量産向け設変出図 (サ変、内容:S/MBR穴、溶接NUT一部削除、RIVET位置変更)</v>
      </c>
      <c r="AD279" s="42" t="str">
        <f>VLOOKUP($C279,[1]量産!$C$4:$N$15550,7,FALSE)</f>
        <v>PA1-3108</v>
      </c>
      <c r="AE279" s="42" t="str">
        <f>VLOOKUP($C279,[1]量産!$C$4:$N$15550,8,FALSE)</f>
        <v>A</v>
      </c>
      <c r="AF279" s="82" t="str">
        <f>VLOOKUP($C279,[1]量産!$C$4:$N$15550,9,FALSE)</f>
        <v>JC1</v>
      </c>
      <c r="AG279" s="83" t="str">
        <f>VLOOKUP($C279,[1]量産!$C$4:$N$15550,10,FALSE)</f>
        <v>○</v>
      </c>
      <c r="AH279" s="42">
        <f>VLOOKUP($C279,[1]量産!$C$4:$N$15550,11,FALSE)</f>
        <v>20230804</v>
      </c>
      <c r="AI279" s="84">
        <f>VLOOKUP($C279,[1]量産!$C$4:$N$15550,12,FALSE)</f>
        <v>20230804</v>
      </c>
      <c r="AJ279" s="9"/>
      <c r="AK279" s="10"/>
      <c r="AL279" s="11">
        <f t="shared" si="35"/>
        <v>7551909111</v>
      </c>
      <c r="AM279" s="11" t="str">
        <f t="shared" si="36"/>
        <v>A</v>
      </c>
      <c r="AN279" s="11" t="str">
        <f t="shared" si="37"/>
        <v>VK00 1X 標準</v>
      </c>
      <c r="AQ279" s="11">
        <f t="shared" si="38"/>
        <v>0</v>
      </c>
      <c r="AR279" s="11">
        <f t="shared" si="39"/>
        <v>0</v>
      </c>
      <c r="BK279" s="13" t="e">
        <f>VLOOKUP(C:C,[2]Sheet2!$A:$A,1,FALSE)</f>
        <v>#N/A</v>
      </c>
    </row>
    <row r="280" spans="1:63" s="11" customFormat="1">
      <c r="A280" s="138">
        <v>447</v>
      </c>
      <c r="B280" s="170" t="s">
        <v>13</v>
      </c>
      <c r="C280" s="136">
        <v>8978767094</v>
      </c>
      <c r="D280" s="136" t="s">
        <v>17</v>
      </c>
      <c r="E280" s="247" t="s">
        <v>1033</v>
      </c>
      <c r="F280" s="139">
        <v>1</v>
      </c>
      <c r="G280" s="139" t="s">
        <v>697</v>
      </c>
      <c r="H280" s="139" t="s">
        <v>85</v>
      </c>
      <c r="I280" s="152">
        <v>2</v>
      </c>
      <c r="J280" s="139">
        <v>1</v>
      </c>
      <c r="K280" s="152">
        <v>1</v>
      </c>
      <c r="L280" s="152">
        <v>1</v>
      </c>
      <c r="M280" s="152">
        <v>2</v>
      </c>
      <c r="N280" s="152"/>
      <c r="O280" s="152">
        <v>1</v>
      </c>
      <c r="P280" s="152">
        <v>2</v>
      </c>
      <c r="Q280" s="152">
        <v>1</v>
      </c>
      <c r="R280" s="152">
        <v>1</v>
      </c>
      <c r="S280" s="152">
        <v>2</v>
      </c>
      <c r="T280" s="152">
        <v>6</v>
      </c>
      <c r="U280" s="152">
        <v>1</v>
      </c>
      <c r="V280" s="139">
        <v>21</v>
      </c>
      <c r="W280" s="136" t="s">
        <v>680</v>
      </c>
      <c r="X280" s="136" t="s">
        <v>681</v>
      </c>
      <c r="Y280" s="42" t="str">
        <f>VLOOKUP($C280,[1]量産!$C$4:$N$15550,2,FALSE)</f>
        <v>I4JKQ54</v>
      </c>
      <c r="Z280" s="108">
        <f>VLOOKUP($C280,[1]量産!$C$4:$N$15550,3,FALSE)</f>
        <v>0</v>
      </c>
      <c r="AA280" s="42" t="str">
        <f>VLOOKUP($C280,[1]量産!$C$4:$N$15550,4,FALSE)</f>
        <v>VK00 NMR</v>
      </c>
      <c r="AB280" s="42" t="str">
        <f>VLOOKUP($C280,[1]量産!$C$4:$N$15550,5,FALSE)</f>
        <v>1X 標準</v>
      </c>
      <c r="AC280" s="81" t="str">
        <f>VLOOKUP($C280,[1]量産!$C$4:$N$15550,6,FALSE)</f>
        <v>【I4JKQ54】VK00 1X FRAME ASM 量産向け設変出図(RR SUS STIFF RIVET削除、S/MBR先端溶接仕様変更)</v>
      </c>
      <c r="AD280" s="42" t="str">
        <f>VLOOKUP($C280,[1]量産!$C$4:$N$15550,7,FALSE)</f>
        <v>PA1-3108</v>
      </c>
      <c r="AE280" s="42" t="str">
        <f>VLOOKUP($C280,[1]量産!$C$4:$N$15550,8,FALSE)</f>
        <v>A</v>
      </c>
      <c r="AF280" s="82" t="str">
        <f>VLOOKUP($C280,[1]量産!$C$4:$N$15550,9,FALSE)</f>
        <v>JA6</v>
      </c>
      <c r="AG280" s="83" t="str">
        <f>VLOOKUP($C280,[1]量産!$C$4:$N$15550,10,FALSE)</f>
        <v>○</v>
      </c>
      <c r="AH280" s="42">
        <f>VLOOKUP($C280,[1]量産!$C$4:$N$15550,11,FALSE)</f>
        <v>20230718</v>
      </c>
      <c r="AI280" s="84">
        <f>VLOOKUP($C280,[1]量産!$C$4:$N$15550,12,FALSE)</f>
        <v>20230718</v>
      </c>
      <c r="AJ280" s="9"/>
      <c r="AK280" s="10"/>
      <c r="AL280" s="11">
        <f t="shared" si="35"/>
        <v>8978767094</v>
      </c>
      <c r="AM280" s="11" t="str">
        <f t="shared" si="36"/>
        <v>A</v>
      </c>
      <c r="AN280" s="11" t="str">
        <f t="shared" si="37"/>
        <v>VK00 1X 標準</v>
      </c>
      <c r="AQ280" s="11">
        <f t="shared" si="38"/>
        <v>0</v>
      </c>
      <c r="AR280" s="11">
        <f t="shared" si="39"/>
        <v>0</v>
      </c>
      <c r="BK280" s="13" t="e">
        <f>VLOOKUP(C:C,[2]Sheet2!$A:$A,1,FALSE)</f>
        <v>#N/A</v>
      </c>
    </row>
    <row r="281" spans="1:63" s="11" customFormat="1">
      <c r="A281" s="138">
        <v>458</v>
      </c>
      <c r="B281" s="170" t="s">
        <v>13</v>
      </c>
      <c r="C281" s="136">
        <v>8978767312</v>
      </c>
      <c r="D281" s="136" t="s">
        <v>17</v>
      </c>
      <c r="E281" s="247" t="s">
        <v>1033</v>
      </c>
      <c r="F281" s="139">
        <v>1</v>
      </c>
      <c r="G281" s="139" t="s">
        <v>18</v>
      </c>
      <c r="H281" s="139" t="s">
        <v>85</v>
      </c>
      <c r="I281" s="152">
        <v>3</v>
      </c>
      <c r="J281" s="139">
        <v>4</v>
      </c>
      <c r="K281" s="152">
        <v>5</v>
      </c>
      <c r="L281" s="152">
        <v>9</v>
      </c>
      <c r="M281" s="152">
        <v>4</v>
      </c>
      <c r="N281" s="152">
        <v>4</v>
      </c>
      <c r="O281" s="152">
        <v>1</v>
      </c>
      <c r="P281" s="152">
        <v>2</v>
      </c>
      <c r="Q281" s="152">
        <v>1</v>
      </c>
      <c r="R281" s="152">
        <v>1</v>
      </c>
      <c r="S281" s="152">
        <v>1</v>
      </c>
      <c r="T281" s="152">
        <v>6</v>
      </c>
      <c r="U281" s="152">
        <v>5</v>
      </c>
      <c r="V281" s="139">
        <v>46</v>
      </c>
      <c r="W281" s="136" t="s">
        <v>680</v>
      </c>
      <c r="X281" s="136" t="s">
        <v>681</v>
      </c>
      <c r="Y281" s="42" t="str">
        <f>VLOOKUP($C281,[1]量産!$C$4:$N$15550,2,FALSE)</f>
        <v>I4JKG68</v>
      </c>
      <c r="Z281" s="108">
        <f>VLOOKUP($C281,[1]量産!$C$4:$N$15550,3,FALSE)</f>
        <v>44959</v>
      </c>
      <c r="AA281" s="42" t="str">
        <f>VLOOKUP($C281,[1]量産!$C$4:$N$15550,4,FALSE)</f>
        <v>VK00 NMR</v>
      </c>
      <c r="AB281" s="42" t="str">
        <f>VLOOKUP($C281,[1]量産!$C$4:$N$15550,5,FALSE)</f>
        <v>VK00 1X 標準</v>
      </c>
      <c r="AC281" s="81" t="str">
        <f>VLOOKUP($C281,[1]量産!$C$4:$N$15550,6,FALSE)</f>
        <v>【I4JKG68】VK00 1X RIGID 一生向けFRAME ASM 設変出図</v>
      </c>
      <c r="AD281" s="42" t="str">
        <f>VLOOKUP($C281,[1]量産!$C$4:$N$15550,7,FALSE)</f>
        <v>PA1-3108</v>
      </c>
      <c r="AE281" s="42" t="str">
        <f>VLOOKUP($C281,[1]量産!$C$4:$N$15550,8,FALSE)</f>
        <v>A</v>
      </c>
      <c r="AF281" s="82" t="str">
        <f>VLOOKUP($C281,[1]量産!$C$4:$N$15550,9,FALSE)</f>
        <v>KAB</v>
      </c>
      <c r="AG281" s="83" t="str">
        <f>VLOOKUP($C281,[1]量産!$C$4:$N$15550,10,FALSE)</f>
        <v>○</v>
      </c>
      <c r="AH281" s="42">
        <f>VLOOKUP($C281,[1]量産!$C$4:$N$15550,11,FALSE)</f>
        <v>20230709</v>
      </c>
      <c r="AI281" s="84">
        <f>VLOOKUP($C281,[1]量産!$C$4:$N$15550,12,FALSE)</f>
        <v>20230709</v>
      </c>
      <c r="AJ281" s="9"/>
      <c r="AK281" s="10"/>
      <c r="AL281" s="11">
        <f t="shared" si="35"/>
        <v>8978767312</v>
      </c>
      <c r="AM281" s="11" t="str">
        <f t="shared" si="36"/>
        <v>A</v>
      </c>
      <c r="AN281" s="11" t="str">
        <f t="shared" si="37"/>
        <v>VK00 1X 標準</v>
      </c>
      <c r="AQ281" s="11">
        <f t="shared" si="38"/>
        <v>0</v>
      </c>
      <c r="AR281" s="11">
        <f t="shared" si="39"/>
        <v>0</v>
      </c>
      <c r="BK281" s="13" t="e">
        <f>VLOOKUP(C:C,[2]Sheet2!$A:$A,1,FALSE)</f>
        <v>#N/A</v>
      </c>
    </row>
    <row r="282" spans="1:63" s="11" customFormat="1">
      <c r="A282" s="138">
        <v>449</v>
      </c>
      <c r="B282" s="170" t="s">
        <v>13</v>
      </c>
      <c r="C282" s="136">
        <v>8978767173</v>
      </c>
      <c r="D282" s="136" t="s">
        <v>17</v>
      </c>
      <c r="E282" s="247" t="s">
        <v>1209</v>
      </c>
      <c r="F282" s="139">
        <v>1</v>
      </c>
      <c r="G282" s="139" t="s">
        <v>1404</v>
      </c>
      <c r="H282" s="139" t="s">
        <v>85</v>
      </c>
      <c r="I282" s="139">
        <v>1</v>
      </c>
      <c r="J282" s="139">
        <v>1</v>
      </c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>
        <v>2</v>
      </c>
      <c r="W282" s="136" t="s">
        <v>680</v>
      </c>
      <c r="X282" s="136" t="s">
        <v>681</v>
      </c>
      <c r="Y282" s="42" t="str">
        <f>VLOOKUP($C282,[1]量産!$C$4:$N$15550,2,FALSE)</f>
        <v>I4JKN20</v>
      </c>
      <c r="Z282" s="108">
        <f>VLOOKUP($C282,[1]量産!$C$4:$N$15550,3,FALSE)</f>
        <v>45005</v>
      </c>
      <c r="AA282" s="42" t="str">
        <f>VLOOKUP($C282,[1]量産!$C$4:$N$15550,4,FALSE)</f>
        <v>VK00 NKR</v>
      </c>
      <c r="AB282" s="42" t="str">
        <f>VLOOKUP($C282,[1]量産!$C$4:$N$15550,5,FALSE)</f>
        <v xml:space="preserve"> 1X 標準</v>
      </c>
      <c r="AC282" s="81" t="str">
        <f>VLOOKUP($C282,[1]量産!$C$4:$N$15550,6,FALSE)</f>
        <v>【I4JKN20】VK00 1X,2X 先行量産向け設変出図 (サ変、内容:S/MBR穴、溶接NUT一部削除、RIVET位置変更)</v>
      </c>
      <c r="AD282" s="42" t="str">
        <f>VLOOKUP($C282,[1]量産!$C$4:$N$15550,7,FALSE)</f>
        <v>PA1-3108</v>
      </c>
      <c r="AE282" s="42" t="str">
        <f>VLOOKUP($C282,[1]量産!$C$4:$N$15550,8,FALSE)</f>
        <v>A</v>
      </c>
      <c r="AF282" s="82" t="str">
        <f>VLOOKUP($C282,[1]量産!$C$4:$N$15550,9,FALSE)</f>
        <v>ND2</v>
      </c>
      <c r="AG282" s="83" t="str">
        <f>VLOOKUP($C282,[1]量産!$C$4:$N$15550,10,FALSE)</f>
        <v>○</v>
      </c>
      <c r="AH282" s="42">
        <f>VLOOKUP($C282,[1]量産!$C$4:$N$15550,11,FALSE)</f>
        <v>20250716</v>
      </c>
      <c r="AI282" s="84">
        <f>VLOOKUP($C282,[1]量産!$C$4:$N$15550,12,FALSE)</f>
        <v>20250716</v>
      </c>
      <c r="AJ282" s="9"/>
      <c r="AK282" s="10"/>
      <c r="AL282" s="11">
        <f t="shared" si="35"/>
        <v>8978767173</v>
      </c>
      <c r="AM282" s="11" t="str">
        <f t="shared" si="36"/>
        <v>A</v>
      </c>
      <c r="AN282" s="11" t="str">
        <f t="shared" si="37"/>
        <v>VK00 1X,2X 先行量産向け設変出図 (サ変、内容:S/MBR穴、溶接NUT一部削除、RIVET位置変更)</v>
      </c>
      <c r="AQ282" s="11">
        <f t="shared" si="38"/>
        <v>0</v>
      </c>
      <c r="AR282" s="11">
        <f t="shared" si="39"/>
        <v>0</v>
      </c>
      <c r="BK282" s="13" t="e">
        <f>VLOOKUP(C:C,[2]Sheet2!$A:$A,1,FALSE)</f>
        <v>#N/A</v>
      </c>
    </row>
    <row r="283" spans="1:63" s="11" customFormat="1">
      <c r="A283" s="138">
        <v>354</v>
      </c>
      <c r="B283" s="170" t="s">
        <v>13</v>
      </c>
      <c r="C283" s="136">
        <v>8972760112</v>
      </c>
      <c r="D283" s="136" t="s">
        <v>15</v>
      </c>
      <c r="E283" s="247" t="s">
        <v>1034</v>
      </c>
      <c r="F283" s="139">
        <v>1</v>
      </c>
      <c r="G283" s="139" t="s">
        <v>16</v>
      </c>
      <c r="H283" s="139" t="s">
        <v>85</v>
      </c>
      <c r="I283" s="152">
        <v>2</v>
      </c>
      <c r="J283" s="139">
        <v>4</v>
      </c>
      <c r="K283" s="139">
        <v>14</v>
      </c>
      <c r="L283" s="139">
        <v>12</v>
      </c>
      <c r="M283" s="139">
        <v>1</v>
      </c>
      <c r="N283" s="139">
        <v>2</v>
      </c>
      <c r="O283" s="139">
        <v>5</v>
      </c>
      <c r="P283" s="139">
        <v>4</v>
      </c>
      <c r="Q283" s="139">
        <v>4</v>
      </c>
      <c r="R283" s="139">
        <v>1</v>
      </c>
      <c r="S283" s="139"/>
      <c r="T283" s="139"/>
      <c r="U283" s="139"/>
      <c r="V283" s="139">
        <v>49</v>
      </c>
      <c r="W283" s="136" t="s">
        <v>680</v>
      </c>
      <c r="X283" s="136" t="s">
        <v>681</v>
      </c>
      <c r="Y283" s="42" t="str">
        <f>VLOOKUP($C283,[1]量産!$C$4:$N$15550,2,FALSE)</f>
        <v>I4JKN20</v>
      </c>
      <c r="Z283" s="108">
        <f>VLOOKUP($C283,[1]量産!$C$4:$N$15550,3,FALSE)</f>
        <v>45005</v>
      </c>
      <c r="AA283" s="42" t="str">
        <f>VLOOKUP($C283,[1]量産!$C$4:$N$15550,4,FALSE)</f>
        <v>VK00 NMR</v>
      </c>
      <c r="AB283" s="42" t="str">
        <f>VLOOKUP($C283,[1]量産!$C$4:$N$15550,5,FALSE)</f>
        <v xml:space="preserve"> 2X 標準</v>
      </c>
      <c r="AC283" s="81" t="str">
        <f>VLOOKUP($C283,[1]量産!$C$4:$N$15550,6,FALSE)</f>
        <v>【I4JKN20】VK00 1X,2X 先行量産向け設変出図 (サ変、内容:S/MBR穴、溶接NUT一部削除、RIVET位置変更)</v>
      </c>
      <c r="AD283" s="42" t="str">
        <f>VLOOKUP($C283,[1]量産!$C$4:$N$15550,7,FALSE)</f>
        <v>PA1-3108</v>
      </c>
      <c r="AE283" s="42" t="str">
        <f>VLOOKUP($C283,[1]量産!$C$4:$N$15550,8,FALSE)</f>
        <v>A</v>
      </c>
      <c r="AF283" s="82" t="str">
        <f>VLOOKUP($C283,[1]量産!$C$4:$N$15550,9,FALSE)</f>
        <v>GNE</v>
      </c>
      <c r="AG283" s="83" t="str">
        <f>VLOOKUP($C283,[1]量産!$C$4:$N$15550,10,FALSE)</f>
        <v>○</v>
      </c>
      <c r="AH283" s="42">
        <f>VLOOKUP($C283,[1]量産!$C$4:$N$15550,11,FALSE)</f>
        <v>20230706</v>
      </c>
      <c r="AI283" s="84">
        <f>VLOOKUP($C283,[1]量産!$C$4:$N$15550,12,FALSE)</f>
        <v>20230706</v>
      </c>
      <c r="AJ283" s="9"/>
      <c r="AK283" s="10"/>
      <c r="AL283" s="11">
        <f t="shared" si="35"/>
        <v>8972760112</v>
      </c>
      <c r="AM283" s="11" t="str">
        <f t="shared" si="36"/>
        <v>A</v>
      </c>
      <c r="AN283" s="11" t="str">
        <f t="shared" si="37"/>
        <v>VK00 2X 標準</v>
      </c>
      <c r="AQ283" s="11">
        <f t="shared" si="38"/>
        <v>0</v>
      </c>
      <c r="AR283" s="11">
        <f t="shared" si="39"/>
        <v>0</v>
      </c>
      <c r="BK283" s="13" t="e">
        <f>VLOOKUP(C:C,[2]Sheet2!$A:$A,1,FALSE)</f>
        <v>#N/A</v>
      </c>
    </row>
    <row r="284" spans="1:63" s="11" customFormat="1">
      <c r="A284" s="138">
        <v>408</v>
      </c>
      <c r="B284" s="170" t="s">
        <v>13</v>
      </c>
      <c r="C284" s="136">
        <v>8977943402</v>
      </c>
      <c r="D284" s="136" t="s">
        <v>15</v>
      </c>
      <c r="E284" s="247" t="s">
        <v>1034</v>
      </c>
      <c r="F284" s="139">
        <v>1</v>
      </c>
      <c r="G284" s="139" t="s">
        <v>726</v>
      </c>
      <c r="H284" s="139" t="s">
        <v>85</v>
      </c>
      <c r="I284" s="139">
        <v>1</v>
      </c>
      <c r="J284" s="139">
        <v>1</v>
      </c>
      <c r="K284" s="152"/>
      <c r="L284" s="152">
        <v>1</v>
      </c>
      <c r="M284" s="139">
        <v>1</v>
      </c>
      <c r="N284" s="139">
        <v>5</v>
      </c>
      <c r="O284" s="152">
        <v>2</v>
      </c>
      <c r="P284" s="152">
        <v>3</v>
      </c>
      <c r="Q284" s="152">
        <v>1</v>
      </c>
      <c r="R284" s="152">
        <v>2</v>
      </c>
      <c r="S284" s="152"/>
      <c r="T284" s="152"/>
      <c r="U284" s="152"/>
      <c r="V284" s="139">
        <v>17</v>
      </c>
      <c r="W284" s="136" t="s">
        <v>680</v>
      </c>
      <c r="X284" s="136" t="s">
        <v>681</v>
      </c>
      <c r="Y284" s="42" t="str">
        <f>VLOOKUP($C284,[1]量産!$C$4:$N$15550,2,FALSE)</f>
        <v>I4JKG68</v>
      </c>
      <c r="Z284" s="108">
        <f>VLOOKUP($C284,[1]量産!$C$4:$N$15550,3,FALSE)</f>
        <v>44959</v>
      </c>
      <c r="AA284" s="42" t="str">
        <f>VLOOKUP($C284,[1]量産!$C$4:$N$15550,4,FALSE)</f>
        <v>VK00 NMR</v>
      </c>
      <c r="AB284" s="42" t="str">
        <f>VLOOKUP($C284,[1]量産!$C$4:$N$15550,5,FALSE)</f>
        <v>VK00 1X 標準</v>
      </c>
      <c r="AC284" s="81" t="str">
        <f>VLOOKUP($C284,[1]量産!$C$4:$N$15550,6,FALSE)</f>
        <v>【I4JKG68】VK00 1X RIGID 一生向けFRAME ASM 設変出図</v>
      </c>
      <c r="AD284" s="42" t="str">
        <f>VLOOKUP($C284,[1]量産!$C$4:$N$15550,7,FALSE)</f>
        <v>PA1-3108</v>
      </c>
      <c r="AE284" s="42" t="str">
        <f>VLOOKUP($C284,[1]量産!$C$4:$N$15550,8,FALSE)</f>
        <v>A</v>
      </c>
      <c r="AF284" s="82" t="str">
        <f>VLOOKUP($C284,[1]量産!$C$4:$N$15550,9,FALSE)</f>
        <v>KHE</v>
      </c>
      <c r="AG284" s="83" t="str">
        <f>VLOOKUP($C284,[1]量産!$C$4:$N$15550,10,FALSE)</f>
        <v>○</v>
      </c>
      <c r="AH284" s="42">
        <f>VLOOKUP($C284,[1]量産!$C$4:$N$15550,11,FALSE)</f>
        <v>20230728</v>
      </c>
      <c r="AI284" s="84">
        <f>VLOOKUP($C284,[1]量産!$C$4:$N$15550,12,FALSE)</f>
        <v>20230728</v>
      </c>
      <c r="AJ284" s="9"/>
      <c r="AK284" s="10"/>
      <c r="AL284" s="11">
        <f t="shared" si="35"/>
        <v>8977943402</v>
      </c>
      <c r="AM284" s="11" t="str">
        <f t="shared" si="36"/>
        <v>A</v>
      </c>
      <c r="AN284" s="11" t="str">
        <f t="shared" si="37"/>
        <v>VK00 2X 標準</v>
      </c>
      <c r="AQ284" s="11">
        <f t="shared" si="38"/>
        <v>0</v>
      </c>
      <c r="AR284" s="11">
        <f t="shared" si="39"/>
        <v>0</v>
      </c>
      <c r="BK284" s="13" t="e">
        <f>VLOOKUP(C:C,[2]Sheet2!$A:$A,1,FALSE)</f>
        <v>#N/A</v>
      </c>
    </row>
    <row r="285" spans="1:63" s="11" customFormat="1">
      <c r="A285" s="138">
        <v>257</v>
      </c>
      <c r="B285" s="170" t="s">
        <v>13</v>
      </c>
      <c r="C285" s="136">
        <v>7552043222</v>
      </c>
      <c r="D285" s="136" t="s">
        <v>12</v>
      </c>
      <c r="E285" s="247" t="s">
        <v>1035</v>
      </c>
      <c r="F285" s="139">
        <v>1</v>
      </c>
      <c r="G285" s="139" t="s">
        <v>341</v>
      </c>
      <c r="H285" s="139" t="s">
        <v>85</v>
      </c>
      <c r="I285" s="152">
        <v>6</v>
      </c>
      <c r="J285" s="139">
        <v>3</v>
      </c>
      <c r="K285" s="139">
        <v>1</v>
      </c>
      <c r="L285" s="152">
        <v>1</v>
      </c>
      <c r="M285" s="152"/>
      <c r="N285" s="139">
        <v>1</v>
      </c>
      <c r="O285" s="152">
        <v>1</v>
      </c>
      <c r="P285" s="152">
        <v>4</v>
      </c>
      <c r="Q285" s="152">
        <v>4</v>
      </c>
      <c r="R285" s="139"/>
      <c r="S285" s="139">
        <v>1</v>
      </c>
      <c r="T285" s="152">
        <v>5</v>
      </c>
      <c r="U285" s="152">
        <v>5</v>
      </c>
      <c r="V285" s="139">
        <v>32</v>
      </c>
      <c r="W285" s="136" t="s">
        <v>680</v>
      </c>
      <c r="X285" s="136" t="s">
        <v>681</v>
      </c>
      <c r="Y285" s="42" t="str">
        <f>VLOOKUP($C285,[1]量産!$C$4:$N$15550,2,FALSE)</f>
        <v>I4JKV99</v>
      </c>
      <c r="Z285" s="108">
        <f>VLOOKUP($C285,[1]量産!$C$4:$N$15550,3,FALSE)</f>
        <v>45202</v>
      </c>
      <c r="AA285" s="42" t="str">
        <f>VLOOKUP($C285,[1]量産!$C$4:$N$15550,4,FALSE)</f>
        <v>VK00 NPR</v>
      </c>
      <c r="AB285" s="42" t="str">
        <f>VLOOKUP($C285,[1]量産!$C$4:$N$15550,5,FALSE)</f>
        <v>3X 750幅</v>
      </c>
      <c r="AC285" s="81" t="str">
        <f>VLOOKUP($C285,[1]量産!$C$4:$N$15550,6,FALSE)</f>
        <v>【I4JKV99】VK00 3X 750幅 FRAME ASM　設変出図(サ変、NUT,RIVETの変更)　※AAS-LD-12565</v>
      </c>
      <c r="AD285" s="42" t="str">
        <f>VLOOKUP($C285,[1]量産!$C$4:$N$15550,7,FALSE)</f>
        <v>PA1-3218</v>
      </c>
      <c r="AE285" s="42" t="str">
        <f>VLOOKUP($C285,[1]量産!$C$4:$N$15550,8,FALSE)</f>
        <v>A</v>
      </c>
      <c r="AF285" s="82" t="str">
        <f>VLOOKUP($C285,[1]量産!$C$4:$N$15550,9,FALSE)</f>
        <v>1RSD</v>
      </c>
      <c r="AG285" s="83" t="str">
        <f>VLOOKUP($C285,[1]量産!$C$4:$N$15550,10,FALSE)</f>
        <v>○</v>
      </c>
      <c r="AH285" s="42">
        <f>VLOOKUP($C285,[1]量産!$C$4:$N$15550,11,FALSE)</f>
        <v>20231205</v>
      </c>
      <c r="AI285" s="84">
        <f>VLOOKUP($C285,[1]量産!$C$4:$N$15550,12,FALSE)</f>
        <v>20231205</v>
      </c>
      <c r="AJ285" s="9"/>
      <c r="AK285" s="10"/>
      <c r="AL285" s="11">
        <f t="shared" si="35"/>
        <v>7552043222</v>
      </c>
      <c r="AM285" s="11" t="str">
        <f t="shared" si="36"/>
        <v>A</v>
      </c>
      <c r="AN285" s="11" t="str">
        <f t="shared" si="37"/>
        <v>VK00 3X 750幅</v>
      </c>
      <c r="AQ285" s="11">
        <f t="shared" si="38"/>
        <v>0</v>
      </c>
      <c r="AR285" s="11">
        <f t="shared" si="39"/>
        <v>0</v>
      </c>
      <c r="BK285" s="13" t="e">
        <f>VLOOKUP(C:C,[2]Sheet2!$A:$A,1,FALSE)</f>
        <v>#N/A</v>
      </c>
    </row>
    <row r="286" spans="1:63" s="11" customFormat="1">
      <c r="A286" s="138">
        <v>473</v>
      </c>
      <c r="B286" s="170" t="s">
        <v>13</v>
      </c>
      <c r="C286" s="136">
        <v>8978794463</v>
      </c>
      <c r="D286" s="136" t="s">
        <v>12</v>
      </c>
      <c r="E286" s="247" t="s">
        <v>1035</v>
      </c>
      <c r="F286" s="139">
        <v>1</v>
      </c>
      <c r="G286" s="139" t="s">
        <v>346</v>
      </c>
      <c r="H286" s="139" t="s">
        <v>85</v>
      </c>
      <c r="I286" s="152">
        <v>2</v>
      </c>
      <c r="J286" s="139">
        <v>5</v>
      </c>
      <c r="K286" s="152">
        <v>1</v>
      </c>
      <c r="L286" s="152">
        <v>2</v>
      </c>
      <c r="M286" s="152">
        <v>4</v>
      </c>
      <c r="N286" s="152">
        <v>2</v>
      </c>
      <c r="O286" s="139">
        <v>2</v>
      </c>
      <c r="P286" s="152">
        <v>5</v>
      </c>
      <c r="Q286" s="139">
        <v>4</v>
      </c>
      <c r="R286" s="152">
        <v>5</v>
      </c>
      <c r="S286" s="152">
        <v>3</v>
      </c>
      <c r="T286" s="152">
        <v>1</v>
      </c>
      <c r="U286" s="152">
        <v>1</v>
      </c>
      <c r="V286" s="139">
        <v>37</v>
      </c>
      <c r="W286" s="136" t="s">
        <v>680</v>
      </c>
      <c r="X286" s="136" t="s">
        <v>681</v>
      </c>
      <c r="Y286" s="42" t="str">
        <f>VLOOKUP($C286,[1]量産!$C$4:$N$15550,2,FALSE)</f>
        <v>I4JKV99</v>
      </c>
      <c r="Z286" s="108">
        <f>VLOOKUP($C286,[1]量産!$C$4:$N$15550,3,FALSE)</f>
        <v>45202</v>
      </c>
      <c r="AA286" s="42" t="str">
        <f>VLOOKUP($C286,[1]量産!$C$4:$N$15550,4,FALSE)</f>
        <v>VK00 NPR</v>
      </c>
      <c r="AB286" s="42" t="str">
        <f>VLOOKUP($C286,[1]量産!$C$4:$N$15550,5,FALSE)</f>
        <v>3X 750幅</v>
      </c>
      <c r="AC286" s="81" t="str">
        <f>VLOOKUP($C286,[1]量産!$C$4:$N$15550,6,FALSE)</f>
        <v>【I4JKV99】VK00 3X 750幅 FRAME ASM　設変出図(サ変、NUT,RIVETの変更)　※AAS-LD-12565</v>
      </c>
      <c r="AD286" s="42" t="str">
        <f>VLOOKUP($C286,[1]量産!$C$4:$N$15550,7,FALSE)</f>
        <v>PA1-3218</v>
      </c>
      <c r="AE286" s="42" t="str">
        <f>VLOOKUP($C286,[1]量産!$C$4:$N$15550,8,FALSE)</f>
        <v>A</v>
      </c>
      <c r="AF286" s="82" t="str">
        <f>VLOOKUP($C286,[1]量産!$C$4:$N$15550,9,FALSE)</f>
        <v>1SFG</v>
      </c>
      <c r="AG286" s="83" t="str">
        <f>VLOOKUP($C286,[1]量産!$C$4:$N$15550,10,FALSE)</f>
        <v>○</v>
      </c>
      <c r="AH286" s="42">
        <f>VLOOKUP($C286,[1]量産!$C$4:$N$15550,11,FALSE)</f>
        <v>20231205</v>
      </c>
      <c r="AI286" s="84">
        <f>VLOOKUP($C286,[1]量産!$C$4:$N$15550,12,FALSE)</f>
        <v>20231205</v>
      </c>
      <c r="AJ286" s="12"/>
      <c r="AK286" s="10"/>
      <c r="AL286" s="11">
        <f t="shared" si="35"/>
        <v>8978794463</v>
      </c>
      <c r="AM286" s="11" t="str">
        <f t="shared" si="36"/>
        <v>A</v>
      </c>
      <c r="AN286" s="11" t="str">
        <f t="shared" si="37"/>
        <v>VK00 3X 750幅</v>
      </c>
      <c r="AQ286" s="11">
        <f t="shared" si="38"/>
        <v>0</v>
      </c>
      <c r="AR286" s="11">
        <f t="shared" si="39"/>
        <v>0</v>
      </c>
      <c r="BK286" s="13" t="e">
        <f>VLOOKUP(C:C,[2]Sheet2!$A:$A,1,FALSE)</f>
        <v>#N/A</v>
      </c>
    </row>
    <row r="287" spans="1:63" s="11" customFormat="1">
      <c r="A287" s="138">
        <v>476</v>
      </c>
      <c r="B287" s="170" t="s">
        <v>13</v>
      </c>
      <c r="C287" s="136">
        <v>8978794544</v>
      </c>
      <c r="D287" s="136" t="s">
        <v>12</v>
      </c>
      <c r="E287" s="247" t="s">
        <v>1035</v>
      </c>
      <c r="F287" s="139">
        <v>1</v>
      </c>
      <c r="G287" s="139" t="s">
        <v>347</v>
      </c>
      <c r="H287" s="139" t="s">
        <v>85</v>
      </c>
      <c r="I287" s="139">
        <v>2</v>
      </c>
      <c r="J287" s="139">
        <v>5</v>
      </c>
      <c r="K287" s="139">
        <v>5</v>
      </c>
      <c r="L287" s="139">
        <v>8</v>
      </c>
      <c r="M287" s="139">
        <v>6</v>
      </c>
      <c r="N287" s="139">
        <v>8</v>
      </c>
      <c r="O287" s="139">
        <v>6</v>
      </c>
      <c r="P287" s="139">
        <v>7</v>
      </c>
      <c r="Q287" s="139">
        <v>6</v>
      </c>
      <c r="R287" s="139">
        <v>5</v>
      </c>
      <c r="S287" s="139">
        <v>4</v>
      </c>
      <c r="T287" s="139">
        <v>3</v>
      </c>
      <c r="U287" s="139">
        <v>2</v>
      </c>
      <c r="V287" s="139">
        <v>67</v>
      </c>
      <c r="W287" s="136" t="s">
        <v>680</v>
      </c>
      <c r="X287" s="136" t="s">
        <v>681</v>
      </c>
      <c r="Y287" s="42" t="str">
        <f>VLOOKUP($C287,[1]量産!$C$4:$N$15550,2,FALSE)</f>
        <v>I4JKV99</v>
      </c>
      <c r="Z287" s="108">
        <f>VLOOKUP($C287,[1]量産!$C$4:$N$15550,3,FALSE)</f>
        <v>45202</v>
      </c>
      <c r="AA287" s="42" t="str">
        <f>VLOOKUP($C287,[1]量産!$C$4:$N$15550,4,FALSE)</f>
        <v>VK00 NPR</v>
      </c>
      <c r="AB287" s="42" t="str">
        <f>VLOOKUP($C287,[1]量産!$C$4:$N$15550,5,FALSE)</f>
        <v>3X 750幅</v>
      </c>
      <c r="AC287" s="81" t="str">
        <f>VLOOKUP($C287,[1]量産!$C$4:$N$15550,6,FALSE)</f>
        <v>【I4JKV99】VK00 3X 750幅 FRAME ASM　設変出図(サ変、NUT,RIVETの変更)　※AAS-LD-12565</v>
      </c>
      <c r="AD287" s="42" t="str">
        <f>VLOOKUP($C287,[1]量産!$C$4:$N$15550,7,FALSE)</f>
        <v>PA1-3218</v>
      </c>
      <c r="AE287" s="42" t="str">
        <f>VLOOKUP($C287,[1]量産!$C$4:$N$15550,8,FALSE)</f>
        <v>A</v>
      </c>
      <c r="AF287" s="82" t="str">
        <f>VLOOKUP($C287,[1]量産!$C$4:$N$15550,9,FALSE)</f>
        <v>1SFQ</v>
      </c>
      <c r="AG287" s="83" t="str">
        <f>VLOOKUP($C287,[1]量産!$C$4:$N$15550,10,FALSE)</f>
        <v>○</v>
      </c>
      <c r="AH287" s="42">
        <f>VLOOKUP($C287,[1]量産!$C$4:$N$15550,11,FALSE)</f>
        <v>20231219</v>
      </c>
      <c r="AI287" s="84">
        <f>VLOOKUP($C287,[1]量産!$C$4:$N$15550,12,FALSE)</f>
        <v>20231219</v>
      </c>
      <c r="AJ287" s="9"/>
      <c r="AK287" s="10"/>
      <c r="AL287" s="11">
        <f t="shared" si="35"/>
        <v>8978794544</v>
      </c>
      <c r="AM287" s="11" t="str">
        <f t="shared" si="36"/>
        <v>A</v>
      </c>
      <c r="AN287" s="11" t="str">
        <f t="shared" si="37"/>
        <v>VK00 3X 750幅</v>
      </c>
      <c r="AQ287" s="11">
        <f t="shared" si="38"/>
        <v>0</v>
      </c>
      <c r="AR287" s="11">
        <f t="shared" si="39"/>
        <v>0</v>
      </c>
      <c r="BK287" s="13" t="e">
        <f>VLOOKUP(C:C,[2]Sheet2!$A:$A,1,FALSE)</f>
        <v>#N/A</v>
      </c>
    </row>
    <row r="288" spans="1:63" s="11" customFormat="1">
      <c r="A288" s="138">
        <v>480</v>
      </c>
      <c r="B288" s="170" t="s">
        <v>13</v>
      </c>
      <c r="C288" s="136">
        <v>8978794594</v>
      </c>
      <c r="D288" s="136" t="s">
        <v>12</v>
      </c>
      <c r="E288" s="247" t="s">
        <v>1035</v>
      </c>
      <c r="F288" s="139">
        <v>1</v>
      </c>
      <c r="G288" s="139" t="s">
        <v>348</v>
      </c>
      <c r="H288" s="139" t="s">
        <v>85</v>
      </c>
      <c r="I288" s="139">
        <v>4</v>
      </c>
      <c r="J288" s="139">
        <v>1</v>
      </c>
      <c r="K288" s="139"/>
      <c r="L288" s="139">
        <v>1</v>
      </c>
      <c r="M288" s="139">
        <v>4</v>
      </c>
      <c r="N288" s="139"/>
      <c r="O288" s="139">
        <v>1</v>
      </c>
      <c r="P288" s="139">
        <v>2</v>
      </c>
      <c r="Q288" s="139">
        <v>3</v>
      </c>
      <c r="R288" s="139">
        <v>5</v>
      </c>
      <c r="S288" s="139">
        <v>2</v>
      </c>
      <c r="T288" s="139">
        <v>3</v>
      </c>
      <c r="U288" s="139">
        <v>1</v>
      </c>
      <c r="V288" s="139">
        <v>27</v>
      </c>
      <c r="W288" s="136" t="s">
        <v>680</v>
      </c>
      <c r="X288" s="136" t="s">
        <v>681</v>
      </c>
      <c r="Y288" s="42" t="str">
        <f>VLOOKUP($C288,[1]量産!$C$4:$N$15550,2,FALSE)</f>
        <v>I4JKV99</v>
      </c>
      <c r="Z288" s="108">
        <f>VLOOKUP($C288,[1]量産!$C$4:$N$15550,3,FALSE)</f>
        <v>45202</v>
      </c>
      <c r="AA288" s="42" t="str">
        <f>VLOOKUP($C288,[1]量産!$C$4:$N$15550,4,FALSE)</f>
        <v>VK00 NPR</v>
      </c>
      <c r="AB288" s="42" t="str">
        <f>VLOOKUP($C288,[1]量産!$C$4:$N$15550,5,FALSE)</f>
        <v>3X 750幅</v>
      </c>
      <c r="AC288" s="81" t="str">
        <f>VLOOKUP($C288,[1]量産!$C$4:$N$15550,6,FALSE)</f>
        <v>【I4JKV99】VK00 3X 750幅 FRAME ASM　設変出図(サ変、NUT,RIVETの変更)　※AAS-LD-12565</v>
      </c>
      <c r="AD288" s="42" t="str">
        <f>VLOOKUP($C288,[1]量産!$C$4:$N$15550,7,FALSE)</f>
        <v>PA1-3218</v>
      </c>
      <c r="AE288" s="42" t="str">
        <f>VLOOKUP($C288,[1]量産!$C$4:$N$15550,8,FALSE)</f>
        <v>A</v>
      </c>
      <c r="AF288" s="82" t="str">
        <f>VLOOKUP($C288,[1]量産!$C$4:$N$15550,9,FALSE)</f>
        <v>1RGC</v>
      </c>
      <c r="AG288" s="83" t="str">
        <f>VLOOKUP($C288,[1]量産!$C$4:$N$15550,10,FALSE)</f>
        <v>○</v>
      </c>
      <c r="AH288" s="42">
        <f>VLOOKUP($C288,[1]量産!$C$4:$N$15550,11,FALSE)</f>
        <v>20231205</v>
      </c>
      <c r="AI288" s="84">
        <f>VLOOKUP($C288,[1]量産!$C$4:$N$15550,12,FALSE)</f>
        <v>20231205</v>
      </c>
      <c r="AJ288" s="9"/>
      <c r="AK288" s="10"/>
      <c r="AL288" s="11">
        <f t="shared" si="35"/>
        <v>8978794594</v>
      </c>
      <c r="AM288" s="11" t="str">
        <f t="shared" si="36"/>
        <v>A</v>
      </c>
      <c r="AN288" s="11" t="str">
        <f t="shared" si="37"/>
        <v>VK00 3X 750幅</v>
      </c>
      <c r="AQ288" s="11">
        <f t="shared" si="38"/>
        <v>0</v>
      </c>
      <c r="AR288" s="11">
        <f t="shared" si="39"/>
        <v>0</v>
      </c>
      <c r="BK288" s="13" t="e">
        <f>VLOOKUP(C:C,[2]Sheet2!$A:$A,1,FALSE)</f>
        <v>#N/A</v>
      </c>
    </row>
    <row r="289" spans="1:63" s="11" customFormat="1">
      <c r="A289" s="138">
        <v>481</v>
      </c>
      <c r="B289" s="170" t="s">
        <v>13</v>
      </c>
      <c r="C289" s="136">
        <v>8978794604</v>
      </c>
      <c r="D289" s="136" t="s">
        <v>12</v>
      </c>
      <c r="E289" s="247" t="s">
        <v>1035</v>
      </c>
      <c r="F289" s="139">
        <v>1</v>
      </c>
      <c r="G289" s="139" t="s">
        <v>349</v>
      </c>
      <c r="H289" s="139" t="s">
        <v>85</v>
      </c>
      <c r="I289" s="139">
        <v>5</v>
      </c>
      <c r="J289" s="139">
        <v>6</v>
      </c>
      <c r="K289" s="139">
        <v>6</v>
      </c>
      <c r="L289" s="152">
        <v>3</v>
      </c>
      <c r="M289" s="152">
        <v>2</v>
      </c>
      <c r="N289" s="152">
        <v>5</v>
      </c>
      <c r="O289" s="152">
        <v>6</v>
      </c>
      <c r="P289" s="152">
        <v>8</v>
      </c>
      <c r="Q289" s="152">
        <v>6</v>
      </c>
      <c r="R289" s="152">
        <v>4</v>
      </c>
      <c r="S289" s="152">
        <v>1</v>
      </c>
      <c r="T289" s="152">
        <v>1</v>
      </c>
      <c r="U289" s="152"/>
      <c r="V289" s="139">
        <v>53</v>
      </c>
      <c r="W289" s="136" t="s">
        <v>680</v>
      </c>
      <c r="X289" s="136" t="s">
        <v>681</v>
      </c>
      <c r="Y289" s="42" t="str">
        <f>VLOOKUP($C289,[1]量産!$C$4:$N$15550,2,FALSE)</f>
        <v>I4JKV99</v>
      </c>
      <c r="Z289" s="108">
        <f>VLOOKUP($C289,[1]量産!$C$4:$N$15550,3,FALSE)</f>
        <v>45202</v>
      </c>
      <c r="AA289" s="42" t="str">
        <f>VLOOKUP($C289,[1]量産!$C$4:$N$15550,4,FALSE)</f>
        <v>VK00 NPR</v>
      </c>
      <c r="AB289" s="42" t="str">
        <f>VLOOKUP($C289,[1]量産!$C$4:$N$15550,5,FALSE)</f>
        <v>3X 750幅</v>
      </c>
      <c r="AC289" s="81" t="str">
        <f>VLOOKUP($C289,[1]量産!$C$4:$N$15550,6,FALSE)</f>
        <v>【I4JKV99】VK00 3X 750幅 FRAME ASM　設変出図(サ変、NUT,RIVETの変更)　※AAS-LD-12565</v>
      </c>
      <c r="AD289" s="42" t="str">
        <f>VLOOKUP($C289,[1]量産!$C$4:$N$15550,7,FALSE)</f>
        <v>PA1-3218</v>
      </c>
      <c r="AE289" s="42" t="str">
        <f>VLOOKUP($C289,[1]量産!$C$4:$N$15550,8,FALSE)</f>
        <v>A</v>
      </c>
      <c r="AF289" s="82" t="str">
        <f>VLOOKUP($C289,[1]量産!$C$4:$N$15550,9,FALSE)</f>
        <v>1RGD</v>
      </c>
      <c r="AG289" s="83" t="str">
        <f>VLOOKUP($C289,[1]量産!$C$4:$N$15550,10,FALSE)</f>
        <v>○</v>
      </c>
      <c r="AH289" s="42">
        <f>VLOOKUP($C289,[1]量産!$C$4:$N$15550,11,FALSE)</f>
        <v>20231205</v>
      </c>
      <c r="AI289" s="84">
        <f>VLOOKUP($C289,[1]量産!$C$4:$N$15550,12,FALSE)</f>
        <v>20231205</v>
      </c>
      <c r="AJ289" s="12"/>
      <c r="AK289" s="10"/>
      <c r="AL289" s="11">
        <f t="shared" si="35"/>
        <v>8978794604</v>
      </c>
      <c r="AM289" s="11" t="str">
        <f t="shared" si="36"/>
        <v>A</v>
      </c>
      <c r="AN289" s="11" t="str">
        <f t="shared" si="37"/>
        <v>VK00 3X 750幅</v>
      </c>
      <c r="AQ289" s="11">
        <f t="shared" si="38"/>
        <v>0</v>
      </c>
      <c r="AR289" s="11">
        <f t="shared" si="39"/>
        <v>0</v>
      </c>
      <c r="BK289" s="13" t="e">
        <f>VLOOKUP(C:C,[2]Sheet2!$A:$A,1,FALSE)</f>
        <v>#N/A</v>
      </c>
    </row>
    <row r="290" spans="1:63" s="11" customFormat="1">
      <c r="A290" s="138">
        <v>482</v>
      </c>
      <c r="B290" s="170" t="s">
        <v>13</v>
      </c>
      <c r="C290" s="136">
        <v>8978794613</v>
      </c>
      <c r="D290" s="136" t="s">
        <v>12</v>
      </c>
      <c r="E290" s="247" t="s">
        <v>1035</v>
      </c>
      <c r="F290" s="139">
        <v>1</v>
      </c>
      <c r="G290" s="139" t="s">
        <v>350</v>
      </c>
      <c r="H290" s="139" t="s">
        <v>85</v>
      </c>
      <c r="I290" s="139">
        <v>1</v>
      </c>
      <c r="J290" s="139">
        <v>1</v>
      </c>
      <c r="K290" s="152">
        <v>2</v>
      </c>
      <c r="L290" s="139">
        <v>5</v>
      </c>
      <c r="M290" s="139"/>
      <c r="N290" s="139">
        <v>1</v>
      </c>
      <c r="O290" s="139"/>
      <c r="P290" s="152">
        <v>1</v>
      </c>
      <c r="Q290" s="152">
        <v>1</v>
      </c>
      <c r="R290" s="139"/>
      <c r="S290" s="139">
        <v>1</v>
      </c>
      <c r="T290" s="152"/>
      <c r="U290" s="152"/>
      <c r="V290" s="139">
        <v>13</v>
      </c>
      <c r="W290" s="136" t="s">
        <v>680</v>
      </c>
      <c r="X290" s="136" t="s">
        <v>681</v>
      </c>
      <c r="Y290" s="42" t="str">
        <f>VLOOKUP($C290,[1]量産!$C$4:$N$15550,2,FALSE)</f>
        <v>I4JKV99</v>
      </c>
      <c r="Z290" s="108">
        <f>VLOOKUP($C290,[1]量産!$C$4:$N$15550,3,FALSE)</f>
        <v>45202</v>
      </c>
      <c r="AA290" s="42" t="str">
        <f>VLOOKUP($C290,[1]量産!$C$4:$N$15550,4,FALSE)</f>
        <v>VK00 NPR</v>
      </c>
      <c r="AB290" s="42" t="str">
        <f>VLOOKUP($C290,[1]量産!$C$4:$N$15550,5,FALSE)</f>
        <v>3X 750幅</v>
      </c>
      <c r="AC290" s="81" t="str">
        <f>VLOOKUP($C290,[1]量産!$C$4:$N$15550,6,FALSE)</f>
        <v>【I4JKV99】VK00 3X 750幅 FRAME ASM　設変出図(サ変、NUT,RIVETの変更)　※AAS-LD-12565</v>
      </c>
      <c r="AD290" s="42" t="str">
        <f>VLOOKUP($C290,[1]量産!$C$4:$N$15550,7,FALSE)</f>
        <v>PA1-3218</v>
      </c>
      <c r="AE290" s="42" t="str">
        <f>VLOOKUP($C290,[1]量産!$C$4:$N$15550,8,FALSE)</f>
        <v>A</v>
      </c>
      <c r="AF290" s="82" t="str">
        <f>VLOOKUP($C290,[1]量産!$C$4:$N$15550,9,FALSE)</f>
        <v>1RGE</v>
      </c>
      <c r="AG290" s="83" t="str">
        <f>VLOOKUP($C290,[1]量産!$C$4:$N$15550,10,FALSE)</f>
        <v>○</v>
      </c>
      <c r="AH290" s="42">
        <f>VLOOKUP($C290,[1]量産!$C$4:$N$15550,11,FALSE)</f>
        <v>20231205</v>
      </c>
      <c r="AI290" s="84">
        <f>VLOOKUP($C290,[1]量産!$C$4:$N$15550,12,FALSE)</f>
        <v>20231205</v>
      </c>
      <c r="AJ290" s="12"/>
      <c r="AK290" s="10"/>
      <c r="AL290" s="11">
        <f t="shared" si="35"/>
        <v>8978794613</v>
      </c>
      <c r="AM290" s="11" t="str">
        <f t="shared" si="36"/>
        <v>A</v>
      </c>
      <c r="AN290" s="11" t="str">
        <f t="shared" si="37"/>
        <v>VK00 3X 750幅</v>
      </c>
      <c r="AQ290" s="11">
        <f t="shared" si="38"/>
        <v>0</v>
      </c>
      <c r="AR290" s="11">
        <f t="shared" si="39"/>
        <v>0</v>
      </c>
      <c r="BK290" s="13" t="e">
        <f>VLOOKUP(C:C,[2]Sheet2!$A:$A,1,FALSE)</f>
        <v>#N/A</v>
      </c>
    </row>
    <row r="291" spans="1:63" s="11" customFormat="1">
      <c r="A291" s="138">
        <v>483</v>
      </c>
      <c r="B291" s="170" t="s">
        <v>13</v>
      </c>
      <c r="C291" s="136">
        <v>8978794664</v>
      </c>
      <c r="D291" s="136" t="s">
        <v>12</v>
      </c>
      <c r="E291" s="247" t="s">
        <v>1035</v>
      </c>
      <c r="F291" s="139">
        <v>1</v>
      </c>
      <c r="G291" s="139" t="s">
        <v>351</v>
      </c>
      <c r="H291" s="139" t="s">
        <v>85</v>
      </c>
      <c r="I291" s="152">
        <v>35</v>
      </c>
      <c r="J291" s="139">
        <v>27</v>
      </c>
      <c r="K291" s="139">
        <v>36</v>
      </c>
      <c r="L291" s="139">
        <v>27</v>
      </c>
      <c r="M291" s="139">
        <v>39</v>
      </c>
      <c r="N291" s="139">
        <v>36</v>
      </c>
      <c r="O291" s="139">
        <v>24</v>
      </c>
      <c r="P291" s="139">
        <v>52</v>
      </c>
      <c r="Q291" s="139">
        <v>41</v>
      </c>
      <c r="R291" s="139">
        <v>41</v>
      </c>
      <c r="S291" s="139">
        <v>21</v>
      </c>
      <c r="T291" s="152">
        <v>22</v>
      </c>
      <c r="U291" s="152">
        <v>17</v>
      </c>
      <c r="V291" s="139">
        <v>418</v>
      </c>
      <c r="W291" s="136" t="s">
        <v>680</v>
      </c>
      <c r="X291" s="136" t="s">
        <v>681</v>
      </c>
      <c r="Y291" s="42" t="str">
        <f>VLOOKUP($C291,[1]量産!$C$4:$N$15550,2,FALSE)</f>
        <v>I4JKV99</v>
      </c>
      <c r="Z291" s="108">
        <f>VLOOKUP($C291,[1]量産!$C$4:$N$15550,3,FALSE)</f>
        <v>45202</v>
      </c>
      <c r="AA291" s="42" t="str">
        <f>VLOOKUP($C291,[1]量産!$C$4:$N$15550,4,FALSE)</f>
        <v>VK00 NPR</v>
      </c>
      <c r="AB291" s="42" t="str">
        <f>VLOOKUP($C291,[1]量産!$C$4:$N$15550,5,FALSE)</f>
        <v>3X 750幅</v>
      </c>
      <c r="AC291" s="81" t="str">
        <f>VLOOKUP($C291,[1]量産!$C$4:$N$15550,6,FALSE)</f>
        <v>【I4JKV99】VK00 3X 750幅 FRAME ASM　設変出図(サ変、NUT,RIVETの変更)　※AAS-LD-12565</v>
      </c>
      <c r="AD291" s="42" t="str">
        <f>VLOOKUP($C291,[1]量産!$C$4:$N$15550,7,FALSE)</f>
        <v>PA1-3218</v>
      </c>
      <c r="AE291" s="42" t="str">
        <f>VLOOKUP($C291,[1]量産!$C$4:$N$15550,8,FALSE)</f>
        <v>A</v>
      </c>
      <c r="AF291" s="82" t="str">
        <f>VLOOKUP($C291,[1]量産!$C$4:$N$15550,9,FALSE)</f>
        <v>1SLA</v>
      </c>
      <c r="AG291" s="83" t="str">
        <f>VLOOKUP($C291,[1]量産!$C$4:$N$15550,10,FALSE)</f>
        <v>○</v>
      </c>
      <c r="AH291" s="42">
        <f>VLOOKUP($C291,[1]量産!$C$4:$N$15550,11,FALSE)</f>
        <v>20231205</v>
      </c>
      <c r="AI291" s="84">
        <f>VLOOKUP($C291,[1]量産!$C$4:$N$15550,12,FALSE)</f>
        <v>20231205</v>
      </c>
      <c r="AJ291" s="12"/>
      <c r="AK291" s="10"/>
      <c r="AL291" s="11">
        <f t="shared" si="35"/>
        <v>8978794664</v>
      </c>
      <c r="AM291" s="11" t="str">
        <f t="shared" si="36"/>
        <v>A</v>
      </c>
      <c r="AN291" s="11" t="str">
        <f t="shared" si="37"/>
        <v>VK00 3X 750幅</v>
      </c>
      <c r="AQ291" s="11">
        <f t="shared" si="38"/>
        <v>0</v>
      </c>
      <c r="AR291" s="11">
        <f t="shared" si="39"/>
        <v>0</v>
      </c>
      <c r="BK291" s="13" t="e">
        <f>VLOOKUP(C:C,[2]Sheet2!$A:$A,1,FALSE)</f>
        <v>#N/A</v>
      </c>
    </row>
    <row r="292" spans="1:63" s="11" customFormat="1">
      <c r="A292" s="138">
        <v>484</v>
      </c>
      <c r="B292" s="170" t="s">
        <v>13</v>
      </c>
      <c r="C292" s="136">
        <v>8978794673</v>
      </c>
      <c r="D292" s="136" t="s">
        <v>12</v>
      </c>
      <c r="E292" s="247" t="s">
        <v>1035</v>
      </c>
      <c r="F292" s="139">
        <v>1</v>
      </c>
      <c r="G292" s="139" t="s">
        <v>352</v>
      </c>
      <c r="H292" s="139" t="s">
        <v>85</v>
      </c>
      <c r="I292" s="139">
        <v>1</v>
      </c>
      <c r="J292" s="139">
        <v>5</v>
      </c>
      <c r="K292" s="139">
        <v>4</v>
      </c>
      <c r="L292" s="139">
        <v>5</v>
      </c>
      <c r="M292" s="139">
        <v>8</v>
      </c>
      <c r="N292" s="139">
        <v>2</v>
      </c>
      <c r="O292" s="139">
        <v>6</v>
      </c>
      <c r="P292" s="139">
        <v>7</v>
      </c>
      <c r="Q292" s="139">
        <v>2</v>
      </c>
      <c r="R292" s="139">
        <v>2</v>
      </c>
      <c r="S292" s="139">
        <v>5</v>
      </c>
      <c r="T292" s="139">
        <v>5</v>
      </c>
      <c r="U292" s="139">
        <v>3</v>
      </c>
      <c r="V292" s="139">
        <v>55</v>
      </c>
      <c r="W292" s="136" t="s">
        <v>680</v>
      </c>
      <c r="X292" s="136" t="s">
        <v>681</v>
      </c>
      <c r="Y292" s="42" t="str">
        <f>VLOOKUP($C292,[1]量産!$C$4:$N$15550,2,FALSE)</f>
        <v>I4JKV99</v>
      </c>
      <c r="Z292" s="108">
        <f>VLOOKUP($C292,[1]量産!$C$4:$N$15550,3,FALSE)</f>
        <v>45202</v>
      </c>
      <c r="AA292" s="42" t="str">
        <f>VLOOKUP($C292,[1]量産!$C$4:$N$15550,4,FALSE)</f>
        <v>VK00 NPR</v>
      </c>
      <c r="AB292" s="42" t="str">
        <f>VLOOKUP($C292,[1]量産!$C$4:$N$15550,5,FALSE)</f>
        <v>3X 750幅</v>
      </c>
      <c r="AC292" s="81" t="str">
        <f>VLOOKUP($C292,[1]量産!$C$4:$N$15550,6,FALSE)</f>
        <v>【I4JKV99】VK00 3X 750幅 FRAME ASM　設変出図(サ変、NUT,RIVETの変更)　※AAS-LD-12565</v>
      </c>
      <c r="AD292" s="42" t="str">
        <f>VLOOKUP($C292,[1]量産!$C$4:$N$15550,7,FALSE)</f>
        <v>PA1-3218</v>
      </c>
      <c r="AE292" s="42" t="str">
        <f>VLOOKUP($C292,[1]量産!$C$4:$N$15550,8,FALSE)</f>
        <v>A</v>
      </c>
      <c r="AF292" s="82" t="str">
        <f>VLOOKUP($C292,[1]量産!$C$4:$N$15550,9,FALSE)</f>
        <v>1SLB</v>
      </c>
      <c r="AG292" s="83" t="str">
        <f>VLOOKUP($C292,[1]量産!$C$4:$N$15550,10,FALSE)</f>
        <v>○</v>
      </c>
      <c r="AH292" s="42">
        <f>VLOOKUP($C292,[1]量産!$C$4:$N$15550,11,FALSE)</f>
        <v>20231205</v>
      </c>
      <c r="AI292" s="84">
        <f>VLOOKUP($C292,[1]量産!$C$4:$N$15550,12,FALSE)</f>
        <v>20231205</v>
      </c>
      <c r="AJ292" s="12"/>
      <c r="AK292" s="10"/>
      <c r="AL292" s="11">
        <f t="shared" si="35"/>
        <v>8978794673</v>
      </c>
      <c r="AM292" s="11" t="str">
        <f t="shared" si="36"/>
        <v>A</v>
      </c>
      <c r="AN292" s="11" t="str">
        <f t="shared" si="37"/>
        <v>VK00 3X 750幅</v>
      </c>
      <c r="AP292" s="128">
        <v>8978362103</v>
      </c>
      <c r="AQ292" s="11" t="e">
        <f t="shared" si="38"/>
        <v>#N/A</v>
      </c>
      <c r="AR292" s="11" t="e">
        <f t="shared" si="39"/>
        <v>#N/A</v>
      </c>
      <c r="BK292" s="13" t="e">
        <f>VLOOKUP(C:C,[2]Sheet2!$A:$A,1,FALSE)</f>
        <v>#N/A</v>
      </c>
    </row>
    <row r="293" spans="1:63" s="11" customFormat="1">
      <c r="A293" s="138">
        <v>485</v>
      </c>
      <c r="B293" s="170" t="s">
        <v>13</v>
      </c>
      <c r="C293" s="136">
        <v>8978794683</v>
      </c>
      <c r="D293" s="136" t="s">
        <v>12</v>
      </c>
      <c r="E293" s="247" t="s">
        <v>1035</v>
      </c>
      <c r="F293" s="139">
        <v>1</v>
      </c>
      <c r="G293" s="139" t="s">
        <v>353</v>
      </c>
      <c r="H293" s="139" t="s">
        <v>85</v>
      </c>
      <c r="I293" s="139">
        <v>3</v>
      </c>
      <c r="J293" s="139">
        <v>1</v>
      </c>
      <c r="K293" s="139"/>
      <c r="L293" s="139"/>
      <c r="M293" s="152">
        <v>1</v>
      </c>
      <c r="N293" s="139"/>
      <c r="O293" s="139"/>
      <c r="P293" s="139">
        <v>1</v>
      </c>
      <c r="Q293" s="139"/>
      <c r="R293" s="139"/>
      <c r="S293" s="139"/>
      <c r="T293" s="139"/>
      <c r="U293" s="139"/>
      <c r="V293" s="139">
        <v>6</v>
      </c>
      <c r="W293" s="136" t="s">
        <v>680</v>
      </c>
      <c r="X293" s="136" t="s">
        <v>681</v>
      </c>
      <c r="Y293" s="42" t="str">
        <f>VLOOKUP($C293,[1]量産!$C$4:$N$15550,2,FALSE)</f>
        <v>I4JKV99</v>
      </c>
      <c r="Z293" s="108">
        <f>VLOOKUP($C293,[1]量産!$C$4:$N$15550,3,FALSE)</f>
        <v>45202</v>
      </c>
      <c r="AA293" s="42" t="str">
        <f>VLOOKUP($C293,[1]量産!$C$4:$N$15550,4,FALSE)</f>
        <v>VK00 NPR</v>
      </c>
      <c r="AB293" s="42" t="str">
        <f>VLOOKUP($C293,[1]量産!$C$4:$N$15550,5,FALSE)</f>
        <v>3X 750幅</v>
      </c>
      <c r="AC293" s="81" t="str">
        <f>VLOOKUP($C293,[1]量産!$C$4:$N$15550,6,FALSE)</f>
        <v>【I4JKV99】VK00 3X 750幅 FRAME ASM　設変出図(サ変、NUT,RIVETの変更)　※AAS-LD-12565</v>
      </c>
      <c r="AD293" s="42" t="str">
        <f>VLOOKUP($C293,[1]量産!$C$4:$N$15550,7,FALSE)</f>
        <v>PA1-3218</v>
      </c>
      <c r="AE293" s="42" t="str">
        <f>VLOOKUP($C293,[1]量産!$C$4:$N$15550,8,FALSE)</f>
        <v>A</v>
      </c>
      <c r="AF293" s="82" t="str">
        <f>VLOOKUP($C293,[1]量産!$C$4:$N$15550,9,FALSE)</f>
        <v>1SLC</v>
      </c>
      <c r="AG293" s="83" t="str">
        <f>VLOOKUP($C293,[1]量産!$C$4:$N$15550,10,FALSE)</f>
        <v>○</v>
      </c>
      <c r="AH293" s="42">
        <f>VLOOKUP($C293,[1]量産!$C$4:$N$15550,11,FALSE)</f>
        <v>20231205</v>
      </c>
      <c r="AI293" s="84">
        <f>VLOOKUP($C293,[1]量産!$C$4:$N$15550,12,FALSE)</f>
        <v>20231205</v>
      </c>
      <c r="AJ293" s="12"/>
      <c r="AK293" s="10"/>
      <c r="AL293" s="11">
        <f t="shared" si="35"/>
        <v>8978794683</v>
      </c>
      <c r="AM293" s="11" t="str">
        <f t="shared" si="36"/>
        <v>A</v>
      </c>
      <c r="AN293" s="11" t="str">
        <f t="shared" si="37"/>
        <v>VK00 3X 750幅</v>
      </c>
      <c r="AP293" s="128">
        <v>8978748755</v>
      </c>
      <c r="AQ293" s="11" t="e">
        <f t="shared" si="38"/>
        <v>#N/A</v>
      </c>
      <c r="AR293" s="11" t="e">
        <f t="shared" si="39"/>
        <v>#N/A</v>
      </c>
      <c r="BK293" s="13" t="e">
        <f>VLOOKUP(C:C,[2]Sheet2!$A:$A,1,FALSE)</f>
        <v>#N/A</v>
      </c>
    </row>
    <row r="294" spans="1:63" s="11" customFormat="1">
      <c r="A294" s="138">
        <v>491</v>
      </c>
      <c r="B294" s="170" t="s">
        <v>13</v>
      </c>
      <c r="C294" s="136">
        <v>8978794763</v>
      </c>
      <c r="D294" s="136" t="s">
        <v>12</v>
      </c>
      <c r="E294" s="247" t="s">
        <v>1035</v>
      </c>
      <c r="F294" s="139">
        <v>1</v>
      </c>
      <c r="G294" s="139" t="s">
        <v>357</v>
      </c>
      <c r="H294" s="139" t="s">
        <v>85</v>
      </c>
      <c r="I294" s="139">
        <v>3</v>
      </c>
      <c r="J294" s="139">
        <v>1</v>
      </c>
      <c r="K294" s="139"/>
      <c r="L294" s="152">
        <v>1</v>
      </c>
      <c r="M294" s="152">
        <v>3</v>
      </c>
      <c r="N294" s="139">
        <v>1</v>
      </c>
      <c r="O294" s="152">
        <v>1</v>
      </c>
      <c r="P294" s="152">
        <v>3</v>
      </c>
      <c r="Q294" s="152">
        <v>2</v>
      </c>
      <c r="R294" s="152">
        <v>1</v>
      </c>
      <c r="S294" s="152">
        <v>2</v>
      </c>
      <c r="T294" s="152">
        <v>1</v>
      </c>
      <c r="U294" s="152">
        <v>1</v>
      </c>
      <c r="V294" s="139">
        <v>20</v>
      </c>
      <c r="W294" s="136" t="s">
        <v>680</v>
      </c>
      <c r="X294" s="136" t="s">
        <v>681</v>
      </c>
      <c r="Y294" s="42" t="str">
        <f>VLOOKUP($C294,[1]量産!$C$4:$N$15550,2,FALSE)</f>
        <v>I4JKV99</v>
      </c>
      <c r="Z294" s="108">
        <f>VLOOKUP($C294,[1]量産!$C$4:$N$15550,3,FALSE)</f>
        <v>45202</v>
      </c>
      <c r="AA294" s="42" t="str">
        <f>VLOOKUP($C294,[1]量産!$C$4:$N$15550,4,FALSE)</f>
        <v>VK00 NPR</v>
      </c>
      <c r="AB294" s="42" t="str">
        <f>VLOOKUP($C294,[1]量産!$C$4:$N$15550,5,FALSE)</f>
        <v>3X 750幅</v>
      </c>
      <c r="AC294" s="81" t="str">
        <f>VLOOKUP($C294,[1]量産!$C$4:$N$15550,6,FALSE)</f>
        <v>【I4JKV99】VK00 3X 750幅 FRAME ASM　設変出図(サ変、NUT,RIVETの変更)　※AAS-LD-12565</v>
      </c>
      <c r="AD294" s="42" t="str">
        <f>VLOOKUP($C294,[1]量産!$C$4:$N$15550,7,FALSE)</f>
        <v>PA1-3218</v>
      </c>
      <c r="AE294" s="42" t="str">
        <f>VLOOKUP($C294,[1]量産!$C$4:$N$15550,8,FALSE)</f>
        <v>A</v>
      </c>
      <c r="AF294" s="82" t="str">
        <f>VLOOKUP($C294,[1]量産!$C$4:$N$15550,9,FALSE)</f>
        <v>1RW4</v>
      </c>
      <c r="AG294" s="83" t="str">
        <f>VLOOKUP($C294,[1]量産!$C$4:$N$15550,10,FALSE)</f>
        <v>○</v>
      </c>
      <c r="AH294" s="42">
        <f>VLOOKUP($C294,[1]量産!$C$4:$N$15550,11,FALSE)</f>
        <v>20231207</v>
      </c>
      <c r="AI294" s="84">
        <f>VLOOKUP($C294,[1]量産!$C$4:$N$15550,12,FALSE)</f>
        <v>20231207</v>
      </c>
      <c r="AJ294" s="12"/>
      <c r="AK294" s="10"/>
      <c r="AL294" s="11">
        <f t="shared" si="35"/>
        <v>8978794763</v>
      </c>
      <c r="AM294" s="11" t="str">
        <f t="shared" si="36"/>
        <v>A</v>
      </c>
      <c r="AN294" s="11" t="str">
        <f t="shared" si="37"/>
        <v>VK00 3X 750幅</v>
      </c>
      <c r="AP294" s="128">
        <v>7552380911</v>
      </c>
      <c r="AQ294" s="11" t="e">
        <f t="shared" si="38"/>
        <v>#N/A</v>
      </c>
      <c r="AR294" s="11" t="e">
        <f t="shared" si="39"/>
        <v>#N/A</v>
      </c>
      <c r="BK294" s="13" t="e">
        <f>VLOOKUP(C:C,[2]Sheet2!$A:$A,1,FALSE)</f>
        <v>#N/A</v>
      </c>
    </row>
    <row r="295" spans="1:63" s="11" customFormat="1">
      <c r="A295" s="138">
        <v>492</v>
      </c>
      <c r="B295" s="170" t="s">
        <v>13</v>
      </c>
      <c r="C295" s="136">
        <v>8978794773</v>
      </c>
      <c r="D295" s="136" t="s">
        <v>12</v>
      </c>
      <c r="E295" s="247" t="s">
        <v>1035</v>
      </c>
      <c r="F295" s="139">
        <v>1</v>
      </c>
      <c r="G295" s="139" t="s">
        <v>355</v>
      </c>
      <c r="H295" s="139" t="s">
        <v>85</v>
      </c>
      <c r="I295" s="139">
        <v>13</v>
      </c>
      <c r="J295" s="139">
        <v>4</v>
      </c>
      <c r="K295" s="139">
        <v>4</v>
      </c>
      <c r="L295" s="152">
        <v>5</v>
      </c>
      <c r="M295" s="139">
        <v>5</v>
      </c>
      <c r="N295" s="139">
        <v>7</v>
      </c>
      <c r="O295" s="139">
        <v>6</v>
      </c>
      <c r="P295" s="139">
        <v>5</v>
      </c>
      <c r="Q295" s="139">
        <v>2</v>
      </c>
      <c r="R295" s="152">
        <v>2</v>
      </c>
      <c r="S295" s="139">
        <v>1</v>
      </c>
      <c r="T295" s="152">
        <v>3</v>
      </c>
      <c r="U295" s="152">
        <v>2</v>
      </c>
      <c r="V295" s="139">
        <v>59</v>
      </c>
      <c r="W295" s="136" t="s">
        <v>680</v>
      </c>
      <c r="X295" s="136" t="s">
        <v>681</v>
      </c>
      <c r="Y295" s="42" t="str">
        <f>VLOOKUP($C295,[1]量産!$C$4:$N$15550,2,FALSE)</f>
        <v>I4JKV99</v>
      </c>
      <c r="Z295" s="108">
        <f>VLOOKUP($C295,[1]量産!$C$4:$N$15550,3,FALSE)</f>
        <v>45202</v>
      </c>
      <c r="AA295" s="42" t="str">
        <f>VLOOKUP($C295,[1]量産!$C$4:$N$15550,4,FALSE)</f>
        <v>VK00 NPR</v>
      </c>
      <c r="AB295" s="42" t="str">
        <f>VLOOKUP($C295,[1]量産!$C$4:$N$15550,5,FALSE)</f>
        <v>3X 750幅</v>
      </c>
      <c r="AC295" s="81" t="str">
        <f>VLOOKUP($C295,[1]量産!$C$4:$N$15550,6,FALSE)</f>
        <v>【I4JKV99】VK00 3X 750幅 FRAME ASM　設変出図(サ変、NUT,RIVETの変更)　※AAS-LD-12565</v>
      </c>
      <c r="AD295" s="42" t="str">
        <f>VLOOKUP($C295,[1]量産!$C$4:$N$15550,7,FALSE)</f>
        <v>PA1-3218</v>
      </c>
      <c r="AE295" s="42" t="str">
        <f>VLOOKUP($C295,[1]量産!$C$4:$N$15550,8,FALSE)</f>
        <v>A</v>
      </c>
      <c r="AF295" s="82" t="str">
        <f>VLOOKUP($C295,[1]量産!$C$4:$N$15550,9,FALSE)</f>
        <v>1RW5</v>
      </c>
      <c r="AG295" s="83" t="str">
        <f>VLOOKUP($C295,[1]量産!$C$4:$N$15550,10,FALSE)</f>
        <v>○</v>
      </c>
      <c r="AH295" s="42">
        <f>VLOOKUP($C295,[1]量産!$C$4:$N$15550,11,FALSE)</f>
        <v>20231207</v>
      </c>
      <c r="AI295" s="84">
        <f>VLOOKUP($C295,[1]量産!$C$4:$N$15550,12,FALSE)</f>
        <v>20231207</v>
      </c>
      <c r="AJ295" s="12"/>
      <c r="AK295" s="10"/>
      <c r="AL295" s="11">
        <f t="shared" si="35"/>
        <v>8978794773</v>
      </c>
      <c r="AM295" s="11" t="str">
        <f t="shared" si="36"/>
        <v>A</v>
      </c>
      <c r="AN295" s="11" t="str">
        <f t="shared" si="37"/>
        <v>VK00 3X 750幅</v>
      </c>
      <c r="AP295" s="128">
        <v>8972681121</v>
      </c>
      <c r="AQ295" s="11" t="e">
        <f t="shared" si="38"/>
        <v>#N/A</v>
      </c>
      <c r="AR295" s="11" t="e">
        <f t="shared" si="39"/>
        <v>#N/A</v>
      </c>
      <c r="BK295" s="13" t="e">
        <f>VLOOKUP(C:C,[2]Sheet2!$A:$A,1,FALSE)</f>
        <v>#N/A</v>
      </c>
    </row>
    <row r="296" spans="1:63" s="11" customFormat="1">
      <c r="A296" s="138">
        <v>493</v>
      </c>
      <c r="B296" s="170" t="s">
        <v>13</v>
      </c>
      <c r="C296" s="136">
        <v>8978794783</v>
      </c>
      <c r="D296" s="136" t="s">
        <v>12</v>
      </c>
      <c r="E296" s="247" t="s">
        <v>1035</v>
      </c>
      <c r="F296" s="139">
        <v>1</v>
      </c>
      <c r="G296" s="139" t="s">
        <v>356</v>
      </c>
      <c r="H296" s="139" t="s">
        <v>85</v>
      </c>
      <c r="I296" s="139">
        <v>16</v>
      </c>
      <c r="J296" s="139">
        <v>2</v>
      </c>
      <c r="K296" s="139">
        <v>5</v>
      </c>
      <c r="L296" s="139">
        <v>6</v>
      </c>
      <c r="M296" s="139">
        <v>6</v>
      </c>
      <c r="N296" s="139">
        <v>6</v>
      </c>
      <c r="O296" s="139">
        <v>1</v>
      </c>
      <c r="P296" s="139">
        <v>2</v>
      </c>
      <c r="Q296" s="139">
        <v>2</v>
      </c>
      <c r="R296" s="139">
        <v>1</v>
      </c>
      <c r="S296" s="139">
        <v>1</v>
      </c>
      <c r="T296" s="152">
        <v>5</v>
      </c>
      <c r="U296" s="152">
        <v>8</v>
      </c>
      <c r="V296" s="139">
        <v>61</v>
      </c>
      <c r="W296" s="136" t="s">
        <v>680</v>
      </c>
      <c r="X296" s="136" t="s">
        <v>681</v>
      </c>
      <c r="Y296" s="42" t="str">
        <f>VLOOKUP($C296,[1]量産!$C$4:$N$15550,2,FALSE)</f>
        <v>I4JKV99</v>
      </c>
      <c r="Z296" s="108">
        <f>VLOOKUP($C296,[1]量産!$C$4:$N$15550,3,FALSE)</f>
        <v>45202</v>
      </c>
      <c r="AA296" s="42" t="str">
        <f>VLOOKUP($C296,[1]量産!$C$4:$N$15550,4,FALSE)</f>
        <v>VK00 NPR</v>
      </c>
      <c r="AB296" s="42" t="str">
        <f>VLOOKUP($C296,[1]量産!$C$4:$N$15550,5,FALSE)</f>
        <v>3X 750幅</v>
      </c>
      <c r="AC296" s="81" t="str">
        <f>VLOOKUP($C296,[1]量産!$C$4:$N$15550,6,FALSE)</f>
        <v>【I4JKV99】VK00 3X 750幅 FRAME ASM　設変出図(サ変、NUT,RIVETの変更)　※AAS-LD-12565</v>
      </c>
      <c r="AD296" s="42" t="str">
        <f>VLOOKUP($C296,[1]量産!$C$4:$N$15550,7,FALSE)</f>
        <v>PA1-3218</v>
      </c>
      <c r="AE296" s="42" t="str">
        <f>VLOOKUP($C296,[1]量産!$C$4:$N$15550,8,FALSE)</f>
        <v>A</v>
      </c>
      <c r="AF296" s="82" t="str">
        <f>VLOOKUP($C296,[1]量産!$C$4:$N$15550,9,FALSE)</f>
        <v>1RW6</v>
      </c>
      <c r="AG296" s="83" t="str">
        <f>VLOOKUP($C296,[1]量産!$C$4:$N$15550,10,FALSE)</f>
        <v>○</v>
      </c>
      <c r="AH296" s="42">
        <f>VLOOKUP($C296,[1]量産!$C$4:$N$15550,11,FALSE)</f>
        <v>20231207</v>
      </c>
      <c r="AI296" s="84">
        <f>VLOOKUP($C296,[1]量産!$C$4:$N$15550,12,FALSE)</f>
        <v>20231207</v>
      </c>
      <c r="AJ296" s="12"/>
      <c r="AK296" s="10"/>
      <c r="AL296" s="11">
        <f t="shared" si="35"/>
        <v>8978794783</v>
      </c>
      <c r="AM296" s="11" t="str">
        <f t="shared" si="36"/>
        <v>A</v>
      </c>
      <c r="AN296" s="11" t="str">
        <f t="shared" si="37"/>
        <v>VK00 3X 750幅</v>
      </c>
      <c r="AP296" s="128">
        <v>7552434100</v>
      </c>
      <c r="AQ296" s="11" t="str">
        <f t="shared" si="38"/>
        <v>C</v>
      </c>
      <c r="AR296" s="11" t="e">
        <f t="shared" si="39"/>
        <v>#N/A</v>
      </c>
      <c r="BK296" s="13" t="e">
        <f>VLOOKUP(C:C,[2]Sheet2!$A:$A,1,FALSE)</f>
        <v>#N/A</v>
      </c>
    </row>
    <row r="297" spans="1:63" s="11" customFormat="1">
      <c r="A297" s="138">
        <v>499</v>
      </c>
      <c r="B297" s="170" t="s">
        <v>13</v>
      </c>
      <c r="C297" s="136">
        <v>8978794923</v>
      </c>
      <c r="D297" s="136" t="s">
        <v>12</v>
      </c>
      <c r="E297" s="247" t="s">
        <v>1035</v>
      </c>
      <c r="F297" s="139">
        <v>1</v>
      </c>
      <c r="G297" s="139" t="s">
        <v>708</v>
      </c>
      <c r="H297" s="139" t="s">
        <v>85</v>
      </c>
      <c r="I297" s="152">
        <v>13</v>
      </c>
      <c r="J297" s="139">
        <v>7</v>
      </c>
      <c r="K297" s="152">
        <v>3</v>
      </c>
      <c r="L297" s="152">
        <v>10</v>
      </c>
      <c r="M297" s="152">
        <v>11</v>
      </c>
      <c r="N297" s="152">
        <v>8</v>
      </c>
      <c r="O297" s="152">
        <v>5</v>
      </c>
      <c r="P297" s="152">
        <v>5</v>
      </c>
      <c r="Q297" s="152">
        <v>1</v>
      </c>
      <c r="R297" s="152">
        <v>5</v>
      </c>
      <c r="S297" s="152">
        <v>15</v>
      </c>
      <c r="T297" s="152">
        <v>7</v>
      </c>
      <c r="U297" s="152"/>
      <c r="V297" s="139">
        <v>90</v>
      </c>
      <c r="W297" s="136" t="s">
        <v>680</v>
      </c>
      <c r="X297" s="136" t="s">
        <v>681</v>
      </c>
      <c r="Y297" s="42" t="str">
        <f>VLOOKUP($C297,[1]量産!$C$4:$N$15550,2,FALSE)</f>
        <v>I4JKV99</v>
      </c>
      <c r="Z297" s="108">
        <f>VLOOKUP($C297,[1]量産!$C$4:$N$15550,3,FALSE)</f>
        <v>45202</v>
      </c>
      <c r="AA297" s="42" t="str">
        <f>VLOOKUP($C297,[1]量産!$C$4:$N$15550,4,FALSE)</f>
        <v>VK00 NPR</v>
      </c>
      <c r="AB297" s="42" t="str">
        <f>VLOOKUP($C297,[1]量産!$C$4:$N$15550,5,FALSE)</f>
        <v>3X 750幅</v>
      </c>
      <c r="AC297" s="81" t="str">
        <f>VLOOKUP($C297,[1]量産!$C$4:$N$15550,6,FALSE)</f>
        <v>【I4JKV99】VK00 3X 750幅 FRAME ASM　設変出図(サ変、NUT,RIVETの変更)　※AAS-LD-12565</v>
      </c>
      <c r="AD297" s="42" t="str">
        <f>VLOOKUP($C297,[1]量産!$C$4:$N$15550,7,FALSE)</f>
        <v>PA1-3218</v>
      </c>
      <c r="AE297" s="42" t="str">
        <f>VLOOKUP($C297,[1]量産!$C$4:$N$15550,8,FALSE)</f>
        <v>A</v>
      </c>
      <c r="AF297" s="82" t="str">
        <f>VLOOKUP($C297,[1]量産!$C$4:$N$15550,9,FALSE)</f>
        <v>1RRK</v>
      </c>
      <c r="AG297" s="83" t="str">
        <f>VLOOKUP($C297,[1]量産!$C$4:$N$15550,10,FALSE)</f>
        <v>○</v>
      </c>
      <c r="AH297" s="42">
        <f>VLOOKUP($C297,[1]量産!$C$4:$N$15550,11,FALSE)</f>
        <v>20231207</v>
      </c>
      <c r="AI297" s="84">
        <f>VLOOKUP($C297,[1]量産!$C$4:$N$15550,12,FALSE)</f>
        <v>20231207</v>
      </c>
      <c r="AJ297" s="9"/>
      <c r="AK297" s="10"/>
      <c r="AL297" s="11">
        <f t="shared" si="35"/>
        <v>8978794923</v>
      </c>
      <c r="AM297" s="11" t="str">
        <f t="shared" si="36"/>
        <v>A</v>
      </c>
      <c r="AN297" s="11" t="str">
        <f t="shared" si="37"/>
        <v>VK00 3X 750幅</v>
      </c>
      <c r="AP297" s="128">
        <v>7552434130</v>
      </c>
      <c r="AQ297" s="11" t="str">
        <f t="shared" si="38"/>
        <v>C</v>
      </c>
      <c r="AR297" s="11" t="str">
        <f t="shared" si="39"/>
        <v>久しぶり</v>
      </c>
      <c r="BK297" s="13" t="e">
        <f>VLOOKUP(C:C,[2]Sheet2!$A:$A,1,FALSE)</f>
        <v>#N/A</v>
      </c>
    </row>
    <row r="298" spans="1:63" s="11" customFormat="1">
      <c r="A298" s="138">
        <v>146</v>
      </c>
      <c r="B298" s="170" t="s">
        <v>13</v>
      </c>
      <c r="C298" s="136">
        <v>7551885203</v>
      </c>
      <c r="D298" s="136" t="s">
        <v>12</v>
      </c>
      <c r="E298" s="247" t="s">
        <v>878</v>
      </c>
      <c r="F298" s="139">
        <v>1</v>
      </c>
      <c r="G298" s="139" t="s">
        <v>859</v>
      </c>
      <c r="H298" s="139" t="s">
        <v>85</v>
      </c>
      <c r="I298" s="139">
        <v>7</v>
      </c>
      <c r="J298" s="139">
        <v>6</v>
      </c>
      <c r="K298" s="152">
        <v>7</v>
      </c>
      <c r="L298" s="152">
        <v>10</v>
      </c>
      <c r="M298" s="152">
        <v>4</v>
      </c>
      <c r="N298" s="152">
        <v>4</v>
      </c>
      <c r="O298" s="139">
        <v>3</v>
      </c>
      <c r="P298" s="152"/>
      <c r="Q298" s="152">
        <v>1</v>
      </c>
      <c r="R298" s="152">
        <v>1</v>
      </c>
      <c r="S298" s="152">
        <v>1</v>
      </c>
      <c r="T298" s="152">
        <v>2</v>
      </c>
      <c r="U298" s="152"/>
      <c r="V298" s="139">
        <v>46</v>
      </c>
      <c r="W298" s="136" t="s">
        <v>680</v>
      </c>
      <c r="X298" s="136" t="s">
        <v>681</v>
      </c>
      <c r="Y298" s="42" t="str">
        <f>VLOOKUP($C298,[1]量産!$C$4:$N$15550,2,FALSE)</f>
        <v>I4JKV99</v>
      </c>
      <c r="Z298" s="108">
        <f>VLOOKUP($C298,[1]量産!$C$4:$N$15550,3,FALSE)</f>
        <v>45202</v>
      </c>
      <c r="AA298" s="42" t="str">
        <f>VLOOKUP($C298,[1]量産!$C$4:$N$15550,4,FALSE)</f>
        <v>VK00 NPR</v>
      </c>
      <c r="AB298" s="42" t="str">
        <f>VLOOKUP($C298,[1]量産!$C$4:$N$15550,5,FALSE)</f>
        <v>3X 750幅</v>
      </c>
      <c r="AC298" s="81" t="str">
        <f>VLOOKUP($C298,[1]量産!$C$4:$N$15550,6,FALSE)</f>
        <v>【I4JKV99】VK00 3X 750幅 FRAME ASM　設変出図(サ変、NUT,RIVETの変更)　※AAS-LD-12565</v>
      </c>
      <c r="AD298" s="42" t="str">
        <f>VLOOKUP($C298,[1]量産!$C$4:$N$15550,7,FALSE)</f>
        <v>PA1-3218</v>
      </c>
      <c r="AE298" s="42" t="str">
        <f>VLOOKUP($C298,[1]量産!$C$4:$N$15550,8,FALSE)</f>
        <v>A</v>
      </c>
      <c r="AF298" s="82" t="str">
        <f>VLOOKUP($C298,[1]量産!$C$4:$N$15550,9,FALSE)</f>
        <v>1RRN</v>
      </c>
      <c r="AG298" s="83" t="str">
        <f>VLOOKUP($C298,[1]量産!$C$4:$N$15550,10,FALSE)</f>
        <v>○</v>
      </c>
      <c r="AH298" s="42">
        <f>VLOOKUP($C298,[1]量産!$C$4:$N$15550,11,FALSE)</f>
        <v>20231205</v>
      </c>
      <c r="AI298" s="84">
        <f>VLOOKUP($C298,[1]量産!$C$4:$N$15550,12,FALSE)</f>
        <v>20231205</v>
      </c>
      <c r="AJ298" s="9"/>
      <c r="AK298" s="10"/>
      <c r="AL298" s="11">
        <f t="shared" si="35"/>
        <v>7551885203</v>
      </c>
      <c r="AM298" s="11" t="str">
        <f t="shared" si="36"/>
        <v>A</v>
      </c>
      <c r="AN298" s="11" t="str">
        <f t="shared" si="37"/>
        <v>VK00 3X 750幅 FRAME ASM　設変出図(サ変、NUT,RIVETの変更)　※AAS-LD-12565</v>
      </c>
      <c r="AP298" s="128">
        <v>8976723172</v>
      </c>
      <c r="AQ298" s="11" t="e">
        <f t="shared" si="38"/>
        <v>#N/A</v>
      </c>
      <c r="AR298" s="11" t="e">
        <f t="shared" si="39"/>
        <v>#N/A</v>
      </c>
      <c r="BK298" s="13" t="e">
        <f>VLOOKUP(C:C,[2]Sheet2!$A:$A,1,FALSE)</f>
        <v>#N/A</v>
      </c>
    </row>
    <row r="299" spans="1:63" s="11" customFormat="1">
      <c r="A299" s="138">
        <v>180</v>
      </c>
      <c r="B299" s="170" t="s">
        <v>13</v>
      </c>
      <c r="C299" s="136">
        <v>7551885832</v>
      </c>
      <c r="D299" s="136" t="s">
        <v>12</v>
      </c>
      <c r="E299" s="247" t="s">
        <v>1036</v>
      </c>
      <c r="F299" s="139">
        <v>1</v>
      </c>
      <c r="G299" s="139" t="s">
        <v>933</v>
      </c>
      <c r="H299" s="139" t="s">
        <v>85</v>
      </c>
      <c r="I299" s="139">
        <v>4</v>
      </c>
      <c r="J299" s="152">
        <v>5</v>
      </c>
      <c r="K299" s="152">
        <v>4</v>
      </c>
      <c r="L299" s="139">
        <v>1</v>
      </c>
      <c r="M299" s="152"/>
      <c r="N299" s="152"/>
      <c r="O299" s="152"/>
      <c r="P299" s="139">
        <v>1</v>
      </c>
      <c r="Q299" s="152"/>
      <c r="R299" s="152"/>
      <c r="S299" s="152"/>
      <c r="T299" s="152">
        <v>1</v>
      </c>
      <c r="U299" s="152">
        <v>4</v>
      </c>
      <c r="V299" s="139">
        <v>20</v>
      </c>
      <c r="W299" s="136" t="s">
        <v>680</v>
      </c>
      <c r="X299" s="136" t="s">
        <v>681</v>
      </c>
      <c r="Y299" s="42" t="str">
        <f>VLOOKUP($C299,[1]量産!$C$4:$N$15550,2,FALSE)</f>
        <v>I4JKV99</v>
      </c>
      <c r="Z299" s="108">
        <f>VLOOKUP($C299,[1]量産!$C$4:$N$15550,3,FALSE)</f>
        <v>45202</v>
      </c>
      <c r="AA299" s="42" t="str">
        <f>VLOOKUP($C299,[1]量産!$C$4:$N$15550,4,FALSE)</f>
        <v>VK00 NPR</v>
      </c>
      <c r="AB299" s="42" t="str">
        <f>VLOOKUP($C299,[1]量産!$C$4:$N$15550,5,FALSE)</f>
        <v>3X 750幅</v>
      </c>
      <c r="AC299" s="81" t="str">
        <f>VLOOKUP($C299,[1]量産!$C$4:$N$15550,6,FALSE)</f>
        <v>【I4JKV99】VK00 3X 750幅 FRAME ASM　設変出図(サ変、NUT,RIVETの変更)　※AAS-LD-12565</v>
      </c>
      <c r="AD299" s="42" t="str">
        <f>VLOOKUP($C299,[1]量産!$C$4:$N$15550,7,FALSE)</f>
        <v>PA1-3218</v>
      </c>
      <c r="AE299" s="42" t="str">
        <f>VLOOKUP($C299,[1]量産!$C$4:$N$15550,8,FALSE)</f>
        <v>A</v>
      </c>
      <c r="AF299" s="82" t="str">
        <f>VLOOKUP($C299,[1]量産!$C$4:$N$15550,9,FALSE)</f>
        <v>1SLT</v>
      </c>
      <c r="AG299" s="83" t="str">
        <f>VLOOKUP($C299,[1]量産!$C$4:$N$15550,10,FALSE)</f>
        <v>○</v>
      </c>
      <c r="AH299" s="42">
        <f>VLOOKUP($C299,[1]量産!$C$4:$N$15550,11,FALSE)</f>
        <v>20231219</v>
      </c>
      <c r="AI299" s="84">
        <f>VLOOKUP($C299,[1]量産!$C$4:$N$15550,12,FALSE)</f>
        <v>20231219</v>
      </c>
      <c r="AJ299" s="9"/>
      <c r="AK299" s="10"/>
      <c r="AL299" s="11">
        <f t="shared" si="35"/>
        <v>7551885832</v>
      </c>
      <c r="AM299" s="11" t="str">
        <f t="shared" si="36"/>
        <v>A</v>
      </c>
      <c r="AN299" s="11" t="str">
        <f t="shared" si="37"/>
        <v>VK00 3X 750幅 FRAME ASM　設変出図(サ変、NUT,RIVETの変更)　※AAS-LD-12568</v>
      </c>
      <c r="AQ299" s="11">
        <f t="shared" si="38"/>
        <v>0</v>
      </c>
      <c r="AR299" s="11">
        <f t="shared" si="39"/>
        <v>0</v>
      </c>
      <c r="BK299" s="13" t="e">
        <f>VLOOKUP(C:C,[2]Sheet2!$A:$A,1,FALSE)</f>
        <v>#N/A</v>
      </c>
    </row>
    <row r="300" spans="1:63" s="11" customFormat="1">
      <c r="A300" s="138">
        <v>500</v>
      </c>
      <c r="B300" s="170" t="s">
        <v>13</v>
      </c>
      <c r="C300" s="136">
        <v>8978794944</v>
      </c>
      <c r="D300" s="136" t="s">
        <v>12</v>
      </c>
      <c r="E300" s="247" t="s">
        <v>1037</v>
      </c>
      <c r="F300" s="139">
        <v>1</v>
      </c>
      <c r="G300" s="139" t="s">
        <v>371</v>
      </c>
      <c r="H300" s="139" t="s">
        <v>85</v>
      </c>
      <c r="I300" s="139">
        <v>1</v>
      </c>
      <c r="J300" s="139">
        <v>1</v>
      </c>
      <c r="K300" s="152">
        <v>1</v>
      </c>
      <c r="L300" s="152">
        <v>2</v>
      </c>
      <c r="M300" s="152">
        <v>3</v>
      </c>
      <c r="N300" s="139">
        <v>1</v>
      </c>
      <c r="O300" s="152">
        <v>1</v>
      </c>
      <c r="P300" s="152">
        <v>2</v>
      </c>
      <c r="Q300" s="152">
        <v>1</v>
      </c>
      <c r="R300" s="152">
        <v>4</v>
      </c>
      <c r="S300" s="152">
        <v>3</v>
      </c>
      <c r="T300" s="152">
        <v>1</v>
      </c>
      <c r="U300" s="152"/>
      <c r="V300" s="139">
        <v>21</v>
      </c>
      <c r="W300" s="136" t="s">
        <v>680</v>
      </c>
      <c r="X300" s="136" t="s">
        <v>681</v>
      </c>
      <c r="Y300" s="42" t="str">
        <f>VLOOKUP($C300,[1]量産!$C$4:$N$15550,2,FALSE)</f>
        <v>I4JKV99</v>
      </c>
      <c r="Z300" s="108">
        <f>VLOOKUP($C300,[1]量産!$C$4:$N$15550,3,FALSE)</f>
        <v>45202</v>
      </c>
      <c r="AA300" s="42" t="str">
        <f>VLOOKUP($C300,[1]量産!$C$4:$N$15550,4,FALSE)</f>
        <v>VK00 NPR</v>
      </c>
      <c r="AB300" s="42" t="str">
        <f>VLOOKUP($C300,[1]量産!$C$4:$N$15550,5,FALSE)</f>
        <v>3X 750幅</v>
      </c>
      <c r="AC300" s="81" t="str">
        <f>VLOOKUP($C300,[1]量産!$C$4:$N$15550,6,FALSE)</f>
        <v>【I4JKV99】VK00 3X 750幅 FRAME ASM　設変出図(サ変、NUT,RIVETの変更)　※AAS-LD-12565</v>
      </c>
      <c r="AD300" s="42" t="str">
        <f>VLOOKUP($C300,[1]量産!$C$4:$N$15550,7,FALSE)</f>
        <v>PA1-3218</v>
      </c>
      <c r="AE300" s="42" t="str">
        <f>VLOOKUP($C300,[1]量産!$C$4:$N$15550,8,FALSE)</f>
        <v>A</v>
      </c>
      <c r="AF300" s="82" t="str">
        <f>VLOOKUP($C300,[1]量産!$C$4:$N$15550,9,FALSE)</f>
        <v>1SFR</v>
      </c>
      <c r="AG300" s="83" t="str">
        <f>VLOOKUP($C300,[1]量産!$C$4:$N$15550,10,FALSE)</f>
        <v>○</v>
      </c>
      <c r="AH300" s="42">
        <f>VLOOKUP($C300,[1]量産!$C$4:$N$15550,11,FALSE)</f>
        <v>20231226</v>
      </c>
      <c r="AI300" s="84">
        <f>VLOOKUP($C300,[1]量産!$C$4:$N$15550,12,FALSE)</f>
        <v>20231226</v>
      </c>
      <c r="AJ300" s="12"/>
      <c r="AK300" s="10"/>
      <c r="AL300" s="11">
        <f t="shared" si="35"/>
        <v>8978794944</v>
      </c>
      <c r="AM300" s="11" t="str">
        <f t="shared" si="36"/>
        <v>A</v>
      </c>
      <c r="AN300" s="11" t="str">
        <f t="shared" si="37"/>
        <v>VK00 3X 750幅 L</v>
      </c>
      <c r="AQ300" s="11">
        <f t="shared" si="38"/>
        <v>0</v>
      </c>
      <c r="AR300" s="11">
        <f t="shared" si="39"/>
        <v>0</v>
      </c>
      <c r="BK300" s="13" t="e">
        <f>VLOOKUP(C:C,[2]Sheet2!$A:$A,1,FALSE)</f>
        <v>#N/A</v>
      </c>
    </row>
    <row r="301" spans="1:63" s="11" customFormat="1">
      <c r="A301" s="138">
        <v>186</v>
      </c>
      <c r="B301" s="170" t="s">
        <v>13</v>
      </c>
      <c r="C301" s="136">
        <v>7551885902</v>
      </c>
      <c r="D301" s="136" t="s">
        <v>12</v>
      </c>
      <c r="E301" s="247" t="s">
        <v>1038</v>
      </c>
      <c r="F301" s="139">
        <v>1</v>
      </c>
      <c r="G301" s="139" t="s">
        <v>701</v>
      </c>
      <c r="H301" s="139" t="s">
        <v>85</v>
      </c>
      <c r="I301" s="139">
        <v>4</v>
      </c>
      <c r="J301" s="139">
        <v>1</v>
      </c>
      <c r="K301" s="139">
        <v>1</v>
      </c>
      <c r="L301" s="139">
        <v>2</v>
      </c>
      <c r="M301" s="139">
        <v>4</v>
      </c>
      <c r="N301" s="139">
        <v>2</v>
      </c>
      <c r="O301" s="139">
        <v>3</v>
      </c>
      <c r="P301" s="139">
        <v>3</v>
      </c>
      <c r="Q301" s="139">
        <v>3</v>
      </c>
      <c r="R301" s="139">
        <v>2</v>
      </c>
      <c r="S301" s="139">
        <v>2</v>
      </c>
      <c r="T301" s="152">
        <v>1</v>
      </c>
      <c r="U301" s="152"/>
      <c r="V301" s="139">
        <v>28</v>
      </c>
      <c r="W301" s="136" t="s">
        <v>680</v>
      </c>
      <c r="X301" s="136" t="s">
        <v>681</v>
      </c>
      <c r="Y301" s="42" t="str">
        <f>VLOOKUP($C301,[1]量産!$C$4:$N$15550,2,FALSE)</f>
        <v>I4JKV99</v>
      </c>
      <c r="Z301" s="108">
        <f>VLOOKUP($C301,[1]量産!$C$4:$N$15550,3,FALSE)</f>
        <v>45202</v>
      </c>
      <c r="AA301" s="42" t="str">
        <f>VLOOKUP($C301,[1]量産!$C$4:$N$15550,4,FALSE)</f>
        <v>VK00 NPR</v>
      </c>
      <c r="AB301" s="42" t="str">
        <f>VLOOKUP($C301,[1]量産!$C$4:$N$15550,5,FALSE)</f>
        <v>3X 750幅</v>
      </c>
      <c r="AC301" s="81" t="str">
        <f>VLOOKUP($C301,[1]量産!$C$4:$N$15550,6,FALSE)</f>
        <v>【I4JKV99】VK00 3X 750幅 FRAME ASM　設変出図(サ変、NUT,RIVETの変更)　※AAS-LD-12565</v>
      </c>
      <c r="AD301" s="42" t="str">
        <f>VLOOKUP($C301,[1]量産!$C$4:$N$15550,7,FALSE)</f>
        <v>PA1-3218</v>
      </c>
      <c r="AE301" s="42" t="str">
        <f>VLOOKUP($C301,[1]量産!$C$4:$N$15550,8,FALSE)</f>
        <v>A</v>
      </c>
      <c r="AF301" s="82" t="str">
        <f>VLOOKUP($C301,[1]量産!$C$4:$N$15550,9,FALSE)</f>
        <v>SLU</v>
      </c>
      <c r="AG301" s="83" t="str">
        <f>VLOOKUP($C301,[1]量産!$C$4:$N$15550,10,FALSE)</f>
        <v>○</v>
      </c>
      <c r="AH301" s="42">
        <f>VLOOKUP($C301,[1]量産!$C$4:$N$15550,11,FALSE)</f>
        <v>20231219</v>
      </c>
      <c r="AI301" s="84">
        <f>VLOOKUP($C301,[1]量産!$C$4:$N$15550,12,FALSE)</f>
        <v>20231219</v>
      </c>
      <c r="AJ301" s="12"/>
      <c r="AK301" s="10"/>
      <c r="AL301" s="11">
        <f t="shared" si="35"/>
        <v>7551885902</v>
      </c>
      <c r="AM301" s="11" t="str">
        <f t="shared" si="36"/>
        <v>A</v>
      </c>
      <c r="AN301" s="11" t="str">
        <f t="shared" si="37"/>
        <v>VK00 3X 750幅 W/C</v>
      </c>
      <c r="AQ301" s="11">
        <f t="shared" si="38"/>
        <v>0</v>
      </c>
      <c r="AR301" s="11">
        <f t="shared" si="39"/>
        <v>0</v>
      </c>
      <c r="BK301" s="13" t="e">
        <f>VLOOKUP(C:C,[2]Sheet2!$A:$A,1,FALSE)</f>
        <v>#N/A</v>
      </c>
    </row>
    <row r="302" spans="1:63" s="11" customFormat="1">
      <c r="A302" s="138">
        <v>497</v>
      </c>
      <c r="B302" s="170" t="s">
        <v>13</v>
      </c>
      <c r="C302" s="136">
        <v>8978794863</v>
      </c>
      <c r="D302" s="136" t="s">
        <v>12</v>
      </c>
      <c r="E302" s="247" t="s">
        <v>1039</v>
      </c>
      <c r="F302" s="139">
        <v>1</v>
      </c>
      <c r="G302" s="139" t="s">
        <v>719</v>
      </c>
      <c r="H302" s="139" t="s">
        <v>85</v>
      </c>
      <c r="I302" s="152">
        <v>1</v>
      </c>
      <c r="J302" s="139">
        <v>2</v>
      </c>
      <c r="K302" s="139"/>
      <c r="L302" s="139"/>
      <c r="M302" s="139"/>
      <c r="N302" s="139"/>
      <c r="O302" s="139"/>
      <c r="P302" s="139"/>
      <c r="Q302" s="139">
        <v>1</v>
      </c>
      <c r="R302" s="139">
        <v>2</v>
      </c>
      <c r="S302" s="139">
        <v>3</v>
      </c>
      <c r="T302" s="152"/>
      <c r="U302" s="152"/>
      <c r="V302" s="139">
        <v>9</v>
      </c>
      <c r="W302" s="136" t="s">
        <v>680</v>
      </c>
      <c r="X302" s="136" t="s">
        <v>681</v>
      </c>
      <c r="Y302" s="42" t="str">
        <f>VLOOKUP($C302,[1]量産!$C$4:$N$15550,2,FALSE)</f>
        <v>I4JLA69</v>
      </c>
      <c r="Z302" s="108">
        <f>VLOOKUP($C302,[1]量産!$C$4:$N$15550,3,FALSE)</f>
        <v>0</v>
      </c>
      <c r="AA302" s="42" t="str">
        <f>VLOOKUP($C302,[1]量産!$C$4:$N$15550,4,FALSE)</f>
        <v>VK00 NPR</v>
      </c>
      <c r="AB302" s="42" t="str">
        <f>VLOOKUP($C302,[1]量産!$C$4:$N$15550,5,FALSE)</f>
        <v xml:space="preserve"> 3X 750幅</v>
      </c>
      <c r="AC302" s="81" t="str">
        <f>VLOOKUP($C302,[1]量産!$C$4:$N$15550,6,FALSE)</f>
        <v>【I4JLA69】VK00 3X HEV FRAME ASM  設変出図(内容：NUT追加によるS/MBR設計変更,対象イベント:’23/11月一生-2)</v>
      </c>
      <c r="AD302" s="42" t="str">
        <f>VLOOKUP($C302,[1]量産!$C$4:$N$15550,7,FALSE)</f>
        <v>PA1-4103</v>
      </c>
      <c r="AE302" s="42" t="str">
        <f>VLOOKUP($C302,[1]量産!$C$4:$N$15550,8,FALSE)</f>
        <v>A</v>
      </c>
      <c r="AF302" s="82" t="str">
        <f>VLOOKUP($C302,[1]量産!$C$4:$N$15550,9,FALSE)</f>
        <v>SFT</v>
      </c>
      <c r="AG302" s="83" t="str">
        <f>VLOOKUP($C302,[1]量産!$C$4:$N$15550,10,FALSE)</f>
        <v>○</v>
      </c>
      <c r="AH302" s="42">
        <f>VLOOKUP($C302,[1]量産!$C$4:$N$15550,11,FALSE)</f>
        <v>20240108</v>
      </c>
      <c r="AI302" s="84">
        <f>VLOOKUP($C302,[1]量産!$C$4:$N$15550,12,FALSE)</f>
        <v>20240108</v>
      </c>
      <c r="AJ302" s="12"/>
      <c r="AK302" s="10"/>
      <c r="AL302" s="11">
        <f t="shared" si="35"/>
        <v>8978794863</v>
      </c>
      <c r="AM302" s="11" t="str">
        <f t="shared" si="36"/>
        <v>A</v>
      </c>
      <c r="AN302" s="11" t="str">
        <f t="shared" si="37"/>
        <v>VK00 3X HEV初品</v>
      </c>
      <c r="AQ302" s="11">
        <f t="shared" si="38"/>
        <v>0</v>
      </c>
      <c r="AR302" s="11">
        <f t="shared" si="39"/>
        <v>0</v>
      </c>
      <c r="BK302" s="13" t="e">
        <f>VLOOKUP(C:C,[2]Sheet2!$A:$A,1,FALSE)</f>
        <v>#N/A</v>
      </c>
    </row>
    <row r="303" spans="1:63" s="11" customFormat="1">
      <c r="A303" s="138">
        <v>498</v>
      </c>
      <c r="B303" s="170" t="s">
        <v>13</v>
      </c>
      <c r="C303" s="136">
        <v>8978794883</v>
      </c>
      <c r="D303" s="136" t="s">
        <v>12</v>
      </c>
      <c r="E303" s="247" t="s">
        <v>1039</v>
      </c>
      <c r="F303" s="139">
        <v>1</v>
      </c>
      <c r="G303" s="139" t="s">
        <v>766</v>
      </c>
      <c r="H303" s="139" t="s">
        <v>85</v>
      </c>
      <c r="I303" s="139">
        <v>2</v>
      </c>
      <c r="J303" s="139">
        <v>1</v>
      </c>
      <c r="K303" s="139"/>
      <c r="L303" s="152">
        <v>1</v>
      </c>
      <c r="M303" s="139">
        <v>2</v>
      </c>
      <c r="N303" s="152">
        <v>2</v>
      </c>
      <c r="O303" s="139">
        <v>1</v>
      </c>
      <c r="P303" s="139"/>
      <c r="Q303" s="139"/>
      <c r="R303" s="139">
        <v>1</v>
      </c>
      <c r="S303" s="152"/>
      <c r="T303" s="152"/>
      <c r="U303" s="152"/>
      <c r="V303" s="139">
        <v>10</v>
      </c>
      <c r="W303" s="136" t="s">
        <v>680</v>
      </c>
      <c r="X303" s="136" t="s">
        <v>681</v>
      </c>
      <c r="Y303" s="42" t="str">
        <f>VLOOKUP($C303,[1]量産!$C$4:$N$15550,2,FALSE)</f>
        <v>I4JLA69</v>
      </c>
      <c r="Z303" s="108">
        <f>VLOOKUP($C303,[1]量産!$C$4:$N$15550,3,FALSE)</f>
        <v>0</v>
      </c>
      <c r="AA303" s="42" t="str">
        <f>VLOOKUP($C303,[1]量産!$C$4:$N$15550,4,FALSE)</f>
        <v>VK00 NPR</v>
      </c>
      <c r="AB303" s="42" t="str">
        <f>VLOOKUP($C303,[1]量産!$C$4:$N$15550,5,FALSE)</f>
        <v xml:space="preserve"> 3X 750幅</v>
      </c>
      <c r="AC303" s="81" t="str">
        <f>VLOOKUP($C303,[1]量産!$C$4:$N$15550,6,FALSE)</f>
        <v>【I4JLA69】VK00 3X HEV FRAME ASM  設変出図(内容：NUT追加によるS/MBR設計変更,対象イベント:’23/11月一生-2)</v>
      </c>
      <c r="AD303" s="42" t="str">
        <f>VLOOKUP($C303,[1]量産!$C$4:$N$15550,7,FALSE)</f>
        <v>PA1-4103</v>
      </c>
      <c r="AE303" s="42" t="str">
        <f>VLOOKUP($C303,[1]量産!$C$4:$N$15550,8,FALSE)</f>
        <v>A</v>
      </c>
      <c r="AF303" s="82" t="str">
        <f>VLOOKUP($C303,[1]量産!$C$4:$N$15550,9,FALSE)</f>
        <v>SLJ</v>
      </c>
      <c r="AG303" s="83" t="str">
        <f>VLOOKUP($C303,[1]量産!$C$4:$N$15550,10,FALSE)</f>
        <v>○</v>
      </c>
      <c r="AH303" s="42">
        <f>VLOOKUP($C303,[1]量産!$C$4:$N$15550,11,FALSE)</f>
        <v>20240111</v>
      </c>
      <c r="AI303" s="84">
        <f>VLOOKUP($C303,[1]量産!$C$4:$N$15550,12,FALSE)</f>
        <v>20240111</v>
      </c>
      <c r="AJ303" s="12"/>
      <c r="AK303" s="10"/>
      <c r="AL303" s="11">
        <f t="shared" si="35"/>
        <v>8978794883</v>
      </c>
      <c r="AM303" s="11" t="str">
        <f t="shared" si="36"/>
        <v>A</v>
      </c>
      <c r="AN303" s="11" t="str">
        <f t="shared" si="37"/>
        <v>VK00 3X HEV初品</v>
      </c>
      <c r="AQ303" s="11">
        <f t="shared" si="38"/>
        <v>0</v>
      </c>
      <c r="AR303" s="11">
        <f t="shared" si="39"/>
        <v>0</v>
      </c>
      <c r="BK303" s="13" t="e">
        <f>VLOOKUP(C:C,[2]Sheet2!$A:$A,1,FALSE)</f>
        <v>#N/A</v>
      </c>
    </row>
    <row r="304" spans="1:63" s="11" customFormat="1">
      <c r="A304" s="138">
        <v>539</v>
      </c>
      <c r="B304" s="170" t="s">
        <v>13</v>
      </c>
      <c r="C304" s="136">
        <v>7552378340</v>
      </c>
      <c r="D304" s="136" t="s">
        <v>15</v>
      </c>
      <c r="E304" s="247" t="s">
        <v>1040</v>
      </c>
      <c r="F304" s="139">
        <v>3</v>
      </c>
      <c r="G304" s="139" t="s">
        <v>925</v>
      </c>
      <c r="H304" s="139" t="s">
        <v>85</v>
      </c>
      <c r="I304" s="152">
        <v>18</v>
      </c>
      <c r="J304" s="139">
        <v>18</v>
      </c>
      <c r="K304" s="139">
        <v>10</v>
      </c>
      <c r="L304" s="152">
        <v>8</v>
      </c>
      <c r="M304" s="139">
        <v>4</v>
      </c>
      <c r="N304" s="139">
        <v>12</v>
      </c>
      <c r="O304" s="139">
        <v>12</v>
      </c>
      <c r="P304" s="139">
        <v>12</v>
      </c>
      <c r="Q304" s="139">
        <v>12</v>
      </c>
      <c r="R304" s="139">
        <v>8</v>
      </c>
      <c r="S304" s="139">
        <v>8</v>
      </c>
      <c r="T304" s="139"/>
      <c r="U304" s="139"/>
      <c r="V304" s="139">
        <v>122</v>
      </c>
      <c r="W304" s="136" t="s">
        <v>680</v>
      </c>
      <c r="X304" s="136" t="s">
        <v>681</v>
      </c>
      <c r="Y304" s="42" t="str">
        <f>VLOOKUP($C304,[1]量産!$C$4:$N$15550,2,FALSE)</f>
        <v>I3K4234</v>
      </c>
      <c r="Z304" s="108">
        <f>VLOOKUP($C304,[1]量産!$C$4:$N$15550,3,FALSE)</f>
        <v>45373</v>
      </c>
      <c r="AA304" s="42" t="str">
        <f>VLOOKUP($C304,[1]量産!$C$4:$N$15550,4,FALSE)</f>
        <v>VK00 NMR</v>
      </c>
      <c r="AB304" s="42" t="str">
        <f>VLOOKUP($C304,[1]量産!$C$4:$N$15550,5,FALSE)</f>
        <v>VK00 700幅</v>
      </c>
      <c r="AC304" s="81" t="str">
        <f>VLOOKUP($C304,[1]量産!$C$4:$N$15550,6,FALSE)</f>
        <v>VK00 B1-GR 一生向け　FRAME ASM 新規出図</v>
      </c>
      <c r="AD304" s="42" t="str">
        <f>VLOOKUP($C304,[1]量産!$C$4:$N$15550,7,FALSE)</f>
        <v>PA1-5016</v>
      </c>
      <c r="AE304" s="42" t="str">
        <f>VLOOKUP($C304,[1]量産!$C$4:$N$15550,8,FALSE)</f>
        <v>A</v>
      </c>
      <c r="AF304" s="82" t="str">
        <f>VLOOKUP($C304,[1]量産!$C$4:$N$15550,9,FALSE)</f>
        <v>GAF</v>
      </c>
      <c r="AG304" s="83" t="str">
        <f>VLOOKUP($C304,[1]量産!$C$4:$N$15550,10,FALSE)</f>
        <v>○</v>
      </c>
      <c r="AH304" s="42">
        <f>VLOOKUP($C304,[1]量産!$C$4:$N$15550,11,FALSE)</f>
        <v>20241022</v>
      </c>
      <c r="AI304" s="84">
        <f>VLOOKUP($C304,[1]量産!$C$4:$N$15550,12,FALSE)</f>
        <v>20241022</v>
      </c>
      <c r="AJ304" s="9"/>
      <c r="AK304" s="10"/>
      <c r="AL304" s="11">
        <f t="shared" si="35"/>
        <v>7552378340</v>
      </c>
      <c r="AM304" s="11" t="str">
        <f t="shared" si="36"/>
        <v>A</v>
      </c>
      <c r="AN304" s="11" t="str">
        <f t="shared" si="37"/>
        <v>VK00 B1-Gr SOP</v>
      </c>
      <c r="AQ304" s="11">
        <f t="shared" si="38"/>
        <v>0</v>
      </c>
      <c r="AR304" s="11">
        <f t="shared" si="39"/>
        <v>0</v>
      </c>
      <c r="BK304" s="13" t="e">
        <f>VLOOKUP(C:C,[2]Sheet2!$A:$A,1,FALSE)</f>
        <v>#N/A</v>
      </c>
    </row>
    <row r="305" spans="1:63" s="11" customFormat="1">
      <c r="A305" s="138">
        <v>546</v>
      </c>
      <c r="B305" s="170" t="s">
        <v>13</v>
      </c>
      <c r="C305" s="136">
        <v>7552378510</v>
      </c>
      <c r="D305" s="136" t="s">
        <v>15</v>
      </c>
      <c r="E305" s="247" t="s">
        <v>1040</v>
      </c>
      <c r="F305" s="139">
        <v>3</v>
      </c>
      <c r="G305" s="139" t="s">
        <v>887</v>
      </c>
      <c r="H305" s="139" t="s">
        <v>85</v>
      </c>
      <c r="I305" s="152">
        <v>54</v>
      </c>
      <c r="J305" s="139">
        <v>24</v>
      </c>
      <c r="K305" s="152">
        <v>15</v>
      </c>
      <c r="L305" s="139">
        <v>20</v>
      </c>
      <c r="M305" s="139">
        <v>15</v>
      </c>
      <c r="N305" s="152">
        <v>22</v>
      </c>
      <c r="O305" s="152">
        <v>22</v>
      </c>
      <c r="P305" s="152">
        <v>24</v>
      </c>
      <c r="Q305" s="139">
        <v>24</v>
      </c>
      <c r="R305" s="139">
        <v>22</v>
      </c>
      <c r="S305" s="152">
        <v>24</v>
      </c>
      <c r="T305" s="152"/>
      <c r="U305" s="152"/>
      <c r="V305" s="139">
        <v>266</v>
      </c>
      <c r="W305" s="136" t="s">
        <v>680</v>
      </c>
      <c r="X305" s="136" t="s">
        <v>681</v>
      </c>
      <c r="Y305" s="42" t="str">
        <f>VLOOKUP($C305,[1]量産!$C$4:$N$15550,2,FALSE)</f>
        <v>I3K4234</v>
      </c>
      <c r="Z305" s="108">
        <f>VLOOKUP($C305,[1]量産!$C$4:$N$15550,3,FALSE)</f>
        <v>45373</v>
      </c>
      <c r="AA305" s="42" t="str">
        <f>VLOOKUP($C305,[1]量産!$C$4:$N$15550,4,FALSE)</f>
        <v>VK00 NMR</v>
      </c>
      <c r="AB305" s="42" t="str">
        <f>VLOOKUP($C305,[1]量産!$C$4:$N$15550,5,FALSE)</f>
        <v>VK00 700幅</v>
      </c>
      <c r="AC305" s="81" t="str">
        <f>VLOOKUP($C305,[1]量産!$C$4:$N$15550,6,FALSE)</f>
        <v>VK00 B1-GR 一生向け　FRAME ASM 新規出図</v>
      </c>
      <c r="AD305" s="42" t="str">
        <f>VLOOKUP($C305,[1]量産!$C$4:$N$15550,7,FALSE)</f>
        <v>PA1-5011</v>
      </c>
      <c r="AE305" s="42" t="str">
        <f>VLOOKUP($C305,[1]量産!$C$4:$N$15550,8,FALSE)</f>
        <v>A</v>
      </c>
      <c r="AF305" s="82" t="str">
        <f>VLOOKUP($C305,[1]量産!$C$4:$N$15550,9,FALSE)</f>
        <v>BW1</v>
      </c>
      <c r="AG305" s="83" t="str">
        <f>VLOOKUP($C305,[1]量産!$C$4:$N$15550,10,FALSE)</f>
        <v>○</v>
      </c>
      <c r="AH305" s="42">
        <f>VLOOKUP($C305,[1]量産!$C$4:$N$15550,11,FALSE)</f>
        <v>20241022</v>
      </c>
      <c r="AI305" s="84">
        <f>VLOOKUP($C305,[1]量産!$C$4:$N$15550,12,FALSE)</f>
        <v>20241022</v>
      </c>
      <c r="AJ305" s="9"/>
      <c r="AK305" s="10"/>
      <c r="AL305" s="11">
        <f t="shared" si="35"/>
        <v>7552378510</v>
      </c>
      <c r="AM305" s="11" t="str">
        <f t="shared" si="36"/>
        <v>A</v>
      </c>
      <c r="AN305" s="11" t="str">
        <f t="shared" si="37"/>
        <v>VK00 B1-Gr SOP</v>
      </c>
      <c r="AQ305" s="11">
        <f t="shared" ref="AQ305:AQ336" si="40">VLOOKUP(AP305,AL305:AM1156,2,FALSE)</f>
        <v>0</v>
      </c>
      <c r="AR305" s="11">
        <f t="shared" ref="AR305:AR336" si="41">VLOOKUP(AP305,AL305:AN1156,3,FALSE)</f>
        <v>0</v>
      </c>
      <c r="BK305" s="13" t="e">
        <f>VLOOKUP(C:C,[2]Sheet2!$A:$A,1,FALSE)</f>
        <v>#N/A</v>
      </c>
    </row>
    <row r="306" spans="1:63" s="11" customFormat="1">
      <c r="A306" s="138">
        <v>248</v>
      </c>
      <c r="B306" s="170" t="s">
        <v>13</v>
      </c>
      <c r="C306" s="136">
        <v>7551945721</v>
      </c>
      <c r="D306" s="136" t="s">
        <v>15</v>
      </c>
      <c r="E306" s="247" t="s">
        <v>1010</v>
      </c>
      <c r="F306" s="139">
        <v>1</v>
      </c>
      <c r="G306" s="139" t="s">
        <v>1290</v>
      </c>
      <c r="H306" s="139" t="s">
        <v>85</v>
      </c>
      <c r="I306" s="139">
        <v>1</v>
      </c>
      <c r="J306" s="139">
        <v>3</v>
      </c>
      <c r="K306" s="139">
        <v>1</v>
      </c>
      <c r="L306" s="139">
        <v>3</v>
      </c>
      <c r="M306" s="139">
        <v>1</v>
      </c>
      <c r="N306" s="139">
        <v>1</v>
      </c>
      <c r="O306" s="139">
        <v>1</v>
      </c>
      <c r="P306" s="139">
        <v>1</v>
      </c>
      <c r="Q306" s="139">
        <v>1</v>
      </c>
      <c r="R306" s="139">
        <v>1</v>
      </c>
      <c r="S306" s="139">
        <v>1</v>
      </c>
      <c r="T306" s="139">
        <v>2</v>
      </c>
      <c r="U306" s="139">
        <v>1</v>
      </c>
      <c r="V306" s="139">
        <v>18</v>
      </c>
      <c r="W306" s="136" t="s">
        <v>680</v>
      </c>
      <c r="X306" s="136" t="s">
        <v>681</v>
      </c>
      <c r="Y306" s="42" t="str">
        <f>VLOOKUP($C306,[1]量産!$C$4:$N$15550,2,FALSE)</f>
        <v>I4K4402</v>
      </c>
      <c r="Z306" s="108">
        <f>VLOOKUP($C306,[1]量産!$C$4:$N$15550,3,FALSE)</f>
        <v>45391</v>
      </c>
      <c r="AA306" s="42" t="str">
        <f>VLOOKUP($C306,[1]量産!$C$4:$N$15550,4,FALSE)</f>
        <v>VK00 NMR</v>
      </c>
      <c r="AB306" s="42" t="str">
        <f>VLOOKUP($C306,[1]量産!$C$4:$N$15550,5,FALSE)</f>
        <v>VK00 B1-Gr</v>
      </c>
      <c r="AC306" s="81" t="str">
        <f>VLOOKUP($C306,[1]量産!$C$4:$N$15550,6,FALSE)</f>
        <v>VK00 B1-GR 一生向け　FRAME ASM 設変出図(内容:穴・NUT変更、構成部品変更及び更新)</v>
      </c>
      <c r="AD306" s="42" t="str">
        <f>VLOOKUP($C306,[1]量産!$C$4:$N$15550,7,FALSE)</f>
        <v>PA1-5096</v>
      </c>
      <c r="AE306" s="42" t="str">
        <f>VLOOKUP($C306,[1]量産!$C$4:$N$15550,8,FALSE)</f>
        <v>A</v>
      </c>
      <c r="AF306" s="82" t="str">
        <f>VLOOKUP($C306,[1]量産!$C$4:$N$15550,9,FALSE)</f>
        <v>NU1</v>
      </c>
      <c r="AG306" s="83" t="str">
        <f>VLOOKUP($C306,[1]量産!$C$4:$N$15550,10,FALSE)</f>
        <v>○</v>
      </c>
      <c r="AH306" s="42">
        <f>VLOOKUP($C306,[1]量産!$C$4:$N$15550,11,FALSE)</f>
        <v>20250603</v>
      </c>
      <c r="AI306" s="84">
        <f>VLOOKUP($C306,[1]量産!$C$4:$N$15550,12,FALSE)</f>
        <v>20250603</v>
      </c>
      <c r="AJ306" s="9"/>
      <c r="AK306" s="10"/>
      <c r="AL306" s="11">
        <f t="shared" si="35"/>
        <v>7551945721</v>
      </c>
      <c r="AM306" s="11" t="str">
        <f t="shared" si="36"/>
        <v>A</v>
      </c>
      <c r="AN306" s="11" t="str">
        <f t="shared" si="37"/>
        <v>VK00 B1-GR 一生向け　FRAME ASM 設変出図(内容:穴・NUT変更、構成部品変更及び更新)</v>
      </c>
      <c r="AQ306" s="11">
        <f t="shared" si="40"/>
        <v>0</v>
      </c>
      <c r="AR306" s="11">
        <f t="shared" si="41"/>
        <v>0</v>
      </c>
      <c r="BK306" s="13" t="e">
        <f>VLOOKUP(C:C,[2]Sheet2!$A:$A,1,FALSE)</f>
        <v>#N/A</v>
      </c>
    </row>
    <row r="307" spans="1:63" s="11" customFormat="1">
      <c r="A307" s="138">
        <v>249</v>
      </c>
      <c r="B307" s="170" t="s">
        <v>13</v>
      </c>
      <c r="C307" s="136">
        <v>7551945991</v>
      </c>
      <c r="D307" s="136" t="s">
        <v>15</v>
      </c>
      <c r="E307" s="247" t="s">
        <v>1010</v>
      </c>
      <c r="F307" s="139">
        <v>1</v>
      </c>
      <c r="G307" s="139" t="s">
        <v>1071</v>
      </c>
      <c r="H307" s="139" t="s">
        <v>85</v>
      </c>
      <c r="I307" s="139">
        <v>8</v>
      </c>
      <c r="J307" s="139">
        <v>25</v>
      </c>
      <c r="K307" s="139">
        <v>2</v>
      </c>
      <c r="L307" s="139">
        <v>5</v>
      </c>
      <c r="M307" s="139">
        <v>4</v>
      </c>
      <c r="N307" s="139">
        <v>4</v>
      </c>
      <c r="O307" s="139">
        <v>5</v>
      </c>
      <c r="P307" s="139">
        <v>11</v>
      </c>
      <c r="Q307" s="139">
        <v>11</v>
      </c>
      <c r="R307" s="139">
        <v>13</v>
      </c>
      <c r="S307" s="139">
        <v>8</v>
      </c>
      <c r="T307" s="139">
        <v>13</v>
      </c>
      <c r="U307" s="139">
        <v>9</v>
      </c>
      <c r="V307" s="139">
        <v>118</v>
      </c>
      <c r="W307" s="136" t="s">
        <v>680</v>
      </c>
      <c r="X307" s="136" t="s">
        <v>681</v>
      </c>
      <c r="Y307" s="42" t="str">
        <f>VLOOKUP($C307,[1]量産!$C$4:$N$15550,2,FALSE)</f>
        <v>I4K4402</v>
      </c>
      <c r="Z307" s="108">
        <f>VLOOKUP($C307,[1]量産!$C$4:$N$15550,3,FALSE)</f>
        <v>45391</v>
      </c>
      <c r="AA307" s="42" t="str">
        <f>VLOOKUP($C307,[1]量産!$C$4:$N$15550,4,FALSE)</f>
        <v>VK00 NMR</v>
      </c>
      <c r="AB307" s="42" t="str">
        <f>VLOOKUP($C307,[1]量産!$C$4:$N$15550,5,FALSE)</f>
        <v>VK00 B1-Gr</v>
      </c>
      <c r="AC307" s="81" t="str">
        <f>VLOOKUP($C307,[1]量産!$C$4:$N$15550,6,FALSE)</f>
        <v>VK00 B1-GR 一生向け　FRAME ASM 設変出図(内容:穴・NUT変更、構成部品変更及び更新)</v>
      </c>
      <c r="AD307" s="42" t="str">
        <f>VLOOKUP($C307,[1]量産!$C$4:$N$15550,7,FALSE)</f>
        <v>PA1-4141</v>
      </c>
      <c r="AE307" s="42" t="str">
        <f>VLOOKUP($C307,[1]量産!$C$4:$N$15550,8,FALSE)</f>
        <v>A</v>
      </c>
      <c r="AF307" s="82" t="str">
        <f>VLOOKUP($C307,[1]量産!$C$4:$N$15550,9,FALSE)</f>
        <v>GF2</v>
      </c>
      <c r="AG307" s="83" t="str">
        <f>VLOOKUP($C307,[1]量産!$C$4:$N$15550,10,FALSE)</f>
        <v>○</v>
      </c>
      <c r="AH307" s="42">
        <f>VLOOKUP($C307,[1]量産!$C$4:$N$15550,11,FALSE)</f>
        <v>20240802</v>
      </c>
      <c r="AI307" s="84">
        <f>VLOOKUP($C307,[1]量産!$C$4:$N$15550,12,FALSE)</f>
        <v>20240802</v>
      </c>
      <c r="AJ307" s="12"/>
      <c r="AK307" s="10"/>
      <c r="AL307" s="11">
        <f t="shared" si="35"/>
        <v>7551945991</v>
      </c>
      <c r="AM307" s="11" t="str">
        <f t="shared" si="36"/>
        <v>A</v>
      </c>
      <c r="AN307" s="11" t="str">
        <f t="shared" si="37"/>
        <v>VK00 B1-GR 一生向け　FRAME ASM 設変出図(内容:穴・NUT変更、構成部品変更及び更新)</v>
      </c>
      <c r="AQ307" s="11">
        <f t="shared" si="40"/>
        <v>0</v>
      </c>
      <c r="AR307" s="11">
        <f t="shared" si="41"/>
        <v>0</v>
      </c>
      <c r="BK307" s="13" t="e">
        <f>VLOOKUP(C:C,[2]Sheet2!$A:$A,1,FALSE)</f>
        <v>#N/A</v>
      </c>
    </row>
    <row r="308" spans="1:63" s="11" customFormat="1">
      <c r="A308" s="138">
        <v>252</v>
      </c>
      <c r="B308" s="170" t="s">
        <v>13</v>
      </c>
      <c r="C308" s="136">
        <v>7551946441</v>
      </c>
      <c r="D308" s="136" t="s">
        <v>15</v>
      </c>
      <c r="E308" s="247" t="s">
        <v>1010</v>
      </c>
      <c r="F308" s="139">
        <v>1</v>
      </c>
      <c r="G308" s="139" t="s">
        <v>1291</v>
      </c>
      <c r="H308" s="139" t="s">
        <v>85</v>
      </c>
      <c r="I308" s="139">
        <v>1</v>
      </c>
      <c r="J308" s="139">
        <v>3</v>
      </c>
      <c r="K308" s="139">
        <v>1</v>
      </c>
      <c r="L308" s="139">
        <v>2</v>
      </c>
      <c r="M308" s="139">
        <v>1</v>
      </c>
      <c r="N308" s="139">
        <v>1</v>
      </c>
      <c r="O308" s="139">
        <v>1</v>
      </c>
      <c r="P308" s="139">
        <v>3</v>
      </c>
      <c r="Q308" s="139">
        <v>3</v>
      </c>
      <c r="R308" s="139">
        <v>3</v>
      </c>
      <c r="S308" s="139">
        <v>1</v>
      </c>
      <c r="T308" s="152"/>
      <c r="U308" s="152"/>
      <c r="V308" s="139">
        <v>20</v>
      </c>
      <c r="W308" s="136" t="s">
        <v>680</v>
      </c>
      <c r="X308" s="136" t="s">
        <v>681</v>
      </c>
      <c r="Y308" s="42" t="str">
        <f>VLOOKUP($C308,[1]量産!$C$4:$N$15550,2,FALSE)</f>
        <v>I4K4402</v>
      </c>
      <c r="Z308" s="108">
        <f>VLOOKUP($C308,[1]量産!$C$4:$N$15550,3,FALSE)</f>
        <v>45391</v>
      </c>
      <c r="AA308" s="42" t="str">
        <f>VLOOKUP($C308,[1]量産!$C$4:$N$15550,4,FALSE)</f>
        <v>VK00 NMR</v>
      </c>
      <c r="AB308" s="42" t="str">
        <f>VLOOKUP($C308,[1]量産!$C$4:$N$15550,5,FALSE)</f>
        <v>VK00 B1-Gr</v>
      </c>
      <c r="AC308" s="81" t="str">
        <f>VLOOKUP($C308,[1]量産!$C$4:$N$15550,6,FALSE)</f>
        <v>VK00 B1-GR 一生向け　FRAME ASM 設変出図(内容:穴・NUT変更、構成部品変更及び更新)</v>
      </c>
      <c r="AD308" s="42" t="str">
        <f>VLOOKUP($C308,[1]量産!$C$4:$N$15550,7,FALSE)</f>
        <v>PA1-5096</v>
      </c>
      <c r="AE308" s="42" t="str">
        <f>VLOOKUP($C308,[1]量産!$C$4:$N$15550,8,FALSE)</f>
        <v>A</v>
      </c>
      <c r="AF308" s="82" t="str">
        <f>VLOOKUP($C308,[1]量産!$C$4:$N$15550,9,FALSE)</f>
        <v>GF4</v>
      </c>
      <c r="AG308" s="83" t="str">
        <f>VLOOKUP($C308,[1]量産!$C$4:$N$15550,10,FALSE)</f>
        <v>○</v>
      </c>
      <c r="AH308" s="42">
        <f>VLOOKUP($C308,[1]量産!$C$4:$N$15550,11,FALSE)</f>
        <v>20250603</v>
      </c>
      <c r="AI308" s="84">
        <f>VLOOKUP($C308,[1]量産!$C$4:$N$15550,12,FALSE)</f>
        <v>20250603</v>
      </c>
      <c r="AJ308" s="12"/>
      <c r="AK308" s="10"/>
      <c r="AL308" s="11">
        <f t="shared" si="35"/>
        <v>7551946441</v>
      </c>
      <c r="AM308" s="11" t="str">
        <f t="shared" si="36"/>
        <v>A</v>
      </c>
      <c r="AN308" s="11" t="str">
        <f t="shared" si="37"/>
        <v>VK00 B1-GR 一生向け　FRAME ASM 設変出図(内容:穴・NUT変更、構成部品変更及び更新)</v>
      </c>
      <c r="AQ308" s="11">
        <f t="shared" si="40"/>
        <v>0</v>
      </c>
      <c r="AR308" s="11">
        <f t="shared" si="41"/>
        <v>0</v>
      </c>
      <c r="BK308" s="13" t="e">
        <f>VLOOKUP(C:C,[2]Sheet2!$A:$A,1,FALSE)</f>
        <v>#N/A</v>
      </c>
    </row>
    <row r="309" spans="1:63" s="11" customFormat="1">
      <c r="A309" s="138">
        <v>300</v>
      </c>
      <c r="B309" s="170" t="s">
        <v>13</v>
      </c>
      <c r="C309" s="136">
        <v>7552127012</v>
      </c>
      <c r="D309" s="136" t="s">
        <v>12</v>
      </c>
      <c r="E309" s="247" t="s">
        <v>1104</v>
      </c>
      <c r="F309" s="139">
        <v>1</v>
      </c>
      <c r="G309" s="139" t="s">
        <v>1072</v>
      </c>
      <c r="H309" s="139" t="s">
        <v>85</v>
      </c>
      <c r="I309" s="152">
        <v>4</v>
      </c>
      <c r="J309" s="139">
        <v>2</v>
      </c>
      <c r="K309" s="139">
        <v>3</v>
      </c>
      <c r="L309" s="152"/>
      <c r="M309" s="152"/>
      <c r="N309" s="152"/>
      <c r="O309" s="152"/>
      <c r="P309" s="139"/>
      <c r="Q309" s="139"/>
      <c r="R309" s="152"/>
      <c r="S309" s="152"/>
      <c r="T309" s="152"/>
      <c r="U309" s="152"/>
      <c r="V309" s="139">
        <v>9</v>
      </c>
      <c r="W309" s="136" t="s">
        <v>680</v>
      </c>
      <c r="X309" s="136" t="s">
        <v>681</v>
      </c>
      <c r="Y309" s="42" t="str">
        <f>VLOOKUP($C309,[1]量産!$C$4:$N$15550,2,FALSE)</f>
        <v>I4K4885</v>
      </c>
      <c r="Z309" s="108">
        <f>VLOOKUP($C309,[1]量産!$C$4:$N$15550,3,FALSE)</f>
        <v>45408</v>
      </c>
      <c r="AA309" s="42" t="str">
        <f>VLOOKUP($C309,[1]量産!$C$4:$N$15550,4,FALSE)</f>
        <v>VK00 NPR</v>
      </c>
      <c r="AB309" s="42" t="str">
        <f>VLOOKUP($C309,[1]量産!$C$4:$N$15550,5,FALSE)</f>
        <v>VK00 B2 750幅</v>
      </c>
      <c r="AC309" s="81" t="str">
        <f>VLOOKUP($C309,[1]量産!$C$4:$N$15550,6,FALSE)</f>
        <v>VK00 B2-GR 750幅　一生向け　FRAME ASM 設変出図</v>
      </c>
      <c r="AD309" s="42" t="str">
        <f>VLOOKUP($C309,[1]量産!$C$4:$N$15550,7,FALSE)</f>
        <v>PA1-4142/PA1-5001</v>
      </c>
      <c r="AE309" s="42" t="str">
        <f>VLOOKUP($C309,[1]量産!$C$4:$N$15550,8,FALSE)</f>
        <v>A</v>
      </c>
      <c r="AF309" s="82" t="str">
        <f>VLOOKUP($C309,[1]量産!$C$4:$N$15550,9,FALSE)</f>
        <v>SCP</v>
      </c>
      <c r="AG309" s="83" t="str">
        <f>VLOOKUP($C309,[1]量産!$C$4:$N$15550,10,FALSE)</f>
        <v>○</v>
      </c>
      <c r="AH309" s="42">
        <f>VLOOKUP($C309,[1]量産!$C$4:$N$15550,11,FALSE)</f>
        <v>20240802</v>
      </c>
      <c r="AI309" s="84">
        <f>VLOOKUP($C309,[1]量産!$C$4:$N$15550,12,FALSE)</f>
        <v>20240802</v>
      </c>
      <c r="AJ309" s="12"/>
      <c r="AK309" s="10"/>
      <c r="AL309" s="11">
        <f t="shared" si="35"/>
        <v>7552127012</v>
      </c>
      <c r="AM309" s="11" t="str">
        <f t="shared" si="36"/>
        <v>A</v>
      </c>
      <c r="AN309" s="11" t="str">
        <f t="shared" si="37"/>
        <v>VK00 B2-GR 750幅　　FRAME ASM 設変出図(内容:S/MBRへの溶接NUT追加、FRAME ASMへRR STB追加)</v>
      </c>
      <c r="AQ309" s="11">
        <f t="shared" si="40"/>
        <v>0</v>
      </c>
      <c r="AR309" s="11">
        <f t="shared" si="41"/>
        <v>0</v>
      </c>
      <c r="BK309" s="13" t="e">
        <f>VLOOKUP(C:C,[2]Sheet2!$A:$A,1,FALSE)</f>
        <v>#N/A</v>
      </c>
    </row>
    <row r="310" spans="1:63" s="11" customFormat="1">
      <c r="A310" s="138">
        <v>306</v>
      </c>
      <c r="B310" s="170" t="s">
        <v>13</v>
      </c>
      <c r="C310" s="136">
        <v>7552127153</v>
      </c>
      <c r="D310" s="136" t="s">
        <v>12</v>
      </c>
      <c r="E310" s="247" t="s">
        <v>1104</v>
      </c>
      <c r="F310" s="139">
        <v>1</v>
      </c>
      <c r="G310" s="139" t="s">
        <v>1405</v>
      </c>
      <c r="H310" s="139" t="s">
        <v>85</v>
      </c>
      <c r="I310" s="152">
        <v>10</v>
      </c>
      <c r="J310" s="139">
        <v>1</v>
      </c>
      <c r="K310" s="152">
        <v>3</v>
      </c>
      <c r="L310" s="139"/>
      <c r="M310" s="152"/>
      <c r="N310" s="152"/>
      <c r="O310" s="152"/>
      <c r="P310" s="139"/>
      <c r="Q310" s="152"/>
      <c r="R310" s="139"/>
      <c r="S310" s="152"/>
      <c r="T310" s="152"/>
      <c r="U310" s="152"/>
      <c r="V310" s="139">
        <v>14</v>
      </c>
      <c r="W310" s="136" t="s">
        <v>680</v>
      </c>
      <c r="X310" s="136" t="s">
        <v>681</v>
      </c>
      <c r="Y310" s="42" t="str">
        <f>VLOOKUP($C310,[1]量産!$C$4:$N$15550,2,FALSE)</f>
        <v>I4K4885</v>
      </c>
      <c r="Z310" s="108">
        <f>VLOOKUP($C310,[1]量産!$C$4:$N$15550,3,FALSE)</f>
        <v>45408</v>
      </c>
      <c r="AA310" s="42" t="str">
        <f>VLOOKUP($C310,[1]量産!$C$4:$N$15550,4,FALSE)</f>
        <v>VK00 NPR</v>
      </c>
      <c r="AB310" s="42" t="str">
        <f>VLOOKUP($C310,[1]量産!$C$4:$N$15550,5,FALSE)</f>
        <v>VK00 B2 750幅</v>
      </c>
      <c r="AC310" s="81" t="str">
        <f>VLOOKUP($C310,[1]量産!$C$4:$N$15550,6,FALSE)</f>
        <v>VK00 B2-GR 750幅　一生向け　FRAME ASM 設変出図</v>
      </c>
      <c r="AD310" s="42" t="str">
        <f>VLOOKUP($C310,[1]量産!$C$4:$N$15550,7,FALSE)</f>
        <v>PA1-5001</v>
      </c>
      <c r="AE310" s="42" t="str">
        <f>VLOOKUP($C310,[1]量産!$C$4:$N$15550,8,FALSE)</f>
        <v>A</v>
      </c>
      <c r="AF310" s="82" t="str">
        <f>VLOOKUP($C310,[1]量産!$C$4:$N$15550,9,FALSE)</f>
        <v>RH7</v>
      </c>
      <c r="AG310" s="83" t="str">
        <f>VLOOKUP($C310,[1]量産!$C$4:$N$15550,10,FALSE)</f>
        <v>〇</v>
      </c>
      <c r="AH310" s="42">
        <f>VLOOKUP($C310,[1]量産!$C$4:$N$15550,11,FALSE)</f>
        <v>20250618</v>
      </c>
      <c r="AI310" s="84">
        <f>VLOOKUP($C310,[1]量産!$C$4:$N$15550,12,FALSE)</f>
        <v>20250618</v>
      </c>
      <c r="AJ310" s="12"/>
      <c r="AK310" s="10"/>
      <c r="AL310" s="11">
        <f t="shared" si="35"/>
        <v>7552127153</v>
      </c>
      <c r="AM310" s="11" t="str">
        <f t="shared" si="36"/>
        <v>A</v>
      </c>
      <c r="AN310" s="11" t="str">
        <f t="shared" si="37"/>
        <v>VK00 B2-GR 750幅　　FRAME ASM 設変出図(内容:S/MBRへの溶接NUT追加、FRAME ASMへRR STB追加)</v>
      </c>
      <c r="AQ310" s="11">
        <f t="shared" si="40"/>
        <v>0</v>
      </c>
      <c r="AR310" s="11">
        <f t="shared" si="41"/>
        <v>0</v>
      </c>
      <c r="BK310" s="13" t="e">
        <f>VLOOKUP(C:C,[2]Sheet2!$A:$A,1,FALSE)</f>
        <v>#N/A</v>
      </c>
    </row>
    <row r="311" spans="1:63" s="11" customFormat="1">
      <c r="A311" s="138">
        <v>307</v>
      </c>
      <c r="B311" s="170" t="s">
        <v>13</v>
      </c>
      <c r="C311" s="136">
        <v>7552127212</v>
      </c>
      <c r="D311" s="136" t="s">
        <v>12</v>
      </c>
      <c r="E311" s="247" t="s">
        <v>1104</v>
      </c>
      <c r="F311" s="139">
        <v>1</v>
      </c>
      <c r="G311" s="139" t="s">
        <v>1573</v>
      </c>
      <c r="H311" s="139" t="s">
        <v>85</v>
      </c>
      <c r="I311" s="152">
        <v>1</v>
      </c>
      <c r="J311" s="139">
        <v>3</v>
      </c>
      <c r="K311" s="139"/>
      <c r="L311" s="139"/>
      <c r="M311" s="139"/>
      <c r="N311" s="139"/>
      <c r="O311" s="152"/>
      <c r="P311" s="139"/>
      <c r="Q311" s="139"/>
      <c r="R311" s="139"/>
      <c r="S311" s="139"/>
      <c r="T311" s="139"/>
      <c r="U311" s="139"/>
      <c r="V311" s="139">
        <v>4</v>
      </c>
      <c r="W311" s="136" t="s">
        <v>680</v>
      </c>
      <c r="X311" s="136" t="s">
        <v>681</v>
      </c>
      <c r="Y311" s="42" t="str">
        <f>VLOOKUP($C311,[1]量産!$C$4:$N$15550,2,FALSE)</f>
        <v>I4K4885</v>
      </c>
      <c r="Z311" s="108">
        <f>VLOOKUP($C311,[1]量産!$C$4:$N$15550,3,FALSE)</f>
        <v>45408</v>
      </c>
      <c r="AA311" s="42" t="str">
        <f>VLOOKUP($C311,[1]量産!$C$4:$N$15550,4,FALSE)</f>
        <v>VK00 NPR</v>
      </c>
      <c r="AB311" s="42" t="str">
        <f>VLOOKUP($C311,[1]量産!$C$4:$N$15550,5,FALSE)</f>
        <v>VK00 B2 750幅</v>
      </c>
      <c r="AC311" s="81" t="str">
        <f>VLOOKUP($C311,[1]量産!$C$4:$N$15550,6,FALSE)</f>
        <v>VK00 B2-GR 750幅　一生向け　FRAME ASM 設変出図</v>
      </c>
      <c r="AD311" s="42" t="str">
        <f>VLOOKUP($C311,[1]量産!$C$4:$N$15550,7,FALSE)</f>
        <v>PA1-5001</v>
      </c>
      <c r="AE311" s="42" t="str">
        <f>VLOOKUP($C311,[1]量産!$C$4:$N$15550,8,FALSE)</f>
        <v>A</v>
      </c>
      <c r="AF311" s="82" t="str">
        <f>VLOOKUP($C311,[1]量産!$C$4:$N$15550,9,FALSE)</f>
        <v>RWD</v>
      </c>
      <c r="AG311" s="83" t="str">
        <f>VLOOKUP($C311,[1]量産!$C$4:$N$15550,10,FALSE)</f>
        <v>○</v>
      </c>
      <c r="AH311" s="42">
        <f>VLOOKUP($C311,[1]量産!$C$4:$N$15550,11,FALSE)</f>
        <v>20250707</v>
      </c>
      <c r="AI311" s="84">
        <f>VLOOKUP($C311,[1]量産!$C$4:$N$15550,12,FALSE)</f>
        <v>20250707</v>
      </c>
      <c r="AJ311" s="12"/>
      <c r="AK311" s="10"/>
      <c r="AL311" s="11">
        <f t="shared" si="35"/>
        <v>7552127212</v>
      </c>
      <c r="AM311" s="11" t="str">
        <f t="shared" si="36"/>
        <v>A</v>
      </c>
      <c r="AN311" s="11" t="str">
        <f t="shared" si="37"/>
        <v>VK00 B2-GR 750幅　　FRAME ASM 設変出図(内容:S/MBRへの溶接NUT追加、FRAME ASMへRR STB追加)</v>
      </c>
      <c r="AQ311" s="11">
        <f t="shared" si="40"/>
        <v>0</v>
      </c>
      <c r="AR311" s="11">
        <f t="shared" si="41"/>
        <v>0</v>
      </c>
      <c r="BK311" s="13" t="e">
        <f>VLOOKUP(C:C,[2]Sheet2!$A:$A,1,FALSE)</f>
        <v>#N/A</v>
      </c>
    </row>
    <row r="312" spans="1:63" s="11" customFormat="1">
      <c r="A312" s="138">
        <v>544</v>
      </c>
      <c r="B312" s="170" t="s">
        <v>13</v>
      </c>
      <c r="C312" s="136">
        <v>7552378490</v>
      </c>
      <c r="D312" s="136" t="s">
        <v>15</v>
      </c>
      <c r="E312" s="247" t="s">
        <v>1041</v>
      </c>
      <c r="F312" s="139">
        <v>3</v>
      </c>
      <c r="G312" s="139" t="s">
        <v>813</v>
      </c>
      <c r="H312" s="139" t="s">
        <v>85</v>
      </c>
      <c r="I312" s="152">
        <v>12</v>
      </c>
      <c r="J312" s="139"/>
      <c r="K312" s="139">
        <v>24</v>
      </c>
      <c r="L312" s="139">
        <v>8</v>
      </c>
      <c r="M312" s="152">
        <v>6</v>
      </c>
      <c r="N312" s="152">
        <v>9</v>
      </c>
      <c r="O312" s="152">
        <v>9</v>
      </c>
      <c r="P312" s="152">
        <v>10</v>
      </c>
      <c r="Q312" s="152">
        <v>10</v>
      </c>
      <c r="R312" s="139">
        <v>9</v>
      </c>
      <c r="S312" s="139">
        <v>10</v>
      </c>
      <c r="T312" s="152"/>
      <c r="U312" s="152"/>
      <c r="V312" s="139">
        <v>107</v>
      </c>
      <c r="W312" s="136" t="s">
        <v>680</v>
      </c>
      <c r="X312" s="136" t="s">
        <v>681</v>
      </c>
      <c r="Y312" s="42" t="str">
        <f>VLOOKUP($C312,[1]量産!$C$4:$N$15550,2,FALSE)</f>
        <v>I3K4234</v>
      </c>
      <c r="Z312" s="108">
        <f>VLOOKUP($C312,[1]量産!$C$4:$N$15550,3,FALSE)</f>
        <v>45373</v>
      </c>
      <c r="AA312" s="42" t="str">
        <f>VLOOKUP($C312,[1]量産!$C$4:$N$15550,4,FALSE)</f>
        <v>VK00 NMR</v>
      </c>
      <c r="AB312" s="42" t="str">
        <f>VLOOKUP($C312,[1]量産!$C$4:$N$15550,5,FALSE)</f>
        <v>VK00 700幅</v>
      </c>
      <c r="AC312" s="81" t="str">
        <f>VLOOKUP($C312,[1]量産!$C$4:$N$15550,6,FALSE)</f>
        <v>VK00 B1-GR 一生向け　FRAME ASM 新規出図</v>
      </c>
      <c r="AD312" s="42" t="str">
        <f>VLOOKUP($C312,[1]量産!$C$4:$N$15550,7,FALSE)</f>
        <v>PA1-4146</v>
      </c>
      <c r="AE312" s="42" t="str">
        <f>VLOOKUP($C312,[1]量産!$C$4:$N$15550,8,FALSE)</f>
        <v>A</v>
      </c>
      <c r="AF312" s="82" t="str">
        <f>VLOOKUP($C312,[1]量産!$C$4:$N$15550,9,FALSE)</f>
        <v>GDP</v>
      </c>
      <c r="AG312" s="83" t="str">
        <f>VLOOKUP($C312,[1]量産!$C$4:$N$15550,10,FALSE)</f>
        <v>○</v>
      </c>
      <c r="AH312" s="42">
        <f>VLOOKUP($C312,[1]量産!$C$4:$N$15550,11,FALSE)</f>
        <v>20240625</v>
      </c>
      <c r="AI312" s="84">
        <f>VLOOKUP($C312,[1]量産!$C$4:$N$15550,12,FALSE)</f>
        <v>20240625</v>
      </c>
      <c r="AJ312" s="12"/>
      <c r="AK312" s="10"/>
      <c r="AL312" s="11">
        <f t="shared" si="35"/>
        <v>7552378490</v>
      </c>
      <c r="AM312" s="11" t="str">
        <f t="shared" si="36"/>
        <v>A</v>
      </c>
      <c r="AN312" s="11" t="str">
        <f t="shared" si="37"/>
        <v>VK00 E2-Gr SOP</v>
      </c>
      <c r="AQ312" s="11">
        <f t="shared" si="40"/>
        <v>0</v>
      </c>
      <c r="AR312" s="11">
        <f t="shared" si="41"/>
        <v>0</v>
      </c>
      <c r="BK312" s="13" t="e">
        <f>VLOOKUP(C:C,[2]Sheet2!$A:$A,1,FALSE)</f>
        <v>#N/A</v>
      </c>
    </row>
    <row r="313" spans="1:63" s="11" customFormat="1">
      <c r="A313" s="138">
        <v>545</v>
      </c>
      <c r="B313" s="170" t="s">
        <v>13</v>
      </c>
      <c r="C313" s="136">
        <v>7552378500</v>
      </c>
      <c r="D313" s="136" t="s">
        <v>15</v>
      </c>
      <c r="E313" s="247" t="s">
        <v>1042</v>
      </c>
      <c r="F313" s="139">
        <v>3</v>
      </c>
      <c r="G313" s="139" t="s">
        <v>720</v>
      </c>
      <c r="H313" s="139" t="s">
        <v>85</v>
      </c>
      <c r="I313" s="152">
        <v>30</v>
      </c>
      <c r="J313" s="152">
        <v>78</v>
      </c>
      <c r="K313" s="139">
        <v>32</v>
      </c>
      <c r="L313" s="139">
        <v>26</v>
      </c>
      <c r="M313" s="139">
        <v>20</v>
      </c>
      <c r="N313" s="139">
        <v>29</v>
      </c>
      <c r="O313" s="152">
        <v>29</v>
      </c>
      <c r="P313" s="152">
        <v>32</v>
      </c>
      <c r="Q313" s="152">
        <v>32</v>
      </c>
      <c r="R313" s="152">
        <v>29</v>
      </c>
      <c r="S313" s="152">
        <v>32</v>
      </c>
      <c r="T313" s="152"/>
      <c r="U313" s="152"/>
      <c r="V313" s="139">
        <v>369</v>
      </c>
      <c r="W313" s="136" t="s">
        <v>680</v>
      </c>
      <c r="X313" s="136" t="s">
        <v>681</v>
      </c>
      <c r="Y313" s="42" t="str">
        <f>VLOOKUP($C313,[1]量産!$C$4:$N$15550,2,FALSE)</f>
        <v>I3K4234</v>
      </c>
      <c r="Z313" s="108">
        <f>VLOOKUP($C313,[1]量産!$C$4:$N$15550,3,FALSE)</f>
        <v>45373</v>
      </c>
      <c r="AA313" s="42" t="str">
        <f>VLOOKUP($C313,[1]量産!$C$4:$N$15550,4,FALSE)</f>
        <v>VK00 NMR</v>
      </c>
      <c r="AB313" s="42" t="str">
        <f>VLOOKUP($C313,[1]量産!$C$4:$N$15550,5,FALSE)</f>
        <v>VK00 700幅</v>
      </c>
      <c r="AC313" s="81" t="str">
        <f>VLOOKUP($C313,[1]量産!$C$4:$N$15550,6,FALSE)</f>
        <v>VK00 B1-GR 一生向け　FRAME ASM 新規出図</v>
      </c>
      <c r="AD313" s="42" t="str">
        <f>VLOOKUP($C313,[1]量産!$C$4:$N$15550,7,FALSE)</f>
        <v>PA1-4069</v>
      </c>
      <c r="AE313" s="42" t="str">
        <f>VLOOKUP($C313,[1]量産!$C$4:$N$15550,8,FALSE)</f>
        <v>A</v>
      </c>
      <c r="AF313" s="82" t="str">
        <f>VLOOKUP($C313,[1]量産!$C$4:$N$15550,9,FALSE)</f>
        <v>GAK</v>
      </c>
      <c r="AG313" s="83" t="str">
        <f>VLOOKUP($C313,[1]量産!$C$4:$N$15550,10,FALSE)</f>
        <v>○</v>
      </c>
      <c r="AH313" s="42">
        <f>VLOOKUP($C313,[1]量産!$C$4:$N$15550,11,FALSE)</f>
        <v>20240523</v>
      </c>
      <c r="AI313" s="84">
        <f>VLOOKUP($C313,[1]量産!$C$4:$N$15550,12,FALSE)</f>
        <v>20240523</v>
      </c>
      <c r="AJ313" s="12"/>
      <c r="AK313" s="10"/>
      <c r="AL313" s="11">
        <f t="shared" si="35"/>
        <v>7552378500</v>
      </c>
      <c r="AM313" s="11" t="str">
        <f t="shared" si="36"/>
        <v>A</v>
      </c>
      <c r="AN313" s="11" t="str">
        <f t="shared" si="37"/>
        <v>VK00 E2-Gr SOP(4JZ1)</v>
      </c>
      <c r="AQ313" s="11">
        <f t="shared" si="40"/>
        <v>0</v>
      </c>
      <c r="AR313" s="11">
        <f t="shared" si="41"/>
        <v>0</v>
      </c>
      <c r="BK313" s="13" t="e">
        <f>VLOOKUP(C:C,[2]Sheet2!$A:$A,1,FALSE)</f>
        <v>#N/A</v>
      </c>
    </row>
    <row r="314" spans="1:63" s="11" customFormat="1">
      <c r="A314" s="138">
        <v>189</v>
      </c>
      <c r="B314" s="170" t="s">
        <v>13</v>
      </c>
      <c r="C314" s="136">
        <v>7551908990</v>
      </c>
      <c r="D314" s="136" t="s">
        <v>17</v>
      </c>
      <c r="E314" s="247" t="s">
        <v>1018</v>
      </c>
      <c r="F314" s="139">
        <v>1</v>
      </c>
      <c r="G314" s="139" t="s">
        <v>52</v>
      </c>
      <c r="H314" s="139" t="s">
        <v>85</v>
      </c>
      <c r="I314" s="139">
        <v>2</v>
      </c>
      <c r="J314" s="139">
        <v>1</v>
      </c>
      <c r="K314" s="152">
        <v>1</v>
      </c>
      <c r="L314" s="139">
        <v>4</v>
      </c>
      <c r="M314" s="139"/>
      <c r="N314" s="152"/>
      <c r="O314" s="152">
        <v>1</v>
      </c>
      <c r="P314" s="152">
        <v>1</v>
      </c>
      <c r="Q314" s="152"/>
      <c r="R314" s="152"/>
      <c r="S314" s="152">
        <v>2</v>
      </c>
      <c r="T314" s="152">
        <v>4</v>
      </c>
      <c r="U314" s="152">
        <v>1</v>
      </c>
      <c r="V314" s="139">
        <v>17</v>
      </c>
      <c r="W314" s="136" t="s">
        <v>680</v>
      </c>
      <c r="X314" s="136" t="s">
        <v>681</v>
      </c>
      <c r="Y314" s="42" t="str">
        <f>VLOOKUP($C314,[1]量産!$C$4:$N$15550,2,FALSE)</f>
        <v>I3JBZ26</v>
      </c>
      <c r="Z314" s="108">
        <f>VLOOKUP($C314,[1]量産!$C$4:$N$15550,3,FALSE)</f>
        <v>44963</v>
      </c>
      <c r="AA314" s="42" t="str">
        <f>VLOOKUP($C314,[1]量産!$C$4:$N$15550,4,FALSE)</f>
        <v>VK00 NKR</v>
      </c>
      <c r="AB314" s="42" t="str">
        <f>VLOOKUP($C314,[1]量産!$C$4:$N$15550,5,FALSE)</f>
        <v>VK00 1X 標準</v>
      </c>
      <c r="AC314" s="81" t="str">
        <f>VLOOKUP($C314,[1]量産!$C$4:$N$15550,6,FALSE)</f>
        <v>【I3JBZ26】VK00 1X RIGID 一生向けFRAME ASM 新規出図</v>
      </c>
      <c r="AD314" s="42" t="str">
        <f>VLOOKUP($C314,[1]量産!$C$4:$N$15550,7,FALSE)</f>
        <v>PA1-3108</v>
      </c>
      <c r="AE314" s="42" t="str">
        <f>VLOOKUP($C314,[1]量産!$C$4:$N$15550,8,FALSE)</f>
        <v>A</v>
      </c>
      <c r="AF314" s="82" t="str">
        <f>VLOOKUP($C314,[1]量産!$C$4:$N$15550,9,FALSE)</f>
        <v>BA9</v>
      </c>
      <c r="AG314" s="83" t="str">
        <f>VLOOKUP($C314,[1]量産!$C$4:$N$15550,10,FALSE)</f>
        <v>○</v>
      </c>
      <c r="AH314" s="42">
        <f>VLOOKUP($C314,[1]量産!$C$4:$N$15550,11,FALSE)</f>
        <v>20230517</v>
      </c>
      <c r="AI314" s="84">
        <f>VLOOKUP($C314,[1]量産!$C$4:$N$15550,12,FALSE)</f>
        <v>20230517</v>
      </c>
      <c r="AJ314" s="12"/>
      <c r="AK314" s="10"/>
      <c r="AL314" s="11">
        <f t="shared" si="35"/>
        <v>7551908990</v>
      </c>
      <c r="AM314" s="11" t="str">
        <f t="shared" si="36"/>
        <v>A</v>
      </c>
      <c r="AN314" s="11" t="str">
        <f t="shared" si="37"/>
        <v>VK00 SOP済</v>
      </c>
      <c r="AQ314" s="11">
        <f t="shared" si="40"/>
        <v>0</v>
      </c>
      <c r="AR314" s="11">
        <f t="shared" si="41"/>
        <v>0</v>
      </c>
      <c r="BK314" s="13" t="e">
        <f>VLOOKUP(C:C,[2]Sheet2!$A:$A,1,FALSE)</f>
        <v>#N/A</v>
      </c>
    </row>
    <row r="315" spans="1:63" s="11" customFormat="1">
      <c r="A315" s="138">
        <v>190</v>
      </c>
      <c r="B315" s="170" t="s">
        <v>13</v>
      </c>
      <c r="C315" s="136">
        <v>7551909000</v>
      </c>
      <c r="D315" s="136" t="s">
        <v>17</v>
      </c>
      <c r="E315" s="247" t="s">
        <v>1018</v>
      </c>
      <c r="F315" s="139">
        <v>1</v>
      </c>
      <c r="G315" s="139" t="s">
        <v>47</v>
      </c>
      <c r="H315" s="139" t="s">
        <v>85</v>
      </c>
      <c r="I315" s="139">
        <v>10</v>
      </c>
      <c r="J315" s="139">
        <v>10</v>
      </c>
      <c r="K315" s="139">
        <v>10</v>
      </c>
      <c r="L315" s="139">
        <v>21</v>
      </c>
      <c r="M315" s="139">
        <v>14</v>
      </c>
      <c r="N315" s="139">
        <v>10</v>
      </c>
      <c r="O315" s="139">
        <v>9</v>
      </c>
      <c r="P315" s="139">
        <v>7</v>
      </c>
      <c r="Q315" s="139">
        <v>6</v>
      </c>
      <c r="R315" s="139">
        <v>7</v>
      </c>
      <c r="S315" s="139">
        <v>7</v>
      </c>
      <c r="T315" s="152">
        <v>13</v>
      </c>
      <c r="U315" s="152">
        <v>11</v>
      </c>
      <c r="V315" s="139">
        <v>135</v>
      </c>
      <c r="W315" s="136" t="s">
        <v>680</v>
      </c>
      <c r="X315" s="136" t="s">
        <v>681</v>
      </c>
      <c r="Y315" s="42" t="str">
        <f>VLOOKUP($C315,[1]量産!$C$4:$N$15550,2,FALSE)</f>
        <v>I4JKG68</v>
      </c>
      <c r="Z315" s="108">
        <f>VLOOKUP($C315,[1]量産!$C$4:$N$15550,3,FALSE)</f>
        <v>0</v>
      </c>
      <c r="AA315" s="42" t="str">
        <f>VLOOKUP($C315,[1]量産!$C$4:$N$15550,4,FALSE)</f>
        <v>VK00 NMR</v>
      </c>
      <c r="AB315" s="42" t="str">
        <f>VLOOKUP($C315,[1]量産!$C$4:$N$15550,5,FALSE)</f>
        <v>VK00 1X 標準</v>
      </c>
      <c r="AC315" s="81" t="str">
        <f>VLOOKUP($C315,[1]量産!$C$4:$N$15550,6,FALSE)</f>
        <v>【I3JBX05】VK00 1X ’22/2月末　1生-2向けFRAME ASM 新規出図</v>
      </c>
      <c r="AD315" s="42" t="str">
        <f>VLOOKUP($C315,[1]量産!$C$4:$N$15550,7,FALSE)</f>
        <v>PA1-3043</v>
      </c>
      <c r="AE315" s="42" t="str">
        <f>VLOOKUP($C315,[1]量産!$C$4:$N$15550,8,FALSE)</f>
        <v>A</v>
      </c>
      <c r="AF315" s="82" t="str">
        <f>VLOOKUP($C315,[1]量産!$C$4:$N$15550,9,FALSE)</f>
        <v>BA7</v>
      </c>
      <c r="AG315" s="83" t="str">
        <f>VLOOKUP($C315,[1]量産!$C$4:$N$15550,10,FALSE)</f>
        <v>○</v>
      </c>
      <c r="AH315" s="42">
        <f>VLOOKUP($C315,[1]量産!$C$4:$N$15550,11,FALSE)</f>
        <v>20230308</v>
      </c>
      <c r="AI315" s="84">
        <f>VLOOKUP($C315,[1]量産!$C$4:$N$15550,12,FALSE)</f>
        <v>20230227</v>
      </c>
      <c r="AJ315" s="12"/>
      <c r="AK315" s="10"/>
      <c r="AL315" s="11">
        <f t="shared" si="35"/>
        <v>7551909000</v>
      </c>
      <c r="AM315" s="11" t="str">
        <f t="shared" si="36"/>
        <v>A</v>
      </c>
      <c r="AN315" s="11" t="str">
        <f t="shared" si="37"/>
        <v>VK00 SOP済</v>
      </c>
      <c r="AQ315" s="11">
        <f t="shared" si="40"/>
        <v>0</v>
      </c>
      <c r="AR315" s="11">
        <f t="shared" si="41"/>
        <v>0</v>
      </c>
      <c r="BK315" s="13" t="e">
        <f>VLOOKUP(C:C,[2]Sheet2!$A:$A,1,FALSE)</f>
        <v>#N/A</v>
      </c>
    </row>
    <row r="316" spans="1:63" s="11" customFormat="1">
      <c r="A316" s="138">
        <v>196</v>
      </c>
      <c r="B316" s="170" t="s">
        <v>13</v>
      </c>
      <c r="C316" s="136">
        <v>7551909140</v>
      </c>
      <c r="D316" s="136" t="s">
        <v>17</v>
      </c>
      <c r="E316" s="247" t="s">
        <v>1018</v>
      </c>
      <c r="F316" s="139">
        <v>1</v>
      </c>
      <c r="G316" s="139" t="s">
        <v>50</v>
      </c>
      <c r="H316" s="139" t="s">
        <v>85</v>
      </c>
      <c r="I316" s="139">
        <v>6</v>
      </c>
      <c r="J316" s="139">
        <v>2</v>
      </c>
      <c r="K316" s="139">
        <v>1</v>
      </c>
      <c r="L316" s="139">
        <v>2</v>
      </c>
      <c r="M316" s="139">
        <v>3</v>
      </c>
      <c r="N316" s="139">
        <v>4</v>
      </c>
      <c r="O316" s="139">
        <v>2</v>
      </c>
      <c r="P316" s="139">
        <v>5</v>
      </c>
      <c r="Q316" s="139">
        <v>6</v>
      </c>
      <c r="R316" s="139"/>
      <c r="S316" s="139">
        <v>1</v>
      </c>
      <c r="T316" s="139">
        <v>6</v>
      </c>
      <c r="U316" s="139">
        <v>6</v>
      </c>
      <c r="V316" s="139">
        <v>44</v>
      </c>
      <c r="W316" s="136" t="s">
        <v>680</v>
      </c>
      <c r="X316" s="136" t="s">
        <v>681</v>
      </c>
      <c r="Y316" s="42" t="str">
        <f>VLOOKUP($C316,[1]量産!$C$4:$N$15550,2,FALSE)</f>
        <v>I3JBZ26</v>
      </c>
      <c r="Z316" s="108">
        <f>VLOOKUP($C316,[1]量産!$C$4:$N$15550,3,FALSE)</f>
        <v>44963</v>
      </c>
      <c r="AA316" s="42" t="str">
        <f>VLOOKUP($C316,[1]量産!$C$4:$N$15550,4,FALSE)</f>
        <v>VK00 NKR</v>
      </c>
      <c r="AB316" s="42" t="str">
        <f>VLOOKUP($C316,[1]量産!$C$4:$N$15550,5,FALSE)</f>
        <v>VK00 1X 標準</v>
      </c>
      <c r="AC316" s="81" t="str">
        <f>VLOOKUP($C316,[1]量産!$C$4:$N$15550,6,FALSE)</f>
        <v>【I3JBZ26】VK00 1X RIGID 一生向けFRAME ASM 新規出図</v>
      </c>
      <c r="AD316" s="42" t="str">
        <f>VLOOKUP($C316,[1]量産!$C$4:$N$15550,7,FALSE)</f>
        <v>PA1-3108</v>
      </c>
      <c r="AE316" s="42" t="str">
        <f>VLOOKUP($C316,[1]量産!$C$4:$N$15550,8,FALSE)</f>
        <v>A</v>
      </c>
      <c r="AF316" s="82" t="str">
        <f>VLOOKUP($C316,[1]量産!$C$4:$N$15550,9,FALSE)</f>
        <v>NE3</v>
      </c>
      <c r="AG316" s="83" t="str">
        <f>VLOOKUP($C316,[1]量産!$C$4:$N$15550,10,FALSE)</f>
        <v>○</v>
      </c>
      <c r="AH316" s="42">
        <f>VLOOKUP($C316,[1]量産!$C$4:$N$15550,11,FALSE)</f>
        <v>20230515</v>
      </c>
      <c r="AI316" s="84">
        <f>VLOOKUP($C316,[1]量産!$C$4:$N$15550,12,FALSE)</f>
        <v>20230515</v>
      </c>
      <c r="AJ316" s="12"/>
      <c r="AK316" s="10"/>
      <c r="AL316" s="11">
        <f t="shared" si="35"/>
        <v>7551909140</v>
      </c>
      <c r="AM316" s="11" t="str">
        <f t="shared" si="36"/>
        <v>A</v>
      </c>
      <c r="AN316" s="11" t="str">
        <f t="shared" si="37"/>
        <v>VK00 SOP済</v>
      </c>
      <c r="AQ316" s="11">
        <f t="shared" si="40"/>
        <v>0</v>
      </c>
      <c r="AR316" s="11">
        <f t="shared" si="41"/>
        <v>0</v>
      </c>
      <c r="BK316" s="13" t="e">
        <f>VLOOKUP(C:C,[2]Sheet2!$A:$A,1,FALSE)</f>
        <v>#N/A</v>
      </c>
    </row>
    <row r="317" spans="1:63" s="11" customFormat="1">
      <c r="A317" s="138">
        <v>197</v>
      </c>
      <c r="B317" s="170" t="s">
        <v>13</v>
      </c>
      <c r="C317" s="136">
        <v>7551909150</v>
      </c>
      <c r="D317" s="136" t="s">
        <v>17</v>
      </c>
      <c r="E317" s="247" t="s">
        <v>1018</v>
      </c>
      <c r="F317" s="139">
        <v>1</v>
      </c>
      <c r="G317" s="139" t="s">
        <v>49</v>
      </c>
      <c r="H317" s="139" t="s">
        <v>85</v>
      </c>
      <c r="I317" s="139">
        <v>2</v>
      </c>
      <c r="J317" s="139">
        <v>17</v>
      </c>
      <c r="K317" s="139">
        <v>8</v>
      </c>
      <c r="L317" s="139">
        <v>11</v>
      </c>
      <c r="M317" s="152">
        <v>3</v>
      </c>
      <c r="N317" s="139">
        <v>2</v>
      </c>
      <c r="O317" s="139">
        <v>6</v>
      </c>
      <c r="P317" s="139">
        <v>5</v>
      </c>
      <c r="Q317" s="139">
        <v>6</v>
      </c>
      <c r="R317" s="152">
        <v>13</v>
      </c>
      <c r="S317" s="152">
        <v>22</v>
      </c>
      <c r="T317" s="152">
        <v>17</v>
      </c>
      <c r="U317" s="152">
        <v>1</v>
      </c>
      <c r="V317" s="139">
        <v>113</v>
      </c>
      <c r="W317" s="136" t="s">
        <v>680</v>
      </c>
      <c r="X317" s="136" t="s">
        <v>681</v>
      </c>
      <c r="Y317" s="42" t="str">
        <f>VLOOKUP($C317,[1]量産!$C$4:$N$15550,2,FALSE)</f>
        <v>I3JBX05</v>
      </c>
      <c r="Z317" s="108">
        <f>VLOOKUP($C317,[1]量産!$C$4:$N$15550,3,FALSE)</f>
        <v>0</v>
      </c>
      <c r="AA317" s="42" t="str">
        <f>VLOOKUP($C317,[1]量産!$C$4:$N$15550,4,FALSE)</f>
        <v>VK00 NMR</v>
      </c>
      <c r="AB317" s="42" t="str">
        <f>VLOOKUP($C317,[1]量産!$C$4:$N$15550,5,FALSE)</f>
        <v>VK00 1X 標準</v>
      </c>
      <c r="AC317" s="81" t="str">
        <f>VLOOKUP($C317,[1]量産!$C$4:$N$15550,6,FALSE)</f>
        <v>【I3JBX05】VK00 1X ’22/2月末　1生-2向けFRAME ASM 新規出図</v>
      </c>
      <c r="AD317" s="42" t="str">
        <f>VLOOKUP($C317,[1]量産!$C$4:$N$15550,7,FALSE)</f>
        <v>PA1-3108</v>
      </c>
      <c r="AE317" s="42" t="str">
        <f>VLOOKUP($C317,[1]量産!$C$4:$N$15550,8,FALSE)</f>
        <v>A</v>
      </c>
      <c r="AF317" s="82" t="str">
        <f>VLOOKUP($C317,[1]量産!$C$4:$N$15550,9,FALSE)</f>
        <v>ND7</v>
      </c>
      <c r="AG317" s="83" t="str">
        <f>VLOOKUP($C317,[1]量産!$C$4:$N$15550,10,FALSE)</f>
        <v>○</v>
      </c>
      <c r="AH317" s="42">
        <f>VLOOKUP($C317,[1]量産!$C$4:$N$15550,11,FALSE)</f>
        <v>20230201</v>
      </c>
      <c r="AI317" s="84">
        <f>VLOOKUP($C317,[1]量産!$C$4:$N$15550,12,FALSE)</f>
        <v>20230201</v>
      </c>
      <c r="AJ317" s="12"/>
      <c r="AK317" s="10"/>
      <c r="AL317" s="11">
        <f t="shared" si="35"/>
        <v>7551909150</v>
      </c>
      <c r="AM317" s="11" t="str">
        <f t="shared" si="36"/>
        <v>A</v>
      </c>
      <c r="AN317" s="11" t="str">
        <f t="shared" si="37"/>
        <v>VK00 SOP済</v>
      </c>
      <c r="AQ317" s="11">
        <f t="shared" si="40"/>
        <v>0</v>
      </c>
      <c r="AR317" s="11">
        <f t="shared" si="41"/>
        <v>0</v>
      </c>
      <c r="BK317" s="13" t="e">
        <f>VLOOKUP(C:C,[2]Sheet2!$A:$A,1,FALSE)</f>
        <v>#N/A</v>
      </c>
    </row>
    <row r="318" spans="1:63" s="11" customFormat="1">
      <c r="A318" s="138">
        <v>199</v>
      </c>
      <c r="B318" s="170" t="s">
        <v>13</v>
      </c>
      <c r="C318" s="136">
        <v>7551909202</v>
      </c>
      <c r="D318" s="136" t="s">
        <v>17</v>
      </c>
      <c r="E318" s="247" t="s">
        <v>1018</v>
      </c>
      <c r="F318" s="139">
        <v>1</v>
      </c>
      <c r="G318" s="139" t="s">
        <v>66</v>
      </c>
      <c r="H318" s="139" t="s">
        <v>85</v>
      </c>
      <c r="I318" s="139">
        <v>2</v>
      </c>
      <c r="J318" s="139">
        <v>1</v>
      </c>
      <c r="K318" s="139">
        <v>1</v>
      </c>
      <c r="L318" s="139">
        <v>2</v>
      </c>
      <c r="M318" s="152">
        <v>2</v>
      </c>
      <c r="N318" s="152">
        <v>6</v>
      </c>
      <c r="O318" s="139"/>
      <c r="P318" s="139">
        <v>1</v>
      </c>
      <c r="Q318" s="152">
        <v>1</v>
      </c>
      <c r="R318" s="152">
        <v>3</v>
      </c>
      <c r="S318" s="152">
        <v>1</v>
      </c>
      <c r="T318" s="152">
        <v>1</v>
      </c>
      <c r="U318" s="152">
        <v>1</v>
      </c>
      <c r="V318" s="139">
        <v>22</v>
      </c>
      <c r="W318" s="136" t="s">
        <v>680</v>
      </c>
      <c r="X318" s="136" t="s">
        <v>681</v>
      </c>
      <c r="Y318" s="42" t="str">
        <f>VLOOKUP($C318,[1]量産!$C$4:$N$15550,2,FALSE)</f>
        <v>I4JKQ54</v>
      </c>
      <c r="Z318" s="108">
        <f>VLOOKUP($C318,[1]量産!$C$4:$N$15550,3,FALSE)</f>
        <v>0</v>
      </c>
      <c r="AA318" s="42" t="str">
        <f>VLOOKUP($C318,[1]量産!$C$4:$N$15550,4,FALSE)</f>
        <v>VK00 NMR</v>
      </c>
      <c r="AB318" s="42" t="str">
        <f>VLOOKUP($C318,[1]量産!$C$4:$N$15550,5,FALSE)</f>
        <v>1X 標準</v>
      </c>
      <c r="AC318" s="81" t="str">
        <f>VLOOKUP($C318,[1]量産!$C$4:$N$15550,6,FALSE)</f>
        <v>【I4JKQ54】VK00 1X FRAME ASM 量産向け設変出図(RR SUS STIFF RIVET削除、S/MBR先端溶接仕様変更)</v>
      </c>
      <c r="AD318" s="42" t="str">
        <f>VLOOKUP($C318,[1]量産!$C$4:$N$15550,7,FALSE)</f>
        <v>PA1-3108</v>
      </c>
      <c r="AE318" s="42" t="str">
        <f>VLOOKUP($C318,[1]量産!$C$4:$N$15550,8,FALSE)</f>
        <v>A</v>
      </c>
      <c r="AF318" s="82" t="str">
        <f>VLOOKUP($C318,[1]量産!$C$4:$N$15550,9,FALSE)</f>
        <v>KAG</v>
      </c>
      <c r="AG318" s="83" t="str">
        <f>VLOOKUP($C318,[1]量産!$C$4:$N$15550,10,FALSE)</f>
        <v>○</v>
      </c>
      <c r="AH318" s="42">
        <f>VLOOKUP($C318,[1]量産!$C$4:$N$15550,11,FALSE)</f>
        <v>20230615</v>
      </c>
      <c r="AI318" s="84">
        <f>VLOOKUP($C318,[1]量産!$C$4:$N$15550,12,FALSE)</f>
        <v>20230615</v>
      </c>
      <c r="AJ318" s="12"/>
      <c r="AK318" s="10"/>
      <c r="AL318" s="11">
        <f t="shared" si="35"/>
        <v>7551909202</v>
      </c>
      <c r="AM318" s="11" t="str">
        <f t="shared" si="36"/>
        <v>A</v>
      </c>
      <c r="AN318" s="11" t="str">
        <f t="shared" si="37"/>
        <v>VK00 SOP済</v>
      </c>
      <c r="AQ318" s="11">
        <f t="shared" si="40"/>
        <v>0</v>
      </c>
      <c r="AR318" s="11">
        <f t="shared" si="41"/>
        <v>0</v>
      </c>
      <c r="BK318" s="13" t="e">
        <f>VLOOKUP(C:C,[2]Sheet2!$A:$A,1,FALSE)</f>
        <v>#N/A</v>
      </c>
    </row>
    <row r="319" spans="1:63" s="11" customFormat="1">
      <c r="A319" s="138">
        <v>206</v>
      </c>
      <c r="B319" s="170" t="s">
        <v>13</v>
      </c>
      <c r="C319" s="136">
        <v>7551909270</v>
      </c>
      <c r="D319" s="136" t="s">
        <v>17</v>
      </c>
      <c r="E319" s="247" t="s">
        <v>1018</v>
      </c>
      <c r="F319" s="139">
        <v>1</v>
      </c>
      <c r="G319" s="139" t="s">
        <v>60</v>
      </c>
      <c r="H319" s="139" t="s">
        <v>85</v>
      </c>
      <c r="I319" s="139">
        <v>6</v>
      </c>
      <c r="J319" s="139">
        <v>3</v>
      </c>
      <c r="K319" s="152">
        <v>1</v>
      </c>
      <c r="L319" s="139">
        <v>3</v>
      </c>
      <c r="M319" s="139">
        <v>8</v>
      </c>
      <c r="N319" s="139">
        <v>4</v>
      </c>
      <c r="O319" s="152">
        <v>8</v>
      </c>
      <c r="P319" s="139">
        <v>5</v>
      </c>
      <c r="Q319" s="152">
        <v>3</v>
      </c>
      <c r="R319" s="152">
        <v>3</v>
      </c>
      <c r="S319" s="139">
        <v>3</v>
      </c>
      <c r="T319" s="152">
        <v>6</v>
      </c>
      <c r="U319" s="152">
        <v>3</v>
      </c>
      <c r="V319" s="139">
        <v>56</v>
      </c>
      <c r="W319" s="136" t="s">
        <v>680</v>
      </c>
      <c r="X319" s="136" t="s">
        <v>681</v>
      </c>
      <c r="Y319" s="42" t="str">
        <f>VLOOKUP($C319,[1]量産!$C$4:$N$15550,2,FALSE)</f>
        <v>I3JBZ26</v>
      </c>
      <c r="Z319" s="108">
        <f>VLOOKUP($C319,[1]量産!$C$4:$N$15550,3,FALSE)</f>
        <v>44963</v>
      </c>
      <c r="AA319" s="42" t="str">
        <f>VLOOKUP($C319,[1]量産!$C$4:$N$15550,4,FALSE)</f>
        <v>VK00 NKR</v>
      </c>
      <c r="AB319" s="42" t="str">
        <f>VLOOKUP($C319,[1]量産!$C$4:$N$15550,5,FALSE)</f>
        <v>VK00 1X 標準</v>
      </c>
      <c r="AC319" s="81" t="str">
        <f>VLOOKUP($C319,[1]量産!$C$4:$N$15550,6,FALSE)</f>
        <v>【I3JBZ26】VK00 1X RIGID 一生向けFRAME ASM 新規出図</v>
      </c>
      <c r="AD319" s="42" t="str">
        <f>VLOOKUP($C319,[1]量産!$C$4:$N$15550,7,FALSE)</f>
        <v>PA1-3108</v>
      </c>
      <c r="AE319" s="42" t="str">
        <f>VLOOKUP($C319,[1]量産!$C$4:$N$15550,8,FALSE)</f>
        <v>A</v>
      </c>
      <c r="AF319" s="82" t="str">
        <f>VLOOKUP($C319,[1]量産!$C$4:$N$15550,9,FALSE)</f>
        <v>LA5</v>
      </c>
      <c r="AG319" s="83" t="str">
        <f>VLOOKUP($C319,[1]量産!$C$4:$N$15550,10,FALSE)</f>
        <v>○</v>
      </c>
      <c r="AH319" s="42">
        <f>VLOOKUP($C319,[1]量産!$C$4:$N$15550,11,FALSE)</f>
        <v>20230530</v>
      </c>
      <c r="AI319" s="84">
        <f>VLOOKUP($C319,[1]量産!$C$4:$N$15550,12,FALSE)</f>
        <v>20230530</v>
      </c>
      <c r="AJ319" s="9"/>
      <c r="AK319" s="10"/>
      <c r="AL319" s="11">
        <f t="shared" si="35"/>
        <v>7551909270</v>
      </c>
      <c r="AM319" s="11" t="str">
        <f t="shared" si="36"/>
        <v>A</v>
      </c>
      <c r="AN319" s="11" t="str">
        <f t="shared" si="37"/>
        <v>VK00 SOP済</v>
      </c>
      <c r="AQ319" s="11">
        <f t="shared" si="40"/>
        <v>0</v>
      </c>
      <c r="AR319" s="11">
        <f t="shared" si="41"/>
        <v>0</v>
      </c>
      <c r="BK319" s="13" t="e">
        <f>VLOOKUP(C:C,[2]Sheet2!$A:$A,1,FALSE)</f>
        <v>#N/A</v>
      </c>
    </row>
    <row r="320" spans="1:63" s="11" customFormat="1">
      <c r="A320" s="138">
        <v>207</v>
      </c>
      <c r="B320" s="170" t="s">
        <v>13</v>
      </c>
      <c r="C320" s="136">
        <v>7551909280</v>
      </c>
      <c r="D320" s="136" t="s">
        <v>17</v>
      </c>
      <c r="E320" s="247" t="s">
        <v>1018</v>
      </c>
      <c r="F320" s="139">
        <v>1</v>
      </c>
      <c r="G320" s="139" t="s">
        <v>53</v>
      </c>
      <c r="H320" s="139" t="s">
        <v>85</v>
      </c>
      <c r="I320" s="139">
        <v>1</v>
      </c>
      <c r="J320" s="139">
        <v>3</v>
      </c>
      <c r="K320" s="139">
        <v>3</v>
      </c>
      <c r="L320" s="139">
        <v>2</v>
      </c>
      <c r="M320" s="139">
        <v>3</v>
      </c>
      <c r="N320" s="139">
        <v>3</v>
      </c>
      <c r="O320" s="139">
        <v>1</v>
      </c>
      <c r="P320" s="139">
        <v>1</v>
      </c>
      <c r="Q320" s="139">
        <v>3</v>
      </c>
      <c r="R320" s="139">
        <v>4</v>
      </c>
      <c r="S320" s="139">
        <v>1</v>
      </c>
      <c r="T320" s="139">
        <v>1</v>
      </c>
      <c r="U320" s="139">
        <v>1</v>
      </c>
      <c r="V320" s="139">
        <v>27</v>
      </c>
      <c r="W320" s="136" t="s">
        <v>680</v>
      </c>
      <c r="X320" s="136" t="s">
        <v>681</v>
      </c>
      <c r="Y320" s="42" t="str">
        <f>VLOOKUP($C320,[1]量産!$C$4:$N$15550,2,FALSE)</f>
        <v>I3JBZ26</v>
      </c>
      <c r="Z320" s="108">
        <f>VLOOKUP($C320,[1]量産!$C$4:$N$15550,3,FALSE)</f>
        <v>44963</v>
      </c>
      <c r="AA320" s="42" t="str">
        <f>VLOOKUP($C320,[1]量産!$C$4:$N$15550,4,FALSE)</f>
        <v>VK00 NKR</v>
      </c>
      <c r="AB320" s="42" t="str">
        <f>VLOOKUP($C320,[1]量産!$C$4:$N$15550,5,FALSE)</f>
        <v>VK00 1X 標準</v>
      </c>
      <c r="AC320" s="81" t="str">
        <f>VLOOKUP($C320,[1]量産!$C$4:$N$15550,6,FALSE)</f>
        <v>【I3JBZ26】VK00 1X RIGID 一生向けFRAME ASM 新規出図</v>
      </c>
      <c r="AD320" s="42" t="str">
        <f>VLOOKUP($C320,[1]量産!$C$4:$N$15550,7,FALSE)</f>
        <v>PA1-3108</v>
      </c>
      <c r="AE320" s="42" t="str">
        <f>VLOOKUP($C320,[1]量産!$C$4:$N$15550,8,FALSE)</f>
        <v>A</v>
      </c>
      <c r="AF320" s="82" t="str">
        <f>VLOOKUP($C320,[1]量産!$C$4:$N$15550,9,FALSE)</f>
        <v>LA6</v>
      </c>
      <c r="AG320" s="83" t="str">
        <f>VLOOKUP($C320,[1]量産!$C$4:$N$15550,10,FALSE)</f>
        <v>○</v>
      </c>
      <c r="AH320" s="42">
        <f>VLOOKUP($C320,[1]量産!$C$4:$N$15550,11,FALSE)</f>
        <v>20230524</v>
      </c>
      <c r="AI320" s="84">
        <f>VLOOKUP($C320,[1]量産!$C$4:$N$15550,12,FALSE)</f>
        <v>20230524</v>
      </c>
      <c r="AJ320" s="12"/>
      <c r="AK320" s="10"/>
      <c r="AL320" s="11">
        <f t="shared" si="35"/>
        <v>7551909280</v>
      </c>
      <c r="AM320" s="11" t="str">
        <f t="shared" si="36"/>
        <v>A</v>
      </c>
      <c r="AN320" s="11" t="str">
        <f t="shared" si="37"/>
        <v>VK00 SOP済</v>
      </c>
      <c r="AQ320" s="11">
        <f t="shared" si="40"/>
        <v>0</v>
      </c>
      <c r="AR320" s="11">
        <f t="shared" si="41"/>
        <v>0</v>
      </c>
      <c r="BK320" s="13" t="e">
        <f>VLOOKUP(C:C,[2]Sheet2!$A:$A,1,FALSE)</f>
        <v>#N/A</v>
      </c>
    </row>
    <row r="321" spans="1:63" s="11" customFormat="1">
      <c r="A321" s="138">
        <v>209</v>
      </c>
      <c r="B321" s="170" t="s">
        <v>13</v>
      </c>
      <c r="C321" s="136">
        <v>7551909310</v>
      </c>
      <c r="D321" s="136" t="s">
        <v>17</v>
      </c>
      <c r="E321" s="247" t="s">
        <v>1018</v>
      </c>
      <c r="F321" s="139">
        <v>1</v>
      </c>
      <c r="G321" s="139" t="s">
        <v>54</v>
      </c>
      <c r="H321" s="139" t="s">
        <v>85</v>
      </c>
      <c r="I321" s="139">
        <v>4</v>
      </c>
      <c r="J321" s="139">
        <v>1</v>
      </c>
      <c r="K321" s="139"/>
      <c r="L321" s="139">
        <v>1</v>
      </c>
      <c r="M321" s="139"/>
      <c r="N321" s="139"/>
      <c r="O321" s="139"/>
      <c r="P321" s="139">
        <v>1</v>
      </c>
      <c r="Q321" s="139"/>
      <c r="R321" s="139"/>
      <c r="S321" s="139">
        <v>1</v>
      </c>
      <c r="T321" s="139">
        <v>1</v>
      </c>
      <c r="U321" s="139"/>
      <c r="V321" s="139">
        <v>9</v>
      </c>
      <c r="W321" s="136" t="s">
        <v>680</v>
      </c>
      <c r="X321" s="136" t="s">
        <v>681</v>
      </c>
      <c r="Y321" s="42" t="str">
        <f>VLOOKUP($C321,[1]量産!$C$4:$N$15550,2,FALSE)</f>
        <v>I3JBZ26</v>
      </c>
      <c r="Z321" s="108">
        <f>VLOOKUP($C321,[1]量産!$C$4:$N$15550,3,FALSE)</f>
        <v>44963</v>
      </c>
      <c r="AA321" s="42" t="str">
        <f>VLOOKUP($C321,[1]量産!$C$4:$N$15550,4,FALSE)</f>
        <v>VK00 NKR</v>
      </c>
      <c r="AB321" s="42" t="str">
        <f>VLOOKUP($C321,[1]量産!$C$4:$N$15550,5,FALSE)</f>
        <v>VK00 1X 標準</v>
      </c>
      <c r="AC321" s="81" t="str">
        <f>VLOOKUP($C321,[1]量産!$C$4:$N$15550,6,FALSE)</f>
        <v>【I3JBZ26】VK00 1X RIGID 一生向けFRAME ASM 新規出図</v>
      </c>
      <c r="AD321" s="42" t="str">
        <f>VLOOKUP($C321,[1]量産!$C$4:$N$15550,7,FALSE)</f>
        <v>PA1-3108</v>
      </c>
      <c r="AE321" s="42" t="str">
        <f>VLOOKUP($C321,[1]量産!$C$4:$N$15550,8,FALSE)</f>
        <v>A</v>
      </c>
      <c r="AF321" s="82" t="str">
        <f>VLOOKUP($C321,[1]量産!$C$4:$N$15550,9,FALSE)</f>
        <v>CHF</v>
      </c>
      <c r="AG321" s="83" t="str">
        <f>VLOOKUP($C321,[1]量産!$C$4:$N$15550,10,FALSE)</f>
        <v>○</v>
      </c>
      <c r="AH321" s="42">
        <f>VLOOKUP($C321,[1]量産!$C$4:$N$15550,11,FALSE)</f>
        <v>20230501</v>
      </c>
      <c r="AI321" s="84">
        <f>VLOOKUP($C321,[1]量産!$C$4:$N$15550,12,FALSE)</f>
        <v>20230501</v>
      </c>
      <c r="AJ321" s="12"/>
      <c r="AK321" s="10"/>
      <c r="AL321" s="11">
        <f t="shared" si="35"/>
        <v>7551909310</v>
      </c>
      <c r="AM321" s="11" t="str">
        <f t="shared" si="36"/>
        <v>A</v>
      </c>
      <c r="AN321" s="11" t="str">
        <f t="shared" si="37"/>
        <v>VK00 SOP済</v>
      </c>
      <c r="AQ321" s="11">
        <f t="shared" si="40"/>
        <v>0</v>
      </c>
      <c r="AR321" s="11">
        <f t="shared" si="41"/>
        <v>0</v>
      </c>
      <c r="BK321" s="13" t="e">
        <f>VLOOKUP(C:C,[2]Sheet2!$A:$A,1,FALSE)</f>
        <v>#N/A</v>
      </c>
    </row>
    <row r="322" spans="1:63" s="11" customFormat="1">
      <c r="A322" s="138">
        <v>212</v>
      </c>
      <c r="B322" s="170" t="s">
        <v>13</v>
      </c>
      <c r="C322" s="136">
        <v>7551909362</v>
      </c>
      <c r="D322" s="136" t="s">
        <v>17</v>
      </c>
      <c r="E322" s="247" t="s">
        <v>1018</v>
      </c>
      <c r="F322" s="139">
        <v>1</v>
      </c>
      <c r="G322" s="139" t="s">
        <v>45</v>
      </c>
      <c r="H322" s="139" t="s">
        <v>85</v>
      </c>
      <c r="I322" s="139">
        <v>8</v>
      </c>
      <c r="J322" s="139">
        <v>12</v>
      </c>
      <c r="K322" s="139">
        <v>16</v>
      </c>
      <c r="L322" s="139">
        <v>10</v>
      </c>
      <c r="M322" s="139">
        <v>18</v>
      </c>
      <c r="N322" s="139">
        <v>11</v>
      </c>
      <c r="O322" s="139">
        <v>11</v>
      </c>
      <c r="P322" s="139">
        <v>15</v>
      </c>
      <c r="Q322" s="139">
        <v>9</v>
      </c>
      <c r="R322" s="139">
        <v>17</v>
      </c>
      <c r="S322" s="139">
        <v>21</v>
      </c>
      <c r="T322" s="139">
        <v>24</v>
      </c>
      <c r="U322" s="139">
        <v>17</v>
      </c>
      <c r="V322" s="139">
        <v>189</v>
      </c>
      <c r="W322" s="136" t="s">
        <v>680</v>
      </c>
      <c r="X322" s="136" t="s">
        <v>681</v>
      </c>
      <c r="Y322" s="42" t="str">
        <f>VLOOKUP($C322,[1]量産!$C$4:$N$15550,2,FALSE)</f>
        <v>I4JKQ54</v>
      </c>
      <c r="Z322" s="108">
        <f>VLOOKUP($C322,[1]量産!$C$4:$N$15550,3,FALSE)</f>
        <v>0</v>
      </c>
      <c r="AA322" s="42" t="str">
        <f>VLOOKUP($C322,[1]量産!$C$4:$N$15550,4,FALSE)</f>
        <v>VK00 NMR</v>
      </c>
      <c r="AB322" s="42" t="str">
        <f>VLOOKUP($C322,[1]量産!$C$4:$N$15550,5,FALSE)</f>
        <v>1X 標準</v>
      </c>
      <c r="AC322" s="81" t="str">
        <f>VLOOKUP($C322,[1]量産!$C$4:$N$15550,6,FALSE)</f>
        <v>【I4JKQ54】VK00 1X FRAME ASM 量産向け設変出図(RR SUS STIFF RIVET削除、S/MBR先端溶接仕様変更)</v>
      </c>
      <c r="AD322" s="42" t="str">
        <f>VLOOKUP($C322,[1]量産!$C$4:$N$15550,7,FALSE)</f>
        <v>PA1-3108</v>
      </c>
      <c r="AE322" s="42" t="str">
        <f>VLOOKUP($C322,[1]量産!$C$4:$N$15550,8,FALSE)</f>
        <v>A</v>
      </c>
      <c r="AF322" s="82" t="str">
        <f>VLOOKUP($C322,[1]量産!$C$4:$N$15550,9,FALSE)</f>
        <v>JC3</v>
      </c>
      <c r="AG322" s="83" t="str">
        <f>VLOOKUP($C322,[1]量産!$C$4:$N$15550,10,FALSE)</f>
        <v>○</v>
      </c>
      <c r="AH322" s="42">
        <f>VLOOKUP($C322,[1]量産!$C$4:$N$15550,11,FALSE)</f>
        <v>20230616</v>
      </c>
      <c r="AI322" s="84">
        <f>VLOOKUP($C322,[1]量産!$C$4:$N$15550,12,FALSE)</f>
        <v>20230616</v>
      </c>
      <c r="AJ322" s="9"/>
      <c r="AK322" s="10"/>
      <c r="AL322" s="11">
        <f t="shared" si="35"/>
        <v>7551909362</v>
      </c>
      <c r="AM322" s="11" t="str">
        <f t="shared" si="36"/>
        <v>A</v>
      </c>
      <c r="AN322" s="11" t="str">
        <f t="shared" si="37"/>
        <v>VK00 SOP済</v>
      </c>
      <c r="AQ322" s="11">
        <f t="shared" si="40"/>
        <v>0</v>
      </c>
      <c r="AR322" s="11">
        <f t="shared" si="41"/>
        <v>0</v>
      </c>
      <c r="BK322" s="13" t="e">
        <f>VLOOKUP(C:C,[2]Sheet2!$A:$A,1,FALSE)</f>
        <v>#N/A</v>
      </c>
    </row>
    <row r="323" spans="1:63" s="11" customFormat="1">
      <c r="A323" s="138">
        <v>218</v>
      </c>
      <c r="B323" s="170" t="s">
        <v>13</v>
      </c>
      <c r="C323" s="136">
        <v>7551909552</v>
      </c>
      <c r="D323" s="136" t="s">
        <v>17</v>
      </c>
      <c r="E323" s="247" t="s">
        <v>1018</v>
      </c>
      <c r="F323" s="139">
        <v>1</v>
      </c>
      <c r="G323" s="139" t="s">
        <v>67</v>
      </c>
      <c r="H323" s="139" t="s">
        <v>85</v>
      </c>
      <c r="I323" s="139">
        <v>3</v>
      </c>
      <c r="J323" s="139">
        <v>1</v>
      </c>
      <c r="K323" s="139"/>
      <c r="L323" s="139"/>
      <c r="M323" s="139"/>
      <c r="N323" s="139">
        <v>1</v>
      </c>
      <c r="O323" s="139">
        <v>3</v>
      </c>
      <c r="P323" s="139">
        <v>5</v>
      </c>
      <c r="Q323" s="139">
        <v>1</v>
      </c>
      <c r="R323" s="139">
        <v>3</v>
      </c>
      <c r="S323" s="139"/>
      <c r="T323" s="139"/>
      <c r="U323" s="139"/>
      <c r="V323" s="139">
        <v>17</v>
      </c>
      <c r="W323" s="136" t="s">
        <v>680</v>
      </c>
      <c r="X323" s="136" t="s">
        <v>681</v>
      </c>
      <c r="Y323" s="42" t="str">
        <f>VLOOKUP($C323,[1]量産!$C$4:$N$15550,2,FALSE)</f>
        <v>I4JKQ54</v>
      </c>
      <c r="Z323" s="108">
        <f>VLOOKUP($C323,[1]量産!$C$4:$N$15550,3,FALSE)</f>
        <v>0</v>
      </c>
      <c r="AA323" s="42" t="str">
        <f>VLOOKUP($C323,[1]量産!$C$4:$N$15550,4,FALSE)</f>
        <v>VK00 NMR</v>
      </c>
      <c r="AB323" s="42" t="str">
        <f>VLOOKUP($C323,[1]量産!$C$4:$N$15550,5,FALSE)</f>
        <v>1X 標準</v>
      </c>
      <c r="AC323" s="81" t="str">
        <f>VLOOKUP($C323,[1]量産!$C$4:$N$15550,6,FALSE)</f>
        <v>【I4JKQ54】VK00 1X FRAME ASM 量産向け設変出図(RR SUS STIFF RIVET削除、S/MBR先端溶接仕様変更)</v>
      </c>
      <c r="AD323" s="42" t="str">
        <f>VLOOKUP($C323,[1]量産!$C$4:$N$15550,7,FALSE)</f>
        <v>PA1-3108</v>
      </c>
      <c r="AE323" s="42" t="str">
        <f>VLOOKUP($C323,[1]量産!$C$4:$N$15550,8,FALSE)</f>
        <v>A</v>
      </c>
      <c r="AF323" s="82" t="str">
        <f>VLOOKUP($C323,[1]量産!$C$4:$N$15550,9,FALSE)</f>
        <v>KAN</v>
      </c>
      <c r="AG323" s="83" t="str">
        <f>VLOOKUP($C323,[1]量産!$C$4:$N$15550,10,FALSE)</f>
        <v>○</v>
      </c>
      <c r="AH323" s="42">
        <f>VLOOKUP($C323,[1]量産!$C$4:$N$15550,11,FALSE)</f>
        <v>20230615</v>
      </c>
      <c r="AI323" s="84">
        <f>VLOOKUP($C323,[1]量産!$C$4:$N$15550,12,FALSE)</f>
        <v>20230615</v>
      </c>
      <c r="AJ323" s="12"/>
      <c r="AK323" s="10"/>
      <c r="AL323" s="11">
        <f t="shared" si="35"/>
        <v>7551909552</v>
      </c>
      <c r="AM323" s="11" t="str">
        <f t="shared" si="36"/>
        <v>A</v>
      </c>
      <c r="AN323" s="11" t="str">
        <f t="shared" si="37"/>
        <v>VK00 SOP済</v>
      </c>
      <c r="AQ323" s="11">
        <f t="shared" si="40"/>
        <v>0</v>
      </c>
      <c r="AR323" s="11">
        <f t="shared" si="41"/>
        <v>0</v>
      </c>
      <c r="BK323" s="13" t="e">
        <f>VLOOKUP(C:C,[2]Sheet2!$A:$A,1,FALSE)</f>
        <v>#N/A</v>
      </c>
    </row>
    <row r="324" spans="1:63" s="11" customFormat="1">
      <c r="A324" s="138">
        <v>226</v>
      </c>
      <c r="B324" s="170" t="s">
        <v>13</v>
      </c>
      <c r="C324" s="136">
        <v>7551909750</v>
      </c>
      <c r="D324" s="136" t="s">
        <v>15</v>
      </c>
      <c r="E324" s="247" t="s">
        <v>1018</v>
      </c>
      <c r="F324" s="139">
        <v>1</v>
      </c>
      <c r="G324" s="139" t="s">
        <v>69</v>
      </c>
      <c r="H324" s="139" t="s">
        <v>85</v>
      </c>
      <c r="I324" s="152">
        <v>10</v>
      </c>
      <c r="J324" s="139">
        <v>4</v>
      </c>
      <c r="K324" s="139">
        <v>2</v>
      </c>
      <c r="L324" s="139">
        <v>9</v>
      </c>
      <c r="M324" s="139">
        <v>5</v>
      </c>
      <c r="N324" s="139">
        <v>5</v>
      </c>
      <c r="O324" s="139">
        <v>7</v>
      </c>
      <c r="P324" s="139">
        <v>7</v>
      </c>
      <c r="Q324" s="139">
        <v>4</v>
      </c>
      <c r="R324" s="139">
        <v>9</v>
      </c>
      <c r="S324" s="139">
        <v>6</v>
      </c>
      <c r="T324" s="152">
        <v>9</v>
      </c>
      <c r="U324" s="152">
        <v>8</v>
      </c>
      <c r="V324" s="139">
        <v>85</v>
      </c>
      <c r="W324" s="136" t="s">
        <v>680</v>
      </c>
      <c r="X324" s="136" t="s">
        <v>681</v>
      </c>
      <c r="Y324" s="42" t="str">
        <f>VLOOKUP($C324,[1]量産!$C$4:$N$15550,2,FALSE)</f>
        <v>I3JBZ26</v>
      </c>
      <c r="Z324" s="108">
        <f>VLOOKUP($C324,[1]量産!$C$4:$N$15550,3,FALSE)</f>
        <v>44963</v>
      </c>
      <c r="AA324" s="42" t="str">
        <f>VLOOKUP($C324,[1]量産!$C$4:$N$15550,4,FALSE)</f>
        <v>VK00 NKR</v>
      </c>
      <c r="AB324" s="42" t="str">
        <f>VLOOKUP($C324,[1]量産!$C$4:$N$15550,5,FALSE)</f>
        <v>VK00 1X 標準</v>
      </c>
      <c r="AC324" s="81" t="str">
        <f>VLOOKUP($C324,[1]量産!$C$4:$N$15550,6,FALSE)</f>
        <v>【I3JBZ26】VK00 1X RIGID 一生向けFRAME ASM 新規出図</v>
      </c>
      <c r="AD324" s="42" t="str">
        <f>VLOOKUP($C324,[1]量産!$C$4:$N$15550,7,FALSE)</f>
        <v>PA1-3108</v>
      </c>
      <c r="AE324" s="42" t="str">
        <f>VLOOKUP($C324,[1]量産!$C$4:$N$15550,8,FALSE)</f>
        <v>A</v>
      </c>
      <c r="AF324" s="82" t="str">
        <f>VLOOKUP($C324,[1]量産!$C$4:$N$15550,9,FALSE)</f>
        <v>JHM</v>
      </c>
      <c r="AG324" s="83" t="str">
        <f>VLOOKUP($C324,[1]量産!$C$4:$N$15550,10,FALSE)</f>
        <v>○</v>
      </c>
      <c r="AH324" s="42">
        <f>VLOOKUP($C324,[1]量産!$C$4:$N$15550,11,FALSE)</f>
        <v>20230301</v>
      </c>
      <c r="AI324" s="84">
        <f>VLOOKUP($C324,[1]量産!$C$4:$N$15550,12,FALSE)</f>
        <v>20230301</v>
      </c>
      <c r="AJ324" s="12"/>
      <c r="AK324" s="10"/>
      <c r="AL324" s="11">
        <f t="shared" si="35"/>
        <v>7551909750</v>
      </c>
      <c r="AM324" s="11" t="str">
        <f t="shared" si="36"/>
        <v>A</v>
      </c>
      <c r="AN324" s="11" t="str">
        <f t="shared" si="37"/>
        <v>VK00 SOP済</v>
      </c>
      <c r="AQ324" s="11">
        <f t="shared" si="40"/>
        <v>0</v>
      </c>
      <c r="AR324" s="11">
        <f t="shared" si="41"/>
        <v>0</v>
      </c>
      <c r="BK324" s="13" t="e">
        <f>VLOOKUP(C:C,[2]Sheet2!$A:$A,1,FALSE)</f>
        <v>#N/A</v>
      </c>
    </row>
    <row r="325" spans="1:63" s="11" customFormat="1">
      <c r="A325" s="138">
        <v>227</v>
      </c>
      <c r="B325" s="170" t="s">
        <v>13</v>
      </c>
      <c r="C325" s="136">
        <v>7551909780</v>
      </c>
      <c r="D325" s="136" t="s">
        <v>15</v>
      </c>
      <c r="E325" s="247" t="s">
        <v>1018</v>
      </c>
      <c r="F325" s="139">
        <v>1</v>
      </c>
      <c r="G325" s="139" t="s">
        <v>58</v>
      </c>
      <c r="H325" s="139" t="s">
        <v>85</v>
      </c>
      <c r="I325" s="139">
        <v>7</v>
      </c>
      <c r="J325" s="139">
        <v>3</v>
      </c>
      <c r="K325" s="139">
        <v>1</v>
      </c>
      <c r="L325" s="139">
        <v>3</v>
      </c>
      <c r="M325" s="139">
        <v>8</v>
      </c>
      <c r="N325" s="152">
        <v>7</v>
      </c>
      <c r="O325" s="152">
        <v>6</v>
      </c>
      <c r="P325" s="152">
        <v>10</v>
      </c>
      <c r="Q325" s="152">
        <v>10</v>
      </c>
      <c r="R325" s="152">
        <v>7</v>
      </c>
      <c r="S325" s="152">
        <v>5</v>
      </c>
      <c r="T325" s="152">
        <v>5</v>
      </c>
      <c r="U325" s="152">
        <v>1</v>
      </c>
      <c r="V325" s="139">
        <v>73</v>
      </c>
      <c r="W325" s="136" t="s">
        <v>680</v>
      </c>
      <c r="X325" s="136" t="s">
        <v>681</v>
      </c>
      <c r="Y325" s="42" t="str">
        <f>VLOOKUP($C325,[1]量産!$C$4:$N$15550,2,FALSE)</f>
        <v>I3JBX05</v>
      </c>
      <c r="Z325" s="108">
        <f>VLOOKUP($C325,[1]量産!$C$4:$N$15550,3,FALSE)</f>
        <v>0</v>
      </c>
      <c r="AA325" s="42" t="str">
        <f>VLOOKUP($C325,[1]量産!$C$4:$N$15550,4,FALSE)</f>
        <v>VK00 NMR</v>
      </c>
      <c r="AB325" s="42" t="str">
        <f>VLOOKUP($C325,[1]量産!$C$4:$N$15550,5,FALSE)</f>
        <v>VK00 1X 標準</v>
      </c>
      <c r="AC325" s="81" t="str">
        <f>VLOOKUP($C325,[1]量産!$C$4:$N$15550,6,FALSE)</f>
        <v>【I3JBX05】VK00 1X ’22/2月末　1生-2向けFRAME ASM 新規出図</v>
      </c>
      <c r="AD325" s="42" t="str">
        <f>VLOOKUP($C325,[1]量産!$C$4:$N$15550,7,FALSE)</f>
        <v>PA1-3108</v>
      </c>
      <c r="AE325" s="42" t="str">
        <f>VLOOKUP($C325,[1]量産!$C$4:$N$15550,8,FALSE)</f>
        <v>A</v>
      </c>
      <c r="AF325" s="82" t="str">
        <f>VLOOKUP($C325,[1]量産!$C$4:$N$15550,9,FALSE)</f>
        <v>NPC</v>
      </c>
      <c r="AG325" s="83" t="str">
        <f>VLOOKUP($C325,[1]量産!$C$4:$N$15550,10,FALSE)</f>
        <v>○</v>
      </c>
      <c r="AH325" s="42">
        <f>VLOOKUP($C325,[1]量産!$C$4:$N$15550,11,FALSE)</f>
        <v>20230201</v>
      </c>
      <c r="AI325" s="84">
        <f>VLOOKUP($C325,[1]量産!$C$4:$N$15550,12,FALSE)</f>
        <v>20230201</v>
      </c>
      <c r="AJ325" s="9"/>
      <c r="AK325" s="10"/>
      <c r="AL325" s="11">
        <f t="shared" ref="AL325:AL388" si="42">C325</f>
        <v>7551909780</v>
      </c>
      <c r="AM325" s="11" t="str">
        <f t="shared" ref="AM325:AM388" si="43">B325</f>
        <v>A</v>
      </c>
      <c r="AN325" s="11" t="str">
        <f t="shared" ref="AN325:AN388" si="44">E325</f>
        <v>VK00 SOP済</v>
      </c>
      <c r="AQ325" s="11">
        <f t="shared" si="40"/>
        <v>0</v>
      </c>
      <c r="AR325" s="11">
        <f t="shared" si="41"/>
        <v>0</v>
      </c>
      <c r="BK325" s="13" t="e">
        <f>VLOOKUP(C:C,[2]Sheet2!$A:$A,1,FALSE)</f>
        <v>#N/A</v>
      </c>
    </row>
    <row r="326" spans="1:63" s="11" customFormat="1">
      <c r="A326" s="138">
        <v>239</v>
      </c>
      <c r="B326" s="170" t="s">
        <v>13</v>
      </c>
      <c r="C326" s="136">
        <v>7551910050</v>
      </c>
      <c r="D326" s="136" t="s">
        <v>15</v>
      </c>
      <c r="E326" s="247" t="s">
        <v>1018</v>
      </c>
      <c r="F326" s="139">
        <v>1</v>
      </c>
      <c r="G326" s="139" t="s">
        <v>63</v>
      </c>
      <c r="H326" s="139" t="s">
        <v>85</v>
      </c>
      <c r="I326" s="152">
        <v>3</v>
      </c>
      <c r="J326" s="152">
        <v>7</v>
      </c>
      <c r="K326" s="152">
        <v>5</v>
      </c>
      <c r="L326" s="152">
        <v>3</v>
      </c>
      <c r="M326" s="152">
        <v>3</v>
      </c>
      <c r="N326" s="152"/>
      <c r="O326" s="152">
        <v>1</v>
      </c>
      <c r="P326" s="139">
        <v>5</v>
      </c>
      <c r="Q326" s="152">
        <v>3</v>
      </c>
      <c r="R326" s="152">
        <v>4</v>
      </c>
      <c r="S326" s="139">
        <v>1</v>
      </c>
      <c r="T326" s="139">
        <v>3</v>
      </c>
      <c r="U326" s="139">
        <v>1</v>
      </c>
      <c r="V326" s="139">
        <v>39</v>
      </c>
      <c r="W326" s="136" t="s">
        <v>680</v>
      </c>
      <c r="X326" s="136" t="s">
        <v>681</v>
      </c>
      <c r="Y326" s="42" t="str">
        <f>VLOOKUP($C326,[1]量産!$C$4:$N$15550,2,FALSE)</f>
        <v>I3JBZ26</v>
      </c>
      <c r="Z326" s="108">
        <f>VLOOKUP($C326,[1]量産!$C$4:$N$15550,3,FALSE)</f>
        <v>44963</v>
      </c>
      <c r="AA326" s="42" t="str">
        <f>VLOOKUP($C326,[1]量産!$C$4:$N$15550,4,FALSE)</f>
        <v>VK00 NKR</v>
      </c>
      <c r="AB326" s="42" t="str">
        <f>VLOOKUP($C326,[1]量産!$C$4:$N$15550,5,FALSE)</f>
        <v>VK00 1X 標準</v>
      </c>
      <c r="AC326" s="81" t="str">
        <f>VLOOKUP($C326,[1]量産!$C$4:$N$15550,6,FALSE)</f>
        <v>【I3JBZ26】VK00 1X RIGID 一生向けFRAME ASM 新規出図</v>
      </c>
      <c r="AD326" s="42" t="str">
        <f>VLOOKUP($C326,[1]量産!$C$4:$N$15550,7,FALSE)</f>
        <v>PA1-3108</v>
      </c>
      <c r="AE326" s="42" t="str">
        <f>VLOOKUP($C326,[1]量産!$C$4:$N$15550,8,FALSE)</f>
        <v>A</v>
      </c>
      <c r="AF326" s="82" t="str">
        <f>VLOOKUP($C326,[1]量産!$C$4:$N$15550,9,FALSE)</f>
        <v>CMV</v>
      </c>
      <c r="AG326" s="83" t="str">
        <f>VLOOKUP($C326,[1]量産!$C$4:$N$15550,10,FALSE)</f>
        <v>○</v>
      </c>
      <c r="AH326" s="42">
        <f>VLOOKUP($C326,[1]量産!$C$4:$N$15550,11,FALSE)</f>
        <v>20230605</v>
      </c>
      <c r="AI326" s="84">
        <f>VLOOKUP($C326,[1]量産!$C$4:$N$15550,12,FALSE)</f>
        <v>20230605</v>
      </c>
      <c r="AJ326" s="9"/>
      <c r="AK326" s="10"/>
      <c r="AL326" s="11">
        <f t="shared" si="42"/>
        <v>7551910050</v>
      </c>
      <c r="AM326" s="11" t="str">
        <f t="shared" si="43"/>
        <v>A</v>
      </c>
      <c r="AN326" s="11" t="str">
        <f t="shared" si="44"/>
        <v>VK00 SOP済</v>
      </c>
      <c r="AQ326" s="11">
        <f t="shared" si="40"/>
        <v>0</v>
      </c>
      <c r="AR326" s="11">
        <f t="shared" si="41"/>
        <v>0</v>
      </c>
      <c r="BK326" s="13" t="e">
        <f>VLOOKUP(C:C,[2]Sheet2!$A:$A,1,FALSE)</f>
        <v>#N/A</v>
      </c>
    </row>
    <row r="327" spans="1:63" s="11" customFormat="1">
      <c r="A327" s="138">
        <v>240</v>
      </c>
      <c r="B327" s="170" t="s">
        <v>13</v>
      </c>
      <c r="C327" s="136">
        <v>7551910070</v>
      </c>
      <c r="D327" s="136" t="s">
        <v>15</v>
      </c>
      <c r="E327" s="247" t="s">
        <v>1018</v>
      </c>
      <c r="F327" s="139">
        <v>1</v>
      </c>
      <c r="G327" s="139" t="s">
        <v>62</v>
      </c>
      <c r="H327" s="139" t="s">
        <v>85</v>
      </c>
      <c r="I327" s="139">
        <v>7</v>
      </c>
      <c r="J327" s="139">
        <v>1</v>
      </c>
      <c r="K327" s="139">
        <v>3</v>
      </c>
      <c r="L327" s="139">
        <v>12</v>
      </c>
      <c r="M327" s="139">
        <v>5</v>
      </c>
      <c r="N327" s="139">
        <v>6</v>
      </c>
      <c r="O327" s="139">
        <v>2</v>
      </c>
      <c r="P327" s="139">
        <v>5</v>
      </c>
      <c r="Q327" s="139">
        <v>6</v>
      </c>
      <c r="R327" s="139">
        <v>6</v>
      </c>
      <c r="S327" s="139">
        <v>9</v>
      </c>
      <c r="T327" s="139">
        <v>8</v>
      </c>
      <c r="U327" s="139">
        <v>7</v>
      </c>
      <c r="V327" s="139">
        <v>77</v>
      </c>
      <c r="W327" s="136" t="s">
        <v>680</v>
      </c>
      <c r="X327" s="136" t="s">
        <v>681</v>
      </c>
      <c r="Y327" s="42" t="str">
        <f>VLOOKUP($C327,[1]量産!$C$4:$N$15550,2,FALSE)</f>
        <v>I3JBX05</v>
      </c>
      <c r="Z327" s="108">
        <f>VLOOKUP($C327,[1]量産!$C$4:$N$15550,3,FALSE)</f>
        <v>0</v>
      </c>
      <c r="AA327" s="42" t="str">
        <f>VLOOKUP($C327,[1]量産!$C$4:$N$15550,4,FALSE)</f>
        <v>VK00 NMR</v>
      </c>
      <c r="AB327" s="42" t="str">
        <f>VLOOKUP($C327,[1]量産!$C$4:$N$15550,5,FALSE)</f>
        <v>VK00 1X 標準</v>
      </c>
      <c r="AC327" s="81" t="str">
        <f>VLOOKUP($C327,[1]量産!$C$4:$N$15550,6,FALSE)</f>
        <v>【I3JBX05】VK00 1X ’22/2月末　1生-2向けFRAME ASM 新規出図</v>
      </c>
      <c r="AD327" s="42" t="str">
        <f>VLOOKUP($C327,[1]量産!$C$4:$N$15550,7,FALSE)</f>
        <v>PA1-3108</v>
      </c>
      <c r="AE327" s="42" t="str">
        <f>VLOOKUP($C327,[1]量産!$C$4:$N$15550,8,FALSE)</f>
        <v>A</v>
      </c>
      <c r="AF327" s="82" t="str">
        <f>VLOOKUP($C327,[1]量産!$C$4:$N$15550,9,FALSE)</f>
        <v>CMP</v>
      </c>
      <c r="AG327" s="83" t="str">
        <f>VLOOKUP($C327,[1]量産!$C$4:$N$15550,10,FALSE)</f>
        <v>○</v>
      </c>
      <c r="AH327" s="42">
        <f>VLOOKUP($C327,[1]量産!$C$4:$N$15550,11,FALSE)</f>
        <v>20230605</v>
      </c>
      <c r="AI327" s="84">
        <f>VLOOKUP($C327,[1]量産!$C$4:$N$15550,12,FALSE)</f>
        <v>20230605</v>
      </c>
      <c r="AJ327" s="12"/>
      <c r="AK327" s="10"/>
      <c r="AL327" s="11">
        <f t="shared" si="42"/>
        <v>7551910070</v>
      </c>
      <c r="AM327" s="11" t="str">
        <f t="shared" si="43"/>
        <v>A</v>
      </c>
      <c r="AN327" s="11" t="str">
        <f t="shared" si="44"/>
        <v>VK00 SOP済</v>
      </c>
      <c r="AQ327" s="11">
        <f t="shared" si="40"/>
        <v>0</v>
      </c>
      <c r="AR327" s="11">
        <f t="shared" si="41"/>
        <v>0</v>
      </c>
      <c r="BK327" s="13" t="e">
        <f>VLOOKUP(C:C,[2]Sheet2!$A:$A,1,FALSE)</f>
        <v>#N/A</v>
      </c>
    </row>
    <row r="328" spans="1:63" s="11" customFormat="1">
      <c r="A328" s="138">
        <v>242</v>
      </c>
      <c r="B328" s="170" t="s">
        <v>13</v>
      </c>
      <c r="C328" s="136">
        <v>7551910130</v>
      </c>
      <c r="D328" s="136" t="s">
        <v>17</v>
      </c>
      <c r="E328" s="247" t="s">
        <v>1018</v>
      </c>
      <c r="F328" s="139">
        <v>1</v>
      </c>
      <c r="G328" s="139" t="s">
        <v>70</v>
      </c>
      <c r="H328" s="139" t="s">
        <v>85</v>
      </c>
      <c r="I328" s="139">
        <v>1</v>
      </c>
      <c r="J328" s="139">
        <v>1</v>
      </c>
      <c r="K328" s="139">
        <v>2</v>
      </c>
      <c r="L328" s="139">
        <v>6</v>
      </c>
      <c r="M328" s="139">
        <v>3</v>
      </c>
      <c r="N328" s="139">
        <v>3</v>
      </c>
      <c r="O328" s="139">
        <v>1</v>
      </c>
      <c r="P328" s="139">
        <v>3</v>
      </c>
      <c r="Q328" s="139">
        <v>3</v>
      </c>
      <c r="R328" s="139">
        <v>2</v>
      </c>
      <c r="S328" s="139">
        <v>1</v>
      </c>
      <c r="T328" s="152">
        <v>2</v>
      </c>
      <c r="U328" s="152"/>
      <c r="V328" s="139">
        <v>28</v>
      </c>
      <c r="W328" s="136" t="s">
        <v>680</v>
      </c>
      <c r="X328" s="136" t="s">
        <v>681</v>
      </c>
      <c r="Y328" s="42" t="str">
        <f>VLOOKUP($C328,[1]量産!$C$4:$N$15550,2,FALSE)</f>
        <v>I3JBZ26</v>
      </c>
      <c r="Z328" s="108">
        <f>VLOOKUP($C328,[1]量産!$C$4:$N$15550,3,FALSE)</f>
        <v>44963</v>
      </c>
      <c r="AA328" s="42" t="str">
        <f>VLOOKUP($C328,[1]量産!$C$4:$N$15550,4,FALSE)</f>
        <v>VK00 NKR</v>
      </c>
      <c r="AB328" s="42" t="str">
        <f>VLOOKUP($C328,[1]量産!$C$4:$N$15550,5,FALSE)</f>
        <v>VK00 1X 標準</v>
      </c>
      <c r="AC328" s="81" t="str">
        <f>VLOOKUP($C328,[1]量産!$C$4:$N$15550,6,FALSE)</f>
        <v>【I3JBZ26】VK00 1X RIGID 一生向けFRAME ASM 新規出図</v>
      </c>
      <c r="AD328" s="42" t="str">
        <f>VLOOKUP($C328,[1]量産!$C$4:$N$15550,7,FALSE)</f>
        <v>PA1-3108</v>
      </c>
      <c r="AE328" s="42" t="str">
        <f>VLOOKUP($C328,[1]量産!$C$4:$N$15550,8,FALSE)</f>
        <v>A</v>
      </c>
      <c r="AF328" s="82" t="str">
        <f>VLOOKUP($C328,[1]量産!$C$4:$N$15550,9,FALSE)</f>
        <v>KHV</v>
      </c>
      <c r="AG328" s="83" t="str">
        <f>VLOOKUP($C328,[1]量産!$C$4:$N$15550,10,FALSE)</f>
        <v>○</v>
      </c>
      <c r="AH328" s="42">
        <f>VLOOKUP($C328,[1]量産!$C$4:$N$15550,11,FALSE)</f>
        <v>20230619</v>
      </c>
      <c r="AI328" s="84">
        <f>VLOOKUP($C328,[1]量産!$C$4:$N$15550,12,FALSE)</f>
        <v>20230619</v>
      </c>
      <c r="AJ328" s="12"/>
      <c r="AK328" s="10"/>
      <c r="AL328" s="11">
        <f t="shared" si="42"/>
        <v>7551910130</v>
      </c>
      <c r="AM328" s="11" t="str">
        <f t="shared" si="43"/>
        <v>A</v>
      </c>
      <c r="AN328" s="11" t="str">
        <f t="shared" si="44"/>
        <v>VK00 SOP済</v>
      </c>
      <c r="AQ328" s="11">
        <f t="shared" si="40"/>
        <v>0</v>
      </c>
      <c r="AR328" s="11">
        <f t="shared" si="41"/>
        <v>0</v>
      </c>
      <c r="BK328" s="13" t="e">
        <f>VLOOKUP(C:C,[2]Sheet2!$A:$A,1,FALSE)</f>
        <v>#N/A</v>
      </c>
    </row>
    <row r="329" spans="1:63" s="11" customFormat="1">
      <c r="A329" s="138">
        <v>247</v>
      </c>
      <c r="B329" s="170" t="s">
        <v>13</v>
      </c>
      <c r="C329" s="136">
        <v>7551910330</v>
      </c>
      <c r="D329" s="136" t="s">
        <v>15</v>
      </c>
      <c r="E329" s="247" t="s">
        <v>1018</v>
      </c>
      <c r="F329" s="139">
        <v>1</v>
      </c>
      <c r="G329" s="139" t="s">
        <v>700</v>
      </c>
      <c r="H329" s="139" t="s">
        <v>85</v>
      </c>
      <c r="I329" s="139">
        <v>1</v>
      </c>
      <c r="J329" s="139"/>
      <c r="K329" s="139"/>
      <c r="L329" s="139">
        <v>1</v>
      </c>
      <c r="M329" s="152">
        <v>2</v>
      </c>
      <c r="N329" s="139">
        <v>1</v>
      </c>
      <c r="O329" s="139">
        <v>2</v>
      </c>
      <c r="P329" s="152">
        <v>1</v>
      </c>
      <c r="Q329" s="152"/>
      <c r="R329" s="152"/>
      <c r="S329" s="152"/>
      <c r="T329" s="152"/>
      <c r="U329" s="152"/>
      <c r="V329" s="139">
        <v>8</v>
      </c>
      <c r="W329" s="136" t="s">
        <v>680</v>
      </c>
      <c r="X329" s="136" t="s">
        <v>681</v>
      </c>
      <c r="Y329" s="42" t="str">
        <f>VLOOKUP($C329,[1]量産!$C$4:$N$15550,2,FALSE)</f>
        <v>I3JBX05</v>
      </c>
      <c r="Z329" s="108">
        <f>VLOOKUP($C329,[1]量産!$C$4:$N$15550,3,FALSE)</f>
        <v>0</v>
      </c>
      <c r="AA329" s="42" t="str">
        <f>VLOOKUP($C329,[1]量産!$C$4:$N$15550,4,FALSE)</f>
        <v>VK00 NMR</v>
      </c>
      <c r="AB329" s="42" t="str">
        <f>VLOOKUP($C329,[1]量産!$C$4:$N$15550,5,FALSE)</f>
        <v>VK00 1X 標準</v>
      </c>
      <c r="AC329" s="81" t="str">
        <f>VLOOKUP($C329,[1]量産!$C$4:$N$15550,6,FALSE)</f>
        <v>【I3JBX05】VK00 1X ’22/2月末　1生-2向けFRAME ASM 新規出図</v>
      </c>
      <c r="AD329" s="42" t="str">
        <f>VLOOKUP($C329,[1]量産!$C$4:$N$15550,7,FALSE)</f>
        <v>PA1-3108</v>
      </c>
      <c r="AE329" s="42" t="str">
        <f>VLOOKUP($C329,[1]量産!$C$4:$N$15550,8,FALSE)</f>
        <v>A</v>
      </c>
      <c r="AF329" s="82" t="str">
        <f>VLOOKUP($C329,[1]量産!$C$4:$N$15550,9,FALSE)</f>
        <v>NPD</v>
      </c>
      <c r="AG329" s="83" t="str">
        <f>VLOOKUP($C329,[1]量産!$C$4:$N$15550,10,FALSE)</f>
        <v>○</v>
      </c>
      <c r="AH329" s="42">
        <f>VLOOKUP($C329,[1]量産!$C$4:$N$15550,11,FALSE)</f>
        <v>20230424</v>
      </c>
      <c r="AI329" s="84">
        <f>VLOOKUP($C329,[1]量産!$C$4:$N$15550,12,FALSE)</f>
        <v>20230424</v>
      </c>
      <c r="AJ329" s="12"/>
      <c r="AK329" s="10"/>
      <c r="AL329" s="11">
        <f t="shared" si="42"/>
        <v>7551910330</v>
      </c>
      <c r="AM329" s="11" t="str">
        <f t="shared" si="43"/>
        <v>A</v>
      </c>
      <c r="AN329" s="11" t="str">
        <f t="shared" si="44"/>
        <v>VK00 SOP済</v>
      </c>
      <c r="AQ329" s="11">
        <f t="shared" si="40"/>
        <v>0</v>
      </c>
      <c r="AR329" s="11">
        <f t="shared" si="41"/>
        <v>0</v>
      </c>
      <c r="BK329" s="13" t="e">
        <f>VLOOKUP(C:C,[2]Sheet2!$A:$A,1,FALSE)</f>
        <v>#N/A</v>
      </c>
    </row>
    <row r="330" spans="1:63" s="11" customFormat="1">
      <c r="A330" s="138">
        <v>383</v>
      </c>
      <c r="B330" s="170" t="s">
        <v>13</v>
      </c>
      <c r="C330" s="136">
        <v>8977942933</v>
      </c>
      <c r="D330" s="136" t="s">
        <v>17</v>
      </c>
      <c r="E330" s="247" t="s">
        <v>1018</v>
      </c>
      <c r="F330" s="139">
        <v>1</v>
      </c>
      <c r="G330" s="139" t="s">
        <v>55</v>
      </c>
      <c r="H330" s="139" t="s">
        <v>85</v>
      </c>
      <c r="I330" s="139">
        <v>1</v>
      </c>
      <c r="J330" s="139">
        <v>1</v>
      </c>
      <c r="K330" s="139">
        <v>1</v>
      </c>
      <c r="L330" s="139">
        <v>3</v>
      </c>
      <c r="M330" s="139">
        <v>4</v>
      </c>
      <c r="N330" s="139">
        <v>2</v>
      </c>
      <c r="O330" s="139">
        <v>1</v>
      </c>
      <c r="P330" s="139">
        <v>1</v>
      </c>
      <c r="Q330" s="139">
        <v>1</v>
      </c>
      <c r="R330" s="139">
        <v>1</v>
      </c>
      <c r="S330" s="139">
        <v>2</v>
      </c>
      <c r="T330" s="139">
        <v>6</v>
      </c>
      <c r="U330" s="139">
        <v>4</v>
      </c>
      <c r="V330" s="139">
        <v>28</v>
      </c>
      <c r="W330" s="136" t="s">
        <v>680</v>
      </c>
      <c r="X330" s="136" t="s">
        <v>681</v>
      </c>
      <c r="Y330" s="42" t="str">
        <f>VLOOKUP($C330,[1]量産!$C$4:$N$15550,2,FALSE)</f>
        <v>I4JKG68</v>
      </c>
      <c r="Z330" s="108">
        <f>VLOOKUP($C330,[1]量産!$C$4:$N$15550,3,FALSE)</f>
        <v>44959</v>
      </c>
      <c r="AA330" s="42" t="str">
        <f>VLOOKUP($C330,[1]量産!$C$4:$N$15550,4,FALSE)</f>
        <v>VK00 NMR</v>
      </c>
      <c r="AB330" s="42" t="str">
        <f>VLOOKUP($C330,[1]量産!$C$4:$N$15550,5,FALSE)</f>
        <v>VK00 1X 標準</v>
      </c>
      <c r="AC330" s="81" t="str">
        <f>VLOOKUP($C330,[1]量産!$C$4:$N$15550,6,FALSE)</f>
        <v>【I4JKG68】VK00 1X RIGID 一生向けFRAME ASM 設変出図</v>
      </c>
      <c r="AD330" s="42" t="str">
        <f>VLOOKUP($C330,[1]量産!$C$4:$N$15550,7,FALSE)</f>
        <v>PA1-3108</v>
      </c>
      <c r="AE330" s="42" t="str">
        <f>VLOOKUP($C330,[1]量産!$C$4:$N$15550,8,FALSE)</f>
        <v>A</v>
      </c>
      <c r="AF330" s="82" t="str">
        <f>VLOOKUP($C330,[1]量産!$C$4:$N$15550,9,FALSE)</f>
        <v>BA1</v>
      </c>
      <c r="AG330" s="83" t="str">
        <f>VLOOKUP($C330,[1]量産!$C$4:$N$15550,10,FALSE)</f>
        <v>○</v>
      </c>
      <c r="AH330" s="42">
        <f>VLOOKUP($C330,[1]量産!$C$4:$N$15550,11,FALSE)</f>
        <v>20230517</v>
      </c>
      <c r="AI330" s="84">
        <f>VLOOKUP($C330,[1]量産!$C$4:$N$15550,12,FALSE)</f>
        <v>20230517</v>
      </c>
      <c r="AJ330" s="12"/>
      <c r="AK330" s="10"/>
      <c r="AL330" s="11">
        <f t="shared" si="42"/>
        <v>8977942933</v>
      </c>
      <c r="AM330" s="11" t="str">
        <f t="shared" si="43"/>
        <v>A</v>
      </c>
      <c r="AN330" s="11" t="str">
        <f t="shared" si="44"/>
        <v>VK00 SOP済</v>
      </c>
      <c r="AQ330" s="11">
        <f t="shared" si="40"/>
        <v>0</v>
      </c>
      <c r="AR330" s="11">
        <f t="shared" si="41"/>
        <v>0</v>
      </c>
      <c r="BK330" s="13" t="e">
        <f>VLOOKUP(C:C,[2]Sheet2!$A:$A,1,FALSE)</f>
        <v>#N/A</v>
      </c>
    </row>
    <row r="331" spans="1:63" s="11" customFormat="1">
      <c r="A331" s="138">
        <v>384</v>
      </c>
      <c r="B331" s="170" t="s">
        <v>13</v>
      </c>
      <c r="C331" s="136">
        <v>8977942944</v>
      </c>
      <c r="D331" s="136" t="s">
        <v>17</v>
      </c>
      <c r="E331" s="247" t="s">
        <v>1018</v>
      </c>
      <c r="F331" s="139">
        <v>1</v>
      </c>
      <c r="G331" s="139" t="s">
        <v>48</v>
      </c>
      <c r="H331" s="139" t="s">
        <v>85</v>
      </c>
      <c r="I331" s="139">
        <v>8</v>
      </c>
      <c r="J331" s="139">
        <v>8</v>
      </c>
      <c r="K331" s="139">
        <v>2</v>
      </c>
      <c r="L331" s="152">
        <v>5</v>
      </c>
      <c r="M331" s="152">
        <v>12</v>
      </c>
      <c r="N331" s="152">
        <v>12</v>
      </c>
      <c r="O331" s="152">
        <v>10</v>
      </c>
      <c r="P331" s="139">
        <v>10</v>
      </c>
      <c r="Q331" s="152">
        <v>8</v>
      </c>
      <c r="R331" s="152">
        <v>7</v>
      </c>
      <c r="S331" s="152">
        <v>10</v>
      </c>
      <c r="T331" s="152">
        <v>15</v>
      </c>
      <c r="U331" s="152">
        <v>9</v>
      </c>
      <c r="V331" s="139">
        <v>116</v>
      </c>
      <c r="W331" s="136" t="s">
        <v>680</v>
      </c>
      <c r="X331" s="136" t="s">
        <v>681</v>
      </c>
      <c r="Y331" s="42" t="str">
        <f>VLOOKUP($C331,[1]量産!$C$4:$N$15550,2,FALSE)</f>
        <v>I4JKG68</v>
      </c>
      <c r="Z331" s="108">
        <f>VLOOKUP($C331,[1]量産!$C$4:$N$15550,3,FALSE)</f>
        <v>44959</v>
      </c>
      <c r="AA331" s="42" t="str">
        <f>VLOOKUP($C331,[1]量産!$C$4:$N$15550,4,FALSE)</f>
        <v>VK00 NMR</v>
      </c>
      <c r="AB331" s="42" t="str">
        <f>VLOOKUP($C331,[1]量産!$C$4:$N$15550,5,FALSE)</f>
        <v>VK00 1X 標準</v>
      </c>
      <c r="AC331" s="81" t="str">
        <f>VLOOKUP($C331,[1]量産!$C$4:$N$15550,6,FALSE)</f>
        <v>【I4JJZ45】VK00 1X ’22/2月末　1生-2向けFRAME ASM 設変出図(サ変)</v>
      </c>
      <c r="AD331" s="42" t="str">
        <f>VLOOKUP($C331,[1]量産!$C$4:$N$15550,7,FALSE)</f>
        <v>PA1-3043</v>
      </c>
      <c r="AE331" s="42" t="str">
        <f>VLOOKUP($C331,[1]量産!$C$4:$N$15550,8,FALSE)</f>
        <v>A</v>
      </c>
      <c r="AF331" s="82" t="str">
        <f>VLOOKUP($C331,[1]量産!$C$4:$N$15550,9,FALSE)</f>
        <v>BA2</v>
      </c>
      <c r="AG331" s="83" t="str">
        <f>VLOOKUP($C331,[1]量産!$C$4:$N$15550,10,FALSE)</f>
        <v>○</v>
      </c>
      <c r="AH331" s="42">
        <f>VLOOKUP($C331,[1]量産!$C$4:$N$15550,11,FALSE)</f>
        <v>20230308</v>
      </c>
      <c r="AI331" s="84">
        <f>VLOOKUP($C331,[1]量産!$C$4:$N$15550,12,FALSE)</f>
        <v>20230227</v>
      </c>
      <c r="AJ331" s="9"/>
      <c r="AK331" s="10"/>
      <c r="AL331" s="11">
        <f t="shared" si="42"/>
        <v>8977942944</v>
      </c>
      <c r="AM331" s="11" t="str">
        <f t="shared" si="43"/>
        <v>A</v>
      </c>
      <c r="AN331" s="11" t="str">
        <f t="shared" si="44"/>
        <v>VK00 SOP済</v>
      </c>
      <c r="AQ331" s="11">
        <f t="shared" si="40"/>
        <v>0</v>
      </c>
      <c r="AR331" s="11">
        <f t="shared" si="41"/>
        <v>0</v>
      </c>
      <c r="BK331" s="13" t="e">
        <f>VLOOKUP(C:C,[2]Sheet2!$A:$A,1,FALSE)</f>
        <v>#N/A</v>
      </c>
    </row>
    <row r="332" spans="1:63" s="11" customFormat="1">
      <c r="A332" s="138">
        <v>387</v>
      </c>
      <c r="B332" s="170" t="s">
        <v>13</v>
      </c>
      <c r="C332" s="136">
        <v>8977943002</v>
      </c>
      <c r="D332" s="136" t="s">
        <v>15</v>
      </c>
      <c r="E332" s="247" t="s">
        <v>1018</v>
      </c>
      <c r="F332" s="139">
        <v>1</v>
      </c>
      <c r="G332" s="139" t="s">
        <v>72</v>
      </c>
      <c r="H332" s="139" t="s">
        <v>85</v>
      </c>
      <c r="I332" s="139">
        <v>5</v>
      </c>
      <c r="J332" s="139">
        <v>5</v>
      </c>
      <c r="K332" s="139">
        <v>2</v>
      </c>
      <c r="L332" s="139">
        <v>5</v>
      </c>
      <c r="M332" s="139">
        <v>15</v>
      </c>
      <c r="N332" s="139">
        <v>8</v>
      </c>
      <c r="O332" s="139">
        <v>1</v>
      </c>
      <c r="P332" s="139">
        <v>3</v>
      </c>
      <c r="Q332" s="139">
        <v>7</v>
      </c>
      <c r="R332" s="139">
        <v>4</v>
      </c>
      <c r="S332" s="139">
        <v>4</v>
      </c>
      <c r="T332" s="139">
        <v>4</v>
      </c>
      <c r="U332" s="139"/>
      <c r="V332" s="139">
        <v>63</v>
      </c>
      <c r="W332" s="136" t="s">
        <v>680</v>
      </c>
      <c r="X332" s="136" t="s">
        <v>681</v>
      </c>
      <c r="Y332" s="42" t="str">
        <f>VLOOKUP($C332,[1]量産!$C$4:$N$15550,2,FALSE)</f>
        <v>I4JKG68</v>
      </c>
      <c r="Z332" s="108">
        <f>VLOOKUP($C332,[1]量産!$C$4:$N$15550,3,FALSE)</f>
        <v>44959</v>
      </c>
      <c r="AA332" s="42" t="str">
        <f>VLOOKUP($C332,[1]量産!$C$4:$N$15550,4,FALSE)</f>
        <v>VK00 NMR</v>
      </c>
      <c r="AB332" s="42" t="str">
        <f>VLOOKUP($C332,[1]量産!$C$4:$N$15550,5,FALSE)</f>
        <v>VK00 1X 標準</v>
      </c>
      <c r="AC332" s="81" t="str">
        <f>VLOOKUP($C332,[1]量産!$C$4:$N$15550,6,FALSE)</f>
        <v>【I4JKG68】VK00 1X RIGID 一生向けFRAME ASM 設変出図</v>
      </c>
      <c r="AD332" s="42" t="str">
        <f>VLOOKUP($C332,[1]量産!$C$4:$N$15550,7,FALSE)</f>
        <v>PA1-3108</v>
      </c>
      <c r="AE332" s="42" t="str">
        <f>VLOOKUP($C332,[1]量産!$C$4:$N$15550,8,FALSE)</f>
        <v>A</v>
      </c>
      <c r="AF332" s="82" t="str">
        <f>VLOOKUP($C332,[1]量産!$C$4:$N$15550,9,FALSE)</f>
        <v>NP1</v>
      </c>
      <c r="AG332" s="83" t="str">
        <f>VLOOKUP($C332,[1]量産!$C$4:$N$15550,10,FALSE)</f>
        <v>○</v>
      </c>
      <c r="AH332" s="42">
        <f>VLOOKUP($C332,[1]量産!$C$4:$N$15550,11,FALSE)</f>
        <v>20230706</v>
      </c>
      <c r="AI332" s="84">
        <f>VLOOKUP($C332,[1]量産!$C$4:$N$15550,12,FALSE)</f>
        <v>20230706</v>
      </c>
      <c r="AJ332" s="9"/>
      <c r="AK332" s="10"/>
      <c r="AL332" s="11">
        <f t="shared" si="42"/>
        <v>8977943002</v>
      </c>
      <c r="AM332" s="11" t="str">
        <f t="shared" si="43"/>
        <v>A</v>
      </c>
      <c r="AN332" s="11" t="str">
        <f t="shared" si="44"/>
        <v>VK00 SOP済</v>
      </c>
      <c r="AQ332" s="11">
        <f t="shared" si="40"/>
        <v>0</v>
      </c>
      <c r="AR332" s="11">
        <f t="shared" si="41"/>
        <v>0</v>
      </c>
      <c r="BK332" s="13" t="e">
        <f>VLOOKUP(C:C,[2]Sheet2!$A:$A,1,FALSE)</f>
        <v>#N/A</v>
      </c>
    </row>
    <row r="333" spans="1:63" s="11" customFormat="1">
      <c r="A333" s="138">
        <v>388</v>
      </c>
      <c r="B333" s="170" t="s">
        <v>13</v>
      </c>
      <c r="C333" s="136">
        <v>8977943013</v>
      </c>
      <c r="D333" s="136" t="s">
        <v>15</v>
      </c>
      <c r="E333" s="247" t="s">
        <v>1018</v>
      </c>
      <c r="F333" s="139">
        <v>1</v>
      </c>
      <c r="G333" s="139" t="s">
        <v>81</v>
      </c>
      <c r="H333" s="139" t="s">
        <v>85</v>
      </c>
      <c r="I333" s="139">
        <v>3</v>
      </c>
      <c r="J333" s="139">
        <v>1</v>
      </c>
      <c r="K333" s="139">
        <v>1</v>
      </c>
      <c r="L333" s="139">
        <v>3</v>
      </c>
      <c r="M333" s="139">
        <v>2</v>
      </c>
      <c r="N333" s="139"/>
      <c r="O333" s="139"/>
      <c r="P333" s="139">
        <v>1</v>
      </c>
      <c r="Q333" s="139">
        <v>2</v>
      </c>
      <c r="R333" s="139"/>
      <c r="S333" s="139">
        <v>1</v>
      </c>
      <c r="T333" s="152">
        <v>3</v>
      </c>
      <c r="U333" s="152">
        <v>1</v>
      </c>
      <c r="V333" s="139">
        <v>18</v>
      </c>
      <c r="W333" s="136" t="s">
        <v>680</v>
      </c>
      <c r="X333" s="136" t="s">
        <v>681</v>
      </c>
      <c r="Y333" s="42" t="str">
        <f>VLOOKUP($C333,[1]量産!$C$4:$N$15550,2,FALSE)</f>
        <v>I4JKN20</v>
      </c>
      <c r="Z333" s="108">
        <f>VLOOKUP($C333,[1]量産!$C$4:$N$15550,3,FALSE)</f>
        <v>45005</v>
      </c>
      <c r="AA333" s="42" t="str">
        <f>VLOOKUP($C333,[1]量産!$C$4:$N$15550,4,FALSE)</f>
        <v>VK00 NMR</v>
      </c>
      <c r="AB333" s="42" t="str">
        <f>VLOOKUP($C333,[1]量産!$C$4:$N$15550,5,FALSE)</f>
        <v xml:space="preserve"> 2X 標準</v>
      </c>
      <c r="AC333" s="81" t="str">
        <f>VLOOKUP($C333,[1]量産!$C$4:$N$15550,6,FALSE)</f>
        <v>【I4JKN20】VK00 1X,2X 先行量産向け設変出図 (サ変、内容:S/MBR穴、溶接NUT一部削除、RIVET位置変更)</v>
      </c>
      <c r="AD333" s="42" t="str">
        <f>VLOOKUP($C333,[1]量産!$C$4:$N$15550,7,FALSE)</f>
        <v>PA1-3108</v>
      </c>
      <c r="AE333" s="42" t="str">
        <f>VLOOKUP($C333,[1]量産!$C$4:$N$15550,8,FALSE)</f>
        <v>A</v>
      </c>
      <c r="AF333" s="82" t="str">
        <f>VLOOKUP($C333,[1]量産!$C$4:$N$15550,9,FALSE)</f>
        <v>NP2</v>
      </c>
      <c r="AG333" s="83" t="str">
        <f>VLOOKUP($C333,[1]量産!$C$4:$N$15550,10,FALSE)</f>
        <v>○</v>
      </c>
      <c r="AH333" s="42">
        <f>VLOOKUP($C333,[1]量産!$C$4:$N$15550,11,FALSE)</f>
        <v>20230705</v>
      </c>
      <c r="AI333" s="84">
        <f>VLOOKUP($C333,[1]量産!$C$4:$N$15550,12,FALSE)</f>
        <v>20230705</v>
      </c>
      <c r="AJ333" s="9"/>
      <c r="AK333" s="10"/>
      <c r="AL333" s="11">
        <f t="shared" si="42"/>
        <v>8977943013</v>
      </c>
      <c r="AM333" s="11" t="str">
        <f t="shared" si="43"/>
        <v>A</v>
      </c>
      <c r="AN333" s="11" t="str">
        <f t="shared" si="44"/>
        <v>VK00 SOP済</v>
      </c>
      <c r="AQ333" s="11">
        <f t="shared" si="40"/>
        <v>0</v>
      </c>
      <c r="AR333" s="11">
        <f t="shared" si="41"/>
        <v>0</v>
      </c>
      <c r="BK333" s="13" t="e">
        <f>VLOOKUP(C:C,[2]Sheet2!$A:$A,1,FALSE)</f>
        <v>#N/A</v>
      </c>
    </row>
    <row r="334" spans="1:63" s="11" customFormat="1">
      <c r="A334" s="138">
        <v>389</v>
      </c>
      <c r="B334" s="170" t="s">
        <v>13</v>
      </c>
      <c r="C334" s="136">
        <v>8977943023</v>
      </c>
      <c r="D334" s="136" t="s">
        <v>15</v>
      </c>
      <c r="E334" s="247" t="s">
        <v>1018</v>
      </c>
      <c r="F334" s="139">
        <v>1</v>
      </c>
      <c r="G334" s="139" t="s">
        <v>79</v>
      </c>
      <c r="H334" s="139" t="s">
        <v>85</v>
      </c>
      <c r="I334" s="152">
        <v>1</v>
      </c>
      <c r="J334" s="139">
        <v>1</v>
      </c>
      <c r="K334" s="152"/>
      <c r="L334" s="152">
        <v>2</v>
      </c>
      <c r="M334" s="139">
        <v>4</v>
      </c>
      <c r="N334" s="139">
        <v>5</v>
      </c>
      <c r="O334" s="152">
        <v>3</v>
      </c>
      <c r="P334" s="152">
        <v>7</v>
      </c>
      <c r="Q334" s="152">
        <v>4</v>
      </c>
      <c r="R334" s="152">
        <v>1</v>
      </c>
      <c r="S334" s="152">
        <v>3</v>
      </c>
      <c r="T334" s="152">
        <v>1</v>
      </c>
      <c r="U334" s="152"/>
      <c r="V334" s="139">
        <v>32</v>
      </c>
      <c r="W334" s="136" t="s">
        <v>680</v>
      </c>
      <c r="X334" s="136" t="s">
        <v>681</v>
      </c>
      <c r="Y334" s="42" t="str">
        <f>VLOOKUP($C334,[1]量産!$C$4:$N$15550,2,FALSE)</f>
        <v>I4JKG68</v>
      </c>
      <c r="Z334" s="108">
        <f>VLOOKUP($C334,[1]量産!$C$4:$N$15550,3,FALSE)</f>
        <v>44959</v>
      </c>
      <c r="AA334" s="42" t="str">
        <f>VLOOKUP($C334,[1]量産!$C$4:$N$15550,4,FALSE)</f>
        <v>VK00 NMR</v>
      </c>
      <c r="AB334" s="42" t="str">
        <f>VLOOKUP($C334,[1]量産!$C$4:$N$15550,5,FALSE)</f>
        <v>VK00 1X 標準</v>
      </c>
      <c r="AC334" s="81" t="str">
        <f>VLOOKUP($C334,[1]量産!$C$4:$N$15550,6,FALSE)</f>
        <v>【I4JKG68】VK00 1X RIGID 一生向けFRAME ASM 設変出図</v>
      </c>
      <c r="AD334" s="42" t="str">
        <f>VLOOKUP($C334,[1]量産!$C$4:$N$15550,7,FALSE)</f>
        <v>PA1-3108</v>
      </c>
      <c r="AE334" s="42" t="str">
        <f>VLOOKUP($C334,[1]量産!$C$4:$N$15550,8,FALSE)</f>
        <v>A</v>
      </c>
      <c r="AF334" s="82" t="str">
        <f>VLOOKUP($C334,[1]量産!$C$4:$N$15550,9,FALSE)</f>
        <v>JHA</v>
      </c>
      <c r="AG334" s="83" t="str">
        <f>VLOOKUP($C334,[1]量産!$C$4:$N$15550,10,FALSE)</f>
        <v>○</v>
      </c>
      <c r="AH334" s="42">
        <f>VLOOKUP($C334,[1]量産!$C$4:$N$15550,11,FALSE)</f>
        <v>20230712</v>
      </c>
      <c r="AI334" s="84">
        <f>VLOOKUP($C334,[1]量産!$C$4:$N$15550,12,FALSE)</f>
        <v>20230712</v>
      </c>
      <c r="AJ334" s="9"/>
      <c r="AK334" s="10"/>
      <c r="AL334" s="11">
        <f t="shared" si="42"/>
        <v>8977943023</v>
      </c>
      <c r="AM334" s="11" t="str">
        <f t="shared" si="43"/>
        <v>A</v>
      </c>
      <c r="AN334" s="11" t="str">
        <f t="shared" si="44"/>
        <v>VK00 SOP済</v>
      </c>
      <c r="AQ334" s="11">
        <f t="shared" si="40"/>
        <v>0</v>
      </c>
      <c r="AR334" s="11">
        <f t="shared" si="41"/>
        <v>0</v>
      </c>
      <c r="BK334" s="13" t="e">
        <f>VLOOKUP(C:C,[2]Sheet2!$A:$A,1,FALSE)</f>
        <v>#N/A</v>
      </c>
    </row>
    <row r="335" spans="1:63" s="11" customFormat="1">
      <c r="A335" s="138">
        <v>397</v>
      </c>
      <c r="B335" s="170" t="s">
        <v>13</v>
      </c>
      <c r="C335" s="136">
        <v>8977943212</v>
      </c>
      <c r="D335" s="136" t="s">
        <v>17</v>
      </c>
      <c r="E335" s="247" t="s">
        <v>1018</v>
      </c>
      <c r="F335" s="139">
        <v>1</v>
      </c>
      <c r="G335" s="139" t="s">
        <v>80</v>
      </c>
      <c r="H335" s="139" t="s">
        <v>85</v>
      </c>
      <c r="I335" s="139">
        <v>20</v>
      </c>
      <c r="J335" s="139">
        <v>28</v>
      </c>
      <c r="K335" s="152">
        <v>13</v>
      </c>
      <c r="L335" s="152">
        <v>24</v>
      </c>
      <c r="M335" s="152">
        <v>24</v>
      </c>
      <c r="N335" s="152">
        <v>27</v>
      </c>
      <c r="O335" s="152">
        <v>33</v>
      </c>
      <c r="P335" s="152">
        <v>22</v>
      </c>
      <c r="Q335" s="152">
        <v>14</v>
      </c>
      <c r="R335" s="152">
        <v>9</v>
      </c>
      <c r="S335" s="152">
        <v>6</v>
      </c>
      <c r="T335" s="152">
        <v>2</v>
      </c>
      <c r="U335" s="152">
        <v>3</v>
      </c>
      <c r="V335" s="139">
        <v>225</v>
      </c>
      <c r="W335" s="136" t="s">
        <v>680</v>
      </c>
      <c r="X335" s="136" t="s">
        <v>681</v>
      </c>
      <c r="Y335" s="42" t="str">
        <f>VLOOKUP($C335,[1]量産!$C$4:$N$15550,2,FALSE)</f>
        <v>I4JJZ45</v>
      </c>
      <c r="Z335" s="108">
        <f>VLOOKUP($C335,[1]量産!$C$4:$N$15550,3,FALSE)</f>
        <v>0</v>
      </c>
      <c r="AA335" s="42" t="str">
        <f>VLOOKUP($C335,[1]量産!$C$4:$N$15550,4,FALSE)</f>
        <v>VK00NKR</v>
      </c>
      <c r="AB335" s="42" t="str">
        <f>VLOOKUP($C335,[1]量産!$C$4:$N$15550,5,FALSE)</f>
        <v>VK00 1X 標準</v>
      </c>
      <c r="AC335" s="81" t="str">
        <f>VLOOKUP($C335,[1]量産!$C$4:$N$15550,6,FALSE)</f>
        <v>【I4JJZ45】VK00 1X ’22/2月末　1生-2向けFRAME ASM 設変出図(サ変)</v>
      </c>
      <c r="AD335" s="42" t="str">
        <f>VLOOKUP($C335,[1]量産!$C$4:$N$15550,7,FALSE)</f>
        <v>PA1-3108</v>
      </c>
      <c r="AE335" s="42" t="str">
        <f>VLOOKUP($C335,[1]量産!$C$4:$N$15550,8,FALSE)</f>
        <v>A</v>
      </c>
      <c r="AF335" s="82" t="str">
        <f>VLOOKUP($C335,[1]量産!$C$4:$N$15550,9,FALSE)</f>
        <v>NC4</v>
      </c>
      <c r="AG335" s="83" t="str">
        <f>VLOOKUP($C335,[1]量産!$C$4:$N$15550,10,FALSE)</f>
        <v>○</v>
      </c>
      <c r="AH335" s="42">
        <f>VLOOKUP($C335,[1]量産!$C$4:$N$15550,11,FALSE)</f>
        <v>20230705</v>
      </c>
      <c r="AI335" s="84">
        <f>VLOOKUP($C335,[1]量産!$C$4:$N$15550,12,FALSE)</f>
        <v>20230705</v>
      </c>
      <c r="AJ335" s="9"/>
      <c r="AK335" s="10"/>
      <c r="AL335" s="11">
        <f t="shared" si="42"/>
        <v>8977943212</v>
      </c>
      <c r="AM335" s="11" t="str">
        <f t="shared" si="43"/>
        <v>A</v>
      </c>
      <c r="AN335" s="11" t="str">
        <f t="shared" si="44"/>
        <v>VK00 SOP済</v>
      </c>
      <c r="AQ335" s="11">
        <f t="shared" si="40"/>
        <v>0</v>
      </c>
      <c r="AR335" s="11">
        <f t="shared" si="41"/>
        <v>0</v>
      </c>
      <c r="BK335" s="13" t="e">
        <f>VLOOKUP(C:C,[2]Sheet2!$A:$A,1,FALSE)</f>
        <v>#N/A</v>
      </c>
    </row>
    <row r="336" spans="1:63" s="11" customFormat="1">
      <c r="A336" s="138">
        <v>405</v>
      </c>
      <c r="B336" s="170" t="s">
        <v>13</v>
      </c>
      <c r="C336" s="136">
        <v>8977943362</v>
      </c>
      <c r="D336" s="136" t="s">
        <v>15</v>
      </c>
      <c r="E336" s="247" t="s">
        <v>1018</v>
      </c>
      <c r="F336" s="139">
        <v>1</v>
      </c>
      <c r="G336" s="139" t="s">
        <v>76</v>
      </c>
      <c r="H336" s="139" t="s">
        <v>85</v>
      </c>
      <c r="I336" s="139">
        <v>1</v>
      </c>
      <c r="J336" s="139">
        <v>1</v>
      </c>
      <c r="K336" s="139">
        <v>1</v>
      </c>
      <c r="L336" s="139">
        <v>1</v>
      </c>
      <c r="M336" s="139"/>
      <c r="N336" s="139">
        <v>1</v>
      </c>
      <c r="O336" s="139">
        <v>1</v>
      </c>
      <c r="P336" s="139">
        <v>2</v>
      </c>
      <c r="Q336" s="139">
        <v>1</v>
      </c>
      <c r="R336" s="139">
        <v>1</v>
      </c>
      <c r="S336" s="139">
        <v>2</v>
      </c>
      <c r="T336" s="139"/>
      <c r="U336" s="139"/>
      <c r="V336" s="139">
        <v>12</v>
      </c>
      <c r="W336" s="136" t="s">
        <v>680</v>
      </c>
      <c r="X336" s="136" t="s">
        <v>681</v>
      </c>
      <c r="Y336" s="42" t="str">
        <f>VLOOKUP($C336,[1]量産!$C$4:$N$15550,2,FALSE)</f>
        <v>I4JKG68</v>
      </c>
      <c r="Z336" s="108">
        <f>VLOOKUP($C336,[1]量産!$C$4:$N$15550,3,FALSE)</f>
        <v>44959</v>
      </c>
      <c r="AA336" s="42" t="str">
        <f>VLOOKUP($C336,[1]量産!$C$4:$N$15550,4,FALSE)</f>
        <v>VK00 NMR</v>
      </c>
      <c r="AB336" s="42" t="str">
        <f>VLOOKUP($C336,[1]量産!$C$4:$N$15550,5,FALSE)</f>
        <v>VK00 1X 標準</v>
      </c>
      <c r="AC336" s="81" t="str">
        <f>VLOOKUP($C336,[1]量産!$C$4:$N$15550,6,FALSE)</f>
        <v>【I4JKG68】VK00 1X RIGID 一生向けFRAME ASM 設変出図</v>
      </c>
      <c r="AD336" s="42" t="str">
        <f>VLOOKUP($C336,[1]量産!$C$4:$N$15550,7,FALSE)</f>
        <v>PA1-3108</v>
      </c>
      <c r="AE336" s="42" t="str">
        <f>VLOOKUP($C336,[1]量産!$C$4:$N$15550,8,FALSE)</f>
        <v>A</v>
      </c>
      <c r="AF336" s="82" t="str">
        <f>VLOOKUP($C336,[1]量産!$C$4:$N$15550,9,FALSE)</f>
        <v>KHB</v>
      </c>
      <c r="AG336" s="83" t="str">
        <f>VLOOKUP($C336,[1]量産!$C$4:$N$15550,10,FALSE)</f>
        <v>○</v>
      </c>
      <c r="AH336" s="42">
        <f>VLOOKUP($C336,[1]量産!$C$4:$N$15550,11,FALSE)</f>
        <v>20230712</v>
      </c>
      <c r="AI336" s="84">
        <f>VLOOKUP($C336,[1]量産!$C$4:$N$15550,12,FALSE)</f>
        <v>20230712</v>
      </c>
      <c r="AJ336" s="9"/>
      <c r="AK336" s="10"/>
      <c r="AL336" s="11">
        <f t="shared" si="42"/>
        <v>8977943362</v>
      </c>
      <c r="AM336" s="11" t="str">
        <f t="shared" si="43"/>
        <v>A</v>
      </c>
      <c r="AN336" s="11" t="str">
        <f t="shared" si="44"/>
        <v>VK00 SOP済</v>
      </c>
      <c r="AQ336" s="11">
        <f t="shared" si="40"/>
        <v>0</v>
      </c>
      <c r="AR336" s="11">
        <f t="shared" si="41"/>
        <v>0</v>
      </c>
      <c r="BK336" s="13" t="e">
        <f>VLOOKUP(C:C,[2]Sheet2!$A:$A,1,FALSE)</f>
        <v>#N/A</v>
      </c>
    </row>
    <row r="337" spans="1:63" s="11" customFormat="1">
      <c r="A337" s="138">
        <v>409</v>
      </c>
      <c r="B337" s="170" t="s">
        <v>13</v>
      </c>
      <c r="C337" s="136">
        <v>8977943423</v>
      </c>
      <c r="D337" s="136" t="s">
        <v>15</v>
      </c>
      <c r="E337" s="247" t="s">
        <v>1018</v>
      </c>
      <c r="F337" s="139">
        <v>1</v>
      </c>
      <c r="G337" s="139" t="s">
        <v>77</v>
      </c>
      <c r="H337" s="139" t="s">
        <v>85</v>
      </c>
      <c r="I337" s="152">
        <v>1</v>
      </c>
      <c r="J337" s="152">
        <v>1</v>
      </c>
      <c r="K337" s="152">
        <v>1</v>
      </c>
      <c r="L337" s="152">
        <v>2</v>
      </c>
      <c r="M337" s="152">
        <v>5</v>
      </c>
      <c r="N337" s="139">
        <v>1</v>
      </c>
      <c r="O337" s="139">
        <v>4</v>
      </c>
      <c r="P337" s="139"/>
      <c r="Q337" s="139">
        <v>1</v>
      </c>
      <c r="R337" s="139">
        <v>2</v>
      </c>
      <c r="S337" s="139">
        <v>1</v>
      </c>
      <c r="T337" s="152">
        <v>2</v>
      </c>
      <c r="U337" s="152"/>
      <c r="V337" s="139">
        <v>21</v>
      </c>
      <c r="W337" s="136" t="s">
        <v>680</v>
      </c>
      <c r="X337" s="136" t="s">
        <v>681</v>
      </c>
      <c r="Y337" s="42" t="str">
        <f>VLOOKUP($C337,[1]量産!$C$4:$N$15550,2,FALSE)</f>
        <v>I4JKN20</v>
      </c>
      <c r="Z337" s="108">
        <f>VLOOKUP($C337,[1]量産!$C$4:$N$15550,3,FALSE)</f>
        <v>45005</v>
      </c>
      <c r="AA337" s="42" t="str">
        <f>VLOOKUP($C337,[1]量産!$C$4:$N$15550,4,FALSE)</f>
        <v>VK00 NMR</v>
      </c>
      <c r="AB337" s="42" t="str">
        <f>VLOOKUP($C337,[1]量産!$C$4:$N$15550,5,FALSE)</f>
        <v xml:space="preserve"> 2X 標準</v>
      </c>
      <c r="AC337" s="81" t="str">
        <f>VLOOKUP($C337,[1]量産!$C$4:$N$15550,6,FALSE)</f>
        <v>【I4JKN20】VK00 1X,2X 先行量産向け設変出図 (サ変、内容:S/MBR穴、溶接NUT一部削除、RIVET位置変更)</v>
      </c>
      <c r="AD337" s="42" t="str">
        <f>VLOOKUP($C337,[1]量産!$C$4:$N$15550,7,FALSE)</f>
        <v>PA1-3108</v>
      </c>
      <c r="AE337" s="42" t="str">
        <f>VLOOKUP($C337,[1]量産!$C$4:$N$15550,8,FALSE)</f>
        <v>A</v>
      </c>
      <c r="AF337" s="82" t="str">
        <f>VLOOKUP($C337,[1]量産!$C$4:$N$15550,9,FALSE)</f>
        <v>CBD</v>
      </c>
      <c r="AG337" s="83" t="str">
        <f>VLOOKUP($C337,[1]量産!$C$4:$N$15550,10,FALSE)</f>
        <v>○</v>
      </c>
      <c r="AH337" s="42">
        <f>VLOOKUP($C337,[1]量産!$C$4:$N$15550,11,FALSE)</f>
        <v>20230713</v>
      </c>
      <c r="AI337" s="84">
        <f>VLOOKUP($C337,[1]量産!$C$4:$N$15550,12,FALSE)</f>
        <v>20230712</v>
      </c>
      <c r="AJ337" s="9"/>
      <c r="AK337" s="10"/>
      <c r="AL337" s="11">
        <f t="shared" si="42"/>
        <v>8977943423</v>
      </c>
      <c r="AM337" s="11" t="str">
        <f t="shared" si="43"/>
        <v>A</v>
      </c>
      <c r="AN337" s="11" t="str">
        <f t="shared" si="44"/>
        <v>VK00 SOP済</v>
      </c>
      <c r="AQ337" s="11">
        <f t="shared" ref="AQ337:AQ368" si="45">VLOOKUP(AP337,AL337:AM1188,2,FALSE)</f>
        <v>0</v>
      </c>
      <c r="AR337" s="11">
        <f t="shared" ref="AR337:AR368" si="46">VLOOKUP(AP337,AL337:AN1188,3,FALSE)</f>
        <v>0</v>
      </c>
      <c r="BK337" s="13" t="e">
        <f>VLOOKUP(C:C,[2]Sheet2!$A:$A,1,FALSE)</f>
        <v>#N/A</v>
      </c>
    </row>
    <row r="338" spans="1:63" s="11" customFormat="1">
      <c r="A338" s="138">
        <v>417</v>
      </c>
      <c r="B338" s="170" t="s">
        <v>13</v>
      </c>
      <c r="C338" s="136">
        <v>8977943543</v>
      </c>
      <c r="D338" s="136" t="s">
        <v>17</v>
      </c>
      <c r="E338" s="247" t="s">
        <v>1018</v>
      </c>
      <c r="F338" s="139">
        <v>1</v>
      </c>
      <c r="G338" s="139" t="s">
        <v>86</v>
      </c>
      <c r="H338" s="139" t="s">
        <v>85</v>
      </c>
      <c r="I338" s="152">
        <v>14</v>
      </c>
      <c r="J338" s="152">
        <v>14</v>
      </c>
      <c r="K338" s="152">
        <v>8</v>
      </c>
      <c r="L338" s="152">
        <v>6</v>
      </c>
      <c r="M338" s="139">
        <v>4</v>
      </c>
      <c r="N338" s="139">
        <v>5</v>
      </c>
      <c r="O338" s="152">
        <v>4</v>
      </c>
      <c r="P338" s="152">
        <v>3</v>
      </c>
      <c r="Q338" s="152">
        <v>8</v>
      </c>
      <c r="R338" s="152">
        <v>9</v>
      </c>
      <c r="S338" s="152">
        <v>9</v>
      </c>
      <c r="T338" s="152">
        <v>13</v>
      </c>
      <c r="U338" s="152">
        <v>11</v>
      </c>
      <c r="V338" s="139">
        <v>108</v>
      </c>
      <c r="W338" s="136" t="s">
        <v>680</v>
      </c>
      <c r="X338" s="136" t="s">
        <v>681</v>
      </c>
      <c r="Y338" s="42" t="str">
        <f>VLOOKUP($C338,[1]量産!$C$4:$N$15550,2,FALSE)</f>
        <v>I4JKG68</v>
      </c>
      <c r="Z338" s="108">
        <f>VLOOKUP($C338,[1]量産!$C$4:$N$15550,3,FALSE)</f>
        <v>44959</v>
      </c>
      <c r="AA338" s="42" t="str">
        <f>VLOOKUP($C338,[1]量産!$C$4:$N$15550,4,FALSE)</f>
        <v>VK00 NMR</v>
      </c>
      <c r="AB338" s="42" t="str">
        <f>VLOOKUP($C338,[1]量産!$C$4:$N$15550,5,FALSE)</f>
        <v>VK00 1X 標準</v>
      </c>
      <c r="AC338" s="81" t="str">
        <f>VLOOKUP($C338,[1]量産!$C$4:$N$15550,6,FALSE)</f>
        <v>【I4JKG68】VK00 1X RIGID 一生向けFRAME ASM 設変出図</v>
      </c>
      <c r="AD338" s="42" t="str">
        <f>VLOOKUP($C338,[1]量産!$C$4:$N$15550,7,FALSE)</f>
        <v>PA1-3108</v>
      </c>
      <c r="AE338" s="42" t="str">
        <f>VLOOKUP($C338,[1]量産!$C$4:$N$15550,8,FALSE)</f>
        <v>A</v>
      </c>
      <c r="AF338" s="82" t="str">
        <f>VLOOKUP($C338,[1]量産!$C$4:$N$15550,9,FALSE)</f>
        <v>LEQ</v>
      </c>
      <c r="AG338" s="83" t="str">
        <f>VLOOKUP($C338,[1]量産!$C$4:$N$15550,10,FALSE)</f>
        <v>○</v>
      </c>
      <c r="AH338" s="42">
        <f>VLOOKUP($C338,[1]量産!$C$4:$N$15550,11,FALSE)</f>
        <v>20230713</v>
      </c>
      <c r="AI338" s="84">
        <f>VLOOKUP($C338,[1]量産!$C$4:$N$15550,12,FALSE)</f>
        <v>20230713</v>
      </c>
      <c r="AJ338" s="9"/>
      <c r="AK338" s="10"/>
      <c r="AL338" s="11">
        <f t="shared" si="42"/>
        <v>8977943543</v>
      </c>
      <c r="AM338" s="11" t="str">
        <f t="shared" si="43"/>
        <v>A</v>
      </c>
      <c r="AN338" s="11" t="str">
        <f t="shared" si="44"/>
        <v>VK00 SOP済</v>
      </c>
      <c r="AQ338" s="11">
        <f t="shared" si="45"/>
        <v>0</v>
      </c>
      <c r="AR338" s="11">
        <f t="shared" si="46"/>
        <v>0</v>
      </c>
      <c r="BK338" s="13" t="e">
        <f>VLOOKUP(C:C,[2]Sheet2!$A:$A,1,FALSE)</f>
        <v>#N/A</v>
      </c>
    </row>
    <row r="339" spans="1:63" s="13" customFormat="1">
      <c r="A339" s="138">
        <v>420</v>
      </c>
      <c r="B339" s="170" t="s">
        <v>13</v>
      </c>
      <c r="C339" s="136">
        <v>8977943643</v>
      </c>
      <c r="D339" s="136" t="s">
        <v>15</v>
      </c>
      <c r="E339" s="247" t="s">
        <v>1018</v>
      </c>
      <c r="F339" s="139">
        <v>1</v>
      </c>
      <c r="G339" s="139" t="s">
        <v>82</v>
      </c>
      <c r="H339" s="139" t="s">
        <v>85</v>
      </c>
      <c r="I339" s="152">
        <v>5</v>
      </c>
      <c r="J339" s="152">
        <v>2</v>
      </c>
      <c r="K339" s="152">
        <v>3</v>
      </c>
      <c r="L339" s="152">
        <v>3</v>
      </c>
      <c r="M339" s="139">
        <v>7</v>
      </c>
      <c r="N339" s="152">
        <v>3</v>
      </c>
      <c r="O339" s="152">
        <v>3</v>
      </c>
      <c r="P339" s="139">
        <v>6</v>
      </c>
      <c r="Q339" s="152">
        <v>4</v>
      </c>
      <c r="R339" s="152">
        <v>6</v>
      </c>
      <c r="S339" s="152">
        <v>7</v>
      </c>
      <c r="T339" s="152">
        <v>2</v>
      </c>
      <c r="U339" s="152">
        <v>3</v>
      </c>
      <c r="V339" s="139">
        <v>54</v>
      </c>
      <c r="W339" s="136" t="s">
        <v>680</v>
      </c>
      <c r="X339" s="136" t="s">
        <v>681</v>
      </c>
      <c r="Y339" s="42" t="str">
        <f>VLOOKUP($C339,[1]量産!$C$4:$N$15550,2,FALSE)</f>
        <v>I4JJZ45</v>
      </c>
      <c r="Z339" s="108">
        <f>VLOOKUP($C339,[1]量産!$C$4:$N$15550,3,FALSE)</f>
        <v>0</v>
      </c>
      <c r="AA339" s="42" t="str">
        <f>VLOOKUP($C339,[1]量産!$C$4:$N$15550,4,FALSE)</f>
        <v>VK00NKR</v>
      </c>
      <c r="AB339" s="42" t="str">
        <f>VLOOKUP($C339,[1]量産!$C$4:$N$15550,5,FALSE)</f>
        <v>VK00 1X 標準</v>
      </c>
      <c r="AC339" s="81" t="str">
        <f>VLOOKUP($C339,[1]量産!$C$4:$N$15550,6,FALSE)</f>
        <v>【I4JJZ45】VK00 1X ’22/2月末　1生-2向けFRAME ASM 設変出図(サ変)</v>
      </c>
      <c r="AD339" s="42" t="str">
        <f>VLOOKUP($C339,[1]量産!$C$4:$N$15550,7,FALSE)</f>
        <v>PA1-3108</v>
      </c>
      <c r="AE339" s="42" t="str">
        <f>VLOOKUP($C339,[1]量産!$C$4:$N$15550,8,FALSE)</f>
        <v>A</v>
      </c>
      <c r="AF339" s="82" t="str">
        <f>VLOOKUP($C339,[1]量産!$C$4:$N$15550,9,FALSE)</f>
        <v>CMF</v>
      </c>
      <c r="AG339" s="83" t="str">
        <f>VLOOKUP($C339,[1]量産!$C$4:$N$15550,10,FALSE)</f>
        <v>○</v>
      </c>
      <c r="AH339" s="42">
        <f>VLOOKUP($C339,[1]量産!$C$4:$N$15550,11,FALSE)</f>
        <v>20230705</v>
      </c>
      <c r="AI339" s="84">
        <f>VLOOKUP($C339,[1]量産!$C$4:$N$15550,12,FALSE)</f>
        <v>20230705</v>
      </c>
      <c r="AJ339" s="9"/>
      <c r="AK339" s="10"/>
      <c r="AL339" s="11">
        <f t="shared" si="42"/>
        <v>8977943643</v>
      </c>
      <c r="AM339" s="11" t="str">
        <f t="shared" si="43"/>
        <v>A</v>
      </c>
      <c r="AN339" s="11" t="str">
        <f t="shared" si="44"/>
        <v>VK00 SOP済</v>
      </c>
      <c r="AQ339" s="11">
        <f t="shared" si="45"/>
        <v>0</v>
      </c>
      <c r="AR339" s="11">
        <f t="shared" si="46"/>
        <v>0</v>
      </c>
      <c r="BK339" s="13" t="e">
        <f>VLOOKUP(C:C,[2]Sheet2!$A:$A,1,FALSE)</f>
        <v>#N/A</v>
      </c>
    </row>
    <row r="340" spans="1:63" s="11" customFormat="1">
      <c r="A340" s="138">
        <v>421</v>
      </c>
      <c r="B340" s="170" t="s">
        <v>13</v>
      </c>
      <c r="C340" s="136">
        <v>8977943682</v>
      </c>
      <c r="D340" s="136" t="s">
        <v>15</v>
      </c>
      <c r="E340" s="247" t="s">
        <v>1018</v>
      </c>
      <c r="F340" s="139">
        <v>1</v>
      </c>
      <c r="G340" s="139" t="s">
        <v>71</v>
      </c>
      <c r="H340" s="139" t="s">
        <v>85</v>
      </c>
      <c r="I340" s="152">
        <v>5</v>
      </c>
      <c r="J340" s="139">
        <v>9</v>
      </c>
      <c r="K340" s="139">
        <v>7</v>
      </c>
      <c r="L340" s="152">
        <v>6</v>
      </c>
      <c r="M340" s="152">
        <v>8</v>
      </c>
      <c r="N340" s="152">
        <v>5</v>
      </c>
      <c r="O340" s="152">
        <v>8</v>
      </c>
      <c r="P340" s="152">
        <v>32</v>
      </c>
      <c r="Q340" s="152">
        <v>11</v>
      </c>
      <c r="R340" s="152">
        <v>19</v>
      </c>
      <c r="S340" s="152">
        <v>22</v>
      </c>
      <c r="T340" s="152">
        <v>16</v>
      </c>
      <c r="U340" s="152">
        <v>4</v>
      </c>
      <c r="V340" s="139">
        <v>152</v>
      </c>
      <c r="W340" s="136" t="s">
        <v>680</v>
      </c>
      <c r="X340" s="136" t="s">
        <v>681</v>
      </c>
      <c r="Y340" s="42" t="str">
        <f>VLOOKUP($C340,[1]量産!$C$4:$N$15550,2,FALSE)</f>
        <v>I4JKG68</v>
      </c>
      <c r="Z340" s="108">
        <f>VLOOKUP($C340,[1]量産!$C$4:$N$15550,3,FALSE)</f>
        <v>44959</v>
      </c>
      <c r="AA340" s="42" t="str">
        <f>VLOOKUP($C340,[1]量産!$C$4:$N$15550,4,FALSE)</f>
        <v>VK00 NMR</v>
      </c>
      <c r="AB340" s="42" t="str">
        <f>VLOOKUP($C340,[1]量産!$C$4:$N$15550,5,FALSE)</f>
        <v>VK00 1X 標準</v>
      </c>
      <c r="AC340" s="81" t="str">
        <f>VLOOKUP($C340,[1]量産!$C$4:$N$15550,6,FALSE)</f>
        <v>【I4JKG68】VK00 1X RIGID 一生向けFRAME ASM 設変出図</v>
      </c>
      <c r="AD340" s="42" t="str">
        <f>VLOOKUP($C340,[1]量産!$C$4:$N$15550,7,FALSE)</f>
        <v>PA1-3108</v>
      </c>
      <c r="AE340" s="42" t="str">
        <f>VLOOKUP($C340,[1]量産!$C$4:$N$15550,8,FALSE)</f>
        <v>A</v>
      </c>
      <c r="AF340" s="82" t="str">
        <f>VLOOKUP($C340,[1]量産!$C$4:$N$15550,9,FALSE)</f>
        <v>CM7</v>
      </c>
      <c r="AG340" s="83" t="str">
        <f>VLOOKUP($C340,[1]量産!$C$4:$N$15550,10,FALSE)</f>
        <v>○</v>
      </c>
      <c r="AH340" s="42">
        <f>VLOOKUP($C340,[1]量産!$C$4:$N$15550,11,FALSE)</f>
        <v>20230201</v>
      </c>
      <c r="AI340" s="84">
        <f>VLOOKUP($C340,[1]量産!$C$4:$N$15550,12,FALSE)</f>
        <v>20230201</v>
      </c>
      <c r="AJ340" s="9"/>
      <c r="AK340" s="10"/>
      <c r="AL340" s="11">
        <f t="shared" si="42"/>
        <v>8977943682</v>
      </c>
      <c r="AM340" s="11" t="str">
        <f t="shared" si="43"/>
        <v>A</v>
      </c>
      <c r="AN340" s="11" t="str">
        <f t="shared" si="44"/>
        <v>VK00 SOP済</v>
      </c>
      <c r="AQ340" s="11">
        <f t="shared" si="45"/>
        <v>0</v>
      </c>
      <c r="AR340" s="11">
        <f t="shared" si="46"/>
        <v>0</v>
      </c>
      <c r="BK340" s="13" t="e">
        <f>VLOOKUP(C:C,[2]Sheet2!$A:$A,1,FALSE)</f>
        <v>#N/A</v>
      </c>
    </row>
    <row r="341" spans="1:63" s="11" customFormat="1">
      <c r="A341" s="138">
        <v>422</v>
      </c>
      <c r="B341" s="170" t="s">
        <v>13</v>
      </c>
      <c r="C341" s="136">
        <v>8977943703</v>
      </c>
      <c r="D341" s="136" t="s">
        <v>15</v>
      </c>
      <c r="E341" s="247" t="s">
        <v>1018</v>
      </c>
      <c r="F341" s="139">
        <v>1</v>
      </c>
      <c r="G341" s="139" t="s">
        <v>59</v>
      </c>
      <c r="H341" s="139" t="s">
        <v>85</v>
      </c>
      <c r="I341" s="139">
        <v>14</v>
      </c>
      <c r="J341" s="152">
        <v>11</v>
      </c>
      <c r="K341" s="152">
        <v>7</v>
      </c>
      <c r="L341" s="152">
        <v>8</v>
      </c>
      <c r="M341" s="152">
        <v>17</v>
      </c>
      <c r="N341" s="152">
        <v>15</v>
      </c>
      <c r="O341" s="152">
        <v>9</v>
      </c>
      <c r="P341" s="152">
        <v>5</v>
      </c>
      <c r="Q341" s="152">
        <v>16</v>
      </c>
      <c r="R341" s="152">
        <v>14</v>
      </c>
      <c r="S341" s="152">
        <v>7</v>
      </c>
      <c r="T341" s="152">
        <v>12</v>
      </c>
      <c r="U341" s="152">
        <v>12</v>
      </c>
      <c r="V341" s="139">
        <v>147</v>
      </c>
      <c r="W341" s="136" t="s">
        <v>680</v>
      </c>
      <c r="X341" s="136" t="s">
        <v>681</v>
      </c>
      <c r="Y341" s="42" t="str">
        <f>VLOOKUP($C341,[1]量産!$C$4:$N$15550,2,FALSE)</f>
        <v>I4JJZ45</v>
      </c>
      <c r="Z341" s="108">
        <f>VLOOKUP($C341,[1]量産!$C$4:$N$15550,3,FALSE)</f>
        <v>0</v>
      </c>
      <c r="AA341" s="42" t="str">
        <f>VLOOKUP($C341,[1]量産!$C$4:$N$15550,4,FALSE)</f>
        <v>VK00NKR</v>
      </c>
      <c r="AB341" s="42" t="str">
        <f>VLOOKUP($C341,[1]量産!$C$4:$N$15550,5,FALSE)</f>
        <v>VK00 1X 標準</v>
      </c>
      <c r="AC341" s="81" t="str">
        <f>VLOOKUP($C341,[1]量産!$C$4:$N$15550,6,FALSE)</f>
        <v>【I4JJZ45】VK00 1X ’22/2月末　1生-2向けFRAME ASM 設変出図(サ変)</v>
      </c>
      <c r="AD341" s="42" t="str">
        <f>VLOOKUP($C341,[1]量産!$C$4:$N$15550,7,FALSE)</f>
        <v>PA1-3108</v>
      </c>
      <c r="AE341" s="42" t="str">
        <f>VLOOKUP($C341,[1]量産!$C$4:$N$15550,8,FALSE)</f>
        <v>A</v>
      </c>
      <c r="AF341" s="82" t="str">
        <f>VLOOKUP($C341,[1]量産!$C$4:$N$15550,9,FALSE)</f>
        <v>CM9</v>
      </c>
      <c r="AG341" s="83" t="str">
        <f>VLOOKUP($C341,[1]量産!$C$4:$N$15550,10,FALSE)</f>
        <v>○</v>
      </c>
      <c r="AH341" s="42">
        <f>VLOOKUP($C341,[1]量産!$C$4:$N$15550,11,FALSE)</f>
        <v>20230201</v>
      </c>
      <c r="AI341" s="84">
        <f>VLOOKUP($C341,[1]量産!$C$4:$N$15550,12,FALSE)</f>
        <v>20230201</v>
      </c>
      <c r="AJ341" s="9"/>
      <c r="AK341" s="10"/>
      <c r="AL341" s="11">
        <f t="shared" si="42"/>
        <v>8977943703</v>
      </c>
      <c r="AM341" s="11" t="str">
        <f t="shared" si="43"/>
        <v>A</v>
      </c>
      <c r="AN341" s="11" t="str">
        <f t="shared" si="44"/>
        <v>VK00 SOP済</v>
      </c>
      <c r="AQ341" s="11">
        <f t="shared" si="45"/>
        <v>0</v>
      </c>
      <c r="AR341" s="11">
        <f t="shared" si="46"/>
        <v>0</v>
      </c>
      <c r="BK341" s="13" t="e">
        <f>VLOOKUP(C:C,[2]Sheet2!$A:$A,1,FALSE)</f>
        <v>#N/A</v>
      </c>
    </row>
    <row r="342" spans="1:63" s="11" customFormat="1">
      <c r="A342" s="138">
        <v>451</v>
      </c>
      <c r="B342" s="170" t="s">
        <v>13</v>
      </c>
      <c r="C342" s="136">
        <v>8978767202</v>
      </c>
      <c r="D342" s="136" t="s">
        <v>17</v>
      </c>
      <c r="E342" s="247" t="s">
        <v>1018</v>
      </c>
      <c r="F342" s="139">
        <v>1</v>
      </c>
      <c r="G342" s="139" t="s">
        <v>83</v>
      </c>
      <c r="H342" s="139" t="s">
        <v>85</v>
      </c>
      <c r="I342" s="139">
        <v>1</v>
      </c>
      <c r="J342" s="139">
        <v>1</v>
      </c>
      <c r="K342" s="152"/>
      <c r="L342" s="139">
        <v>4</v>
      </c>
      <c r="M342" s="139">
        <v>10</v>
      </c>
      <c r="N342" s="152">
        <v>2</v>
      </c>
      <c r="O342" s="139">
        <v>3</v>
      </c>
      <c r="P342" s="152">
        <v>4</v>
      </c>
      <c r="Q342" s="152">
        <v>7</v>
      </c>
      <c r="R342" s="152">
        <v>8</v>
      </c>
      <c r="S342" s="152">
        <v>7</v>
      </c>
      <c r="T342" s="152">
        <v>10</v>
      </c>
      <c r="U342" s="152">
        <v>4</v>
      </c>
      <c r="V342" s="139">
        <v>61</v>
      </c>
      <c r="W342" s="136" t="s">
        <v>680</v>
      </c>
      <c r="X342" s="136" t="s">
        <v>681</v>
      </c>
      <c r="Y342" s="42" t="str">
        <f>VLOOKUP($C342,[1]量産!$C$4:$N$15550,2,FALSE)</f>
        <v>I4JKG68</v>
      </c>
      <c r="Z342" s="108">
        <f>VLOOKUP($C342,[1]量産!$C$4:$N$15550,3,FALSE)</f>
        <v>44959</v>
      </c>
      <c r="AA342" s="42" t="str">
        <f>VLOOKUP($C342,[1]量産!$C$4:$N$15550,4,FALSE)</f>
        <v>VK00 NMR</v>
      </c>
      <c r="AB342" s="42" t="str">
        <f>VLOOKUP($C342,[1]量産!$C$4:$N$15550,5,FALSE)</f>
        <v>VK00 1X 標準</v>
      </c>
      <c r="AC342" s="81" t="str">
        <f>VLOOKUP($C342,[1]量産!$C$4:$N$15550,6,FALSE)</f>
        <v>【I4JKG68】VK00 1X RIGID 一生向けFRAME ASM 設変出図</v>
      </c>
      <c r="AD342" s="42" t="str">
        <f>VLOOKUP($C342,[1]量産!$C$4:$N$15550,7,FALSE)</f>
        <v>PA1-3108</v>
      </c>
      <c r="AE342" s="42" t="str">
        <f>VLOOKUP($C342,[1]量産!$C$4:$N$15550,8,FALSE)</f>
        <v>A</v>
      </c>
      <c r="AF342" s="82" t="str">
        <f>VLOOKUP($C342,[1]量産!$C$4:$N$15550,9,FALSE)</f>
        <v>JB5</v>
      </c>
      <c r="AG342" s="83" t="str">
        <f>VLOOKUP($C342,[1]量産!$C$4:$N$15550,10,FALSE)</f>
        <v>○</v>
      </c>
      <c r="AH342" s="42">
        <f>VLOOKUP($C342,[1]量産!$C$4:$N$15550,11,FALSE)</f>
        <v>20230308</v>
      </c>
      <c r="AI342" s="84">
        <f>VLOOKUP($C342,[1]量産!$C$4:$N$15550,12,FALSE)</f>
        <v>20230227</v>
      </c>
      <c r="AJ342" s="9"/>
      <c r="AK342" s="10"/>
      <c r="AL342" s="11">
        <f t="shared" si="42"/>
        <v>8978767202</v>
      </c>
      <c r="AM342" s="11" t="str">
        <f t="shared" si="43"/>
        <v>A</v>
      </c>
      <c r="AN342" s="11" t="str">
        <f t="shared" si="44"/>
        <v>VK00 SOP済</v>
      </c>
      <c r="AQ342" s="11">
        <f t="shared" si="45"/>
        <v>0</v>
      </c>
      <c r="AR342" s="11">
        <f t="shared" si="46"/>
        <v>0</v>
      </c>
      <c r="BK342" s="13" t="e">
        <f>VLOOKUP(C:C,[2]Sheet2!$A:$A,1,FALSE)</f>
        <v>#N/A</v>
      </c>
    </row>
    <row r="343" spans="1:63" s="11" customFormat="1">
      <c r="A343" s="138">
        <v>510</v>
      </c>
      <c r="B343" s="170" t="s">
        <v>13</v>
      </c>
      <c r="C343" s="136">
        <v>8978844984</v>
      </c>
      <c r="D343" s="136" t="s">
        <v>15</v>
      </c>
      <c r="E343" s="247" t="s">
        <v>1044</v>
      </c>
      <c r="F343" s="139">
        <v>1</v>
      </c>
      <c r="G343" s="139" t="s">
        <v>869</v>
      </c>
      <c r="H343" s="139" t="s">
        <v>85</v>
      </c>
      <c r="I343" s="152">
        <v>2</v>
      </c>
      <c r="J343" s="152">
        <v>1</v>
      </c>
      <c r="K343" s="152"/>
      <c r="L343" s="152">
        <v>1</v>
      </c>
      <c r="M343" s="139">
        <v>2</v>
      </c>
      <c r="N343" s="139">
        <v>2</v>
      </c>
      <c r="O343" s="139">
        <v>1</v>
      </c>
      <c r="P343" s="152"/>
      <c r="Q343" s="152"/>
      <c r="R343" s="152"/>
      <c r="S343" s="152">
        <v>2</v>
      </c>
      <c r="T343" s="152">
        <v>7</v>
      </c>
      <c r="U343" s="152">
        <v>5</v>
      </c>
      <c r="V343" s="139">
        <v>23</v>
      </c>
      <c r="W343" s="136" t="s">
        <v>680</v>
      </c>
      <c r="X343" s="136" t="s">
        <v>681</v>
      </c>
      <c r="Y343" s="42" t="str">
        <f>VLOOKUP($C343,[1]量産!$C$4:$N$15550,2,FALSE)</f>
        <v>I4JLF43</v>
      </c>
      <c r="Z343" s="108">
        <f>VLOOKUP($C343,[1]量産!$C$4:$N$15550,3,FALSE)</f>
        <v>0</v>
      </c>
      <c r="AA343" s="42" t="str">
        <f>VLOOKUP($C343,[1]量産!$C$4:$N$15550,4,FALSE)</f>
        <v>VK00 NKR</v>
      </c>
      <c r="AB343" s="42" t="str">
        <f>VLOOKUP($C343,[1]量産!$C$4:$N$15550,5,FALSE)</f>
        <v>VK00 7001幅</v>
      </c>
      <c r="AC343" s="81" t="str">
        <f>VLOOKUP($C343,[1]量産!$C$4:$N$15550,6,FALSE)</f>
        <v>VK00 A1-GR 700幅　 FRAME ASM 先行量産 設変出図 (変更内容:K研3でのハーネス不具合対策)</v>
      </c>
      <c r="AD343" s="42" t="str">
        <f>VLOOKUP($C343,[1]量産!$C$4:$N$15550,7,FALSE)</f>
        <v>未</v>
      </c>
      <c r="AE343" s="42" t="str">
        <f>VLOOKUP($C343,[1]量産!$C$4:$N$15550,8,FALSE)</f>
        <v>A</v>
      </c>
      <c r="AF343" s="82">
        <f>VLOOKUP($C343,[1]量産!$C$4:$N$15550,9,FALSE)</f>
        <v>0</v>
      </c>
      <c r="AG343" s="83" t="str">
        <f>VLOOKUP($C343,[1]量産!$C$4:$N$15550,10,FALSE)</f>
        <v>○</v>
      </c>
      <c r="AH343" s="42">
        <f>VLOOKUP($C343,[1]量産!$C$4:$N$15550,11,FALSE)</f>
        <v>20240109</v>
      </c>
      <c r="AI343" s="84">
        <f>VLOOKUP($C343,[1]量産!$C$4:$N$15550,12,FALSE)</f>
        <v>20240109</v>
      </c>
      <c r="AJ343" s="9"/>
      <c r="AK343" s="10"/>
      <c r="AL343" s="11">
        <f t="shared" si="42"/>
        <v>8978844984</v>
      </c>
      <c r="AM343" s="11" t="str">
        <f t="shared" si="43"/>
        <v>A</v>
      </c>
      <c r="AN343" s="11" t="str">
        <f t="shared" si="44"/>
        <v>VK00設変初品</v>
      </c>
      <c r="AQ343" s="11">
        <f t="shared" si="45"/>
        <v>0</v>
      </c>
      <c r="AR343" s="11">
        <f t="shared" si="46"/>
        <v>0</v>
      </c>
      <c r="BK343" s="13" t="e">
        <f>VLOOKUP(C:C,[2]Sheet2!$A:$A,1,FALSE)</f>
        <v>#N/A</v>
      </c>
    </row>
    <row r="344" spans="1:63" s="11" customFormat="1">
      <c r="A344" s="138">
        <v>511</v>
      </c>
      <c r="B344" s="170" t="s">
        <v>13</v>
      </c>
      <c r="C344" s="136">
        <v>8978845015</v>
      </c>
      <c r="D344" s="136" t="s">
        <v>15</v>
      </c>
      <c r="E344" s="247" t="s">
        <v>1044</v>
      </c>
      <c r="F344" s="139">
        <v>1</v>
      </c>
      <c r="G344" s="139" t="s">
        <v>767</v>
      </c>
      <c r="H344" s="139" t="s">
        <v>85</v>
      </c>
      <c r="I344" s="152">
        <v>4</v>
      </c>
      <c r="J344" s="139">
        <v>2</v>
      </c>
      <c r="K344" s="152">
        <v>2</v>
      </c>
      <c r="L344" s="152">
        <v>1</v>
      </c>
      <c r="M344" s="152">
        <v>3</v>
      </c>
      <c r="N344" s="152">
        <v>1</v>
      </c>
      <c r="O344" s="152"/>
      <c r="P344" s="152"/>
      <c r="Q344" s="152"/>
      <c r="R344" s="152"/>
      <c r="S344" s="152"/>
      <c r="T344" s="152"/>
      <c r="U344" s="152"/>
      <c r="V344" s="139">
        <v>13</v>
      </c>
      <c r="W344" s="136" t="s">
        <v>680</v>
      </c>
      <c r="X344" s="136" t="s">
        <v>681</v>
      </c>
      <c r="Y344" s="42" t="str">
        <f>VLOOKUP($C344,[1]量産!$C$4:$N$15550,2,FALSE)</f>
        <v>I4JLF43</v>
      </c>
      <c r="Z344" s="108">
        <f>VLOOKUP($C344,[1]量産!$C$4:$N$15550,3,FALSE)</f>
        <v>0</v>
      </c>
      <c r="AA344" s="42" t="str">
        <f>VLOOKUP($C344,[1]量産!$C$4:$N$15550,4,FALSE)</f>
        <v>VK00 NKR</v>
      </c>
      <c r="AB344" s="42" t="str">
        <f>VLOOKUP($C344,[1]量産!$C$4:$N$15550,5,FALSE)</f>
        <v>VK00 7001幅</v>
      </c>
      <c r="AC344" s="81" t="str">
        <f>VLOOKUP($C344,[1]量産!$C$4:$N$15550,6,FALSE)</f>
        <v>VK00 A1-GR 700幅　 FRAME ASM 先行量産 設変出図 (変更内容:K研3でのハーネス不具合対策)</v>
      </c>
      <c r="AD344" s="42" t="str">
        <f>VLOOKUP($C344,[1]量産!$C$4:$N$15550,7,FALSE)</f>
        <v>PA1-4104</v>
      </c>
      <c r="AE344" s="42" t="str">
        <f>VLOOKUP($C344,[1]量産!$C$4:$N$15550,8,FALSE)</f>
        <v>A</v>
      </c>
      <c r="AF344" s="82" t="str">
        <f>VLOOKUP($C344,[1]量産!$C$4:$N$15550,9,FALSE)</f>
        <v>PF3</v>
      </c>
      <c r="AG344" s="83" t="str">
        <f>VLOOKUP($C344,[1]量産!$C$4:$N$15550,10,FALSE)</f>
        <v>○</v>
      </c>
      <c r="AH344" s="42">
        <f>VLOOKUP($C344,[1]量産!$C$4:$N$15550,11,FALSE)</f>
        <v>20240109</v>
      </c>
      <c r="AI344" s="84">
        <f>VLOOKUP($C344,[1]量産!$C$4:$N$15550,12,FALSE)</f>
        <v>20240109</v>
      </c>
      <c r="AJ344" s="9"/>
      <c r="AK344" s="10"/>
      <c r="AL344" s="11">
        <f t="shared" si="42"/>
        <v>8978845015</v>
      </c>
      <c r="AM344" s="11" t="str">
        <f t="shared" si="43"/>
        <v>A</v>
      </c>
      <c r="AN344" s="11" t="str">
        <f t="shared" si="44"/>
        <v>VK00設変初品</v>
      </c>
      <c r="AQ344" s="11">
        <f t="shared" si="45"/>
        <v>0</v>
      </c>
      <c r="AR344" s="11">
        <f t="shared" si="46"/>
        <v>0</v>
      </c>
      <c r="BK344" s="13" t="e">
        <f>VLOOKUP(C:C,[2]Sheet2!$A:$A,1,FALSE)</f>
        <v>#N/A</v>
      </c>
    </row>
    <row r="345" spans="1:63" s="11" customFormat="1">
      <c r="A345" s="138">
        <v>351</v>
      </c>
      <c r="B345" s="170" t="s">
        <v>13</v>
      </c>
      <c r="C345" s="136">
        <v>8972760034</v>
      </c>
      <c r="D345" s="136" t="s">
        <v>1135</v>
      </c>
      <c r="E345" s="247" t="s">
        <v>1101</v>
      </c>
      <c r="F345" s="139">
        <v>1</v>
      </c>
      <c r="G345" s="139" t="s">
        <v>1562</v>
      </c>
      <c r="H345" s="139" t="s">
        <v>85</v>
      </c>
      <c r="I345" s="139">
        <v>1</v>
      </c>
      <c r="J345" s="139">
        <v>6</v>
      </c>
      <c r="K345" s="152">
        <v>2</v>
      </c>
      <c r="L345" s="152">
        <v>1</v>
      </c>
      <c r="M345" s="152">
        <v>1</v>
      </c>
      <c r="N345" s="152">
        <v>1</v>
      </c>
      <c r="O345" s="152">
        <v>1</v>
      </c>
      <c r="P345" s="152">
        <v>1</v>
      </c>
      <c r="Q345" s="152">
        <v>1</v>
      </c>
      <c r="R345" s="152">
        <v>1</v>
      </c>
      <c r="S345" s="152">
        <v>1</v>
      </c>
      <c r="T345" s="152">
        <v>1</v>
      </c>
      <c r="U345" s="152"/>
      <c r="V345" s="139">
        <v>18</v>
      </c>
      <c r="W345" s="136" t="s">
        <v>680</v>
      </c>
      <c r="X345" s="136" t="s">
        <v>786</v>
      </c>
      <c r="Y345" s="42" t="str">
        <f>VLOOKUP($C345,[1]量産!$C$4:$N$15550,2,FALSE)</f>
        <v>I4K6850</v>
      </c>
      <c r="Z345" s="108">
        <f>VLOOKUP($C345,[1]量産!$C$4:$N$15550,3,FALSE)</f>
        <v>45791</v>
      </c>
      <c r="AA345" s="42" t="str">
        <f>VLOOKUP($C345,[1]量産!$C$4:$N$15550,4,FALSE)</f>
        <v xml:space="preserve">VK04 A1-Gr </v>
      </c>
      <c r="AB345" s="42" t="str">
        <f>VLOOKUP($C345,[1]量産!$C$4:$N$15550,5,FALSE)</f>
        <v>VK04 A1-Gr  1SEI</v>
      </c>
      <c r="AC345" s="81" t="str">
        <f>VLOOKUP($C345,[1]量産!$C$4:$N$15550,6,FALSE)</f>
        <v>VK04 A1-Gr  1SEI向け設変出図</v>
      </c>
      <c r="AD345" s="42">
        <f>VLOOKUP($C345,[1]量産!$C$4:$N$15550,7,FALSE)</f>
        <v>0</v>
      </c>
      <c r="AE345" s="42" t="str">
        <f>VLOOKUP($C345,[1]量産!$C$4:$N$15550,8,FALSE)</f>
        <v>A</v>
      </c>
      <c r="AF345" s="82">
        <f>VLOOKUP($C345,[1]量産!$C$4:$N$15550,9,FALSE)</f>
        <v>0</v>
      </c>
      <c r="AG345" s="83">
        <f>VLOOKUP($C345,[1]量産!$C$4:$N$15550,10,FALSE)</f>
        <v>0</v>
      </c>
      <c r="AH345" s="42">
        <f>VLOOKUP($C345,[1]量産!$C$4:$N$15550,11,FALSE)</f>
        <v>0</v>
      </c>
      <c r="AI345" s="84">
        <f>VLOOKUP($C345,[1]量産!$C$4:$N$15550,12,FALSE)</f>
        <v>0</v>
      </c>
      <c r="AJ345" s="12"/>
      <c r="AK345" s="10"/>
      <c r="AL345" s="11">
        <f t="shared" si="42"/>
        <v>8972760034</v>
      </c>
      <c r="AM345" s="11" t="str">
        <f t="shared" si="43"/>
        <v>A</v>
      </c>
      <c r="AN345" s="11" t="str">
        <f t="shared" si="44"/>
        <v>VK04 A1-GR 1生向け設変出図</v>
      </c>
      <c r="AQ345" s="11">
        <f t="shared" si="45"/>
        <v>0</v>
      </c>
      <c r="AR345" s="11">
        <f t="shared" si="46"/>
        <v>0</v>
      </c>
      <c r="BK345" s="13" t="e">
        <f>VLOOKUP(C:C,[2]Sheet2!$A:$A,1,FALSE)</f>
        <v>#N/A</v>
      </c>
    </row>
    <row r="346" spans="1:63" s="11" customFormat="1">
      <c r="A346" s="138">
        <v>352</v>
      </c>
      <c r="B346" s="170" t="s">
        <v>13</v>
      </c>
      <c r="C346" s="136">
        <v>8972760044</v>
      </c>
      <c r="D346" s="136" t="s">
        <v>1135</v>
      </c>
      <c r="E346" s="247" t="s">
        <v>1101</v>
      </c>
      <c r="F346" s="139">
        <v>1</v>
      </c>
      <c r="G346" s="139" t="s">
        <v>1563</v>
      </c>
      <c r="H346" s="139" t="s">
        <v>85</v>
      </c>
      <c r="I346" s="152">
        <v>5</v>
      </c>
      <c r="J346" s="139">
        <v>10</v>
      </c>
      <c r="K346" s="152">
        <v>16</v>
      </c>
      <c r="L346" s="139">
        <v>3</v>
      </c>
      <c r="M346" s="139">
        <v>8</v>
      </c>
      <c r="N346" s="152">
        <v>9</v>
      </c>
      <c r="O346" s="152">
        <v>10</v>
      </c>
      <c r="P346" s="152">
        <v>16</v>
      </c>
      <c r="Q346" s="152">
        <v>15</v>
      </c>
      <c r="R346" s="152">
        <v>15</v>
      </c>
      <c r="S346" s="152">
        <v>15</v>
      </c>
      <c r="T346" s="152">
        <v>24</v>
      </c>
      <c r="U346" s="152">
        <v>17</v>
      </c>
      <c r="V346" s="139">
        <v>163</v>
      </c>
      <c r="W346" s="136" t="s">
        <v>680</v>
      </c>
      <c r="X346" s="136" t="s">
        <v>786</v>
      </c>
      <c r="Y346" s="42" t="str">
        <f>VLOOKUP($C346,[1]量産!$C$4:$N$15550,2,FALSE)</f>
        <v>I4K6850</v>
      </c>
      <c r="Z346" s="108">
        <f>VLOOKUP($C346,[1]量産!$C$4:$N$15550,3,FALSE)</f>
        <v>45791</v>
      </c>
      <c r="AA346" s="42" t="str">
        <f>VLOOKUP($C346,[1]量産!$C$4:$N$15550,4,FALSE)</f>
        <v xml:space="preserve">VK04 A1-Gr </v>
      </c>
      <c r="AB346" s="42" t="str">
        <f>VLOOKUP($C346,[1]量産!$C$4:$N$15550,5,FALSE)</f>
        <v>VK04 A1-Gr  1SEI</v>
      </c>
      <c r="AC346" s="81" t="str">
        <f>VLOOKUP($C346,[1]量産!$C$4:$N$15550,6,FALSE)</f>
        <v>VK04 A1-Gr  1SEI向け設変出図</v>
      </c>
      <c r="AD346" s="42">
        <f>VLOOKUP($C346,[1]量産!$C$4:$N$15550,7,FALSE)</f>
        <v>0</v>
      </c>
      <c r="AE346" s="42" t="str">
        <f>VLOOKUP($C346,[1]量産!$C$4:$N$15550,8,FALSE)</f>
        <v>A</v>
      </c>
      <c r="AF346" s="82">
        <f>VLOOKUP($C346,[1]量産!$C$4:$N$15550,9,FALSE)</f>
        <v>0</v>
      </c>
      <c r="AG346" s="83" t="str">
        <f>VLOOKUP($C346,[1]量産!$C$4:$N$15550,10,FALSE)</f>
        <v>○</v>
      </c>
      <c r="AH346" s="42">
        <f>VLOOKUP($C346,[1]量産!$C$4:$N$15550,11,FALSE)</f>
        <v>20250825</v>
      </c>
      <c r="AI346" s="84">
        <f>VLOOKUP($C346,[1]量産!$C$4:$N$15550,12,FALSE)</f>
        <v>20250815</v>
      </c>
      <c r="AJ346" s="12"/>
      <c r="AK346" s="10"/>
      <c r="AL346" s="11">
        <f t="shared" si="42"/>
        <v>8972760044</v>
      </c>
      <c r="AM346" s="11" t="str">
        <f t="shared" si="43"/>
        <v>A</v>
      </c>
      <c r="AN346" s="11" t="str">
        <f t="shared" si="44"/>
        <v>VK04 A1-GR 1生向け設変出図</v>
      </c>
      <c r="AQ346" s="11">
        <f t="shared" si="45"/>
        <v>0</v>
      </c>
      <c r="AR346" s="11">
        <f t="shared" si="46"/>
        <v>0</v>
      </c>
      <c r="BK346" s="13" t="e">
        <f>VLOOKUP(C:C,[2]Sheet2!$A:$A,1,FALSE)</f>
        <v>#N/A</v>
      </c>
    </row>
    <row r="347" spans="1:63" s="11" customFormat="1">
      <c r="A347" s="138">
        <v>522</v>
      </c>
      <c r="B347" s="170" t="s">
        <v>13</v>
      </c>
      <c r="C347" s="136">
        <v>8983867581</v>
      </c>
      <c r="D347" s="136" t="s">
        <v>32</v>
      </c>
      <c r="E347" s="247" t="s">
        <v>1045</v>
      </c>
      <c r="F347" s="139">
        <v>1</v>
      </c>
      <c r="G347" s="139" t="s">
        <v>982</v>
      </c>
      <c r="H347" s="139" t="s">
        <v>85</v>
      </c>
      <c r="I347" s="139">
        <v>2</v>
      </c>
      <c r="J347" s="139">
        <v>5</v>
      </c>
      <c r="K347" s="152">
        <v>1</v>
      </c>
      <c r="L347" s="152">
        <v>1</v>
      </c>
      <c r="M347" s="139">
        <v>1</v>
      </c>
      <c r="N347" s="139"/>
      <c r="O347" s="152"/>
      <c r="P347" s="139"/>
      <c r="Q347" s="139"/>
      <c r="R347" s="152"/>
      <c r="S347" s="152">
        <v>1</v>
      </c>
      <c r="T347" s="152">
        <v>1</v>
      </c>
      <c r="U347" s="152"/>
      <c r="V347" s="139">
        <v>12</v>
      </c>
      <c r="W347" s="136" t="s">
        <v>680</v>
      </c>
      <c r="X347" s="136" t="s">
        <v>787</v>
      </c>
      <c r="Y347" s="42" t="str">
        <f>VLOOKUP($C347,[1]量産!$C$4:$N$15550,2,FALSE)</f>
        <v>I4JGD48</v>
      </c>
      <c r="Z347" s="108">
        <f>VLOOKUP($C347,[1]量産!$C$4:$N$15550,3,FALSE)</f>
        <v>0</v>
      </c>
      <c r="AA347" s="42" t="str">
        <f>VLOOKUP($C347,[1]量産!$C$4:$N$15550,4,FALSE)</f>
        <v>VL01 NMR</v>
      </c>
      <c r="AB347" s="42" t="str">
        <f>VLOOKUP($C347,[1]量産!$C$4:$N$15550,5,FALSE)</f>
        <v>VL01 NMR</v>
      </c>
      <c r="AC347" s="81" t="str">
        <f>VLOOKUP($C347,[1]量産!$C$4:$N$15550,6,FALSE)</f>
        <v>【I4JGD48】VL01 C-Gr 2X NUT追加</v>
      </c>
      <c r="AD347" s="42" t="str">
        <f>VLOOKUP($C347,[1]量産!$C$4:$N$15550,7,FALSE)</f>
        <v>PA1-8147</v>
      </c>
      <c r="AE347" s="42" t="str">
        <f>VLOOKUP($C347,[1]量産!$C$4:$N$15550,8,FALSE)</f>
        <v>A</v>
      </c>
      <c r="AF347" s="82" t="str">
        <f>VLOOKUP($C347,[1]量産!$C$4:$N$15550,9,FALSE)</f>
        <v>LE1</v>
      </c>
      <c r="AG347" s="83" t="str">
        <f>VLOOKUP($C347,[1]量産!$C$4:$N$15550,10,FALSE)</f>
        <v>○</v>
      </c>
      <c r="AH347" s="42">
        <f>VLOOKUP($C347,[1]量産!$C$4:$N$15550,11,FALSE)</f>
        <v>20181109</v>
      </c>
      <c r="AI347" s="84">
        <f>VLOOKUP($C347,[1]量産!$C$4:$N$15550,12,FALSE)</f>
        <v>20181109</v>
      </c>
      <c r="AJ347" s="12"/>
      <c r="AK347" s="10"/>
      <c r="AL347" s="11">
        <f t="shared" si="42"/>
        <v>8983867581</v>
      </c>
      <c r="AM347" s="11" t="str">
        <f t="shared" si="43"/>
        <v>A</v>
      </c>
      <c r="AN347" s="11" t="str">
        <f t="shared" si="44"/>
        <v>VL01 C1-GR GCC向け 4JJ1 EURO3 P/S PIPE用溶接NUT追加</v>
      </c>
      <c r="AQ347" s="11">
        <f t="shared" si="45"/>
        <v>0</v>
      </c>
      <c r="AR347" s="11">
        <f t="shared" si="46"/>
        <v>0</v>
      </c>
      <c r="BK347" s="13" t="e">
        <f>VLOOKUP(C:C,[2]Sheet2!$A:$A,1,FALSE)</f>
        <v>#N/A</v>
      </c>
    </row>
    <row r="348" spans="1:63" s="11" customFormat="1">
      <c r="A348" s="138">
        <v>433</v>
      </c>
      <c r="B348" s="170" t="s">
        <v>13</v>
      </c>
      <c r="C348" s="136">
        <v>8978312810</v>
      </c>
      <c r="D348" s="136" t="s">
        <v>36</v>
      </c>
      <c r="E348" s="247" t="s">
        <v>1047</v>
      </c>
      <c r="F348" s="139">
        <v>1</v>
      </c>
      <c r="G348" s="139" t="s">
        <v>765</v>
      </c>
      <c r="H348" s="139" t="s">
        <v>85</v>
      </c>
      <c r="I348" s="152">
        <v>18</v>
      </c>
      <c r="J348" s="152">
        <v>15</v>
      </c>
      <c r="K348" s="152">
        <v>14</v>
      </c>
      <c r="L348" s="152">
        <v>30</v>
      </c>
      <c r="M348" s="152">
        <v>25</v>
      </c>
      <c r="N348" s="152">
        <v>25</v>
      </c>
      <c r="O348" s="152">
        <v>20</v>
      </c>
      <c r="P348" s="152">
        <v>18</v>
      </c>
      <c r="Q348" s="139">
        <v>17</v>
      </c>
      <c r="R348" s="152">
        <v>16</v>
      </c>
      <c r="S348" s="152">
        <v>15</v>
      </c>
      <c r="T348" s="152">
        <v>18</v>
      </c>
      <c r="U348" s="152">
        <v>13</v>
      </c>
      <c r="V348" s="139">
        <v>244</v>
      </c>
      <c r="W348" s="136" t="s">
        <v>680</v>
      </c>
      <c r="X348" s="136" t="s">
        <v>683</v>
      </c>
      <c r="Y348" s="42" t="str">
        <f>VLOOKUP($C348,[1]量産!$C$4:$N$15550,2,FALSE)</f>
        <v>I3JAY96</v>
      </c>
      <c r="Z348" s="108">
        <f>VLOOKUP($C348,[1]量産!$C$4:$N$15550,3,FALSE)</f>
        <v>0</v>
      </c>
      <c r="AA348" s="42" t="str">
        <f>VLOOKUP($C348,[1]量産!$C$4:$N$15550,4,FALSE)</f>
        <v>VL20 NMR</v>
      </c>
      <c r="AB348" s="42" t="str">
        <f>VLOOKUP($C348,[1]量産!$C$4:$N$15550,5,FALSE)</f>
        <v>VL20 H2-GR</v>
      </c>
      <c r="AC348" s="81" t="str">
        <f>VLOOKUP($C348,[1]量産!$C$4:$N$15550,6,FALSE)</f>
        <v>VL20 H2-GR FRAME ASM新規出図(初回イベント:'22/7月PP)</v>
      </c>
      <c r="AD348" s="42">
        <f>VLOOKUP($C348,[1]量産!$C$4:$N$15550,7,FALSE)</f>
        <v>0</v>
      </c>
      <c r="AE348" s="42">
        <f>VLOOKUP($C348,[1]量産!$C$4:$N$15550,8,FALSE)</f>
        <v>0</v>
      </c>
      <c r="AF348" s="82">
        <f>VLOOKUP($C348,[1]量産!$C$4:$N$15550,9,FALSE)</f>
        <v>0</v>
      </c>
      <c r="AG348" s="83" t="str">
        <f>VLOOKUP($C348,[1]量産!$C$4:$N$15550,10,FALSE)</f>
        <v>○</v>
      </c>
      <c r="AH348" s="42">
        <f>VLOOKUP($C348,[1]量産!$C$4:$N$15550,11,FALSE)</f>
        <v>20240807</v>
      </c>
      <c r="AI348" s="84">
        <f>VLOOKUP($C348,[1]量産!$C$4:$N$15550,12,FALSE)</f>
        <v>20240807</v>
      </c>
      <c r="AJ348" s="12"/>
      <c r="AK348" s="10"/>
      <c r="AL348" s="11">
        <f t="shared" si="42"/>
        <v>8978312810</v>
      </c>
      <c r="AM348" s="11" t="str">
        <f t="shared" si="43"/>
        <v>A</v>
      </c>
      <c r="AN348" s="11" t="str">
        <f t="shared" si="44"/>
        <v>VL20 SOP</v>
      </c>
      <c r="AQ348" s="11">
        <f t="shared" si="45"/>
        <v>0</v>
      </c>
      <c r="AR348" s="11">
        <f t="shared" si="46"/>
        <v>0</v>
      </c>
      <c r="BK348" s="13" t="e">
        <f>VLOOKUP(C:C,[2]Sheet2!$A:$A,1,FALSE)</f>
        <v>#N/A</v>
      </c>
    </row>
    <row r="349" spans="1:63" s="11" customFormat="1">
      <c r="A349" s="138">
        <v>435</v>
      </c>
      <c r="B349" s="170" t="s">
        <v>13</v>
      </c>
      <c r="C349" s="136">
        <v>8978312942</v>
      </c>
      <c r="D349" s="136" t="s">
        <v>36</v>
      </c>
      <c r="E349" s="247" t="s">
        <v>1048</v>
      </c>
      <c r="F349" s="139">
        <v>1</v>
      </c>
      <c r="G349" s="139" t="s">
        <v>848</v>
      </c>
      <c r="H349" s="139" t="s">
        <v>85</v>
      </c>
      <c r="I349" s="152">
        <v>55</v>
      </c>
      <c r="J349" s="152">
        <v>3</v>
      </c>
      <c r="K349" s="152">
        <v>4</v>
      </c>
      <c r="L349" s="152">
        <v>9</v>
      </c>
      <c r="M349" s="152">
        <v>7</v>
      </c>
      <c r="N349" s="152">
        <v>7</v>
      </c>
      <c r="O349" s="139">
        <v>14</v>
      </c>
      <c r="P349" s="152">
        <v>45</v>
      </c>
      <c r="Q349" s="152">
        <v>42</v>
      </c>
      <c r="R349" s="152">
        <v>40</v>
      </c>
      <c r="S349" s="139">
        <v>35</v>
      </c>
      <c r="T349" s="152">
        <v>35</v>
      </c>
      <c r="U349" s="152">
        <v>25</v>
      </c>
      <c r="V349" s="139">
        <v>321</v>
      </c>
      <c r="W349" s="136" t="s">
        <v>680</v>
      </c>
      <c r="X349" s="136" t="s">
        <v>683</v>
      </c>
      <c r="Y349" s="42" t="str">
        <f>VLOOKUP($C349,[1]量産!$C$4:$N$15550,2,FALSE)</f>
        <v>I4JKC38</v>
      </c>
      <c r="Z349" s="108">
        <f>VLOOKUP($C349,[1]量産!$C$4:$N$15550,3,FALSE)</f>
        <v>0</v>
      </c>
      <c r="AA349" s="42" t="str">
        <f>VLOOKUP($C349,[1]量産!$C$4:$N$15550,4,FALSE)</f>
        <v>VK00 NPR</v>
      </c>
      <c r="AB349" s="42" t="str">
        <f>VLOOKUP($C349,[1]量産!$C$4:$N$15550,5,FALSE)</f>
        <v>3X750幅</v>
      </c>
      <c r="AC349" s="81" t="str">
        <f>VLOOKUP($C349,[1]量産!$C$4:$N$15550,6,FALSE)</f>
        <v>【I4JKC38】VL20 H3-GR PP向け設変出図(対象イベント:’23/8月)</v>
      </c>
      <c r="AD349" s="42" t="str">
        <f>VLOOKUP($C349,[1]量産!$C$4:$N$15550,7,FALSE)</f>
        <v>PA1-4149</v>
      </c>
      <c r="AE349" s="42" t="str">
        <f>VLOOKUP($C349,[1]量産!$C$4:$N$15550,8,FALSE)</f>
        <v>A</v>
      </c>
      <c r="AF349" s="82" t="str">
        <f>VLOOKUP($C349,[1]量産!$C$4:$N$15550,9,FALSE)</f>
        <v>NM2</v>
      </c>
      <c r="AG349" s="83" t="str">
        <f>VLOOKUP($C349,[1]量産!$C$4:$N$15550,10,FALSE)</f>
        <v>○</v>
      </c>
      <c r="AH349" s="42">
        <f>VLOOKUP($C349,[1]量産!$C$4:$N$15550,11,FALSE)</f>
        <v>20240822</v>
      </c>
      <c r="AI349" s="84">
        <f>VLOOKUP($C349,[1]量産!$C$4:$N$15550,12,FALSE)</f>
        <v>20240822</v>
      </c>
      <c r="AJ349" s="12"/>
      <c r="AK349" s="10"/>
      <c r="AL349" s="11">
        <f t="shared" si="42"/>
        <v>8978312942</v>
      </c>
      <c r="AM349" s="11" t="str">
        <f t="shared" si="43"/>
        <v>A</v>
      </c>
      <c r="AN349" s="11" t="str">
        <f t="shared" si="44"/>
        <v>VL20 設変初品</v>
      </c>
      <c r="AQ349" s="11">
        <f t="shared" si="45"/>
        <v>0</v>
      </c>
      <c r="AR349" s="11">
        <f t="shared" si="46"/>
        <v>0</v>
      </c>
      <c r="BK349" s="13" t="e">
        <f>VLOOKUP(C:C,[2]Sheet2!$A:$A,1,FALSE)</f>
        <v>#N/A</v>
      </c>
    </row>
    <row r="350" spans="1:63" s="11" customFormat="1">
      <c r="A350" s="138">
        <v>436</v>
      </c>
      <c r="B350" s="170" t="s">
        <v>13</v>
      </c>
      <c r="C350" s="136">
        <v>8978312962</v>
      </c>
      <c r="D350" s="136" t="s">
        <v>36</v>
      </c>
      <c r="E350" s="247" t="s">
        <v>1048</v>
      </c>
      <c r="F350" s="139">
        <v>1</v>
      </c>
      <c r="G350" s="139" t="s">
        <v>849</v>
      </c>
      <c r="H350" s="139" t="s">
        <v>85</v>
      </c>
      <c r="I350" s="152">
        <v>5</v>
      </c>
      <c r="J350" s="139">
        <v>6</v>
      </c>
      <c r="K350" s="152">
        <v>9</v>
      </c>
      <c r="L350" s="139">
        <v>16</v>
      </c>
      <c r="M350" s="139">
        <v>14</v>
      </c>
      <c r="N350" s="152">
        <v>14</v>
      </c>
      <c r="O350" s="152">
        <v>8</v>
      </c>
      <c r="P350" s="152"/>
      <c r="Q350" s="152"/>
      <c r="R350" s="139"/>
      <c r="S350" s="139"/>
      <c r="T350" s="139"/>
      <c r="U350" s="139"/>
      <c r="V350" s="139">
        <v>72</v>
      </c>
      <c r="W350" s="136" t="s">
        <v>680</v>
      </c>
      <c r="X350" s="136" t="s">
        <v>683</v>
      </c>
      <c r="Y350" s="42" t="str">
        <f>VLOOKUP($C350,[1]量産!$C$4:$N$15550,2,FALSE)</f>
        <v>I4JKC38</v>
      </c>
      <c r="Z350" s="108">
        <f>VLOOKUP($C350,[1]量産!$C$4:$N$15550,3,FALSE)</f>
        <v>0</v>
      </c>
      <c r="AA350" s="42" t="str">
        <f>VLOOKUP($C350,[1]量産!$C$4:$N$15550,4,FALSE)</f>
        <v>VK00 NPR</v>
      </c>
      <c r="AB350" s="42" t="str">
        <f>VLOOKUP($C350,[1]量産!$C$4:$N$15550,5,FALSE)</f>
        <v>3X750幅</v>
      </c>
      <c r="AC350" s="81" t="str">
        <f>VLOOKUP($C350,[1]量産!$C$4:$N$15550,6,FALSE)</f>
        <v>【I4JKC38】VL20 H3-GR PP向け設変出図(対象イベント:’23/8月)</v>
      </c>
      <c r="AD350" s="42" t="str">
        <f>VLOOKUP($C350,[1]量産!$C$4:$N$15550,7,FALSE)</f>
        <v>PA1-4149</v>
      </c>
      <c r="AE350" s="42" t="str">
        <f>VLOOKUP($C350,[1]量産!$C$4:$N$15550,8,FALSE)</f>
        <v>A</v>
      </c>
      <c r="AF350" s="82" t="str">
        <f>VLOOKUP($C350,[1]量産!$C$4:$N$15550,9,FALSE)</f>
        <v>MG1</v>
      </c>
      <c r="AG350" s="83" t="str">
        <f>VLOOKUP($C350,[1]量産!$C$4:$N$15550,10,FALSE)</f>
        <v>○</v>
      </c>
      <c r="AH350" s="42">
        <f>VLOOKUP($C350,[1]量産!$C$4:$N$15550,11,FALSE)</f>
        <v>20240822</v>
      </c>
      <c r="AI350" s="84">
        <f>VLOOKUP($C350,[1]量産!$C$4:$N$15550,12,FALSE)</f>
        <v>20240822</v>
      </c>
      <c r="AJ350" s="12"/>
      <c r="AK350" s="10"/>
      <c r="AL350" s="11">
        <f t="shared" si="42"/>
        <v>8978312962</v>
      </c>
      <c r="AM350" s="11" t="str">
        <f t="shared" si="43"/>
        <v>A</v>
      </c>
      <c r="AN350" s="11" t="str">
        <f t="shared" si="44"/>
        <v>VL20 設変初品</v>
      </c>
      <c r="AQ350" s="11">
        <f t="shared" si="45"/>
        <v>0</v>
      </c>
      <c r="AR350" s="11">
        <f t="shared" si="46"/>
        <v>0</v>
      </c>
      <c r="BK350" s="13" t="e">
        <f>VLOOKUP(C:C,[2]Sheet2!$A:$A,1,FALSE)</f>
        <v>#N/A</v>
      </c>
    </row>
    <row r="351" spans="1:63" s="11" customFormat="1">
      <c r="A351" s="138">
        <v>373</v>
      </c>
      <c r="B351" s="170" t="s">
        <v>13</v>
      </c>
      <c r="C351" s="136">
        <v>8976659981</v>
      </c>
      <c r="D351" s="136" t="s">
        <v>29</v>
      </c>
      <c r="E351" s="247" t="s">
        <v>1049</v>
      </c>
      <c r="F351" s="139">
        <v>1</v>
      </c>
      <c r="G351" s="139" t="s">
        <v>721</v>
      </c>
      <c r="H351" s="139" t="s">
        <v>85</v>
      </c>
      <c r="I351" s="152">
        <v>7</v>
      </c>
      <c r="J351" s="152">
        <v>5</v>
      </c>
      <c r="K351" s="152">
        <v>2</v>
      </c>
      <c r="L351" s="152">
        <v>4</v>
      </c>
      <c r="M351" s="152">
        <v>3</v>
      </c>
      <c r="N351" s="152">
        <v>3</v>
      </c>
      <c r="O351" s="152">
        <v>3</v>
      </c>
      <c r="P351" s="139">
        <v>5</v>
      </c>
      <c r="Q351" s="152">
        <v>5</v>
      </c>
      <c r="R351" s="152">
        <v>5</v>
      </c>
      <c r="S351" s="152">
        <v>5</v>
      </c>
      <c r="T351" s="152">
        <v>7</v>
      </c>
      <c r="U351" s="152">
        <v>5</v>
      </c>
      <c r="V351" s="139">
        <v>59</v>
      </c>
      <c r="W351" s="136" t="s">
        <v>680</v>
      </c>
      <c r="X351" s="136" t="s">
        <v>790</v>
      </c>
      <c r="Y351" s="42" t="str">
        <f>VLOOKUP($C351,[1]量産!$C$4:$N$15550,2,FALSE)</f>
        <v>I4JHR72</v>
      </c>
      <c r="Z351" s="108">
        <f>VLOOKUP($C351,[1]量産!$C$4:$N$15550,3,FALSE)</f>
        <v>0</v>
      </c>
      <c r="AA351" s="42" t="str">
        <f>VLOOKUP($C351,[1]量産!$C$4:$N$15550,4,FALSE)</f>
        <v>VL24 NMR</v>
      </c>
      <c r="AB351" s="42" t="str">
        <f>VLOOKUP($C351,[1]量産!$C$4:$N$15550,5,FALSE)</f>
        <v>VL24 A-Gr</v>
      </c>
      <c r="AC351" s="81" t="str">
        <f>VLOOKUP($C351,[1]量産!$C$4:$N$15550,6,FALSE)</f>
        <v>【I4JHR72】VL24 A-Gr 1,2X系FRAME　SOP向け設変出図(AAS-LD-7957,7922恒久設変)</v>
      </c>
      <c r="AD351" s="42" t="str">
        <f>VLOOKUP($C351,[1]量産!$C$4:$N$15550,7,FALSE)</f>
        <v>未</v>
      </c>
      <c r="AE351" s="42" t="str">
        <f>VLOOKUP($C351,[1]量産!$C$4:$N$15550,8,FALSE)</f>
        <v>A</v>
      </c>
      <c r="AF351" s="82" t="str">
        <f>VLOOKUP($C351,[1]量産!$C$4:$N$15550,9,FALSE)</f>
        <v>1BU1</v>
      </c>
      <c r="AG351" s="83" t="str">
        <f>VLOOKUP($C351,[1]量産!$C$4:$N$15550,10,FALSE)</f>
        <v>○</v>
      </c>
      <c r="AH351" s="42">
        <f>VLOOKUP($C351,[1]量産!$C$4:$N$15550,11,FALSE)</f>
        <v>20240731</v>
      </c>
      <c r="AI351" s="84">
        <f>VLOOKUP($C351,[1]量産!$C$4:$N$15550,12,FALSE)</f>
        <v>20240731</v>
      </c>
      <c r="AJ351" s="12"/>
      <c r="AK351" s="10"/>
      <c r="AL351" s="11">
        <f t="shared" si="42"/>
        <v>8976659981</v>
      </c>
      <c r="AM351" s="11" t="str">
        <f t="shared" si="43"/>
        <v>A</v>
      </c>
      <c r="AN351" s="11" t="str">
        <f t="shared" si="44"/>
        <v>VL24 設変初品</v>
      </c>
      <c r="AQ351" s="11">
        <f t="shared" si="45"/>
        <v>0</v>
      </c>
      <c r="AR351" s="11">
        <f t="shared" si="46"/>
        <v>0</v>
      </c>
      <c r="BK351" s="13" t="e">
        <f>VLOOKUP(C:C,[2]Sheet2!$A:$A,1,FALSE)</f>
        <v>#N/A</v>
      </c>
    </row>
    <row r="352" spans="1:63" s="11" customFormat="1">
      <c r="A352" s="138">
        <v>375</v>
      </c>
      <c r="B352" s="170" t="s">
        <v>13</v>
      </c>
      <c r="C352" s="136">
        <v>8976660022</v>
      </c>
      <c r="D352" s="136" t="s">
        <v>29</v>
      </c>
      <c r="E352" s="247" t="s">
        <v>1049</v>
      </c>
      <c r="F352" s="139">
        <v>1</v>
      </c>
      <c r="G352" s="139" t="s">
        <v>771</v>
      </c>
      <c r="H352" s="139" t="s">
        <v>85</v>
      </c>
      <c r="I352" s="139">
        <v>4</v>
      </c>
      <c r="J352" s="139">
        <v>3</v>
      </c>
      <c r="K352" s="139">
        <v>1</v>
      </c>
      <c r="L352" s="152">
        <v>3</v>
      </c>
      <c r="M352" s="152">
        <v>3</v>
      </c>
      <c r="N352" s="152">
        <v>2</v>
      </c>
      <c r="O352" s="152">
        <v>2</v>
      </c>
      <c r="P352" s="152">
        <v>4</v>
      </c>
      <c r="Q352" s="152">
        <v>3</v>
      </c>
      <c r="R352" s="139">
        <v>3</v>
      </c>
      <c r="S352" s="152">
        <v>4</v>
      </c>
      <c r="T352" s="152">
        <v>5</v>
      </c>
      <c r="U352" s="152">
        <v>4</v>
      </c>
      <c r="V352" s="139">
        <v>41</v>
      </c>
      <c r="W352" s="136" t="s">
        <v>680</v>
      </c>
      <c r="X352" s="136" t="s">
        <v>790</v>
      </c>
      <c r="Y352" s="42" t="str">
        <f>VLOOKUP($C352,[1]量産!$C$4:$N$15550,2,FALSE)</f>
        <v>I4JHR72</v>
      </c>
      <c r="Z352" s="108">
        <f>VLOOKUP($C352,[1]量産!$C$4:$N$15550,3,FALSE)</f>
        <v>0</v>
      </c>
      <c r="AA352" s="42" t="str">
        <f>VLOOKUP($C352,[1]量産!$C$4:$N$15550,4,FALSE)</f>
        <v>VL24 NMR</v>
      </c>
      <c r="AB352" s="42" t="str">
        <f>VLOOKUP($C352,[1]量産!$C$4:$N$15550,5,FALSE)</f>
        <v>VL24 A-Gr</v>
      </c>
      <c r="AC352" s="81" t="str">
        <f>VLOOKUP($C352,[1]量産!$C$4:$N$15550,6,FALSE)</f>
        <v>【I4JHR72】VL24 A-Gr 1,2X系FRAME　SOP向け設変出図(AAS-LD-7957,7922恒久設変)</v>
      </c>
      <c r="AD352" s="42" t="str">
        <f>VLOOKUP($C352,[1]量産!$C$4:$N$15550,7,FALSE)</f>
        <v>PA1-4107</v>
      </c>
      <c r="AE352" s="42" t="str">
        <f>VLOOKUP($C352,[1]量産!$C$4:$N$15550,8,FALSE)</f>
        <v>A</v>
      </c>
      <c r="AF352" s="82" t="str">
        <f>VLOOKUP($C352,[1]量産!$C$4:$N$15550,9,FALSE)</f>
        <v>CTZ</v>
      </c>
      <c r="AG352" s="83" t="str">
        <f>VLOOKUP($C352,[1]量産!$C$4:$N$15550,10,FALSE)</f>
        <v>○</v>
      </c>
      <c r="AH352" s="42">
        <f>VLOOKUP($C352,[1]量産!$C$4:$N$15550,11,FALSE)</f>
        <v>20240731</v>
      </c>
      <c r="AI352" s="84">
        <f>VLOOKUP($C352,[1]量産!$C$4:$N$15550,12,FALSE)</f>
        <v>20240731</v>
      </c>
      <c r="AJ352" s="9"/>
      <c r="AK352" s="10"/>
      <c r="AL352" s="11">
        <f t="shared" si="42"/>
        <v>8976660022</v>
      </c>
      <c r="AM352" s="11" t="str">
        <f t="shared" si="43"/>
        <v>A</v>
      </c>
      <c r="AN352" s="11" t="str">
        <f t="shared" si="44"/>
        <v>VL24 設変初品</v>
      </c>
      <c r="AQ352" s="11">
        <f t="shared" si="45"/>
        <v>0</v>
      </c>
      <c r="AR352" s="11">
        <f t="shared" si="46"/>
        <v>0</v>
      </c>
      <c r="BK352" s="13" t="e">
        <f>VLOOKUP(C:C,[2]Sheet2!$A:$A,1,FALSE)</f>
        <v>#N/A</v>
      </c>
    </row>
    <row r="353" spans="1:63" s="11" customFormat="1">
      <c r="A353" s="138">
        <v>503</v>
      </c>
      <c r="B353" s="170" t="s">
        <v>13</v>
      </c>
      <c r="C353" s="136">
        <v>8978820124</v>
      </c>
      <c r="D353" s="136" t="s">
        <v>23</v>
      </c>
      <c r="E353" s="309" t="s">
        <v>1050</v>
      </c>
      <c r="F353" s="139">
        <v>1</v>
      </c>
      <c r="G353" s="139" t="s">
        <v>727</v>
      </c>
      <c r="H353" s="139" t="s">
        <v>85</v>
      </c>
      <c r="I353" s="139">
        <v>2</v>
      </c>
      <c r="J353" s="152">
        <v>1</v>
      </c>
      <c r="K353" s="152">
        <v>2</v>
      </c>
      <c r="L353" s="139">
        <v>1</v>
      </c>
      <c r="M353" s="152">
        <v>1</v>
      </c>
      <c r="N353" s="152"/>
      <c r="O353" s="152">
        <v>1</v>
      </c>
      <c r="P353" s="152">
        <v>1</v>
      </c>
      <c r="Q353" s="152">
        <v>1</v>
      </c>
      <c r="R353" s="152"/>
      <c r="S353" s="152"/>
      <c r="T353" s="152"/>
      <c r="U353" s="152"/>
      <c r="V353" s="139">
        <v>10</v>
      </c>
      <c r="W353" s="136" t="s">
        <v>680</v>
      </c>
      <c r="X353" s="136" t="s">
        <v>682</v>
      </c>
      <c r="Y353" s="42" t="str">
        <f>VLOOKUP($C353,[1]量産!$C$4:$N$15550,2,FALSE)</f>
        <v>I4JLC80</v>
      </c>
      <c r="Z353" s="108">
        <f>VLOOKUP($C353,[1]量産!$C$4:$N$15550,3,FALSE)</f>
        <v>0</v>
      </c>
      <c r="AA353" s="42" t="str">
        <f>VLOOKUP($C353,[1]量産!$C$4:$N$15550,4,FALSE)</f>
        <v>VL26 NPR</v>
      </c>
      <c r="AB353" s="42" t="str">
        <f>VLOOKUP($C353,[1]量産!$C$4:$N$15550,5,FALSE)</f>
        <v>3X 750幅</v>
      </c>
      <c r="AC353" s="81" t="str">
        <f>VLOOKUP($C353,[1]量産!$C$4:$N$15550,6,FALSE)</f>
        <v>VL26 A1-GR 1～3X FRAME ASM　量産設変出図(AAS-LD-13068,13098の恒久設変)</v>
      </c>
      <c r="AD353" s="42" t="str">
        <f>VLOOKUP($C353,[1]量産!$C$4:$N$15550,7,FALSE)</f>
        <v>未</v>
      </c>
      <c r="AE353" s="42" t="str">
        <f>VLOOKUP($C353,[1]量産!$C$4:$N$15550,8,FALSE)</f>
        <v>A</v>
      </c>
      <c r="AF353" s="82" t="str">
        <f>VLOOKUP($C353,[1]量産!$C$4:$N$15550,9,FALSE)</f>
        <v>SGL</v>
      </c>
      <c r="AG353" s="83" t="str">
        <f>VLOOKUP($C353,[1]量産!$C$4:$N$15550,10,FALSE)</f>
        <v>○</v>
      </c>
      <c r="AH353" s="42">
        <f>VLOOKUP($C353,[1]量産!$C$4:$N$15550,11,FALSE)</f>
        <v>20231121</v>
      </c>
      <c r="AI353" s="84">
        <f>VLOOKUP($C353,[1]量産!$C$4:$N$15550,12,FALSE)</f>
        <v>20231121</v>
      </c>
      <c r="AJ353" s="9"/>
      <c r="AK353" s="10"/>
      <c r="AL353" s="11">
        <f t="shared" si="42"/>
        <v>8978820124</v>
      </c>
      <c r="AM353" s="11" t="str">
        <f t="shared" si="43"/>
        <v>A</v>
      </c>
      <c r="AN353" s="11" t="str">
        <f t="shared" si="44"/>
        <v>VL26 サ変初品</v>
      </c>
      <c r="AQ353" s="11">
        <f t="shared" si="45"/>
        <v>0</v>
      </c>
      <c r="AR353" s="11">
        <f t="shared" si="46"/>
        <v>0</v>
      </c>
      <c r="BK353" s="13" t="e">
        <f>VLOOKUP(C:C,[2]Sheet2!$A:$A,1,FALSE)</f>
        <v>#N/A</v>
      </c>
    </row>
    <row r="354" spans="1:63" s="11" customFormat="1">
      <c r="A354" s="138">
        <v>359</v>
      </c>
      <c r="B354" s="170" t="s">
        <v>13</v>
      </c>
      <c r="C354" s="136">
        <v>8972782520</v>
      </c>
      <c r="D354" s="136" t="s">
        <v>33</v>
      </c>
      <c r="E354" s="247" t="s">
        <v>1103</v>
      </c>
      <c r="F354" s="139">
        <v>1</v>
      </c>
      <c r="G354" s="139" t="s">
        <v>1086</v>
      </c>
      <c r="H354" s="139" t="s">
        <v>85</v>
      </c>
      <c r="I354" s="152">
        <v>1</v>
      </c>
      <c r="J354" s="152">
        <v>1</v>
      </c>
      <c r="K354" s="152">
        <v>1</v>
      </c>
      <c r="L354" s="152"/>
      <c r="M354" s="152"/>
      <c r="N354" s="152"/>
      <c r="O354" s="139">
        <v>1</v>
      </c>
      <c r="P354" s="152"/>
      <c r="Q354" s="152">
        <v>1</v>
      </c>
      <c r="R354" s="152">
        <v>1</v>
      </c>
      <c r="S354" s="152">
        <v>1</v>
      </c>
      <c r="T354" s="152"/>
      <c r="U354" s="152"/>
      <c r="V354" s="139">
        <v>7</v>
      </c>
      <c r="W354" s="136" t="s">
        <v>680</v>
      </c>
      <c r="X354" s="136" t="s">
        <v>793</v>
      </c>
      <c r="Y354" s="42" t="str">
        <f>VLOOKUP($C354,[1]量産!$C$4:$N$15550,2,FALSE)</f>
        <v>I3JBR31</v>
      </c>
      <c r="Z354" s="108">
        <f>VLOOKUP($C354,[1]量産!$C$4:$N$15550,3,FALSE)</f>
        <v>0</v>
      </c>
      <c r="AA354" s="42" t="str">
        <f>VLOOKUP($C354,[1]量産!$C$4:$N$15550,4,FALSE)</f>
        <v>VL33 NKS</v>
      </c>
      <c r="AB354" s="42" t="str">
        <f>VLOOKUP($C354,[1]量産!$C$4:$N$15550,5,FALSE)</f>
        <v>VL33 SOP</v>
      </c>
      <c r="AC354" s="81" t="str">
        <f>VLOOKUP($C354,[1]量産!$C$4:$N$15550,6,FALSE)</f>
        <v>【I3JBR31】VL33 700幅FRAME ASM SOP向け新規出図</v>
      </c>
      <c r="AD354" s="42" t="str">
        <f>VLOOKUP($C354,[1]量産!$C$4:$N$15550,7,FALSE)</f>
        <v>PA1-2253</v>
      </c>
      <c r="AE354" s="42" t="str">
        <f>VLOOKUP($C354,[1]量産!$C$4:$N$15550,8,FALSE)</f>
        <v>A</v>
      </c>
      <c r="AF354" s="82" t="str">
        <f>VLOOKUP($C354,[1]量産!$C$4:$N$15550,9,FALSE)</f>
        <v>NHD</v>
      </c>
      <c r="AG354" s="83" t="str">
        <f>VLOOKUP($C354,[1]量産!$C$4:$N$15550,10,FALSE)</f>
        <v>○</v>
      </c>
      <c r="AH354" s="42">
        <f>VLOOKUP($C354,[1]量産!$C$4:$N$15550,11,FALSE)</f>
        <v>20221228</v>
      </c>
      <c r="AI354" s="84">
        <f>VLOOKUP($C354,[1]量産!$C$4:$N$15550,12,FALSE)</f>
        <v>20221228</v>
      </c>
      <c r="AJ354" s="12"/>
      <c r="AK354" s="10"/>
      <c r="AL354" s="11">
        <f t="shared" si="42"/>
        <v>8972782520</v>
      </c>
      <c r="AM354" s="11" t="str">
        <f t="shared" si="43"/>
        <v>A</v>
      </c>
      <c r="AN354" s="11" t="str">
        <f t="shared" si="44"/>
        <v>VL33 700幅FRAME ASM SOP向け新規出図</v>
      </c>
      <c r="AQ354" s="11">
        <f t="shared" si="45"/>
        <v>0</v>
      </c>
      <c r="AR354" s="11">
        <f t="shared" si="46"/>
        <v>0</v>
      </c>
      <c r="BK354" s="13" t="e">
        <f>VLOOKUP(C:C,[2]Sheet2!$A:$A,1,FALSE)</f>
        <v>#N/A</v>
      </c>
    </row>
    <row r="355" spans="1:63" s="11" customFormat="1">
      <c r="A355" s="138">
        <v>290</v>
      </c>
      <c r="B355" s="170" t="s">
        <v>13</v>
      </c>
      <c r="C355" s="136">
        <v>7552078780</v>
      </c>
      <c r="D355" s="136" t="s">
        <v>28</v>
      </c>
      <c r="E355" s="247" t="s">
        <v>1052</v>
      </c>
      <c r="F355" s="139">
        <v>1</v>
      </c>
      <c r="G355" s="139" t="s">
        <v>927</v>
      </c>
      <c r="H355" s="139" t="s">
        <v>85</v>
      </c>
      <c r="I355" s="152">
        <v>1</v>
      </c>
      <c r="J355" s="152"/>
      <c r="K355" s="152"/>
      <c r="L355" s="139"/>
      <c r="M355" s="139"/>
      <c r="N355" s="152"/>
      <c r="O355" s="152"/>
      <c r="P355" s="152"/>
      <c r="Q355" s="152"/>
      <c r="R355" s="152"/>
      <c r="S355" s="152"/>
      <c r="T355" s="152"/>
      <c r="U355" s="152"/>
      <c r="V355" s="139">
        <v>1</v>
      </c>
      <c r="W355" s="136" t="s">
        <v>680</v>
      </c>
      <c r="X355" s="136" t="s">
        <v>792</v>
      </c>
      <c r="Y355" s="42" t="str">
        <f>VLOOKUP($C355,[1]量産!$C$4:$N$15550,2,FALSE)</f>
        <v>I3JCB86</v>
      </c>
      <c r="Z355" s="108">
        <f>VLOOKUP($C355,[1]量産!$C$4:$N$15550,3,FALSE)</f>
        <v>45090</v>
      </c>
      <c r="AA355" s="42" t="str">
        <f>VLOOKUP($C355,[1]量産!$C$4:$N$15550,4,FALSE)</f>
        <v>VK00 3X 750幅</v>
      </c>
      <c r="AB355" s="42" t="str">
        <f>VLOOKUP($C355,[1]量産!$C$4:$N$15550,5,FALSE)</f>
        <v>3X 750幅</v>
      </c>
      <c r="AC355" s="81" t="str">
        <f>VLOOKUP($C355,[1]量産!$C$4:$N$15550,6,FALSE)</f>
        <v>【I3JCB86】VL35 750幅FRAME ASM　新規出図(初回イベント:’23/7月　一生)</v>
      </c>
      <c r="AD355" s="42" t="str">
        <f>VLOOKUP($C355,[1]量産!$C$4:$N$15550,7,FALSE)</f>
        <v>PA1-3190</v>
      </c>
      <c r="AE355" s="42" t="str">
        <f>VLOOKUP($C355,[1]量産!$C$4:$N$15550,8,FALSE)</f>
        <v>A</v>
      </c>
      <c r="AF355" s="82" t="str">
        <f>VLOOKUP($C355,[1]量産!$C$4:$N$15550,9,FALSE)</f>
        <v>TLG</v>
      </c>
      <c r="AG355" s="83" t="str">
        <f>VLOOKUP($C355,[1]量産!$C$4:$N$15550,10,FALSE)</f>
        <v>○</v>
      </c>
      <c r="AH355" s="42">
        <f>VLOOKUP($C355,[1]量産!$C$4:$N$15550,11,FALSE)</f>
        <v>20231020</v>
      </c>
      <c r="AI355" s="84">
        <f>VLOOKUP($C355,[1]量産!$C$4:$N$15550,12,FALSE)</f>
        <v>20231020</v>
      </c>
      <c r="AJ355" s="12"/>
      <c r="AK355" s="10"/>
      <c r="AL355" s="11">
        <f t="shared" si="42"/>
        <v>7552078780</v>
      </c>
      <c r="AM355" s="11" t="str">
        <f t="shared" si="43"/>
        <v>A</v>
      </c>
      <c r="AN355" s="11" t="str">
        <f t="shared" si="44"/>
        <v>VL35 750幅FRAME ASM　新規出図</v>
      </c>
      <c r="AQ355" s="11">
        <f t="shared" si="45"/>
        <v>0</v>
      </c>
      <c r="AR355" s="11">
        <f t="shared" si="46"/>
        <v>0</v>
      </c>
      <c r="BK355" s="13" t="e">
        <f>VLOOKUP(C:C,[2]Sheet2!$A:$A,1,FALSE)</f>
        <v>#N/A</v>
      </c>
    </row>
    <row r="356" spans="1:63" s="11" customFormat="1">
      <c r="A356" s="138">
        <v>263</v>
      </c>
      <c r="B356" s="170" t="s">
        <v>13</v>
      </c>
      <c r="C356" s="136">
        <v>7552078210</v>
      </c>
      <c r="D356" s="136" t="s">
        <v>25</v>
      </c>
      <c r="E356" s="247" t="s">
        <v>1053</v>
      </c>
      <c r="F356" s="139">
        <v>1</v>
      </c>
      <c r="G356" s="139" t="s">
        <v>372</v>
      </c>
      <c r="H356" s="139" t="s">
        <v>85</v>
      </c>
      <c r="I356" s="152">
        <v>4</v>
      </c>
      <c r="J356" s="139">
        <v>8</v>
      </c>
      <c r="K356" s="152">
        <v>4</v>
      </c>
      <c r="L356" s="139">
        <v>3</v>
      </c>
      <c r="M356" s="152">
        <v>2</v>
      </c>
      <c r="N356" s="152">
        <v>1</v>
      </c>
      <c r="O356" s="152">
        <v>1</v>
      </c>
      <c r="P356" s="152">
        <v>2</v>
      </c>
      <c r="Q356" s="152">
        <v>3</v>
      </c>
      <c r="R356" s="152">
        <v>2</v>
      </c>
      <c r="S356" s="152">
        <v>1</v>
      </c>
      <c r="T356" s="152">
        <v>2</v>
      </c>
      <c r="U356" s="152">
        <v>1</v>
      </c>
      <c r="V356" s="139">
        <v>34</v>
      </c>
      <c r="W356" s="136" t="s">
        <v>680</v>
      </c>
      <c r="X356" s="136" t="s">
        <v>792</v>
      </c>
      <c r="Y356" s="42" t="str">
        <f>VLOOKUP($C356,[1]量産!$C$4:$N$15550,2,FALSE)</f>
        <v>I3JCB85</v>
      </c>
      <c r="Z356" s="108">
        <f>VLOOKUP($C356,[1]量産!$C$4:$N$15550,3,FALSE)</f>
        <v>0</v>
      </c>
      <c r="AA356" s="42" t="str">
        <f>VLOOKUP($C356,[1]量産!$C$4:$N$15550,4,FALSE)</f>
        <v>VK00 1X 標準</v>
      </c>
      <c r="AB356" s="42" t="str">
        <f>VLOOKUP($C356,[1]量産!$C$4:$N$15550,5,FALSE)</f>
        <v>1X 標準</v>
      </c>
      <c r="AC356" s="81" t="str">
        <f>VLOOKUP($C356,[1]量産!$C$4:$N$15550,6,FALSE)</f>
        <v>【I3JCB85】VL35 700幅FRAME ASM　新規出図(初回イベント:’23/7月　一生)</v>
      </c>
      <c r="AD356" s="42" t="str">
        <f>VLOOKUP($C356,[1]量産!$C$4:$N$15550,7,FALSE)</f>
        <v>PA1-4002</v>
      </c>
      <c r="AE356" s="42" t="str">
        <f>VLOOKUP($C356,[1]量産!$C$4:$N$15550,8,FALSE)</f>
        <v>A</v>
      </c>
      <c r="AF356" s="82" t="str">
        <f>VLOOKUP($C356,[1]量産!$C$4:$N$15550,9,FALSE)</f>
        <v>NJD</v>
      </c>
      <c r="AG356" s="83" t="str">
        <f>VLOOKUP($C356,[1]量産!$C$4:$N$15550,10,FALSE)</f>
        <v>○</v>
      </c>
      <c r="AH356" s="42">
        <f>VLOOKUP($C356,[1]量産!$C$4:$N$15550,11,FALSE)</f>
        <v>20231129</v>
      </c>
      <c r="AI356" s="84">
        <f>VLOOKUP($C356,[1]量産!$C$4:$N$15550,12,FALSE)</f>
        <v>20231129</v>
      </c>
      <c r="AJ356" s="12"/>
      <c r="AK356" s="10"/>
      <c r="AL356" s="11">
        <f t="shared" si="42"/>
        <v>7552078210</v>
      </c>
      <c r="AM356" s="11" t="str">
        <f t="shared" si="43"/>
        <v>A</v>
      </c>
      <c r="AN356" s="11" t="str">
        <f t="shared" si="44"/>
        <v>VL35 SOP</v>
      </c>
      <c r="AQ356" s="11">
        <f t="shared" si="45"/>
        <v>0</v>
      </c>
      <c r="AR356" s="11">
        <f t="shared" si="46"/>
        <v>0</v>
      </c>
      <c r="BK356" s="13" t="e">
        <f>VLOOKUP(C:C,[2]Sheet2!$A:$A,1,FALSE)</f>
        <v>#N/A</v>
      </c>
    </row>
    <row r="357" spans="1:63" s="11" customFormat="1">
      <c r="A357" s="138">
        <v>264</v>
      </c>
      <c r="B357" s="170" t="s">
        <v>13</v>
      </c>
      <c r="C357" s="136">
        <v>7552078220</v>
      </c>
      <c r="D357" s="136" t="s">
        <v>25</v>
      </c>
      <c r="E357" s="247" t="s">
        <v>1053</v>
      </c>
      <c r="F357" s="139">
        <v>1</v>
      </c>
      <c r="G357" s="139" t="s">
        <v>314</v>
      </c>
      <c r="H357" s="139" t="s">
        <v>85</v>
      </c>
      <c r="I357" s="139">
        <v>3</v>
      </c>
      <c r="J357" s="139">
        <v>6</v>
      </c>
      <c r="K357" s="152">
        <v>4</v>
      </c>
      <c r="L357" s="152">
        <v>3</v>
      </c>
      <c r="M357" s="152">
        <v>3</v>
      </c>
      <c r="N357" s="152">
        <v>4</v>
      </c>
      <c r="O357" s="152">
        <v>3</v>
      </c>
      <c r="P357" s="152">
        <v>6</v>
      </c>
      <c r="Q357" s="152">
        <v>5</v>
      </c>
      <c r="R357" s="152">
        <v>6</v>
      </c>
      <c r="S357" s="152">
        <v>4</v>
      </c>
      <c r="T357" s="152">
        <v>3</v>
      </c>
      <c r="U357" s="152">
        <v>3</v>
      </c>
      <c r="V357" s="139">
        <v>53</v>
      </c>
      <c r="W357" s="136" t="s">
        <v>680</v>
      </c>
      <c r="X357" s="136" t="s">
        <v>792</v>
      </c>
      <c r="Y357" s="42" t="str">
        <f>VLOOKUP($C357,[1]量産!$C$4:$N$15550,2,FALSE)</f>
        <v>I3JCB85</v>
      </c>
      <c r="Z357" s="108">
        <f>VLOOKUP($C357,[1]量産!$C$4:$N$15550,3,FALSE)</f>
        <v>0</v>
      </c>
      <c r="AA357" s="42" t="str">
        <f>VLOOKUP($C357,[1]量産!$C$4:$N$15550,4,FALSE)</f>
        <v>VK00 1X 標準</v>
      </c>
      <c r="AB357" s="42" t="str">
        <f>VLOOKUP($C357,[1]量産!$C$4:$N$15550,5,FALSE)</f>
        <v>1X 標準</v>
      </c>
      <c r="AC357" s="81" t="str">
        <f>VLOOKUP($C357,[1]量産!$C$4:$N$15550,6,FALSE)</f>
        <v>【I3JCB85】VL35 700幅FRAME ASM　新規出図(初回イベント:’23/7月　一生)</v>
      </c>
      <c r="AD357" s="42" t="str">
        <f>VLOOKUP($C357,[1]量産!$C$4:$N$15550,7,FALSE)</f>
        <v>PA1-3211</v>
      </c>
      <c r="AE357" s="42" t="str">
        <f>VLOOKUP($C357,[1]量産!$C$4:$N$15550,8,FALSE)</f>
        <v>A</v>
      </c>
      <c r="AF357" s="82" t="str">
        <f>VLOOKUP($C357,[1]量産!$C$4:$N$15550,9,FALSE)</f>
        <v>NJA</v>
      </c>
      <c r="AG357" s="83" t="str">
        <f>VLOOKUP($C357,[1]量産!$C$4:$N$15550,10,FALSE)</f>
        <v>○</v>
      </c>
      <c r="AH357" s="42">
        <f>VLOOKUP($C357,[1]量産!$C$4:$N$15550,11,FALSE)</f>
        <v>20231130</v>
      </c>
      <c r="AI357" s="84">
        <f>VLOOKUP($C357,[1]量産!$C$4:$N$15550,12,FALSE)</f>
        <v>20231130</v>
      </c>
      <c r="AJ357" s="12"/>
      <c r="AK357" s="10"/>
      <c r="AL357" s="11">
        <f t="shared" si="42"/>
        <v>7552078220</v>
      </c>
      <c r="AM357" s="11" t="str">
        <f t="shared" si="43"/>
        <v>A</v>
      </c>
      <c r="AN357" s="11" t="str">
        <f t="shared" si="44"/>
        <v>VL35 SOP</v>
      </c>
      <c r="AQ357" s="11">
        <f t="shared" si="45"/>
        <v>0</v>
      </c>
      <c r="AR357" s="11">
        <f t="shared" si="46"/>
        <v>0</v>
      </c>
      <c r="BK357" s="13" t="e">
        <f>VLOOKUP(C:C,[2]Sheet2!$A:$A,1,FALSE)</f>
        <v>#N/A</v>
      </c>
    </row>
    <row r="358" spans="1:63" s="11" customFormat="1">
      <c r="A358" s="138">
        <v>268</v>
      </c>
      <c r="B358" s="170" t="s">
        <v>13</v>
      </c>
      <c r="C358" s="136">
        <v>7552078270</v>
      </c>
      <c r="D358" s="136" t="s">
        <v>25</v>
      </c>
      <c r="E358" s="247" t="s">
        <v>1053</v>
      </c>
      <c r="F358" s="139">
        <v>1</v>
      </c>
      <c r="G358" s="139" t="s">
        <v>360</v>
      </c>
      <c r="H358" s="139" t="s">
        <v>85</v>
      </c>
      <c r="I358" s="152">
        <v>6</v>
      </c>
      <c r="J358" s="152">
        <v>5</v>
      </c>
      <c r="K358" s="152"/>
      <c r="L358" s="152">
        <v>1</v>
      </c>
      <c r="M358" s="139">
        <v>3</v>
      </c>
      <c r="N358" s="152">
        <v>1</v>
      </c>
      <c r="O358" s="152">
        <v>1</v>
      </c>
      <c r="P358" s="152">
        <v>1</v>
      </c>
      <c r="Q358" s="152">
        <v>2</v>
      </c>
      <c r="R358" s="152">
        <v>1</v>
      </c>
      <c r="S358" s="152">
        <v>1</v>
      </c>
      <c r="T358" s="152"/>
      <c r="U358" s="152"/>
      <c r="V358" s="139">
        <v>22</v>
      </c>
      <c r="W358" s="136" t="s">
        <v>680</v>
      </c>
      <c r="X358" s="136" t="s">
        <v>792</v>
      </c>
      <c r="Y358" s="42" t="str">
        <f>VLOOKUP($C358,[1]量産!$C$4:$N$15550,2,FALSE)</f>
        <v>I3JCB85</v>
      </c>
      <c r="Z358" s="108">
        <f>VLOOKUP($C358,[1]量産!$C$4:$N$15550,3,FALSE)</f>
        <v>0</v>
      </c>
      <c r="AA358" s="42" t="str">
        <f>VLOOKUP($C358,[1]量産!$C$4:$N$15550,4,FALSE)</f>
        <v>VK00 1X 標準</v>
      </c>
      <c r="AB358" s="42" t="str">
        <f>VLOOKUP($C358,[1]量産!$C$4:$N$15550,5,FALSE)</f>
        <v>1X 標準</v>
      </c>
      <c r="AC358" s="81" t="str">
        <f>VLOOKUP($C358,[1]量産!$C$4:$N$15550,6,FALSE)</f>
        <v>【I3JCB85】VL35 700幅FRAME ASM　新規出図(初回イベント:’23/7月　一生)</v>
      </c>
      <c r="AD358" s="42" t="str">
        <f>VLOOKUP($C358,[1]量産!$C$4:$N$15550,7,FALSE)</f>
        <v>PA1-3223</v>
      </c>
      <c r="AE358" s="42" t="str">
        <f>VLOOKUP($C358,[1]量産!$C$4:$N$15550,8,FALSE)</f>
        <v>A</v>
      </c>
      <c r="AF358" s="82" t="str">
        <f>VLOOKUP($C358,[1]量産!$C$4:$N$15550,9,FALSE)</f>
        <v>NJK</v>
      </c>
      <c r="AG358" s="83" t="str">
        <f>VLOOKUP($C358,[1]量産!$C$4:$N$15550,10,FALSE)</f>
        <v>○</v>
      </c>
      <c r="AH358" s="42">
        <f>VLOOKUP($C358,[1]量産!$C$4:$N$15550,11,FALSE)</f>
        <v>20231130</v>
      </c>
      <c r="AI358" s="84">
        <f>VLOOKUP($C358,[1]量産!$C$4:$N$15550,12,FALSE)</f>
        <v>20231130</v>
      </c>
      <c r="AJ358" s="12"/>
      <c r="AK358" s="10"/>
      <c r="AL358" s="11">
        <f t="shared" si="42"/>
        <v>7552078270</v>
      </c>
      <c r="AM358" s="11" t="str">
        <f t="shared" si="43"/>
        <v>A</v>
      </c>
      <c r="AN358" s="11" t="str">
        <f t="shared" si="44"/>
        <v>VL35 SOP</v>
      </c>
      <c r="AQ358" s="11">
        <f t="shared" si="45"/>
        <v>0</v>
      </c>
      <c r="AR358" s="11">
        <f t="shared" si="46"/>
        <v>0</v>
      </c>
      <c r="BK358" s="13" t="e">
        <f>VLOOKUP(C:C,[2]Sheet2!$A:$A,1,FALSE)</f>
        <v>#N/A</v>
      </c>
    </row>
    <row r="359" spans="1:63" s="11" customFormat="1">
      <c r="A359" s="138">
        <v>269</v>
      </c>
      <c r="B359" s="170" t="s">
        <v>13</v>
      </c>
      <c r="C359" s="136">
        <v>7552078280</v>
      </c>
      <c r="D359" s="136" t="s">
        <v>25</v>
      </c>
      <c r="E359" s="247" t="s">
        <v>1053</v>
      </c>
      <c r="F359" s="139">
        <v>1</v>
      </c>
      <c r="G359" s="139" t="s">
        <v>359</v>
      </c>
      <c r="H359" s="139" t="s">
        <v>85</v>
      </c>
      <c r="I359" s="152">
        <v>1</v>
      </c>
      <c r="J359" s="139">
        <v>1</v>
      </c>
      <c r="K359" s="152"/>
      <c r="L359" s="152"/>
      <c r="M359" s="152"/>
      <c r="N359" s="152"/>
      <c r="O359" s="152"/>
      <c r="P359" s="152"/>
      <c r="Q359" s="152"/>
      <c r="R359" s="152"/>
      <c r="S359" s="152"/>
      <c r="T359" s="152"/>
      <c r="U359" s="152"/>
      <c r="V359" s="139">
        <v>2</v>
      </c>
      <c r="W359" s="136" t="s">
        <v>680</v>
      </c>
      <c r="X359" s="136" t="s">
        <v>792</v>
      </c>
      <c r="Y359" s="42" t="str">
        <f>VLOOKUP($C359,[1]量産!$C$4:$N$15550,2,FALSE)</f>
        <v>I3JCB85</v>
      </c>
      <c r="Z359" s="108">
        <f>VLOOKUP($C359,[1]量産!$C$4:$N$15550,3,FALSE)</f>
        <v>0</v>
      </c>
      <c r="AA359" s="42" t="str">
        <f>VLOOKUP($C359,[1]量産!$C$4:$N$15550,4,FALSE)</f>
        <v>VK00 1X 標準</v>
      </c>
      <c r="AB359" s="42" t="str">
        <f>VLOOKUP($C359,[1]量産!$C$4:$N$15550,5,FALSE)</f>
        <v>1X 標準</v>
      </c>
      <c r="AC359" s="81" t="str">
        <f>VLOOKUP($C359,[1]量産!$C$4:$N$15550,6,FALSE)</f>
        <v>【I3JCB85】VL35 700幅FRAME ASM　新規出図(初回イベント:’23/7月　一生)</v>
      </c>
      <c r="AD359" s="42" t="str">
        <f>VLOOKUP($C359,[1]量産!$C$4:$N$15550,7,FALSE)</f>
        <v>PA1-3223</v>
      </c>
      <c r="AE359" s="42" t="str">
        <f>VLOOKUP($C359,[1]量産!$C$4:$N$15550,8,FALSE)</f>
        <v>A</v>
      </c>
      <c r="AF359" s="82" t="str">
        <f>VLOOKUP($C359,[1]量産!$C$4:$N$15550,9,FALSE)</f>
        <v>NJF</v>
      </c>
      <c r="AG359" s="83" t="str">
        <f>VLOOKUP($C359,[1]量産!$C$4:$N$15550,10,FALSE)</f>
        <v>○</v>
      </c>
      <c r="AH359" s="42">
        <f>VLOOKUP($C359,[1]量産!$C$4:$N$15550,11,FALSE)</f>
        <v>20231219</v>
      </c>
      <c r="AI359" s="84">
        <f>VLOOKUP($C359,[1]量産!$C$4:$N$15550,12,FALSE)</f>
        <v>20231219</v>
      </c>
      <c r="AJ359" s="12"/>
      <c r="AK359" s="10"/>
      <c r="AL359" s="11">
        <f t="shared" si="42"/>
        <v>7552078280</v>
      </c>
      <c r="AM359" s="11" t="str">
        <f t="shared" si="43"/>
        <v>A</v>
      </c>
      <c r="AN359" s="11" t="str">
        <f t="shared" si="44"/>
        <v>VL35 SOP</v>
      </c>
      <c r="AQ359" s="11">
        <f t="shared" si="45"/>
        <v>0</v>
      </c>
      <c r="AR359" s="11">
        <f t="shared" si="46"/>
        <v>0</v>
      </c>
      <c r="BK359" s="13" t="e">
        <f>VLOOKUP(C:C,[2]Sheet2!$A:$A,1,FALSE)</f>
        <v>#N/A</v>
      </c>
    </row>
    <row r="360" spans="1:63" s="11" customFormat="1">
      <c r="A360" s="138">
        <v>270</v>
      </c>
      <c r="B360" s="170" t="s">
        <v>13</v>
      </c>
      <c r="C360" s="136">
        <v>7552078310</v>
      </c>
      <c r="D360" s="136" t="s">
        <v>25</v>
      </c>
      <c r="E360" s="247" t="s">
        <v>1053</v>
      </c>
      <c r="F360" s="139">
        <v>1</v>
      </c>
      <c r="G360" s="139" t="s">
        <v>361</v>
      </c>
      <c r="H360" s="139" t="s">
        <v>85</v>
      </c>
      <c r="I360" s="152">
        <v>4</v>
      </c>
      <c r="J360" s="139">
        <v>3</v>
      </c>
      <c r="K360" s="152">
        <v>4</v>
      </c>
      <c r="L360" s="152">
        <v>6</v>
      </c>
      <c r="M360" s="152">
        <v>8</v>
      </c>
      <c r="N360" s="152">
        <v>11</v>
      </c>
      <c r="O360" s="152">
        <v>10</v>
      </c>
      <c r="P360" s="152">
        <v>11</v>
      </c>
      <c r="Q360" s="152">
        <v>9</v>
      </c>
      <c r="R360" s="152">
        <v>12</v>
      </c>
      <c r="S360" s="152">
        <v>12</v>
      </c>
      <c r="T360" s="152">
        <v>11</v>
      </c>
      <c r="U360" s="152">
        <v>6</v>
      </c>
      <c r="V360" s="139">
        <v>107</v>
      </c>
      <c r="W360" s="136" t="s">
        <v>680</v>
      </c>
      <c r="X360" s="136" t="s">
        <v>792</v>
      </c>
      <c r="Y360" s="42" t="str">
        <f>VLOOKUP($C360,[1]量産!$C$4:$N$15550,2,FALSE)</f>
        <v>I3JCB85</v>
      </c>
      <c r="Z360" s="108">
        <f>VLOOKUP($C360,[1]量産!$C$4:$N$15550,3,FALSE)</f>
        <v>0</v>
      </c>
      <c r="AA360" s="42" t="str">
        <f>VLOOKUP($C360,[1]量産!$C$4:$N$15550,4,FALSE)</f>
        <v>VK00 1X 標準</v>
      </c>
      <c r="AB360" s="42" t="str">
        <f>VLOOKUP($C360,[1]量産!$C$4:$N$15550,5,FALSE)</f>
        <v>1X 標準</v>
      </c>
      <c r="AC360" s="81" t="str">
        <f>VLOOKUP($C360,[1]量産!$C$4:$N$15550,6,FALSE)</f>
        <v>【I3JCB85】VL35 700幅FRAME ASM　新規出図(初回イベント:’23/7月　一生)</v>
      </c>
      <c r="AD360" s="42" t="str">
        <f>VLOOKUP($C360,[1]量産!$C$4:$N$15550,7,FALSE)</f>
        <v>PA1-3223</v>
      </c>
      <c r="AE360" s="42" t="str">
        <f>VLOOKUP($C360,[1]量産!$C$4:$N$15550,8,FALSE)</f>
        <v>A</v>
      </c>
      <c r="AF360" s="82" t="str">
        <f>VLOOKUP($C360,[1]量産!$C$4:$N$15550,9,FALSE)</f>
        <v>NJL</v>
      </c>
      <c r="AG360" s="83" t="str">
        <f>VLOOKUP($C360,[1]量産!$C$4:$N$15550,10,FALSE)</f>
        <v>○</v>
      </c>
      <c r="AH360" s="42">
        <f>VLOOKUP($C360,[1]量産!$C$4:$N$15550,11,FALSE)</f>
        <v>20231130</v>
      </c>
      <c r="AI360" s="84">
        <f>VLOOKUP($C360,[1]量産!$C$4:$N$15550,12,FALSE)</f>
        <v>20231130</v>
      </c>
      <c r="AJ360" s="12"/>
      <c r="AK360" s="10"/>
      <c r="AL360" s="11">
        <f t="shared" si="42"/>
        <v>7552078310</v>
      </c>
      <c r="AM360" s="11" t="str">
        <f t="shared" si="43"/>
        <v>A</v>
      </c>
      <c r="AN360" s="11" t="str">
        <f t="shared" si="44"/>
        <v>VL35 SOP</v>
      </c>
      <c r="AQ360" s="11">
        <f t="shared" si="45"/>
        <v>0</v>
      </c>
      <c r="AR360" s="11">
        <f t="shared" si="46"/>
        <v>0</v>
      </c>
      <c r="BK360" s="13" t="e">
        <f>VLOOKUP(C:C,[2]Sheet2!$A:$A,1,FALSE)</f>
        <v>#N/A</v>
      </c>
    </row>
    <row r="361" spans="1:63" s="11" customFormat="1">
      <c r="A361" s="138">
        <v>273</v>
      </c>
      <c r="B361" s="170" t="s">
        <v>13</v>
      </c>
      <c r="C361" s="136">
        <v>7552078340</v>
      </c>
      <c r="D361" s="136" t="s">
        <v>25</v>
      </c>
      <c r="E361" s="247" t="s">
        <v>1053</v>
      </c>
      <c r="F361" s="139">
        <v>1</v>
      </c>
      <c r="G361" s="139" t="s">
        <v>362</v>
      </c>
      <c r="H361" s="139" t="s">
        <v>85</v>
      </c>
      <c r="I361" s="139">
        <v>6</v>
      </c>
      <c r="J361" s="139">
        <v>4</v>
      </c>
      <c r="K361" s="139">
        <v>6</v>
      </c>
      <c r="L361" s="152">
        <v>5</v>
      </c>
      <c r="M361" s="139">
        <v>3</v>
      </c>
      <c r="N361" s="139">
        <v>5</v>
      </c>
      <c r="O361" s="152">
        <v>4</v>
      </c>
      <c r="P361" s="152">
        <v>7</v>
      </c>
      <c r="Q361" s="152">
        <v>6</v>
      </c>
      <c r="R361" s="152">
        <v>8</v>
      </c>
      <c r="S361" s="152">
        <v>5</v>
      </c>
      <c r="T361" s="152">
        <v>7</v>
      </c>
      <c r="U361" s="152">
        <v>3</v>
      </c>
      <c r="V361" s="139">
        <v>69</v>
      </c>
      <c r="W361" s="136" t="s">
        <v>680</v>
      </c>
      <c r="X361" s="136" t="s">
        <v>792</v>
      </c>
      <c r="Y361" s="42" t="str">
        <f>VLOOKUP($C361,[1]量産!$C$4:$N$15550,2,FALSE)</f>
        <v>I3JCB85</v>
      </c>
      <c r="Z361" s="108">
        <f>VLOOKUP($C361,[1]量産!$C$4:$N$15550,3,FALSE)</f>
        <v>0</v>
      </c>
      <c r="AA361" s="42" t="str">
        <f>VLOOKUP($C361,[1]量産!$C$4:$N$15550,4,FALSE)</f>
        <v>VK00 1X 標準</v>
      </c>
      <c r="AB361" s="42" t="str">
        <f>VLOOKUP($C361,[1]量産!$C$4:$N$15550,5,FALSE)</f>
        <v>1X 標準</v>
      </c>
      <c r="AC361" s="81" t="str">
        <f>VLOOKUP($C361,[1]量産!$C$4:$N$15550,6,FALSE)</f>
        <v>【I3JCB85】VL35 700幅FRAME ASM　新規出図(初回イベント:’23/7月　一生)</v>
      </c>
      <c r="AD361" s="42" t="str">
        <f>VLOOKUP($C361,[1]量産!$C$4:$N$15550,7,FALSE)</f>
        <v>PA1-3223</v>
      </c>
      <c r="AE361" s="42" t="str">
        <f>VLOOKUP($C361,[1]量産!$C$4:$N$15550,8,FALSE)</f>
        <v>A</v>
      </c>
      <c r="AF361" s="82" t="str">
        <f>VLOOKUP($C361,[1]量産!$C$4:$N$15550,9,FALSE)</f>
        <v>MBB</v>
      </c>
      <c r="AG361" s="83" t="str">
        <f>VLOOKUP($C361,[1]量産!$C$4:$N$15550,10,FALSE)</f>
        <v>○</v>
      </c>
      <c r="AH361" s="42">
        <f>VLOOKUP($C361,[1]量産!$C$4:$N$15550,11,FALSE)</f>
        <v>20231027</v>
      </c>
      <c r="AI361" s="84">
        <f>VLOOKUP($C361,[1]量産!$C$4:$N$15550,12,FALSE)</f>
        <v>20231027</v>
      </c>
      <c r="AJ361" s="9"/>
      <c r="AK361" s="10"/>
      <c r="AL361" s="11">
        <f t="shared" si="42"/>
        <v>7552078340</v>
      </c>
      <c r="AM361" s="11" t="str">
        <f t="shared" si="43"/>
        <v>A</v>
      </c>
      <c r="AN361" s="11" t="str">
        <f t="shared" si="44"/>
        <v>VL35 SOP</v>
      </c>
      <c r="AQ361" s="11">
        <f t="shared" si="45"/>
        <v>0</v>
      </c>
      <c r="AR361" s="11">
        <f t="shared" si="46"/>
        <v>0</v>
      </c>
      <c r="BK361" s="13" t="e">
        <f>VLOOKUP(C:C,[2]Sheet2!$A:$A,1,FALSE)</f>
        <v>#N/A</v>
      </c>
    </row>
    <row r="362" spans="1:63" s="11" customFormat="1">
      <c r="A362" s="138">
        <v>276</v>
      </c>
      <c r="B362" s="170" t="s">
        <v>13</v>
      </c>
      <c r="C362" s="136">
        <v>7552078400</v>
      </c>
      <c r="D362" s="136" t="s">
        <v>27</v>
      </c>
      <c r="E362" s="247" t="s">
        <v>1053</v>
      </c>
      <c r="F362" s="139">
        <v>1</v>
      </c>
      <c r="G362" s="139" t="s">
        <v>393</v>
      </c>
      <c r="H362" s="139" t="s">
        <v>85</v>
      </c>
      <c r="I362" s="152">
        <v>1</v>
      </c>
      <c r="J362" s="139">
        <v>1</v>
      </c>
      <c r="K362" s="139">
        <v>2</v>
      </c>
      <c r="L362" s="139">
        <v>2</v>
      </c>
      <c r="M362" s="139"/>
      <c r="N362" s="139"/>
      <c r="O362" s="139">
        <v>2</v>
      </c>
      <c r="P362" s="139">
        <v>1</v>
      </c>
      <c r="Q362" s="139">
        <v>1</v>
      </c>
      <c r="R362" s="139">
        <v>1</v>
      </c>
      <c r="S362" s="139">
        <v>2</v>
      </c>
      <c r="T362" s="152">
        <v>1</v>
      </c>
      <c r="U362" s="152"/>
      <c r="V362" s="139">
        <v>14</v>
      </c>
      <c r="W362" s="136" t="s">
        <v>680</v>
      </c>
      <c r="X362" s="136" t="s">
        <v>792</v>
      </c>
      <c r="Y362" s="42" t="str">
        <f>VLOOKUP($C362,[1]量産!$C$4:$N$15550,2,FALSE)</f>
        <v>I3JCB85</v>
      </c>
      <c r="Z362" s="108">
        <f>VLOOKUP($C362,[1]量産!$C$4:$N$15550,3,FALSE)</f>
        <v>0</v>
      </c>
      <c r="AA362" s="42" t="str">
        <f>VLOOKUP($C362,[1]量産!$C$4:$N$15550,4,FALSE)</f>
        <v>VK00 1X 標準</v>
      </c>
      <c r="AB362" s="42" t="str">
        <f>VLOOKUP($C362,[1]量産!$C$4:$N$15550,5,FALSE)</f>
        <v>1X 標準</v>
      </c>
      <c r="AC362" s="81" t="str">
        <f>VLOOKUP($C362,[1]量産!$C$4:$N$15550,6,FALSE)</f>
        <v>【I3JCB85】VL35 700幅FRAME ASM　新規出図(初回イベント:’23/7月　一生)</v>
      </c>
      <c r="AD362" s="42" t="str">
        <f>VLOOKUP($C362,[1]量産!$C$4:$N$15550,7,FALSE)</f>
        <v>PA1-4024</v>
      </c>
      <c r="AE362" s="42" t="str">
        <f>VLOOKUP($C362,[1]量産!$C$4:$N$15550,8,FALSE)</f>
        <v>A</v>
      </c>
      <c r="AF362" s="82" t="str">
        <f>VLOOKUP($C362,[1]量産!$C$4:$N$15550,9,FALSE)</f>
        <v>PBK</v>
      </c>
      <c r="AG362" s="83" t="str">
        <f>VLOOKUP($C362,[1]量産!$C$4:$N$15550,10,FALSE)</f>
        <v>○</v>
      </c>
      <c r="AH362" s="42">
        <f>VLOOKUP($C362,[1]量産!$C$4:$N$15550,11,FALSE)</f>
        <v>20231130</v>
      </c>
      <c r="AI362" s="84">
        <f>VLOOKUP($C362,[1]量産!$C$4:$N$15550,12,FALSE)</f>
        <v>20231130</v>
      </c>
      <c r="AJ362" s="12"/>
      <c r="AK362" s="10"/>
      <c r="AL362" s="11">
        <f t="shared" si="42"/>
        <v>7552078400</v>
      </c>
      <c r="AM362" s="11" t="str">
        <f t="shared" si="43"/>
        <v>A</v>
      </c>
      <c r="AN362" s="11" t="str">
        <f t="shared" si="44"/>
        <v>VL35 SOP</v>
      </c>
      <c r="AQ362" s="11">
        <f t="shared" si="45"/>
        <v>0</v>
      </c>
      <c r="AR362" s="11">
        <f t="shared" si="46"/>
        <v>0</v>
      </c>
      <c r="BK362" s="13" t="e">
        <f>VLOOKUP(C:C,[2]Sheet2!$A:$A,1,FALSE)</f>
        <v>#N/A</v>
      </c>
    </row>
    <row r="363" spans="1:63" s="11" customFormat="1">
      <c r="A363" s="138">
        <v>280</v>
      </c>
      <c r="B363" s="170" t="s">
        <v>13</v>
      </c>
      <c r="C363" s="136">
        <v>7552078490</v>
      </c>
      <c r="D363" s="136" t="s">
        <v>27</v>
      </c>
      <c r="E363" s="247" t="s">
        <v>1053</v>
      </c>
      <c r="F363" s="139">
        <v>1</v>
      </c>
      <c r="G363" s="139" t="s">
        <v>296</v>
      </c>
      <c r="H363" s="139" t="s">
        <v>85</v>
      </c>
      <c r="I363" s="139">
        <v>1</v>
      </c>
      <c r="J363" s="139">
        <v>3</v>
      </c>
      <c r="K363" s="152">
        <v>3</v>
      </c>
      <c r="L363" s="139">
        <v>10</v>
      </c>
      <c r="M363" s="139">
        <v>1</v>
      </c>
      <c r="N363" s="139">
        <v>2</v>
      </c>
      <c r="O363" s="139">
        <v>3</v>
      </c>
      <c r="P363" s="139">
        <v>4</v>
      </c>
      <c r="Q363" s="139">
        <v>5</v>
      </c>
      <c r="R363" s="139">
        <v>4</v>
      </c>
      <c r="S363" s="139">
        <v>2</v>
      </c>
      <c r="T363" s="139">
        <v>1</v>
      </c>
      <c r="U363" s="139"/>
      <c r="V363" s="139">
        <v>39</v>
      </c>
      <c r="W363" s="136" t="s">
        <v>680</v>
      </c>
      <c r="X363" s="136" t="s">
        <v>792</v>
      </c>
      <c r="Y363" s="42" t="str">
        <f>VLOOKUP($C363,[1]量産!$C$4:$N$15550,2,FALSE)</f>
        <v>I3JCB85</v>
      </c>
      <c r="Z363" s="108">
        <f>VLOOKUP($C363,[1]量産!$C$4:$N$15550,3,FALSE)</f>
        <v>0</v>
      </c>
      <c r="AA363" s="42" t="str">
        <f>VLOOKUP($C363,[1]量産!$C$4:$N$15550,4,FALSE)</f>
        <v>VK00 1X 標準</v>
      </c>
      <c r="AB363" s="42" t="str">
        <f>VLOOKUP($C363,[1]量産!$C$4:$N$15550,5,FALSE)</f>
        <v>1X 標準</v>
      </c>
      <c r="AC363" s="81" t="str">
        <f>VLOOKUP($C363,[1]量産!$C$4:$N$15550,6,FALSE)</f>
        <v>【I3JCB85】VL35 700幅FRAME ASM　新規出図(初回イベント:’23/7月　一生)</v>
      </c>
      <c r="AD363" s="42" t="str">
        <f>VLOOKUP($C363,[1]量産!$C$4:$N$15550,7,FALSE)</f>
        <v>PA1-3192</v>
      </c>
      <c r="AE363" s="42" t="str">
        <f>VLOOKUP($C363,[1]量産!$C$4:$N$15550,8,FALSE)</f>
        <v>A</v>
      </c>
      <c r="AF363" s="82" t="str">
        <f>VLOOKUP($C363,[1]量産!$C$4:$N$15550,9,FALSE)</f>
        <v>PJM</v>
      </c>
      <c r="AG363" s="83" t="str">
        <f>VLOOKUP($C363,[1]量産!$C$4:$N$15550,10,FALSE)</f>
        <v>○</v>
      </c>
      <c r="AH363" s="42">
        <f>VLOOKUP($C363,[1]量産!$C$4:$N$15550,11,FALSE)</f>
        <v>20231011</v>
      </c>
      <c r="AI363" s="84">
        <f>VLOOKUP($C363,[1]量産!$C$4:$N$15550,12,FALSE)</f>
        <v>20231011</v>
      </c>
      <c r="AJ363" s="12"/>
      <c r="AK363" s="10"/>
      <c r="AL363" s="11">
        <f t="shared" si="42"/>
        <v>7552078490</v>
      </c>
      <c r="AM363" s="11" t="str">
        <f t="shared" si="43"/>
        <v>A</v>
      </c>
      <c r="AN363" s="11" t="str">
        <f t="shared" si="44"/>
        <v>VL35 SOP</v>
      </c>
      <c r="AQ363" s="11">
        <f t="shared" si="45"/>
        <v>0</v>
      </c>
      <c r="AR363" s="11">
        <f t="shared" si="46"/>
        <v>0</v>
      </c>
      <c r="BK363" s="13" t="e">
        <f>VLOOKUP(C:C,[2]Sheet2!$A:$A,1,FALSE)</f>
        <v>#N/A</v>
      </c>
    </row>
    <row r="364" spans="1:63" s="11" customFormat="1">
      <c r="A364" s="138">
        <v>285</v>
      </c>
      <c r="B364" s="170" t="s">
        <v>13</v>
      </c>
      <c r="C364" s="136">
        <v>7552078610</v>
      </c>
      <c r="D364" s="136" t="s">
        <v>27</v>
      </c>
      <c r="E364" s="247" t="s">
        <v>1053</v>
      </c>
      <c r="F364" s="139">
        <v>1</v>
      </c>
      <c r="G364" s="139" t="s">
        <v>712</v>
      </c>
      <c r="H364" s="139" t="s">
        <v>85</v>
      </c>
      <c r="I364" s="139">
        <v>1</v>
      </c>
      <c r="J364" s="139">
        <v>3</v>
      </c>
      <c r="K364" s="139">
        <v>1</v>
      </c>
      <c r="L364" s="139">
        <v>4</v>
      </c>
      <c r="M364" s="139"/>
      <c r="N364" s="139"/>
      <c r="O364" s="139"/>
      <c r="P364" s="139">
        <v>1</v>
      </c>
      <c r="Q364" s="139"/>
      <c r="R364" s="139">
        <v>1</v>
      </c>
      <c r="S364" s="139">
        <v>1</v>
      </c>
      <c r="T364" s="139">
        <v>3</v>
      </c>
      <c r="U364" s="139"/>
      <c r="V364" s="139">
        <v>15</v>
      </c>
      <c r="W364" s="136" t="s">
        <v>680</v>
      </c>
      <c r="X364" s="136" t="s">
        <v>792</v>
      </c>
      <c r="Y364" s="42" t="str">
        <f>VLOOKUP($C364,[1]量産!$C$4:$N$15550,2,FALSE)</f>
        <v>I3JCB85</v>
      </c>
      <c r="Z364" s="108">
        <f>VLOOKUP($C364,[1]量産!$C$4:$N$15550,3,FALSE)</f>
        <v>0</v>
      </c>
      <c r="AA364" s="42" t="str">
        <f>VLOOKUP($C364,[1]量産!$C$4:$N$15550,4,FALSE)</f>
        <v>VK00 1X 標準</v>
      </c>
      <c r="AB364" s="42" t="str">
        <f>VLOOKUP($C364,[1]量産!$C$4:$N$15550,5,FALSE)</f>
        <v>1X 標準</v>
      </c>
      <c r="AC364" s="81" t="str">
        <f>VLOOKUP($C364,[1]量産!$C$4:$N$15550,6,FALSE)</f>
        <v>【I3JCB85】VL35 700幅FRAME ASM　新規出図(初回イベント:’23/7月　一生)</v>
      </c>
      <c r="AD364" s="42" t="str">
        <f>VLOOKUP($C364,[1]量産!$C$4:$N$15550,7,FALSE)</f>
        <v>PA1-4007</v>
      </c>
      <c r="AE364" s="42" t="str">
        <f>VLOOKUP($C364,[1]量産!$C$4:$N$15550,8,FALSE)</f>
        <v>A</v>
      </c>
      <c r="AF364" s="82" t="str">
        <f>VLOOKUP($C364,[1]量産!$C$4:$N$15550,9,FALSE)</f>
        <v>PJQ</v>
      </c>
      <c r="AG364" s="83" t="str">
        <f>VLOOKUP($C364,[1]量産!$C$4:$N$15550,10,FALSE)</f>
        <v>○</v>
      </c>
      <c r="AH364" s="42">
        <f>VLOOKUP($C364,[1]量産!$C$4:$N$15550,11,FALSE)</f>
        <v>20231204</v>
      </c>
      <c r="AI364" s="84">
        <f>VLOOKUP($C364,[1]量産!$C$4:$N$15550,12,FALSE)</f>
        <v>20231204</v>
      </c>
      <c r="AJ364" s="12"/>
      <c r="AK364" s="10"/>
      <c r="AL364" s="11">
        <f t="shared" si="42"/>
        <v>7552078610</v>
      </c>
      <c r="AM364" s="11" t="str">
        <f t="shared" si="43"/>
        <v>A</v>
      </c>
      <c r="AN364" s="11" t="str">
        <f t="shared" si="44"/>
        <v>VL35 SOP</v>
      </c>
      <c r="AQ364" s="11">
        <f t="shared" si="45"/>
        <v>0</v>
      </c>
      <c r="AR364" s="11">
        <f t="shared" si="46"/>
        <v>0</v>
      </c>
      <c r="BK364" s="13" t="e">
        <f>VLOOKUP(C:C,[2]Sheet2!$A:$A,1,FALSE)</f>
        <v>#N/A</v>
      </c>
    </row>
    <row r="365" spans="1:63" s="11" customFormat="1">
      <c r="A365" s="138">
        <v>293</v>
      </c>
      <c r="B365" s="170" t="s">
        <v>13</v>
      </c>
      <c r="C365" s="136">
        <v>7552078810</v>
      </c>
      <c r="D365" s="136" t="s">
        <v>28</v>
      </c>
      <c r="E365" s="247" t="s">
        <v>1053</v>
      </c>
      <c r="F365" s="139">
        <v>1</v>
      </c>
      <c r="G365" s="139" t="s">
        <v>373</v>
      </c>
      <c r="H365" s="139" t="s">
        <v>85</v>
      </c>
      <c r="I365" s="139">
        <v>2</v>
      </c>
      <c r="J365" s="152">
        <v>1</v>
      </c>
      <c r="K365" s="139">
        <v>1</v>
      </c>
      <c r="L365" s="139">
        <v>1</v>
      </c>
      <c r="M365" s="139">
        <v>1</v>
      </c>
      <c r="N365" s="139">
        <v>1</v>
      </c>
      <c r="O365" s="139"/>
      <c r="P365" s="139"/>
      <c r="Q365" s="139"/>
      <c r="R365" s="139"/>
      <c r="S365" s="139">
        <v>1</v>
      </c>
      <c r="T365" s="139">
        <v>1</v>
      </c>
      <c r="U365" s="139"/>
      <c r="V365" s="139">
        <v>9</v>
      </c>
      <c r="W365" s="136" t="s">
        <v>680</v>
      </c>
      <c r="X365" s="136" t="s">
        <v>792</v>
      </c>
      <c r="Y365" s="42" t="str">
        <f>VLOOKUP($C365,[1]量産!$C$4:$N$15550,2,FALSE)</f>
        <v>I3JCB86</v>
      </c>
      <c r="Z365" s="108">
        <f>VLOOKUP($C365,[1]量産!$C$4:$N$15550,3,FALSE)</f>
        <v>45090</v>
      </c>
      <c r="AA365" s="42" t="str">
        <f>VLOOKUP($C365,[1]量産!$C$4:$N$15550,4,FALSE)</f>
        <v>VK00 3X 750幅</v>
      </c>
      <c r="AB365" s="42" t="str">
        <f>VLOOKUP($C365,[1]量産!$C$4:$N$15550,5,FALSE)</f>
        <v>3X 750幅</v>
      </c>
      <c r="AC365" s="81" t="str">
        <f>VLOOKUP($C365,[1]量産!$C$4:$N$15550,6,FALSE)</f>
        <v>【I3JCB86】VL35 750幅FRAME ASM　新規出図(初回イベント:’23/7月　一生)</v>
      </c>
      <c r="AD365" s="42" t="str">
        <f>VLOOKUP($C365,[1]量産!$C$4:$N$15550,7,FALSE)</f>
        <v>PA1-4003</v>
      </c>
      <c r="AE365" s="42" t="str">
        <f>VLOOKUP($C365,[1]量産!$C$4:$N$15550,8,FALSE)</f>
        <v>A</v>
      </c>
      <c r="AF365" s="82" t="str">
        <f>VLOOKUP($C365,[1]量産!$C$4:$N$15550,9,FALSE)</f>
        <v>TEZ</v>
      </c>
      <c r="AG365" s="83" t="str">
        <f>VLOOKUP($C365,[1]量産!$C$4:$N$15550,10,FALSE)</f>
        <v>○</v>
      </c>
      <c r="AH365" s="42">
        <f>VLOOKUP($C365,[1]量産!$C$4:$N$15550,11,FALSE)</f>
        <v>20231204</v>
      </c>
      <c r="AI365" s="84">
        <f>VLOOKUP($C365,[1]量産!$C$4:$N$15550,12,FALSE)</f>
        <v>20231204</v>
      </c>
      <c r="AJ365" s="12"/>
      <c r="AK365" s="10"/>
      <c r="AL365" s="11">
        <f t="shared" si="42"/>
        <v>7552078810</v>
      </c>
      <c r="AM365" s="11" t="str">
        <f t="shared" si="43"/>
        <v>A</v>
      </c>
      <c r="AN365" s="11" t="str">
        <f t="shared" si="44"/>
        <v>VL35 SOP</v>
      </c>
      <c r="AQ365" s="11">
        <f t="shared" si="45"/>
        <v>0</v>
      </c>
      <c r="AR365" s="11">
        <f t="shared" si="46"/>
        <v>0</v>
      </c>
      <c r="BK365" s="13" t="e">
        <f>VLOOKUP(C:C,[2]Sheet2!$A:$A,1,FALSE)</f>
        <v>#N/A</v>
      </c>
    </row>
    <row r="366" spans="1:63" s="11" customFormat="1">
      <c r="A366" s="138">
        <v>294</v>
      </c>
      <c r="B366" s="170" t="s">
        <v>13</v>
      </c>
      <c r="C366" s="136">
        <v>7552078820</v>
      </c>
      <c r="D366" s="136" t="s">
        <v>28</v>
      </c>
      <c r="E366" s="247" t="s">
        <v>1053</v>
      </c>
      <c r="F366" s="139">
        <v>1</v>
      </c>
      <c r="G366" s="139" t="s">
        <v>363</v>
      </c>
      <c r="H366" s="139" t="s">
        <v>85</v>
      </c>
      <c r="I366" s="139">
        <v>6</v>
      </c>
      <c r="J366" s="152">
        <v>1</v>
      </c>
      <c r="K366" s="152">
        <v>3</v>
      </c>
      <c r="L366" s="152">
        <v>1</v>
      </c>
      <c r="M366" s="152">
        <v>1</v>
      </c>
      <c r="N366" s="152">
        <v>2</v>
      </c>
      <c r="O366" s="152"/>
      <c r="P366" s="152">
        <v>1</v>
      </c>
      <c r="Q366" s="152">
        <v>1</v>
      </c>
      <c r="R366" s="152">
        <v>2</v>
      </c>
      <c r="S366" s="152">
        <v>1</v>
      </c>
      <c r="T366" s="152">
        <v>3</v>
      </c>
      <c r="U366" s="152"/>
      <c r="V366" s="139">
        <v>22</v>
      </c>
      <c r="W366" s="136" t="s">
        <v>680</v>
      </c>
      <c r="X366" s="136" t="s">
        <v>792</v>
      </c>
      <c r="Y366" s="42" t="str">
        <f>VLOOKUP($C366,[1]量産!$C$4:$N$15550,2,FALSE)</f>
        <v>I3JCB86</v>
      </c>
      <c r="Z366" s="108">
        <f>VLOOKUP($C366,[1]量産!$C$4:$N$15550,3,FALSE)</f>
        <v>45090</v>
      </c>
      <c r="AA366" s="42" t="str">
        <f>VLOOKUP($C366,[1]量産!$C$4:$N$15550,4,FALSE)</f>
        <v>VK00 3X 750幅</v>
      </c>
      <c r="AB366" s="42" t="str">
        <f>VLOOKUP($C366,[1]量産!$C$4:$N$15550,5,FALSE)</f>
        <v>3X 750幅</v>
      </c>
      <c r="AC366" s="81" t="str">
        <f>VLOOKUP($C366,[1]量産!$C$4:$N$15550,6,FALSE)</f>
        <v>【I3JCB86】VL35 750幅FRAME ASM　新規出図(初回イベント:’23/7月　一生)</v>
      </c>
      <c r="AD366" s="42" t="str">
        <f>VLOOKUP($C366,[1]量産!$C$4:$N$15550,7,FALSE)</f>
        <v>PA1-3224</v>
      </c>
      <c r="AE366" s="42" t="str">
        <f>VLOOKUP($C366,[1]量産!$C$4:$N$15550,8,FALSE)</f>
        <v>A</v>
      </c>
      <c r="AF366" s="82" t="str">
        <f>VLOOKUP($C366,[1]量産!$C$4:$N$15550,9,FALSE)</f>
        <v>TEV</v>
      </c>
      <c r="AG366" s="83" t="str">
        <f>VLOOKUP($C366,[1]量産!$C$4:$N$15550,10,FALSE)</f>
        <v>○</v>
      </c>
      <c r="AH366" s="42">
        <f>VLOOKUP($C366,[1]量産!$C$4:$N$15550,11,FALSE)</f>
        <v>20231204</v>
      </c>
      <c r="AI366" s="84">
        <f>VLOOKUP($C366,[1]量産!$C$4:$N$15550,12,FALSE)</f>
        <v>20231204</v>
      </c>
      <c r="AJ366" s="9"/>
      <c r="AK366" s="10"/>
      <c r="AL366" s="11">
        <f t="shared" si="42"/>
        <v>7552078820</v>
      </c>
      <c r="AM366" s="11" t="str">
        <f t="shared" si="43"/>
        <v>A</v>
      </c>
      <c r="AN366" s="11" t="str">
        <f t="shared" si="44"/>
        <v>VL35 SOP</v>
      </c>
      <c r="AQ366" s="11">
        <f t="shared" si="45"/>
        <v>0</v>
      </c>
      <c r="AR366" s="11">
        <f t="shared" si="46"/>
        <v>0</v>
      </c>
      <c r="BK366" s="13" t="e">
        <f>VLOOKUP(C:C,[2]Sheet2!$A:$A,1,FALSE)</f>
        <v>#N/A</v>
      </c>
    </row>
    <row r="367" spans="1:63" s="11" customFormat="1">
      <c r="A367" s="138">
        <v>296</v>
      </c>
      <c r="B367" s="170" t="s">
        <v>13</v>
      </c>
      <c r="C367" s="136">
        <v>7552078860</v>
      </c>
      <c r="D367" s="136" t="s">
        <v>28</v>
      </c>
      <c r="E367" s="247" t="s">
        <v>1053</v>
      </c>
      <c r="F367" s="139">
        <v>1</v>
      </c>
      <c r="G367" s="139" t="s">
        <v>710</v>
      </c>
      <c r="H367" s="139" t="s">
        <v>85</v>
      </c>
      <c r="I367" s="152">
        <v>1</v>
      </c>
      <c r="J367" s="152"/>
      <c r="K367" s="152">
        <v>1</v>
      </c>
      <c r="L367" s="152"/>
      <c r="M367" s="152"/>
      <c r="N367" s="152">
        <v>1</v>
      </c>
      <c r="O367" s="152"/>
      <c r="P367" s="152"/>
      <c r="Q367" s="139"/>
      <c r="R367" s="152"/>
      <c r="S367" s="152"/>
      <c r="T367" s="152"/>
      <c r="U367" s="152"/>
      <c r="V367" s="139">
        <v>3</v>
      </c>
      <c r="W367" s="136" t="s">
        <v>680</v>
      </c>
      <c r="X367" s="136" t="s">
        <v>792</v>
      </c>
      <c r="Y367" s="42" t="str">
        <f>VLOOKUP($C367,[1]量産!$C$4:$N$15550,2,FALSE)</f>
        <v>I3JCB86</v>
      </c>
      <c r="Z367" s="108">
        <f>VLOOKUP($C367,[1]量産!$C$4:$N$15550,3,FALSE)</f>
        <v>45090</v>
      </c>
      <c r="AA367" s="42" t="str">
        <f>VLOOKUP($C367,[1]量産!$C$4:$N$15550,4,FALSE)</f>
        <v>VK00 3X 750幅</v>
      </c>
      <c r="AB367" s="42" t="str">
        <f>VLOOKUP($C367,[1]量産!$C$4:$N$15550,5,FALSE)</f>
        <v>3X 750幅</v>
      </c>
      <c r="AC367" s="81" t="str">
        <f>VLOOKUP($C367,[1]量産!$C$4:$N$15550,6,FALSE)</f>
        <v>【I3JCB86】VL35 750幅FRAME ASM　新規出図(初回イベント:’23/7月　一生)</v>
      </c>
      <c r="AD367" s="42" t="str">
        <f>VLOOKUP($C367,[1]量産!$C$4:$N$15550,7,FALSE)</f>
        <v>PA1-3212</v>
      </c>
      <c r="AE367" s="42" t="str">
        <f>VLOOKUP($C367,[1]量産!$C$4:$N$15550,8,FALSE)</f>
        <v>A</v>
      </c>
      <c r="AF367" s="82" t="str">
        <f>VLOOKUP($C367,[1]量産!$C$4:$N$15550,9,FALSE)</f>
        <v>TET</v>
      </c>
      <c r="AG367" s="83" t="str">
        <f>VLOOKUP($C367,[1]量産!$C$4:$N$15550,10,FALSE)</f>
        <v>○</v>
      </c>
      <c r="AH367" s="42">
        <f>VLOOKUP($C367,[1]量産!$C$4:$N$15550,11,FALSE)</f>
        <v>20231130</v>
      </c>
      <c r="AI367" s="84">
        <f>VLOOKUP($C367,[1]量産!$C$4:$N$15550,12,FALSE)</f>
        <v>20231130</v>
      </c>
      <c r="AJ367" s="12"/>
      <c r="AK367" s="10"/>
      <c r="AL367" s="11">
        <f t="shared" si="42"/>
        <v>7552078860</v>
      </c>
      <c r="AM367" s="11" t="str">
        <f t="shared" si="43"/>
        <v>A</v>
      </c>
      <c r="AN367" s="11" t="str">
        <f t="shared" si="44"/>
        <v>VL35 SOP</v>
      </c>
      <c r="AQ367" s="11">
        <f t="shared" si="45"/>
        <v>0</v>
      </c>
      <c r="AR367" s="11">
        <f t="shared" si="46"/>
        <v>0</v>
      </c>
      <c r="BK367" s="13" t="e">
        <f>VLOOKUP(C:C,[2]Sheet2!$A:$A,1,FALSE)</f>
        <v>#N/A</v>
      </c>
    </row>
    <row r="368" spans="1:63" s="11" customFormat="1">
      <c r="A368" s="138">
        <v>299</v>
      </c>
      <c r="B368" s="170" t="s">
        <v>13</v>
      </c>
      <c r="C368" s="136">
        <v>7552078890</v>
      </c>
      <c r="D368" s="136" t="s">
        <v>28</v>
      </c>
      <c r="E368" s="247" t="s">
        <v>1053</v>
      </c>
      <c r="F368" s="139">
        <v>1</v>
      </c>
      <c r="G368" s="139" t="s">
        <v>374</v>
      </c>
      <c r="H368" s="139" t="s">
        <v>85</v>
      </c>
      <c r="I368" s="152">
        <v>1</v>
      </c>
      <c r="J368" s="139">
        <v>1</v>
      </c>
      <c r="K368" s="152">
        <v>1</v>
      </c>
      <c r="L368" s="152"/>
      <c r="M368" s="152">
        <v>1</v>
      </c>
      <c r="N368" s="152">
        <v>1</v>
      </c>
      <c r="O368" s="152">
        <v>1</v>
      </c>
      <c r="P368" s="152">
        <v>2</v>
      </c>
      <c r="Q368" s="152">
        <v>1</v>
      </c>
      <c r="R368" s="152"/>
      <c r="S368" s="152">
        <v>1</v>
      </c>
      <c r="T368" s="152">
        <v>2</v>
      </c>
      <c r="U368" s="152"/>
      <c r="V368" s="139">
        <v>12</v>
      </c>
      <c r="W368" s="136" t="s">
        <v>680</v>
      </c>
      <c r="X368" s="136" t="s">
        <v>792</v>
      </c>
      <c r="Y368" s="42" t="str">
        <f>VLOOKUP($C368,[1]量産!$C$4:$N$15550,2,FALSE)</f>
        <v>I3JCB86</v>
      </c>
      <c r="Z368" s="108">
        <f>VLOOKUP($C368,[1]量産!$C$4:$N$15550,3,FALSE)</f>
        <v>45090</v>
      </c>
      <c r="AA368" s="42" t="str">
        <f>VLOOKUP($C368,[1]量産!$C$4:$N$15550,4,FALSE)</f>
        <v>VK00 3X 750幅</v>
      </c>
      <c r="AB368" s="42" t="str">
        <f>VLOOKUP($C368,[1]量産!$C$4:$N$15550,5,FALSE)</f>
        <v>3X 750幅</v>
      </c>
      <c r="AC368" s="81" t="str">
        <f>VLOOKUP($C368,[1]量産!$C$4:$N$15550,6,FALSE)</f>
        <v>【I3JCB86】VL35 750幅FRAME ASM　新規出図(初回イベント:’23/7月　一生)</v>
      </c>
      <c r="AD368" s="42" t="str">
        <f>VLOOKUP($C368,[1]量産!$C$4:$N$15550,7,FALSE)</f>
        <v>PA1-4003</v>
      </c>
      <c r="AE368" s="42" t="str">
        <f>VLOOKUP($C368,[1]量産!$C$4:$N$15550,8,FALSE)</f>
        <v>A</v>
      </c>
      <c r="AF368" s="82" t="str">
        <f>VLOOKUP($C368,[1]量産!$C$4:$N$15550,9,FALSE)</f>
        <v>TJL</v>
      </c>
      <c r="AG368" s="83" t="str">
        <f>VLOOKUP($C368,[1]量産!$C$4:$N$15550,10,FALSE)</f>
        <v>○</v>
      </c>
      <c r="AH368" s="42">
        <f>VLOOKUP($C368,[1]量産!$C$4:$N$15550,11,FALSE)</f>
        <v>20231102</v>
      </c>
      <c r="AI368" s="84">
        <f>VLOOKUP($C368,[1]量産!$C$4:$N$15550,12,FALSE)</f>
        <v>20231102</v>
      </c>
      <c r="AJ368" s="12"/>
      <c r="AK368" s="10"/>
      <c r="AL368" s="11">
        <f t="shared" si="42"/>
        <v>7552078890</v>
      </c>
      <c r="AM368" s="11" t="str">
        <f t="shared" si="43"/>
        <v>A</v>
      </c>
      <c r="AN368" s="11" t="str">
        <f t="shared" si="44"/>
        <v>VL35 SOP</v>
      </c>
      <c r="AQ368" s="11">
        <f t="shared" si="45"/>
        <v>0</v>
      </c>
      <c r="AR368" s="11">
        <f t="shared" si="46"/>
        <v>0</v>
      </c>
      <c r="BK368" s="13" t="e">
        <f>VLOOKUP(C:C,[2]Sheet2!$A:$A,1,FALSE)</f>
        <v>#N/A</v>
      </c>
    </row>
    <row r="369" spans="1:63" s="11" customFormat="1">
      <c r="A369" s="138">
        <v>267</v>
      </c>
      <c r="B369" s="170" t="s">
        <v>13</v>
      </c>
      <c r="C369" s="136">
        <v>7552078261</v>
      </c>
      <c r="D369" s="136" t="s">
        <v>25</v>
      </c>
      <c r="E369" s="247" t="s">
        <v>1054</v>
      </c>
      <c r="F369" s="139">
        <v>1</v>
      </c>
      <c r="G369" s="139" t="s">
        <v>402</v>
      </c>
      <c r="H369" s="139" t="s">
        <v>85</v>
      </c>
      <c r="I369" s="152">
        <v>8</v>
      </c>
      <c r="J369" s="139">
        <v>17</v>
      </c>
      <c r="K369" s="139">
        <v>4</v>
      </c>
      <c r="L369" s="139">
        <v>12</v>
      </c>
      <c r="M369" s="139">
        <v>14</v>
      </c>
      <c r="N369" s="139">
        <v>13</v>
      </c>
      <c r="O369" s="139">
        <v>15</v>
      </c>
      <c r="P369" s="139">
        <v>26</v>
      </c>
      <c r="Q369" s="139">
        <v>26</v>
      </c>
      <c r="R369" s="139">
        <v>24</v>
      </c>
      <c r="S369" s="139">
        <v>24</v>
      </c>
      <c r="T369" s="139">
        <v>16</v>
      </c>
      <c r="U369" s="139">
        <v>14</v>
      </c>
      <c r="V369" s="139">
        <v>213</v>
      </c>
      <c r="W369" s="136" t="s">
        <v>680</v>
      </c>
      <c r="X369" s="136" t="s">
        <v>792</v>
      </c>
      <c r="Y369" s="42" t="str">
        <f>VLOOKUP($C369,[1]量産!$C$4:$N$15550,2,FALSE)</f>
        <v>I4K4191</v>
      </c>
      <c r="Z369" s="108">
        <f>VLOOKUP($C369,[1]量産!$C$4:$N$15550,3,FALSE)</f>
        <v>0</v>
      </c>
      <c r="AA369" s="42" t="str">
        <f>VLOOKUP($C369,[1]量産!$C$4:$N$15550,4,FALSE)</f>
        <v>VL35 NKS</v>
      </c>
      <c r="AB369" s="42" t="str">
        <f>VLOOKUP($C369,[1]量産!$C$4:$N$15550,5,FALSE)</f>
        <v>VL35 700幅</v>
      </c>
      <c r="AC369" s="81" t="str">
        <f>VLOOKUP($C369,[1]量産!$C$4:$N$15550,6,FALSE)</f>
        <v>VL35　1X 700幅　量産 HOLE未反映不具合 設変出図 (内容:量産FRAMEにて穴が無いことによりSCR BRKT締結出来ず。穴変更,溶接NUT追加)</v>
      </c>
      <c r="AD369" s="42" t="str">
        <f>VLOOKUP($C369,[1]量産!$C$4:$N$15550,7,FALSE)</f>
        <v>PA1-4030</v>
      </c>
      <c r="AE369" s="42" t="str">
        <f>VLOOKUP($C369,[1]量産!$C$4:$N$15550,8,FALSE)</f>
        <v>A</v>
      </c>
      <c r="AF369" s="82" t="str">
        <f>VLOOKUP($C369,[1]量産!$C$4:$N$15550,9,FALSE)</f>
        <v>1NL9</v>
      </c>
      <c r="AG369" s="83" t="str">
        <f>VLOOKUP($C369,[1]量産!$C$4:$N$15550,10,FALSE)</f>
        <v>○</v>
      </c>
      <c r="AH369" s="42">
        <f>VLOOKUP($C369,[1]量産!$C$4:$N$15550,11,FALSE)</f>
        <v>20240220</v>
      </c>
      <c r="AI369" s="84">
        <f>VLOOKUP($C369,[1]量産!$C$4:$N$15550,12,FALSE)</f>
        <v>20240220</v>
      </c>
      <c r="AJ369" s="9"/>
      <c r="AK369" s="10"/>
      <c r="AL369" s="11">
        <f t="shared" si="42"/>
        <v>7552078261</v>
      </c>
      <c r="AM369" s="11" t="str">
        <f t="shared" si="43"/>
        <v>A</v>
      </c>
      <c r="AN369" s="11" t="str">
        <f t="shared" si="44"/>
        <v>VL35 穴追加設変</v>
      </c>
      <c r="AQ369" s="11">
        <f t="shared" ref="AQ369:AQ400" si="47">VLOOKUP(AP369,AL369:AM1220,2,FALSE)</f>
        <v>0</v>
      </c>
      <c r="AR369" s="11">
        <f t="shared" ref="AR369:AR400" si="48">VLOOKUP(AP369,AL369:AN1220,3,FALSE)</f>
        <v>0</v>
      </c>
      <c r="BK369" s="13" t="e">
        <f>VLOOKUP(C:C,[2]Sheet2!$A:$A,1,FALSE)</f>
        <v>#N/A</v>
      </c>
    </row>
    <row r="370" spans="1:63" s="11" customFormat="1">
      <c r="A370" s="138">
        <v>266</v>
      </c>
      <c r="B370" s="170" t="s">
        <v>13</v>
      </c>
      <c r="C370" s="136">
        <v>7552078251</v>
      </c>
      <c r="D370" s="136" t="s">
        <v>25</v>
      </c>
      <c r="E370" s="247" t="s">
        <v>1055</v>
      </c>
      <c r="F370" s="139">
        <v>1</v>
      </c>
      <c r="G370" s="139" t="s">
        <v>435</v>
      </c>
      <c r="H370" s="139" t="s">
        <v>85</v>
      </c>
      <c r="I370" s="152">
        <v>1</v>
      </c>
      <c r="J370" s="152">
        <v>2</v>
      </c>
      <c r="K370" s="152">
        <v>4</v>
      </c>
      <c r="L370" s="152">
        <v>2</v>
      </c>
      <c r="M370" s="152">
        <v>3</v>
      </c>
      <c r="N370" s="139">
        <v>1</v>
      </c>
      <c r="O370" s="139">
        <v>1</v>
      </c>
      <c r="P370" s="139">
        <v>5</v>
      </c>
      <c r="Q370" s="139">
        <v>5</v>
      </c>
      <c r="R370" s="139">
        <v>3</v>
      </c>
      <c r="S370" s="139"/>
      <c r="T370" s="152">
        <v>1</v>
      </c>
      <c r="U370" s="152"/>
      <c r="V370" s="139">
        <v>28</v>
      </c>
      <c r="W370" s="136" t="s">
        <v>680</v>
      </c>
      <c r="X370" s="136" t="s">
        <v>792</v>
      </c>
      <c r="Y370" s="42" t="str">
        <f>VLOOKUP($C370,[1]量産!$C$4:$N$15550,2,FALSE)</f>
        <v>I4K4191</v>
      </c>
      <c r="Z370" s="108">
        <f>VLOOKUP($C370,[1]量産!$C$4:$N$15550,3,FALSE)</f>
        <v>0</v>
      </c>
      <c r="AA370" s="42" t="str">
        <f>VLOOKUP($C370,[1]量産!$C$4:$N$15550,4,FALSE)</f>
        <v>VL35 NKS</v>
      </c>
      <c r="AB370" s="42" t="str">
        <f>VLOOKUP($C370,[1]量産!$C$4:$N$15550,5,FALSE)</f>
        <v>VL35 700幅</v>
      </c>
      <c r="AC370" s="81" t="str">
        <f>VLOOKUP($C370,[1]量産!$C$4:$N$15550,6,FALSE)</f>
        <v>VL35　1X 700幅　量産 HOLE未反映不具合 設変出図 (内容:量産FRAMEにて穴が無いことによりSCR BRKT締結出来ず。穴変更,溶接NUT追加)</v>
      </c>
      <c r="AD370" s="42" t="str">
        <f>VLOOKUP($C370,[1]量産!$C$4:$N$15550,7,FALSE)</f>
        <v>PA1-4030</v>
      </c>
      <c r="AE370" s="42" t="str">
        <f>VLOOKUP($C370,[1]量産!$C$4:$N$15550,8,FALSE)</f>
        <v>A</v>
      </c>
      <c r="AF370" s="82" t="str">
        <f>VLOOKUP($C370,[1]量産!$C$4:$N$15550,9,FALSE)</f>
        <v>1NLA</v>
      </c>
      <c r="AG370" s="83" t="str">
        <f>VLOOKUP($C370,[1]量産!$C$4:$N$15550,10,FALSE)</f>
        <v>○</v>
      </c>
      <c r="AH370" s="42">
        <f>VLOOKUP($C370,[1]量産!$C$4:$N$15550,11,FALSE)</f>
        <v>20240220</v>
      </c>
      <c r="AI370" s="84">
        <f>VLOOKUP($C370,[1]量産!$C$4:$N$15550,12,FALSE)</f>
        <v>20240220</v>
      </c>
      <c r="AJ370" s="9"/>
      <c r="AK370" s="10"/>
      <c r="AL370" s="11">
        <f t="shared" si="42"/>
        <v>7552078251</v>
      </c>
      <c r="AM370" s="11" t="str">
        <f t="shared" si="43"/>
        <v>A</v>
      </c>
      <c r="AN370" s="11" t="str">
        <f t="shared" si="44"/>
        <v>VL35穴追加設変</v>
      </c>
      <c r="AQ370" s="11">
        <f t="shared" si="47"/>
        <v>0</v>
      </c>
      <c r="AR370" s="11">
        <f t="shared" si="48"/>
        <v>0</v>
      </c>
      <c r="BK370" s="13" t="e">
        <f>VLOOKUP(C:C,[2]Sheet2!$A:$A,1,FALSE)</f>
        <v>#N/A</v>
      </c>
    </row>
    <row r="371" spans="1:63" s="11" customFormat="1">
      <c r="A371" s="138">
        <v>172</v>
      </c>
      <c r="B371" s="170" t="s">
        <v>13</v>
      </c>
      <c r="C371" s="136">
        <v>7551885732</v>
      </c>
      <c r="D371" s="136" t="s">
        <v>12</v>
      </c>
      <c r="E371" s="247" t="s">
        <v>1056</v>
      </c>
      <c r="F371" s="139">
        <v>1</v>
      </c>
      <c r="G371" s="139" t="s">
        <v>322</v>
      </c>
      <c r="H371" s="139" t="s">
        <v>85</v>
      </c>
      <c r="I371" s="139">
        <v>1</v>
      </c>
      <c r="J371" s="152">
        <v>4</v>
      </c>
      <c r="K371" s="152">
        <v>1</v>
      </c>
      <c r="L371" s="152">
        <v>1</v>
      </c>
      <c r="M371" s="152">
        <v>1</v>
      </c>
      <c r="N371" s="152">
        <v>1</v>
      </c>
      <c r="O371" s="152">
        <v>3</v>
      </c>
      <c r="P371" s="152">
        <v>1</v>
      </c>
      <c r="Q371" s="152">
        <v>2</v>
      </c>
      <c r="R371" s="152"/>
      <c r="S371" s="152">
        <v>1</v>
      </c>
      <c r="T371" s="152">
        <v>1</v>
      </c>
      <c r="U371" s="152"/>
      <c r="V371" s="139">
        <v>17</v>
      </c>
      <c r="W371" s="136" t="s">
        <v>680</v>
      </c>
      <c r="X371" s="136" t="s">
        <v>681</v>
      </c>
      <c r="Y371" s="42" t="str">
        <f>VLOOKUP($C371,[1]量産!$C$4:$N$15550,2,FALSE)</f>
        <v>I4JKV99</v>
      </c>
      <c r="Z371" s="108">
        <f>VLOOKUP($C371,[1]量産!$C$4:$N$15550,3,FALSE)</f>
        <v>45202</v>
      </c>
      <c r="AA371" s="42" t="str">
        <f>VLOOKUP($C371,[1]量産!$C$4:$N$15550,4,FALSE)</f>
        <v>VK00 NPR</v>
      </c>
      <c r="AB371" s="42" t="str">
        <f>VLOOKUP($C371,[1]量産!$C$4:$N$15550,5,FALSE)</f>
        <v>3X 750幅</v>
      </c>
      <c r="AC371" s="81" t="str">
        <f>VLOOKUP($C371,[1]量産!$C$4:$N$15550,6,FALSE)</f>
        <v>【I4JKV99】VK00 3X 750幅 FRAME ASM　設変出図(サ変、NUT,RIVETの変更)　※AAS-LD-12565</v>
      </c>
      <c r="AD371" s="42" t="str">
        <f>VLOOKUP($C371,[1]量産!$C$4:$N$15550,7,FALSE)</f>
        <v>PA1-3218</v>
      </c>
      <c r="AE371" s="42" t="str">
        <f>VLOOKUP($C371,[1]量産!$C$4:$N$15550,8,FALSE)</f>
        <v>A</v>
      </c>
      <c r="AF371" s="82" t="str">
        <f>VLOOKUP($C371,[1]量産!$C$4:$N$15550,9,FALSE)</f>
        <v>1RGT</v>
      </c>
      <c r="AG371" s="83" t="str">
        <f>VLOOKUP($C371,[1]量産!$C$4:$N$15550,10,FALSE)</f>
        <v>○</v>
      </c>
      <c r="AH371" s="42">
        <f>VLOOKUP($C371,[1]量産!$C$4:$N$15550,11,FALSE)</f>
        <v>20231218</v>
      </c>
      <c r="AI371" s="84">
        <f>VLOOKUP($C371,[1]量産!$C$4:$N$15550,12,FALSE)</f>
        <v>20231218</v>
      </c>
      <c r="AJ371" s="9"/>
      <c r="AK371" s="10"/>
      <c r="AL371" s="11">
        <f t="shared" si="42"/>
        <v>7551885732</v>
      </c>
      <c r="AM371" s="11" t="str">
        <f t="shared" si="43"/>
        <v>A</v>
      </c>
      <c r="AN371" s="11" t="str">
        <f t="shared" si="44"/>
        <v>サ変設変　初回</v>
      </c>
      <c r="AQ371" s="11">
        <f t="shared" si="47"/>
        <v>0</v>
      </c>
      <c r="AR371" s="11">
        <f t="shared" si="48"/>
        <v>0</v>
      </c>
      <c r="BK371" s="13" t="e">
        <f>VLOOKUP(C:C,[2]Sheet2!$A:$A,1,FALSE)</f>
        <v>#N/A</v>
      </c>
    </row>
    <row r="372" spans="1:63" s="11" customFormat="1">
      <c r="A372" s="138">
        <v>148</v>
      </c>
      <c r="B372" s="170" t="s">
        <v>13</v>
      </c>
      <c r="C372" s="136">
        <v>7551885252</v>
      </c>
      <c r="D372" s="136" t="s">
        <v>12</v>
      </c>
      <c r="E372" s="247" t="s">
        <v>1057</v>
      </c>
      <c r="F372" s="139">
        <v>1</v>
      </c>
      <c r="G372" s="139" t="s">
        <v>327</v>
      </c>
      <c r="H372" s="139" t="s">
        <v>85</v>
      </c>
      <c r="I372" s="152">
        <v>1</v>
      </c>
      <c r="J372" s="152">
        <v>2</v>
      </c>
      <c r="K372" s="152">
        <v>1</v>
      </c>
      <c r="L372" s="152">
        <v>2</v>
      </c>
      <c r="M372" s="152">
        <v>1</v>
      </c>
      <c r="N372" s="139">
        <v>1</v>
      </c>
      <c r="O372" s="139">
        <v>3</v>
      </c>
      <c r="P372" s="152">
        <v>1</v>
      </c>
      <c r="Q372" s="139">
        <v>3</v>
      </c>
      <c r="R372" s="139">
        <v>1</v>
      </c>
      <c r="S372" s="152"/>
      <c r="T372" s="152"/>
      <c r="U372" s="152"/>
      <c r="V372" s="139">
        <v>16</v>
      </c>
      <c r="W372" s="136" t="s">
        <v>680</v>
      </c>
      <c r="X372" s="136" t="s">
        <v>681</v>
      </c>
      <c r="Y372" s="42" t="str">
        <f>VLOOKUP($C372,[1]量産!$C$4:$N$15550,2,FALSE)</f>
        <v>I4JKV99</v>
      </c>
      <c r="Z372" s="108">
        <f>VLOOKUP($C372,[1]量産!$C$4:$N$15550,3,FALSE)</f>
        <v>45202</v>
      </c>
      <c r="AA372" s="42" t="str">
        <f>VLOOKUP($C372,[1]量産!$C$4:$N$15550,4,FALSE)</f>
        <v>VK00 NPR</v>
      </c>
      <c r="AB372" s="42" t="str">
        <f>VLOOKUP($C372,[1]量産!$C$4:$N$15550,5,FALSE)</f>
        <v>3X 750幅</v>
      </c>
      <c r="AC372" s="81" t="str">
        <f>VLOOKUP($C372,[1]量産!$C$4:$N$15550,6,FALSE)</f>
        <v>【I4JKV99】VK00 3X 750幅 FRAME ASM　設変出図(サ変、NUT,RIVETの変更)　※AAS-LD-12565</v>
      </c>
      <c r="AD372" s="42" t="str">
        <f>VLOOKUP($C372,[1]量産!$C$4:$N$15550,7,FALSE)</f>
        <v>PA1-3218</v>
      </c>
      <c r="AE372" s="42" t="str">
        <f>VLOOKUP($C372,[1]量産!$C$4:$N$15550,8,FALSE)</f>
        <v>A</v>
      </c>
      <c r="AF372" s="82" t="str">
        <f>VLOOKUP($C372,[1]量産!$C$4:$N$15550,9,FALSE)</f>
        <v>1SCC</v>
      </c>
      <c r="AG372" s="83" t="str">
        <f>VLOOKUP($C372,[1]量産!$C$4:$N$15550,10,FALSE)</f>
        <v>○</v>
      </c>
      <c r="AH372" s="42">
        <f>VLOOKUP($C372,[1]量産!$C$4:$N$15550,11,FALSE)</f>
        <v>20231219</v>
      </c>
      <c r="AI372" s="84">
        <f>VLOOKUP($C372,[1]量産!$C$4:$N$15550,12,FALSE)</f>
        <v>20231219</v>
      </c>
      <c r="AJ372" s="9"/>
      <c r="AK372" s="10"/>
      <c r="AL372" s="11">
        <f t="shared" si="42"/>
        <v>7551885252</v>
      </c>
      <c r="AM372" s="11" t="str">
        <f t="shared" si="43"/>
        <v>A</v>
      </c>
      <c r="AN372" s="11" t="str">
        <f t="shared" si="44"/>
        <v>サ変設変済</v>
      </c>
      <c r="AQ372" s="11">
        <f t="shared" si="47"/>
        <v>0</v>
      </c>
      <c r="AR372" s="11">
        <f t="shared" si="48"/>
        <v>0</v>
      </c>
      <c r="BK372" s="13" t="e">
        <f>VLOOKUP(C:C,[2]Sheet2!$A:$A,1,FALSE)</f>
        <v>#N/A</v>
      </c>
    </row>
    <row r="373" spans="1:63" s="11" customFormat="1">
      <c r="A373" s="138">
        <v>154</v>
      </c>
      <c r="B373" s="170" t="s">
        <v>13</v>
      </c>
      <c r="C373" s="136">
        <v>7551885422</v>
      </c>
      <c r="D373" s="136" t="s">
        <v>12</v>
      </c>
      <c r="E373" s="247" t="s">
        <v>1057</v>
      </c>
      <c r="F373" s="139">
        <v>1</v>
      </c>
      <c r="G373" s="139" t="s">
        <v>328</v>
      </c>
      <c r="H373" s="139" t="s">
        <v>85</v>
      </c>
      <c r="I373" s="152">
        <v>1</v>
      </c>
      <c r="J373" s="139">
        <v>7</v>
      </c>
      <c r="K373" s="139"/>
      <c r="L373" s="152">
        <v>1</v>
      </c>
      <c r="M373" s="152">
        <v>1</v>
      </c>
      <c r="N373" s="152">
        <v>1</v>
      </c>
      <c r="O373" s="139">
        <v>1</v>
      </c>
      <c r="P373" s="152">
        <v>2</v>
      </c>
      <c r="Q373" s="139">
        <v>1</v>
      </c>
      <c r="R373" s="152">
        <v>2</v>
      </c>
      <c r="S373" s="152">
        <v>1</v>
      </c>
      <c r="T373" s="152">
        <v>4</v>
      </c>
      <c r="U373" s="152">
        <v>3</v>
      </c>
      <c r="V373" s="139">
        <v>25</v>
      </c>
      <c r="W373" s="136" t="s">
        <v>680</v>
      </c>
      <c r="X373" s="136" t="s">
        <v>681</v>
      </c>
      <c r="Y373" s="42" t="str">
        <f>VLOOKUP($C373,[1]量産!$C$4:$N$15550,2,FALSE)</f>
        <v>I4JKV99</v>
      </c>
      <c r="Z373" s="108">
        <f>VLOOKUP($C373,[1]量産!$C$4:$N$15550,3,FALSE)</f>
        <v>45202</v>
      </c>
      <c r="AA373" s="42" t="str">
        <f>VLOOKUP($C373,[1]量産!$C$4:$N$15550,4,FALSE)</f>
        <v>VK00 NPR</v>
      </c>
      <c r="AB373" s="42" t="str">
        <f>VLOOKUP($C373,[1]量産!$C$4:$N$15550,5,FALSE)</f>
        <v>3X 750幅</v>
      </c>
      <c r="AC373" s="81" t="str">
        <f>VLOOKUP($C373,[1]量産!$C$4:$N$15550,6,FALSE)</f>
        <v>【I4JKV99】VK00 3X 750幅 FRAME ASM　設変出図(サ変、NUT,RIVETの変更)　※AAS-LD-12565</v>
      </c>
      <c r="AD373" s="42" t="str">
        <f>VLOOKUP($C373,[1]量産!$C$4:$N$15550,7,FALSE)</f>
        <v>PA1-3218</v>
      </c>
      <c r="AE373" s="42" t="str">
        <f>VLOOKUP($C373,[1]量産!$C$4:$N$15550,8,FALSE)</f>
        <v>A</v>
      </c>
      <c r="AF373" s="82" t="str">
        <f>VLOOKUP($C373,[1]量産!$C$4:$N$15550,9,FALSE)</f>
        <v>1RS3</v>
      </c>
      <c r="AG373" s="83" t="str">
        <f>VLOOKUP($C373,[1]量産!$C$4:$N$15550,10,FALSE)</f>
        <v>○</v>
      </c>
      <c r="AH373" s="42">
        <f>VLOOKUP($C373,[1]量産!$C$4:$N$15550,11,FALSE)</f>
        <v>20231218</v>
      </c>
      <c r="AI373" s="84">
        <f>VLOOKUP($C373,[1]量産!$C$4:$N$15550,12,FALSE)</f>
        <v>20231218</v>
      </c>
      <c r="AJ373" s="12"/>
      <c r="AK373" s="10"/>
      <c r="AL373" s="11">
        <f t="shared" si="42"/>
        <v>7551885422</v>
      </c>
      <c r="AM373" s="11" t="str">
        <f t="shared" si="43"/>
        <v>A</v>
      </c>
      <c r="AN373" s="11" t="str">
        <f t="shared" si="44"/>
        <v>サ変設変済</v>
      </c>
      <c r="AQ373" s="11">
        <f t="shared" si="47"/>
        <v>0</v>
      </c>
      <c r="AR373" s="11">
        <f t="shared" si="48"/>
        <v>0</v>
      </c>
      <c r="BK373" s="13" t="e">
        <f>VLOOKUP(C:C,[2]Sheet2!$A:$A,1,FALSE)</f>
        <v>#N/A</v>
      </c>
    </row>
    <row r="374" spans="1:63" s="11" customFormat="1">
      <c r="A374" s="138">
        <v>157</v>
      </c>
      <c r="B374" s="170" t="s">
        <v>13</v>
      </c>
      <c r="C374" s="136">
        <v>7551885492</v>
      </c>
      <c r="D374" s="136" t="s">
        <v>12</v>
      </c>
      <c r="E374" s="247" t="s">
        <v>1057</v>
      </c>
      <c r="F374" s="139">
        <v>1</v>
      </c>
      <c r="G374" s="139" t="s">
        <v>364</v>
      </c>
      <c r="H374" s="139" t="s">
        <v>85</v>
      </c>
      <c r="I374" s="152">
        <v>11</v>
      </c>
      <c r="J374" s="152">
        <v>17</v>
      </c>
      <c r="K374" s="152">
        <v>9</v>
      </c>
      <c r="L374" s="152">
        <v>14</v>
      </c>
      <c r="M374" s="152">
        <v>24</v>
      </c>
      <c r="N374" s="139">
        <v>18</v>
      </c>
      <c r="O374" s="139">
        <v>7</v>
      </c>
      <c r="P374" s="152">
        <v>9</v>
      </c>
      <c r="Q374" s="152">
        <v>13</v>
      </c>
      <c r="R374" s="139">
        <v>8</v>
      </c>
      <c r="S374" s="152">
        <v>22</v>
      </c>
      <c r="T374" s="152">
        <v>11</v>
      </c>
      <c r="U374" s="152">
        <v>6</v>
      </c>
      <c r="V374" s="139">
        <v>169</v>
      </c>
      <c r="W374" s="136" t="s">
        <v>680</v>
      </c>
      <c r="X374" s="136" t="s">
        <v>681</v>
      </c>
      <c r="Y374" s="42" t="str">
        <f>VLOOKUP($C374,[1]量産!$C$4:$N$15550,2,FALSE)</f>
        <v>I4JKV99</v>
      </c>
      <c r="Z374" s="108">
        <f>VLOOKUP($C374,[1]量産!$C$4:$N$15550,3,FALSE)</f>
        <v>45202</v>
      </c>
      <c r="AA374" s="42" t="str">
        <f>VLOOKUP($C374,[1]量産!$C$4:$N$15550,4,FALSE)</f>
        <v>VK00 NPR</v>
      </c>
      <c r="AB374" s="42" t="str">
        <f>VLOOKUP($C374,[1]量産!$C$4:$N$15550,5,FALSE)</f>
        <v>3X 750幅</v>
      </c>
      <c r="AC374" s="81" t="str">
        <f>VLOOKUP($C374,[1]量産!$C$4:$N$15550,6,FALSE)</f>
        <v>【I4JKV99】VK00 3X 750幅 FRAME ASM　設変出図(サ変、NUT,RIVETの変更)　※AAS-LD-12565</v>
      </c>
      <c r="AD374" s="42" t="str">
        <f>VLOOKUP($C374,[1]量産!$C$4:$N$15550,7,FALSE)</f>
        <v>PA1-3218</v>
      </c>
      <c r="AE374" s="42" t="str">
        <f>VLOOKUP($C374,[1]量産!$C$4:$N$15550,8,FALSE)</f>
        <v>A</v>
      </c>
      <c r="AF374" s="82" t="str">
        <f>VLOOKUP($C374,[1]量産!$C$4:$N$15550,9,FALSE)</f>
        <v>1RSA</v>
      </c>
      <c r="AG374" s="83" t="str">
        <f>VLOOKUP($C374,[1]量産!$C$4:$N$15550,10,FALSE)</f>
        <v>○</v>
      </c>
      <c r="AH374" s="42">
        <f>VLOOKUP($C374,[1]量産!$C$4:$N$15550,11,FALSE)</f>
        <v>20231219</v>
      </c>
      <c r="AI374" s="84">
        <f>VLOOKUP($C374,[1]量産!$C$4:$N$15550,12,FALSE)</f>
        <v>20231219</v>
      </c>
      <c r="AJ374" s="9"/>
      <c r="AK374" s="10"/>
      <c r="AL374" s="11">
        <f t="shared" si="42"/>
        <v>7551885492</v>
      </c>
      <c r="AM374" s="11" t="str">
        <f t="shared" si="43"/>
        <v>A</v>
      </c>
      <c r="AN374" s="11" t="str">
        <f t="shared" si="44"/>
        <v>サ変設変済</v>
      </c>
      <c r="AQ374" s="11">
        <f t="shared" si="47"/>
        <v>0</v>
      </c>
      <c r="AR374" s="11">
        <f t="shared" si="48"/>
        <v>0</v>
      </c>
      <c r="BK374" s="13" t="e">
        <f>VLOOKUP(C:C,[2]Sheet2!$A:$A,1,FALSE)</f>
        <v>#N/A</v>
      </c>
    </row>
    <row r="375" spans="1:63" s="11" customFormat="1">
      <c r="A375" s="138">
        <v>159</v>
      </c>
      <c r="B375" s="170" t="s">
        <v>13</v>
      </c>
      <c r="C375" s="136">
        <v>7551885513</v>
      </c>
      <c r="D375" s="136" t="s">
        <v>12</v>
      </c>
      <c r="E375" s="247" t="s">
        <v>1057</v>
      </c>
      <c r="F375" s="139">
        <v>1</v>
      </c>
      <c r="G375" s="139" t="s">
        <v>329</v>
      </c>
      <c r="H375" s="139" t="s">
        <v>85</v>
      </c>
      <c r="I375" s="152">
        <v>33</v>
      </c>
      <c r="J375" s="152">
        <v>28</v>
      </c>
      <c r="K375" s="152">
        <v>29</v>
      </c>
      <c r="L375" s="152">
        <v>75</v>
      </c>
      <c r="M375" s="152">
        <v>22</v>
      </c>
      <c r="N375" s="139">
        <v>33</v>
      </c>
      <c r="O375" s="139">
        <v>33</v>
      </c>
      <c r="P375" s="152">
        <v>39</v>
      </c>
      <c r="Q375" s="152">
        <v>39</v>
      </c>
      <c r="R375" s="139">
        <v>39</v>
      </c>
      <c r="S375" s="152">
        <v>31</v>
      </c>
      <c r="T375" s="152">
        <v>13</v>
      </c>
      <c r="U375" s="152">
        <v>18</v>
      </c>
      <c r="V375" s="139">
        <v>432</v>
      </c>
      <c r="W375" s="136" t="s">
        <v>680</v>
      </c>
      <c r="X375" s="136" t="s">
        <v>681</v>
      </c>
      <c r="Y375" s="42" t="str">
        <f>VLOOKUP($C375,[1]量産!$C$4:$N$15550,2,FALSE)</f>
        <v>I4JKV99</v>
      </c>
      <c r="Z375" s="108">
        <f>VLOOKUP($C375,[1]量産!$C$4:$N$15550,3,FALSE)</f>
        <v>45202</v>
      </c>
      <c r="AA375" s="42" t="str">
        <f>VLOOKUP($C375,[1]量産!$C$4:$N$15550,4,FALSE)</f>
        <v>VK00 NPR</v>
      </c>
      <c r="AB375" s="42" t="str">
        <f>VLOOKUP($C375,[1]量産!$C$4:$N$15550,5,FALSE)</f>
        <v>3X 750幅</v>
      </c>
      <c r="AC375" s="81" t="str">
        <f>VLOOKUP($C375,[1]量産!$C$4:$N$15550,6,FALSE)</f>
        <v>【I4JKV99】VK00 3X 750幅 FRAME ASM　設変出図(サ変、NUT,RIVETの変更)　※AAS-LD-12565</v>
      </c>
      <c r="AD375" s="42" t="str">
        <f>VLOOKUP($C375,[1]量産!$C$4:$N$15550,7,FALSE)</f>
        <v>PA1-3218</v>
      </c>
      <c r="AE375" s="42" t="str">
        <f>VLOOKUP($C375,[1]量産!$C$4:$N$15550,8,FALSE)</f>
        <v>A</v>
      </c>
      <c r="AF375" s="82" t="str">
        <f>VLOOKUP($C375,[1]量産!$C$4:$N$15550,9,FALSE)</f>
        <v>1SFU</v>
      </c>
      <c r="AG375" s="83" t="str">
        <f>VLOOKUP($C375,[1]量産!$C$4:$N$15550,10,FALSE)</f>
        <v>○</v>
      </c>
      <c r="AH375" s="42">
        <f>VLOOKUP($C375,[1]量産!$C$4:$N$15550,11,FALSE)</f>
        <v>20231201</v>
      </c>
      <c r="AI375" s="84">
        <f>VLOOKUP($C375,[1]量産!$C$4:$N$15550,12,FALSE)</f>
        <v>20231201</v>
      </c>
      <c r="AJ375" s="9"/>
      <c r="AK375" s="10"/>
      <c r="AL375" s="11">
        <f t="shared" si="42"/>
        <v>7551885513</v>
      </c>
      <c r="AM375" s="11" t="str">
        <f t="shared" si="43"/>
        <v>A</v>
      </c>
      <c r="AN375" s="11" t="str">
        <f t="shared" si="44"/>
        <v>サ変設変済</v>
      </c>
      <c r="AQ375" s="11">
        <f t="shared" si="47"/>
        <v>0</v>
      </c>
      <c r="AR375" s="11">
        <f t="shared" si="48"/>
        <v>0</v>
      </c>
      <c r="BK375" s="13" t="e">
        <f>VLOOKUP(C:C,[2]Sheet2!$A:$A,1,FALSE)</f>
        <v>#N/A</v>
      </c>
    </row>
    <row r="376" spans="1:63" s="11" customFormat="1">
      <c r="A376" s="138">
        <v>161</v>
      </c>
      <c r="B376" s="170" t="s">
        <v>13</v>
      </c>
      <c r="C376" s="136">
        <v>7551885532</v>
      </c>
      <c r="D376" s="136" t="s">
        <v>12</v>
      </c>
      <c r="E376" s="247" t="s">
        <v>1057</v>
      </c>
      <c r="F376" s="139">
        <v>1</v>
      </c>
      <c r="G376" s="139" t="s">
        <v>331</v>
      </c>
      <c r="H376" s="139" t="s">
        <v>85</v>
      </c>
      <c r="I376" s="139">
        <v>1</v>
      </c>
      <c r="J376" s="139">
        <v>1</v>
      </c>
      <c r="K376" s="152">
        <v>1</v>
      </c>
      <c r="L376" s="152">
        <v>2</v>
      </c>
      <c r="M376" s="152"/>
      <c r="N376" s="152">
        <v>1</v>
      </c>
      <c r="O376" s="152"/>
      <c r="P376" s="152">
        <v>1</v>
      </c>
      <c r="Q376" s="152"/>
      <c r="R376" s="152">
        <v>1</v>
      </c>
      <c r="S376" s="152">
        <v>8</v>
      </c>
      <c r="T376" s="152">
        <v>17</v>
      </c>
      <c r="U376" s="152">
        <v>9</v>
      </c>
      <c r="V376" s="139">
        <v>42</v>
      </c>
      <c r="W376" s="136" t="s">
        <v>680</v>
      </c>
      <c r="X376" s="136" t="s">
        <v>681</v>
      </c>
      <c r="Y376" s="42" t="str">
        <f>VLOOKUP($C376,[1]量産!$C$4:$N$15550,2,FALSE)</f>
        <v>I4JKV99</v>
      </c>
      <c r="Z376" s="108">
        <f>VLOOKUP($C376,[1]量産!$C$4:$N$15550,3,FALSE)</f>
        <v>45202</v>
      </c>
      <c r="AA376" s="42" t="str">
        <f>VLOOKUP($C376,[1]量産!$C$4:$N$15550,4,FALSE)</f>
        <v>VK00 NPR</v>
      </c>
      <c r="AB376" s="42" t="str">
        <f>VLOOKUP($C376,[1]量産!$C$4:$N$15550,5,FALSE)</f>
        <v>3X 750幅</v>
      </c>
      <c r="AC376" s="81" t="str">
        <f>VLOOKUP($C376,[1]量産!$C$4:$N$15550,6,FALSE)</f>
        <v>【I4JKV99】VK00 3X 750幅 FRAME ASM　設変出図(サ変、NUT,RIVETの変更)　※AAS-LD-12565</v>
      </c>
      <c r="AD376" s="42" t="str">
        <f>VLOOKUP($C376,[1]量産!$C$4:$N$15550,7,FALSE)</f>
        <v>PA1-3218</v>
      </c>
      <c r="AE376" s="42" t="str">
        <f>VLOOKUP($C376,[1]量産!$C$4:$N$15550,8,FALSE)</f>
        <v>A</v>
      </c>
      <c r="AF376" s="82" t="str">
        <f>VLOOKUP($C376,[1]量産!$C$4:$N$15550,9,FALSE)</f>
        <v>1SFW</v>
      </c>
      <c r="AG376" s="83" t="str">
        <f>VLOOKUP($C376,[1]量産!$C$4:$N$15550,10,FALSE)</f>
        <v>○</v>
      </c>
      <c r="AH376" s="42">
        <f>VLOOKUP($C376,[1]量産!$C$4:$N$15550,11,FALSE)</f>
        <v>20231219</v>
      </c>
      <c r="AI376" s="84">
        <f>VLOOKUP($C376,[1]量産!$C$4:$N$15550,12,FALSE)</f>
        <v>20231219</v>
      </c>
      <c r="AJ376" s="12"/>
      <c r="AK376" s="10"/>
      <c r="AL376" s="11">
        <f t="shared" si="42"/>
        <v>7551885532</v>
      </c>
      <c r="AM376" s="11" t="str">
        <f t="shared" si="43"/>
        <v>A</v>
      </c>
      <c r="AN376" s="11" t="str">
        <f t="shared" si="44"/>
        <v>サ変設変済</v>
      </c>
      <c r="AQ376" s="11">
        <f t="shared" si="47"/>
        <v>0</v>
      </c>
      <c r="AR376" s="11">
        <f t="shared" si="48"/>
        <v>0</v>
      </c>
      <c r="BK376" s="13" t="e">
        <f>VLOOKUP(C:C,[2]Sheet2!$A:$A,1,FALSE)</f>
        <v>#N/A</v>
      </c>
    </row>
    <row r="377" spans="1:63" s="11" customFormat="1">
      <c r="A377" s="138">
        <v>162</v>
      </c>
      <c r="B377" s="170" t="s">
        <v>13</v>
      </c>
      <c r="C377" s="136">
        <v>7551885592</v>
      </c>
      <c r="D377" s="136" t="s">
        <v>12</v>
      </c>
      <c r="E377" s="247" t="s">
        <v>1057</v>
      </c>
      <c r="F377" s="139">
        <v>1</v>
      </c>
      <c r="G377" s="139" t="s">
        <v>332</v>
      </c>
      <c r="H377" s="139" t="s">
        <v>85</v>
      </c>
      <c r="I377" s="152">
        <v>4</v>
      </c>
      <c r="J377" s="152">
        <v>5</v>
      </c>
      <c r="K377" s="152">
        <v>5</v>
      </c>
      <c r="L377" s="152">
        <v>7</v>
      </c>
      <c r="M377" s="152">
        <v>3</v>
      </c>
      <c r="N377" s="152">
        <v>2</v>
      </c>
      <c r="O377" s="152">
        <v>1</v>
      </c>
      <c r="P377" s="152">
        <v>3</v>
      </c>
      <c r="Q377" s="139">
        <v>5</v>
      </c>
      <c r="R377" s="152">
        <v>4</v>
      </c>
      <c r="S377" s="152">
        <v>5</v>
      </c>
      <c r="T377" s="152">
        <v>2</v>
      </c>
      <c r="U377" s="152">
        <v>1</v>
      </c>
      <c r="V377" s="139">
        <v>47</v>
      </c>
      <c r="W377" s="136" t="s">
        <v>680</v>
      </c>
      <c r="X377" s="136" t="s">
        <v>681</v>
      </c>
      <c r="Y377" s="42" t="str">
        <f>VLOOKUP($C377,[1]量産!$C$4:$N$15550,2,FALSE)</f>
        <v>I4JKV99</v>
      </c>
      <c r="Z377" s="108">
        <f>VLOOKUP($C377,[1]量産!$C$4:$N$15550,3,FALSE)</f>
        <v>45202</v>
      </c>
      <c r="AA377" s="42" t="str">
        <f>VLOOKUP($C377,[1]量産!$C$4:$N$15550,4,FALSE)</f>
        <v>VK00 NPR</v>
      </c>
      <c r="AB377" s="42" t="str">
        <f>VLOOKUP($C377,[1]量産!$C$4:$N$15550,5,FALSE)</f>
        <v>3X 750幅</v>
      </c>
      <c r="AC377" s="81" t="str">
        <f>VLOOKUP($C377,[1]量産!$C$4:$N$15550,6,FALSE)</f>
        <v>【I4JKV99】VK00 3X 750幅 FRAME ASM　設変出図(サ変、NUT,RIVETの変更)　※AAS-LD-12565</v>
      </c>
      <c r="AD377" s="42" t="str">
        <f>VLOOKUP($C377,[1]量産!$C$4:$N$15550,7,FALSE)</f>
        <v>PA1-3218</v>
      </c>
      <c r="AE377" s="42" t="str">
        <f>VLOOKUP($C377,[1]量産!$C$4:$N$15550,8,FALSE)</f>
        <v>A</v>
      </c>
      <c r="AF377" s="82" t="str">
        <f>VLOOKUP($C377,[1]量産!$C$4:$N$15550,9,FALSE)</f>
        <v>1SGC</v>
      </c>
      <c r="AG377" s="83" t="str">
        <f>VLOOKUP($C377,[1]量産!$C$4:$N$15550,10,FALSE)</f>
        <v>○</v>
      </c>
      <c r="AH377" s="42">
        <f>VLOOKUP($C377,[1]量産!$C$4:$N$15550,11,FALSE)</f>
        <v>20231219</v>
      </c>
      <c r="AI377" s="84">
        <f>VLOOKUP($C377,[1]量産!$C$4:$N$15550,12,FALSE)</f>
        <v>20231219</v>
      </c>
      <c r="AJ377" s="9"/>
      <c r="AK377" s="10"/>
      <c r="AL377" s="11">
        <f t="shared" si="42"/>
        <v>7551885592</v>
      </c>
      <c r="AM377" s="11" t="str">
        <f t="shared" si="43"/>
        <v>A</v>
      </c>
      <c r="AN377" s="11" t="str">
        <f t="shared" si="44"/>
        <v>サ変設変済</v>
      </c>
      <c r="AQ377" s="11">
        <f t="shared" si="47"/>
        <v>0</v>
      </c>
      <c r="AR377" s="11">
        <f t="shared" si="48"/>
        <v>0</v>
      </c>
      <c r="BK377" s="13" t="e">
        <f>VLOOKUP(C:C,[2]Sheet2!$A:$A,1,FALSE)</f>
        <v>#N/A</v>
      </c>
    </row>
    <row r="378" spans="1:63" s="11" customFormat="1">
      <c r="A378" s="138">
        <v>164</v>
      </c>
      <c r="B378" s="170" t="s">
        <v>13</v>
      </c>
      <c r="C378" s="136">
        <v>7551885612</v>
      </c>
      <c r="D378" s="136" t="s">
        <v>12</v>
      </c>
      <c r="E378" s="247" t="s">
        <v>1057</v>
      </c>
      <c r="F378" s="139">
        <v>1</v>
      </c>
      <c r="G378" s="139" t="s">
        <v>333</v>
      </c>
      <c r="H378" s="139" t="s">
        <v>85</v>
      </c>
      <c r="I378" s="152">
        <v>2</v>
      </c>
      <c r="J378" s="139">
        <v>3</v>
      </c>
      <c r="K378" s="152">
        <v>2</v>
      </c>
      <c r="L378" s="152">
        <v>5</v>
      </c>
      <c r="M378" s="152">
        <v>2</v>
      </c>
      <c r="N378" s="139">
        <v>5</v>
      </c>
      <c r="O378" s="139">
        <v>4</v>
      </c>
      <c r="P378" s="139">
        <v>4</v>
      </c>
      <c r="Q378" s="139">
        <v>4</v>
      </c>
      <c r="R378" s="139">
        <v>4</v>
      </c>
      <c r="S378" s="139">
        <v>3</v>
      </c>
      <c r="T378" s="152">
        <v>3</v>
      </c>
      <c r="U378" s="152">
        <v>1</v>
      </c>
      <c r="V378" s="139">
        <v>42</v>
      </c>
      <c r="W378" s="136" t="s">
        <v>680</v>
      </c>
      <c r="X378" s="136" t="s">
        <v>681</v>
      </c>
      <c r="Y378" s="42" t="str">
        <f>VLOOKUP($C378,[1]量産!$C$4:$N$15550,2,FALSE)</f>
        <v>I4JKV99</v>
      </c>
      <c r="Z378" s="108">
        <f>VLOOKUP($C378,[1]量産!$C$4:$N$15550,3,FALSE)</f>
        <v>45202</v>
      </c>
      <c r="AA378" s="42" t="str">
        <f>VLOOKUP($C378,[1]量産!$C$4:$N$15550,4,FALSE)</f>
        <v>VK00 NPR</v>
      </c>
      <c r="AB378" s="42" t="str">
        <f>VLOOKUP($C378,[1]量産!$C$4:$N$15550,5,FALSE)</f>
        <v>3X 750幅</v>
      </c>
      <c r="AC378" s="81" t="str">
        <f>VLOOKUP($C378,[1]量産!$C$4:$N$15550,6,FALSE)</f>
        <v>【I4JKV99】VK00 3X 750幅 FRAME ASM　設変出図(サ変、NUT,RIVETの変更)　※AAS-LD-12565</v>
      </c>
      <c r="AD378" s="42" t="str">
        <f>VLOOKUP($C378,[1]量産!$C$4:$N$15550,7,FALSE)</f>
        <v>PA1-3218</v>
      </c>
      <c r="AE378" s="42" t="str">
        <f>VLOOKUP($C378,[1]量産!$C$4:$N$15550,8,FALSE)</f>
        <v>A</v>
      </c>
      <c r="AF378" s="82" t="str">
        <f>VLOOKUP($C378,[1]量産!$C$4:$N$15550,9,FALSE)</f>
        <v>1SGE</v>
      </c>
      <c r="AG378" s="83" t="str">
        <f>VLOOKUP($C378,[1]量産!$C$4:$N$15550,10,FALSE)</f>
        <v>○</v>
      </c>
      <c r="AH378" s="42">
        <f>VLOOKUP($C378,[1]量産!$C$4:$N$15550,11,FALSE)</f>
        <v>20231201</v>
      </c>
      <c r="AI378" s="84">
        <f>VLOOKUP($C378,[1]量産!$C$4:$N$15550,12,FALSE)</f>
        <v>20231201</v>
      </c>
      <c r="AJ378" s="9"/>
      <c r="AK378" s="10"/>
      <c r="AL378" s="11">
        <f t="shared" si="42"/>
        <v>7551885612</v>
      </c>
      <c r="AM378" s="11" t="str">
        <f t="shared" si="43"/>
        <v>A</v>
      </c>
      <c r="AN378" s="11" t="str">
        <f t="shared" si="44"/>
        <v>サ変設変済</v>
      </c>
      <c r="AQ378" s="11">
        <f t="shared" si="47"/>
        <v>0</v>
      </c>
      <c r="AR378" s="11">
        <f t="shared" si="48"/>
        <v>0</v>
      </c>
      <c r="BK378" s="13" t="e">
        <f>VLOOKUP(C:C,[2]Sheet2!$A:$A,1,FALSE)</f>
        <v>#N/A</v>
      </c>
    </row>
    <row r="379" spans="1:63" s="11" customFormat="1">
      <c r="A379" s="138">
        <v>170</v>
      </c>
      <c r="B379" s="170" t="s">
        <v>13</v>
      </c>
      <c r="C379" s="136">
        <v>7551885712</v>
      </c>
      <c r="D379" s="136" t="s">
        <v>12</v>
      </c>
      <c r="E379" s="247" t="s">
        <v>1057</v>
      </c>
      <c r="F379" s="139">
        <v>1</v>
      </c>
      <c r="G379" s="139" t="s">
        <v>334</v>
      </c>
      <c r="H379" s="139" t="s">
        <v>85</v>
      </c>
      <c r="I379" s="152">
        <v>9</v>
      </c>
      <c r="J379" s="152">
        <v>4</v>
      </c>
      <c r="K379" s="139">
        <v>3</v>
      </c>
      <c r="L379" s="152">
        <v>7</v>
      </c>
      <c r="M379" s="152">
        <v>8</v>
      </c>
      <c r="N379" s="139">
        <v>4</v>
      </c>
      <c r="O379" s="152">
        <v>1</v>
      </c>
      <c r="P379" s="152">
        <v>6</v>
      </c>
      <c r="Q379" s="152">
        <v>8</v>
      </c>
      <c r="R379" s="152">
        <v>5</v>
      </c>
      <c r="S379" s="152">
        <v>3</v>
      </c>
      <c r="T379" s="152">
        <v>5</v>
      </c>
      <c r="U379" s="152">
        <v>7</v>
      </c>
      <c r="V379" s="139">
        <v>70</v>
      </c>
      <c r="W379" s="136" t="s">
        <v>680</v>
      </c>
      <c r="X379" s="136" t="s">
        <v>681</v>
      </c>
      <c r="Y379" s="42" t="str">
        <f>VLOOKUP($C379,[1]量産!$C$4:$N$15550,2,FALSE)</f>
        <v>I4JKV99</v>
      </c>
      <c r="Z379" s="108">
        <f>VLOOKUP($C379,[1]量産!$C$4:$N$15550,3,FALSE)</f>
        <v>45202</v>
      </c>
      <c r="AA379" s="42" t="str">
        <f>VLOOKUP($C379,[1]量産!$C$4:$N$15550,4,FALSE)</f>
        <v>VK00 NPR</v>
      </c>
      <c r="AB379" s="42" t="str">
        <f>VLOOKUP($C379,[1]量産!$C$4:$N$15550,5,FALSE)</f>
        <v>3X 750幅</v>
      </c>
      <c r="AC379" s="81" t="str">
        <f>VLOOKUP($C379,[1]量産!$C$4:$N$15550,6,FALSE)</f>
        <v>【I4JKV99】VK00 3X 750幅 FRAME ASM　設変出図(サ変、NUT,RIVETの変更)　※AAS-LD-12565</v>
      </c>
      <c r="AD379" s="42" t="str">
        <f>VLOOKUP($C379,[1]量産!$C$4:$N$15550,7,FALSE)</f>
        <v>PA1-3218</v>
      </c>
      <c r="AE379" s="42" t="str">
        <f>VLOOKUP($C379,[1]量産!$C$4:$N$15550,8,FALSE)</f>
        <v>A</v>
      </c>
      <c r="AF379" s="82" t="str">
        <f>VLOOKUP($C379,[1]量産!$C$4:$N$15550,9,FALSE)</f>
        <v>1RGS</v>
      </c>
      <c r="AG379" s="83" t="str">
        <f>VLOOKUP($C379,[1]量産!$C$4:$N$15550,10,FALSE)</f>
        <v>○</v>
      </c>
      <c r="AH379" s="42">
        <f>VLOOKUP($C379,[1]量産!$C$4:$N$15550,11,FALSE)</f>
        <v>20231219</v>
      </c>
      <c r="AI379" s="84">
        <f>VLOOKUP($C379,[1]量産!$C$4:$N$15550,12,FALSE)</f>
        <v>20231219</v>
      </c>
      <c r="AJ379" s="9"/>
      <c r="AK379" s="10"/>
      <c r="AL379" s="11">
        <f t="shared" si="42"/>
        <v>7551885712</v>
      </c>
      <c r="AM379" s="11" t="str">
        <f t="shared" si="43"/>
        <v>A</v>
      </c>
      <c r="AN379" s="11" t="str">
        <f t="shared" si="44"/>
        <v>サ変設変済</v>
      </c>
      <c r="AQ379" s="11">
        <f t="shared" si="47"/>
        <v>0</v>
      </c>
      <c r="AR379" s="11">
        <f t="shared" si="48"/>
        <v>0</v>
      </c>
      <c r="BK379" s="13" t="e">
        <f>VLOOKUP(C:C,[2]Sheet2!$A:$A,1,FALSE)</f>
        <v>#N/A</v>
      </c>
    </row>
    <row r="380" spans="1:63" s="11" customFormat="1">
      <c r="A380" s="138">
        <v>171</v>
      </c>
      <c r="B380" s="170" t="s">
        <v>13</v>
      </c>
      <c r="C380" s="136">
        <v>7551885723</v>
      </c>
      <c r="D380" s="136" t="s">
        <v>12</v>
      </c>
      <c r="E380" s="247" t="s">
        <v>1057</v>
      </c>
      <c r="F380" s="139">
        <v>1</v>
      </c>
      <c r="G380" s="139" t="s">
        <v>335</v>
      </c>
      <c r="H380" s="139" t="s">
        <v>85</v>
      </c>
      <c r="I380" s="152">
        <v>14</v>
      </c>
      <c r="J380" s="139">
        <v>3</v>
      </c>
      <c r="K380" s="139">
        <v>3</v>
      </c>
      <c r="L380" s="139">
        <v>7</v>
      </c>
      <c r="M380" s="139">
        <v>5</v>
      </c>
      <c r="N380" s="139">
        <v>3</v>
      </c>
      <c r="O380" s="152">
        <v>5</v>
      </c>
      <c r="P380" s="139">
        <v>6</v>
      </c>
      <c r="Q380" s="139">
        <v>5</v>
      </c>
      <c r="R380" s="139">
        <v>12</v>
      </c>
      <c r="S380" s="152">
        <v>2</v>
      </c>
      <c r="T380" s="152">
        <v>6</v>
      </c>
      <c r="U380" s="152">
        <v>4</v>
      </c>
      <c r="V380" s="139">
        <v>75</v>
      </c>
      <c r="W380" s="136" t="s">
        <v>680</v>
      </c>
      <c r="X380" s="136" t="s">
        <v>681</v>
      </c>
      <c r="Y380" s="42" t="str">
        <f>VLOOKUP($C380,[1]量産!$C$4:$N$15550,2,FALSE)</f>
        <v>I4JKV99</v>
      </c>
      <c r="Z380" s="108">
        <f>VLOOKUP($C380,[1]量産!$C$4:$N$15550,3,FALSE)</f>
        <v>45202</v>
      </c>
      <c r="AA380" s="42" t="str">
        <f>VLOOKUP($C380,[1]量産!$C$4:$N$15550,4,FALSE)</f>
        <v>VK00 NPR</v>
      </c>
      <c r="AB380" s="42" t="str">
        <f>VLOOKUP($C380,[1]量産!$C$4:$N$15550,5,FALSE)</f>
        <v>3X 750幅</v>
      </c>
      <c r="AC380" s="81" t="str">
        <f>VLOOKUP($C380,[1]量産!$C$4:$N$15550,6,FALSE)</f>
        <v>【I4JKV99】VK00 3X 750幅 FRAME ASM　設変出図(サ変、NUT,RIVETの変更)　※AAS-LD-12565</v>
      </c>
      <c r="AD380" s="42" t="str">
        <f>VLOOKUP($C380,[1]量産!$C$4:$N$15550,7,FALSE)</f>
        <v>PA1-3218</v>
      </c>
      <c r="AE380" s="42" t="str">
        <f>VLOOKUP($C380,[1]量産!$C$4:$N$15550,8,FALSE)</f>
        <v>A</v>
      </c>
      <c r="AF380" s="82" t="str">
        <f>VLOOKUP($C380,[1]量産!$C$4:$N$15550,9,FALSE)</f>
        <v>1RGL</v>
      </c>
      <c r="AG380" s="83" t="str">
        <f>VLOOKUP($C380,[1]量産!$C$4:$N$15550,10,FALSE)</f>
        <v>○</v>
      </c>
      <c r="AH380" s="42">
        <f>VLOOKUP($C380,[1]量産!$C$4:$N$15550,11,FALSE)</f>
        <v>20231201</v>
      </c>
      <c r="AI380" s="84">
        <f>VLOOKUP($C380,[1]量産!$C$4:$N$15550,12,FALSE)</f>
        <v>20231201</v>
      </c>
      <c r="AJ380" s="12"/>
      <c r="AK380" s="10"/>
      <c r="AL380" s="11">
        <f t="shared" si="42"/>
        <v>7551885723</v>
      </c>
      <c r="AM380" s="11" t="str">
        <f t="shared" si="43"/>
        <v>A</v>
      </c>
      <c r="AN380" s="11" t="str">
        <f t="shared" si="44"/>
        <v>サ変設変済</v>
      </c>
      <c r="AQ380" s="11">
        <f t="shared" si="47"/>
        <v>0</v>
      </c>
      <c r="AR380" s="11">
        <f t="shared" si="48"/>
        <v>0</v>
      </c>
      <c r="BK380" s="13" t="e">
        <f>VLOOKUP(C:C,[2]Sheet2!$A:$A,1,FALSE)</f>
        <v>#N/A</v>
      </c>
    </row>
    <row r="381" spans="1:63" s="11" customFormat="1">
      <c r="A381" s="138">
        <v>174</v>
      </c>
      <c r="B381" s="170" t="s">
        <v>13</v>
      </c>
      <c r="C381" s="136">
        <v>7551885772</v>
      </c>
      <c r="D381" s="136" t="s">
        <v>12</v>
      </c>
      <c r="E381" s="247" t="s">
        <v>1057</v>
      </c>
      <c r="F381" s="139">
        <v>1</v>
      </c>
      <c r="G381" s="139" t="s">
        <v>336</v>
      </c>
      <c r="H381" s="139" t="s">
        <v>85</v>
      </c>
      <c r="I381" s="152">
        <v>21</v>
      </c>
      <c r="J381" s="152">
        <v>39</v>
      </c>
      <c r="K381" s="152">
        <v>29</v>
      </c>
      <c r="L381" s="152">
        <v>34</v>
      </c>
      <c r="M381" s="152">
        <v>46</v>
      </c>
      <c r="N381" s="139">
        <v>32</v>
      </c>
      <c r="O381" s="152">
        <v>19</v>
      </c>
      <c r="P381" s="152">
        <v>35</v>
      </c>
      <c r="Q381" s="152">
        <v>27</v>
      </c>
      <c r="R381" s="152">
        <v>26</v>
      </c>
      <c r="S381" s="152">
        <v>19</v>
      </c>
      <c r="T381" s="152">
        <v>33</v>
      </c>
      <c r="U381" s="152">
        <v>14</v>
      </c>
      <c r="V381" s="139">
        <v>374</v>
      </c>
      <c r="W381" s="136" t="s">
        <v>680</v>
      </c>
      <c r="X381" s="136" t="s">
        <v>681</v>
      </c>
      <c r="Y381" s="42" t="str">
        <f>VLOOKUP($C381,[1]量産!$C$4:$N$15550,2,FALSE)</f>
        <v>I4JKV99</v>
      </c>
      <c r="Z381" s="108">
        <f>VLOOKUP($C381,[1]量産!$C$4:$N$15550,3,FALSE)</f>
        <v>45202</v>
      </c>
      <c r="AA381" s="42" t="str">
        <f>VLOOKUP($C381,[1]量産!$C$4:$N$15550,4,FALSE)</f>
        <v>VK00 NPR</v>
      </c>
      <c r="AB381" s="42" t="str">
        <f>VLOOKUP($C381,[1]量産!$C$4:$N$15550,5,FALSE)</f>
        <v>3X 750幅</v>
      </c>
      <c r="AC381" s="81" t="str">
        <f>VLOOKUP($C381,[1]量産!$C$4:$N$15550,6,FALSE)</f>
        <v>【I4JKV99】VK00 3X 750幅 FRAME ASM　設変出図(サ変、NUT,RIVETの変更)　※AAS-LD-12565</v>
      </c>
      <c r="AD381" s="42" t="str">
        <f>VLOOKUP($C381,[1]量産!$C$4:$N$15550,7,FALSE)</f>
        <v>PA1-3218</v>
      </c>
      <c r="AE381" s="42" t="str">
        <f>VLOOKUP($C381,[1]量産!$C$4:$N$15550,8,FALSE)</f>
        <v>A</v>
      </c>
      <c r="AF381" s="82" t="str">
        <f>VLOOKUP($C381,[1]量産!$C$4:$N$15550,9,FALSE)</f>
        <v>1SLM</v>
      </c>
      <c r="AG381" s="83" t="str">
        <f>VLOOKUP($C381,[1]量産!$C$4:$N$15550,10,FALSE)</f>
        <v>○</v>
      </c>
      <c r="AH381" s="42">
        <f>VLOOKUP($C381,[1]量産!$C$4:$N$15550,11,FALSE)</f>
        <v>20231201</v>
      </c>
      <c r="AI381" s="84">
        <f>VLOOKUP($C381,[1]量産!$C$4:$N$15550,12,FALSE)</f>
        <v>20231201</v>
      </c>
      <c r="AJ381" s="12"/>
      <c r="AK381" s="10"/>
      <c r="AL381" s="11">
        <f t="shared" si="42"/>
        <v>7551885772</v>
      </c>
      <c r="AM381" s="11" t="str">
        <f t="shared" si="43"/>
        <v>A</v>
      </c>
      <c r="AN381" s="11" t="str">
        <f t="shared" si="44"/>
        <v>サ変設変済</v>
      </c>
      <c r="AQ381" s="11">
        <f t="shared" si="47"/>
        <v>0</v>
      </c>
      <c r="AR381" s="11">
        <f t="shared" si="48"/>
        <v>0</v>
      </c>
      <c r="BK381" s="13" t="e">
        <f>VLOOKUP(C:C,[2]Sheet2!$A:$A,1,FALSE)</f>
        <v>#N/A</v>
      </c>
    </row>
    <row r="382" spans="1:63" s="11" customFormat="1">
      <c r="A382" s="138">
        <v>175</v>
      </c>
      <c r="B382" s="170" t="s">
        <v>13</v>
      </c>
      <c r="C382" s="136">
        <v>7551885782</v>
      </c>
      <c r="D382" s="136" t="s">
        <v>12</v>
      </c>
      <c r="E382" s="247" t="s">
        <v>1057</v>
      </c>
      <c r="F382" s="139">
        <v>1</v>
      </c>
      <c r="G382" s="139" t="s">
        <v>337</v>
      </c>
      <c r="H382" s="139" t="s">
        <v>85</v>
      </c>
      <c r="I382" s="152">
        <v>1</v>
      </c>
      <c r="J382" s="152">
        <v>1</v>
      </c>
      <c r="K382" s="139">
        <v>1</v>
      </c>
      <c r="L382" s="152">
        <v>2</v>
      </c>
      <c r="M382" s="152">
        <v>3</v>
      </c>
      <c r="N382" s="152">
        <v>1</v>
      </c>
      <c r="O382" s="152">
        <v>2</v>
      </c>
      <c r="P382" s="152">
        <v>7</v>
      </c>
      <c r="Q382" s="152">
        <v>8</v>
      </c>
      <c r="R382" s="152">
        <v>4</v>
      </c>
      <c r="S382" s="152">
        <v>1</v>
      </c>
      <c r="T382" s="152">
        <v>1</v>
      </c>
      <c r="U382" s="152"/>
      <c r="V382" s="139">
        <v>32</v>
      </c>
      <c r="W382" s="136" t="s">
        <v>680</v>
      </c>
      <c r="X382" s="136" t="s">
        <v>681</v>
      </c>
      <c r="Y382" s="42" t="str">
        <f>VLOOKUP($C382,[1]量産!$C$4:$N$15550,2,FALSE)</f>
        <v>I4JKV99</v>
      </c>
      <c r="Z382" s="108">
        <f>VLOOKUP($C382,[1]量産!$C$4:$N$15550,3,FALSE)</f>
        <v>45202</v>
      </c>
      <c r="AA382" s="42" t="str">
        <f>VLOOKUP($C382,[1]量産!$C$4:$N$15550,4,FALSE)</f>
        <v>VK00 NPR</v>
      </c>
      <c r="AB382" s="42" t="str">
        <f>VLOOKUP($C382,[1]量産!$C$4:$N$15550,5,FALSE)</f>
        <v>3X 750幅</v>
      </c>
      <c r="AC382" s="81" t="str">
        <f>VLOOKUP($C382,[1]量産!$C$4:$N$15550,6,FALSE)</f>
        <v>【I4JKV99】VK00 3X 750幅 FRAME ASM　設変出図(サ変、NUT,RIVETの変更)　※AAS-LD-12565</v>
      </c>
      <c r="AD382" s="42" t="str">
        <f>VLOOKUP($C382,[1]量産!$C$4:$N$15550,7,FALSE)</f>
        <v>PA1-3218</v>
      </c>
      <c r="AE382" s="42" t="str">
        <f>VLOOKUP($C382,[1]量産!$C$4:$N$15550,8,FALSE)</f>
        <v>A</v>
      </c>
      <c r="AF382" s="82" t="str">
        <f>VLOOKUP($C382,[1]量産!$C$4:$N$15550,9,FALSE)</f>
        <v>1SLN</v>
      </c>
      <c r="AG382" s="83" t="str">
        <f>VLOOKUP($C382,[1]量産!$C$4:$N$15550,10,FALSE)</f>
        <v>○</v>
      </c>
      <c r="AH382" s="42">
        <f>VLOOKUP($C382,[1]量産!$C$4:$N$15550,11,FALSE)</f>
        <v>20231201</v>
      </c>
      <c r="AI382" s="84">
        <f>VLOOKUP($C382,[1]量産!$C$4:$N$15550,12,FALSE)</f>
        <v>20231201</v>
      </c>
      <c r="AJ382" s="12"/>
      <c r="AK382" s="10"/>
      <c r="AL382" s="11">
        <f t="shared" si="42"/>
        <v>7551885782</v>
      </c>
      <c r="AM382" s="11" t="str">
        <f t="shared" si="43"/>
        <v>A</v>
      </c>
      <c r="AN382" s="11" t="str">
        <f t="shared" si="44"/>
        <v>サ変設変済</v>
      </c>
      <c r="AQ382" s="11">
        <f t="shared" si="47"/>
        <v>0</v>
      </c>
      <c r="AR382" s="11">
        <f t="shared" si="48"/>
        <v>0</v>
      </c>
      <c r="BK382" s="13" t="e">
        <f>VLOOKUP(C:C,[2]Sheet2!$A:$A,1,FALSE)</f>
        <v>#N/A</v>
      </c>
    </row>
    <row r="383" spans="1:63" s="11" customFormat="1">
      <c r="A383" s="138">
        <v>176</v>
      </c>
      <c r="B383" s="170" t="s">
        <v>13</v>
      </c>
      <c r="C383" s="136">
        <v>7551885792</v>
      </c>
      <c r="D383" s="136" t="s">
        <v>12</v>
      </c>
      <c r="E383" s="247" t="s">
        <v>1057</v>
      </c>
      <c r="F383" s="139">
        <v>1</v>
      </c>
      <c r="G383" s="139" t="s">
        <v>338</v>
      </c>
      <c r="H383" s="139" t="s">
        <v>85</v>
      </c>
      <c r="I383" s="152">
        <v>1</v>
      </c>
      <c r="J383" s="152">
        <v>5</v>
      </c>
      <c r="K383" s="152">
        <v>2</v>
      </c>
      <c r="L383" s="139">
        <v>7</v>
      </c>
      <c r="M383" s="139">
        <v>5</v>
      </c>
      <c r="N383" s="139">
        <v>3</v>
      </c>
      <c r="O383" s="139">
        <v>2</v>
      </c>
      <c r="P383" s="152">
        <v>4</v>
      </c>
      <c r="Q383" s="152">
        <v>2</v>
      </c>
      <c r="R383" s="139">
        <v>2</v>
      </c>
      <c r="S383" s="139">
        <v>2</v>
      </c>
      <c r="T383" s="152">
        <v>2</v>
      </c>
      <c r="U383" s="152"/>
      <c r="V383" s="139">
        <v>37</v>
      </c>
      <c r="W383" s="136" t="s">
        <v>680</v>
      </c>
      <c r="X383" s="136" t="s">
        <v>681</v>
      </c>
      <c r="Y383" s="42" t="str">
        <f>VLOOKUP($C383,[1]量産!$C$4:$N$15550,2,FALSE)</f>
        <v>I4JKV99</v>
      </c>
      <c r="Z383" s="108">
        <f>VLOOKUP($C383,[1]量産!$C$4:$N$15550,3,FALSE)</f>
        <v>45202</v>
      </c>
      <c r="AA383" s="42" t="str">
        <f>VLOOKUP($C383,[1]量産!$C$4:$N$15550,4,FALSE)</f>
        <v>VK00 NPR</v>
      </c>
      <c r="AB383" s="42" t="str">
        <f>VLOOKUP($C383,[1]量産!$C$4:$N$15550,5,FALSE)</f>
        <v>3X 750幅</v>
      </c>
      <c r="AC383" s="81" t="str">
        <f>VLOOKUP($C383,[1]量産!$C$4:$N$15550,6,FALSE)</f>
        <v>【I4JKV99】VK00 3X 750幅 FRAME ASM　設変出図(サ変、NUT,RIVETの変更)　※AAS-LD-12565</v>
      </c>
      <c r="AD383" s="42" t="str">
        <f>VLOOKUP($C383,[1]量産!$C$4:$N$15550,7,FALSE)</f>
        <v>PA1-3218</v>
      </c>
      <c r="AE383" s="42" t="str">
        <f>VLOOKUP($C383,[1]量産!$C$4:$N$15550,8,FALSE)</f>
        <v>A</v>
      </c>
      <c r="AF383" s="82" t="str">
        <f>VLOOKUP($C383,[1]量産!$C$4:$N$15550,9,FALSE)</f>
        <v>1SLP</v>
      </c>
      <c r="AG383" s="83" t="str">
        <f>VLOOKUP($C383,[1]量産!$C$4:$N$15550,10,FALSE)</f>
        <v>○</v>
      </c>
      <c r="AH383" s="42">
        <f>VLOOKUP($C383,[1]量産!$C$4:$N$15550,11,FALSE)</f>
        <v>20231201</v>
      </c>
      <c r="AI383" s="84">
        <f>VLOOKUP($C383,[1]量産!$C$4:$N$15550,12,FALSE)</f>
        <v>20231201</v>
      </c>
      <c r="AJ383" s="12"/>
      <c r="AK383" s="10"/>
      <c r="AL383" s="11">
        <f t="shared" si="42"/>
        <v>7551885792</v>
      </c>
      <c r="AM383" s="11" t="str">
        <f t="shared" si="43"/>
        <v>A</v>
      </c>
      <c r="AN383" s="11" t="str">
        <f t="shared" si="44"/>
        <v>サ変設変済</v>
      </c>
      <c r="AQ383" s="11">
        <f t="shared" si="47"/>
        <v>0</v>
      </c>
      <c r="AR383" s="11">
        <f t="shared" si="48"/>
        <v>0</v>
      </c>
      <c r="BK383" s="13" t="e">
        <f>VLOOKUP(C:C,[2]Sheet2!$A:$A,1,FALSE)</f>
        <v>#N/A</v>
      </c>
    </row>
    <row r="384" spans="1:63" s="11" customFormat="1">
      <c r="A384" s="138">
        <v>183</v>
      </c>
      <c r="B384" s="170" t="s">
        <v>13</v>
      </c>
      <c r="C384" s="136">
        <v>7551885872</v>
      </c>
      <c r="D384" s="136" t="s">
        <v>12</v>
      </c>
      <c r="E384" s="247" t="s">
        <v>1057</v>
      </c>
      <c r="F384" s="139">
        <v>1</v>
      </c>
      <c r="G384" s="139" t="s">
        <v>339</v>
      </c>
      <c r="H384" s="139" t="s">
        <v>85</v>
      </c>
      <c r="I384" s="152">
        <v>5</v>
      </c>
      <c r="J384" s="139">
        <v>2</v>
      </c>
      <c r="K384" s="152">
        <v>7</v>
      </c>
      <c r="L384" s="152">
        <v>7</v>
      </c>
      <c r="M384" s="152">
        <v>7</v>
      </c>
      <c r="N384" s="152">
        <v>3</v>
      </c>
      <c r="O384" s="152">
        <v>4</v>
      </c>
      <c r="P384" s="152">
        <v>4</v>
      </c>
      <c r="Q384" s="152">
        <v>4</v>
      </c>
      <c r="R384" s="152">
        <v>2</v>
      </c>
      <c r="S384" s="152">
        <v>2</v>
      </c>
      <c r="T384" s="152">
        <v>4</v>
      </c>
      <c r="U384" s="152">
        <v>2</v>
      </c>
      <c r="V384" s="139">
        <v>53</v>
      </c>
      <c r="W384" s="136" t="s">
        <v>680</v>
      </c>
      <c r="X384" s="136" t="s">
        <v>681</v>
      </c>
      <c r="Y384" s="42" t="str">
        <f>VLOOKUP($C384,[1]量産!$C$4:$N$15550,2,FALSE)</f>
        <v>I4JKV99</v>
      </c>
      <c r="Z384" s="108">
        <f>VLOOKUP($C384,[1]量産!$C$4:$N$15550,3,FALSE)</f>
        <v>45202</v>
      </c>
      <c r="AA384" s="42" t="str">
        <f>VLOOKUP($C384,[1]量産!$C$4:$N$15550,4,FALSE)</f>
        <v>VK00 NPR</v>
      </c>
      <c r="AB384" s="42" t="str">
        <f>VLOOKUP($C384,[1]量産!$C$4:$N$15550,5,FALSE)</f>
        <v>3X 750幅</v>
      </c>
      <c r="AC384" s="81" t="str">
        <f>VLOOKUP($C384,[1]量産!$C$4:$N$15550,6,FALSE)</f>
        <v>【I4JKV99】VK00 3X 750幅 FRAME ASM　設変出図(サ変、NUT,RIVETの変更)　※AAS-LD-12565</v>
      </c>
      <c r="AD384" s="42" t="str">
        <f>VLOOKUP($C384,[1]量産!$C$4:$N$15550,7,FALSE)</f>
        <v>PA1-3218</v>
      </c>
      <c r="AE384" s="42" t="str">
        <f>VLOOKUP($C384,[1]量産!$C$4:$N$15550,8,FALSE)</f>
        <v>A</v>
      </c>
      <c r="AF384" s="82" t="str">
        <f>VLOOKUP($C384,[1]量産!$C$4:$N$15550,9,FALSE)</f>
        <v>1RWA</v>
      </c>
      <c r="AG384" s="83" t="str">
        <f>VLOOKUP($C384,[1]量産!$C$4:$N$15550,10,FALSE)</f>
        <v>○</v>
      </c>
      <c r="AH384" s="42">
        <f>VLOOKUP($C384,[1]量産!$C$4:$N$15550,11,FALSE)</f>
        <v>20231201</v>
      </c>
      <c r="AI384" s="84">
        <f>VLOOKUP($C384,[1]量産!$C$4:$N$15550,12,FALSE)</f>
        <v>20231201</v>
      </c>
      <c r="AJ384" s="9"/>
      <c r="AK384" s="10"/>
      <c r="AL384" s="11">
        <f t="shared" si="42"/>
        <v>7551885872</v>
      </c>
      <c r="AM384" s="11" t="str">
        <f t="shared" si="43"/>
        <v>A</v>
      </c>
      <c r="AN384" s="11" t="str">
        <f t="shared" si="44"/>
        <v>サ変設変済</v>
      </c>
      <c r="AQ384" s="11">
        <f t="shared" si="47"/>
        <v>0</v>
      </c>
      <c r="AR384" s="11">
        <f t="shared" si="48"/>
        <v>0</v>
      </c>
      <c r="BK384" s="13" t="e">
        <f>VLOOKUP(C:C,[2]Sheet2!$A:$A,1,FALSE)</f>
        <v>#N/A</v>
      </c>
    </row>
    <row r="385" spans="1:63" s="11" customFormat="1">
      <c r="A385" s="138">
        <v>184</v>
      </c>
      <c r="B385" s="170" t="s">
        <v>13</v>
      </c>
      <c r="C385" s="136">
        <v>7551885882</v>
      </c>
      <c r="D385" s="136" t="s">
        <v>12</v>
      </c>
      <c r="E385" s="247" t="s">
        <v>1057</v>
      </c>
      <c r="F385" s="139">
        <v>1</v>
      </c>
      <c r="G385" s="139" t="s">
        <v>323</v>
      </c>
      <c r="H385" s="139" t="s">
        <v>85</v>
      </c>
      <c r="I385" s="152">
        <v>7</v>
      </c>
      <c r="J385" s="152">
        <v>5</v>
      </c>
      <c r="K385" s="152">
        <v>2</v>
      </c>
      <c r="L385" s="152">
        <v>4</v>
      </c>
      <c r="M385" s="139">
        <v>2</v>
      </c>
      <c r="N385" s="152">
        <v>4</v>
      </c>
      <c r="O385" s="152">
        <v>2</v>
      </c>
      <c r="P385" s="152">
        <v>5</v>
      </c>
      <c r="Q385" s="152">
        <v>8</v>
      </c>
      <c r="R385" s="152">
        <v>4</v>
      </c>
      <c r="S385" s="152">
        <v>4</v>
      </c>
      <c r="T385" s="152">
        <v>6</v>
      </c>
      <c r="U385" s="152">
        <v>1</v>
      </c>
      <c r="V385" s="139">
        <v>54</v>
      </c>
      <c r="W385" s="136" t="s">
        <v>680</v>
      </c>
      <c r="X385" s="136" t="s">
        <v>681</v>
      </c>
      <c r="Y385" s="42" t="str">
        <f>VLOOKUP($C385,[1]量産!$C$4:$N$15550,2,FALSE)</f>
        <v>I4JKV99</v>
      </c>
      <c r="Z385" s="108">
        <f>VLOOKUP($C385,[1]量産!$C$4:$N$15550,3,FALSE)</f>
        <v>45202</v>
      </c>
      <c r="AA385" s="42" t="str">
        <f>VLOOKUP($C385,[1]量産!$C$4:$N$15550,4,FALSE)</f>
        <v>VK00 NPR</v>
      </c>
      <c r="AB385" s="42" t="str">
        <f>VLOOKUP($C385,[1]量産!$C$4:$N$15550,5,FALSE)</f>
        <v>3X 750幅</v>
      </c>
      <c r="AC385" s="81" t="str">
        <f>VLOOKUP($C385,[1]量産!$C$4:$N$15550,6,FALSE)</f>
        <v>【I4JKV99】VK00 3X 750幅 FRAME ASM　設変出図(サ変、NUT,RIVETの変更)　※AAS-LD-12565</v>
      </c>
      <c r="AD385" s="42" t="str">
        <f>VLOOKUP($C385,[1]量産!$C$4:$N$15550,7,FALSE)</f>
        <v>PA1-3218</v>
      </c>
      <c r="AE385" s="42" t="str">
        <f>VLOOKUP($C385,[1]量産!$C$4:$N$15550,8,FALSE)</f>
        <v>A</v>
      </c>
      <c r="AF385" s="82" t="str">
        <f>VLOOKUP($C385,[1]量産!$C$4:$N$15550,9,FALSE)</f>
        <v>1RWB</v>
      </c>
      <c r="AG385" s="83" t="str">
        <f>VLOOKUP($C385,[1]量産!$C$4:$N$15550,10,FALSE)</f>
        <v>○</v>
      </c>
      <c r="AH385" s="42">
        <f>VLOOKUP($C385,[1]量産!$C$4:$N$15550,11,FALSE)</f>
        <v>20231219</v>
      </c>
      <c r="AI385" s="84">
        <f>VLOOKUP($C385,[1]量産!$C$4:$N$15550,12,FALSE)</f>
        <v>20231219</v>
      </c>
      <c r="AJ385" s="9"/>
      <c r="AK385" s="10"/>
      <c r="AL385" s="11">
        <f t="shared" si="42"/>
        <v>7551885882</v>
      </c>
      <c r="AM385" s="11" t="str">
        <f t="shared" si="43"/>
        <v>A</v>
      </c>
      <c r="AN385" s="11" t="str">
        <f t="shared" si="44"/>
        <v>サ変設変済</v>
      </c>
      <c r="AQ385" s="11">
        <f t="shared" si="47"/>
        <v>0</v>
      </c>
      <c r="AR385" s="11">
        <f t="shared" si="48"/>
        <v>0</v>
      </c>
      <c r="BK385" s="13" t="e">
        <f>VLOOKUP(C:C,[2]Sheet2!$A:$A,1,FALSE)</f>
        <v>#N/A</v>
      </c>
    </row>
    <row r="386" spans="1:63" s="11" customFormat="1">
      <c r="A386" s="138">
        <v>260</v>
      </c>
      <c r="B386" s="170" t="s">
        <v>13</v>
      </c>
      <c r="C386" s="136">
        <v>7552043262</v>
      </c>
      <c r="D386" s="136" t="s">
        <v>12</v>
      </c>
      <c r="E386" s="247" t="s">
        <v>1057</v>
      </c>
      <c r="F386" s="139">
        <v>1</v>
      </c>
      <c r="G386" s="139" t="s">
        <v>342</v>
      </c>
      <c r="H386" s="139" t="s">
        <v>85</v>
      </c>
      <c r="I386" s="139">
        <v>15</v>
      </c>
      <c r="J386" s="139">
        <v>9</v>
      </c>
      <c r="K386" s="139">
        <v>5</v>
      </c>
      <c r="L386" s="139">
        <v>6</v>
      </c>
      <c r="M386" s="139">
        <v>6</v>
      </c>
      <c r="N386" s="139">
        <v>12</v>
      </c>
      <c r="O386" s="139">
        <v>10</v>
      </c>
      <c r="P386" s="139">
        <v>8</v>
      </c>
      <c r="Q386" s="139">
        <v>7</v>
      </c>
      <c r="R386" s="139">
        <v>4</v>
      </c>
      <c r="S386" s="139">
        <v>2</v>
      </c>
      <c r="T386" s="152">
        <v>6</v>
      </c>
      <c r="U386" s="152">
        <v>2</v>
      </c>
      <c r="V386" s="139">
        <v>92</v>
      </c>
      <c r="W386" s="136" t="s">
        <v>680</v>
      </c>
      <c r="X386" s="136" t="s">
        <v>681</v>
      </c>
      <c r="Y386" s="42" t="str">
        <f>VLOOKUP($C386,[1]量産!$C$4:$N$15550,2,FALSE)</f>
        <v>I4JKV99</v>
      </c>
      <c r="Z386" s="108">
        <f>VLOOKUP($C386,[1]量産!$C$4:$N$15550,3,FALSE)</f>
        <v>45202</v>
      </c>
      <c r="AA386" s="42" t="str">
        <f>VLOOKUP($C386,[1]量産!$C$4:$N$15550,4,FALSE)</f>
        <v>VK00 NPR</v>
      </c>
      <c r="AB386" s="42" t="str">
        <f>VLOOKUP($C386,[1]量産!$C$4:$N$15550,5,FALSE)</f>
        <v>3X 750幅</v>
      </c>
      <c r="AC386" s="81" t="str">
        <f>VLOOKUP($C386,[1]量産!$C$4:$N$15550,6,FALSE)</f>
        <v>【I4JKV99】VK00 3X 750幅 FRAME ASM　設変出図(サ変、NUT,RIVETの変更)　※AAS-LD-12565</v>
      </c>
      <c r="AD386" s="42" t="str">
        <f>VLOOKUP($C386,[1]量産!$C$4:$N$15550,7,FALSE)</f>
        <v>PA1-3218</v>
      </c>
      <c r="AE386" s="42" t="str">
        <f>VLOOKUP($C386,[1]量産!$C$4:$N$15550,8,FALSE)</f>
        <v>A</v>
      </c>
      <c r="AF386" s="82" t="str">
        <f>VLOOKUP($C386,[1]量産!$C$4:$N$15550,9,FALSE)</f>
        <v>1RSG</v>
      </c>
      <c r="AG386" s="83" t="str">
        <f>VLOOKUP($C386,[1]量産!$C$4:$N$15550,10,FALSE)</f>
        <v>○</v>
      </c>
      <c r="AH386" s="42">
        <f>VLOOKUP($C386,[1]量産!$C$4:$N$15550,11,FALSE)</f>
        <v>20231219</v>
      </c>
      <c r="AI386" s="84">
        <f>VLOOKUP($C386,[1]量産!$C$4:$N$15550,12,FALSE)</f>
        <v>20231219</v>
      </c>
      <c r="AJ386" s="9"/>
      <c r="AK386" s="10"/>
      <c r="AL386" s="11">
        <f t="shared" si="42"/>
        <v>7552043262</v>
      </c>
      <c r="AM386" s="11" t="str">
        <f t="shared" si="43"/>
        <v>A</v>
      </c>
      <c r="AN386" s="11" t="str">
        <f t="shared" si="44"/>
        <v>サ変設変済</v>
      </c>
      <c r="AQ386" s="11">
        <f t="shared" si="47"/>
        <v>0</v>
      </c>
      <c r="AR386" s="11">
        <f t="shared" si="48"/>
        <v>0</v>
      </c>
      <c r="BK386" s="13" t="e">
        <f>VLOOKUP(C:C,[2]Sheet2!$A:$A,1,FALSE)</f>
        <v>#N/A</v>
      </c>
    </row>
    <row r="387" spans="1:63" s="11" customFormat="1">
      <c r="A387" s="138">
        <v>468</v>
      </c>
      <c r="B387" s="170" t="s">
        <v>13</v>
      </c>
      <c r="C387" s="136">
        <v>8978794404</v>
      </c>
      <c r="D387" s="136" t="s">
        <v>12</v>
      </c>
      <c r="E387" s="247" t="s">
        <v>1057</v>
      </c>
      <c r="F387" s="139">
        <v>1</v>
      </c>
      <c r="G387" s="139" t="s">
        <v>345</v>
      </c>
      <c r="H387" s="139" t="s">
        <v>85</v>
      </c>
      <c r="I387" s="152">
        <v>70</v>
      </c>
      <c r="J387" s="152">
        <v>72</v>
      </c>
      <c r="K387" s="139">
        <v>25</v>
      </c>
      <c r="L387" s="152">
        <v>55</v>
      </c>
      <c r="M387" s="152">
        <v>50</v>
      </c>
      <c r="N387" s="152">
        <v>48</v>
      </c>
      <c r="O387" s="152">
        <v>48</v>
      </c>
      <c r="P387" s="152">
        <v>63</v>
      </c>
      <c r="Q387" s="152">
        <v>73</v>
      </c>
      <c r="R387" s="152">
        <v>77</v>
      </c>
      <c r="S387" s="152">
        <v>65</v>
      </c>
      <c r="T387" s="152">
        <v>61</v>
      </c>
      <c r="U387" s="152">
        <v>35</v>
      </c>
      <c r="V387" s="139">
        <v>742</v>
      </c>
      <c r="W387" s="136" t="s">
        <v>680</v>
      </c>
      <c r="X387" s="136" t="s">
        <v>681</v>
      </c>
      <c r="Y387" s="42" t="str">
        <f>VLOOKUP($C387,[1]量産!$C$4:$N$15550,2,FALSE)</f>
        <v>I4JKV99</v>
      </c>
      <c r="Z387" s="108">
        <f>VLOOKUP($C387,[1]量産!$C$4:$N$15550,3,FALSE)</f>
        <v>45202</v>
      </c>
      <c r="AA387" s="42" t="str">
        <f>VLOOKUP($C387,[1]量産!$C$4:$N$15550,4,FALSE)</f>
        <v>VK00 NPR</v>
      </c>
      <c r="AB387" s="42" t="str">
        <f>VLOOKUP($C387,[1]量産!$C$4:$N$15550,5,FALSE)</f>
        <v>3X 750幅</v>
      </c>
      <c r="AC387" s="81" t="str">
        <f>VLOOKUP($C387,[1]量産!$C$4:$N$15550,6,FALSE)</f>
        <v>【I4JKV99】VK00 3X 750幅 FRAME ASM　設変出図(サ変、NUT,RIVETの変更)　※AAS-LD-12565</v>
      </c>
      <c r="AD387" s="42" t="str">
        <f>VLOOKUP($C387,[1]量産!$C$4:$N$15550,7,FALSE)</f>
        <v>PA1-3218</v>
      </c>
      <c r="AE387" s="42" t="str">
        <f>VLOOKUP($C387,[1]量産!$C$4:$N$15550,8,FALSE)</f>
        <v>A</v>
      </c>
      <c r="AF387" s="82" t="str">
        <f>VLOOKUP($C387,[1]量産!$C$4:$N$15550,9,FALSE)</f>
        <v>1SFA</v>
      </c>
      <c r="AG387" s="83" t="str">
        <f>VLOOKUP($C387,[1]量産!$C$4:$N$15550,10,FALSE)</f>
        <v>○</v>
      </c>
      <c r="AH387" s="42">
        <f>VLOOKUP($C387,[1]量産!$C$4:$N$15550,11,FALSE)</f>
        <v>20231201</v>
      </c>
      <c r="AI387" s="84">
        <f>VLOOKUP($C387,[1]量産!$C$4:$N$15550,12,FALSE)</f>
        <v>20231201</v>
      </c>
      <c r="AJ387" s="9"/>
      <c r="AK387" s="10"/>
      <c r="AL387" s="11">
        <f t="shared" si="42"/>
        <v>8978794404</v>
      </c>
      <c r="AM387" s="11" t="str">
        <f t="shared" si="43"/>
        <v>A</v>
      </c>
      <c r="AN387" s="11" t="str">
        <f t="shared" si="44"/>
        <v>サ変設変済</v>
      </c>
      <c r="AQ387" s="11">
        <f t="shared" si="47"/>
        <v>0</v>
      </c>
      <c r="AR387" s="11">
        <f t="shared" si="48"/>
        <v>0</v>
      </c>
      <c r="BK387" s="13" t="e">
        <f>VLOOKUP(C:C,[2]Sheet2!$A:$A,1,FALSE)</f>
        <v>#N/A</v>
      </c>
    </row>
    <row r="388" spans="1:63" s="11" customFormat="1">
      <c r="A388" s="138">
        <v>470</v>
      </c>
      <c r="B388" s="170" t="s">
        <v>13</v>
      </c>
      <c r="C388" s="136">
        <v>8978794423</v>
      </c>
      <c r="D388" s="136" t="s">
        <v>12</v>
      </c>
      <c r="E388" s="247" t="s">
        <v>1057</v>
      </c>
      <c r="F388" s="139">
        <v>1</v>
      </c>
      <c r="G388" s="139" t="s">
        <v>324</v>
      </c>
      <c r="H388" s="139" t="s">
        <v>85</v>
      </c>
      <c r="I388" s="152">
        <v>9</v>
      </c>
      <c r="J388" s="152">
        <v>6</v>
      </c>
      <c r="K388" s="152">
        <v>7</v>
      </c>
      <c r="L388" s="152">
        <v>10</v>
      </c>
      <c r="M388" s="152">
        <v>12</v>
      </c>
      <c r="N388" s="152">
        <v>10</v>
      </c>
      <c r="O388" s="152">
        <v>3</v>
      </c>
      <c r="P388" s="152">
        <v>4</v>
      </c>
      <c r="Q388" s="139">
        <v>13</v>
      </c>
      <c r="R388" s="139">
        <v>1</v>
      </c>
      <c r="S388" s="139">
        <v>7</v>
      </c>
      <c r="T388" s="139">
        <v>13</v>
      </c>
      <c r="U388" s="139">
        <v>18</v>
      </c>
      <c r="V388" s="139">
        <v>113</v>
      </c>
      <c r="W388" s="136" t="s">
        <v>680</v>
      </c>
      <c r="X388" s="136" t="s">
        <v>681</v>
      </c>
      <c r="Y388" s="42" t="str">
        <f>VLOOKUP($C388,[1]量産!$C$4:$N$15550,2,FALSE)</f>
        <v>I4JKV99</v>
      </c>
      <c r="Z388" s="108">
        <f>VLOOKUP($C388,[1]量産!$C$4:$N$15550,3,FALSE)</f>
        <v>45202</v>
      </c>
      <c r="AA388" s="42" t="str">
        <f>VLOOKUP($C388,[1]量産!$C$4:$N$15550,4,FALSE)</f>
        <v>VK00 NPR</v>
      </c>
      <c r="AB388" s="42" t="str">
        <f>VLOOKUP($C388,[1]量産!$C$4:$N$15550,5,FALSE)</f>
        <v>3X 750幅</v>
      </c>
      <c r="AC388" s="81" t="str">
        <f>VLOOKUP($C388,[1]量産!$C$4:$N$15550,6,FALSE)</f>
        <v>【I4JKV99】VK00 3X 750幅 FRAME ASM　設変出図(サ変、NUT,RIVETの変更)　※AAS-LD-12565</v>
      </c>
      <c r="AD388" s="42" t="str">
        <f>VLOOKUP($C388,[1]量産!$C$4:$N$15550,7,FALSE)</f>
        <v>PA1-3218</v>
      </c>
      <c r="AE388" s="42" t="str">
        <f>VLOOKUP($C388,[1]量産!$C$4:$N$15550,8,FALSE)</f>
        <v>A</v>
      </c>
      <c r="AF388" s="82" t="str">
        <f>VLOOKUP($C388,[1]量産!$C$4:$N$15550,9,FALSE)</f>
        <v>1SFC</v>
      </c>
      <c r="AG388" s="83" t="str">
        <f>VLOOKUP($C388,[1]量産!$C$4:$N$15550,10,FALSE)</f>
        <v>○</v>
      </c>
      <c r="AH388" s="42">
        <f>VLOOKUP($C388,[1]量産!$C$4:$N$15550,11,FALSE)</f>
        <v>20231219</v>
      </c>
      <c r="AI388" s="84">
        <f>VLOOKUP($C388,[1]量産!$C$4:$N$15550,12,FALSE)</f>
        <v>20231219</v>
      </c>
      <c r="AJ388" s="9"/>
      <c r="AK388" s="10"/>
      <c r="AL388" s="11">
        <f t="shared" si="42"/>
        <v>8978794423</v>
      </c>
      <c r="AM388" s="11" t="str">
        <f t="shared" si="43"/>
        <v>A</v>
      </c>
      <c r="AN388" s="11" t="str">
        <f t="shared" si="44"/>
        <v>サ変設変済</v>
      </c>
      <c r="AQ388" s="11">
        <f t="shared" si="47"/>
        <v>0</v>
      </c>
      <c r="AR388" s="11">
        <f t="shared" si="48"/>
        <v>0</v>
      </c>
      <c r="BK388" s="13" t="e">
        <f>VLOOKUP(C:C,[2]Sheet2!$A:$A,1,FALSE)</f>
        <v>#N/A</v>
      </c>
    </row>
    <row r="389" spans="1:63" s="11" customFormat="1">
      <c r="A389" s="138">
        <v>474</v>
      </c>
      <c r="B389" s="170" t="s">
        <v>13</v>
      </c>
      <c r="C389" s="136">
        <v>8978794473</v>
      </c>
      <c r="D389" s="136" t="s">
        <v>12</v>
      </c>
      <c r="E389" s="247" t="s">
        <v>1057</v>
      </c>
      <c r="F389" s="139">
        <v>1</v>
      </c>
      <c r="G389" s="139" t="s">
        <v>366</v>
      </c>
      <c r="H389" s="139" t="s">
        <v>85</v>
      </c>
      <c r="I389" s="152">
        <v>3</v>
      </c>
      <c r="J389" s="152">
        <v>5</v>
      </c>
      <c r="K389" s="139">
        <v>4</v>
      </c>
      <c r="L389" s="152">
        <v>2</v>
      </c>
      <c r="M389" s="152">
        <v>1</v>
      </c>
      <c r="N389" s="152">
        <v>3</v>
      </c>
      <c r="O389" s="152">
        <v>2</v>
      </c>
      <c r="P389" s="152"/>
      <c r="Q389" s="152">
        <v>1</v>
      </c>
      <c r="R389" s="152">
        <v>2</v>
      </c>
      <c r="S389" s="152">
        <v>6</v>
      </c>
      <c r="T389" s="152">
        <v>5</v>
      </c>
      <c r="U389" s="152">
        <v>2</v>
      </c>
      <c r="V389" s="139">
        <v>36</v>
      </c>
      <c r="W389" s="136" t="s">
        <v>680</v>
      </c>
      <c r="X389" s="136" t="s">
        <v>681</v>
      </c>
      <c r="Y389" s="42" t="str">
        <f>VLOOKUP($C389,[1]量産!$C$4:$N$15550,2,FALSE)</f>
        <v>I4JKV99</v>
      </c>
      <c r="Z389" s="108">
        <f>VLOOKUP($C389,[1]量産!$C$4:$N$15550,3,FALSE)</f>
        <v>45202</v>
      </c>
      <c r="AA389" s="42" t="str">
        <f>VLOOKUP($C389,[1]量産!$C$4:$N$15550,4,FALSE)</f>
        <v>VK00 NPR</v>
      </c>
      <c r="AB389" s="42" t="str">
        <f>VLOOKUP($C389,[1]量産!$C$4:$N$15550,5,FALSE)</f>
        <v>3X 750幅</v>
      </c>
      <c r="AC389" s="81" t="str">
        <f>VLOOKUP($C389,[1]量産!$C$4:$N$15550,6,FALSE)</f>
        <v>【I4JKV99】VK00 3X 750幅 FRAME ASM　設変出図(サ変、NUT,RIVETの変更)　※AAS-LD-12565</v>
      </c>
      <c r="AD389" s="42" t="str">
        <f>VLOOKUP($C389,[1]量産!$C$4:$N$15550,7,FALSE)</f>
        <v>PA1-3218</v>
      </c>
      <c r="AE389" s="42" t="str">
        <f>VLOOKUP($C389,[1]量産!$C$4:$N$15550,8,FALSE)</f>
        <v>A</v>
      </c>
      <c r="AF389" s="82" t="str">
        <f>VLOOKUP($C389,[1]量産!$C$4:$N$15550,9,FALSE)</f>
        <v>1SFH</v>
      </c>
      <c r="AG389" s="83" t="str">
        <f>VLOOKUP($C389,[1]量産!$C$4:$N$15550,10,FALSE)</f>
        <v>○</v>
      </c>
      <c r="AH389" s="42">
        <f>VLOOKUP($C389,[1]量産!$C$4:$N$15550,11,FALSE)</f>
        <v>20231219</v>
      </c>
      <c r="AI389" s="84">
        <f>VLOOKUP($C389,[1]量産!$C$4:$N$15550,12,FALSE)</f>
        <v>20231219</v>
      </c>
      <c r="AJ389" s="9"/>
      <c r="AK389" s="10"/>
      <c r="AL389" s="11">
        <f t="shared" ref="AL389:AL452" si="49">C389</f>
        <v>8978794473</v>
      </c>
      <c r="AM389" s="11" t="str">
        <f t="shared" ref="AM389:AM452" si="50">B389</f>
        <v>A</v>
      </c>
      <c r="AN389" s="11" t="str">
        <f t="shared" ref="AN389:AN452" si="51">E389</f>
        <v>サ変設変済</v>
      </c>
      <c r="AQ389" s="11">
        <f t="shared" si="47"/>
        <v>0</v>
      </c>
      <c r="AR389" s="11">
        <f t="shared" si="48"/>
        <v>0</v>
      </c>
      <c r="BK389" s="13" t="e">
        <f>VLOOKUP(C:C,[2]Sheet2!$A:$A,1,FALSE)</f>
        <v>#N/A</v>
      </c>
    </row>
    <row r="390" spans="1:63" s="11" customFormat="1">
      <c r="A390" s="138">
        <v>167</v>
      </c>
      <c r="B390" s="170" t="s">
        <v>13</v>
      </c>
      <c r="C390" s="136">
        <v>7551885662</v>
      </c>
      <c r="D390" s="136" t="s">
        <v>12</v>
      </c>
      <c r="E390" s="247" t="s">
        <v>400</v>
      </c>
      <c r="F390" s="139">
        <v>1</v>
      </c>
      <c r="G390" s="139" t="s">
        <v>979</v>
      </c>
      <c r="H390" s="139" t="s">
        <v>85</v>
      </c>
      <c r="I390" s="152">
        <v>1</v>
      </c>
      <c r="J390" s="152"/>
      <c r="K390" s="152">
        <v>1</v>
      </c>
      <c r="L390" s="152">
        <v>2</v>
      </c>
      <c r="M390" s="152">
        <v>3</v>
      </c>
      <c r="N390" s="152">
        <v>2</v>
      </c>
      <c r="O390" s="152">
        <v>1</v>
      </c>
      <c r="P390" s="152"/>
      <c r="Q390" s="152"/>
      <c r="R390" s="139"/>
      <c r="S390" s="139"/>
      <c r="T390" s="152"/>
      <c r="U390" s="152"/>
      <c r="V390" s="139">
        <v>10</v>
      </c>
      <c r="W390" s="136" t="s">
        <v>680</v>
      </c>
      <c r="X390" s="136" t="s">
        <v>681</v>
      </c>
      <c r="Y390" s="42" t="str">
        <f>VLOOKUP($C390,[1]量産!$C$4:$N$15550,2,FALSE)</f>
        <v>I4JKV99</v>
      </c>
      <c r="Z390" s="108">
        <f>VLOOKUP($C390,[1]量産!$C$4:$N$15550,3,FALSE)</f>
        <v>45202</v>
      </c>
      <c r="AA390" s="42" t="str">
        <f>VLOOKUP($C390,[1]量産!$C$4:$N$15550,4,FALSE)</f>
        <v>VK00 NPR</v>
      </c>
      <c r="AB390" s="42" t="str">
        <f>VLOOKUP($C390,[1]量産!$C$4:$N$15550,5,FALSE)</f>
        <v>3X 750幅</v>
      </c>
      <c r="AC390" s="81" t="str">
        <f>VLOOKUP($C390,[1]量産!$C$4:$N$15550,6,FALSE)</f>
        <v>【I4JKV99】VK00 3X 750幅 FRAME ASM　設変出図(サ変、NUT,RIVETの変更)　※AAS-LD-12565</v>
      </c>
      <c r="AD390" s="42" t="str">
        <f>VLOOKUP($C390,[1]量産!$C$4:$N$15550,7,FALSE)</f>
        <v>PA1-3218</v>
      </c>
      <c r="AE390" s="42" t="str">
        <f>VLOOKUP($C390,[1]量産!$C$4:$N$15550,8,FALSE)</f>
        <v>A</v>
      </c>
      <c r="AF390" s="82" t="str">
        <f>VLOOKUP($C390,[1]量産!$C$4:$N$15550,9,FALSE)</f>
        <v>1RGM</v>
      </c>
      <c r="AG390" s="83" t="str">
        <f>VLOOKUP($C390,[1]量産!$C$4:$N$15550,10,FALSE)</f>
        <v>○</v>
      </c>
      <c r="AH390" s="42">
        <f>VLOOKUP($C390,[1]量産!$C$4:$N$15550,11,FALSE)</f>
        <v>20231218</v>
      </c>
      <c r="AI390" s="84">
        <f>VLOOKUP($C390,[1]量産!$C$4:$N$15550,12,FALSE)</f>
        <v>20231218</v>
      </c>
      <c r="AJ390" s="9"/>
      <c r="AK390" s="10"/>
      <c r="AL390" s="11">
        <f t="shared" si="49"/>
        <v>7551885662</v>
      </c>
      <c r="AM390" s="11" t="str">
        <f t="shared" si="50"/>
        <v>A</v>
      </c>
      <c r="AN390" s="11" t="str">
        <f t="shared" si="51"/>
        <v>久しぶり</v>
      </c>
      <c r="AQ390" s="11">
        <f t="shared" si="47"/>
        <v>0</v>
      </c>
      <c r="AR390" s="11">
        <f t="shared" si="48"/>
        <v>0</v>
      </c>
      <c r="BK390" s="13" t="e">
        <f>VLOOKUP(C:C,[2]Sheet2!$A:$A,1,FALSE)</f>
        <v>#N/A</v>
      </c>
    </row>
    <row r="391" spans="1:63" s="11" customFormat="1">
      <c r="A391" s="138">
        <v>168</v>
      </c>
      <c r="B391" s="170" t="s">
        <v>13</v>
      </c>
      <c r="C391" s="136">
        <v>7551885672</v>
      </c>
      <c r="D391" s="136" t="s">
        <v>12</v>
      </c>
      <c r="E391" s="247" t="s">
        <v>400</v>
      </c>
      <c r="F391" s="139">
        <v>1</v>
      </c>
      <c r="G391" s="139" t="s">
        <v>1238</v>
      </c>
      <c r="H391" s="139" t="s">
        <v>85</v>
      </c>
      <c r="I391" s="139">
        <v>1</v>
      </c>
      <c r="J391" s="139"/>
      <c r="K391" s="152"/>
      <c r="L391" s="152">
        <v>1</v>
      </c>
      <c r="M391" s="152"/>
      <c r="N391" s="139"/>
      <c r="O391" s="139"/>
      <c r="P391" s="139"/>
      <c r="Q391" s="139"/>
      <c r="R391" s="152"/>
      <c r="S391" s="152"/>
      <c r="T391" s="152"/>
      <c r="U391" s="152"/>
      <c r="V391" s="139">
        <v>2</v>
      </c>
      <c r="W391" s="136" t="s">
        <v>680</v>
      </c>
      <c r="X391" s="136" t="s">
        <v>681</v>
      </c>
      <c r="Y391" s="42" t="str">
        <f>VLOOKUP($C391,[1]量産!$C$4:$N$15550,2,FALSE)</f>
        <v>I4JKV99</v>
      </c>
      <c r="Z391" s="108">
        <f>VLOOKUP($C391,[1]量産!$C$4:$N$15550,3,FALSE)</f>
        <v>45202</v>
      </c>
      <c r="AA391" s="42" t="str">
        <f>VLOOKUP($C391,[1]量産!$C$4:$N$15550,4,FALSE)</f>
        <v>VK00 NPR</v>
      </c>
      <c r="AB391" s="42" t="str">
        <f>VLOOKUP($C391,[1]量産!$C$4:$N$15550,5,FALSE)</f>
        <v>3X 750幅</v>
      </c>
      <c r="AC391" s="81" t="str">
        <f>VLOOKUP($C391,[1]量産!$C$4:$N$15550,6,FALSE)</f>
        <v>【I4JKV99】VK00 3X 750幅 FRAME ASM　設変出図(サ変、NUT,RIVETの変更)　※AAS-LD-12565</v>
      </c>
      <c r="AD391" s="42" t="str">
        <f>VLOOKUP($C391,[1]量産!$C$4:$N$15550,7,FALSE)</f>
        <v>PA1-3218</v>
      </c>
      <c r="AE391" s="42" t="str">
        <f>VLOOKUP($C391,[1]量産!$C$4:$N$15550,8,FALSE)</f>
        <v>A</v>
      </c>
      <c r="AF391" s="82" t="str">
        <f>VLOOKUP($C391,[1]量産!$C$4:$N$15550,9,FALSE)</f>
        <v>1RGN</v>
      </c>
      <c r="AG391" s="83" t="str">
        <f>VLOOKUP($C391,[1]量産!$C$4:$N$15550,10,FALSE)</f>
        <v>○</v>
      </c>
      <c r="AH391" s="42">
        <f>VLOOKUP($C391,[1]量産!$C$4:$N$15550,11,FALSE)</f>
        <v>20240116</v>
      </c>
      <c r="AI391" s="84">
        <f>VLOOKUP($C391,[1]量産!$C$4:$N$15550,12,FALSE)</f>
        <v>20240116</v>
      </c>
      <c r="AJ391" s="9"/>
      <c r="AK391" s="10"/>
      <c r="AL391" s="11">
        <f t="shared" si="49"/>
        <v>7551885672</v>
      </c>
      <c r="AM391" s="11" t="str">
        <f t="shared" si="50"/>
        <v>A</v>
      </c>
      <c r="AN391" s="11" t="str">
        <f t="shared" si="51"/>
        <v>久しぶり</v>
      </c>
      <c r="AQ391" s="11">
        <f t="shared" si="47"/>
        <v>0</v>
      </c>
      <c r="AR391" s="11">
        <f t="shared" si="48"/>
        <v>0</v>
      </c>
      <c r="BK391" s="13" t="e">
        <f>VLOOKUP(C:C,[2]Sheet2!$A:$A,1,FALSE)</f>
        <v>#N/A</v>
      </c>
    </row>
    <row r="392" spans="1:63" s="11" customFormat="1">
      <c r="A392" s="138">
        <v>201</v>
      </c>
      <c r="B392" s="170" t="s">
        <v>13</v>
      </c>
      <c r="C392" s="136">
        <v>7551909220</v>
      </c>
      <c r="D392" s="136" t="s">
        <v>17</v>
      </c>
      <c r="E392" s="247" t="s">
        <v>400</v>
      </c>
      <c r="F392" s="139">
        <v>1</v>
      </c>
      <c r="G392" s="139" t="s">
        <v>928</v>
      </c>
      <c r="H392" s="139" t="s">
        <v>85</v>
      </c>
      <c r="I392" s="139">
        <v>3</v>
      </c>
      <c r="J392" s="152">
        <v>4</v>
      </c>
      <c r="K392" s="152"/>
      <c r="L392" s="139"/>
      <c r="M392" s="139"/>
      <c r="N392" s="139"/>
      <c r="O392" s="139">
        <v>1</v>
      </c>
      <c r="P392" s="139"/>
      <c r="Q392" s="139"/>
      <c r="R392" s="139">
        <v>1</v>
      </c>
      <c r="S392" s="139">
        <v>3</v>
      </c>
      <c r="T392" s="152">
        <v>4</v>
      </c>
      <c r="U392" s="152"/>
      <c r="V392" s="139">
        <v>16</v>
      </c>
      <c r="W392" s="136" t="s">
        <v>680</v>
      </c>
      <c r="X392" s="136" t="s">
        <v>681</v>
      </c>
      <c r="Y392" s="42" t="str">
        <f>VLOOKUP($C392,[1]量産!$C$4:$N$15550,2,FALSE)</f>
        <v>I3JBZ26</v>
      </c>
      <c r="Z392" s="108">
        <f>VLOOKUP($C392,[1]量産!$C$4:$N$15550,3,FALSE)</f>
        <v>44963</v>
      </c>
      <c r="AA392" s="42" t="str">
        <f>VLOOKUP($C392,[1]量産!$C$4:$N$15550,4,FALSE)</f>
        <v>VK00 NKR</v>
      </c>
      <c r="AB392" s="42" t="str">
        <f>VLOOKUP($C392,[1]量産!$C$4:$N$15550,5,FALSE)</f>
        <v>VK00 1X 標準</v>
      </c>
      <c r="AC392" s="81" t="str">
        <f>VLOOKUP($C392,[1]量産!$C$4:$N$15550,6,FALSE)</f>
        <v>【I3JBZ26】VK00 1X RIGID 一生向けFRAME ASM 新規出図</v>
      </c>
      <c r="AD392" s="42" t="str">
        <f>VLOOKUP($C392,[1]量産!$C$4:$N$15550,7,FALSE)</f>
        <v>PA1-3108</v>
      </c>
      <c r="AE392" s="42" t="str">
        <f>VLOOKUP($C392,[1]量産!$C$4:$N$15550,8,FALSE)</f>
        <v>A</v>
      </c>
      <c r="AF392" s="82" t="str">
        <f>VLOOKUP($C392,[1]量産!$C$4:$N$15550,9,FALSE)</f>
        <v>KAJ</v>
      </c>
      <c r="AG392" s="83" t="str">
        <f>VLOOKUP($C392,[1]量産!$C$4:$N$15550,10,FALSE)</f>
        <v>○</v>
      </c>
      <c r="AH392" s="42">
        <f>VLOOKUP($C392,[1]量産!$C$4:$N$15550,11,FALSE)</f>
        <v>20230518</v>
      </c>
      <c r="AI392" s="84">
        <f>VLOOKUP($C392,[1]量産!$C$4:$N$15550,12,FALSE)</f>
        <v>20230518</v>
      </c>
      <c r="AJ392" s="9"/>
      <c r="AK392" s="10"/>
      <c r="AL392" s="11">
        <f t="shared" si="49"/>
        <v>7551909220</v>
      </c>
      <c r="AM392" s="11" t="str">
        <f t="shared" si="50"/>
        <v>A</v>
      </c>
      <c r="AN392" s="11" t="str">
        <f t="shared" si="51"/>
        <v>久しぶり</v>
      </c>
      <c r="AQ392" s="11">
        <f t="shared" si="47"/>
        <v>0</v>
      </c>
      <c r="AR392" s="11">
        <f t="shared" si="48"/>
        <v>0</v>
      </c>
      <c r="BK392" s="13" t="e">
        <f>VLOOKUP(C:C,[2]Sheet2!$A:$A,1,FALSE)</f>
        <v>#N/A</v>
      </c>
    </row>
    <row r="393" spans="1:63" s="11" customFormat="1">
      <c r="A393" s="138">
        <v>233</v>
      </c>
      <c r="B393" s="170" t="s">
        <v>13</v>
      </c>
      <c r="C393" s="136">
        <v>7551909931</v>
      </c>
      <c r="D393" s="136" t="s">
        <v>15</v>
      </c>
      <c r="E393" s="247" t="s">
        <v>400</v>
      </c>
      <c r="F393" s="139">
        <v>1</v>
      </c>
      <c r="G393" s="139" t="s">
        <v>942</v>
      </c>
      <c r="H393" s="139" t="s">
        <v>85</v>
      </c>
      <c r="I393" s="152">
        <v>1</v>
      </c>
      <c r="J393" s="152"/>
      <c r="K393" s="152"/>
      <c r="L393" s="139"/>
      <c r="M393" s="139"/>
      <c r="N393" s="152"/>
      <c r="O393" s="152">
        <v>1</v>
      </c>
      <c r="P393" s="152">
        <v>1</v>
      </c>
      <c r="Q393" s="152">
        <v>1</v>
      </c>
      <c r="R393" s="152"/>
      <c r="S393" s="152"/>
      <c r="T393" s="152"/>
      <c r="U393" s="152"/>
      <c r="V393" s="139">
        <v>4</v>
      </c>
      <c r="W393" s="136" t="s">
        <v>680</v>
      </c>
      <c r="X393" s="136" t="s">
        <v>681</v>
      </c>
      <c r="Y393" s="42" t="str">
        <f>VLOOKUP($C393,[1]量産!$C$4:$N$15550,2,FALSE)</f>
        <v>I4JKN20</v>
      </c>
      <c r="Z393" s="108">
        <f>VLOOKUP($C393,[1]量産!$C$4:$N$15550,3,FALSE)</f>
        <v>45005</v>
      </c>
      <c r="AA393" s="42" t="str">
        <f>VLOOKUP($C393,[1]量産!$C$4:$N$15550,4,FALSE)</f>
        <v>VK00 NMR</v>
      </c>
      <c r="AB393" s="42" t="str">
        <f>VLOOKUP($C393,[1]量産!$C$4:$N$15550,5,FALSE)</f>
        <v xml:space="preserve"> 2X 標準</v>
      </c>
      <c r="AC393" s="81" t="str">
        <f>VLOOKUP($C393,[1]量産!$C$4:$N$15550,6,FALSE)</f>
        <v>【I4JKN20】VK00 1X,2X 先行量産向け設変出図 (サ変、内容:S/MBR穴、溶接NUT一部削除、RIVET位置変更)</v>
      </c>
      <c r="AD393" s="42" t="str">
        <f>VLOOKUP($C393,[1]量産!$C$4:$N$15550,7,FALSE)</f>
        <v>PA1-3108</v>
      </c>
      <c r="AE393" s="42" t="str">
        <f>VLOOKUP($C393,[1]量産!$C$4:$N$15550,8,FALSE)</f>
        <v>A</v>
      </c>
      <c r="AF393" s="82" t="str">
        <f>VLOOKUP($C393,[1]量産!$C$4:$N$15550,9,FALSE)</f>
        <v>GNT</v>
      </c>
      <c r="AG393" s="83" t="str">
        <f>VLOOKUP($C393,[1]量産!$C$4:$N$15550,10,FALSE)</f>
        <v>○</v>
      </c>
      <c r="AH393" s="42">
        <f>VLOOKUP($C393,[1]量産!$C$4:$N$15550,11,FALSE)</f>
        <v>20230821</v>
      </c>
      <c r="AI393" s="84">
        <f>VLOOKUP($C393,[1]量産!$C$4:$N$15550,12,FALSE)</f>
        <v>20230821</v>
      </c>
      <c r="AJ393" s="12"/>
      <c r="AK393" s="10"/>
      <c r="AL393" s="11">
        <f t="shared" si="49"/>
        <v>7551909931</v>
      </c>
      <c r="AM393" s="11" t="str">
        <f t="shared" si="50"/>
        <v>A</v>
      </c>
      <c r="AN393" s="11" t="str">
        <f t="shared" si="51"/>
        <v>久しぶり</v>
      </c>
      <c r="AQ393" s="11">
        <f t="shared" si="47"/>
        <v>0</v>
      </c>
      <c r="AR393" s="11">
        <f t="shared" si="48"/>
        <v>0</v>
      </c>
      <c r="BK393" s="13" t="e">
        <f>VLOOKUP(C:C,[2]Sheet2!$A:$A,1,FALSE)</f>
        <v>#N/A</v>
      </c>
    </row>
    <row r="394" spans="1:63" s="11" customFormat="1">
      <c r="A394" s="138">
        <v>235</v>
      </c>
      <c r="B394" s="170" t="s">
        <v>13</v>
      </c>
      <c r="C394" s="136">
        <v>7551909960</v>
      </c>
      <c r="D394" s="136" t="s">
        <v>17</v>
      </c>
      <c r="E394" s="247" t="s">
        <v>400</v>
      </c>
      <c r="F394" s="139">
        <v>1</v>
      </c>
      <c r="G394" s="139" t="s">
        <v>68</v>
      </c>
      <c r="H394" s="139" t="s">
        <v>85</v>
      </c>
      <c r="I394" s="152">
        <v>3</v>
      </c>
      <c r="J394" s="152">
        <v>1</v>
      </c>
      <c r="K394" s="139">
        <v>1</v>
      </c>
      <c r="L394" s="139">
        <v>2</v>
      </c>
      <c r="M394" s="152">
        <v>1</v>
      </c>
      <c r="N394" s="152"/>
      <c r="O394" s="152">
        <v>1</v>
      </c>
      <c r="P394" s="152">
        <v>3</v>
      </c>
      <c r="Q394" s="139">
        <v>1</v>
      </c>
      <c r="R394" s="152">
        <v>2</v>
      </c>
      <c r="S394" s="152">
        <v>1</v>
      </c>
      <c r="T394" s="152">
        <v>2</v>
      </c>
      <c r="U394" s="152">
        <v>1</v>
      </c>
      <c r="V394" s="139">
        <v>19</v>
      </c>
      <c r="W394" s="136" t="s">
        <v>680</v>
      </c>
      <c r="X394" s="136" t="s">
        <v>681</v>
      </c>
      <c r="Y394" s="42" t="str">
        <f>VLOOKUP($C394,[1]量産!$C$4:$N$15550,2,FALSE)</f>
        <v>I3JBZ26</v>
      </c>
      <c r="Z394" s="108">
        <f>VLOOKUP($C394,[1]量産!$C$4:$N$15550,3,FALSE)</f>
        <v>44963</v>
      </c>
      <c r="AA394" s="42" t="str">
        <f>VLOOKUP($C394,[1]量産!$C$4:$N$15550,4,FALSE)</f>
        <v>VK00 NKR</v>
      </c>
      <c r="AB394" s="42" t="str">
        <f>VLOOKUP($C394,[1]量産!$C$4:$N$15550,5,FALSE)</f>
        <v>VK00 1X 標準</v>
      </c>
      <c r="AC394" s="81" t="str">
        <f>VLOOKUP($C394,[1]量産!$C$4:$N$15550,6,FALSE)</f>
        <v>【I3JBZ26】VK00 1X RIGID 一生向けFRAME ASM 新規出図</v>
      </c>
      <c r="AD394" s="42" t="str">
        <f>VLOOKUP($C394,[1]量産!$C$4:$N$15550,7,FALSE)</f>
        <v>PA1-3108</v>
      </c>
      <c r="AE394" s="42" t="str">
        <f>VLOOKUP($C394,[1]量産!$C$4:$N$15550,8,FALSE)</f>
        <v>A</v>
      </c>
      <c r="AF394" s="82" t="str">
        <f>VLOOKUP($C394,[1]量産!$C$4:$N$15550,9,FALSE)</f>
        <v>LES</v>
      </c>
      <c r="AG394" s="83" t="str">
        <f>VLOOKUP($C394,[1]量産!$C$4:$N$15550,10,FALSE)</f>
        <v>○</v>
      </c>
      <c r="AH394" s="42">
        <f>VLOOKUP($C394,[1]量産!$C$4:$N$15550,11,FALSE)</f>
        <v>20230622</v>
      </c>
      <c r="AI394" s="84">
        <f>VLOOKUP($C394,[1]量産!$C$4:$N$15550,12,FALSE)</f>
        <v>20230622</v>
      </c>
      <c r="AJ394" s="9"/>
      <c r="AK394" s="10"/>
      <c r="AL394" s="11">
        <f t="shared" si="49"/>
        <v>7551909960</v>
      </c>
      <c r="AM394" s="11" t="str">
        <f t="shared" si="50"/>
        <v>A</v>
      </c>
      <c r="AN394" s="11" t="str">
        <f t="shared" si="51"/>
        <v>久しぶり</v>
      </c>
      <c r="AQ394" s="11">
        <f t="shared" si="47"/>
        <v>0</v>
      </c>
      <c r="AR394" s="11">
        <f t="shared" si="48"/>
        <v>0</v>
      </c>
      <c r="BK394" s="13" t="e">
        <f>VLOOKUP(C:C,[2]Sheet2!$A:$A,1,FALSE)</f>
        <v>#N/A</v>
      </c>
    </row>
    <row r="395" spans="1:63" s="11" customFormat="1">
      <c r="A395" s="138">
        <v>250</v>
      </c>
      <c r="B395" s="170" t="s">
        <v>13</v>
      </c>
      <c r="C395" s="136">
        <v>7551946001</v>
      </c>
      <c r="D395" s="136" t="s">
        <v>15</v>
      </c>
      <c r="E395" s="247" t="s">
        <v>400</v>
      </c>
      <c r="F395" s="139">
        <v>1</v>
      </c>
      <c r="G395" s="139" t="s">
        <v>1074</v>
      </c>
      <c r="H395" s="139" t="s">
        <v>85</v>
      </c>
      <c r="I395" s="152">
        <v>6</v>
      </c>
      <c r="J395" s="139">
        <v>17</v>
      </c>
      <c r="K395" s="139">
        <v>4</v>
      </c>
      <c r="L395" s="139">
        <v>7</v>
      </c>
      <c r="M395" s="152">
        <v>6</v>
      </c>
      <c r="N395" s="152">
        <v>6</v>
      </c>
      <c r="O395" s="152">
        <v>8</v>
      </c>
      <c r="P395" s="152">
        <v>16</v>
      </c>
      <c r="Q395" s="152">
        <v>14</v>
      </c>
      <c r="R395" s="152">
        <v>12</v>
      </c>
      <c r="S395" s="139">
        <v>15</v>
      </c>
      <c r="T395" s="139">
        <v>23</v>
      </c>
      <c r="U395" s="139">
        <v>16</v>
      </c>
      <c r="V395" s="139">
        <v>150</v>
      </c>
      <c r="W395" s="136" t="s">
        <v>680</v>
      </c>
      <c r="X395" s="136" t="s">
        <v>681</v>
      </c>
      <c r="Y395" s="42" t="str">
        <f>VLOOKUP($C395,[1]量産!$C$4:$N$15550,2,FALSE)</f>
        <v>I4K4402</v>
      </c>
      <c r="Z395" s="108">
        <f>VLOOKUP($C395,[1]量産!$C$4:$N$15550,3,FALSE)</f>
        <v>45391</v>
      </c>
      <c r="AA395" s="42" t="str">
        <f>VLOOKUP($C395,[1]量産!$C$4:$N$15550,4,FALSE)</f>
        <v>VK00 NMR</v>
      </c>
      <c r="AB395" s="42" t="str">
        <f>VLOOKUP($C395,[1]量産!$C$4:$N$15550,5,FALSE)</f>
        <v>VK00 B1-Gr</v>
      </c>
      <c r="AC395" s="81" t="str">
        <f>VLOOKUP($C395,[1]量産!$C$4:$N$15550,6,FALSE)</f>
        <v>VK00 B1-GR 一生向け　FRAME ASM 設変出図(内容:穴・NUT変更、構成部品変更及び更新)</v>
      </c>
      <c r="AD395" s="42" t="str">
        <f>VLOOKUP($C395,[1]量産!$C$4:$N$15550,7,FALSE)</f>
        <v>PA1-4047</v>
      </c>
      <c r="AE395" s="42" t="str">
        <f>VLOOKUP($C395,[1]量産!$C$4:$N$15550,8,FALSE)</f>
        <v>A</v>
      </c>
      <c r="AF395" s="82" t="str">
        <f>VLOOKUP($C395,[1]量産!$C$4:$N$15550,9,FALSE)</f>
        <v>BVD</v>
      </c>
      <c r="AG395" s="83" t="str">
        <f>VLOOKUP($C395,[1]量産!$C$4:$N$15550,10,FALSE)</f>
        <v>○</v>
      </c>
      <c r="AH395" s="42">
        <f>VLOOKUP($C395,[1]量産!$C$4:$N$15550,11,FALSE)</f>
        <v>20240523</v>
      </c>
      <c r="AI395" s="84">
        <f>VLOOKUP($C395,[1]量産!$C$4:$N$15550,12,FALSE)</f>
        <v>20240523</v>
      </c>
      <c r="AJ395" s="9"/>
      <c r="AK395" s="10"/>
      <c r="AL395" s="11">
        <f t="shared" si="49"/>
        <v>7551946001</v>
      </c>
      <c r="AM395" s="11" t="str">
        <f t="shared" si="50"/>
        <v>A</v>
      </c>
      <c r="AN395" s="11" t="str">
        <f t="shared" si="51"/>
        <v>久しぶり</v>
      </c>
      <c r="AQ395" s="11">
        <f t="shared" si="47"/>
        <v>0</v>
      </c>
      <c r="AR395" s="11">
        <f t="shared" si="48"/>
        <v>0</v>
      </c>
      <c r="BK395" s="13" t="e">
        <f>VLOOKUP(C:C,[2]Sheet2!$A:$A,1,FALSE)</f>
        <v>#N/A</v>
      </c>
    </row>
    <row r="396" spans="1:63" s="11" customFormat="1">
      <c r="A396" s="138">
        <v>283</v>
      </c>
      <c r="B396" s="170" t="s">
        <v>13</v>
      </c>
      <c r="C396" s="136">
        <v>7552078570</v>
      </c>
      <c r="D396" s="136" t="s">
        <v>27</v>
      </c>
      <c r="E396" s="247" t="s">
        <v>400</v>
      </c>
      <c r="F396" s="139">
        <v>1</v>
      </c>
      <c r="G396" s="139" t="s">
        <v>395</v>
      </c>
      <c r="H396" s="139" t="s">
        <v>85</v>
      </c>
      <c r="I396" s="152">
        <v>5</v>
      </c>
      <c r="J396" s="139">
        <v>1</v>
      </c>
      <c r="K396" s="139"/>
      <c r="L396" s="139"/>
      <c r="M396" s="139"/>
      <c r="N396" s="139"/>
      <c r="O396" s="139"/>
      <c r="P396" s="139">
        <v>1</v>
      </c>
      <c r="Q396" s="152">
        <v>1</v>
      </c>
      <c r="R396" s="152"/>
      <c r="S396" s="152"/>
      <c r="T396" s="152"/>
      <c r="U396" s="152"/>
      <c r="V396" s="139">
        <v>8</v>
      </c>
      <c r="W396" s="136" t="s">
        <v>680</v>
      </c>
      <c r="X396" s="136" t="s">
        <v>792</v>
      </c>
      <c r="Y396" s="42" t="str">
        <f>VLOOKUP($C396,[1]量産!$C$4:$N$15550,2,FALSE)</f>
        <v>I3JCB85</v>
      </c>
      <c r="Z396" s="108">
        <f>VLOOKUP($C396,[1]量産!$C$4:$N$15550,3,FALSE)</f>
        <v>0</v>
      </c>
      <c r="AA396" s="42" t="str">
        <f>VLOOKUP($C396,[1]量産!$C$4:$N$15550,4,FALSE)</f>
        <v>VK00 1X 標準</v>
      </c>
      <c r="AB396" s="42" t="str">
        <f>VLOOKUP($C396,[1]量産!$C$4:$N$15550,5,FALSE)</f>
        <v>1X 標準</v>
      </c>
      <c r="AC396" s="81" t="str">
        <f>VLOOKUP($C396,[1]量産!$C$4:$N$15550,6,FALSE)</f>
        <v>【I3JCB85】VL35 700幅FRAME ASM　新規出図(初回イベント:’23/7月　一生)</v>
      </c>
      <c r="AD396" s="42" t="str">
        <f>VLOOKUP($C396,[1]量産!$C$4:$N$15550,7,FALSE)</f>
        <v>PA1-4025</v>
      </c>
      <c r="AE396" s="42" t="str">
        <f>VLOOKUP($C396,[1]量産!$C$4:$N$15550,8,FALSE)</f>
        <v>A</v>
      </c>
      <c r="AF396" s="82" t="str">
        <f>VLOOKUP($C396,[1]量産!$C$4:$N$15550,9,FALSE)</f>
        <v>PJT</v>
      </c>
      <c r="AG396" s="83" t="str">
        <f>VLOOKUP($C396,[1]量産!$C$4:$N$15550,10,FALSE)</f>
        <v>○</v>
      </c>
      <c r="AH396" s="42">
        <f>VLOOKUP($C396,[1]量産!$C$4:$N$15550,11,FALSE)</f>
        <v>20231204</v>
      </c>
      <c r="AI396" s="84">
        <f>VLOOKUP($C396,[1]量産!$C$4:$N$15550,12,FALSE)</f>
        <v>20231204</v>
      </c>
      <c r="AJ396" s="9"/>
      <c r="AK396" s="10"/>
      <c r="AL396" s="11">
        <f t="shared" si="49"/>
        <v>7552078570</v>
      </c>
      <c r="AM396" s="11" t="str">
        <f t="shared" si="50"/>
        <v>A</v>
      </c>
      <c r="AN396" s="11" t="str">
        <f t="shared" si="51"/>
        <v>久しぶり</v>
      </c>
      <c r="AQ396" s="11">
        <f t="shared" si="47"/>
        <v>0</v>
      </c>
      <c r="AR396" s="11">
        <f t="shared" si="48"/>
        <v>0</v>
      </c>
      <c r="BK396" s="13" t="e">
        <f>VLOOKUP(C:C,[2]Sheet2!$A:$A,1,FALSE)</f>
        <v>#N/A</v>
      </c>
    </row>
    <row r="397" spans="1:63" s="11" customFormat="1">
      <c r="A397" s="138">
        <v>287</v>
      </c>
      <c r="B397" s="170" t="s">
        <v>13</v>
      </c>
      <c r="C397" s="136">
        <v>7552078720</v>
      </c>
      <c r="D397" s="136" t="s">
        <v>28</v>
      </c>
      <c r="E397" s="247" t="s">
        <v>400</v>
      </c>
      <c r="F397" s="139">
        <v>1</v>
      </c>
      <c r="G397" s="139" t="s">
        <v>996</v>
      </c>
      <c r="H397" s="139" t="s">
        <v>85</v>
      </c>
      <c r="I397" s="152">
        <v>1</v>
      </c>
      <c r="J397" s="152"/>
      <c r="K397" s="152">
        <v>1</v>
      </c>
      <c r="L397" s="139"/>
      <c r="M397" s="139"/>
      <c r="N397" s="152"/>
      <c r="O397" s="152"/>
      <c r="P397" s="152"/>
      <c r="Q397" s="152"/>
      <c r="R397" s="152"/>
      <c r="S397" s="152"/>
      <c r="T397" s="152"/>
      <c r="U397" s="152"/>
      <c r="V397" s="139">
        <v>2</v>
      </c>
      <c r="W397" s="136" t="s">
        <v>680</v>
      </c>
      <c r="X397" s="136" t="s">
        <v>792</v>
      </c>
      <c r="Y397" s="42" t="str">
        <f>VLOOKUP($C397,[1]量産!$C$4:$N$15550,2,FALSE)</f>
        <v>I3JCB86</v>
      </c>
      <c r="Z397" s="108">
        <f>VLOOKUP($C397,[1]量産!$C$4:$N$15550,3,FALSE)</f>
        <v>45090</v>
      </c>
      <c r="AA397" s="42" t="str">
        <f>VLOOKUP($C397,[1]量産!$C$4:$N$15550,4,FALSE)</f>
        <v>VK00 3X 750幅</v>
      </c>
      <c r="AB397" s="42" t="str">
        <f>VLOOKUP($C397,[1]量産!$C$4:$N$15550,5,FALSE)</f>
        <v>3X 750幅</v>
      </c>
      <c r="AC397" s="81" t="str">
        <f>VLOOKUP($C397,[1]量産!$C$4:$N$15550,6,FALSE)</f>
        <v>【I3JCB86】VL35 750幅FRAME ASM　新規出図(初回イベント:’23/7月　一生)</v>
      </c>
      <c r="AD397" s="42" t="str">
        <f>VLOOKUP($C397,[1]量産!$C$4:$N$15550,7,FALSE)</f>
        <v>PA1-4008</v>
      </c>
      <c r="AE397" s="42" t="str">
        <f>VLOOKUP($C397,[1]量産!$C$4:$N$15550,8,FALSE)</f>
        <v>A</v>
      </c>
      <c r="AF397" s="82" t="str">
        <f>VLOOKUP($C397,[1]量産!$C$4:$N$15550,9,FALSE)</f>
        <v>TKF</v>
      </c>
      <c r="AG397" s="83" t="str">
        <f>VLOOKUP($C397,[1]量産!$C$4:$N$15550,10,FALSE)</f>
        <v>○</v>
      </c>
      <c r="AH397" s="42">
        <f>VLOOKUP($C397,[1]量産!$C$4:$N$15550,11,FALSE)</f>
        <v>20231204</v>
      </c>
      <c r="AI397" s="84">
        <f>VLOOKUP($C397,[1]量産!$C$4:$N$15550,12,FALSE)</f>
        <v>20231204</v>
      </c>
      <c r="AJ397" s="9"/>
      <c r="AK397" s="10"/>
      <c r="AL397" s="11">
        <f t="shared" si="49"/>
        <v>7552078720</v>
      </c>
      <c r="AM397" s="11" t="str">
        <f t="shared" si="50"/>
        <v>A</v>
      </c>
      <c r="AN397" s="11" t="str">
        <f t="shared" si="51"/>
        <v>久しぶり</v>
      </c>
      <c r="AQ397" s="11">
        <f t="shared" si="47"/>
        <v>0</v>
      </c>
      <c r="AR397" s="11">
        <f t="shared" si="48"/>
        <v>0</v>
      </c>
      <c r="BK397" s="13" t="e">
        <f>VLOOKUP(C:C,[2]Sheet2!$A:$A,1,FALSE)</f>
        <v>#N/A</v>
      </c>
    </row>
    <row r="398" spans="1:63" s="11" customFormat="1">
      <c r="A398" s="138">
        <v>305</v>
      </c>
      <c r="B398" s="170" t="s">
        <v>13</v>
      </c>
      <c r="C398" s="136">
        <v>7552127093</v>
      </c>
      <c r="D398" s="136" t="s">
        <v>12</v>
      </c>
      <c r="E398" s="247" t="s">
        <v>400</v>
      </c>
      <c r="F398" s="139">
        <v>1</v>
      </c>
      <c r="G398" s="139" t="s">
        <v>1075</v>
      </c>
      <c r="H398" s="139" t="s">
        <v>85</v>
      </c>
      <c r="I398" s="152">
        <v>9</v>
      </c>
      <c r="J398" s="139">
        <v>9</v>
      </c>
      <c r="K398" s="152">
        <v>3</v>
      </c>
      <c r="L398" s="152"/>
      <c r="M398" s="152"/>
      <c r="N398" s="152"/>
      <c r="O398" s="152"/>
      <c r="P398" s="152"/>
      <c r="Q398" s="152"/>
      <c r="R398" s="152"/>
      <c r="S398" s="152"/>
      <c r="T398" s="152"/>
      <c r="U398" s="152"/>
      <c r="V398" s="139">
        <v>21</v>
      </c>
      <c r="W398" s="136" t="s">
        <v>680</v>
      </c>
      <c r="X398" s="136" t="s">
        <v>681</v>
      </c>
      <c r="Y398" s="42" t="str">
        <f>VLOOKUP($C398,[1]量産!$C$4:$N$15550,2,FALSE)</f>
        <v>I4K4885</v>
      </c>
      <c r="Z398" s="108">
        <f>VLOOKUP($C398,[1]量産!$C$4:$N$15550,3,FALSE)</f>
        <v>45408</v>
      </c>
      <c r="AA398" s="42" t="str">
        <f>VLOOKUP($C398,[1]量産!$C$4:$N$15550,4,FALSE)</f>
        <v>VK00 NPR</v>
      </c>
      <c r="AB398" s="42" t="str">
        <f>VLOOKUP($C398,[1]量産!$C$4:$N$15550,5,FALSE)</f>
        <v>VK00 B2 750幅</v>
      </c>
      <c r="AC398" s="81" t="str">
        <f>VLOOKUP($C398,[1]量産!$C$4:$N$15550,6,FALSE)</f>
        <v>VK00 B2-GR 750幅　一生向け　FRAME ASM 設変出図</v>
      </c>
      <c r="AD398" s="42" t="str">
        <f>VLOOKUP($C398,[1]量産!$C$4:$N$15550,7,FALSE)</f>
        <v>PA1-4065/PA1-5001</v>
      </c>
      <c r="AE398" s="42" t="str">
        <f>VLOOKUP($C398,[1]量産!$C$4:$N$15550,8,FALSE)</f>
        <v>A</v>
      </c>
      <c r="AF398" s="82" t="str">
        <f>VLOOKUP($C398,[1]量産!$C$4:$N$15550,9,FALSE)</f>
        <v>RH1</v>
      </c>
      <c r="AG398" s="83" t="str">
        <f>VLOOKUP($C398,[1]量産!$C$4:$N$15550,10,FALSE)</f>
        <v>○</v>
      </c>
      <c r="AH398" s="42">
        <f>VLOOKUP($C398,[1]量産!$C$4:$N$15550,11,FALSE)</f>
        <v>20240523</v>
      </c>
      <c r="AI398" s="84">
        <f>VLOOKUP($C398,[1]量産!$C$4:$N$15550,12,FALSE)</f>
        <v>20240523</v>
      </c>
      <c r="AJ398" s="9"/>
      <c r="AK398" s="10"/>
      <c r="AL398" s="11">
        <f t="shared" si="49"/>
        <v>7552127093</v>
      </c>
      <c r="AM398" s="11" t="str">
        <f t="shared" si="50"/>
        <v>A</v>
      </c>
      <c r="AN398" s="11" t="str">
        <f t="shared" si="51"/>
        <v>久しぶり</v>
      </c>
      <c r="AQ398" s="11">
        <f t="shared" si="47"/>
        <v>0</v>
      </c>
      <c r="AR398" s="11">
        <f t="shared" si="48"/>
        <v>0</v>
      </c>
      <c r="BK398" s="13" t="e">
        <f>VLOOKUP(C:C,[2]Sheet2!$A:$A,1,FALSE)</f>
        <v>#N/A</v>
      </c>
    </row>
    <row r="399" spans="1:63" s="11" customFormat="1">
      <c r="A399" s="138">
        <v>374</v>
      </c>
      <c r="B399" s="170" t="s">
        <v>13</v>
      </c>
      <c r="C399" s="136">
        <v>8976660011</v>
      </c>
      <c r="D399" s="136" t="s">
        <v>29</v>
      </c>
      <c r="E399" s="247" t="s">
        <v>400</v>
      </c>
      <c r="F399" s="139">
        <v>1</v>
      </c>
      <c r="G399" s="139" t="s">
        <v>722</v>
      </c>
      <c r="H399" s="139" t="s">
        <v>85</v>
      </c>
      <c r="I399" s="152">
        <v>7</v>
      </c>
      <c r="J399" s="139">
        <v>6</v>
      </c>
      <c r="K399" s="139">
        <v>6</v>
      </c>
      <c r="L399" s="139">
        <v>13</v>
      </c>
      <c r="M399" s="139">
        <v>11</v>
      </c>
      <c r="N399" s="152">
        <v>11</v>
      </c>
      <c r="O399" s="139">
        <v>10</v>
      </c>
      <c r="P399" s="139">
        <v>9</v>
      </c>
      <c r="Q399" s="152">
        <v>8</v>
      </c>
      <c r="R399" s="152">
        <v>8</v>
      </c>
      <c r="S399" s="139">
        <v>8</v>
      </c>
      <c r="T399" s="152">
        <v>11</v>
      </c>
      <c r="U399" s="152">
        <v>8</v>
      </c>
      <c r="V399" s="139">
        <v>116</v>
      </c>
      <c r="W399" s="136" t="s">
        <v>680</v>
      </c>
      <c r="X399" s="136" t="s">
        <v>790</v>
      </c>
      <c r="Y399" s="42" t="str">
        <f>VLOOKUP($C399,[1]量産!$C$4:$N$15550,2,FALSE)</f>
        <v>I4JHR72</v>
      </c>
      <c r="Z399" s="108">
        <f>VLOOKUP($C399,[1]量産!$C$4:$N$15550,3,FALSE)</f>
        <v>0</v>
      </c>
      <c r="AA399" s="42" t="str">
        <f>VLOOKUP($C399,[1]量産!$C$4:$N$15550,4,FALSE)</f>
        <v>VL24 NMR</v>
      </c>
      <c r="AB399" s="42" t="str">
        <f>VLOOKUP($C399,[1]量産!$C$4:$N$15550,5,FALSE)</f>
        <v>VL24 A-Gr</v>
      </c>
      <c r="AC399" s="81" t="str">
        <f>VLOOKUP($C399,[1]量産!$C$4:$N$15550,6,FALSE)</f>
        <v>【I4JHR72】VL24 A-Gr 1,2X系FRAME　SOP向け設変出図(AAS-LD-7957,7922恒久設変)</v>
      </c>
      <c r="AD399" s="42" t="str">
        <f>VLOOKUP($C399,[1]量産!$C$4:$N$15550,7,FALSE)</f>
        <v>PA1-1137</v>
      </c>
      <c r="AE399" s="42" t="str">
        <f>VLOOKUP($C399,[1]量産!$C$4:$N$15550,8,FALSE)</f>
        <v>A</v>
      </c>
      <c r="AF399" s="82" t="str">
        <f>VLOOKUP($C399,[1]量産!$C$4:$N$15550,9,FALSE)</f>
        <v>1AU1</v>
      </c>
      <c r="AG399" s="83" t="str">
        <f>VLOOKUP($C399,[1]量産!$C$4:$N$15550,10,FALSE)</f>
        <v>○</v>
      </c>
      <c r="AH399" s="42">
        <f>VLOOKUP($C399,[1]量産!$C$4:$N$15550,11,FALSE)</f>
        <v>20210928</v>
      </c>
      <c r="AI399" s="84">
        <f>VLOOKUP($C399,[1]量産!$C$4:$N$15550,12,FALSE)</f>
        <v>20210928</v>
      </c>
      <c r="AJ399" s="9"/>
      <c r="AK399" s="10"/>
      <c r="AL399" s="11">
        <f t="shared" si="49"/>
        <v>8976660011</v>
      </c>
      <c r="AM399" s="11" t="str">
        <f t="shared" si="50"/>
        <v>A</v>
      </c>
      <c r="AN399" s="11" t="str">
        <f t="shared" si="51"/>
        <v>久しぶり</v>
      </c>
      <c r="AQ399" s="11">
        <f t="shared" si="47"/>
        <v>0</v>
      </c>
      <c r="AR399" s="11">
        <f t="shared" si="48"/>
        <v>0</v>
      </c>
      <c r="BK399" s="13" t="e">
        <f>VLOOKUP(C:C,[2]Sheet2!$A:$A,1,FALSE)</f>
        <v>#N/A</v>
      </c>
    </row>
    <row r="400" spans="1:63" s="11" customFormat="1">
      <c r="A400" s="138">
        <v>376</v>
      </c>
      <c r="B400" s="170" t="s">
        <v>13</v>
      </c>
      <c r="C400" s="136">
        <v>8976682120</v>
      </c>
      <c r="D400" s="136" t="s">
        <v>41</v>
      </c>
      <c r="E400" s="247" t="s">
        <v>400</v>
      </c>
      <c r="F400" s="139">
        <v>1</v>
      </c>
      <c r="G400" s="139" t="s">
        <v>852</v>
      </c>
      <c r="H400" s="139" t="s">
        <v>85</v>
      </c>
      <c r="I400" s="152">
        <v>1</v>
      </c>
      <c r="J400" s="152">
        <v>1</v>
      </c>
      <c r="K400" s="152">
        <v>1</v>
      </c>
      <c r="L400" s="152">
        <v>1</v>
      </c>
      <c r="M400" s="152"/>
      <c r="N400" s="152"/>
      <c r="O400" s="152">
        <v>1</v>
      </c>
      <c r="P400" s="152">
        <v>1</v>
      </c>
      <c r="Q400" s="152">
        <v>1</v>
      </c>
      <c r="R400" s="152">
        <v>1</v>
      </c>
      <c r="S400" s="139">
        <v>1</v>
      </c>
      <c r="T400" s="152">
        <v>2</v>
      </c>
      <c r="U400" s="152">
        <v>1</v>
      </c>
      <c r="V400" s="139">
        <v>12</v>
      </c>
      <c r="W400" s="136" t="s">
        <v>680</v>
      </c>
      <c r="X400" s="136" t="s">
        <v>790</v>
      </c>
      <c r="Y400" s="42" t="str">
        <f>VLOOKUP($C400,[1]量産!$C$4:$N$15550,2,FALSE)</f>
        <v>I3JAP49</v>
      </c>
      <c r="Z400" s="108">
        <f>VLOOKUP($C400,[1]量産!$C$4:$N$15550,3,FALSE)</f>
        <v>0</v>
      </c>
      <c r="AA400" s="42" t="str">
        <f>VLOOKUP($C400,[1]量産!$C$4:$N$15550,4,FALSE)</f>
        <v>VL24 NPR</v>
      </c>
      <c r="AB400" s="42" t="str">
        <f>VLOOKUP($C400,[1]量産!$C$4:$N$15550,5,FALSE)</f>
        <v>VL24 A-Gr</v>
      </c>
      <c r="AC400" s="81" t="str">
        <f>VLOOKUP($C400,[1]量産!$C$4:$N$15550,6,FALSE)</f>
        <v>【I3JAP49】VL24 A/B-Gr 3X系FRAME 一生向け新規出図</v>
      </c>
      <c r="AD400" s="42" t="str">
        <f>VLOOKUP($C400,[1]量産!$C$4:$N$15550,7,FALSE)</f>
        <v>PA1-0088</v>
      </c>
      <c r="AE400" s="42" t="str">
        <f>VLOOKUP($C400,[1]量産!$C$4:$N$15550,8,FALSE)</f>
        <v>A</v>
      </c>
      <c r="AF400" s="82" t="str">
        <f>VLOOKUP($C400,[1]量産!$C$4:$N$15550,9,FALSE)</f>
        <v>RIG</v>
      </c>
      <c r="AG400" s="83" t="str">
        <f>VLOOKUP($C400,[1]量産!$C$4:$N$15550,10,FALSE)</f>
        <v>○</v>
      </c>
      <c r="AH400" s="42">
        <f>VLOOKUP($C400,[1]量産!$C$4:$N$15550,11,FALSE)</f>
        <v>20201026</v>
      </c>
      <c r="AI400" s="84">
        <f>VLOOKUP($C400,[1]量産!$C$4:$N$15550,12,FALSE)</f>
        <v>20201026</v>
      </c>
      <c r="AJ400" s="9"/>
      <c r="AK400" s="10"/>
      <c r="AL400" s="11">
        <f t="shared" si="49"/>
        <v>8976682120</v>
      </c>
      <c r="AM400" s="11" t="str">
        <f t="shared" si="50"/>
        <v>A</v>
      </c>
      <c r="AN400" s="11" t="str">
        <f t="shared" si="51"/>
        <v>久しぶり</v>
      </c>
      <c r="AQ400" s="11">
        <f t="shared" si="47"/>
        <v>0</v>
      </c>
      <c r="AR400" s="11">
        <f t="shared" si="48"/>
        <v>0</v>
      </c>
      <c r="BK400" s="13" t="e">
        <f>VLOOKUP(C:C,[2]Sheet2!$A:$A,1,FALSE)</f>
        <v>#N/A</v>
      </c>
    </row>
    <row r="401" spans="1:63" s="11" customFormat="1">
      <c r="A401" s="138">
        <v>385</v>
      </c>
      <c r="B401" s="170" t="s">
        <v>13</v>
      </c>
      <c r="C401" s="136">
        <v>8977942952</v>
      </c>
      <c r="D401" s="136" t="s">
        <v>17</v>
      </c>
      <c r="E401" s="247" t="s">
        <v>400</v>
      </c>
      <c r="F401" s="139">
        <v>1</v>
      </c>
      <c r="G401" s="139" t="s">
        <v>298</v>
      </c>
      <c r="H401" s="139" t="s">
        <v>85</v>
      </c>
      <c r="I401" s="152">
        <v>1</v>
      </c>
      <c r="J401" s="139">
        <v>2</v>
      </c>
      <c r="K401" s="152">
        <v>3</v>
      </c>
      <c r="L401" s="152">
        <v>1</v>
      </c>
      <c r="M401" s="152"/>
      <c r="N401" s="152"/>
      <c r="O401" s="152"/>
      <c r="P401" s="152"/>
      <c r="Q401" s="152"/>
      <c r="R401" s="152"/>
      <c r="S401" s="152"/>
      <c r="T401" s="152"/>
      <c r="U401" s="152"/>
      <c r="V401" s="139">
        <v>7</v>
      </c>
      <c r="W401" s="136" t="s">
        <v>680</v>
      </c>
      <c r="X401" s="136" t="s">
        <v>681</v>
      </c>
      <c r="Y401" s="42" t="str">
        <f>VLOOKUP($C401,[1]量産!$C$4:$N$15550,2,FALSE)</f>
        <v>I4JKG68</v>
      </c>
      <c r="Z401" s="108">
        <f>VLOOKUP($C401,[1]量産!$C$4:$N$15550,3,FALSE)</f>
        <v>44959</v>
      </c>
      <c r="AA401" s="42" t="str">
        <f>VLOOKUP($C401,[1]量産!$C$4:$N$15550,4,FALSE)</f>
        <v>VK00 NMR</v>
      </c>
      <c r="AB401" s="42" t="str">
        <f>VLOOKUP($C401,[1]量産!$C$4:$N$15550,5,FALSE)</f>
        <v>VK00 1X 標準</v>
      </c>
      <c r="AC401" s="81" t="str">
        <f>VLOOKUP($C401,[1]量産!$C$4:$N$15550,6,FALSE)</f>
        <v>【I4JKG68】VK00 1X RIGID 一生向けFRAME ASM 設変出図</v>
      </c>
      <c r="AD401" s="42" t="str">
        <f>VLOOKUP($C401,[1]量産!$C$4:$N$15550,7,FALSE)</f>
        <v>PA1-3108</v>
      </c>
      <c r="AE401" s="42" t="str">
        <f>VLOOKUP($C401,[1]量産!$C$4:$N$15550,8,FALSE)</f>
        <v>A</v>
      </c>
      <c r="AF401" s="82" t="str">
        <f>VLOOKUP($C401,[1]量産!$C$4:$N$15550,9,FALSE)</f>
        <v>NC3</v>
      </c>
      <c r="AG401" s="83" t="str">
        <f>VLOOKUP($C401,[1]量産!$C$4:$N$15550,10,FALSE)</f>
        <v>○</v>
      </c>
      <c r="AH401" s="42">
        <f>VLOOKUP($C401,[1]量産!$C$4:$N$15550,11,FALSE)</f>
        <v>20230703</v>
      </c>
      <c r="AI401" s="84">
        <f>VLOOKUP($C401,[1]量産!$C$4:$N$15550,12,FALSE)</f>
        <v>20230703</v>
      </c>
      <c r="AJ401" s="9"/>
      <c r="AK401" s="10"/>
      <c r="AL401" s="11">
        <f t="shared" si="49"/>
        <v>8977942952</v>
      </c>
      <c r="AM401" s="11" t="str">
        <f t="shared" si="50"/>
        <v>A</v>
      </c>
      <c r="AN401" s="11" t="str">
        <f t="shared" si="51"/>
        <v>久しぶり</v>
      </c>
      <c r="AQ401" s="11">
        <f t="shared" ref="AQ401:AQ418" si="52">VLOOKUP(AP401,AL401:AM1252,2,FALSE)</f>
        <v>0</v>
      </c>
      <c r="AR401" s="11">
        <f t="shared" ref="AR401:AR418" si="53">VLOOKUP(AP401,AL401:AN1252,3,FALSE)</f>
        <v>0</v>
      </c>
      <c r="BK401" s="13" t="e">
        <f>VLOOKUP(C:C,[2]Sheet2!$A:$A,1,FALSE)</f>
        <v>#N/A</v>
      </c>
    </row>
    <row r="402" spans="1:63" s="11" customFormat="1">
      <c r="A402" s="138">
        <v>395</v>
      </c>
      <c r="B402" s="170" t="s">
        <v>13</v>
      </c>
      <c r="C402" s="136">
        <v>8977943153</v>
      </c>
      <c r="D402" s="136" t="s">
        <v>17</v>
      </c>
      <c r="E402" s="247" t="s">
        <v>400</v>
      </c>
      <c r="F402" s="139">
        <v>1</v>
      </c>
      <c r="G402" s="139" t="s">
        <v>1026</v>
      </c>
      <c r="H402" s="139" t="s">
        <v>85</v>
      </c>
      <c r="I402" s="152">
        <v>1</v>
      </c>
      <c r="J402" s="152"/>
      <c r="K402" s="152"/>
      <c r="L402" s="152"/>
      <c r="M402" s="152"/>
      <c r="N402" s="139"/>
      <c r="O402" s="152"/>
      <c r="P402" s="152"/>
      <c r="Q402" s="152"/>
      <c r="R402" s="152"/>
      <c r="S402" s="152"/>
      <c r="T402" s="152">
        <v>1</v>
      </c>
      <c r="U402" s="152"/>
      <c r="V402" s="139">
        <v>2</v>
      </c>
      <c r="W402" s="136" t="s">
        <v>680</v>
      </c>
      <c r="X402" s="136" t="s">
        <v>681</v>
      </c>
      <c r="Y402" s="42" t="str">
        <f>VLOOKUP($C402,[1]量産!$C$4:$N$15550,2,FALSE)</f>
        <v>I4JKN20</v>
      </c>
      <c r="Z402" s="108">
        <f>VLOOKUP($C402,[1]量産!$C$4:$N$15550,3,FALSE)</f>
        <v>45005</v>
      </c>
      <c r="AA402" s="42" t="str">
        <f>VLOOKUP($C402,[1]量産!$C$4:$N$15550,4,FALSE)</f>
        <v>VK00 NKR</v>
      </c>
      <c r="AB402" s="42" t="str">
        <f>VLOOKUP($C402,[1]量産!$C$4:$N$15550,5,FALSE)</f>
        <v xml:space="preserve"> 1X 標準</v>
      </c>
      <c r="AC402" s="81" t="str">
        <f>VLOOKUP($C402,[1]量産!$C$4:$N$15550,6,FALSE)</f>
        <v>【I4JKN20】VK00 1X,2X 先行量産向け設変出図 (サ変、内容:S/MBR穴、溶接NUT一部削除、RIVET位置変更)</v>
      </c>
      <c r="AD402" s="42" t="str">
        <f>VLOOKUP($C402,[1]量産!$C$4:$N$15550,7,FALSE)</f>
        <v>PA1-3108</v>
      </c>
      <c r="AE402" s="42" t="str">
        <f>VLOOKUP($C402,[1]量産!$C$4:$N$15550,8,FALSE)</f>
        <v>A</v>
      </c>
      <c r="AF402" s="82" t="str">
        <f>VLOOKUP($C402,[1]量産!$C$4:$N$15550,9,FALSE)</f>
        <v>JA4</v>
      </c>
      <c r="AG402" s="83" t="str">
        <f>VLOOKUP($C402,[1]量産!$C$4:$N$15550,10,FALSE)</f>
        <v>○</v>
      </c>
      <c r="AH402" s="42">
        <f>VLOOKUP($C402,[1]量産!$C$4:$N$15550,11,FALSE)</f>
        <v>20240130</v>
      </c>
      <c r="AI402" s="84">
        <f>VLOOKUP($C402,[1]量産!$C$4:$N$15550,12,FALSE)</f>
        <v>20240130</v>
      </c>
      <c r="AJ402" s="12"/>
      <c r="AK402" s="10"/>
      <c r="AL402" s="11">
        <f t="shared" si="49"/>
        <v>8977943153</v>
      </c>
      <c r="AM402" s="11" t="str">
        <f t="shared" si="50"/>
        <v>A</v>
      </c>
      <c r="AN402" s="11" t="str">
        <f t="shared" si="51"/>
        <v>久しぶり</v>
      </c>
      <c r="AQ402" s="11">
        <f t="shared" si="52"/>
        <v>0</v>
      </c>
      <c r="AR402" s="11">
        <f t="shared" si="53"/>
        <v>0</v>
      </c>
      <c r="BK402" s="13" t="e">
        <f>VLOOKUP(C:C,[2]Sheet2!$A:$A,1,FALSE)</f>
        <v>#N/A</v>
      </c>
    </row>
    <row r="403" spans="1:63" s="11" customFormat="1">
      <c r="A403" s="138">
        <v>448</v>
      </c>
      <c r="B403" s="170" t="s">
        <v>13</v>
      </c>
      <c r="C403" s="136">
        <v>8978767152</v>
      </c>
      <c r="D403" s="136" t="s">
        <v>17</v>
      </c>
      <c r="E403" s="247" t="s">
        <v>400</v>
      </c>
      <c r="F403" s="139">
        <v>1</v>
      </c>
      <c r="G403" s="139" t="s">
        <v>1145</v>
      </c>
      <c r="H403" s="139" t="s">
        <v>85</v>
      </c>
      <c r="I403" s="152">
        <v>3</v>
      </c>
      <c r="J403" s="152">
        <v>1</v>
      </c>
      <c r="K403" s="152"/>
      <c r="L403" s="152">
        <v>1</v>
      </c>
      <c r="M403" s="139"/>
      <c r="N403" s="152"/>
      <c r="O403" s="152"/>
      <c r="P403" s="152"/>
      <c r="Q403" s="152"/>
      <c r="R403" s="152"/>
      <c r="S403" s="152"/>
      <c r="T403" s="152"/>
      <c r="U403" s="152"/>
      <c r="V403" s="139">
        <v>5</v>
      </c>
      <c r="W403" s="136" t="s">
        <v>680</v>
      </c>
      <c r="X403" s="136" t="s">
        <v>681</v>
      </c>
      <c r="Y403" s="42" t="str">
        <f>VLOOKUP($C403,[1]量産!$C$4:$N$15550,2,FALSE)</f>
        <v>I4JKG68</v>
      </c>
      <c r="Z403" s="108">
        <f>VLOOKUP($C403,[1]量産!$C$4:$N$15550,3,FALSE)</f>
        <v>44959</v>
      </c>
      <c r="AA403" s="42" t="str">
        <f>VLOOKUP($C403,[1]量産!$C$4:$N$15550,4,FALSE)</f>
        <v>VK00 NMR</v>
      </c>
      <c r="AB403" s="42" t="str">
        <f>VLOOKUP($C403,[1]量産!$C$4:$N$15550,5,FALSE)</f>
        <v>VK00 1X 標準</v>
      </c>
      <c r="AC403" s="81" t="str">
        <f>VLOOKUP($C403,[1]量産!$C$4:$N$15550,6,FALSE)</f>
        <v>【I4JKG68】VK00 1X RIGID 一生向けFRAME ASM 設変出図</v>
      </c>
      <c r="AD403" s="42" t="str">
        <f>VLOOKUP($C403,[1]量産!$C$4:$N$15550,7,FALSE)</f>
        <v>PA1-3108</v>
      </c>
      <c r="AE403" s="42" t="str">
        <f>VLOOKUP($C403,[1]量産!$C$4:$N$15550,8,FALSE)</f>
        <v>A</v>
      </c>
      <c r="AF403" s="82" t="str">
        <f>VLOOKUP($C403,[1]量産!$C$4:$N$15550,9,FALSE)</f>
        <v>JB3</v>
      </c>
      <c r="AG403" s="83" t="str">
        <f>VLOOKUP($C403,[1]量産!$C$4:$N$15550,10,FALSE)</f>
        <v>○</v>
      </c>
      <c r="AH403" s="42">
        <f>VLOOKUP($C403,[1]量産!$C$4:$N$15550,11,FALSE)</f>
        <v>20230518</v>
      </c>
      <c r="AI403" s="84">
        <f>VLOOKUP($C403,[1]量産!$C$4:$N$15550,12,FALSE)</f>
        <v>20230518</v>
      </c>
      <c r="AJ403" s="12"/>
      <c r="AK403" s="10"/>
      <c r="AL403" s="11">
        <f t="shared" si="49"/>
        <v>8978767152</v>
      </c>
      <c r="AM403" s="11" t="str">
        <f t="shared" si="50"/>
        <v>A</v>
      </c>
      <c r="AN403" s="11" t="str">
        <f t="shared" si="51"/>
        <v>久しぶり</v>
      </c>
      <c r="AQ403" s="11">
        <f t="shared" si="52"/>
        <v>0</v>
      </c>
      <c r="AR403" s="11">
        <f t="shared" si="53"/>
        <v>0</v>
      </c>
      <c r="BK403" s="13" t="e">
        <f>VLOOKUP(C:C,[2]Sheet2!$A:$A,1,FALSE)</f>
        <v>#N/A</v>
      </c>
    </row>
    <row r="404" spans="1:63" s="11" customFormat="1">
      <c r="A404" s="138">
        <v>478</v>
      </c>
      <c r="B404" s="170" t="s">
        <v>13</v>
      </c>
      <c r="C404" s="136">
        <v>8978794573</v>
      </c>
      <c r="D404" s="136" t="s">
        <v>12</v>
      </c>
      <c r="E404" s="247" t="s">
        <v>400</v>
      </c>
      <c r="F404" s="139">
        <v>1</v>
      </c>
      <c r="G404" s="139" t="s">
        <v>897</v>
      </c>
      <c r="H404" s="139" t="s">
        <v>85</v>
      </c>
      <c r="I404" s="152">
        <v>8</v>
      </c>
      <c r="J404" s="152">
        <v>2</v>
      </c>
      <c r="K404" s="152">
        <v>4</v>
      </c>
      <c r="L404" s="152"/>
      <c r="M404" s="152"/>
      <c r="N404" s="152"/>
      <c r="O404" s="139"/>
      <c r="P404" s="152"/>
      <c r="Q404" s="152"/>
      <c r="R404" s="152">
        <v>1</v>
      </c>
      <c r="S404" s="152">
        <v>2</v>
      </c>
      <c r="T404" s="152"/>
      <c r="U404" s="152"/>
      <c r="V404" s="139">
        <v>17</v>
      </c>
      <c r="W404" s="136" t="s">
        <v>680</v>
      </c>
      <c r="X404" s="136" t="s">
        <v>681</v>
      </c>
      <c r="Y404" s="42" t="str">
        <f>VLOOKUP($C404,[1]量産!$C$4:$N$15550,2,FALSE)</f>
        <v>I4JKV99</v>
      </c>
      <c r="Z404" s="108">
        <f>VLOOKUP($C404,[1]量産!$C$4:$N$15550,3,FALSE)</f>
        <v>45202</v>
      </c>
      <c r="AA404" s="42" t="str">
        <f>VLOOKUP($C404,[1]量産!$C$4:$N$15550,4,FALSE)</f>
        <v>VK00 NPR</v>
      </c>
      <c r="AB404" s="42" t="str">
        <f>VLOOKUP($C404,[1]量産!$C$4:$N$15550,5,FALSE)</f>
        <v>3X 750幅</v>
      </c>
      <c r="AC404" s="81" t="str">
        <f>VLOOKUP($C404,[1]量産!$C$4:$N$15550,6,FALSE)</f>
        <v>【I4JKV99】VK00 3X 750幅 FRAME ASM　設変出図(サ変、NUT,RIVETの変更)　※AAS-LD-12565</v>
      </c>
      <c r="AD404" s="42" t="str">
        <f>VLOOKUP($C404,[1]量産!$C$4:$N$15550,7,FALSE)</f>
        <v>PA1-3218</v>
      </c>
      <c r="AE404" s="42" t="str">
        <f>VLOOKUP($C404,[1]量産!$C$4:$N$15550,8,FALSE)</f>
        <v>A</v>
      </c>
      <c r="AF404" s="82" t="str">
        <f>VLOOKUP($C404,[1]量産!$C$4:$N$15550,9,FALSE)</f>
        <v>1RGA</v>
      </c>
      <c r="AG404" s="83" t="str">
        <f>VLOOKUP($C404,[1]量産!$C$4:$N$15550,10,FALSE)</f>
        <v>○</v>
      </c>
      <c r="AH404" s="42">
        <f>VLOOKUP($C404,[1]量産!$C$4:$N$15550,11,FALSE)</f>
        <v>20240522</v>
      </c>
      <c r="AI404" s="84">
        <f>VLOOKUP($C404,[1]量産!$C$4:$N$15550,12,FALSE)</f>
        <v>20240522</v>
      </c>
      <c r="AJ404" s="9"/>
      <c r="AK404" s="10"/>
      <c r="AL404" s="11">
        <f t="shared" si="49"/>
        <v>8978794573</v>
      </c>
      <c r="AM404" s="11" t="str">
        <f t="shared" si="50"/>
        <v>A</v>
      </c>
      <c r="AN404" s="11" t="str">
        <f t="shared" si="51"/>
        <v>久しぶり</v>
      </c>
      <c r="AQ404" s="11">
        <f t="shared" si="52"/>
        <v>0</v>
      </c>
      <c r="AR404" s="11">
        <f t="shared" si="53"/>
        <v>0</v>
      </c>
      <c r="BK404" s="13" t="e">
        <f>VLOOKUP(C:C,[2]Sheet2!$A:$A,1,FALSE)</f>
        <v>#N/A</v>
      </c>
    </row>
    <row r="405" spans="1:63" s="11" customFormat="1">
      <c r="A405" s="138">
        <v>516</v>
      </c>
      <c r="B405" s="170" t="s">
        <v>13</v>
      </c>
      <c r="C405" s="136">
        <v>8982293882</v>
      </c>
      <c r="D405" s="136" t="s">
        <v>669</v>
      </c>
      <c r="E405" s="247" t="s">
        <v>400</v>
      </c>
      <c r="F405" s="139">
        <v>1</v>
      </c>
      <c r="G405" s="139" t="s">
        <v>1146</v>
      </c>
      <c r="H405" s="139" t="s">
        <v>85</v>
      </c>
      <c r="I405" s="152">
        <v>1</v>
      </c>
      <c r="J405" s="139">
        <v>1</v>
      </c>
      <c r="K405" s="139"/>
      <c r="L405" s="152">
        <v>1</v>
      </c>
      <c r="M405" s="152">
        <v>2</v>
      </c>
      <c r="N405" s="139">
        <v>3</v>
      </c>
      <c r="O405" s="152">
        <v>2</v>
      </c>
      <c r="P405" s="152"/>
      <c r="Q405" s="152"/>
      <c r="R405" s="152"/>
      <c r="S405" s="152"/>
      <c r="T405" s="152"/>
      <c r="U405" s="152"/>
      <c r="V405" s="139">
        <v>10</v>
      </c>
      <c r="W405" s="136" t="s">
        <v>680</v>
      </c>
      <c r="X405" s="136" t="s">
        <v>795</v>
      </c>
      <c r="Y405" s="42" t="str">
        <f>VLOOKUP($C405,[1]量産!$C$4:$N$15550,2,FALSE)</f>
        <v>I4JEC26</v>
      </c>
      <c r="Z405" s="108">
        <f>VLOOKUP($C405,[1]量産!$C$4:$N$15550,3,FALSE)</f>
        <v>0</v>
      </c>
      <c r="AA405" s="42" t="str">
        <f>VLOOKUP($C405,[1]量産!$C$4:$N$15550,4,FALSE)</f>
        <v>VN80  N*R</v>
      </c>
      <c r="AB405" s="42" t="str">
        <f>VLOOKUP($C405,[1]量産!$C$4:$N$15550,5,FALSE)</f>
        <v>VN80-A</v>
      </c>
      <c r="AC405" s="81" t="str">
        <f>VLOOKUP($C405,[1]量産!$C$4:$N$15550,6,FALSE)</f>
        <v>【4JEC26】VN80-A PRO_BOLT形状変更8982497581←0に伴う FR ASM 12品番サ変 代) 8982293682</v>
      </c>
      <c r="AD405" s="42" t="str">
        <f>VLOOKUP($C405,[1]量産!$C$4:$N$15550,7,FALSE)</f>
        <v>PA1-3063/PA1-3078/PA1-3118</v>
      </c>
      <c r="AE405" s="42" t="str">
        <f>VLOOKUP($C405,[1]量産!$C$4:$N$15550,8,FALSE)</f>
        <v>A</v>
      </c>
      <c r="AF405" s="82" t="str">
        <f>VLOOKUP($C405,[1]量産!$C$4:$N$15550,9,FALSE)</f>
        <v>RE7</v>
      </c>
      <c r="AG405" s="83" t="str">
        <f>VLOOKUP($C405,[1]量産!$C$4:$N$15550,10,FALSE)</f>
        <v>○</v>
      </c>
      <c r="AH405" s="42">
        <f>VLOOKUP($C405,[1]量産!$C$4:$N$15550,11,FALSE)</f>
        <v>20130930</v>
      </c>
      <c r="AI405" s="84">
        <f>VLOOKUP($C405,[1]量産!$C$4:$N$15550,12,FALSE)</f>
        <v>20130930</v>
      </c>
      <c r="AJ405" s="9"/>
      <c r="AK405" s="10"/>
      <c r="AL405" s="11">
        <f t="shared" si="49"/>
        <v>8982293882</v>
      </c>
      <c r="AM405" s="11" t="str">
        <f t="shared" si="50"/>
        <v>A</v>
      </c>
      <c r="AN405" s="11" t="str">
        <f t="shared" si="51"/>
        <v>久しぶり</v>
      </c>
      <c r="AQ405" s="11">
        <f t="shared" si="52"/>
        <v>0</v>
      </c>
      <c r="AR405" s="11">
        <f t="shared" si="53"/>
        <v>0</v>
      </c>
      <c r="BK405" s="13" t="e">
        <f>VLOOKUP(C:C,[2]Sheet2!$A:$A,1,FALSE)</f>
        <v>#N/A</v>
      </c>
    </row>
    <row r="406" spans="1:63" s="11" customFormat="1">
      <c r="A406" s="138">
        <v>557</v>
      </c>
      <c r="B406" s="170" t="s">
        <v>13</v>
      </c>
      <c r="C406" s="136">
        <v>8976815170</v>
      </c>
      <c r="D406" s="136" t="s">
        <v>36</v>
      </c>
      <c r="E406" s="247" t="s">
        <v>400</v>
      </c>
      <c r="F406" s="139">
        <v>3</v>
      </c>
      <c r="G406" s="139" t="s">
        <v>872</v>
      </c>
      <c r="H406" s="139" t="s">
        <v>85</v>
      </c>
      <c r="I406" s="152">
        <v>6</v>
      </c>
      <c r="J406" s="152"/>
      <c r="K406" s="152">
        <v>12</v>
      </c>
      <c r="L406" s="152">
        <v>6</v>
      </c>
      <c r="M406" s="139"/>
      <c r="N406" s="152">
        <v>6</v>
      </c>
      <c r="O406" s="152"/>
      <c r="P406" s="152"/>
      <c r="Q406" s="152"/>
      <c r="R406" s="152">
        <v>3</v>
      </c>
      <c r="S406" s="152"/>
      <c r="T406" s="152">
        <v>3</v>
      </c>
      <c r="U406" s="152">
        <v>3</v>
      </c>
      <c r="V406" s="139">
        <v>39</v>
      </c>
      <c r="W406" s="136" t="s">
        <v>680</v>
      </c>
      <c r="X406" s="136" t="s">
        <v>683</v>
      </c>
      <c r="Y406" s="42" t="str">
        <f>VLOOKUP($C406,[1]量産!$C$4:$N$15550,2,FALSE)</f>
        <v>I3JAS75</v>
      </c>
      <c r="Z406" s="108">
        <f>VLOOKUP($C406,[1]量産!$C$4:$N$15550,3,FALSE)</f>
        <v>0</v>
      </c>
      <c r="AA406" s="42" t="str">
        <f>VLOOKUP($C406,[1]量産!$C$4:$N$15550,4,FALSE)</f>
        <v>VL20 NMR</v>
      </c>
      <c r="AB406" s="42" t="str">
        <f>VLOOKUP($C406,[1]量産!$C$4:$N$15550,5,FALSE)</f>
        <v>VL20 D5-Gr</v>
      </c>
      <c r="AC406" s="81" t="str">
        <f>VLOOKUP($C406,[1]量産!$C$4:$N$15550,6,FALSE)</f>
        <v>【I3JAS75】VL20 D5-Gr EURO5 FRAME ASM 新規出図</v>
      </c>
      <c r="AD406" s="42" t="str">
        <f>VLOOKUP($C406,[1]量産!$C$4:$N$15550,7,FALSE)</f>
        <v>PA1-1073</v>
      </c>
      <c r="AE406" s="42" t="str">
        <f>VLOOKUP($C406,[1]量産!$C$4:$N$15550,8,FALSE)</f>
        <v>A</v>
      </c>
      <c r="AF406" s="82" t="str">
        <f>VLOOKUP($C406,[1]量産!$C$4:$N$15550,9,FALSE)</f>
        <v>MEF</v>
      </c>
      <c r="AG406" s="83" t="str">
        <f>VLOOKUP($C406,[1]量産!$C$4:$N$15550,10,FALSE)</f>
        <v>○</v>
      </c>
      <c r="AH406" s="42">
        <f>VLOOKUP($C406,[1]量産!$C$4:$N$15550,11,FALSE)</f>
        <v>20210621</v>
      </c>
      <c r="AI406" s="84">
        <f>VLOOKUP($C406,[1]量産!$C$4:$N$15550,12,FALSE)</f>
        <v>20210621</v>
      </c>
      <c r="AJ406" s="9"/>
      <c r="AK406" s="10"/>
      <c r="AL406" s="11">
        <f t="shared" si="49"/>
        <v>8976815170</v>
      </c>
      <c r="AM406" s="11" t="str">
        <f t="shared" si="50"/>
        <v>A</v>
      </c>
      <c r="AN406" s="11" t="str">
        <f t="shared" si="51"/>
        <v>久しぶり</v>
      </c>
      <c r="AQ406" s="11">
        <f t="shared" si="52"/>
        <v>0</v>
      </c>
      <c r="AR406" s="11">
        <f t="shared" si="53"/>
        <v>0</v>
      </c>
      <c r="BK406" s="13" t="e">
        <f>VLOOKUP(C:C,[2]Sheet2!$A:$A,1,FALSE)</f>
        <v>#N/A</v>
      </c>
    </row>
    <row r="407" spans="1:63" s="11" customFormat="1">
      <c r="A407" s="138">
        <v>558</v>
      </c>
      <c r="B407" s="170" t="s">
        <v>13</v>
      </c>
      <c r="C407" s="136">
        <v>8976815220</v>
      </c>
      <c r="D407" s="136" t="s">
        <v>36</v>
      </c>
      <c r="E407" s="247" t="s">
        <v>400</v>
      </c>
      <c r="F407" s="139">
        <v>3</v>
      </c>
      <c r="G407" s="139" t="s">
        <v>756</v>
      </c>
      <c r="H407" s="139" t="s">
        <v>85</v>
      </c>
      <c r="I407" s="152">
        <v>6</v>
      </c>
      <c r="J407" s="152"/>
      <c r="K407" s="139">
        <v>6</v>
      </c>
      <c r="L407" s="152"/>
      <c r="M407" s="152"/>
      <c r="N407" s="152"/>
      <c r="O407" s="152">
        <v>6</v>
      </c>
      <c r="P407" s="152"/>
      <c r="Q407" s="152"/>
      <c r="R407" s="152"/>
      <c r="S407" s="152"/>
      <c r="T407" s="152"/>
      <c r="U407" s="152"/>
      <c r="V407" s="139">
        <v>18</v>
      </c>
      <c r="W407" s="136" t="s">
        <v>680</v>
      </c>
      <c r="X407" s="136" t="s">
        <v>683</v>
      </c>
      <c r="Y407" s="42" t="str">
        <f>VLOOKUP($C407,[1]量産!$C$4:$N$15550,2,FALSE)</f>
        <v>I3JAS75</v>
      </c>
      <c r="Z407" s="108">
        <f>VLOOKUP($C407,[1]量産!$C$4:$N$15550,3,FALSE)</f>
        <v>0</v>
      </c>
      <c r="AA407" s="42" t="str">
        <f>VLOOKUP($C407,[1]量産!$C$4:$N$15550,4,FALSE)</f>
        <v>VL20 NMR</v>
      </c>
      <c r="AB407" s="42" t="str">
        <f>VLOOKUP($C407,[1]量産!$C$4:$N$15550,5,FALSE)</f>
        <v>VL20 D5-Gr</v>
      </c>
      <c r="AC407" s="81" t="str">
        <f>VLOOKUP($C407,[1]量産!$C$4:$N$15550,6,FALSE)</f>
        <v>【I3JAS75】VL20 D5-Gr EURO5 FRAME ASM 新規出図</v>
      </c>
      <c r="AD407" s="42" t="str">
        <f>VLOOKUP($C407,[1]量産!$C$4:$N$15550,7,FALSE)</f>
        <v>PA1-1073</v>
      </c>
      <c r="AE407" s="42" t="str">
        <f>VLOOKUP($C407,[1]量産!$C$4:$N$15550,8,FALSE)</f>
        <v>A</v>
      </c>
      <c r="AF407" s="82" t="str">
        <f>VLOOKUP($C407,[1]量産!$C$4:$N$15550,9,FALSE)</f>
        <v>LEA</v>
      </c>
      <c r="AG407" s="83" t="str">
        <f>VLOOKUP($C407,[1]量産!$C$4:$N$15550,10,FALSE)</f>
        <v>○</v>
      </c>
      <c r="AH407" s="42">
        <f>VLOOKUP($C407,[1]量産!$C$4:$N$15550,11,FALSE)</f>
        <v>20210621</v>
      </c>
      <c r="AI407" s="84">
        <f>VLOOKUP($C407,[1]量産!$C$4:$N$15550,12,FALSE)</f>
        <v>20210621</v>
      </c>
      <c r="AJ407" s="9"/>
      <c r="AK407" s="10"/>
      <c r="AL407" s="11">
        <f t="shared" si="49"/>
        <v>8976815220</v>
      </c>
      <c r="AM407" s="11" t="str">
        <f t="shared" si="50"/>
        <v>A</v>
      </c>
      <c r="AN407" s="11" t="str">
        <f t="shared" si="51"/>
        <v>久しぶり</v>
      </c>
      <c r="AQ407" s="11">
        <f t="shared" si="52"/>
        <v>0</v>
      </c>
      <c r="AR407" s="11">
        <f t="shared" si="53"/>
        <v>0</v>
      </c>
      <c r="BK407" s="13" t="e">
        <f>VLOOKUP(C:C,[2]Sheet2!$A:$A,1,FALSE)</f>
        <v>#N/A</v>
      </c>
    </row>
    <row r="408" spans="1:63" s="11" customFormat="1">
      <c r="A408" s="138">
        <v>228</v>
      </c>
      <c r="B408" s="170" t="s">
        <v>13</v>
      </c>
      <c r="C408" s="136">
        <v>7551909810</v>
      </c>
      <c r="D408" s="136" t="s">
        <v>17</v>
      </c>
      <c r="E408" s="247" t="e">
        <v>#N/A</v>
      </c>
      <c r="F408" s="139">
        <v>1</v>
      </c>
      <c r="G408" s="139" t="s">
        <v>1246</v>
      </c>
      <c r="H408" s="139" t="s">
        <v>85</v>
      </c>
      <c r="I408" s="152">
        <v>1</v>
      </c>
      <c r="J408" s="152">
        <v>1</v>
      </c>
      <c r="K408" s="152">
        <v>1</v>
      </c>
      <c r="L408" s="139"/>
      <c r="M408" s="152"/>
      <c r="N408" s="152"/>
      <c r="O408" s="152"/>
      <c r="P408" s="152"/>
      <c r="Q408" s="152">
        <v>1</v>
      </c>
      <c r="R408" s="152"/>
      <c r="S408" s="152"/>
      <c r="T408" s="152"/>
      <c r="U408" s="152"/>
      <c r="V408" s="139">
        <v>4</v>
      </c>
      <c r="W408" s="136" t="s">
        <v>680</v>
      </c>
      <c r="X408" s="136" t="s">
        <v>681</v>
      </c>
      <c r="Y408" s="42" t="str">
        <f>VLOOKUP($C408,[1]量産!$C$4:$N$15550,2,FALSE)</f>
        <v>I3JBZ26</v>
      </c>
      <c r="Z408" s="108">
        <f>VLOOKUP($C408,[1]量産!$C$4:$N$15550,3,FALSE)</f>
        <v>44963</v>
      </c>
      <c r="AA408" s="42" t="str">
        <f>VLOOKUP($C408,[1]量産!$C$4:$N$15550,4,FALSE)</f>
        <v>VK00 NKR</v>
      </c>
      <c r="AB408" s="42" t="str">
        <f>VLOOKUP($C408,[1]量産!$C$4:$N$15550,5,FALSE)</f>
        <v>VK00 1X 標準</v>
      </c>
      <c r="AC408" s="81" t="str">
        <f>VLOOKUP($C408,[1]量産!$C$4:$N$15550,6,FALSE)</f>
        <v>【I3JBZ26】VK00 1X RIGID 一生向けFRAME ASM 新規出図</v>
      </c>
      <c r="AD408" s="42" t="str">
        <f>VLOOKUP($C408,[1]量産!$C$4:$N$15550,7,FALSE)</f>
        <v>PA1-3108</v>
      </c>
      <c r="AE408" s="42" t="str">
        <f>VLOOKUP($C408,[1]量産!$C$4:$N$15550,8,FALSE)</f>
        <v>A</v>
      </c>
      <c r="AF408" s="82" t="str">
        <f>VLOOKUP($C408,[1]量産!$C$4:$N$15550,9,FALSE)</f>
        <v>KHN</v>
      </c>
      <c r="AG408" s="83" t="str">
        <f>VLOOKUP($C408,[1]量産!$C$4:$N$15550,10,FALSE)</f>
        <v>○</v>
      </c>
      <c r="AH408" s="42">
        <f>VLOOKUP($C408,[1]量産!$C$4:$N$15550,11,FALSE)</f>
        <v>20230619</v>
      </c>
      <c r="AI408" s="84">
        <f>VLOOKUP($C408,[1]量産!$C$4:$N$15550,12,FALSE)</f>
        <v>20230619</v>
      </c>
      <c r="AJ408" s="9"/>
      <c r="AK408" s="10"/>
      <c r="AL408" s="11">
        <f t="shared" si="49"/>
        <v>7551909810</v>
      </c>
      <c r="AM408" s="11" t="str">
        <f t="shared" si="50"/>
        <v>A</v>
      </c>
      <c r="AN408" s="11" t="e">
        <f t="shared" si="51"/>
        <v>#N/A</v>
      </c>
      <c r="AQ408" s="11">
        <f t="shared" si="52"/>
        <v>0</v>
      </c>
      <c r="AR408" s="11">
        <f t="shared" si="53"/>
        <v>0</v>
      </c>
      <c r="BK408" s="13" t="e">
        <f>VLOOKUP(C:C,[2]Sheet2!$A:$A,1,FALSE)</f>
        <v>#N/A</v>
      </c>
    </row>
    <row r="409" spans="1:63" s="11" customFormat="1">
      <c r="A409" s="138">
        <v>230</v>
      </c>
      <c r="B409" s="170" t="s">
        <v>13</v>
      </c>
      <c r="C409" s="136">
        <v>7551909830</v>
      </c>
      <c r="D409" s="136" t="s">
        <v>15</v>
      </c>
      <c r="E409" s="247" t="e">
        <v>#N/A</v>
      </c>
      <c r="F409" s="139">
        <v>1</v>
      </c>
      <c r="G409" s="139" t="s">
        <v>1243</v>
      </c>
      <c r="H409" s="139" t="s">
        <v>85</v>
      </c>
      <c r="I409" s="152">
        <v>4</v>
      </c>
      <c r="J409" s="152">
        <v>3</v>
      </c>
      <c r="K409" s="152"/>
      <c r="L409" s="152">
        <v>1</v>
      </c>
      <c r="M409" s="152">
        <v>3</v>
      </c>
      <c r="N409" s="152"/>
      <c r="O409" s="139">
        <v>1</v>
      </c>
      <c r="P409" s="139">
        <v>1</v>
      </c>
      <c r="Q409" s="152">
        <v>1</v>
      </c>
      <c r="R409" s="152">
        <v>1</v>
      </c>
      <c r="S409" s="139"/>
      <c r="T409" s="152"/>
      <c r="U409" s="152"/>
      <c r="V409" s="139">
        <v>15</v>
      </c>
      <c r="W409" s="136" t="s">
        <v>680</v>
      </c>
      <c r="X409" s="136" t="s">
        <v>681</v>
      </c>
      <c r="Y409" s="42" t="str">
        <f>VLOOKUP($C409,[1]量産!$C$4:$N$15550,2,FALSE)</f>
        <v>I3JBZ26</v>
      </c>
      <c r="Z409" s="108">
        <f>VLOOKUP($C409,[1]量産!$C$4:$N$15550,3,FALSE)</f>
        <v>44963</v>
      </c>
      <c r="AA409" s="42" t="str">
        <f>VLOOKUP($C409,[1]量産!$C$4:$N$15550,4,FALSE)</f>
        <v>VK00 NKR</v>
      </c>
      <c r="AB409" s="42" t="str">
        <f>VLOOKUP($C409,[1]量産!$C$4:$N$15550,5,FALSE)</f>
        <v>VK00 1X 標準</v>
      </c>
      <c r="AC409" s="81" t="str">
        <f>VLOOKUP($C409,[1]量産!$C$4:$N$15550,6,FALSE)</f>
        <v>【I3JBZ26】VK00 1X RIGID 一生向けFRAME ASM 新規出図</v>
      </c>
      <c r="AD409" s="42" t="str">
        <f>VLOOKUP($C409,[1]量産!$C$4:$N$15550,7,FALSE)</f>
        <v>PA1-3108</v>
      </c>
      <c r="AE409" s="42" t="str">
        <f>VLOOKUP($C409,[1]量産!$C$4:$N$15550,8,FALSE)</f>
        <v>A</v>
      </c>
      <c r="AF409" s="82" t="str">
        <f>VLOOKUP($C409,[1]量産!$C$4:$N$15550,9,FALSE)</f>
        <v>KHQ</v>
      </c>
      <c r="AG409" s="83" t="str">
        <f>VLOOKUP($C409,[1]量産!$C$4:$N$15550,10,FALSE)</f>
        <v>○</v>
      </c>
      <c r="AH409" s="42">
        <f>VLOOKUP($C409,[1]量産!$C$4:$N$15550,11,FALSE)</f>
        <v>20230824</v>
      </c>
      <c r="AI409" s="84">
        <f>VLOOKUP($C409,[1]量産!$C$4:$N$15550,12,FALSE)</f>
        <v>20230824</v>
      </c>
      <c r="AJ409" s="9"/>
      <c r="AK409" s="10"/>
      <c r="AL409" s="11">
        <f t="shared" si="49"/>
        <v>7551909830</v>
      </c>
      <c r="AM409" s="11" t="str">
        <f t="shared" si="50"/>
        <v>A</v>
      </c>
      <c r="AN409" s="11" t="e">
        <f t="shared" si="51"/>
        <v>#N/A</v>
      </c>
      <c r="AQ409" s="11">
        <f t="shared" si="52"/>
        <v>0</v>
      </c>
      <c r="AR409" s="11">
        <f t="shared" si="53"/>
        <v>0</v>
      </c>
      <c r="BK409" s="13" t="e">
        <f>VLOOKUP(C:C,[2]Sheet2!$A:$A,1,FALSE)</f>
        <v>#N/A</v>
      </c>
    </row>
    <row r="410" spans="1:63" s="11" customFormat="1">
      <c r="A410" s="138">
        <v>369</v>
      </c>
      <c r="B410" s="170" t="s">
        <v>13</v>
      </c>
      <c r="C410" s="136">
        <v>8975092550</v>
      </c>
      <c r="D410" s="136" t="s">
        <v>32</v>
      </c>
      <c r="E410" s="247" t="e">
        <v>#N/A</v>
      </c>
      <c r="F410" s="139">
        <v>1</v>
      </c>
      <c r="G410" s="139" t="s">
        <v>1167</v>
      </c>
      <c r="H410" s="139" t="s">
        <v>85</v>
      </c>
      <c r="I410" s="152">
        <v>2</v>
      </c>
      <c r="J410" s="152">
        <v>2</v>
      </c>
      <c r="K410" s="152">
        <v>1</v>
      </c>
      <c r="L410" s="152">
        <v>1</v>
      </c>
      <c r="M410" s="152"/>
      <c r="N410" s="152"/>
      <c r="O410" s="152"/>
      <c r="P410" s="152"/>
      <c r="Q410" s="152"/>
      <c r="R410" s="139">
        <v>1</v>
      </c>
      <c r="S410" s="152"/>
      <c r="T410" s="152"/>
      <c r="U410" s="152"/>
      <c r="V410" s="139">
        <v>7</v>
      </c>
      <c r="W410" s="136" t="s">
        <v>680</v>
      </c>
      <c r="X410" s="136" t="s">
        <v>787</v>
      </c>
      <c r="Y410" s="42" t="str">
        <f>VLOOKUP($C410,[1]量産!$C$4:$N$15550,2,FALSE)</f>
        <v>I3JZ346</v>
      </c>
      <c r="Z410" s="108">
        <f>VLOOKUP($C410,[1]量産!$C$4:$N$15550,3,FALSE)</f>
        <v>0</v>
      </c>
      <c r="AA410" s="42">
        <f>VLOOKUP($C410,[1]量産!$C$4:$N$15550,4,FALSE)</f>
        <v>0</v>
      </c>
      <c r="AB410" s="42" t="str">
        <f>VLOOKUP($C410,[1]量産!$C$4:$N$15550,5,FALSE)</f>
        <v>VL01 C3-Gr SOP</v>
      </c>
      <c r="AC410" s="81" t="str">
        <f>VLOOKUP($C410,[1]量産!$C$4:$N$15550,6,FALSE)</f>
        <v>【I3JZ346】VL01 C3-Gr向け ナロー系 新規出図</v>
      </c>
      <c r="AD410" s="42" t="str">
        <f>VLOOKUP($C410,[1]量産!$C$4:$N$15550,7,FALSE)</f>
        <v>PA1-1145</v>
      </c>
      <c r="AE410" s="42" t="str">
        <f>VLOOKUP($C410,[1]量産!$C$4:$N$15550,8,FALSE)</f>
        <v>A</v>
      </c>
      <c r="AF410" s="82" t="str">
        <f>VLOOKUP($C410,[1]量産!$C$4:$N$15550,9,FALSE)</f>
        <v>LED</v>
      </c>
      <c r="AG410" s="83" t="str">
        <f>VLOOKUP($C410,[1]量産!$C$4:$N$15550,10,FALSE)</f>
        <v>○</v>
      </c>
      <c r="AH410" s="42">
        <f>VLOOKUP($C410,[1]量産!$C$4:$N$15550,11,FALSE)</f>
        <v>20211101</v>
      </c>
      <c r="AI410" s="84">
        <f>VLOOKUP($C410,[1]量産!$C$4:$N$15550,12,FALSE)</f>
        <v>20211101</v>
      </c>
      <c r="AJ410" s="9"/>
      <c r="AK410" s="10"/>
      <c r="AL410" s="11">
        <f t="shared" si="49"/>
        <v>8975092550</v>
      </c>
      <c r="AM410" s="11" t="str">
        <f t="shared" si="50"/>
        <v>A</v>
      </c>
      <c r="AN410" s="11" t="e">
        <f t="shared" si="51"/>
        <v>#N/A</v>
      </c>
      <c r="AQ410" s="11">
        <f t="shared" si="52"/>
        <v>0</v>
      </c>
      <c r="AR410" s="11">
        <f t="shared" si="53"/>
        <v>0</v>
      </c>
      <c r="BK410" s="13" t="e">
        <f>VLOOKUP(C:C,[2]Sheet2!$A:$A,1,FALSE)</f>
        <v>#N/A</v>
      </c>
    </row>
    <row r="411" spans="1:63" s="11" customFormat="1">
      <c r="A411" s="138">
        <v>382</v>
      </c>
      <c r="B411" s="170" t="s">
        <v>13</v>
      </c>
      <c r="C411" s="136">
        <v>8976891771</v>
      </c>
      <c r="D411" s="136" t="s">
        <v>36</v>
      </c>
      <c r="E411" s="247" t="e">
        <v>#N/A</v>
      </c>
      <c r="F411" s="139">
        <v>1</v>
      </c>
      <c r="G411" s="139" t="s">
        <v>1115</v>
      </c>
      <c r="H411" s="139" t="s">
        <v>85</v>
      </c>
      <c r="I411" s="139">
        <v>1</v>
      </c>
      <c r="J411" s="139">
        <v>3</v>
      </c>
      <c r="K411" s="139">
        <v>1</v>
      </c>
      <c r="L411" s="152">
        <v>1</v>
      </c>
      <c r="M411" s="152">
        <v>1</v>
      </c>
      <c r="N411" s="139"/>
      <c r="O411" s="139"/>
      <c r="P411" s="139"/>
      <c r="Q411" s="139"/>
      <c r="R411" s="139"/>
      <c r="S411" s="139"/>
      <c r="T411" s="139"/>
      <c r="U411" s="139"/>
      <c r="V411" s="139">
        <v>7</v>
      </c>
      <c r="W411" s="136" t="s">
        <v>680</v>
      </c>
      <c r="X411" s="136" t="s">
        <v>683</v>
      </c>
      <c r="Y411" s="42" t="str">
        <f>VLOOKUP($C411,[1]量産!$C$4:$N$15550,2,FALSE)</f>
        <v>I4JJD57</v>
      </c>
      <c r="Z411" s="108">
        <f>VLOOKUP($C411,[1]量産!$C$4:$N$15550,3,FALSE)</f>
        <v>0</v>
      </c>
      <c r="AA411" s="42" t="str">
        <f>VLOOKUP($C411,[1]量産!$C$4:$N$15550,4,FALSE)</f>
        <v>VL20 NMR</v>
      </c>
      <c r="AB411" s="42" t="str">
        <f>VLOOKUP($C411,[1]量産!$C$4:$N$15550,5,FALSE)</f>
        <v>VL20 E-Gr</v>
      </c>
      <c r="AC411" s="81" t="str">
        <f>VLOOKUP($C411,[1]量産!$C$4:$N$15550,6,FALSE)</f>
        <v>【I4JJD57】VL20 E-Gr FRAME ASM　設変出図(サ変、S/MBR溶接NUT追加)</v>
      </c>
      <c r="AD411" s="42" t="str">
        <f>VLOOKUP($C411,[1]量産!$C$4:$N$15550,7,FALSE)</f>
        <v>PA1-4011</v>
      </c>
      <c r="AE411" s="42" t="str">
        <f>VLOOKUP($C411,[1]量産!$C$4:$N$15550,8,FALSE)</f>
        <v>A</v>
      </c>
      <c r="AF411" s="82" t="str">
        <f>VLOOKUP($C411,[1]量産!$C$4:$N$15550,9,FALSE)</f>
        <v>LEH</v>
      </c>
      <c r="AG411" s="83" t="str">
        <f>VLOOKUP($C411,[1]量産!$C$4:$N$15550,10,FALSE)</f>
        <v>○</v>
      </c>
      <c r="AH411" s="42">
        <f>VLOOKUP($C411,[1]量産!$C$4:$N$15550,11,FALSE)</f>
        <v>20231227</v>
      </c>
      <c r="AI411" s="84">
        <f>VLOOKUP($C411,[1]量産!$C$4:$N$15550,12,FALSE)</f>
        <v>20231227</v>
      </c>
      <c r="AJ411" s="12"/>
      <c r="AK411" s="10"/>
      <c r="AL411" s="11">
        <f t="shared" si="49"/>
        <v>8976891771</v>
      </c>
      <c r="AM411" s="11" t="str">
        <f t="shared" si="50"/>
        <v>A</v>
      </c>
      <c r="AN411" s="11" t="e">
        <f t="shared" si="51"/>
        <v>#N/A</v>
      </c>
      <c r="AQ411" s="11">
        <f t="shared" si="52"/>
        <v>0</v>
      </c>
      <c r="AR411" s="11">
        <f t="shared" si="53"/>
        <v>0</v>
      </c>
      <c r="BK411" s="13" t="e">
        <f>VLOOKUP(C:C,[2]Sheet2!$A:$A,1,FALSE)</f>
        <v>#N/A</v>
      </c>
    </row>
    <row r="412" spans="1:63" s="11" customFormat="1">
      <c r="A412" s="138">
        <v>410</v>
      </c>
      <c r="B412" s="170" t="s">
        <v>13</v>
      </c>
      <c r="C412" s="136">
        <v>8977943432</v>
      </c>
      <c r="D412" s="136" t="s">
        <v>17</v>
      </c>
      <c r="E412" s="247" t="e">
        <v>#N/A</v>
      </c>
      <c r="F412" s="139">
        <v>1</v>
      </c>
      <c r="G412" s="139" t="s">
        <v>1094</v>
      </c>
      <c r="H412" s="139" t="s">
        <v>85</v>
      </c>
      <c r="I412" s="139">
        <v>4</v>
      </c>
      <c r="J412" s="139"/>
      <c r="K412" s="139"/>
      <c r="L412" s="152"/>
      <c r="M412" s="152">
        <v>1</v>
      </c>
      <c r="N412" s="139">
        <v>1</v>
      </c>
      <c r="O412" s="139"/>
      <c r="P412" s="139"/>
      <c r="Q412" s="139"/>
      <c r="R412" s="139"/>
      <c r="S412" s="139">
        <v>1</v>
      </c>
      <c r="T412" s="139"/>
      <c r="U412" s="139"/>
      <c r="V412" s="139">
        <v>7</v>
      </c>
      <c r="W412" s="136" t="s">
        <v>680</v>
      </c>
      <c r="X412" s="136" t="s">
        <v>681</v>
      </c>
      <c r="Y412" s="42" t="str">
        <f>VLOOKUP($C412,[1]量産!$C$4:$N$15550,2,FALSE)</f>
        <v>I4JKG68</v>
      </c>
      <c r="Z412" s="108">
        <f>VLOOKUP($C412,[1]量産!$C$4:$N$15550,3,FALSE)</f>
        <v>44959</v>
      </c>
      <c r="AA412" s="42" t="str">
        <f>VLOOKUP($C412,[1]量産!$C$4:$N$15550,4,FALSE)</f>
        <v>VK00 NMR</v>
      </c>
      <c r="AB412" s="42" t="str">
        <f>VLOOKUP($C412,[1]量産!$C$4:$N$15550,5,FALSE)</f>
        <v>VK00 1X 標準</v>
      </c>
      <c r="AC412" s="81" t="str">
        <f>VLOOKUP($C412,[1]量産!$C$4:$N$15550,6,FALSE)</f>
        <v>【I4JKG68】VK00 1X RIGID 一生向けFRAME ASM 設変出図</v>
      </c>
      <c r="AD412" s="42" t="str">
        <f>VLOOKUP($C412,[1]量産!$C$4:$N$15550,7,FALSE)</f>
        <v>PA1-3108</v>
      </c>
      <c r="AE412" s="42" t="str">
        <f>VLOOKUP($C412,[1]量産!$C$4:$N$15550,8,FALSE)</f>
        <v>A</v>
      </c>
      <c r="AF412" s="82" t="str">
        <f>VLOOKUP($C412,[1]量産!$C$4:$N$15550,9,FALSE)</f>
        <v>KA7</v>
      </c>
      <c r="AG412" s="83" t="str">
        <f>VLOOKUP($C412,[1]量産!$C$4:$N$15550,10,FALSE)</f>
        <v>○</v>
      </c>
      <c r="AH412" s="42">
        <f>VLOOKUP($C412,[1]量産!$C$4:$N$15550,11,FALSE)</f>
        <v>20230713</v>
      </c>
      <c r="AI412" s="84">
        <f>VLOOKUP($C412,[1]量産!$C$4:$N$15550,12,FALSE)</f>
        <v>20230713</v>
      </c>
      <c r="AJ412" s="9"/>
      <c r="AK412" s="10"/>
      <c r="AL412" s="11">
        <f t="shared" si="49"/>
        <v>8977943432</v>
      </c>
      <c r="AM412" s="11" t="str">
        <f t="shared" si="50"/>
        <v>A</v>
      </c>
      <c r="AN412" s="11" t="e">
        <f t="shared" si="51"/>
        <v>#N/A</v>
      </c>
      <c r="AQ412" s="11">
        <f t="shared" si="52"/>
        <v>0</v>
      </c>
      <c r="AR412" s="11">
        <f t="shared" si="53"/>
        <v>0</v>
      </c>
      <c r="BK412" s="13" t="e">
        <f>VLOOKUP(C:C,[2]Sheet2!$A:$A,1,FALSE)</f>
        <v>#N/A</v>
      </c>
    </row>
    <row r="413" spans="1:63" s="11" customFormat="1">
      <c r="A413" s="138">
        <v>489</v>
      </c>
      <c r="B413" s="170" t="s">
        <v>13</v>
      </c>
      <c r="C413" s="136">
        <v>8978794733</v>
      </c>
      <c r="D413" s="136" t="s">
        <v>12</v>
      </c>
      <c r="E413" s="247" t="e">
        <v>#N/A</v>
      </c>
      <c r="F413" s="139">
        <v>1</v>
      </c>
      <c r="G413" s="139" t="s">
        <v>1357</v>
      </c>
      <c r="H413" s="139" t="s">
        <v>85</v>
      </c>
      <c r="I413" s="152">
        <v>1</v>
      </c>
      <c r="J413" s="139"/>
      <c r="K413" s="152"/>
      <c r="L413" s="152">
        <v>1</v>
      </c>
      <c r="M413" s="152">
        <v>2</v>
      </c>
      <c r="N413" s="152">
        <v>3</v>
      </c>
      <c r="O413" s="152">
        <v>2</v>
      </c>
      <c r="P413" s="152"/>
      <c r="Q413" s="152"/>
      <c r="R413" s="152"/>
      <c r="S413" s="152"/>
      <c r="T413" s="152"/>
      <c r="U413" s="152"/>
      <c r="V413" s="139">
        <v>9</v>
      </c>
      <c r="W413" s="136" t="s">
        <v>680</v>
      </c>
      <c r="X413" s="136" t="s">
        <v>681</v>
      </c>
      <c r="Y413" s="42" t="str">
        <f>VLOOKUP($C413,[1]量産!$C$4:$N$15550,2,FALSE)</f>
        <v>I4JKV99</v>
      </c>
      <c r="Z413" s="108">
        <f>VLOOKUP($C413,[1]量産!$C$4:$N$15550,3,FALSE)</f>
        <v>45202</v>
      </c>
      <c r="AA413" s="42" t="str">
        <f>VLOOKUP($C413,[1]量産!$C$4:$N$15550,4,FALSE)</f>
        <v>VK00 NPR</v>
      </c>
      <c r="AB413" s="42" t="str">
        <f>VLOOKUP($C413,[1]量産!$C$4:$N$15550,5,FALSE)</f>
        <v>3X 750幅</v>
      </c>
      <c r="AC413" s="81" t="str">
        <f>VLOOKUP($C413,[1]量産!$C$4:$N$15550,6,FALSE)</f>
        <v>【I4JKV99】VK00 3X 750幅 FRAME ASM　設変出図(サ変、NUT,RIVETの変更)　※AAS-LD-12565</v>
      </c>
      <c r="AD413" s="42" t="str">
        <f>VLOOKUP($C413,[1]量産!$C$4:$N$15550,7,FALSE)</f>
        <v>PA1-3218</v>
      </c>
      <c r="AE413" s="42" t="str">
        <f>VLOOKUP($C413,[1]量産!$C$4:$N$15550,8,FALSE)</f>
        <v>A</v>
      </c>
      <c r="AF413" s="82" t="str">
        <f>VLOOKUP($C413,[1]量産!$C$4:$N$15550,9,FALSE)</f>
        <v>1RW1</v>
      </c>
      <c r="AG413" s="83" t="str">
        <f>VLOOKUP($C413,[1]量産!$C$4:$N$15550,10,FALSE)</f>
        <v>○</v>
      </c>
      <c r="AH413" s="42">
        <f>VLOOKUP($C413,[1]量産!$C$4:$N$15550,11,FALSE)</f>
        <v>20231227</v>
      </c>
      <c r="AI413" s="84">
        <f>VLOOKUP($C413,[1]量産!$C$4:$N$15550,12,FALSE)</f>
        <v>20231227</v>
      </c>
      <c r="AJ413" s="9"/>
      <c r="AK413" s="10"/>
      <c r="AL413" s="11">
        <f t="shared" si="49"/>
        <v>8978794733</v>
      </c>
      <c r="AM413" s="11" t="str">
        <f t="shared" si="50"/>
        <v>A</v>
      </c>
      <c r="AN413" s="11" t="e">
        <f t="shared" si="51"/>
        <v>#N/A</v>
      </c>
      <c r="AQ413" s="11">
        <f t="shared" si="52"/>
        <v>0</v>
      </c>
      <c r="AR413" s="11">
        <f t="shared" si="53"/>
        <v>0</v>
      </c>
      <c r="BK413" s="13" t="e">
        <f>VLOOKUP(C:C,[2]Sheet2!$A:$A,1,FALSE)</f>
        <v>#N/A</v>
      </c>
    </row>
    <row r="414" spans="1:63" s="11" customFormat="1">
      <c r="A414" s="138">
        <v>277</v>
      </c>
      <c r="B414" s="170" t="s">
        <v>13</v>
      </c>
      <c r="C414" s="136">
        <v>7552078411</v>
      </c>
      <c r="D414" s="136" t="s">
        <v>27</v>
      </c>
      <c r="E414" s="247" t="s">
        <v>1029</v>
      </c>
      <c r="F414" s="139">
        <v>1</v>
      </c>
      <c r="G414" s="139" t="s">
        <v>369</v>
      </c>
      <c r="H414" s="139" t="s">
        <v>85</v>
      </c>
      <c r="I414" s="139"/>
      <c r="J414" s="139">
        <v>3</v>
      </c>
      <c r="K414" s="139">
        <v>4</v>
      </c>
      <c r="L414" s="139">
        <v>1</v>
      </c>
      <c r="M414" s="152">
        <v>1</v>
      </c>
      <c r="N414" s="152">
        <v>1</v>
      </c>
      <c r="O414" s="152">
        <v>1</v>
      </c>
      <c r="P414" s="152">
        <v>2</v>
      </c>
      <c r="Q414" s="152">
        <v>1</v>
      </c>
      <c r="R414" s="152">
        <v>1</v>
      </c>
      <c r="S414" s="152">
        <v>1</v>
      </c>
      <c r="T414" s="152">
        <v>1</v>
      </c>
      <c r="U414" s="152"/>
      <c r="V414" s="139">
        <v>17</v>
      </c>
      <c r="W414" s="136" t="s">
        <v>680</v>
      </c>
      <c r="X414" s="136" t="s">
        <v>792</v>
      </c>
      <c r="Y414" s="42" t="str">
        <f>VLOOKUP($C414,[1]量産!$C$4:$N$15550,2,FALSE)</f>
        <v>I4K4050</v>
      </c>
      <c r="Z414" s="108">
        <f>VLOOKUP($C414,[1]量産!$C$4:$N$15550,3,FALSE)</f>
        <v>0</v>
      </c>
      <c r="AA414" s="42" t="str">
        <f>VLOOKUP($C414,[1]量産!$C$4:$N$15550,4,FALSE)</f>
        <v>VL35 NMS</v>
      </c>
      <c r="AB414" s="42" t="str">
        <f>VLOOKUP($C414,[1]量産!$C$4:$N$15550,5,FALSE)</f>
        <v>VL35 A3GR</v>
      </c>
      <c r="AC414" s="81" t="str">
        <f>VLOOKUP($C414,[1]量産!$C$4:$N$15550,6,FALSE)</f>
        <v>VL35 A3-GR SOP FRAME ASM 溶接NUT修正　設変出図 (内容:INNNER REINFの溶接NUT変更)　※AAS-LD-13426▲1の恒久設変</v>
      </c>
      <c r="AD414" s="42" t="str">
        <f>VLOOKUP($C414,[1]量産!$C$4:$N$15550,7,FALSE)</f>
        <v>未</v>
      </c>
      <c r="AE414" s="42" t="str">
        <f>VLOOKUP($C414,[1]量産!$C$4:$N$15550,8,FALSE)</f>
        <v>A</v>
      </c>
      <c r="AF414" s="82">
        <f>VLOOKUP($C414,[1]量産!$C$4:$N$15550,9,FALSE)</f>
        <v>0</v>
      </c>
      <c r="AG414" s="83" t="str">
        <f>VLOOKUP($C414,[1]量産!$C$4:$N$15550,10,FALSE)</f>
        <v>○</v>
      </c>
      <c r="AH414" s="42">
        <f>VLOOKUP($C414,[1]量産!$C$4:$N$15550,11,FALSE)</f>
        <v>20231219</v>
      </c>
      <c r="AI414" s="84">
        <f>VLOOKUP($C414,[1]量産!$C$4:$N$15550,12,FALSE)</f>
        <v>20231219</v>
      </c>
      <c r="AJ414" s="9"/>
      <c r="AK414" s="10"/>
      <c r="AL414" s="11">
        <f t="shared" si="49"/>
        <v>7552078411</v>
      </c>
      <c r="AM414" s="11" t="str">
        <f t="shared" si="50"/>
        <v>A</v>
      </c>
      <c r="AN414" s="11" t="str">
        <f t="shared" si="51"/>
        <v>AAS-13426▲1</v>
      </c>
      <c r="AQ414" s="11">
        <f t="shared" si="52"/>
        <v>0</v>
      </c>
      <c r="AR414" s="11">
        <f t="shared" si="53"/>
        <v>0</v>
      </c>
      <c r="BK414" s="13" t="e">
        <f>VLOOKUP(C:C,[2]Sheet2!$A:$A,1,FALSE)</f>
        <v>#N/A</v>
      </c>
    </row>
    <row r="415" spans="1:63" s="11" customFormat="1">
      <c r="A415" s="138">
        <v>321</v>
      </c>
      <c r="B415" s="170" t="s">
        <v>13</v>
      </c>
      <c r="C415" s="136">
        <v>7552378410</v>
      </c>
      <c r="D415" s="136" t="s">
        <v>15</v>
      </c>
      <c r="E415" s="247" t="s">
        <v>1070</v>
      </c>
      <c r="F415" s="139">
        <v>1</v>
      </c>
      <c r="G415" s="139" t="s">
        <v>1564</v>
      </c>
      <c r="H415" s="139" t="s">
        <v>85</v>
      </c>
      <c r="I415" s="152"/>
      <c r="J415" s="139">
        <v>1</v>
      </c>
      <c r="K415" s="152">
        <v>1</v>
      </c>
      <c r="L415" s="139"/>
      <c r="M415" s="139"/>
      <c r="N415" s="139"/>
      <c r="O415" s="139">
        <v>1</v>
      </c>
      <c r="P415" s="139">
        <v>1</v>
      </c>
      <c r="Q415" s="139">
        <v>1</v>
      </c>
      <c r="R415" s="139">
        <v>1</v>
      </c>
      <c r="S415" s="139"/>
      <c r="T415" s="152"/>
      <c r="U415" s="152"/>
      <c r="V415" s="139">
        <v>6</v>
      </c>
      <c r="W415" s="136" t="s">
        <v>680</v>
      </c>
      <c r="X415" s="136" t="s">
        <v>681</v>
      </c>
      <c r="Y415" s="42" t="str">
        <f>VLOOKUP($C415,[1]量産!$C$4:$N$15550,2,FALSE)</f>
        <v>I3K4234</v>
      </c>
      <c r="Z415" s="108">
        <f>VLOOKUP($C415,[1]量産!$C$4:$N$15550,3,FALSE)</f>
        <v>45373</v>
      </c>
      <c r="AA415" s="42" t="str">
        <f>VLOOKUP($C415,[1]量産!$C$4:$N$15550,4,FALSE)</f>
        <v>VK00 NMR</v>
      </c>
      <c r="AB415" s="42" t="str">
        <f>VLOOKUP($C415,[1]量産!$C$4:$N$15550,5,FALSE)</f>
        <v>VK00 700幅</v>
      </c>
      <c r="AC415" s="81" t="str">
        <f>VLOOKUP($C415,[1]量産!$C$4:$N$15550,6,FALSE)</f>
        <v>VK00 B1-GR 一生向け　FRAME ASM 新規出図</v>
      </c>
      <c r="AD415" s="42" t="str">
        <f>VLOOKUP($C415,[1]量産!$C$4:$N$15550,7,FALSE)</f>
        <v>PA1-5108</v>
      </c>
      <c r="AE415" s="42" t="str">
        <f>VLOOKUP($C415,[1]量産!$C$4:$N$15550,8,FALSE)</f>
        <v>A</v>
      </c>
      <c r="AF415" s="82" t="str">
        <f>VLOOKUP($C415,[1]量産!$C$4:$N$15550,9,FALSE)</f>
        <v>GF6</v>
      </c>
      <c r="AG415" s="83" t="str">
        <f>VLOOKUP($C415,[1]量産!$C$4:$N$15550,10,FALSE)</f>
        <v>○</v>
      </c>
      <c r="AH415" s="42">
        <f>VLOOKUP($C415,[1]量産!$C$4:$N$15550,11,FALSE)</f>
        <v>20250729</v>
      </c>
      <c r="AI415" s="84">
        <f>VLOOKUP($C415,[1]量産!$C$4:$N$15550,12,FALSE)</f>
        <v>20250729</v>
      </c>
      <c r="AJ415" s="9"/>
      <c r="AK415" s="10"/>
      <c r="AL415" s="11">
        <f t="shared" si="49"/>
        <v>7552378410</v>
      </c>
      <c r="AM415" s="11" t="str">
        <f t="shared" si="50"/>
        <v>A</v>
      </c>
      <c r="AN415" s="11" t="str">
        <f t="shared" si="51"/>
        <v>I3K4234VK00 B1-GR 一生向け　FRAME ASM 新規出図</v>
      </c>
      <c r="AQ415" s="11">
        <f t="shared" si="52"/>
        <v>0</v>
      </c>
      <c r="AR415" s="11">
        <f t="shared" si="53"/>
        <v>0</v>
      </c>
      <c r="BK415" s="13" t="e">
        <f>VLOOKUP(C:C,[2]Sheet2!$A:$A,1,FALSE)</f>
        <v>#N/A</v>
      </c>
    </row>
    <row r="416" spans="1:63" s="11" customFormat="1">
      <c r="A416" s="138">
        <v>178</v>
      </c>
      <c r="B416" s="170" t="s">
        <v>13</v>
      </c>
      <c r="C416" s="136">
        <v>7551885812</v>
      </c>
      <c r="D416" s="136" t="s">
        <v>12</v>
      </c>
      <c r="E416" s="247" t="s">
        <v>1013</v>
      </c>
      <c r="F416" s="139">
        <v>1</v>
      </c>
      <c r="G416" s="139" t="s">
        <v>385</v>
      </c>
      <c r="H416" s="139" t="s">
        <v>85</v>
      </c>
      <c r="I416" s="152"/>
      <c r="J416" s="139">
        <v>1</v>
      </c>
      <c r="K416" s="139"/>
      <c r="L416" s="152"/>
      <c r="M416" s="152">
        <v>1</v>
      </c>
      <c r="N416" s="152"/>
      <c r="O416" s="152">
        <v>1</v>
      </c>
      <c r="P416" s="152"/>
      <c r="Q416" s="152"/>
      <c r="R416" s="152"/>
      <c r="S416" s="152"/>
      <c r="T416" s="152"/>
      <c r="U416" s="152"/>
      <c r="V416" s="139">
        <v>3</v>
      </c>
      <c r="W416" s="136" t="s">
        <v>680</v>
      </c>
      <c r="X416" s="136" t="s">
        <v>681</v>
      </c>
      <c r="Y416" s="42" t="str">
        <f>VLOOKUP($C416,[1]量産!$C$4:$N$15550,2,FALSE)</f>
        <v>I4JKV99</v>
      </c>
      <c r="Z416" s="108">
        <f>VLOOKUP($C416,[1]量産!$C$4:$N$15550,3,FALSE)</f>
        <v>45202</v>
      </c>
      <c r="AA416" s="42" t="str">
        <f>VLOOKUP($C416,[1]量産!$C$4:$N$15550,4,FALSE)</f>
        <v>VK00 NPR</v>
      </c>
      <c r="AB416" s="42" t="str">
        <f>VLOOKUP($C416,[1]量産!$C$4:$N$15550,5,FALSE)</f>
        <v>3X 750幅</v>
      </c>
      <c r="AC416" s="81" t="str">
        <f>VLOOKUP($C416,[1]量産!$C$4:$N$15550,6,FALSE)</f>
        <v>【I4JKV99】VK00 3X 750幅 FRAME ASM　設変出図(サ変、NUT,RIVETの変更)　※AAS-LD-12565</v>
      </c>
      <c r="AD416" s="42" t="str">
        <f>VLOOKUP($C416,[1]量産!$C$4:$N$15550,7,FALSE)</f>
        <v>PA1-3218</v>
      </c>
      <c r="AE416" s="42" t="str">
        <f>VLOOKUP($C416,[1]量産!$C$4:$N$15550,8,FALSE)</f>
        <v>A</v>
      </c>
      <c r="AF416" s="82" t="str">
        <f>VLOOKUP($C416,[1]量産!$C$4:$N$15550,9,FALSE)</f>
        <v>1SLR</v>
      </c>
      <c r="AG416" s="83" t="str">
        <f>VLOOKUP($C416,[1]量産!$C$4:$N$15550,10,FALSE)</f>
        <v>○</v>
      </c>
      <c r="AH416" s="42">
        <f>VLOOKUP($C416,[1]量産!$C$4:$N$15550,11,FALSE)</f>
        <v>20231219</v>
      </c>
      <c r="AI416" s="84">
        <f>VLOOKUP($C416,[1]量産!$C$4:$N$15550,12,FALSE)</f>
        <v>20231219</v>
      </c>
      <c r="AJ416" s="9"/>
      <c r="AK416" s="10"/>
      <c r="AL416" s="11">
        <f t="shared" si="49"/>
        <v>7551885812</v>
      </c>
      <c r="AM416" s="11" t="str">
        <f t="shared" si="50"/>
        <v>A</v>
      </c>
      <c r="AN416" s="11" t="str">
        <f t="shared" si="51"/>
        <v>SOP</v>
      </c>
      <c r="AQ416" s="11">
        <f t="shared" si="52"/>
        <v>0</v>
      </c>
      <c r="AR416" s="11">
        <f t="shared" si="53"/>
        <v>0</v>
      </c>
      <c r="BK416" s="13" t="e">
        <f>VLOOKUP(C:C,[2]Sheet2!$A:$A,1,FALSE)</f>
        <v>#N/A</v>
      </c>
    </row>
    <row r="417" spans="1:63" s="11" customFormat="1">
      <c r="A417" s="138">
        <v>200</v>
      </c>
      <c r="B417" s="170" t="s">
        <v>13</v>
      </c>
      <c r="C417" s="136">
        <v>7551909210</v>
      </c>
      <c r="D417" s="136" t="s">
        <v>17</v>
      </c>
      <c r="E417" s="247" t="s">
        <v>1013</v>
      </c>
      <c r="F417" s="139">
        <v>1</v>
      </c>
      <c r="G417" s="139" t="s">
        <v>466</v>
      </c>
      <c r="H417" s="139" t="s">
        <v>85</v>
      </c>
      <c r="I417" s="152"/>
      <c r="J417" s="152">
        <v>5</v>
      </c>
      <c r="K417" s="139"/>
      <c r="L417" s="152">
        <v>2</v>
      </c>
      <c r="M417" s="152">
        <v>3</v>
      </c>
      <c r="N417" s="152"/>
      <c r="O417" s="152">
        <v>1</v>
      </c>
      <c r="P417" s="152"/>
      <c r="Q417" s="152"/>
      <c r="R417" s="152"/>
      <c r="S417" s="152"/>
      <c r="T417" s="152">
        <v>1</v>
      </c>
      <c r="U417" s="152">
        <v>1</v>
      </c>
      <c r="V417" s="139">
        <v>13</v>
      </c>
      <c r="W417" s="136" t="s">
        <v>680</v>
      </c>
      <c r="X417" s="136" t="s">
        <v>681</v>
      </c>
      <c r="Y417" s="42" t="str">
        <f>VLOOKUP($C417,[1]量産!$C$4:$N$15550,2,FALSE)</f>
        <v>I3JBZ26</v>
      </c>
      <c r="Z417" s="108">
        <f>VLOOKUP($C417,[1]量産!$C$4:$N$15550,3,FALSE)</f>
        <v>44963</v>
      </c>
      <c r="AA417" s="42" t="str">
        <f>VLOOKUP($C417,[1]量産!$C$4:$N$15550,4,FALSE)</f>
        <v>VK00 NKR</v>
      </c>
      <c r="AB417" s="42" t="str">
        <f>VLOOKUP($C417,[1]量産!$C$4:$N$15550,5,FALSE)</f>
        <v>VK00 1X 標準</v>
      </c>
      <c r="AC417" s="81" t="str">
        <f>VLOOKUP($C417,[1]量産!$C$4:$N$15550,6,FALSE)</f>
        <v>【I3JBZ26】VK00 1X RIGID 一生向けFRAME ASM 新規出図</v>
      </c>
      <c r="AD417" s="42" t="str">
        <f>VLOOKUP($C417,[1]量産!$C$4:$N$15550,7,FALSE)</f>
        <v>PA1-3108</v>
      </c>
      <c r="AE417" s="42" t="str">
        <f>VLOOKUP($C417,[1]量産!$C$4:$N$15550,8,FALSE)</f>
        <v>A</v>
      </c>
      <c r="AF417" s="82" t="str">
        <f>VLOOKUP($C417,[1]量産!$C$4:$N$15550,9,FALSE)</f>
        <v>KAH</v>
      </c>
      <c r="AG417" s="83" t="str">
        <f>VLOOKUP($C417,[1]量産!$C$4:$N$15550,10,FALSE)</f>
        <v>○</v>
      </c>
      <c r="AH417" s="42">
        <f>VLOOKUP($C417,[1]量産!$C$4:$N$15550,11,FALSE)</f>
        <v>20230804</v>
      </c>
      <c r="AI417" s="84">
        <f>VLOOKUP($C417,[1]量産!$C$4:$N$15550,12,FALSE)</f>
        <v>20230804</v>
      </c>
      <c r="AJ417" s="9"/>
      <c r="AK417" s="10"/>
      <c r="AL417" s="11">
        <f t="shared" si="49"/>
        <v>7551909210</v>
      </c>
      <c r="AM417" s="11" t="str">
        <f t="shared" si="50"/>
        <v>A</v>
      </c>
      <c r="AN417" s="11" t="str">
        <f t="shared" si="51"/>
        <v>SOP</v>
      </c>
      <c r="AQ417" s="11">
        <f t="shared" si="52"/>
        <v>0</v>
      </c>
      <c r="AR417" s="11">
        <f t="shared" si="53"/>
        <v>0</v>
      </c>
      <c r="BK417" s="13" t="e">
        <f>VLOOKUP(C:C,[2]Sheet2!$A:$A,1,FALSE)</f>
        <v>#N/A</v>
      </c>
    </row>
    <row r="418" spans="1:63" s="11" customFormat="1">
      <c r="A418" s="138">
        <v>225</v>
      </c>
      <c r="B418" s="170" t="s">
        <v>13</v>
      </c>
      <c r="C418" s="136">
        <v>7551909741</v>
      </c>
      <c r="D418" s="136" t="s">
        <v>15</v>
      </c>
      <c r="E418" s="247" t="s">
        <v>1013</v>
      </c>
      <c r="F418" s="139">
        <v>1</v>
      </c>
      <c r="G418" s="139" t="s">
        <v>312</v>
      </c>
      <c r="H418" s="139" t="s">
        <v>85</v>
      </c>
      <c r="I418" s="152"/>
      <c r="J418" s="152">
        <v>1</v>
      </c>
      <c r="K418" s="152"/>
      <c r="L418" s="152"/>
      <c r="M418" s="152"/>
      <c r="N418" s="139"/>
      <c r="O418" s="139">
        <v>1</v>
      </c>
      <c r="P418" s="139"/>
      <c r="Q418" s="139"/>
      <c r="R418" s="139"/>
      <c r="S418" s="139"/>
      <c r="T418" s="139">
        <v>1</v>
      </c>
      <c r="U418" s="139"/>
      <c r="V418" s="139">
        <v>3</v>
      </c>
      <c r="W418" s="136" t="s">
        <v>680</v>
      </c>
      <c r="X418" s="136" t="s">
        <v>681</v>
      </c>
      <c r="Y418" s="42" t="str">
        <f>VLOOKUP($C418,[1]量産!$C$4:$N$15550,2,FALSE)</f>
        <v>I4JKN20</v>
      </c>
      <c r="Z418" s="108">
        <f>VLOOKUP($C418,[1]量産!$C$4:$N$15550,3,FALSE)</f>
        <v>45005</v>
      </c>
      <c r="AA418" s="42" t="str">
        <f>VLOOKUP($C418,[1]量産!$C$4:$N$15550,4,FALSE)</f>
        <v>VK00 NMR</v>
      </c>
      <c r="AB418" s="42" t="str">
        <f>VLOOKUP($C418,[1]量産!$C$4:$N$15550,5,FALSE)</f>
        <v xml:space="preserve"> 2X 標準</v>
      </c>
      <c r="AC418" s="81" t="str">
        <f>VLOOKUP($C418,[1]量産!$C$4:$N$15550,6,FALSE)</f>
        <v>【I4JKN20】VK00 1X,2X 先行量産向け設変出図 (サ変、内容:S/MBR穴、溶接NUT一部削除、RIVET位置変更)</v>
      </c>
      <c r="AD418" s="42" t="str">
        <f>VLOOKUP($C418,[1]量産!$C$4:$N$15550,7,FALSE)</f>
        <v>PA1-3108</v>
      </c>
      <c r="AE418" s="42" t="str">
        <f>VLOOKUP($C418,[1]量産!$C$4:$N$15550,8,FALSE)</f>
        <v>A</v>
      </c>
      <c r="AF418" s="82" t="str">
        <f>VLOOKUP($C418,[1]量産!$C$4:$N$15550,9,FALSE)</f>
        <v>NPF</v>
      </c>
      <c r="AG418" s="83" t="str">
        <f>VLOOKUP($C418,[1]量産!$C$4:$N$15550,10,FALSE)</f>
        <v>○</v>
      </c>
      <c r="AH418" s="42">
        <f>VLOOKUP($C418,[1]量産!$C$4:$N$15550,11,FALSE)</f>
        <v>20230622</v>
      </c>
      <c r="AI418" s="84">
        <f>VLOOKUP($C418,[1]量産!$C$4:$N$15550,12,FALSE)</f>
        <v>20230622</v>
      </c>
      <c r="AJ418" s="9"/>
      <c r="AK418" s="10"/>
      <c r="AL418" s="11">
        <f t="shared" si="49"/>
        <v>7551909741</v>
      </c>
      <c r="AM418" s="11" t="str">
        <f t="shared" si="50"/>
        <v>A</v>
      </c>
      <c r="AN418" s="11" t="str">
        <f t="shared" si="51"/>
        <v>SOP</v>
      </c>
      <c r="AQ418" s="11">
        <f t="shared" si="52"/>
        <v>0</v>
      </c>
      <c r="AR418" s="11">
        <f t="shared" si="53"/>
        <v>0</v>
      </c>
      <c r="BK418" s="13" t="e">
        <f>VLOOKUP(C:C,[2]Sheet2!$A:$A,1,FALSE)</f>
        <v>#N/A</v>
      </c>
    </row>
    <row r="419" spans="1:63" s="11" customFormat="1">
      <c r="A419" s="138">
        <v>231</v>
      </c>
      <c r="B419" s="170" t="s">
        <v>13</v>
      </c>
      <c r="C419" s="136">
        <v>7551909850</v>
      </c>
      <c r="D419" s="136" t="s">
        <v>15</v>
      </c>
      <c r="E419" s="247" t="s">
        <v>1013</v>
      </c>
      <c r="F419" s="139">
        <v>1</v>
      </c>
      <c r="G419" s="139" t="s">
        <v>390</v>
      </c>
      <c r="H419" s="139" t="s">
        <v>85</v>
      </c>
      <c r="I419" s="139"/>
      <c r="J419" s="152">
        <v>1</v>
      </c>
      <c r="K419" s="152"/>
      <c r="L419" s="152">
        <v>1</v>
      </c>
      <c r="M419" s="152">
        <v>2</v>
      </c>
      <c r="N419" s="152"/>
      <c r="O419" s="139">
        <v>1</v>
      </c>
      <c r="P419" s="139">
        <v>1</v>
      </c>
      <c r="Q419" s="152">
        <v>1</v>
      </c>
      <c r="R419" s="152"/>
      <c r="S419" s="152">
        <v>1</v>
      </c>
      <c r="T419" s="152">
        <v>2</v>
      </c>
      <c r="U419" s="152"/>
      <c r="V419" s="139">
        <v>10</v>
      </c>
      <c r="W419" s="136" t="s">
        <v>680</v>
      </c>
      <c r="X419" s="136" t="s">
        <v>681</v>
      </c>
      <c r="Y419" s="42" t="str">
        <f>VLOOKUP($C419,[1]量産!$C$4:$N$15550,2,FALSE)</f>
        <v>I3JBZ26</v>
      </c>
      <c r="Z419" s="108">
        <f>VLOOKUP($C419,[1]量産!$C$4:$N$15550,3,FALSE)</f>
        <v>44963</v>
      </c>
      <c r="AA419" s="42" t="str">
        <f>VLOOKUP($C419,[1]量産!$C$4:$N$15550,4,FALSE)</f>
        <v>VK00 NKR</v>
      </c>
      <c r="AB419" s="42" t="str">
        <f>VLOOKUP($C419,[1]量産!$C$4:$N$15550,5,FALSE)</f>
        <v>VK00 1X 標準</v>
      </c>
      <c r="AC419" s="81" t="str">
        <f>VLOOKUP($C419,[1]量産!$C$4:$N$15550,6,FALSE)</f>
        <v>【I3JBZ26】VK00 1X RIGID 一生向けFRAME ASM 新規出図</v>
      </c>
      <c r="AD419" s="42" t="str">
        <f>VLOOKUP($C419,[1]量産!$C$4:$N$15550,7,FALSE)</f>
        <v>PA1-3108</v>
      </c>
      <c r="AE419" s="42" t="str">
        <f>VLOOKUP($C419,[1]量産!$C$4:$N$15550,8,FALSE)</f>
        <v>A</v>
      </c>
      <c r="AF419" s="82" t="str">
        <f>VLOOKUP($C419,[1]量産!$C$4:$N$15550,9,FALSE)</f>
        <v>KHS</v>
      </c>
      <c r="AG419" s="83" t="str">
        <f>VLOOKUP($C419,[1]量産!$C$4:$N$15550,10,FALSE)</f>
        <v>○</v>
      </c>
      <c r="AH419" s="42">
        <f>VLOOKUP($C419,[1]量産!$C$4:$N$15550,11,FALSE)</f>
        <v>20230731</v>
      </c>
      <c r="AI419" s="84">
        <f>VLOOKUP($C419,[1]量産!$C$4:$N$15550,12,FALSE)</f>
        <v>20230731</v>
      </c>
      <c r="AJ419" s="12"/>
      <c r="AK419" s="10"/>
      <c r="AL419" s="11">
        <f t="shared" si="49"/>
        <v>7551909850</v>
      </c>
      <c r="AM419" s="11" t="str">
        <f t="shared" si="50"/>
        <v>A</v>
      </c>
      <c r="AN419" s="11" t="str">
        <f t="shared" si="51"/>
        <v>SOP</v>
      </c>
      <c r="AP419">
        <v>7552735790</v>
      </c>
      <c r="AQ419" s="11" t="e">
        <f>VLOOKUP(AP419,AL6:AM843,2,FALSE)</f>
        <v>#N/A</v>
      </c>
      <c r="AR419" s="11" t="e">
        <f>VLOOKUP(AP419,AL6:AN843,3,FALSE)</f>
        <v>#N/A</v>
      </c>
      <c r="BK419" s="13" t="e">
        <f>VLOOKUP(C:C,[2]Sheet2!$A:$A,1,FALSE)</f>
        <v>#N/A</v>
      </c>
    </row>
    <row r="420" spans="1:63" s="11" customFormat="1">
      <c r="A420" s="138">
        <v>244</v>
      </c>
      <c r="B420" s="170" t="s">
        <v>13</v>
      </c>
      <c r="C420" s="136">
        <v>7551910280</v>
      </c>
      <c r="D420" s="136" t="s">
        <v>17</v>
      </c>
      <c r="E420" s="247" t="s">
        <v>1013</v>
      </c>
      <c r="F420" s="139">
        <v>1</v>
      </c>
      <c r="G420" s="139" t="s">
        <v>394</v>
      </c>
      <c r="H420" s="139" t="s">
        <v>85</v>
      </c>
      <c r="I420" s="152"/>
      <c r="J420" s="139">
        <v>1</v>
      </c>
      <c r="K420" s="152"/>
      <c r="L420" s="152"/>
      <c r="M420" s="152">
        <v>1</v>
      </c>
      <c r="N420" s="152">
        <v>1</v>
      </c>
      <c r="O420" s="152">
        <v>1</v>
      </c>
      <c r="P420" s="152">
        <v>3</v>
      </c>
      <c r="Q420" s="152">
        <v>5</v>
      </c>
      <c r="R420" s="152">
        <v>3</v>
      </c>
      <c r="S420" s="139"/>
      <c r="T420" s="152">
        <v>1</v>
      </c>
      <c r="U420" s="152">
        <v>1</v>
      </c>
      <c r="V420" s="139">
        <v>17</v>
      </c>
      <c r="W420" s="136" t="s">
        <v>680</v>
      </c>
      <c r="X420" s="136" t="s">
        <v>681</v>
      </c>
      <c r="Y420" s="42" t="str">
        <f>VLOOKUP($C420,[1]量産!$C$4:$N$15550,2,FALSE)</f>
        <v>I3JBZ26</v>
      </c>
      <c r="Z420" s="108">
        <f>VLOOKUP($C420,[1]量産!$C$4:$N$15550,3,FALSE)</f>
        <v>44963</v>
      </c>
      <c r="AA420" s="42" t="str">
        <f>VLOOKUP($C420,[1]量産!$C$4:$N$15550,4,FALSE)</f>
        <v>VK00 NKR</v>
      </c>
      <c r="AB420" s="42" t="str">
        <f>VLOOKUP($C420,[1]量産!$C$4:$N$15550,5,FALSE)</f>
        <v>VK00 1X 標準</v>
      </c>
      <c r="AC420" s="81" t="str">
        <f>VLOOKUP($C420,[1]量産!$C$4:$N$15550,6,FALSE)</f>
        <v>【I3JBZ26】VK00 1X RIGID 一生向けFRAME ASM 新規出図</v>
      </c>
      <c r="AD420" s="42" t="str">
        <f>VLOOKUP($C420,[1]量産!$C$4:$N$15550,7,FALSE)</f>
        <v>PA1-3108</v>
      </c>
      <c r="AE420" s="42" t="str">
        <f>VLOOKUP($C420,[1]量産!$C$4:$N$15550,8,FALSE)</f>
        <v>A</v>
      </c>
      <c r="AF420" s="82" t="str">
        <f>VLOOKUP($C420,[1]量産!$C$4:$N$15550,9,FALSE)</f>
        <v>JHR</v>
      </c>
      <c r="AG420" s="83" t="str">
        <f>VLOOKUP($C420,[1]量産!$C$4:$N$15550,10,FALSE)</f>
        <v>○</v>
      </c>
      <c r="AH420" s="42">
        <f>VLOOKUP($C420,[1]量産!$C$4:$N$15550,11,FALSE)</f>
        <v>20230619</v>
      </c>
      <c r="AI420" s="84">
        <f>VLOOKUP($C420,[1]量産!$C$4:$N$15550,12,FALSE)</f>
        <v>20230619</v>
      </c>
      <c r="AJ420" s="9"/>
      <c r="AK420" s="10"/>
      <c r="AL420" s="11">
        <f t="shared" si="49"/>
        <v>7551910280</v>
      </c>
      <c r="AM420" s="11" t="str">
        <f t="shared" si="50"/>
        <v>A</v>
      </c>
      <c r="AN420" s="11" t="str">
        <f t="shared" si="51"/>
        <v>SOP</v>
      </c>
      <c r="AP420">
        <v>7552702910</v>
      </c>
      <c r="AQ420" s="11" t="e">
        <f>VLOOKUP(AP420,AL420:AM844,2,FALSE)</f>
        <v>#N/A</v>
      </c>
      <c r="AR420" s="11" t="e">
        <f>VLOOKUP(AP420,AL420:AN844,3,FALSE)</f>
        <v>#N/A</v>
      </c>
      <c r="BK420" s="13" t="e">
        <f>VLOOKUP(C:C,[2]Sheet2!$A:$A,1,FALSE)</f>
        <v>#N/A</v>
      </c>
    </row>
    <row r="421" spans="1:63" s="11" customFormat="1">
      <c r="A421" s="138">
        <v>362</v>
      </c>
      <c r="B421" s="170" t="s">
        <v>13</v>
      </c>
      <c r="C421" s="136">
        <v>8972782701</v>
      </c>
      <c r="D421" s="136" t="s">
        <v>279</v>
      </c>
      <c r="E421" s="247" t="s">
        <v>1013</v>
      </c>
      <c r="F421" s="139">
        <v>1</v>
      </c>
      <c r="G421" s="139" t="s">
        <v>674</v>
      </c>
      <c r="H421" s="139" t="s">
        <v>85</v>
      </c>
      <c r="I421" s="152"/>
      <c r="J421" s="152">
        <v>1</v>
      </c>
      <c r="K421" s="152"/>
      <c r="L421" s="152">
        <v>1</v>
      </c>
      <c r="M421" s="152"/>
      <c r="N421" s="152"/>
      <c r="O421" s="152">
        <v>1</v>
      </c>
      <c r="P421" s="139">
        <v>1</v>
      </c>
      <c r="Q421" s="139">
        <v>2</v>
      </c>
      <c r="R421" s="139"/>
      <c r="S421" s="152">
        <v>2</v>
      </c>
      <c r="T421" s="152">
        <v>1</v>
      </c>
      <c r="U421" s="152"/>
      <c r="V421" s="139">
        <v>9</v>
      </c>
      <c r="W421" s="136" t="s">
        <v>680</v>
      </c>
      <c r="X421" s="136" t="s">
        <v>793</v>
      </c>
      <c r="Y421" s="42" t="str">
        <f>VLOOKUP($C421,[1]量産!$C$4:$N$15550,2,FALSE)</f>
        <v>I4JKJ13</v>
      </c>
      <c r="Z421" s="108">
        <f>VLOOKUP($C421,[1]量産!$C$4:$N$15550,3,FALSE)</f>
        <v>0</v>
      </c>
      <c r="AA421" s="42" t="str">
        <f>VLOOKUP($C421,[1]量産!$C$4:$N$15550,4,FALSE)</f>
        <v>VL33 NMS</v>
      </c>
      <c r="AB421" s="42" t="str">
        <f>VLOOKUP($C421,[1]量産!$C$4:$N$15550,5,FALSE)</f>
        <v>2X 標準</v>
      </c>
      <c r="AC421" s="81" t="str">
        <f>VLOOKUP($C421,[1]量産!$C$4:$N$15550,6,FALSE)</f>
        <v>【I4JKJ13】VL33 FRAME ASM 設変出図(サ変、AAS-LD-11336の恒久設変)</v>
      </c>
      <c r="AD421" s="42" t="str">
        <f>VLOOKUP($C421,[1]量産!$C$4:$N$15550,7,FALSE)</f>
        <v>未</v>
      </c>
      <c r="AE421" s="42" t="str">
        <f>VLOOKUP($C421,[1]量産!$C$4:$N$15550,8,FALSE)</f>
        <v>A</v>
      </c>
      <c r="AF421" s="82" t="str">
        <f>VLOOKUP($C421,[1]量産!$C$4:$N$15550,9,FALSE)</f>
        <v>2PBG</v>
      </c>
      <c r="AG421" s="83" t="str">
        <f>VLOOKUP($C421,[1]量産!$C$4:$N$15550,10,FALSE)</f>
        <v>○</v>
      </c>
      <c r="AH421" s="42">
        <f>VLOOKUP($C421,[1]量産!$C$4:$N$15550,11,FALSE)</f>
        <v>20230316</v>
      </c>
      <c r="AI421" s="84">
        <f>VLOOKUP($C421,[1]量産!$C$4:$N$15550,12,FALSE)</f>
        <v>20230316</v>
      </c>
      <c r="AJ421" s="9"/>
      <c r="AK421" s="10"/>
      <c r="AL421" s="11">
        <f t="shared" si="49"/>
        <v>8972782701</v>
      </c>
      <c r="AM421" s="11" t="str">
        <f t="shared" si="50"/>
        <v>A</v>
      </c>
      <c r="AN421" s="11" t="str">
        <f t="shared" si="51"/>
        <v>SOP</v>
      </c>
      <c r="AQ421" s="11">
        <f t="shared" ref="AQ421:AQ440" si="54">VLOOKUP(AP421,AL421:AM1270,2,FALSE)</f>
        <v>0</v>
      </c>
      <c r="AR421" s="11">
        <f t="shared" ref="AR421:AR440" si="55">VLOOKUP(AP421,AL421:AN1270,3,FALSE)</f>
        <v>0</v>
      </c>
      <c r="BK421" s="13" t="e">
        <f>VLOOKUP(C:C,[2]Sheet2!$A:$A,1,FALSE)</f>
        <v>#N/A</v>
      </c>
    </row>
    <row r="422" spans="1:63" s="11" customFormat="1">
      <c r="A422" s="138">
        <v>407</v>
      </c>
      <c r="B422" s="170" t="s">
        <v>13</v>
      </c>
      <c r="C422" s="136">
        <v>8977943382</v>
      </c>
      <c r="D422" s="136" t="s">
        <v>17</v>
      </c>
      <c r="E422" s="247" t="s">
        <v>1013</v>
      </c>
      <c r="F422" s="139">
        <v>1</v>
      </c>
      <c r="G422" s="139" t="s">
        <v>732</v>
      </c>
      <c r="H422" s="139" t="s">
        <v>85</v>
      </c>
      <c r="I422" s="139"/>
      <c r="J422" s="152">
        <v>1</v>
      </c>
      <c r="K422" s="152"/>
      <c r="L422" s="139">
        <v>1</v>
      </c>
      <c r="M422" s="139">
        <v>2</v>
      </c>
      <c r="N422" s="139"/>
      <c r="O422" s="139"/>
      <c r="P422" s="139"/>
      <c r="Q422" s="152">
        <v>1</v>
      </c>
      <c r="R422" s="152"/>
      <c r="S422" s="152"/>
      <c r="T422" s="152"/>
      <c r="U422" s="152"/>
      <c r="V422" s="139">
        <v>5</v>
      </c>
      <c r="W422" s="136" t="s">
        <v>680</v>
      </c>
      <c r="X422" s="136" t="s">
        <v>681</v>
      </c>
      <c r="Y422" s="42" t="str">
        <f>VLOOKUP($C422,[1]量産!$C$4:$N$15550,2,FALSE)</f>
        <v>I4JKG68</v>
      </c>
      <c r="Z422" s="108">
        <f>VLOOKUP($C422,[1]量産!$C$4:$N$15550,3,FALSE)</f>
        <v>44959</v>
      </c>
      <c r="AA422" s="42" t="str">
        <f>VLOOKUP($C422,[1]量産!$C$4:$N$15550,4,FALSE)</f>
        <v>VK00 NMR</v>
      </c>
      <c r="AB422" s="42" t="str">
        <f>VLOOKUP($C422,[1]量産!$C$4:$N$15550,5,FALSE)</f>
        <v>VK00 1X 標準</v>
      </c>
      <c r="AC422" s="81" t="str">
        <f>VLOOKUP($C422,[1]量産!$C$4:$N$15550,6,FALSE)</f>
        <v>【I4JKG68】VK00 1X RIGID 一生向けFRAME ASM 設変出図</v>
      </c>
      <c r="AD422" s="42" t="str">
        <f>VLOOKUP($C422,[1]量産!$C$4:$N$15550,7,FALSE)</f>
        <v>PA1-3108</v>
      </c>
      <c r="AE422" s="42" t="str">
        <f>VLOOKUP($C422,[1]量産!$C$4:$N$15550,8,FALSE)</f>
        <v>A</v>
      </c>
      <c r="AF422" s="82" t="str">
        <f>VLOOKUP($C422,[1]量産!$C$4:$N$15550,9,FALSE)</f>
        <v>KHC</v>
      </c>
      <c r="AG422" s="83" t="str">
        <f>VLOOKUP($C422,[1]量産!$C$4:$N$15550,10,FALSE)</f>
        <v>○</v>
      </c>
      <c r="AH422" s="42">
        <f>VLOOKUP($C422,[1]量産!$C$4:$N$15550,11,FALSE)</f>
        <v>20230826</v>
      </c>
      <c r="AI422" s="84">
        <f>VLOOKUP($C422,[1]量産!$C$4:$N$15550,12,FALSE)</f>
        <v>20230826</v>
      </c>
      <c r="AJ422" s="9"/>
      <c r="AK422" s="10"/>
      <c r="AL422" s="11">
        <f t="shared" si="49"/>
        <v>8977943382</v>
      </c>
      <c r="AM422" s="11" t="str">
        <f t="shared" si="50"/>
        <v>A</v>
      </c>
      <c r="AN422" s="11" t="str">
        <f t="shared" si="51"/>
        <v>SOP</v>
      </c>
      <c r="AQ422" s="11">
        <f t="shared" si="54"/>
        <v>0</v>
      </c>
      <c r="AR422" s="11">
        <f t="shared" si="55"/>
        <v>0</v>
      </c>
      <c r="BK422" s="13" t="e">
        <f>VLOOKUP(C:C,[2]Sheet2!$A:$A,1,FALSE)</f>
        <v>#N/A</v>
      </c>
    </row>
    <row r="423" spans="1:63" s="11" customFormat="1">
      <c r="A423" s="138">
        <v>425</v>
      </c>
      <c r="B423" s="170" t="s">
        <v>13</v>
      </c>
      <c r="C423" s="136">
        <v>8977944044</v>
      </c>
      <c r="D423" s="136" t="s">
        <v>15</v>
      </c>
      <c r="E423" s="247" t="s">
        <v>1013</v>
      </c>
      <c r="F423" s="139">
        <v>1</v>
      </c>
      <c r="G423" s="139" t="s">
        <v>814</v>
      </c>
      <c r="H423" s="139" t="s">
        <v>85</v>
      </c>
      <c r="I423" s="152"/>
      <c r="J423" s="139">
        <v>1</v>
      </c>
      <c r="K423" s="152">
        <v>1</v>
      </c>
      <c r="L423" s="152">
        <v>1</v>
      </c>
      <c r="M423" s="152">
        <v>2</v>
      </c>
      <c r="N423" s="152">
        <v>2</v>
      </c>
      <c r="O423" s="152">
        <v>1</v>
      </c>
      <c r="P423" s="152"/>
      <c r="Q423" s="152"/>
      <c r="R423" s="152"/>
      <c r="S423" s="152"/>
      <c r="T423" s="152"/>
      <c r="U423" s="152"/>
      <c r="V423" s="139">
        <v>8</v>
      </c>
      <c r="W423" s="136" t="s">
        <v>680</v>
      </c>
      <c r="X423" s="136" t="s">
        <v>681</v>
      </c>
      <c r="Y423" s="42" t="str">
        <f>VLOOKUP($C423,[1]量産!$C$4:$N$15550,2,FALSE)</f>
        <v>I4JKN20</v>
      </c>
      <c r="Z423" s="108">
        <f>VLOOKUP($C423,[1]量産!$C$4:$N$15550,3,FALSE)</f>
        <v>45005</v>
      </c>
      <c r="AA423" s="42" t="str">
        <f>VLOOKUP($C423,[1]量産!$C$4:$N$15550,4,FALSE)</f>
        <v>VK00 NMR</v>
      </c>
      <c r="AB423" s="42" t="str">
        <f>VLOOKUP($C423,[1]量産!$C$4:$N$15550,5,FALSE)</f>
        <v xml:space="preserve"> 2X 標準</v>
      </c>
      <c r="AC423" s="81" t="str">
        <f>VLOOKUP($C423,[1]量産!$C$4:$N$15550,6,FALSE)</f>
        <v>【I4JKN20】VK00 1X,2X 先行量産向け設変出図 (サ変、内容:S/MBR穴、溶接NUT一部削除、RIVET位置変更)</v>
      </c>
      <c r="AD423" s="42" t="str">
        <f>VLOOKUP($C423,[1]量産!$C$4:$N$15550,7,FALSE)</f>
        <v>PA1-3108</v>
      </c>
      <c r="AE423" s="42" t="str">
        <f>VLOOKUP($C423,[1]量産!$C$4:$N$15550,8,FALSE)</f>
        <v>A</v>
      </c>
      <c r="AF423" s="82" t="str">
        <f>VLOOKUP($C423,[1]量産!$C$4:$N$15550,9,FALSE)</f>
        <v>KHF</v>
      </c>
      <c r="AG423" s="83" t="str">
        <f>VLOOKUP($C423,[1]量産!$C$4:$N$15550,10,FALSE)</f>
        <v>○</v>
      </c>
      <c r="AH423" s="42">
        <f>VLOOKUP($C423,[1]量産!$C$4:$N$15550,11,FALSE)</f>
        <v>20231107</v>
      </c>
      <c r="AI423" s="84">
        <f>VLOOKUP($C423,[1]量産!$C$4:$N$15550,12,FALSE)</f>
        <v>20231107</v>
      </c>
      <c r="AJ423" s="9"/>
      <c r="AK423" s="10"/>
      <c r="AL423" s="11">
        <f t="shared" si="49"/>
        <v>8977944044</v>
      </c>
      <c r="AM423" s="11" t="str">
        <f t="shared" si="50"/>
        <v>A</v>
      </c>
      <c r="AN423" s="11" t="str">
        <f t="shared" si="51"/>
        <v>SOP</v>
      </c>
      <c r="AQ423" s="11">
        <f t="shared" si="54"/>
        <v>0</v>
      </c>
      <c r="AR423" s="11">
        <f t="shared" si="55"/>
        <v>0</v>
      </c>
      <c r="BK423" s="13" t="e">
        <f>VLOOKUP(C:C,[2]Sheet2!$A:$A,1,FALSE)</f>
        <v>#N/A</v>
      </c>
    </row>
    <row r="424" spans="1:63" s="11" customFormat="1">
      <c r="A424" s="138">
        <v>452</v>
      </c>
      <c r="B424" s="170" t="s">
        <v>13</v>
      </c>
      <c r="C424" s="136">
        <v>8978767212</v>
      </c>
      <c r="D424" s="136" t="s">
        <v>17</v>
      </c>
      <c r="E424" s="247" t="s">
        <v>1013</v>
      </c>
      <c r="F424" s="139">
        <v>1</v>
      </c>
      <c r="G424" s="139" t="s">
        <v>738</v>
      </c>
      <c r="H424" s="139" t="s">
        <v>85</v>
      </c>
      <c r="I424" s="152"/>
      <c r="J424" s="152">
        <v>1</v>
      </c>
      <c r="K424" s="152"/>
      <c r="L424" s="152">
        <v>1</v>
      </c>
      <c r="M424" s="139">
        <v>1</v>
      </c>
      <c r="N424" s="152">
        <v>1</v>
      </c>
      <c r="O424" s="152"/>
      <c r="P424" s="152"/>
      <c r="Q424" s="152">
        <v>1</v>
      </c>
      <c r="R424" s="152">
        <v>3</v>
      </c>
      <c r="S424" s="152">
        <v>3</v>
      </c>
      <c r="T424" s="152"/>
      <c r="U424" s="152"/>
      <c r="V424" s="139">
        <v>11</v>
      </c>
      <c r="W424" s="136" t="s">
        <v>680</v>
      </c>
      <c r="X424" s="136" t="s">
        <v>681</v>
      </c>
      <c r="Y424" s="42" t="str">
        <f>VLOOKUP($C424,[1]量産!$C$4:$N$15550,2,FALSE)</f>
        <v>I4JJZ45</v>
      </c>
      <c r="Z424" s="108">
        <f>VLOOKUP($C424,[1]量産!$C$4:$N$15550,3,FALSE)</f>
        <v>0</v>
      </c>
      <c r="AA424" s="42" t="str">
        <f>VLOOKUP($C424,[1]量産!$C$4:$N$15550,4,FALSE)</f>
        <v>VK00 1X 標準</v>
      </c>
      <c r="AB424" s="42" t="str">
        <f>VLOOKUP($C424,[1]量産!$C$4:$N$15550,5,FALSE)</f>
        <v>1X 標準</v>
      </c>
      <c r="AC424" s="81" t="str">
        <f>VLOOKUP($C424,[1]量産!$C$4:$N$15550,6,FALSE)</f>
        <v>【I4JJZ45】VK00 1X ’22/2月末　1生-2向けFRAME ASM 設変出図(サ変)</v>
      </c>
      <c r="AD424" s="42" t="str">
        <f>VLOOKUP($C424,[1]量産!$C$4:$N$15550,7,FALSE)</f>
        <v>PA1-3108</v>
      </c>
      <c r="AE424" s="42" t="str">
        <f>VLOOKUP($C424,[1]量産!$C$4:$N$15550,8,FALSE)</f>
        <v>A</v>
      </c>
      <c r="AF424" s="82" t="str">
        <f>VLOOKUP($C424,[1]量産!$C$4:$N$15550,9,FALSE)</f>
        <v>ND3</v>
      </c>
      <c r="AG424" s="83" t="str">
        <f>VLOOKUP($C424,[1]量産!$C$4:$N$15550,10,FALSE)</f>
        <v>○</v>
      </c>
      <c r="AH424" s="42">
        <f>VLOOKUP($C424,[1]量産!$C$4:$N$15550,11,FALSE)</f>
        <v>20230718</v>
      </c>
      <c r="AI424" s="84">
        <f>VLOOKUP($C424,[1]量産!$C$4:$N$15550,12,FALSE)</f>
        <v>20230718</v>
      </c>
      <c r="AJ424" s="12"/>
      <c r="AK424" s="10"/>
      <c r="AL424" s="11">
        <f t="shared" si="49"/>
        <v>8978767212</v>
      </c>
      <c r="AM424" s="11" t="str">
        <f t="shared" si="50"/>
        <v>A</v>
      </c>
      <c r="AN424" s="11" t="str">
        <f t="shared" si="51"/>
        <v>SOP</v>
      </c>
      <c r="AQ424" s="11">
        <f t="shared" si="54"/>
        <v>0</v>
      </c>
      <c r="AR424" s="11">
        <f t="shared" si="55"/>
        <v>0</v>
      </c>
      <c r="BK424" s="13" t="e">
        <f>VLOOKUP(C:C,[2]Sheet2!$A:$A,1,FALSE)</f>
        <v>#N/A</v>
      </c>
    </row>
    <row r="425" spans="1:63" s="11" customFormat="1">
      <c r="A425" s="138">
        <v>505</v>
      </c>
      <c r="B425" s="170" t="s">
        <v>13</v>
      </c>
      <c r="C425" s="136">
        <v>8978843382</v>
      </c>
      <c r="D425" s="136" t="s">
        <v>17</v>
      </c>
      <c r="E425" s="247" t="s">
        <v>1013</v>
      </c>
      <c r="F425" s="139">
        <v>1</v>
      </c>
      <c r="G425" s="139" t="s">
        <v>688</v>
      </c>
      <c r="H425" s="139" t="s">
        <v>85</v>
      </c>
      <c r="I425" s="152"/>
      <c r="J425" s="152">
        <v>1</v>
      </c>
      <c r="K425" s="152"/>
      <c r="L425" s="139">
        <v>1</v>
      </c>
      <c r="M425" s="152"/>
      <c r="N425" s="152"/>
      <c r="O425" s="152">
        <v>1</v>
      </c>
      <c r="P425" s="139"/>
      <c r="Q425" s="152"/>
      <c r="R425" s="152">
        <v>1</v>
      </c>
      <c r="S425" s="152"/>
      <c r="T425" s="152"/>
      <c r="U425" s="152"/>
      <c r="V425" s="139">
        <v>4</v>
      </c>
      <c r="W425" s="136" t="s">
        <v>680</v>
      </c>
      <c r="X425" s="136" t="s">
        <v>681</v>
      </c>
      <c r="Y425" s="42" t="str">
        <f>VLOOKUP($C425,[1]量産!$C$4:$N$15550,2,FALSE)</f>
        <v>I4JKG68</v>
      </c>
      <c r="Z425" s="108">
        <f>VLOOKUP($C425,[1]量産!$C$4:$N$15550,3,FALSE)</f>
        <v>44959</v>
      </c>
      <c r="AA425" s="42" t="str">
        <f>VLOOKUP($C425,[1]量産!$C$4:$N$15550,4,FALSE)</f>
        <v>VK00 NMR</v>
      </c>
      <c r="AB425" s="42" t="str">
        <f>VLOOKUP($C425,[1]量産!$C$4:$N$15550,5,FALSE)</f>
        <v>VK00 1X 標準</v>
      </c>
      <c r="AC425" s="81" t="str">
        <f>VLOOKUP($C425,[1]量産!$C$4:$N$15550,6,FALSE)</f>
        <v>【I4JKG68】VK00 1X RIGID 一生向けFRAME ASM 設変出図</v>
      </c>
      <c r="AD425" s="42" t="str">
        <f>VLOOKUP($C425,[1]量産!$C$4:$N$15550,7,FALSE)</f>
        <v>PA1-3108</v>
      </c>
      <c r="AE425" s="42" t="str">
        <f>VLOOKUP($C425,[1]量産!$C$4:$N$15550,8,FALSE)</f>
        <v>A</v>
      </c>
      <c r="AF425" s="82" t="str">
        <f>VLOOKUP($C425,[1]量産!$C$4:$N$15550,9,FALSE)</f>
        <v>JHE</v>
      </c>
      <c r="AG425" s="83" t="str">
        <f>VLOOKUP($C425,[1]量産!$C$4:$N$15550,10,FALSE)</f>
        <v>○</v>
      </c>
      <c r="AH425" s="42">
        <f>VLOOKUP($C425,[1]量産!$C$4:$N$15550,11,FALSE)</f>
        <v>20230829</v>
      </c>
      <c r="AI425" s="84">
        <f>VLOOKUP($C425,[1]量産!$C$4:$N$15550,12,FALSE)</f>
        <v>20230829</v>
      </c>
      <c r="AJ425" s="12"/>
      <c r="AK425" s="10"/>
      <c r="AL425" s="11">
        <f t="shared" si="49"/>
        <v>8978843382</v>
      </c>
      <c r="AM425" s="11" t="str">
        <f t="shared" si="50"/>
        <v>A</v>
      </c>
      <c r="AN425" s="11" t="str">
        <f t="shared" si="51"/>
        <v>SOP</v>
      </c>
      <c r="AQ425" s="11">
        <f t="shared" si="54"/>
        <v>0</v>
      </c>
      <c r="AR425" s="11">
        <f t="shared" si="55"/>
        <v>0</v>
      </c>
      <c r="BK425" s="13" t="e">
        <f>VLOOKUP(C:C,[2]Sheet2!$A:$A,1,FALSE)</f>
        <v>#N/A</v>
      </c>
    </row>
    <row r="426" spans="1:63" s="11" customFormat="1">
      <c r="A426" s="138">
        <v>515</v>
      </c>
      <c r="B426" s="170" t="s">
        <v>13</v>
      </c>
      <c r="C426" s="136">
        <v>8982293871</v>
      </c>
      <c r="D426" s="136" t="s">
        <v>854</v>
      </c>
      <c r="E426" s="247" t="s">
        <v>1013</v>
      </c>
      <c r="F426" s="139">
        <v>1</v>
      </c>
      <c r="G426" s="139" t="s">
        <v>855</v>
      </c>
      <c r="H426" s="139" t="s">
        <v>85</v>
      </c>
      <c r="I426" s="152"/>
      <c r="J426" s="139">
        <v>1</v>
      </c>
      <c r="K426" s="152">
        <v>2</v>
      </c>
      <c r="L426" s="152">
        <v>4</v>
      </c>
      <c r="M426" s="152"/>
      <c r="N426" s="139"/>
      <c r="O426" s="152">
        <v>1</v>
      </c>
      <c r="P426" s="152">
        <v>2</v>
      </c>
      <c r="Q426" s="152">
        <v>2</v>
      </c>
      <c r="R426" s="152">
        <v>2</v>
      </c>
      <c r="S426" s="152">
        <v>1</v>
      </c>
      <c r="T426" s="152">
        <v>4</v>
      </c>
      <c r="U426" s="152">
        <v>3</v>
      </c>
      <c r="V426" s="139">
        <v>22</v>
      </c>
      <c r="W426" s="136" t="s">
        <v>680</v>
      </c>
      <c r="X426" s="136" t="s">
        <v>795</v>
      </c>
      <c r="Y426" s="42" t="str">
        <f>VLOOKUP($C426,[1]量産!$C$4:$N$15550,2,FALSE)</f>
        <v>I4JDY75</v>
      </c>
      <c r="Z426" s="108">
        <f>VLOOKUP($C426,[1]量産!$C$4:$N$15550,3,FALSE)</f>
        <v>0</v>
      </c>
      <c r="AA426" s="42" t="str">
        <f>VLOOKUP($C426,[1]量産!$C$4:$N$15550,4,FALSE)</f>
        <v>VN80  N*R</v>
      </c>
      <c r="AB426" s="42" t="str">
        <f>VLOOKUP($C426,[1]量産!$C$4:$N$15550,5,FALSE)</f>
        <v>VN80 A-GR(750幅)</v>
      </c>
      <c r="AC426" s="81" t="str">
        <f>VLOOKUP($C426,[1]量産!$C$4:$N$15550,6,FALSE)</f>
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</c>
      <c r="AD426" s="42" t="str">
        <f>VLOOKUP($C426,[1]量産!$C$4:$N$15550,7,FALSE)</f>
        <v>PA1-3070/PA1-3078</v>
      </c>
      <c r="AE426" s="42" t="str">
        <f>VLOOKUP($C426,[1]量産!$C$4:$N$15550,8,FALSE)</f>
        <v>A</v>
      </c>
      <c r="AF426" s="82" t="str">
        <f>VLOOKUP($C426,[1]量産!$C$4:$N$15550,9,FALSE)</f>
        <v>RF1</v>
      </c>
      <c r="AG426" s="83" t="str">
        <f>VLOOKUP($C426,[1]量産!$C$4:$N$15550,10,FALSE)</f>
        <v>○</v>
      </c>
      <c r="AH426" s="42" t="str">
        <f>VLOOKUP($C426,[1]量産!$C$4:$N$15550,11,FALSE)</f>
        <v>20141209</v>
      </c>
      <c r="AI426" s="84" t="str">
        <f>VLOOKUP($C426,[1]量産!$C$4:$N$15550,12,FALSE)</f>
        <v>20141209</v>
      </c>
      <c r="AJ426" s="12"/>
      <c r="AK426" s="10"/>
      <c r="AL426" s="11">
        <f t="shared" si="49"/>
        <v>8982293871</v>
      </c>
      <c r="AM426" s="11" t="str">
        <f t="shared" si="50"/>
        <v>A</v>
      </c>
      <c r="AN426" s="11" t="str">
        <f t="shared" si="51"/>
        <v>SOP</v>
      </c>
      <c r="AQ426" s="11">
        <f t="shared" si="54"/>
        <v>0</v>
      </c>
      <c r="AR426" s="11">
        <f t="shared" si="55"/>
        <v>0</v>
      </c>
      <c r="BK426" s="13" t="e">
        <f>VLOOKUP(C:C,[2]Sheet2!$A:$A,1,FALSE)</f>
        <v>#N/A</v>
      </c>
    </row>
    <row r="427" spans="1:63" s="11" customFormat="1">
      <c r="A427" s="138">
        <v>520</v>
      </c>
      <c r="B427" s="170" t="s">
        <v>13</v>
      </c>
      <c r="C427" s="136">
        <v>8983678921</v>
      </c>
      <c r="D427" s="136" t="s">
        <v>31</v>
      </c>
      <c r="E427" s="247" t="s">
        <v>1013</v>
      </c>
      <c r="F427" s="139">
        <v>1</v>
      </c>
      <c r="G427" s="139" t="s">
        <v>740</v>
      </c>
      <c r="H427" s="139" t="s">
        <v>85</v>
      </c>
      <c r="I427" s="139"/>
      <c r="J427" s="139">
        <v>1</v>
      </c>
      <c r="K427" s="152">
        <v>1</v>
      </c>
      <c r="L427" s="152"/>
      <c r="M427" s="152"/>
      <c r="N427" s="152"/>
      <c r="O427" s="152"/>
      <c r="P427" s="152"/>
      <c r="Q427" s="152"/>
      <c r="R427" s="152"/>
      <c r="S427" s="152">
        <v>1</v>
      </c>
      <c r="T427" s="152">
        <v>2</v>
      </c>
      <c r="U427" s="152"/>
      <c r="V427" s="139">
        <v>5</v>
      </c>
      <c r="W427" s="136" t="s">
        <v>680</v>
      </c>
      <c r="X427" s="136" t="s">
        <v>785</v>
      </c>
      <c r="Y427" s="42" t="str">
        <f>VLOOKUP($C427,[1]量産!$C$4:$N$15550,2,FALSE)</f>
        <v>I4JHB53</v>
      </c>
      <c r="Z427" s="108">
        <f>VLOOKUP($C427,[1]量産!$C$4:$N$15550,3,FALSE)</f>
        <v>0</v>
      </c>
      <c r="AA427" s="42" t="str">
        <f>VLOOKUP($C427,[1]量産!$C$4:$N$15550,4,FALSE)</f>
        <v>VL08 NMR</v>
      </c>
      <c r="AB427" s="42" t="str">
        <f>VLOOKUP($C427,[1]量産!$C$4:$N$15550,5,FALSE)</f>
        <v>2ND C/M異番化</v>
      </c>
      <c r="AC427" s="81" t="str">
        <f>VLOOKUP($C427,[1]量産!$C$4:$N$15550,6,FALSE)</f>
        <v>【I4JHB53】2nd C/M 溶接NUT追加 FRAME ASMとW/PAINT図面</v>
      </c>
      <c r="AD427" s="42" t="str">
        <f>VLOOKUP($C427,[1]量産!$C$4:$N$15550,7,FALSE)</f>
        <v>PA1-9200</v>
      </c>
      <c r="AE427" s="42" t="str">
        <f>VLOOKUP($C427,[1]量産!$C$4:$N$15550,8,FALSE)</f>
        <v>A</v>
      </c>
      <c r="AF427" s="82" t="str">
        <f>VLOOKUP($C427,[1]量産!$C$4:$N$15550,9,FALSE)</f>
        <v>CTS</v>
      </c>
      <c r="AG427" s="83" t="str">
        <f>VLOOKUP($C427,[1]量産!$C$4:$N$15550,10,FALSE)</f>
        <v>○</v>
      </c>
      <c r="AH427" s="42">
        <f>VLOOKUP($C427,[1]量産!$C$4:$N$15550,11,FALSE)</f>
        <v>20191104</v>
      </c>
      <c r="AI427" s="84">
        <f>VLOOKUP($C427,[1]量産!$C$4:$N$15550,12,FALSE)</f>
        <v>20191104</v>
      </c>
      <c r="AJ427" s="9"/>
      <c r="AK427" s="10"/>
      <c r="AL427" s="11">
        <f t="shared" si="49"/>
        <v>8983678921</v>
      </c>
      <c r="AM427" s="11" t="str">
        <f t="shared" si="50"/>
        <v>A</v>
      </c>
      <c r="AN427" s="11" t="str">
        <f t="shared" si="51"/>
        <v>SOP</v>
      </c>
      <c r="AQ427" s="11">
        <f t="shared" si="54"/>
        <v>0</v>
      </c>
      <c r="AR427" s="11">
        <f t="shared" si="55"/>
        <v>0</v>
      </c>
      <c r="BK427" s="13" t="e">
        <f>VLOOKUP(C:C,[2]Sheet2!$A:$A,1,FALSE)</f>
        <v>#N/A</v>
      </c>
    </row>
    <row r="428" spans="1:63" s="11" customFormat="1">
      <c r="A428" s="138">
        <v>523</v>
      </c>
      <c r="B428" s="170" t="s">
        <v>13</v>
      </c>
      <c r="C428" s="136">
        <v>8983911681</v>
      </c>
      <c r="D428" s="136" t="s">
        <v>31</v>
      </c>
      <c r="E428" s="247" t="s">
        <v>1013</v>
      </c>
      <c r="F428" s="139">
        <v>1</v>
      </c>
      <c r="G428" s="139" t="s">
        <v>816</v>
      </c>
      <c r="H428" s="139" t="s">
        <v>85</v>
      </c>
      <c r="I428" s="152"/>
      <c r="J428" s="152">
        <v>1</v>
      </c>
      <c r="K428" s="152"/>
      <c r="L428" s="152"/>
      <c r="M428" s="152"/>
      <c r="N428" s="152"/>
      <c r="O428" s="152">
        <v>1</v>
      </c>
      <c r="P428" s="139">
        <v>1</v>
      </c>
      <c r="Q428" s="139">
        <v>1</v>
      </c>
      <c r="R428" s="152"/>
      <c r="S428" s="139">
        <v>1</v>
      </c>
      <c r="T428" s="152">
        <v>2</v>
      </c>
      <c r="U428" s="152">
        <v>1</v>
      </c>
      <c r="V428" s="139">
        <v>8</v>
      </c>
      <c r="W428" s="136" t="s">
        <v>680</v>
      </c>
      <c r="X428" s="136" t="s">
        <v>785</v>
      </c>
      <c r="Y428" s="42" t="str">
        <f>VLOOKUP($C428,[1]量産!$C$4:$N$15550,2,FALSE)</f>
        <v>I4JHB53</v>
      </c>
      <c r="Z428" s="108">
        <f>VLOOKUP($C428,[1]量産!$C$4:$N$15550,3,FALSE)</f>
        <v>0</v>
      </c>
      <c r="AA428" s="42" t="str">
        <f>VLOOKUP($C428,[1]量産!$C$4:$N$15550,4,FALSE)</f>
        <v>VL08 NMR</v>
      </c>
      <c r="AB428" s="42" t="str">
        <f>VLOOKUP($C428,[1]量産!$C$4:$N$15550,5,FALSE)</f>
        <v>2ND C/M異番化</v>
      </c>
      <c r="AC428" s="81" t="str">
        <f>VLOOKUP($C428,[1]量産!$C$4:$N$15550,6,FALSE)</f>
        <v>【I4JHB53】2nd C/M 溶接NUT追加 FRAME ASMとW/PAINT図面</v>
      </c>
      <c r="AD428" s="42" t="str">
        <f>VLOOKUP($C428,[1]量産!$C$4:$N$15550,7,FALSE)</f>
        <v>PA1-9200</v>
      </c>
      <c r="AE428" s="42" t="str">
        <f>VLOOKUP($C428,[1]量産!$C$4:$N$15550,8,FALSE)</f>
        <v>A</v>
      </c>
      <c r="AF428" s="82" t="str">
        <f>VLOOKUP($C428,[1]量産!$C$4:$N$15550,9,FALSE)</f>
        <v>CTR</v>
      </c>
      <c r="AG428" s="83" t="str">
        <f>VLOOKUP($C428,[1]量産!$C$4:$N$15550,10,FALSE)</f>
        <v>○</v>
      </c>
      <c r="AH428" s="42">
        <f>VLOOKUP($C428,[1]量産!$C$4:$N$15550,11,FALSE)</f>
        <v>20200330</v>
      </c>
      <c r="AI428" s="84">
        <f>VLOOKUP($C428,[1]量産!$C$4:$N$15550,12,FALSE)</f>
        <v>20200330</v>
      </c>
      <c r="AJ428" s="9"/>
      <c r="AK428" s="10"/>
      <c r="AL428" s="11">
        <f t="shared" si="49"/>
        <v>8983911681</v>
      </c>
      <c r="AM428" s="11" t="str">
        <f t="shared" si="50"/>
        <v>A</v>
      </c>
      <c r="AN428" s="11" t="str">
        <f t="shared" si="51"/>
        <v>SOP</v>
      </c>
      <c r="AQ428" s="11">
        <f t="shared" si="54"/>
        <v>0</v>
      </c>
      <c r="AR428" s="11">
        <f t="shared" si="55"/>
        <v>0</v>
      </c>
      <c r="BK428" s="13" t="e">
        <f>VLOOKUP(C:C,[2]Sheet2!$A:$A,1,FALSE)</f>
        <v>#N/A</v>
      </c>
    </row>
    <row r="429" spans="1:63" s="11" customFormat="1">
      <c r="A429" s="138">
        <v>528</v>
      </c>
      <c r="B429" s="170" t="s">
        <v>13</v>
      </c>
      <c r="C429" s="136">
        <v>8983922622</v>
      </c>
      <c r="D429" s="136" t="s">
        <v>32</v>
      </c>
      <c r="E429" s="247" t="s">
        <v>1013</v>
      </c>
      <c r="F429" s="139">
        <v>1</v>
      </c>
      <c r="G429" s="139" t="s">
        <v>741</v>
      </c>
      <c r="H429" s="139" t="s">
        <v>85</v>
      </c>
      <c r="I429" s="152"/>
      <c r="J429" s="139">
        <v>13</v>
      </c>
      <c r="K429" s="152">
        <v>2</v>
      </c>
      <c r="L429" s="152">
        <v>5</v>
      </c>
      <c r="M429" s="139">
        <v>3</v>
      </c>
      <c r="N429" s="139">
        <v>3</v>
      </c>
      <c r="O429" s="152">
        <v>3</v>
      </c>
      <c r="P429" s="139">
        <v>1</v>
      </c>
      <c r="Q429" s="139">
        <v>2</v>
      </c>
      <c r="R429" s="139">
        <v>2</v>
      </c>
      <c r="S429" s="152">
        <v>2</v>
      </c>
      <c r="T429" s="152">
        <v>4</v>
      </c>
      <c r="U429" s="152">
        <v>3</v>
      </c>
      <c r="V429" s="139">
        <v>43</v>
      </c>
      <c r="W429" s="136" t="s">
        <v>680</v>
      </c>
      <c r="X429" s="136" t="s">
        <v>787</v>
      </c>
      <c r="Y429" s="42" t="str">
        <f>VLOOKUP($C429,[1]量産!$C$4:$N$15550,2,FALSE)</f>
        <v>I4JHB73</v>
      </c>
      <c r="Z429" s="108">
        <f>VLOOKUP($C429,[1]量産!$C$4:$N$15550,3,FALSE)</f>
        <v>0</v>
      </c>
      <c r="AA429" s="42" t="str">
        <f>VLOOKUP($C429,[1]量産!$C$4:$N$15550,4,FALSE)</f>
        <v>VL01 NMR</v>
      </c>
      <c r="AB429" s="42" t="str">
        <f>VLOOKUP($C429,[1]量産!$C$4:$N$15550,5,FALSE)</f>
        <v>VL01 C3-Gr</v>
      </c>
      <c r="AC429" s="81" t="str">
        <f>VLOOKUP($C429,[1]量産!$C$4:$N$15550,6,FALSE)</f>
        <v>【I4JHB73】VL01 C3-Gr ENG MTG C/M用BOLT長変更　ECR反映</v>
      </c>
      <c r="AD429" s="42" t="str">
        <f>VLOOKUP($C429,[1]量産!$C$4:$N$15550,7,FALSE)</f>
        <v>PA1-0011</v>
      </c>
      <c r="AE429" s="42" t="str">
        <f>VLOOKUP($C429,[1]量産!$C$4:$N$15550,8,FALSE)</f>
        <v>A</v>
      </c>
      <c r="AF429" s="82" t="str">
        <f>VLOOKUP($C429,[1]量産!$C$4:$N$15550,9,FALSE)</f>
        <v>1KDK</v>
      </c>
      <c r="AG429" s="83" t="str">
        <f>VLOOKUP($C429,[1]量産!$C$4:$N$15550,10,FALSE)</f>
        <v>○</v>
      </c>
      <c r="AH429" s="42">
        <f>VLOOKUP($C429,[1]量産!$C$4:$N$15550,11,FALSE)</f>
        <v>20200213</v>
      </c>
      <c r="AI429" s="84">
        <f>VLOOKUP($C429,[1]量産!$C$4:$N$15550,12,FALSE)</f>
        <v>20200213</v>
      </c>
      <c r="AJ429" s="9"/>
      <c r="AK429" s="10"/>
      <c r="AL429" s="11">
        <f t="shared" si="49"/>
        <v>8983922622</v>
      </c>
      <c r="AM429" s="11" t="str">
        <f t="shared" si="50"/>
        <v>A</v>
      </c>
      <c r="AN429" s="11" t="str">
        <f t="shared" si="51"/>
        <v>SOP</v>
      </c>
      <c r="AQ429" s="11">
        <f t="shared" si="54"/>
        <v>0</v>
      </c>
      <c r="AR429" s="11">
        <f t="shared" si="55"/>
        <v>0</v>
      </c>
      <c r="BK429" s="13" t="e">
        <f>VLOOKUP(C:C,[2]Sheet2!$A:$A,1,FALSE)</f>
        <v>#N/A</v>
      </c>
    </row>
    <row r="430" spans="1:63" s="11" customFormat="1">
      <c r="A430" s="138">
        <v>531</v>
      </c>
      <c r="B430" s="170" t="s">
        <v>13</v>
      </c>
      <c r="C430" s="136">
        <v>8983922670</v>
      </c>
      <c r="D430" s="136" t="s">
        <v>32</v>
      </c>
      <c r="E430" s="247" t="s">
        <v>1013</v>
      </c>
      <c r="F430" s="139">
        <v>1</v>
      </c>
      <c r="G430" s="139" t="s">
        <v>762</v>
      </c>
      <c r="H430" s="139" t="s">
        <v>85</v>
      </c>
      <c r="I430" s="152"/>
      <c r="J430" s="152">
        <v>1</v>
      </c>
      <c r="K430" s="152"/>
      <c r="L430" s="152"/>
      <c r="M430" s="152"/>
      <c r="N430" s="139"/>
      <c r="O430" s="152">
        <v>1</v>
      </c>
      <c r="P430" s="152">
        <v>3</v>
      </c>
      <c r="Q430" s="152">
        <v>3</v>
      </c>
      <c r="R430" s="152">
        <v>3</v>
      </c>
      <c r="S430" s="152">
        <v>2</v>
      </c>
      <c r="T430" s="152">
        <v>2</v>
      </c>
      <c r="U430" s="152">
        <v>1</v>
      </c>
      <c r="V430" s="139">
        <v>16</v>
      </c>
      <c r="W430" s="136" t="s">
        <v>680</v>
      </c>
      <c r="X430" s="136" t="s">
        <v>787</v>
      </c>
      <c r="Y430" s="42" t="str">
        <f>VLOOKUP($C430,[1]量産!$C$4:$N$15550,2,FALSE)</f>
        <v>I3JZ346</v>
      </c>
      <c r="Z430" s="108">
        <f>VLOOKUP($C430,[1]量産!$C$4:$N$15550,3,FALSE)</f>
        <v>0</v>
      </c>
      <c r="AA430" s="42">
        <f>VLOOKUP($C430,[1]量産!$C$4:$N$15550,4,FALSE)</f>
        <v>0</v>
      </c>
      <c r="AB430" s="42" t="str">
        <f>VLOOKUP($C430,[1]量産!$C$4:$N$15550,5,FALSE)</f>
        <v>VL01 C3-Gr SOP</v>
      </c>
      <c r="AC430" s="81" t="str">
        <f>VLOOKUP($C430,[1]量産!$C$4:$N$15550,6,FALSE)</f>
        <v>【I3JZ346】VL01 C3-Gr向け ナロー系 新規出図</v>
      </c>
      <c r="AD430" s="42" t="str">
        <f>VLOOKUP($C430,[1]量産!$C$4:$N$15550,7,FALSE)</f>
        <v>PA1-9214</v>
      </c>
      <c r="AE430" s="42" t="str">
        <f>VLOOKUP($C430,[1]量産!$C$4:$N$15550,8,FALSE)</f>
        <v>A</v>
      </c>
      <c r="AF430" s="82" t="str">
        <f>VLOOKUP($C430,[1]量産!$C$4:$N$15550,9,FALSE)</f>
        <v>LE5</v>
      </c>
      <c r="AG430" s="83" t="str">
        <f>VLOOKUP($C430,[1]量産!$C$4:$N$15550,10,FALSE)</f>
        <v>○</v>
      </c>
      <c r="AH430" s="42">
        <f>VLOOKUP($C430,[1]量産!$C$4:$N$15550,11,FALSE)</f>
        <v>20191113</v>
      </c>
      <c r="AI430" s="84">
        <f>VLOOKUP($C430,[1]量産!$C$4:$N$15550,12,FALSE)</f>
        <v>20191113</v>
      </c>
      <c r="AJ430" s="9"/>
      <c r="AK430" s="10"/>
      <c r="AL430" s="11">
        <f t="shared" si="49"/>
        <v>8983922670</v>
      </c>
      <c r="AM430" s="11" t="str">
        <f t="shared" si="50"/>
        <v>A</v>
      </c>
      <c r="AN430" s="11" t="str">
        <f t="shared" si="51"/>
        <v>SOP</v>
      </c>
      <c r="AQ430" s="11">
        <f t="shared" si="54"/>
        <v>0</v>
      </c>
      <c r="AR430" s="11">
        <f t="shared" si="55"/>
        <v>0</v>
      </c>
      <c r="BK430" s="13" t="e">
        <f>VLOOKUP(C:C,[2]Sheet2!$A:$A,1,FALSE)</f>
        <v>#N/A</v>
      </c>
    </row>
    <row r="431" spans="1:63" s="11" customFormat="1">
      <c r="A431" s="138">
        <v>559</v>
      </c>
      <c r="B431" s="170" t="s">
        <v>13</v>
      </c>
      <c r="C431" s="136">
        <v>8978274300</v>
      </c>
      <c r="D431" s="136" t="s">
        <v>29</v>
      </c>
      <c r="E431" s="247" t="s">
        <v>1013</v>
      </c>
      <c r="F431" s="139">
        <v>3</v>
      </c>
      <c r="G431" s="139" t="s">
        <v>733</v>
      </c>
      <c r="H431" s="139" t="s">
        <v>85</v>
      </c>
      <c r="I431" s="152"/>
      <c r="J431" s="139">
        <v>6</v>
      </c>
      <c r="K431" s="152">
        <v>18</v>
      </c>
      <c r="L431" s="152">
        <v>12</v>
      </c>
      <c r="M431" s="152"/>
      <c r="N431" s="152">
        <v>21</v>
      </c>
      <c r="O431" s="152">
        <v>3</v>
      </c>
      <c r="P431" s="152">
        <v>6</v>
      </c>
      <c r="Q431" s="152">
        <v>6</v>
      </c>
      <c r="R431" s="152">
        <v>6</v>
      </c>
      <c r="S431" s="139">
        <v>9</v>
      </c>
      <c r="T431" s="152">
        <v>6</v>
      </c>
      <c r="U431" s="152">
        <v>3</v>
      </c>
      <c r="V431" s="139">
        <v>96</v>
      </c>
      <c r="W431" s="136" t="s">
        <v>680</v>
      </c>
      <c r="X431" s="136" t="s">
        <v>790</v>
      </c>
      <c r="Y431" s="42" t="str">
        <f>VLOOKUP($C431,[1]量産!$C$4:$N$15550,2,FALSE)</f>
        <v>I3JAX91</v>
      </c>
      <c r="Z431" s="108">
        <f>VLOOKUP($C431,[1]量産!$C$4:$N$15550,3,FALSE)</f>
        <v>0</v>
      </c>
      <c r="AA431" s="42" t="str">
        <f>VLOOKUP($C431,[1]量産!$C$4:$N$15550,4,FALSE)</f>
        <v>VL24 NMR</v>
      </c>
      <c r="AB431" s="42" t="str">
        <f>VLOOKUP($C431,[1]量産!$C$4:$N$15550,5,FALSE)</f>
        <v>VL24 D-Gr</v>
      </c>
      <c r="AC431" s="81" t="str">
        <f>VLOOKUP($C431,[1]量産!$C$4:$N$15550,6,FALSE)</f>
        <v>【I3JAX91】VL24 D-Gｒ 台湾向け　700巾FRAME ASM新規出図(GVW5ｔ）</v>
      </c>
      <c r="AD431" s="42" t="str">
        <f>VLOOKUP($C431,[1]量産!$C$4:$N$15550,7,FALSE)</f>
        <v>PA1-1129</v>
      </c>
      <c r="AE431" s="42" t="str">
        <f>VLOOKUP($C431,[1]量産!$C$4:$N$15550,8,FALSE)</f>
        <v>A</v>
      </c>
      <c r="AF431" s="82" t="str">
        <f>VLOOKUP($C431,[1]量産!$C$4:$N$15550,9,FALSE)</f>
        <v>CFH</v>
      </c>
      <c r="AG431" s="83" t="str">
        <f>VLOOKUP($C431,[1]量産!$C$4:$N$15550,10,FALSE)</f>
        <v>○</v>
      </c>
      <c r="AH431" s="42">
        <f>VLOOKUP($C431,[1]量産!$C$4:$N$15550,11,FALSE)</f>
        <v>20211004</v>
      </c>
      <c r="AI431" s="84">
        <f>VLOOKUP($C431,[1]量産!$C$4:$N$15550,12,FALSE)</f>
        <v>20211004</v>
      </c>
      <c r="AJ431" s="9"/>
      <c r="AK431" s="10"/>
      <c r="AL431" s="11">
        <f t="shared" si="49"/>
        <v>8978274300</v>
      </c>
      <c r="AM431" s="11" t="str">
        <f t="shared" si="50"/>
        <v>A</v>
      </c>
      <c r="AN431" s="11" t="str">
        <f t="shared" si="51"/>
        <v>SOP</v>
      </c>
      <c r="AQ431" s="11">
        <f t="shared" si="54"/>
        <v>0</v>
      </c>
      <c r="AR431" s="11">
        <f t="shared" si="55"/>
        <v>0</v>
      </c>
      <c r="BK431" s="13" t="e">
        <f>VLOOKUP(C:C,[2]Sheet2!$A:$A,1,FALSE)</f>
        <v>#N/A</v>
      </c>
    </row>
    <row r="432" spans="1:63" s="11" customFormat="1">
      <c r="A432" s="138">
        <v>562</v>
      </c>
      <c r="B432" s="170" t="s">
        <v>13</v>
      </c>
      <c r="C432" s="136">
        <v>8982127500</v>
      </c>
      <c r="D432" s="136" t="s">
        <v>96</v>
      </c>
      <c r="E432" s="247" t="s">
        <v>1013</v>
      </c>
      <c r="F432" s="139">
        <v>3</v>
      </c>
      <c r="G432" s="139" t="s">
        <v>97</v>
      </c>
      <c r="H432" s="139" t="s">
        <v>85</v>
      </c>
      <c r="I432" s="139"/>
      <c r="J432" s="152">
        <v>30</v>
      </c>
      <c r="K432" s="152">
        <v>24</v>
      </c>
      <c r="L432" s="152">
        <v>12</v>
      </c>
      <c r="M432" s="139"/>
      <c r="N432" s="139"/>
      <c r="O432" s="139"/>
      <c r="P432" s="139">
        <v>6</v>
      </c>
      <c r="Q432" s="139">
        <v>6</v>
      </c>
      <c r="R432" s="139"/>
      <c r="S432" s="152">
        <v>6</v>
      </c>
      <c r="T432" s="152">
        <v>6</v>
      </c>
      <c r="U432" s="152">
        <v>12</v>
      </c>
      <c r="V432" s="139">
        <v>102</v>
      </c>
      <c r="W432" s="136" t="s">
        <v>680</v>
      </c>
      <c r="X432" s="136" t="s">
        <v>798</v>
      </c>
      <c r="Y432" s="42" t="str">
        <f>VLOOKUP($C432,[1]量産!$C$4:$N$15550,2,FALSE)</f>
        <v>I3JT626</v>
      </c>
      <c r="Z432" s="108">
        <f>VLOOKUP($C432,[1]量産!$C$4:$N$15550,3,FALSE)</f>
        <v>0</v>
      </c>
      <c r="AA432" s="42" t="str">
        <f>VLOOKUP($C432,[1]量産!$C$4:$N$15550,4,FALSE)</f>
        <v>VN69 NPR</v>
      </c>
      <c r="AB432" s="42" t="str">
        <f>VLOOKUP($C432,[1]量産!$C$4:$N$15550,5,FALSE)</f>
        <v>*</v>
      </c>
      <c r="AC432" s="81" t="str">
        <f>VLOOKUP($C432,[1]量産!$C$4:$N$15550,6,FALSE)</f>
        <v>【3JT626】コロンビア向け SM CKD⇒他仕向け FR ASM設定 8982127500</v>
      </c>
      <c r="AD432" s="42">
        <f>VLOOKUP($C432,[1]量産!$C$4:$N$15550,7,FALSE)</f>
        <v>0</v>
      </c>
      <c r="AE432" s="42" t="str">
        <f>VLOOKUP($C432,[1]量産!$C$4:$N$15550,8,FALSE)</f>
        <v>A</v>
      </c>
      <c r="AF432" s="82" t="str">
        <f>VLOOKUP($C432,[1]量産!$C$4:$N$15550,9,FALSE)</f>
        <v>RI3</v>
      </c>
      <c r="AG432" s="83" t="str">
        <f>VLOOKUP($C432,[1]量産!$C$4:$N$15550,10,FALSE)</f>
        <v>○</v>
      </c>
      <c r="AH432" s="42" t="str">
        <f>VLOOKUP($C432,[1]量産!$C$4:$N$15550,11,FALSE)</f>
        <v>20141006</v>
      </c>
      <c r="AI432" s="84" t="str">
        <f>VLOOKUP($C432,[1]量産!$C$4:$N$15550,12,FALSE)</f>
        <v>20141006</v>
      </c>
      <c r="AJ432" s="9"/>
      <c r="AK432" s="10"/>
      <c r="AL432" s="11">
        <f t="shared" si="49"/>
        <v>8982127500</v>
      </c>
      <c r="AM432" s="11" t="str">
        <f t="shared" si="50"/>
        <v>A</v>
      </c>
      <c r="AN432" s="11" t="str">
        <f t="shared" si="51"/>
        <v>SOP</v>
      </c>
      <c r="AQ432" s="11">
        <f t="shared" si="54"/>
        <v>0</v>
      </c>
      <c r="AR432" s="11">
        <f t="shared" si="55"/>
        <v>0</v>
      </c>
      <c r="BK432" s="13" t="e">
        <f>VLOOKUP(C:C,[2]Sheet2!$A:$A,1,FALSE)</f>
        <v>#N/A</v>
      </c>
    </row>
    <row r="433" spans="1:63" s="11" customFormat="1">
      <c r="A433" s="138">
        <v>565</v>
      </c>
      <c r="B433" s="170" t="s">
        <v>13</v>
      </c>
      <c r="C433" s="136">
        <v>8983922622</v>
      </c>
      <c r="D433" s="136" t="s">
        <v>32</v>
      </c>
      <c r="E433" s="247" t="s">
        <v>1013</v>
      </c>
      <c r="F433" s="139">
        <v>3</v>
      </c>
      <c r="G433" s="139" t="s">
        <v>741</v>
      </c>
      <c r="H433" s="139" t="s">
        <v>85</v>
      </c>
      <c r="I433" s="152"/>
      <c r="J433" s="152">
        <v>12</v>
      </c>
      <c r="K433" s="152"/>
      <c r="L433" s="152"/>
      <c r="M433" s="152"/>
      <c r="N433" s="152">
        <v>12</v>
      </c>
      <c r="O433" s="152"/>
      <c r="P433" s="152"/>
      <c r="Q433" s="139"/>
      <c r="R433" s="152"/>
      <c r="S433" s="152"/>
      <c r="T433" s="152"/>
      <c r="U433" s="152"/>
      <c r="V433" s="139">
        <v>24</v>
      </c>
      <c r="W433" s="136" t="s">
        <v>680</v>
      </c>
      <c r="X433" s="136" t="s">
        <v>787</v>
      </c>
      <c r="Y433" s="42" t="str">
        <f>VLOOKUP($C433,[1]量産!$C$4:$N$15550,2,FALSE)</f>
        <v>I4JHB73</v>
      </c>
      <c r="Z433" s="108">
        <f>VLOOKUP($C433,[1]量産!$C$4:$N$15550,3,FALSE)</f>
        <v>0</v>
      </c>
      <c r="AA433" s="42" t="str">
        <f>VLOOKUP($C433,[1]量産!$C$4:$N$15550,4,FALSE)</f>
        <v>VL01 NMR</v>
      </c>
      <c r="AB433" s="42" t="str">
        <f>VLOOKUP($C433,[1]量産!$C$4:$N$15550,5,FALSE)</f>
        <v>VL01 C3-Gr</v>
      </c>
      <c r="AC433" s="81" t="str">
        <f>VLOOKUP($C433,[1]量産!$C$4:$N$15550,6,FALSE)</f>
        <v>【I4JHB73】VL01 C3-Gr ENG MTG C/M用BOLT長変更　ECR反映</v>
      </c>
      <c r="AD433" s="42" t="str">
        <f>VLOOKUP($C433,[1]量産!$C$4:$N$15550,7,FALSE)</f>
        <v>PA1-0011</v>
      </c>
      <c r="AE433" s="42" t="str">
        <f>VLOOKUP($C433,[1]量産!$C$4:$N$15550,8,FALSE)</f>
        <v>A</v>
      </c>
      <c r="AF433" s="82" t="str">
        <f>VLOOKUP($C433,[1]量産!$C$4:$N$15550,9,FALSE)</f>
        <v>1KDK</v>
      </c>
      <c r="AG433" s="83" t="str">
        <f>VLOOKUP($C433,[1]量産!$C$4:$N$15550,10,FALSE)</f>
        <v>○</v>
      </c>
      <c r="AH433" s="42">
        <f>VLOOKUP($C433,[1]量産!$C$4:$N$15550,11,FALSE)</f>
        <v>20200213</v>
      </c>
      <c r="AI433" s="84">
        <f>VLOOKUP($C433,[1]量産!$C$4:$N$15550,12,FALSE)</f>
        <v>20200213</v>
      </c>
      <c r="AJ433" s="9"/>
      <c r="AK433" s="10"/>
      <c r="AL433" s="11">
        <f t="shared" si="49"/>
        <v>8983922622</v>
      </c>
      <c r="AM433" s="11" t="str">
        <f t="shared" si="50"/>
        <v>A</v>
      </c>
      <c r="AN433" s="11" t="str">
        <f t="shared" si="51"/>
        <v>SOP</v>
      </c>
      <c r="AQ433" s="11">
        <f t="shared" si="54"/>
        <v>0</v>
      </c>
      <c r="AR433" s="11">
        <f t="shared" si="55"/>
        <v>0</v>
      </c>
      <c r="BK433" s="13" t="e">
        <f>VLOOKUP(C:C,[2]Sheet2!$A:$A,1,FALSE)</f>
        <v>#N/A</v>
      </c>
    </row>
    <row r="434" spans="1:63" s="11" customFormat="1">
      <c r="A434" s="138">
        <v>325</v>
      </c>
      <c r="B434" s="170" t="s">
        <v>13</v>
      </c>
      <c r="C434" s="136">
        <v>7552462680</v>
      </c>
      <c r="D434" s="136" t="s">
        <v>87</v>
      </c>
      <c r="E434" s="247" t="s">
        <v>1030</v>
      </c>
      <c r="F434" s="139">
        <v>1</v>
      </c>
      <c r="G434" s="139" t="s">
        <v>820</v>
      </c>
      <c r="H434" s="139" t="s">
        <v>85</v>
      </c>
      <c r="I434" s="139"/>
      <c r="J434" s="139">
        <v>1</v>
      </c>
      <c r="K434" s="139">
        <v>1</v>
      </c>
      <c r="L434" s="139">
        <v>4</v>
      </c>
      <c r="M434" s="139">
        <v>3</v>
      </c>
      <c r="N434" s="139">
        <v>3</v>
      </c>
      <c r="O434" s="139">
        <v>4</v>
      </c>
      <c r="P434" s="139">
        <v>7</v>
      </c>
      <c r="Q434" s="139">
        <v>6</v>
      </c>
      <c r="R434" s="139">
        <v>5</v>
      </c>
      <c r="S434" s="139">
        <v>5</v>
      </c>
      <c r="T434" s="152">
        <v>3</v>
      </c>
      <c r="U434" s="152">
        <v>2</v>
      </c>
      <c r="V434" s="139">
        <v>44</v>
      </c>
      <c r="W434" s="136" t="s">
        <v>680</v>
      </c>
      <c r="X434" s="136" t="s">
        <v>789</v>
      </c>
      <c r="Y434" s="42" t="str">
        <f>VLOOKUP($C434,[1]量産!$C$4:$N$15550,2,FALSE)</f>
        <v>I3K4486</v>
      </c>
      <c r="Z434" s="108">
        <f>VLOOKUP($C434,[1]量産!$C$4:$N$15550,3,FALSE)</f>
        <v>45489</v>
      </c>
      <c r="AA434" s="42" t="str">
        <f>VLOOKUP($C434,[1]量産!$C$4:$N$15550,4,FALSE)</f>
        <v>VDS NMR</v>
      </c>
      <c r="AB434" s="42" t="str">
        <f>VLOOKUP($C434,[1]量産!$C$4:$N$15550,5,FALSE)</f>
        <v>VDS</v>
      </c>
      <c r="AC434" s="81" t="str">
        <f>VLOOKUP($C434,[1]量産!$C$4:$N$15550,6,FALSE)</f>
        <v>VDSｺﾛﾝﾋﾞｱ向け 露払い FRAME ASM 新規出図</v>
      </c>
      <c r="AD434" s="42" t="str">
        <f>VLOOKUP($C434,[1]量産!$C$4:$N$15550,7,FALSE)</f>
        <v>PA1-4132</v>
      </c>
      <c r="AE434" s="42" t="str">
        <f>VLOOKUP($C434,[1]量産!$C$4:$N$15550,8,FALSE)</f>
        <v>A</v>
      </c>
      <c r="AF434" s="82" t="str">
        <f>VLOOKUP($C434,[1]量産!$C$4:$N$15550,9,FALSE)</f>
        <v>NM1</v>
      </c>
      <c r="AG434" s="83" t="str">
        <f>VLOOKUP($C434,[1]量産!$C$4:$N$15550,10,FALSE)</f>
        <v>○</v>
      </c>
      <c r="AH434" s="42">
        <f>VLOOKUP($C434,[1]量産!$C$4:$N$15550,11,FALSE)</f>
        <v>20241004</v>
      </c>
      <c r="AI434" s="84">
        <f>VLOOKUP($C434,[1]量産!$C$4:$N$15550,12,FALSE)</f>
        <v>20241004</v>
      </c>
      <c r="AJ434" s="9"/>
      <c r="AK434" s="10"/>
      <c r="AL434" s="11">
        <f t="shared" si="49"/>
        <v>7552462680</v>
      </c>
      <c r="AM434" s="11" t="str">
        <f t="shared" si="50"/>
        <v>A</v>
      </c>
      <c r="AN434" s="11" t="str">
        <f t="shared" si="51"/>
        <v>VDS コロンビア向け C1-Gr SOP</v>
      </c>
      <c r="AQ434" s="11">
        <f t="shared" si="54"/>
        <v>0</v>
      </c>
      <c r="AR434" s="11">
        <f t="shared" si="55"/>
        <v>0</v>
      </c>
      <c r="BK434" s="13" t="e">
        <f>VLOOKUP(C:C,[2]Sheet2!$A:$A,1,FALSE)</f>
        <v>#N/A</v>
      </c>
    </row>
    <row r="435" spans="1:63" s="11" customFormat="1">
      <c r="A435" s="138">
        <v>412</v>
      </c>
      <c r="B435" s="170" t="s">
        <v>13</v>
      </c>
      <c r="C435" s="136">
        <v>8977943493</v>
      </c>
      <c r="D435" s="136" t="s">
        <v>15</v>
      </c>
      <c r="E435" s="247" t="s">
        <v>1034</v>
      </c>
      <c r="F435" s="139">
        <v>1</v>
      </c>
      <c r="G435" s="139" t="s">
        <v>22</v>
      </c>
      <c r="H435" s="139" t="s">
        <v>85</v>
      </c>
      <c r="I435" s="139"/>
      <c r="J435" s="152">
        <v>1</v>
      </c>
      <c r="K435" s="139"/>
      <c r="L435" s="152"/>
      <c r="M435" s="152"/>
      <c r="N435" s="139">
        <v>3</v>
      </c>
      <c r="O435" s="139">
        <v>9</v>
      </c>
      <c r="P435" s="139">
        <v>5</v>
      </c>
      <c r="Q435" s="139">
        <v>3</v>
      </c>
      <c r="R435" s="152">
        <v>4</v>
      </c>
      <c r="S435" s="152">
        <v>2</v>
      </c>
      <c r="T435" s="152">
        <v>3</v>
      </c>
      <c r="U435" s="152">
        <v>2</v>
      </c>
      <c r="V435" s="139">
        <v>32</v>
      </c>
      <c r="W435" s="136" t="s">
        <v>680</v>
      </c>
      <c r="X435" s="136" t="s">
        <v>681</v>
      </c>
      <c r="Y435" s="42" t="str">
        <f>VLOOKUP($C435,[1]量産!$C$4:$N$15550,2,FALSE)</f>
        <v>I4JKN20</v>
      </c>
      <c r="Z435" s="108">
        <f>VLOOKUP($C435,[1]量産!$C$4:$N$15550,3,FALSE)</f>
        <v>45005</v>
      </c>
      <c r="AA435" s="42" t="str">
        <f>VLOOKUP($C435,[1]量産!$C$4:$N$15550,4,FALSE)</f>
        <v>VK00 NMR</v>
      </c>
      <c r="AB435" s="42" t="str">
        <f>VLOOKUP($C435,[1]量産!$C$4:$N$15550,5,FALSE)</f>
        <v xml:space="preserve"> 2X 標準</v>
      </c>
      <c r="AC435" s="81" t="str">
        <f>VLOOKUP($C435,[1]量産!$C$4:$N$15550,6,FALSE)</f>
        <v>【I4JKN20】VK00 1X,2X 先行量産向け設変出図 (サ変、内容:S/MBR穴、溶接NUT一部削除、RIVET位置変更)</v>
      </c>
      <c r="AD435" s="42" t="str">
        <f>VLOOKUP($C435,[1]量産!$C$4:$N$15550,7,FALSE)</f>
        <v>PA1-3108</v>
      </c>
      <c r="AE435" s="42" t="str">
        <f>VLOOKUP($C435,[1]量産!$C$4:$N$15550,8,FALSE)</f>
        <v>A</v>
      </c>
      <c r="AF435" s="82" t="str">
        <f>VLOOKUP($C435,[1]量産!$C$4:$N$15550,9,FALSE)</f>
        <v>GN4</v>
      </c>
      <c r="AG435" s="83" t="str">
        <f>VLOOKUP($C435,[1]量産!$C$4:$N$15550,10,FALSE)</f>
        <v>○</v>
      </c>
      <c r="AH435" s="42">
        <f>VLOOKUP($C435,[1]量産!$C$4:$N$15550,11,FALSE)</f>
        <v>20230705</v>
      </c>
      <c r="AI435" s="84">
        <f>VLOOKUP($C435,[1]量産!$C$4:$N$15550,12,FALSE)</f>
        <v>20230705</v>
      </c>
      <c r="AJ435" s="9"/>
      <c r="AK435" s="10"/>
      <c r="AL435" s="11">
        <f t="shared" si="49"/>
        <v>8977943493</v>
      </c>
      <c r="AM435" s="11" t="str">
        <f t="shared" si="50"/>
        <v>A</v>
      </c>
      <c r="AN435" s="11" t="str">
        <f t="shared" si="51"/>
        <v>VK00 2X 標準</v>
      </c>
      <c r="AQ435" s="11">
        <f t="shared" si="54"/>
        <v>0</v>
      </c>
      <c r="AR435" s="11">
        <f t="shared" si="55"/>
        <v>0</v>
      </c>
      <c r="BK435" s="13" t="e">
        <f>VLOOKUP(C:C,[2]Sheet2!$A:$A,1,FALSE)</f>
        <v>#N/A</v>
      </c>
    </row>
    <row r="436" spans="1:63" s="11" customFormat="1">
      <c r="A436" s="138">
        <v>487</v>
      </c>
      <c r="B436" s="170" t="s">
        <v>13</v>
      </c>
      <c r="C436" s="136">
        <v>8978794703</v>
      </c>
      <c r="D436" s="136" t="s">
        <v>12</v>
      </c>
      <c r="E436" s="247" t="s">
        <v>1035</v>
      </c>
      <c r="F436" s="139">
        <v>1</v>
      </c>
      <c r="G436" s="139" t="s">
        <v>354</v>
      </c>
      <c r="H436" s="139" t="s">
        <v>85</v>
      </c>
      <c r="I436" s="152"/>
      <c r="J436" s="139">
        <v>3</v>
      </c>
      <c r="K436" s="152">
        <v>1</v>
      </c>
      <c r="L436" s="139">
        <v>1</v>
      </c>
      <c r="M436" s="152">
        <v>1</v>
      </c>
      <c r="N436" s="152">
        <v>2</v>
      </c>
      <c r="O436" s="152"/>
      <c r="P436" s="139">
        <v>1</v>
      </c>
      <c r="Q436" s="152"/>
      <c r="R436" s="139"/>
      <c r="S436" s="152">
        <v>1</v>
      </c>
      <c r="T436" s="152">
        <v>1</v>
      </c>
      <c r="U436" s="152"/>
      <c r="V436" s="139">
        <v>11</v>
      </c>
      <c r="W436" s="136" t="s">
        <v>680</v>
      </c>
      <c r="X436" s="136" t="s">
        <v>681</v>
      </c>
      <c r="Y436" s="42" t="str">
        <f>VLOOKUP($C436,[1]量産!$C$4:$N$15550,2,FALSE)</f>
        <v>I4JKV99</v>
      </c>
      <c r="Z436" s="108">
        <f>VLOOKUP($C436,[1]量産!$C$4:$N$15550,3,FALSE)</f>
        <v>45202</v>
      </c>
      <c r="AA436" s="42" t="str">
        <f>VLOOKUP($C436,[1]量産!$C$4:$N$15550,4,FALSE)</f>
        <v>VK00 NPR</v>
      </c>
      <c r="AB436" s="42" t="str">
        <f>VLOOKUP($C436,[1]量産!$C$4:$N$15550,5,FALSE)</f>
        <v>3X 750幅</v>
      </c>
      <c r="AC436" s="81" t="str">
        <f>VLOOKUP($C436,[1]量産!$C$4:$N$15550,6,FALSE)</f>
        <v>【I4JKV99】VK00 3X 750幅 FRAME ASM　設変出図(サ変、NUT,RIVETの変更)　※AAS-LD-12565</v>
      </c>
      <c r="AD436" s="42" t="str">
        <f>VLOOKUP($C436,[1]量産!$C$4:$N$15550,7,FALSE)</f>
        <v>PA1-3218</v>
      </c>
      <c r="AE436" s="42" t="str">
        <f>VLOOKUP($C436,[1]量産!$C$4:$N$15550,8,FALSE)</f>
        <v>A</v>
      </c>
      <c r="AF436" s="82" t="str">
        <f>VLOOKUP($C436,[1]量産!$C$4:$N$15550,9,FALSE)</f>
        <v>1SLE</v>
      </c>
      <c r="AG436" s="83" t="str">
        <f>VLOOKUP($C436,[1]量産!$C$4:$N$15550,10,FALSE)</f>
        <v>○</v>
      </c>
      <c r="AH436" s="42">
        <f>VLOOKUP($C436,[1]量産!$C$4:$N$15550,11,FALSE)</f>
        <v>20231207</v>
      </c>
      <c r="AI436" s="84">
        <f>VLOOKUP($C436,[1]量産!$C$4:$N$15550,12,FALSE)</f>
        <v>20231207</v>
      </c>
      <c r="AJ436" s="12"/>
      <c r="AK436" s="10"/>
      <c r="AL436" s="11">
        <f t="shared" si="49"/>
        <v>8978794703</v>
      </c>
      <c r="AM436" s="11" t="str">
        <f t="shared" si="50"/>
        <v>A</v>
      </c>
      <c r="AN436" s="11" t="str">
        <f t="shared" si="51"/>
        <v>VK00 3X 750幅</v>
      </c>
      <c r="AQ436" s="11">
        <f t="shared" si="54"/>
        <v>0</v>
      </c>
      <c r="AR436" s="11">
        <f t="shared" si="55"/>
        <v>0</v>
      </c>
      <c r="BK436" s="13" t="e">
        <f>VLOOKUP(C:C,[2]Sheet2!$A:$A,1,FALSE)</f>
        <v>#N/A</v>
      </c>
    </row>
    <row r="437" spans="1:63" s="11" customFormat="1">
      <c r="A437" s="138">
        <v>501</v>
      </c>
      <c r="B437" s="170" t="s">
        <v>13</v>
      </c>
      <c r="C437" s="136">
        <v>8978794954</v>
      </c>
      <c r="D437" s="136" t="s">
        <v>12</v>
      </c>
      <c r="E437" s="247" t="s">
        <v>1035</v>
      </c>
      <c r="F437" s="139">
        <v>1</v>
      </c>
      <c r="G437" s="139" t="s">
        <v>370</v>
      </c>
      <c r="H437" s="139" t="s">
        <v>85</v>
      </c>
      <c r="I437" s="152"/>
      <c r="J437" s="152">
        <v>1</v>
      </c>
      <c r="K437" s="152">
        <v>2</v>
      </c>
      <c r="L437" s="139">
        <v>4</v>
      </c>
      <c r="M437" s="139">
        <v>4</v>
      </c>
      <c r="N437" s="152">
        <v>1</v>
      </c>
      <c r="O437" s="152">
        <v>1</v>
      </c>
      <c r="P437" s="152">
        <v>1</v>
      </c>
      <c r="Q437" s="152">
        <v>1</v>
      </c>
      <c r="R437" s="152">
        <v>1</v>
      </c>
      <c r="S437" s="152"/>
      <c r="T437" s="152">
        <v>1</v>
      </c>
      <c r="U437" s="152"/>
      <c r="V437" s="139">
        <v>17</v>
      </c>
      <c r="W437" s="136" t="s">
        <v>680</v>
      </c>
      <c r="X437" s="136" t="s">
        <v>681</v>
      </c>
      <c r="Y437" s="42" t="str">
        <f>VLOOKUP($C437,[1]量産!$C$4:$N$15550,2,FALSE)</f>
        <v>I4JKV99</v>
      </c>
      <c r="Z437" s="108">
        <f>VLOOKUP($C437,[1]量産!$C$4:$N$15550,3,FALSE)</f>
        <v>45202</v>
      </c>
      <c r="AA437" s="42" t="str">
        <f>VLOOKUP($C437,[1]量産!$C$4:$N$15550,4,FALSE)</f>
        <v>VK00 NPR</v>
      </c>
      <c r="AB437" s="42" t="str">
        <f>VLOOKUP($C437,[1]量産!$C$4:$N$15550,5,FALSE)</f>
        <v>3X 750幅</v>
      </c>
      <c r="AC437" s="81" t="str">
        <f>VLOOKUP($C437,[1]量産!$C$4:$N$15550,6,FALSE)</f>
        <v>【I4JKV99】VK00 3X 750幅 FRAME ASM　設変出図(サ変、NUT,RIVETの変更)　※AAS-LD-12565</v>
      </c>
      <c r="AD437" s="42" t="str">
        <f>VLOOKUP($C437,[1]量産!$C$4:$N$15550,7,FALSE)</f>
        <v>PA1-3218</v>
      </c>
      <c r="AE437" s="42" t="str">
        <f>VLOOKUP($C437,[1]量産!$C$4:$N$15550,8,FALSE)</f>
        <v>A</v>
      </c>
      <c r="AF437" s="82" t="str">
        <f>VLOOKUP($C437,[1]量産!$C$4:$N$15550,9,FALSE)</f>
        <v>SLK</v>
      </c>
      <c r="AG437" s="83" t="str">
        <f>VLOOKUP($C437,[1]量産!$C$4:$N$15550,10,FALSE)</f>
        <v>○</v>
      </c>
      <c r="AH437" s="42">
        <f>VLOOKUP($C437,[1]量産!$C$4:$N$15550,11,FALSE)</f>
        <v>20231207</v>
      </c>
      <c r="AI437" s="84">
        <f>VLOOKUP($C437,[1]量産!$C$4:$N$15550,12,FALSE)</f>
        <v>20231207</v>
      </c>
      <c r="AJ437" s="9"/>
      <c r="AK437" s="10"/>
      <c r="AL437" s="11">
        <f t="shared" si="49"/>
        <v>8978794954</v>
      </c>
      <c r="AM437" s="11" t="str">
        <f t="shared" si="50"/>
        <v>A</v>
      </c>
      <c r="AN437" s="11" t="str">
        <f t="shared" si="51"/>
        <v>VK00 3X 750幅</v>
      </c>
      <c r="AQ437" s="11">
        <f t="shared" si="54"/>
        <v>0</v>
      </c>
      <c r="AR437" s="11">
        <f t="shared" si="55"/>
        <v>0</v>
      </c>
      <c r="BK437" s="13" t="e">
        <f>VLOOKUP(C:C,[2]Sheet2!$A:$A,1,FALSE)</f>
        <v>#N/A</v>
      </c>
    </row>
    <row r="438" spans="1:63" s="11" customFormat="1">
      <c r="A438" s="138">
        <v>173</v>
      </c>
      <c r="B438" s="170" t="s">
        <v>13</v>
      </c>
      <c r="C438" s="136">
        <v>7551885762</v>
      </c>
      <c r="D438" s="136" t="s">
        <v>12</v>
      </c>
      <c r="E438" s="247" t="s">
        <v>1038</v>
      </c>
      <c r="F438" s="139">
        <v>1</v>
      </c>
      <c r="G438" s="139" t="s">
        <v>358</v>
      </c>
      <c r="H438" s="139" t="s">
        <v>85</v>
      </c>
      <c r="I438" s="139"/>
      <c r="J438" s="139">
        <v>1</v>
      </c>
      <c r="K438" s="139"/>
      <c r="L438" s="139">
        <v>1</v>
      </c>
      <c r="M438" s="139">
        <v>2</v>
      </c>
      <c r="N438" s="152">
        <v>2</v>
      </c>
      <c r="O438" s="139"/>
      <c r="P438" s="139">
        <v>1</v>
      </c>
      <c r="Q438" s="152">
        <v>1</v>
      </c>
      <c r="R438" s="152">
        <v>1</v>
      </c>
      <c r="S438" s="152"/>
      <c r="T438" s="152">
        <v>1</v>
      </c>
      <c r="U438" s="152"/>
      <c r="V438" s="139">
        <v>10</v>
      </c>
      <c r="W438" s="136" t="s">
        <v>680</v>
      </c>
      <c r="X438" s="136" t="s">
        <v>681</v>
      </c>
      <c r="Y438" s="42" t="str">
        <f>VLOOKUP($C438,[1]量産!$C$4:$N$15550,2,FALSE)</f>
        <v>I4JKV99</v>
      </c>
      <c r="Z438" s="108">
        <f>VLOOKUP($C438,[1]量産!$C$4:$N$15550,3,FALSE)</f>
        <v>45202</v>
      </c>
      <c r="AA438" s="42" t="str">
        <f>VLOOKUP($C438,[1]量産!$C$4:$N$15550,4,FALSE)</f>
        <v>VK00 NPR</v>
      </c>
      <c r="AB438" s="42" t="str">
        <f>VLOOKUP($C438,[1]量産!$C$4:$N$15550,5,FALSE)</f>
        <v>3X 750幅</v>
      </c>
      <c r="AC438" s="81" t="str">
        <f>VLOOKUP($C438,[1]量産!$C$4:$N$15550,6,FALSE)</f>
        <v>【I4JKV99】VK00 3X 750幅 FRAME ASM　設変出図(サ変、NUT,RIVETの変更)　※AAS-LD-12565</v>
      </c>
      <c r="AD438" s="42" t="str">
        <f>VLOOKUP($C438,[1]量産!$C$4:$N$15550,7,FALSE)</f>
        <v>PA1-3218</v>
      </c>
      <c r="AE438" s="42" t="str">
        <f>VLOOKUP($C438,[1]量産!$C$4:$N$15550,8,FALSE)</f>
        <v>A</v>
      </c>
      <c r="AF438" s="82" t="str">
        <f>VLOOKUP($C438,[1]量産!$C$4:$N$15550,9,FALSE)</f>
        <v>1SGK</v>
      </c>
      <c r="AG438" s="83" t="str">
        <f>VLOOKUP($C438,[1]量産!$C$4:$N$15550,10,FALSE)</f>
        <v>○</v>
      </c>
      <c r="AH438" s="42">
        <f>VLOOKUP($C438,[1]量産!$C$4:$N$15550,11,FALSE)</f>
        <v>20231219</v>
      </c>
      <c r="AI438" s="84">
        <f>VLOOKUP($C438,[1]量産!$C$4:$N$15550,12,FALSE)</f>
        <v>20231219</v>
      </c>
      <c r="AJ438" s="9"/>
      <c r="AK438" s="10"/>
      <c r="AL438" s="11">
        <f t="shared" si="49"/>
        <v>7551885762</v>
      </c>
      <c r="AM438" s="11" t="str">
        <f t="shared" si="50"/>
        <v>A</v>
      </c>
      <c r="AN438" s="11" t="str">
        <f t="shared" si="51"/>
        <v>VK00 3X 750幅 W/C</v>
      </c>
      <c r="AQ438" s="11">
        <f t="shared" si="54"/>
        <v>0</v>
      </c>
      <c r="AR438" s="11">
        <f t="shared" si="55"/>
        <v>0</v>
      </c>
      <c r="BK438" s="13" t="e">
        <f>VLOOKUP(C:C,[2]Sheet2!$A:$A,1,FALSE)</f>
        <v>#N/A</v>
      </c>
    </row>
    <row r="439" spans="1:63" s="11" customFormat="1">
      <c r="A439" s="138">
        <v>320</v>
      </c>
      <c r="B439" s="170" t="s">
        <v>13</v>
      </c>
      <c r="C439" s="136">
        <v>7552378270</v>
      </c>
      <c r="D439" s="136" t="s">
        <v>15</v>
      </c>
      <c r="E439" s="247" t="s">
        <v>1011</v>
      </c>
      <c r="F439" s="139">
        <v>1</v>
      </c>
      <c r="G439" s="139" t="s">
        <v>1289</v>
      </c>
      <c r="H439" s="139" t="s">
        <v>85</v>
      </c>
      <c r="I439" s="152"/>
      <c r="J439" s="139">
        <v>1</v>
      </c>
      <c r="K439" s="139"/>
      <c r="L439" s="152"/>
      <c r="M439" s="152"/>
      <c r="N439" s="152"/>
      <c r="O439" s="152">
        <v>1</v>
      </c>
      <c r="P439" s="152">
        <v>1</v>
      </c>
      <c r="Q439" s="152">
        <v>1</v>
      </c>
      <c r="R439" s="152">
        <v>1</v>
      </c>
      <c r="S439" s="152">
        <v>1</v>
      </c>
      <c r="T439" s="152">
        <v>2</v>
      </c>
      <c r="U439" s="152">
        <v>1</v>
      </c>
      <c r="V439" s="139">
        <v>9</v>
      </c>
      <c r="W439" s="136" t="s">
        <v>680</v>
      </c>
      <c r="X439" s="136" t="s">
        <v>681</v>
      </c>
      <c r="Y439" s="42" t="str">
        <f>VLOOKUP($C439,[1]量産!$C$4:$N$15550,2,FALSE)</f>
        <v>I3K4234</v>
      </c>
      <c r="Z439" s="108">
        <f>VLOOKUP($C439,[1]量産!$C$4:$N$15550,3,FALSE)</f>
        <v>45373</v>
      </c>
      <c r="AA439" s="42" t="str">
        <f>VLOOKUP($C439,[1]量産!$C$4:$N$15550,4,FALSE)</f>
        <v>VK00 NMR</v>
      </c>
      <c r="AB439" s="42" t="str">
        <f>VLOOKUP($C439,[1]量産!$C$4:$N$15550,5,FALSE)</f>
        <v>VK00 700幅</v>
      </c>
      <c r="AC439" s="81" t="str">
        <f>VLOOKUP($C439,[1]量産!$C$4:$N$15550,6,FALSE)</f>
        <v>VK00 B1-GR 一生向け　FRAME ASM 新規出図</v>
      </c>
      <c r="AD439" s="42" t="str">
        <f>VLOOKUP($C439,[1]量産!$C$4:$N$15550,7,FALSE)</f>
        <v>PA1-5096</v>
      </c>
      <c r="AE439" s="42" t="str">
        <f>VLOOKUP($C439,[1]量産!$C$4:$N$15550,8,FALSE)</f>
        <v>A</v>
      </c>
      <c r="AF439" s="82" t="str">
        <f>VLOOKUP($C439,[1]量産!$C$4:$N$15550,9,FALSE)</f>
        <v>PV1</v>
      </c>
      <c r="AG439" s="83" t="str">
        <f>VLOOKUP($C439,[1]量産!$C$4:$N$15550,10,FALSE)</f>
        <v>○</v>
      </c>
      <c r="AH439" s="42">
        <f>VLOOKUP($C439,[1]量産!$C$4:$N$15550,11,FALSE)</f>
        <v>20250603</v>
      </c>
      <c r="AI439" s="84">
        <f>VLOOKUP($C439,[1]量産!$C$4:$N$15550,12,FALSE)</f>
        <v>20250603</v>
      </c>
      <c r="AJ439" s="9"/>
      <c r="AK439" s="10"/>
      <c r="AL439" s="11">
        <f t="shared" si="49"/>
        <v>7552378270</v>
      </c>
      <c r="AM439" s="11" t="str">
        <f t="shared" si="50"/>
        <v>A</v>
      </c>
      <c r="AN439" s="11" t="str">
        <f t="shared" si="51"/>
        <v>VK00 B1-GR 一生向け　FRAME ASM 新規出図</v>
      </c>
      <c r="AQ439" s="11">
        <f t="shared" si="54"/>
        <v>0</v>
      </c>
      <c r="AR439" s="11">
        <f t="shared" si="55"/>
        <v>0</v>
      </c>
      <c r="BK439" s="13" t="e">
        <f>VLOOKUP(C:C,[2]Sheet2!$A:$A,1,FALSE)</f>
        <v>#N/A</v>
      </c>
    </row>
    <row r="440" spans="1:63" s="11" customFormat="1">
      <c r="A440" s="138">
        <v>301</v>
      </c>
      <c r="B440" s="170" t="s">
        <v>13</v>
      </c>
      <c r="C440" s="136">
        <v>7552127022</v>
      </c>
      <c r="D440" s="136" t="s">
        <v>12</v>
      </c>
      <c r="E440" s="333" t="s">
        <v>1104</v>
      </c>
      <c r="F440" s="139">
        <v>1</v>
      </c>
      <c r="G440" s="139" t="s">
        <v>1354</v>
      </c>
      <c r="H440" s="139" t="s">
        <v>85</v>
      </c>
      <c r="I440" s="152"/>
      <c r="J440" s="152">
        <v>1</v>
      </c>
      <c r="K440" s="152"/>
      <c r="L440" s="139"/>
      <c r="M440" s="152"/>
      <c r="N440" s="152"/>
      <c r="O440" s="152"/>
      <c r="P440" s="152"/>
      <c r="Q440" s="152"/>
      <c r="R440" s="152"/>
      <c r="S440" s="152"/>
      <c r="T440" s="152"/>
      <c r="U440" s="152"/>
      <c r="V440" s="139">
        <v>1</v>
      </c>
      <c r="W440" s="136" t="s">
        <v>680</v>
      </c>
      <c r="X440" s="136" t="s">
        <v>681</v>
      </c>
      <c r="Y440" s="42" t="str">
        <f>VLOOKUP($C440,[1]量産!$C$4:$N$15550,2,FALSE)</f>
        <v>I4K4885</v>
      </c>
      <c r="Z440" s="108">
        <f>VLOOKUP($C440,[1]量産!$C$4:$N$15550,3,FALSE)</f>
        <v>45408</v>
      </c>
      <c r="AA440" s="42" t="str">
        <f>VLOOKUP($C440,[1]量産!$C$4:$N$15550,4,FALSE)</f>
        <v>VK00 NPR</v>
      </c>
      <c r="AB440" s="42" t="str">
        <f>VLOOKUP($C440,[1]量産!$C$4:$N$15550,5,FALSE)</f>
        <v>VK00 B2 750幅</v>
      </c>
      <c r="AC440" s="81" t="str">
        <f>VLOOKUP($C440,[1]量産!$C$4:$N$15550,6,FALSE)</f>
        <v>VK00 B2-GR 750幅　一生向け　FRAME ASM 設変出図</v>
      </c>
      <c r="AD440" s="42" t="str">
        <f>VLOOKUP($C440,[1]量産!$C$4:$N$15550,7,FALSE)</f>
        <v>PA1-5001</v>
      </c>
      <c r="AE440" s="42" t="str">
        <f>VLOOKUP($C440,[1]量産!$C$4:$N$15550,8,FALSE)</f>
        <v>A</v>
      </c>
      <c r="AF440" s="82" t="str">
        <f>VLOOKUP($C440,[1]量産!$C$4:$N$15550,9,FALSE)</f>
        <v>SCQ</v>
      </c>
      <c r="AG440" s="83" t="str">
        <f>VLOOKUP($C440,[1]量産!$C$4:$N$15550,10,FALSE)</f>
        <v>○</v>
      </c>
      <c r="AH440" s="42">
        <f>VLOOKUP($C440,[1]量産!$C$4:$N$15550,11,FALSE)</f>
        <v>20250603</v>
      </c>
      <c r="AI440" s="84">
        <f>VLOOKUP($C440,[1]量産!$C$4:$N$15550,12,FALSE)</f>
        <v>20250603</v>
      </c>
      <c r="AJ440" s="9"/>
      <c r="AK440" s="10"/>
      <c r="AL440" s="11">
        <f t="shared" si="49"/>
        <v>7552127022</v>
      </c>
      <c r="AM440" s="11" t="str">
        <f t="shared" si="50"/>
        <v>A</v>
      </c>
      <c r="AN440" s="11" t="str">
        <f t="shared" si="51"/>
        <v>VK00 B2-GR 750幅　　FRAME ASM 設変出図(内容:S/MBRへの溶接NUT追加、FRAME ASMへRR STB追加)</v>
      </c>
      <c r="AQ440" s="11">
        <f t="shared" si="54"/>
        <v>0</v>
      </c>
      <c r="AR440" s="11">
        <f t="shared" si="55"/>
        <v>0</v>
      </c>
      <c r="BK440" s="13" t="e">
        <f>VLOOKUP(C:C,[2]Sheet2!$A:$A,1,FALSE)</f>
        <v>#N/A</v>
      </c>
    </row>
    <row r="441" spans="1:63" s="11" customFormat="1">
      <c r="A441" s="138">
        <v>303</v>
      </c>
      <c r="B441" s="170" t="s">
        <v>13</v>
      </c>
      <c r="C441" s="136">
        <v>7552127053</v>
      </c>
      <c r="D441" s="136" t="s">
        <v>12</v>
      </c>
      <c r="E441" s="247" t="s">
        <v>1104</v>
      </c>
      <c r="F441" s="139">
        <v>1</v>
      </c>
      <c r="G441" s="139" t="s">
        <v>1073</v>
      </c>
      <c r="H441" s="139" t="s">
        <v>85</v>
      </c>
      <c r="I441" s="152"/>
      <c r="J441" s="139">
        <v>2</v>
      </c>
      <c r="K441" s="139">
        <v>6</v>
      </c>
      <c r="L441" s="152"/>
      <c r="M441" s="152"/>
      <c r="N441" s="139"/>
      <c r="O441" s="139"/>
      <c r="P441" s="139"/>
      <c r="Q441" s="139"/>
      <c r="R441" s="139"/>
      <c r="S441" s="139"/>
      <c r="T441" s="139"/>
      <c r="U441" s="139"/>
      <c r="V441" s="139">
        <v>8</v>
      </c>
      <c r="W441" s="136" t="s">
        <v>680</v>
      </c>
      <c r="X441" s="136" t="s">
        <v>681</v>
      </c>
      <c r="Y441" s="42" t="str">
        <f>VLOOKUP($C441,[1]量産!$C$4:$N$15550,2,FALSE)</f>
        <v>I4K4885</v>
      </c>
      <c r="Z441" s="108">
        <f>VLOOKUP($C441,[1]量産!$C$4:$N$15550,3,FALSE)</f>
        <v>45408</v>
      </c>
      <c r="AA441" s="42" t="str">
        <f>VLOOKUP($C441,[1]量産!$C$4:$N$15550,4,FALSE)</f>
        <v>VK00 NPR</v>
      </c>
      <c r="AB441" s="42" t="str">
        <f>VLOOKUP($C441,[1]量産!$C$4:$N$15550,5,FALSE)</f>
        <v>VK00 B2 750幅</v>
      </c>
      <c r="AC441" s="81" t="str">
        <f>VLOOKUP($C441,[1]量産!$C$4:$N$15550,6,FALSE)</f>
        <v>VK00 B2-GR 750幅　一生向け　FRAME ASM 設変出図</v>
      </c>
      <c r="AD441" s="42" t="str">
        <f>VLOOKUP($C441,[1]量産!$C$4:$N$15550,7,FALSE)</f>
        <v>PA1-4065/PA1-5001</v>
      </c>
      <c r="AE441" s="42" t="str">
        <f>VLOOKUP($C441,[1]量産!$C$4:$N$15550,8,FALSE)</f>
        <v>A</v>
      </c>
      <c r="AF441" s="82" t="str">
        <f>VLOOKUP($C441,[1]量産!$C$4:$N$15550,9,FALSE)</f>
        <v>SGR</v>
      </c>
      <c r="AG441" s="83" t="str">
        <f>VLOOKUP($C441,[1]量産!$C$4:$N$15550,10,FALSE)</f>
        <v>○</v>
      </c>
      <c r="AH441" s="42">
        <f>VLOOKUP($C441,[1]量産!$C$4:$N$15550,11,FALSE)</f>
        <v>20240523</v>
      </c>
      <c r="AI441" s="84">
        <f>VLOOKUP($C441,[1]量産!$C$4:$N$15550,12,FALSE)</f>
        <v>20240523</v>
      </c>
      <c r="AJ441" s="9"/>
      <c r="AK441" s="10"/>
      <c r="AL441" s="11">
        <f t="shared" si="49"/>
        <v>7552127053</v>
      </c>
      <c r="AM441" s="11" t="str">
        <f t="shared" si="50"/>
        <v>A</v>
      </c>
      <c r="AN441" s="11" t="str">
        <f t="shared" si="51"/>
        <v>VK00 B2-GR 750幅　　FRAME ASM 設変出図(内容:S/MBRへの溶接NUT追加、FRAME ASMへRR STB追加)</v>
      </c>
      <c r="AP441" s="137">
        <v>8977943322</v>
      </c>
      <c r="AQ441" s="11" t="str">
        <f>VLOOKUP(AP441,AL66:AM834,2,FALSE)</f>
        <v>A</v>
      </c>
      <c r="AR441" s="11" t="str">
        <f>VLOOKUP(AP441,AL66:AN834,3,FALSE)</f>
        <v>久しぶり</v>
      </c>
      <c r="BK441" s="13" t="e">
        <f>VLOOKUP(C:C,[2]Sheet2!$A:$A,1,FALSE)</f>
        <v>#N/A</v>
      </c>
    </row>
    <row r="442" spans="1:63" s="13" customFormat="1">
      <c r="A442" s="138">
        <v>304</v>
      </c>
      <c r="B442" s="170" t="s">
        <v>13</v>
      </c>
      <c r="C442" s="136">
        <v>7552127063</v>
      </c>
      <c r="D442" s="136" t="s">
        <v>12</v>
      </c>
      <c r="E442" s="247" t="s">
        <v>1104</v>
      </c>
      <c r="F442" s="139">
        <v>1</v>
      </c>
      <c r="G442" s="139" t="s">
        <v>1355</v>
      </c>
      <c r="H442" s="139" t="s">
        <v>85</v>
      </c>
      <c r="I442" s="152"/>
      <c r="J442" s="139">
        <v>1</v>
      </c>
      <c r="K442" s="139">
        <v>1</v>
      </c>
      <c r="L442" s="139"/>
      <c r="M442" s="139"/>
      <c r="N442" s="152"/>
      <c r="O442" s="139"/>
      <c r="P442" s="139"/>
      <c r="Q442" s="139"/>
      <c r="R442" s="139"/>
      <c r="S442" s="139"/>
      <c r="T442" s="152"/>
      <c r="U442" s="152"/>
      <c r="V442" s="139">
        <v>2</v>
      </c>
      <c r="W442" s="136" t="s">
        <v>680</v>
      </c>
      <c r="X442" s="136" t="s">
        <v>681</v>
      </c>
      <c r="Y442" s="42" t="str">
        <f>VLOOKUP($C442,[1]量産!$C$4:$N$15550,2,FALSE)</f>
        <v>I4K4885</v>
      </c>
      <c r="Z442" s="108">
        <f>VLOOKUP($C442,[1]量産!$C$4:$N$15550,3,FALSE)</f>
        <v>45408</v>
      </c>
      <c r="AA442" s="42" t="str">
        <f>VLOOKUP($C442,[1]量産!$C$4:$N$15550,4,FALSE)</f>
        <v>VK00 NPR</v>
      </c>
      <c r="AB442" s="42" t="str">
        <f>VLOOKUP($C442,[1]量産!$C$4:$N$15550,5,FALSE)</f>
        <v>VK00 B2 750幅</v>
      </c>
      <c r="AC442" s="81" t="str">
        <f>VLOOKUP($C442,[1]量産!$C$4:$N$15550,6,FALSE)</f>
        <v>VK00 B2-GR 750幅　一生向け　FRAME ASM 設変出図</v>
      </c>
      <c r="AD442" s="42" t="str">
        <f>VLOOKUP($C442,[1]量産!$C$4:$N$15550,7,FALSE)</f>
        <v>PA1-5001</v>
      </c>
      <c r="AE442" s="42" t="str">
        <f>VLOOKUP($C442,[1]量産!$C$4:$N$15550,8,FALSE)</f>
        <v>A</v>
      </c>
      <c r="AF442" s="82" t="str">
        <f>VLOOKUP($C442,[1]量産!$C$4:$N$15550,9,FALSE)</f>
        <v>SGS</v>
      </c>
      <c r="AG442" s="83" t="str">
        <f>VLOOKUP($C442,[1]量産!$C$4:$N$15550,10,FALSE)</f>
        <v>○</v>
      </c>
      <c r="AH442" s="42">
        <f>VLOOKUP($C442,[1]量産!$C$4:$N$15550,11,FALSE)</f>
        <v>20250603</v>
      </c>
      <c r="AI442" s="84">
        <f>VLOOKUP($C442,[1]量産!$C$4:$N$15550,12,FALSE)</f>
        <v>20250603</v>
      </c>
      <c r="AJ442" s="12"/>
      <c r="AK442" s="10"/>
      <c r="AL442" s="11">
        <f t="shared" si="49"/>
        <v>7552127063</v>
      </c>
      <c r="AM442" s="11" t="str">
        <f t="shared" si="50"/>
        <v>A</v>
      </c>
      <c r="AN442" s="11" t="str">
        <f t="shared" si="51"/>
        <v>VK00 B2-GR 750幅　　FRAME ASM 設変出図(内容:S/MBRへの溶接NUT追加、FRAME ASMへRR STB追加)</v>
      </c>
      <c r="AP442">
        <v>7552735780</v>
      </c>
      <c r="AQ442" s="11" t="e">
        <f>VLOOKUP(AP442,AL442:AM835,2,FALSE)</f>
        <v>#N/A</v>
      </c>
      <c r="AR442" s="11" t="e">
        <f>VLOOKUP(AP442,AL442:AN835,3,FALSE)</f>
        <v>#N/A</v>
      </c>
      <c r="BK442" s="13" t="e">
        <f>VLOOKUP(C:C,[2]Sheet2!$A:$A,1,FALSE)</f>
        <v>#N/A</v>
      </c>
    </row>
    <row r="443" spans="1:63" s="13" customFormat="1">
      <c r="A443" s="138">
        <v>215</v>
      </c>
      <c r="B443" s="170" t="s">
        <v>13</v>
      </c>
      <c r="C443" s="136">
        <v>7551909470</v>
      </c>
      <c r="D443" s="136" t="s">
        <v>17</v>
      </c>
      <c r="E443" s="247" t="s">
        <v>1018</v>
      </c>
      <c r="F443" s="139">
        <v>1</v>
      </c>
      <c r="G443" s="139" t="s">
        <v>61</v>
      </c>
      <c r="H443" s="139" t="s">
        <v>85</v>
      </c>
      <c r="I443" s="152"/>
      <c r="J443" s="139">
        <v>4</v>
      </c>
      <c r="K443" s="139">
        <v>4</v>
      </c>
      <c r="L443" s="139">
        <v>5</v>
      </c>
      <c r="M443" s="152">
        <v>1</v>
      </c>
      <c r="N443" s="152">
        <v>1</v>
      </c>
      <c r="O443" s="152"/>
      <c r="P443" s="152">
        <v>1</v>
      </c>
      <c r="Q443" s="152">
        <v>1</v>
      </c>
      <c r="R443" s="152">
        <v>2</v>
      </c>
      <c r="S443" s="152"/>
      <c r="T443" s="152"/>
      <c r="U443" s="152"/>
      <c r="V443" s="139">
        <v>19</v>
      </c>
      <c r="W443" s="136" t="s">
        <v>680</v>
      </c>
      <c r="X443" s="136" t="s">
        <v>681</v>
      </c>
      <c r="Y443" s="42" t="str">
        <f>VLOOKUP($C443,[1]量産!$C$4:$N$15550,2,FALSE)</f>
        <v>I4JKG68</v>
      </c>
      <c r="Z443" s="108">
        <f>VLOOKUP($C443,[1]量産!$C$4:$N$15550,3,FALSE)</f>
        <v>0</v>
      </c>
      <c r="AA443" s="42" t="str">
        <f>VLOOKUP($C443,[1]量産!$C$4:$N$15550,4,FALSE)</f>
        <v>VK00 NMR</v>
      </c>
      <c r="AB443" s="42" t="str">
        <f>VLOOKUP($C443,[1]量産!$C$4:$N$15550,5,FALSE)</f>
        <v>VK00 1X 標準</v>
      </c>
      <c r="AC443" s="81" t="str">
        <f>VLOOKUP($C443,[1]量産!$C$4:$N$15550,6,FALSE)</f>
        <v>【I3JBZ26】VK00 1X RIGID 一生向けFRAME ASM 新規出図</v>
      </c>
      <c r="AD443" s="42" t="str">
        <f>VLOOKUP($C443,[1]量産!$C$4:$N$15550,7,FALSE)</f>
        <v>PA1-3108</v>
      </c>
      <c r="AE443" s="42" t="str">
        <f>VLOOKUP($C443,[1]量産!$C$4:$N$15550,8,FALSE)</f>
        <v>A</v>
      </c>
      <c r="AF443" s="82" t="str">
        <f>VLOOKUP($C443,[1]量産!$C$4:$N$15550,9,FALSE)</f>
        <v>JD2</v>
      </c>
      <c r="AG443" s="83" t="str">
        <f>VLOOKUP($C443,[1]量産!$C$4:$N$15550,10,FALSE)</f>
        <v>○</v>
      </c>
      <c r="AH443" s="42">
        <f>VLOOKUP($C443,[1]量産!$C$4:$N$15550,11,FALSE)</f>
        <v>20230308</v>
      </c>
      <c r="AI443" s="84">
        <f>VLOOKUP($C443,[1]量産!$C$4:$N$15550,12,FALSE)</f>
        <v>20230227</v>
      </c>
      <c r="AJ443" s="66"/>
      <c r="AK443" s="10"/>
      <c r="AL443" s="11">
        <f t="shared" si="49"/>
        <v>7551909470</v>
      </c>
      <c r="AM443" s="11" t="str">
        <f t="shared" si="50"/>
        <v>A</v>
      </c>
      <c r="AN443" s="11" t="str">
        <f t="shared" si="51"/>
        <v>VK00 SOP済</v>
      </c>
      <c r="AP443" s="137">
        <v>7552378490</v>
      </c>
      <c r="AQ443" s="11" t="str">
        <f>VLOOKUP(AP443,AL64:AM831,2,FALSE)</f>
        <v>A</v>
      </c>
      <c r="AR443" s="11" t="str">
        <f>VLOOKUP(AP443,AL64:AN831,3,FALSE)</f>
        <v>VK00 E2-Gr SOP</v>
      </c>
      <c r="BK443" s="13" t="e">
        <f>VLOOKUP(C:C,[2]Sheet2!$A:$A,1,FALSE)</f>
        <v>#N/A</v>
      </c>
    </row>
    <row r="444" spans="1:63" s="11" customFormat="1">
      <c r="A444" s="138">
        <v>224</v>
      </c>
      <c r="B444" s="170" t="s">
        <v>13</v>
      </c>
      <c r="C444" s="136">
        <v>7551909730</v>
      </c>
      <c r="D444" s="136" t="s">
        <v>17</v>
      </c>
      <c r="E444" s="247" t="s">
        <v>1018</v>
      </c>
      <c r="F444" s="139">
        <v>1</v>
      </c>
      <c r="G444" s="139" t="s">
        <v>65</v>
      </c>
      <c r="H444" s="139" t="s">
        <v>85</v>
      </c>
      <c r="I444" s="152"/>
      <c r="J444" s="152">
        <v>4</v>
      </c>
      <c r="K444" s="152">
        <v>1</v>
      </c>
      <c r="L444" s="152">
        <v>2</v>
      </c>
      <c r="M444" s="139">
        <v>2</v>
      </c>
      <c r="N444" s="139">
        <v>1</v>
      </c>
      <c r="O444" s="152">
        <v>1</v>
      </c>
      <c r="P444" s="152">
        <v>2</v>
      </c>
      <c r="Q444" s="152">
        <v>2</v>
      </c>
      <c r="R444" s="152">
        <v>2</v>
      </c>
      <c r="S444" s="152">
        <v>2</v>
      </c>
      <c r="T444" s="152">
        <v>2</v>
      </c>
      <c r="U444" s="152">
        <v>1</v>
      </c>
      <c r="V444" s="139">
        <v>22</v>
      </c>
      <c r="W444" s="136" t="s">
        <v>680</v>
      </c>
      <c r="X444" s="136" t="s">
        <v>681</v>
      </c>
      <c r="Y444" s="42" t="str">
        <f>VLOOKUP($C444,[1]量産!$C$4:$N$15550,2,FALSE)</f>
        <v>I3JBZ26</v>
      </c>
      <c r="Z444" s="108">
        <f>VLOOKUP($C444,[1]量産!$C$4:$N$15550,3,FALSE)</f>
        <v>44963</v>
      </c>
      <c r="AA444" s="42" t="str">
        <f>VLOOKUP($C444,[1]量産!$C$4:$N$15550,4,FALSE)</f>
        <v>VK00 NKR</v>
      </c>
      <c r="AB444" s="42" t="str">
        <f>VLOOKUP($C444,[1]量産!$C$4:$N$15550,5,FALSE)</f>
        <v>VK00 1X 標準</v>
      </c>
      <c r="AC444" s="81" t="str">
        <f>VLOOKUP($C444,[1]量産!$C$4:$N$15550,6,FALSE)</f>
        <v>【I3JBZ26】VK00 1X RIGID 一生向けFRAME ASM 新規出図</v>
      </c>
      <c r="AD444" s="42" t="str">
        <f>VLOOKUP($C444,[1]量産!$C$4:$N$15550,7,FALSE)</f>
        <v>PA1-3108</v>
      </c>
      <c r="AE444" s="42" t="str">
        <f>VLOOKUP($C444,[1]量産!$C$4:$N$15550,8,FALSE)</f>
        <v>A</v>
      </c>
      <c r="AF444" s="82" t="str">
        <f>VLOOKUP($C444,[1]量産!$C$4:$N$15550,9,FALSE)</f>
        <v>NPE</v>
      </c>
      <c r="AG444" s="83" t="str">
        <f>VLOOKUP($C444,[1]量産!$C$4:$N$15550,10,FALSE)</f>
        <v>○</v>
      </c>
      <c r="AH444" s="42">
        <f>VLOOKUP($C444,[1]量産!$C$4:$N$15550,11,FALSE)</f>
        <v>20230602</v>
      </c>
      <c r="AI444" s="84">
        <f>VLOOKUP($C444,[1]量産!$C$4:$N$15550,12,FALSE)</f>
        <v>20230602</v>
      </c>
      <c r="AJ444" s="9"/>
      <c r="AK444" s="10"/>
      <c r="AL444" s="11">
        <f t="shared" si="49"/>
        <v>7551909730</v>
      </c>
      <c r="AM444" s="11" t="str">
        <f t="shared" si="50"/>
        <v>A</v>
      </c>
      <c r="AN444" s="11" t="str">
        <f t="shared" si="51"/>
        <v>VK00 SOP済</v>
      </c>
      <c r="AP444" s="137">
        <v>7552241160</v>
      </c>
      <c r="AQ444" s="11" t="e">
        <f>VLOOKUP(AP444,AL478:AM746,2,FALSE)</f>
        <v>#N/A</v>
      </c>
      <c r="AR444" s="11" t="e">
        <f>VLOOKUP(AP444,AL478:AN746,3,FALSE)</f>
        <v>#N/A</v>
      </c>
      <c r="BK444" s="13" t="e">
        <f>VLOOKUP(C:C,[2]Sheet2!$A:$A,1,FALSE)</f>
        <v>#N/A</v>
      </c>
    </row>
    <row r="445" spans="1:63" s="13" customFormat="1">
      <c r="A445" s="138">
        <v>237</v>
      </c>
      <c r="B445" s="170" t="s">
        <v>13</v>
      </c>
      <c r="C445" s="136">
        <v>7551910020</v>
      </c>
      <c r="D445" s="136" t="s">
        <v>15</v>
      </c>
      <c r="E445" s="247" t="s">
        <v>1018</v>
      </c>
      <c r="F445" s="139">
        <v>1</v>
      </c>
      <c r="G445" s="139" t="s">
        <v>64</v>
      </c>
      <c r="H445" s="139" t="s">
        <v>85</v>
      </c>
      <c r="I445" s="139"/>
      <c r="J445" s="139">
        <v>1</v>
      </c>
      <c r="K445" s="152">
        <v>2</v>
      </c>
      <c r="L445" s="152">
        <v>9</v>
      </c>
      <c r="M445" s="152">
        <v>3</v>
      </c>
      <c r="N445" s="152">
        <v>1</v>
      </c>
      <c r="O445" s="152">
        <v>1</v>
      </c>
      <c r="P445" s="152">
        <v>1</v>
      </c>
      <c r="Q445" s="152">
        <v>1</v>
      </c>
      <c r="R445" s="152">
        <v>1</v>
      </c>
      <c r="S445" s="152">
        <v>3</v>
      </c>
      <c r="T445" s="152">
        <v>3</v>
      </c>
      <c r="U445" s="152"/>
      <c r="V445" s="139">
        <v>26</v>
      </c>
      <c r="W445" s="136" t="s">
        <v>680</v>
      </c>
      <c r="X445" s="136" t="s">
        <v>681</v>
      </c>
      <c r="Y445" s="42" t="str">
        <f>VLOOKUP($C445,[1]量産!$C$4:$N$15550,2,FALSE)</f>
        <v>I3JBX05</v>
      </c>
      <c r="Z445" s="108">
        <f>VLOOKUP($C445,[1]量産!$C$4:$N$15550,3,FALSE)</f>
        <v>0</v>
      </c>
      <c r="AA445" s="42" t="str">
        <f>VLOOKUP($C445,[1]量産!$C$4:$N$15550,4,FALSE)</f>
        <v>VK00 NMR</v>
      </c>
      <c r="AB445" s="42" t="str">
        <f>VLOOKUP($C445,[1]量産!$C$4:$N$15550,5,FALSE)</f>
        <v>VK00 1X 標準</v>
      </c>
      <c r="AC445" s="81" t="str">
        <f>VLOOKUP($C445,[1]量産!$C$4:$N$15550,6,FALSE)</f>
        <v>【I3JBX05】VK00 1X ’22/2月末　1生-2向けFRAME ASM 新規出図</v>
      </c>
      <c r="AD445" s="42" t="str">
        <f>VLOOKUP($C445,[1]量産!$C$4:$N$15550,7,FALSE)</f>
        <v>PA1-3108</v>
      </c>
      <c r="AE445" s="42" t="str">
        <f>VLOOKUP($C445,[1]量産!$C$4:$N$15550,8,FALSE)</f>
        <v>A</v>
      </c>
      <c r="AF445" s="82" t="str">
        <f>VLOOKUP($C445,[1]量産!$C$4:$N$15550,9,FALSE)</f>
        <v>CM8</v>
      </c>
      <c r="AG445" s="83" t="str">
        <f>VLOOKUP($C445,[1]量産!$C$4:$N$15550,10,FALSE)</f>
        <v>○</v>
      </c>
      <c r="AH445" s="42">
        <f>VLOOKUP($C445,[1]量産!$C$4:$N$15550,11,FALSE)</f>
        <v>20230201</v>
      </c>
      <c r="AI445" s="84">
        <f>VLOOKUP($C445,[1]量産!$C$4:$N$15550,12,FALSE)</f>
        <v>20230201</v>
      </c>
      <c r="AJ445" s="9"/>
      <c r="AK445" s="10"/>
      <c r="AL445" s="11">
        <f t="shared" si="49"/>
        <v>7551910020</v>
      </c>
      <c r="AM445" s="11" t="str">
        <f t="shared" si="50"/>
        <v>A</v>
      </c>
      <c r="AN445" s="11" t="str">
        <f t="shared" si="51"/>
        <v>VK00 SOP済</v>
      </c>
      <c r="AQ445" s="11">
        <f t="shared" ref="AQ445:AQ472" si="56">VLOOKUP(AP445,AL445:AM1290,2,FALSE)</f>
        <v>0</v>
      </c>
      <c r="AR445" s="11">
        <f t="shared" ref="AR445:AR472" si="57">VLOOKUP(AP445,AL445:AN1290,3,FALSE)</f>
        <v>0</v>
      </c>
      <c r="BK445" s="13" t="e">
        <f>VLOOKUP(C:C,[2]Sheet2!$A:$A,1,FALSE)</f>
        <v>#N/A</v>
      </c>
    </row>
    <row r="446" spans="1:63" s="11" customFormat="1">
      <c r="A446" s="138">
        <v>399</v>
      </c>
      <c r="B446" s="170" t="s">
        <v>13</v>
      </c>
      <c r="C446" s="136">
        <v>8977943263</v>
      </c>
      <c r="D446" s="136" t="s">
        <v>15</v>
      </c>
      <c r="E446" s="247" t="s">
        <v>1018</v>
      </c>
      <c r="F446" s="139">
        <v>1</v>
      </c>
      <c r="G446" s="139" t="s">
        <v>73</v>
      </c>
      <c r="H446" s="139" t="s">
        <v>85</v>
      </c>
      <c r="I446" s="152"/>
      <c r="J446" s="152">
        <v>1</v>
      </c>
      <c r="K446" s="152">
        <v>1</v>
      </c>
      <c r="L446" s="152">
        <v>1</v>
      </c>
      <c r="M446" s="152">
        <v>3</v>
      </c>
      <c r="N446" s="139"/>
      <c r="O446" s="139">
        <v>1</v>
      </c>
      <c r="P446" s="152">
        <v>3</v>
      </c>
      <c r="Q446" s="152">
        <v>4</v>
      </c>
      <c r="R446" s="139">
        <v>1</v>
      </c>
      <c r="S446" s="152"/>
      <c r="T446" s="152">
        <v>2</v>
      </c>
      <c r="U446" s="152">
        <v>7</v>
      </c>
      <c r="V446" s="139">
        <v>24</v>
      </c>
      <c r="W446" s="136" t="s">
        <v>680</v>
      </c>
      <c r="X446" s="136" t="s">
        <v>681</v>
      </c>
      <c r="Y446" s="42" t="str">
        <f>VLOOKUP($C446,[1]量産!$C$4:$N$15550,2,FALSE)</f>
        <v>I4JJZ45</v>
      </c>
      <c r="Z446" s="108">
        <f>VLOOKUP($C446,[1]量産!$C$4:$N$15550,3,FALSE)</f>
        <v>0</v>
      </c>
      <c r="AA446" s="42" t="str">
        <f>VLOOKUP($C446,[1]量産!$C$4:$N$15550,4,FALSE)</f>
        <v>VK00NKR</v>
      </c>
      <c r="AB446" s="42" t="str">
        <f>VLOOKUP($C446,[1]量産!$C$4:$N$15550,5,FALSE)</f>
        <v>VK00 1X 標準</v>
      </c>
      <c r="AC446" s="81" t="str">
        <f>VLOOKUP($C446,[1]量産!$C$4:$N$15550,6,FALSE)</f>
        <v>【I4JJZ45】VK00 1X ’22/2月末　1生-2向けFRAME ASM 設変出図(サ変)</v>
      </c>
      <c r="AD446" s="42" t="str">
        <f>VLOOKUP($C446,[1]量産!$C$4:$N$15550,7,FALSE)</f>
        <v>PA1-3108</v>
      </c>
      <c r="AE446" s="42" t="str">
        <f>VLOOKUP($C446,[1]量産!$C$4:$N$15550,8,FALSE)</f>
        <v>A</v>
      </c>
      <c r="AF446" s="82" t="str">
        <f>VLOOKUP($C446,[1]量産!$C$4:$N$15550,9,FALSE)</f>
        <v>NP5</v>
      </c>
      <c r="AG446" s="83" t="str">
        <f>VLOOKUP($C446,[1]量産!$C$4:$N$15550,10,FALSE)</f>
        <v>○</v>
      </c>
      <c r="AH446" s="42">
        <f>VLOOKUP($C446,[1]量産!$C$4:$N$15550,11,FALSE)</f>
        <v>20230201</v>
      </c>
      <c r="AI446" s="84">
        <f>VLOOKUP($C446,[1]量産!$C$4:$N$15550,12,FALSE)</f>
        <v>20230201</v>
      </c>
      <c r="AJ446" s="12"/>
      <c r="AK446" s="10"/>
      <c r="AL446" s="11">
        <f t="shared" si="49"/>
        <v>8977943263</v>
      </c>
      <c r="AM446" s="11" t="str">
        <f t="shared" si="50"/>
        <v>A</v>
      </c>
      <c r="AN446" s="11" t="str">
        <f t="shared" si="51"/>
        <v>VK00 SOP済</v>
      </c>
      <c r="AQ446" s="11">
        <f t="shared" si="56"/>
        <v>0</v>
      </c>
      <c r="AR446" s="11">
        <f t="shared" si="57"/>
        <v>0</v>
      </c>
      <c r="BK446" s="13" t="e">
        <f>VLOOKUP(C:C,[2]Sheet2!$A:$A,1,FALSE)</f>
        <v>#N/A</v>
      </c>
    </row>
    <row r="447" spans="1:63" s="11" customFormat="1">
      <c r="A447" s="138">
        <v>416</v>
      </c>
      <c r="B447" s="170" t="s">
        <v>13</v>
      </c>
      <c r="C447" s="136">
        <v>8977943533</v>
      </c>
      <c r="D447" s="136" t="s">
        <v>17</v>
      </c>
      <c r="E447" s="247" t="s">
        <v>1018</v>
      </c>
      <c r="F447" s="139">
        <v>1</v>
      </c>
      <c r="G447" s="139" t="s">
        <v>56</v>
      </c>
      <c r="H447" s="139" t="s">
        <v>85</v>
      </c>
      <c r="I447" s="152"/>
      <c r="J447" s="152">
        <v>2</v>
      </c>
      <c r="K447" s="152">
        <v>6</v>
      </c>
      <c r="L447" s="152">
        <v>5</v>
      </c>
      <c r="M447" s="152">
        <v>4</v>
      </c>
      <c r="N447" s="139">
        <v>9</v>
      </c>
      <c r="O447" s="139">
        <v>9</v>
      </c>
      <c r="P447" s="139">
        <v>4</v>
      </c>
      <c r="Q447" s="139">
        <v>1</v>
      </c>
      <c r="R447" s="139">
        <v>2</v>
      </c>
      <c r="S447" s="139">
        <v>1</v>
      </c>
      <c r="T447" s="152">
        <v>1</v>
      </c>
      <c r="U447" s="152">
        <v>2</v>
      </c>
      <c r="V447" s="139">
        <v>46</v>
      </c>
      <c r="W447" s="136" t="s">
        <v>680</v>
      </c>
      <c r="X447" s="136" t="s">
        <v>681</v>
      </c>
      <c r="Y447" s="42" t="str">
        <f>VLOOKUP($C447,[1]量産!$C$4:$N$15550,2,FALSE)</f>
        <v>I4JKG68</v>
      </c>
      <c r="Z447" s="108">
        <f>VLOOKUP($C447,[1]量産!$C$4:$N$15550,3,FALSE)</f>
        <v>44959</v>
      </c>
      <c r="AA447" s="42" t="str">
        <f>VLOOKUP($C447,[1]量産!$C$4:$N$15550,4,FALSE)</f>
        <v>VK00 NMR</v>
      </c>
      <c r="AB447" s="42" t="str">
        <f>VLOOKUP($C447,[1]量産!$C$4:$N$15550,5,FALSE)</f>
        <v>VK00 1X 標準</v>
      </c>
      <c r="AC447" s="81" t="str">
        <f>VLOOKUP($C447,[1]量産!$C$4:$N$15550,6,FALSE)</f>
        <v>【I4JKG68】VK00 1X RIGID 一生向けFRAME ASM 設変出図</v>
      </c>
      <c r="AD447" s="42" t="str">
        <f>VLOOKUP($C447,[1]量産!$C$4:$N$15550,7,FALSE)</f>
        <v>PA1-3108</v>
      </c>
      <c r="AE447" s="42" t="str">
        <f>VLOOKUP($C447,[1]量産!$C$4:$N$15550,8,FALSE)</f>
        <v>A</v>
      </c>
      <c r="AF447" s="82" t="str">
        <f>VLOOKUP($C447,[1]量産!$C$4:$N$15550,9,FALSE)</f>
        <v>LA2</v>
      </c>
      <c r="AG447" s="83" t="str">
        <f>VLOOKUP($C447,[1]量産!$C$4:$N$15550,10,FALSE)</f>
        <v>○</v>
      </c>
      <c r="AH447" s="42">
        <f>VLOOKUP($C447,[1]量産!$C$4:$N$15550,11,FALSE)</f>
        <v>20230301</v>
      </c>
      <c r="AI447" s="84">
        <f>VLOOKUP($C447,[1]量産!$C$4:$N$15550,12,FALSE)</f>
        <v>20230301</v>
      </c>
      <c r="AJ447" s="9"/>
      <c r="AK447" s="10"/>
      <c r="AL447" s="11">
        <f t="shared" si="49"/>
        <v>8977943533</v>
      </c>
      <c r="AM447" s="11" t="str">
        <f t="shared" si="50"/>
        <v>A</v>
      </c>
      <c r="AN447" s="11" t="str">
        <f t="shared" si="51"/>
        <v>VK00 SOP済</v>
      </c>
      <c r="AQ447" s="11">
        <f t="shared" si="56"/>
        <v>0</v>
      </c>
      <c r="AR447" s="11">
        <f t="shared" si="57"/>
        <v>0</v>
      </c>
      <c r="BK447" s="13" t="e">
        <f>VLOOKUP(C:C,[2]Sheet2!$A:$A,1,FALSE)</f>
        <v>#N/A</v>
      </c>
    </row>
    <row r="448" spans="1:63" s="11" customFormat="1">
      <c r="A448" s="138">
        <v>418</v>
      </c>
      <c r="B448" s="170" t="s">
        <v>13</v>
      </c>
      <c r="C448" s="136">
        <v>8977943552</v>
      </c>
      <c r="D448" s="136" t="s">
        <v>17</v>
      </c>
      <c r="E448" s="247" t="s">
        <v>1018</v>
      </c>
      <c r="F448" s="139">
        <v>1</v>
      </c>
      <c r="G448" s="139" t="s">
        <v>84</v>
      </c>
      <c r="H448" s="139" t="s">
        <v>85</v>
      </c>
      <c r="I448" s="152"/>
      <c r="J448" s="152">
        <v>2</v>
      </c>
      <c r="K448" s="152">
        <v>2</v>
      </c>
      <c r="L448" s="152">
        <v>8</v>
      </c>
      <c r="M448" s="152">
        <v>5</v>
      </c>
      <c r="N448" s="139">
        <v>4</v>
      </c>
      <c r="O448" s="139">
        <v>3</v>
      </c>
      <c r="P448" s="139">
        <v>2</v>
      </c>
      <c r="Q448" s="139">
        <v>2</v>
      </c>
      <c r="R448" s="139"/>
      <c r="S448" s="139">
        <v>1</v>
      </c>
      <c r="T448" s="152">
        <v>5</v>
      </c>
      <c r="U448" s="152">
        <v>3</v>
      </c>
      <c r="V448" s="139">
        <v>37</v>
      </c>
      <c r="W448" s="136" t="s">
        <v>680</v>
      </c>
      <c r="X448" s="136" t="s">
        <v>681</v>
      </c>
      <c r="Y448" s="42" t="str">
        <f>VLOOKUP($C448,[1]量産!$C$4:$N$15550,2,FALSE)</f>
        <v>I4JKG68</v>
      </c>
      <c r="Z448" s="108">
        <f>VLOOKUP($C448,[1]量産!$C$4:$N$15550,3,FALSE)</f>
        <v>44959</v>
      </c>
      <c r="AA448" s="42" t="str">
        <f>VLOOKUP($C448,[1]量産!$C$4:$N$15550,4,FALSE)</f>
        <v>VK00 NMR</v>
      </c>
      <c r="AB448" s="42" t="str">
        <f>VLOOKUP($C448,[1]量産!$C$4:$N$15550,5,FALSE)</f>
        <v>VK00 1X 標準</v>
      </c>
      <c r="AC448" s="81" t="str">
        <f>VLOOKUP($C448,[1]量産!$C$4:$N$15550,6,FALSE)</f>
        <v>【I4JKG68】VK00 1X RIGID 一生向けFRAME ASM 設変出図</v>
      </c>
      <c r="AD448" s="42" t="str">
        <f>VLOOKUP($C448,[1]量産!$C$4:$N$15550,7,FALSE)</f>
        <v>PA1-3108</v>
      </c>
      <c r="AE448" s="42" t="str">
        <f>VLOOKUP($C448,[1]量産!$C$4:$N$15550,8,FALSE)</f>
        <v>A</v>
      </c>
      <c r="AF448" s="82" t="str">
        <f>VLOOKUP($C448,[1]量産!$C$4:$N$15550,9,FALSE)</f>
        <v>LA3</v>
      </c>
      <c r="AG448" s="83" t="str">
        <f>VLOOKUP($C448,[1]量産!$C$4:$N$15550,10,FALSE)</f>
        <v>○</v>
      </c>
      <c r="AH448" s="42">
        <f>VLOOKUP($C448,[1]量産!$C$4:$N$15550,11,FALSE)</f>
        <v>20230301</v>
      </c>
      <c r="AI448" s="84">
        <f>VLOOKUP($C448,[1]量産!$C$4:$N$15550,12,FALSE)</f>
        <v>20230301</v>
      </c>
      <c r="AJ448" s="9"/>
      <c r="AK448" s="10"/>
      <c r="AL448" s="11">
        <f t="shared" si="49"/>
        <v>8977943552</v>
      </c>
      <c r="AM448" s="11" t="str">
        <f t="shared" si="50"/>
        <v>A</v>
      </c>
      <c r="AN448" s="11" t="str">
        <f t="shared" si="51"/>
        <v>VK00 SOP済</v>
      </c>
      <c r="AQ448" s="11">
        <f t="shared" si="56"/>
        <v>0</v>
      </c>
      <c r="AR448" s="11">
        <f t="shared" si="57"/>
        <v>0</v>
      </c>
      <c r="BK448" s="13" t="e">
        <f>VLOOKUP(C:C,[2]Sheet2!$A:$A,1,FALSE)</f>
        <v>#N/A</v>
      </c>
    </row>
    <row r="449" spans="1:63" s="13" customFormat="1">
      <c r="A449" s="138">
        <v>508</v>
      </c>
      <c r="B449" s="170" t="s">
        <v>13</v>
      </c>
      <c r="C449" s="136">
        <v>8978843432</v>
      </c>
      <c r="D449" s="136" t="s">
        <v>15</v>
      </c>
      <c r="E449" s="247" t="s">
        <v>1018</v>
      </c>
      <c r="F449" s="139">
        <v>1</v>
      </c>
      <c r="G449" s="139" t="s">
        <v>78</v>
      </c>
      <c r="H449" s="139" t="s">
        <v>85</v>
      </c>
      <c r="I449" s="152"/>
      <c r="J449" s="152">
        <v>1</v>
      </c>
      <c r="K449" s="139"/>
      <c r="L449" s="139">
        <v>1</v>
      </c>
      <c r="M449" s="139"/>
      <c r="N449" s="152"/>
      <c r="O449" s="152"/>
      <c r="P449" s="152">
        <v>1</v>
      </c>
      <c r="Q449" s="152"/>
      <c r="R449" s="152">
        <v>1</v>
      </c>
      <c r="S449" s="152"/>
      <c r="T449" s="152"/>
      <c r="U449" s="152"/>
      <c r="V449" s="139">
        <v>4</v>
      </c>
      <c r="W449" s="136" t="s">
        <v>680</v>
      </c>
      <c r="X449" s="136" t="s">
        <v>681</v>
      </c>
      <c r="Y449" s="42" t="str">
        <f>VLOOKUP($C449,[1]量産!$C$4:$N$15550,2,FALSE)</f>
        <v>I4JJZ45</v>
      </c>
      <c r="Z449" s="108">
        <f>VLOOKUP($C449,[1]量産!$C$4:$N$15550,3,FALSE)</f>
        <v>0</v>
      </c>
      <c r="AA449" s="42" t="str">
        <f>VLOOKUP($C449,[1]量産!$C$4:$N$15550,4,FALSE)</f>
        <v>VK00NKR</v>
      </c>
      <c r="AB449" s="42" t="str">
        <f>VLOOKUP($C449,[1]量産!$C$4:$N$15550,5,FALSE)</f>
        <v>VK00 1X 標準</v>
      </c>
      <c r="AC449" s="81" t="str">
        <f>VLOOKUP($C449,[1]量産!$C$4:$N$15550,6,FALSE)</f>
        <v>【I4JJZ45】VK00 1X ’22/2月末　1生-2向けFRAME ASM 設変出図(サ変)</v>
      </c>
      <c r="AD449" s="42" t="str">
        <f>VLOOKUP($C449,[1]量産!$C$4:$N$15550,7,FALSE)</f>
        <v>PA1-3108</v>
      </c>
      <c r="AE449" s="42" t="str">
        <f>VLOOKUP($C449,[1]量産!$C$4:$N$15550,8,FALSE)</f>
        <v>A</v>
      </c>
      <c r="AF449" s="82" t="str">
        <f>VLOOKUP($C449,[1]量産!$C$4:$N$15550,9,FALSE)</f>
        <v>NP8</v>
      </c>
      <c r="AG449" s="83" t="str">
        <f>VLOOKUP($C449,[1]量産!$C$4:$N$15550,10,FALSE)</f>
        <v>○</v>
      </c>
      <c r="AH449" s="42">
        <f>VLOOKUP($C449,[1]量産!$C$4:$N$15550,11,FALSE)</f>
        <v>20230701</v>
      </c>
      <c r="AI449" s="84">
        <f>VLOOKUP($C449,[1]量産!$C$4:$N$15550,12,FALSE)</f>
        <v>20230701</v>
      </c>
      <c r="AJ449" s="9"/>
      <c r="AK449" s="10"/>
      <c r="AL449" s="11">
        <f t="shared" si="49"/>
        <v>8978843432</v>
      </c>
      <c r="AM449" s="11" t="str">
        <f t="shared" si="50"/>
        <v>A</v>
      </c>
      <c r="AN449" s="11" t="str">
        <f t="shared" si="51"/>
        <v>VK00 SOP済</v>
      </c>
      <c r="AQ449" s="11">
        <f t="shared" si="56"/>
        <v>0</v>
      </c>
      <c r="AR449" s="11">
        <f t="shared" si="57"/>
        <v>0</v>
      </c>
      <c r="BK449" s="13" t="e">
        <f>VLOOKUP(C:C,[2]Sheet2!$A:$A,1,FALSE)</f>
        <v>#N/A</v>
      </c>
    </row>
    <row r="450" spans="1:63" s="11" customFormat="1">
      <c r="A450" s="138">
        <v>488</v>
      </c>
      <c r="B450" s="170" t="s">
        <v>13</v>
      </c>
      <c r="C450" s="136">
        <v>8978794723</v>
      </c>
      <c r="D450" s="136" t="s">
        <v>12</v>
      </c>
      <c r="E450" s="247" t="s">
        <v>1043</v>
      </c>
      <c r="F450" s="139">
        <v>1</v>
      </c>
      <c r="G450" s="139" t="s">
        <v>301</v>
      </c>
      <c r="H450" s="139" t="s">
        <v>85</v>
      </c>
      <c r="I450" s="152"/>
      <c r="J450" s="152">
        <v>1</v>
      </c>
      <c r="K450" s="152"/>
      <c r="L450" s="139"/>
      <c r="M450" s="152"/>
      <c r="N450" s="152">
        <v>1</v>
      </c>
      <c r="O450" s="152">
        <v>1</v>
      </c>
      <c r="P450" s="152">
        <v>1</v>
      </c>
      <c r="Q450" s="152">
        <v>2</v>
      </c>
      <c r="R450" s="152"/>
      <c r="S450" s="152"/>
      <c r="T450" s="152"/>
      <c r="U450" s="152"/>
      <c r="V450" s="139">
        <v>6</v>
      </c>
      <c r="W450" s="136" t="s">
        <v>680</v>
      </c>
      <c r="X450" s="136" t="s">
        <v>681</v>
      </c>
      <c r="Y450" s="42" t="str">
        <f>VLOOKUP($C450,[1]量産!$C$4:$N$15550,2,FALSE)</f>
        <v>I4JLA94</v>
      </c>
      <c r="Z450" s="108">
        <f>VLOOKUP($C450,[1]量産!$C$4:$N$15550,3,FALSE)</f>
        <v>0</v>
      </c>
      <c r="AA450" s="42" t="str">
        <f>VLOOKUP($C450,[1]量産!$C$4:$N$15550,4,FALSE)</f>
        <v>VK00 NPR</v>
      </c>
      <c r="AB450" s="42" t="str">
        <f>VLOOKUP($C450,[1]量産!$C$4:$N$15550,5,FALSE)</f>
        <v xml:space="preserve"> 3X 750幅</v>
      </c>
      <c r="AC450" s="81" t="str">
        <f>VLOOKUP($C450,[1]量産!$C$4:$N$15550,6,FALSE)</f>
        <v>【I4JLA94】VK00 3X 750幅 FRAME ASM　設変出図(サ変、S/MBR溶接NUT追加)</v>
      </c>
      <c r="AD450" s="42" t="str">
        <f>VLOOKUP($C450,[1]量産!$C$4:$N$15550,7,FALSE)</f>
        <v>PA1-3202</v>
      </c>
      <c r="AE450" s="42" t="str">
        <f>VLOOKUP($C450,[1]量産!$C$4:$N$15550,8,FALSE)</f>
        <v>A</v>
      </c>
      <c r="AF450" s="82" t="str">
        <f>VLOOKUP($C450,[1]量産!$C$4:$N$15550,9,FALSE)</f>
        <v>1SLG</v>
      </c>
      <c r="AG450" s="83" t="str">
        <f>VLOOKUP($C450,[1]量産!$C$4:$N$15550,10,FALSE)</f>
        <v>○</v>
      </c>
      <c r="AH450" s="42">
        <f>VLOOKUP($C450,[1]量産!$C$4:$N$15550,11,FALSE)</f>
        <v>20231114</v>
      </c>
      <c r="AI450" s="84">
        <f>VLOOKUP($C450,[1]量産!$C$4:$N$15550,12,FALSE)</f>
        <v>20231114</v>
      </c>
      <c r="AJ450" s="9"/>
      <c r="AK450" s="10"/>
      <c r="AL450" s="11">
        <f t="shared" si="49"/>
        <v>8978794723</v>
      </c>
      <c r="AM450" s="11" t="str">
        <f t="shared" si="50"/>
        <v>A</v>
      </c>
      <c r="AN450" s="11" t="str">
        <f t="shared" si="51"/>
        <v>VK00 サ変 初回</v>
      </c>
      <c r="AQ450" s="11">
        <f t="shared" si="56"/>
        <v>0</v>
      </c>
      <c r="AR450" s="11">
        <f t="shared" si="57"/>
        <v>0</v>
      </c>
      <c r="BK450" s="13" t="e">
        <f>VLOOKUP(C:C,[2]Sheet2!$A:$A,1,FALSE)</f>
        <v>#N/A</v>
      </c>
    </row>
    <row r="451" spans="1:63" s="13" customFormat="1">
      <c r="A451" s="138">
        <v>318</v>
      </c>
      <c r="B451" s="170" t="s">
        <v>13</v>
      </c>
      <c r="C451" s="136">
        <v>7552338493</v>
      </c>
      <c r="D451" s="136" t="s">
        <v>12</v>
      </c>
      <c r="E451" s="247" t="s">
        <v>1156</v>
      </c>
      <c r="F451" s="139">
        <v>1</v>
      </c>
      <c r="G451" s="139" t="s">
        <v>1292</v>
      </c>
      <c r="H451" s="139" t="s">
        <v>85</v>
      </c>
      <c r="I451" s="152"/>
      <c r="J451" s="139">
        <v>3</v>
      </c>
      <c r="K451" s="152">
        <v>1</v>
      </c>
      <c r="L451" s="152">
        <v>1</v>
      </c>
      <c r="M451" s="152"/>
      <c r="N451" s="139"/>
      <c r="O451" s="139">
        <v>1</v>
      </c>
      <c r="P451" s="152">
        <v>4</v>
      </c>
      <c r="Q451" s="152">
        <v>4</v>
      </c>
      <c r="R451" s="139">
        <v>4</v>
      </c>
      <c r="S451" s="152">
        <v>3</v>
      </c>
      <c r="T451" s="152">
        <v>2</v>
      </c>
      <c r="U451" s="152">
        <v>1</v>
      </c>
      <c r="V451" s="139">
        <v>24</v>
      </c>
      <c r="W451" s="136" t="s">
        <v>680</v>
      </c>
      <c r="X451" s="136" t="s">
        <v>681</v>
      </c>
      <c r="Y451" s="42" t="str">
        <f>VLOOKUP($C451,[1]量産!$C$4:$N$15550,2,FALSE)</f>
        <v>I4K6792</v>
      </c>
      <c r="Z451" s="108">
        <f>VLOOKUP($C451,[1]量産!$C$4:$N$15550,3,FALSE)</f>
        <v>45805</v>
      </c>
      <c r="AA451" s="42" t="str">
        <f>VLOOKUP($C451,[1]量産!$C$4:$N$15550,4,FALSE)</f>
        <v>VK00 B2-Gr</v>
      </c>
      <c r="AB451" s="42" t="str">
        <f>VLOOKUP($C451,[1]量産!$C$4:$N$15550,5,FALSE)</f>
        <v>VK00 B2-Gr EXP</v>
      </c>
      <c r="AC451" s="81" t="str">
        <f>VLOOKUP($C451,[1]量産!$C$4:$N$15550,6,FALSE)</f>
        <v>VK00 B2-Gr EXP量産向け設変出図</v>
      </c>
      <c r="AD451" s="42" t="str">
        <f>VLOOKUP($C451,[1]量産!$C$4:$N$15550,7,FALSE)</f>
        <v>PA1-5099</v>
      </c>
      <c r="AE451" s="42" t="str">
        <f>VLOOKUP($C451,[1]量産!$C$4:$N$15550,8,FALSE)</f>
        <v>A</v>
      </c>
      <c r="AF451" s="82" t="str">
        <f>VLOOKUP($C451,[1]量産!$C$4:$N$15550,9,FALSE)</f>
        <v>SZ3</v>
      </c>
      <c r="AG451" s="83">
        <f>VLOOKUP($C451,[1]量産!$C$4:$N$15550,10,FALSE)</f>
        <v>0</v>
      </c>
      <c r="AH451" s="42">
        <f>VLOOKUP($C451,[1]量産!$C$4:$N$15550,11,FALSE)</f>
        <v>0</v>
      </c>
      <c r="AI451" s="84">
        <f>VLOOKUP($C451,[1]量産!$C$4:$N$15550,12,FALSE)</f>
        <v>0</v>
      </c>
      <c r="AJ451" s="12"/>
      <c r="AK451" s="10"/>
      <c r="AL451" s="11">
        <f t="shared" si="49"/>
        <v>7552338493</v>
      </c>
      <c r="AM451" s="11" t="str">
        <f t="shared" si="50"/>
        <v>A</v>
      </c>
      <c r="AN451" s="11" t="str">
        <f t="shared" si="51"/>
        <v>VK00(EXP)B2-GR 量産向け設変出図</v>
      </c>
      <c r="AQ451" s="11">
        <f t="shared" si="56"/>
        <v>0</v>
      </c>
      <c r="AR451" s="11">
        <f t="shared" si="57"/>
        <v>0</v>
      </c>
      <c r="BK451" s="13" t="e">
        <f>VLOOKUP(C:C,[2]Sheet2!$A:$A,1,FALSE)</f>
        <v>#N/A</v>
      </c>
    </row>
    <row r="452" spans="1:63" s="11" customFormat="1">
      <c r="A452" s="138">
        <v>394</v>
      </c>
      <c r="B452" s="170" t="s">
        <v>13</v>
      </c>
      <c r="C452" s="136">
        <v>8977943144</v>
      </c>
      <c r="D452" s="136" t="s">
        <v>286</v>
      </c>
      <c r="E452" s="247" t="s">
        <v>1406</v>
      </c>
      <c r="F452" s="139">
        <v>1</v>
      </c>
      <c r="G452" s="139" t="s">
        <v>1407</v>
      </c>
      <c r="H452" s="139" t="s">
        <v>85</v>
      </c>
      <c r="I452" s="152"/>
      <c r="J452" s="139">
        <v>11</v>
      </c>
      <c r="K452" s="139">
        <v>14</v>
      </c>
      <c r="L452" s="152">
        <v>6</v>
      </c>
      <c r="M452" s="152">
        <v>4</v>
      </c>
      <c r="N452" s="152">
        <v>3</v>
      </c>
      <c r="O452" s="152">
        <v>3</v>
      </c>
      <c r="P452" s="152">
        <v>5</v>
      </c>
      <c r="Q452" s="152">
        <v>2</v>
      </c>
      <c r="R452" s="152">
        <v>4</v>
      </c>
      <c r="S452" s="152">
        <v>3</v>
      </c>
      <c r="T452" s="152">
        <v>3</v>
      </c>
      <c r="U452" s="152">
        <v>4</v>
      </c>
      <c r="V452" s="139">
        <v>62</v>
      </c>
      <c r="W452" s="136" t="s">
        <v>680</v>
      </c>
      <c r="X452" s="136" t="s">
        <v>786</v>
      </c>
      <c r="Y452" s="42" t="str">
        <f>VLOOKUP($C452,[1]量産!$C$4:$N$15550,2,FALSE)</f>
        <v>I4K6850</v>
      </c>
      <c r="Z452" s="108">
        <f>VLOOKUP($C452,[1]量産!$C$4:$N$15550,3,FALSE)</f>
        <v>45791</v>
      </c>
      <c r="AA452" s="42" t="str">
        <f>VLOOKUP($C452,[1]量産!$C$4:$N$15550,4,FALSE)</f>
        <v xml:space="preserve">VK04 A1-Gr </v>
      </c>
      <c r="AB452" s="42" t="str">
        <f>VLOOKUP($C452,[1]量産!$C$4:$N$15550,5,FALSE)</f>
        <v>VK04 A1-Gr  1SEI</v>
      </c>
      <c r="AC452" s="81" t="str">
        <f>VLOOKUP($C452,[1]量産!$C$4:$N$15550,6,FALSE)</f>
        <v>VK04 A1-Gr  1SEI向け設変出図</v>
      </c>
      <c r="AD452" s="42">
        <f>VLOOKUP($C452,[1]量産!$C$4:$N$15550,7,FALSE)</f>
        <v>0</v>
      </c>
      <c r="AE452" s="42" t="str">
        <f>VLOOKUP($C452,[1]量産!$C$4:$N$15550,8,FALSE)</f>
        <v>A</v>
      </c>
      <c r="AF452" s="82">
        <f>VLOOKUP($C452,[1]量産!$C$4:$N$15550,9,FALSE)</f>
        <v>0</v>
      </c>
      <c r="AG452" s="83" t="str">
        <f>VLOOKUP($C452,[1]量産!$C$4:$N$15550,10,FALSE)</f>
        <v>○</v>
      </c>
      <c r="AH452" s="42">
        <f>VLOOKUP($C452,[1]量産!$C$4:$N$15550,11,FALSE)</f>
        <v>20250804</v>
      </c>
      <c r="AI452" s="84">
        <f>VLOOKUP($C452,[1]量産!$C$4:$N$15550,12,FALSE)</f>
        <v>2050804</v>
      </c>
      <c r="AJ452" s="9"/>
      <c r="AK452" s="10"/>
      <c r="AL452" s="11">
        <f t="shared" si="49"/>
        <v>8977943144</v>
      </c>
      <c r="AM452" s="11" t="str">
        <f t="shared" si="50"/>
        <v>A</v>
      </c>
      <c r="AN452" s="11" t="str">
        <f t="shared" si="51"/>
        <v>VK04 A1-G</v>
      </c>
      <c r="AQ452" s="11">
        <f t="shared" si="56"/>
        <v>0</v>
      </c>
      <c r="AR452" s="11">
        <f t="shared" si="57"/>
        <v>0</v>
      </c>
      <c r="BK452" s="13" t="e">
        <f>VLOOKUP(C:C,[2]Sheet2!$A:$A,1,FALSE)</f>
        <v>#N/A</v>
      </c>
    </row>
    <row r="453" spans="1:63" s="13" customFormat="1">
      <c r="A453" s="138">
        <v>371</v>
      </c>
      <c r="B453" s="170" t="s">
        <v>13</v>
      </c>
      <c r="C453" s="136">
        <v>8975339320</v>
      </c>
      <c r="D453" s="136" t="s">
        <v>43</v>
      </c>
      <c r="E453" s="247" t="s">
        <v>1046</v>
      </c>
      <c r="F453" s="139">
        <v>1</v>
      </c>
      <c r="G453" s="139" t="s">
        <v>297</v>
      </c>
      <c r="H453" s="139" t="s">
        <v>85</v>
      </c>
      <c r="I453" s="152"/>
      <c r="J453" s="152">
        <v>5</v>
      </c>
      <c r="K453" s="152">
        <v>1</v>
      </c>
      <c r="L453" s="139">
        <v>4</v>
      </c>
      <c r="M453" s="139">
        <v>3</v>
      </c>
      <c r="N453" s="152">
        <v>3</v>
      </c>
      <c r="O453" s="152">
        <v>3</v>
      </c>
      <c r="P453" s="152">
        <v>6</v>
      </c>
      <c r="Q453" s="152">
        <v>4</v>
      </c>
      <c r="R453" s="152">
        <v>5</v>
      </c>
      <c r="S453" s="152">
        <v>5</v>
      </c>
      <c r="T453" s="152">
        <v>6</v>
      </c>
      <c r="U453" s="152">
        <v>4</v>
      </c>
      <c r="V453" s="139">
        <v>49</v>
      </c>
      <c r="W453" s="136" t="s">
        <v>680</v>
      </c>
      <c r="X453" s="136" t="s">
        <v>787</v>
      </c>
      <c r="Y453" s="42" t="str">
        <f>VLOOKUP($C453,[1]量産!$C$4:$N$15550,2,FALSE)</f>
        <v>I4JGY97</v>
      </c>
      <c r="Z453" s="108">
        <f>VLOOKUP($C453,[1]量産!$C$4:$N$15550,3,FALSE)</f>
        <v>0</v>
      </c>
      <c r="AA453" s="42" t="str">
        <f>VLOOKUP($C453,[1]量産!$C$4:$N$15550,4,FALSE)</f>
        <v>VL01 NPS</v>
      </c>
      <c r="AB453" s="42" t="str">
        <f>VLOOKUP($C453,[1]量産!$C$4:$N$15550,5,FALSE)</f>
        <v>VL01 F3-Gr</v>
      </c>
      <c r="AC453" s="81" t="str">
        <f>VLOOKUP($C453,[1]量産!$C$4:$N$15550,6,FALSE)</f>
        <v>【I4JGY97】VL01/VN97/VN73 3X 誤記訂正 同番設変</v>
      </c>
      <c r="AD453" s="42" t="str">
        <f>VLOOKUP($C453,[1]量産!$C$4:$N$15550,7,FALSE)</f>
        <v>PA1-3191</v>
      </c>
      <c r="AE453" s="42" t="str">
        <f>VLOOKUP($C453,[1]量産!$C$4:$N$15550,8,FALSE)</f>
        <v>C</v>
      </c>
      <c r="AF453" s="82" t="str">
        <f>VLOOKUP($C453,[1]量産!$C$4:$N$15550,9,FALSE)</f>
        <v>UFK</v>
      </c>
      <c r="AG453" s="83" t="str">
        <f>VLOOKUP($C453,[1]量産!$C$4:$N$15550,10,FALSE)</f>
        <v>○</v>
      </c>
      <c r="AH453" s="42" t="str">
        <f>VLOOKUP($C453,[1]量産!$C$4:$N$15550,11,FALSE)</f>
        <v>-</v>
      </c>
      <c r="AI453" s="84">
        <f>VLOOKUP($C453,[1]量産!$C$4:$N$15550,12,FALSE)</f>
        <v>20231115</v>
      </c>
      <c r="AJ453" s="9"/>
      <c r="AK453" s="10"/>
      <c r="AL453" s="11">
        <f t="shared" ref="AL453:AL516" si="58">C453</f>
        <v>8975339320</v>
      </c>
      <c r="AM453" s="11" t="str">
        <f t="shared" ref="AM453:AM516" si="59">B453</f>
        <v>A</v>
      </c>
      <c r="AN453" s="11" t="str">
        <f t="shared" ref="AN453:AN516" si="60">E453</f>
        <v>VL01　初回品</v>
      </c>
      <c r="AQ453" s="11">
        <f t="shared" si="56"/>
        <v>0</v>
      </c>
      <c r="AR453" s="11">
        <f t="shared" si="57"/>
        <v>0</v>
      </c>
      <c r="BK453" s="13" t="e">
        <f>VLOOKUP(C:C,[2]Sheet2!$A:$A,1,FALSE)</f>
        <v>#N/A</v>
      </c>
    </row>
    <row r="454" spans="1:63" s="11" customFormat="1">
      <c r="A454" s="138">
        <v>298</v>
      </c>
      <c r="B454" s="170" t="s">
        <v>13</v>
      </c>
      <c r="C454" s="136">
        <v>7552078880</v>
      </c>
      <c r="D454" s="136" t="s">
        <v>28</v>
      </c>
      <c r="E454" s="247" t="s">
        <v>1051</v>
      </c>
      <c r="F454" s="139">
        <v>1</v>
      </c>
      <c r="G454" s="139" t="s">
        <v>985</v>
      </c>
      <c r="H454" s="139" t="s">
        <v>85</v>
      </c>
      <c r="I454" s="152"/>
      <c r="J454" s="139">
        <v>1</v>
      </c>
      <c r="K454" s="152"/>
      <c r="L454" s="152"/>
      <c r="M454" s="152"/>
      <c r="N454" s="152">
        <v>1</v>
      </c>
      <c r="O454" s="152"/>
      <c r="P454" s="152"/>
      <c r="Q454" s="152"/>
      <c r="R454" s="152"/>
      <c r="S454" s="152"/>
      <c r="T454" s="152"/>
      <c r="U454" s="152"/>
      <c r="V454" s="139">
        <v>2</v>
      </c>
      <c r="W454" s="136" t="s">
        <v>680</v>
      </c>
      <c r="X454" s="136" t="s">
        <v>792</v>
      </c>
      <c r="Y454" s="42" t="str">
        <f>VLOOKUP($C454,[1]量産!$C$4:$N$15550,2,FALSE)</f>
        <v>I3JCB86</v>
      </c>
      <c r="Z454" s="108">
        <f>VLOOKUP($C454,[1]量産!$C$4:$N$15550,3,FALSE)</f>
        <v>45090</v>
      </c>
      <c r="AA454" s="42" t="str">
        <f>VLOOKUP($C454,[1]量産!$C$4:$N$15550,4,FALSE)</f>
        <v>VK00 3X 750幅</v>
      </c>
      <c r="AB454" s="42" t="str">
        <f>VLOOKUP($C454,[1]量産!$C$4:$N$15550,5,FALSE)</f>
        <v>3X 750幅</v>
      </c>
      <c r="AC454" s="81" t="str">
        <f>VLOOKUP($C454,[1]量産!$C$4:$N$15550,6,FALSE)</f>
        <v>【I3JCB86】VL35 750幅FRAME ASM　新規出図(初回イベント:’23/7月　一生)</v>
      </c>
      <c r="AD454" s="42" t="str">
        <f>VLOOKUP($C454,[1]量産!$C$4:$N$15550,7,FALSE)</f>
        <v>PA1-3193</v>
      </c>
      <c r="AE454" s="42" t="str">
        <f>VLOOKUP($C454,[1]量産!$C$4:$N$15550,8,FALSE)</f>
        <v>A</v>
      </c>
      <c r="AF454" s="82" t="str">
        <f>VLOOKUP($C454,[1]量産!$C$4:$N$15550,9,FALSE)</f>
        <v xml:space="preserve"> TLH</v>
      </c>
      <c r="AG454" s="83" t="str">
        <f>VLOOKUP($C454,[1]量産!$C$4:$N$15550,10,FALSE)</f>
        <v>○</v>
      </c>
      <c r="AH454" s="42">
        <f>VLOOKUP($C454,[1]量産!$C$4:$N$15550,11,FALSE)</f>
        <v>20231012</v>
      </c>
      <c r="AI454" s="84">
        <f>VLOOKUP($C454,[1]量産!$C$4:$N$15550,12,FALSE)</f>
        <v>20231012</v>
      </c>
      <c r="AJ454" s="9"/>
      <c r="AK454" s="10"/>
      <c r="AL454" s="11">
        <f t="shared" si="58"/>
        <v>7552078880</v>
      </c>
      <c r="AM454" s="11" t="str">
        <f t="shared" si="59"/>
        <v>A</v>
      </c>
      <c r="AN454" s="11" t="str">
        <f t="shared" si="60"/>
        <v>VL35 750幅FRAME ASM　</v>
      </c>
      <c r="AQ454" s="11">
        <f t="shared" si="56"/>
        <v>0</v>
      </c>
      <c r="AR454" s="11">
        <f t="shared" si="57"/>
        <v>0</v>
      </c>
      <c r="BK454" s="13" t="e">
        <f>VLOOKUP(C:C,[2]Sheet2!$A:$A,1,FALSE)</f>
        <v>#N/A</v>
      </c>
    </row>
    <row r="455" spans="1:63" s="11" customFormat="1">
      <c r="A455" s="138">
        <v>265</v>
      </c>
      <c r="B455" s="170" t="s">
        <v>13</v>
      </c>
      <c r="C455" s="136">
        <v>7552078240</v>
      </c>
      <c r="D455" s="136" t="s">
        <v>27</v>
      </c>
      <c r="E455" s="247" t="s">
        <v>1053</v>
      </c>
      <c r="F455" s="139">
        <v>1</v>
      </c>
      <c r="G455" s="139" t="s">
        <v>384</v>
      </c>
      <c r="H455" s="139" t="s">
        <v>85</v>
      </c>
      <c r="I455" s="139"/>
      <c r="J455" s="139">
        <v>6</v>
      </c>
      <c r="K455" s="139">
        <v>1</v>
      </c>
      <c r="L455" s="152">
        <v>1</v>
      </c>
      <c r="M455" s="152">
        <v>1</v>
      </c>
      <c r="N455" s="152">
        <v>4</v>
      </c>
      <c r="O455" s="152">
        <v>1</v>
      </c>
      <c r="P455" s="152">
        <v>4</v>
      </c>
      <c r="Q455" s="152">
        <v>4</v>
      </c>
      <c r="R455" s="152">
        <v>6</v>
      </c>
      <c r="S455" s="152">
        <v>1</v>
      </c>
      <c r="T455" s="152">
        <v>1</v>
      </c>
      <c r="U455" s="152"/>
      <c r="V455" s="139">
        <v>30</v>
      </c>
      <c r="W455" s="136" t="s">
        <v>680</v>
      </c>
      <c r="X455" s="136" t="s">
        <v>792</v>
      </c>
      <c r="Y455" s="42" t="str">
        <f>VLOOKUP($C455,[1]量産!$C$4:$N$15550,2,FALSE)</f>
        <v>I3JCB85</v>
      </c>
      <c r="Z455" s="108">
        <f>VLOOKUP($C455,[1]量産!$C$4:$N$15550,3,FALSE)</f>
        <v>0</v>
      </c>
      <c r="AA455" s="42" t="str">
        <f>VLOOKUP($C455,[1]量産!$C$4:$N$15550,4,FALSE)</f>
        <v>VK00 1X 標準</v>
      </c>
      <c r="AB455" s="42" t="str">
        <f>VLOOKUP($C455,[1]量産!$C$4:$N$15550,5,FALSE)</f>
        <v>1X 標準</v>
      </c>
      <c r="AC455" s="81" t="str">
        <f>VLOOKUP($C455,[1]量産!$C$4:$N$15550,6,FALSE)</f>
        <v>【I3JCB85】VL35 700幅FRAME ASM　新規出図(初回イベント:’23/7月　一生)</v>
      </c>
      <c r="AD455" s="42" t="str">
        <f>VLOOKUP($C455,[1]量産!$C$4:$N$15550,7,FALSE)</f>
        <v>PA1-4013</v>
      </c>
      <c r="AE455" s="42" t="str">
        <f>VLOOKUP($C455,[1]量産!$C$4:$N$15550,8,FALSE)</f>
        <v>A</v>
      </c>
      <c r="AF455" s="82" t="str">
        <f>VLOOKUP($C455,[1]量産!$C$4:$N$15550,9,FALSE)</f>
        <v>NNH</v>
      </c>
      <c r="AG455" s="83" t="str">
        <f>VLOOKUP($C455,[1]量産!$C$4:$N$15550,10,FALSE)</f>
        <v>○</v>
      </c>
      <c r="AH455" s="42">
        <f>VLOOKUP($C455,[1]量産!$C$4:$N$15550,11,FALSE)</f>
        <v>20231130</v>
      </c>
      <c r="AI455" s="84">
        <f>VLOOKUP($C455,[1]量産!$C$4:$N$15550,12,FALSE)</f>
        <v>20231130</v>
      </c>
      <c r="AJ455" s="9"/>
      <c r="AK455" s="10"/>
      <c r="AL455" s="11">
        <f t="shared" si="58"/>
        <v>7552078240</v>
      </c>
      <c r="AM455" s="11" t="str">
        <f t="shared" si="59"/>
        <v>A</v>
      </c>
      <c r="AN455" s="11" t="str">
        <f t="shared" si="60"/>
        <v>VL35 SOP</v>
      </c>
      <c r="AQ455" s="11">
        <f t="shared" si="56"/>
        <v>0</v>
      </c>
      <c r="AR455" s="11">
        <f t="shared" si="57"/>
        <v>0</v>
      </c>
      <c r="BK455" s="13" t="e">
        <f>VLOOKUP(C:C,[2]Sheet2!$A:$A,1,FALSE)</f>
        <v>#N/A</v>
      </c>
    </row>
    <row r="456" spans="1:63" s="11" customFormat="1">
      <c r="A456" s="138">
        <v>282</v>
      </c>
      <c r="B456" s="170" t="s">
        <v>13</v>
      </c>
      <c r="C456" s="136">
        <v>7552078560</v>
      </c>
      <c r="D456" s="136" t="s">
        <v>27</v>
      </c>
      <c r="E456" s="247" t="s">
        <v>1053</v>
      </c>
      <c r="F456" s="139">
        <v>1</v>
      </c>
      <c r="G456" s="139" t="s">
        <v>379</v>
      </c>
      <c r="H456" s="139" t="s">
        <v>85</v>
      </c>
      <c r="I456" s="152"/>
      <c r="J456" s="139">
        <v>1</v>
      </c>
      <c r="K456" s="139"/>
      <c r="L456" s="139">
        <v>2</v>
      </c>
      <c r="M456" s="139">
        <v>3</v>
      </c>
      <c r="N456" s="139">
        <v>1</v>
      </c>
      <c r="O456" s="152">
        <v>1</v>
      </c>
      <c r="P456" s="152">
        <v>3</v>
      </c>
      <c r="Q456" s="152">
        <v>1</v>
      </c>
      <c r="R456" s="139">
        <v>2</v>
      </c>
      <c r="S456" s="139">
        <v>2</v>
      </c>
      <c r="T456" s="152">
        <v>2</v>
      </c>
      <c r="U456" s="152">
        <v>1</v>
      </c>
      <c r="V456" s="139">
        <v>19</v>
      </c>
      <c r="W456" s="136" t="s">
        <v>680</v>
      </c>
      <c r="X456" s="136" t="s">
        <v>792</v>
      </c>
      <c r="Y456" s="42" t="str">
        <f>VLOOKUP($C456,[1]量産!$C$4:$N$15550,2,FALSE)</f>
        <v>I3JCB85</v>
      </c>
      <c r="Z456" s="108">
        <f>VLOOKUP($C456,[1]量産!$C$4:$N$15550,3,FALSE)</f>
        <v>0</v>
      </c>
      <c r="AA456" s="42" t="str">
        <f>VLOOKUP($C456,[1]量産!$C$4:$N$15550,4,FALSE)</f>
        <v>VK00 1X 標準</v>
      </c>
      <c r="AB456" s="42" t="str">
        <f>VLOOKUP($C456,[1]量産!$C$4:$N$15550,5,FALSE)</f>
        <v>1X 標準</v>
      </c>
      <c r="AC456" s="81" t="str">
        <f>VLOOKUP($C456,[1]量産!$C$4:$N$15550,6,FALSE)</f>
        <v>【I3JCB85】VL35 700幅FRAME ASM　新規出図(初回イベント:’23/7月　一生)</v>
      </c>
      <c r="AD456" s="42" t="str">
        <f>VLOOKUP($C456,[1]量産!$C$4:$N$15550,7,FALSE)</f>
        <v>未</v>
      </c>
      <c r="AE456" s="42" t="str">
        <f>VLOOKUP($C456,[1]量産!$C$4:$N$15550,8,FALSE)</f>
        <v>A</v>
      </c>
      <c r="AF456" s="82" t="str">
        <f>VLOOKUP($C456,[1]量産!$C$4:$N$15550,9,FALSE)</f>
        <v/>
      </c>
      <c r="AG456" s="83" t="str">
        <f>VLOOKUP($C456,[1]量産!$C$4:$N$15550,10,FALSE)</f>
        <v>○</v>
      </c>
      <c r="AH456" s="42">
        <f>VLOOKUP($C456,[1]量産!$C$4:$N$15550,11,FALSE)</f>
        <v>20231227</v>
      </c>
      <c r="AI456" s="84">
        <f>VLOOKUP($C456,[1]量産!$C$4:$N$15550,12,FALSE)</f>
        <v>20231227</v>
      </c>
      <c r="AJ456" s="9"/>
      <c r="AK456" s="10"/>
      <c r="AL456" s="11">
        <f t="shared" si="58"/>
        <v>7552078560</v>
      </c>
      <c r="AM456" s="11" t="str">
        <f t="shared" si="59"/>
        <v>A</v>
      </c>
      <c r="AN456" s="11" t="str">
        <f t="shared" si="60"/>
        <v>VL35 SOP</v>
      </c>
      <c r="AQ456" s="11">
        <f t="shared" si="56"/>
        <v>0</v>
      </c>
      <c r="AR456" s="11">
        <f t="shared" si="57"/>
        <v>0</v>
      </c>
      <c r="BK456" s="13" t="e">
        <f>VLOOKUP(C:C,[2]Sheet2!$A:$A,1,FALSE)</f>
        <v>#N/A</v>
      </c>
    </row>
    <row r="457" spans="1:63" s="11" customFormat="1">
      <c r="A457" s="138">
        <v>145</v>
      </c>
      <c r="B457" s="170" t="s">
        <v>13</v>
      </c>
      <c r="C457" s="136">
        <v>7551885183</v>
      </c>
      <c r="D457" s="136" t="s">
        <v>12</v>
      </c>
      <c r="E457" s="247" t="s">
        <v>1057</v>
      </c>
      <c r="F457" s="139">
        <v>1</v>
      </c>
      <c r="G457" s="139" t="s">
        <v>325</v>
      </c>
      <c r="H457" s="139" t="s">
        <v>85</v>
      </c>
      <c r="I457" s="152"/>
      <c r="J457" s="139">
        <v>2</v>
      </c>
      <c r="K457" s="152"/>
      <c r="L457" s="152">
        <v>1</v>
      </c>
      <c r="M457" s="152">
        <v>1</v>
      </c>
      <c r="N457" s="152">
        <v>2</v>
      </c>
      <c r="O457" s="152">
        <v>4</v>
      </c>
      <c r="P457" s="152">
        <v>10</v>
      </c>
      <c r="Q457" s="152">
        <v>4</v>
      </c>
      <c r="R457" s="152">
        <v>4</v>
      </c>
      <c r="S457" s="152">
        <v>5</v>
      </c>
      <c r="T457" s="152">
        <v>2</v>
      </c>
      <c r="U457" s="152"/>
      <c r="V457" s="139">
        <v>35</v>
      </c>
      <c r="W457" s="136" t="s">
        <v>680</v>
      </c>
      <c r="X457" s="136" t="s">
        <v>681</v>
      </c>
      <c r="Y457" s="42" t="str">
        <f>VLOOKUP($C457,[1]量産!$C$4:$N$15550,2,FALSE)</f>
        <v>I4JKV99</v>
      </c>
      <c r="Z457" s="108">
        <f>VLOOKUP($C457,[1]量産!$C$4:$N$15550,3,FALSE)</f>
        <v>45202</v>
      </c>
      <c r="AA457" s="42" t="str">
        <f>VLOOKUP($C457,[1]量産!$C$4:$N$15550,4,FALSE)</f>
        <v>VK00 NPR</v>
      </c>
      <c r="AB457" s="42" t="str">
        <f>VLOOKUP($C457,[1]量産!$C$4:$N$15550,5,FALSE)</f>
        <v>3X 750幅</v>
      </c>
      <c r="AC457" s="81" t="str">
        <f>VLOOKUP($C457,[1]量産!$C$4:$N$15550,6,FALSE)</f>
        <v>【I4JKV99】VK00 3X 750幅 FRAME ASM　設変出図(サ変、NUT,RIVETの変更)　※AAS-LD-12565</v>
      </c>
      <c r="AD457" s="42" t="str">
        <f>VLOOKUP($C457,[1]量産!$C$4:$N$15550,7,FALSE)</f>
        <v>PA1-3218</v>
      </c>
      <c r="AE457" s="42" t="str">
        <f>VLOOKUP($C457,[1]量産!$C$4:$N$15550,8,FALSE)</f>
        <v>A</v>
      </c>
      <c r="AF457" s="82" t="str">
        <f>VLOOKUP($C457,[1]量産!$C$4:$N$15550,9,FALSE)</f>
        <v>1SCA</v>
      </c>
      <c r="AG457" s="83" t="str">
        <f>VLOOKUP($C457,[1]量産!$C$4:$N$15550,10,FALSE)</f>
        <v>○</v>
      </c>
      <c r="AH457" s="42">
        <f>VLOOKUP($C457,[1]量産!$C$4:$N$15550,11,FALSE)</f>
        <v>20231201</v>
      </c>
      <c r="AI457" s="84">
        <f>VLOOKUP($C457,[1]量産!$C$4:$N$15550,12,FALSE)</f>
        <v>20231201</v>
      </c>
      <c r="AJ457" s="9"/>
      <c r="AK457" s="10"/>
      <c r="AL457" s="11">
        <f t="shared" si="58"/>
        <v>7551885183</v>
      </c>
      <c r="AM457" s="11" t="str">
        <f t="shared" si="59"/>
        <v>A</v>
      </c>
      <c r="AN457" s="11" t="str">
        <f t="shared" si="60"/>
        <v>サ変設変済</v>
      </c>
      <c r="AQ457" s="11">
        <f t="shared" si="56"/>
        <v>0</v>
      </c>
      <c r="AR457" s="11">
        <f t="shared" si="57"/>
        <v>0</v>
      </c>
      <c r="BK457" s="13" t="e">
        <f>VLOOKUP(C:C,[2]Sheet2!$A:$A,1,FALSE)</f>
        <v>#N/A</v>
      </c>
    </row>
    <row r="458" spans="1:63" s="11" customFormat="1">
      <c r="A458" s="138">
        <v>147</v>
      </c>
      <c r="B458" s="170" t="s">
        <v>13</v>
      </c>
      <c r="C458" s="136">
        <v>7551885233</v>
      </c>
      <c r="D458" s="136" t="s">
        <v>12</v>
      </c>
      <c r="E458" s="247" t="s">
        <v>1057</v>
      </c>
      <c r="F458" s="139">
        <v>1</v>
      </c>
      <c r="G458" s="139" t="s">
        <v>326</v>
      </c>
      <c r="H458" s="139" t="s">
        <v>85</v>
      </c>
      <c r="I458" s="152"/>
      <c r="J458" s="139">
        <v>1</v>
      </c>
      <c r="K458" s="152"/>
      <c r="L458" s="152"/>
      <c r="M458" s="152"/>
      <c r="N458" s="139">
        <v>1</v>
      </c>
      <c r="O458" s="139">
        <v>4</v>
      </c>
      <c r="P458" s="139"/>
      <c r="Q458" s="139">
        <v>2</v>
      </c>
      <c r="R458" s="139">
        <v>5</v>
      </c>
      <c r="S458" s="139">
        <v>3</v>
      </c>
      <c r="T458" s="139">
        <v>3</v>
      </c>
      <c r="U458" s="139"/>
      <c r="V458" s="139">
        <v>19</v>
      </c>
      <c r="W458" s="136" t="s">
        <v>680</v>
      </c>
      <c r="X458" s="136" t="s">
        <v>681</v>
      </c>
      <c r="Y458" s="42" t="str">
        <f>VLOOKUP($C458,[1]量産!$C$4:$N$15550,2,FALSE)</f>
        <v>I4JKV99</v>
      </c>
      <c r="Z458" s="108">
        <f>VLOOKUP($C458,[1]量産!$C$4:$N$15550,3,FALSE)</f>
        <v>45202</v>
      </c>
      <c r="AA458" s="42" t="str">
        <f>VLOOKUP($C458,[1]量産!$C$4:$N$15550,4,FALSE)</f>
        <v>VK00 NPR</v>
      </c>
      <c r="AB458" s="42" t="str">
        <f>VLOOKUP($C458,[1]量産!$C$4:$N$15550,5,FALSE)</f>
        <v>3X 750幅</v>
      </c>
      <c r="AC458" s="81" t="str">
        <f>VLOOKUP($C458,[1]量産!$C$4:$N$15550,6,FALSE)</f>
        <v>【I4JKV99】VK00 3X 750幅 FRAME ASM　設変出図(サ変、NUT,RIVETの変更)　※AAS-LD-12565</v>
      </c>
      <c r="AD458" s="42" t="str">
        <f>VLOOKUP($C458,[1]量産!$C$4:$N$15550,7,FALSE)</f>
        <v>PA1-3218</v>
      </c>
      <c r="AE458" s="42" t="str">
        <f>VLOOKUP($C458,[1]量産!$C$4:$N$15550,8,FALSE)</f>
        <v>A</v>
      </c>
      <c r="AF458" s="82" t="str">
        <f>VLOOKUP($C458,[1]量産!$C$4:$N$15550,9,FALSE)</f>
        <v>1RRR</v>
      </c>
      <c r="AG458" s="83" t="str">
        <f>VLOOKUP($C458,[1]量産!$C$4:$N$15550,10,FALSE)</f>
        <v>○</v>
      </c>
      <c r="AH458" s="42">
        <f>VLOOKUP($C458,[1]量産!$C$4:$N$15550,11,FALSE)</f>
        <v>20231219</v>
      </c>
      <c r="AI458" s="84">
        <f>VLOOKUP($C458,[1]量産!$C$4:$N$15550,12,FALSE)</f>
        <v>20231219</v>
      </c>
      <c r="AJ458" s="9"/>
      <c r="AK458" s="10"/>
      <c r="AL458" s="11">
        <f t="shared" si="58"/>
        <v>7551885233</v>
      </c>
      <c r="AM458" s="11" t="str">
        <f t="shared" si="59"/>
        <v>A</v>
      </c>
      <c r="AN458" s="11" t="str">
        <f t="shared" si="60"/>
        <v>サ変設変済</v>
      </c>
      <c r="AQ458" s="11">
        <f t="shared" si="56"/>
        <v>0</v>
      </c>
      <c r="AR458" s="11">
        <f t="shared" si="57"/>
        <v>0</v>
      </c>
      <c r="BK458" s="13" t="e">
        <f>VLOOKUP(C:C,[2]Sheet2!$A:$A,1,FALSE)</f>
        <v>#N/A</v>
      </c>
    </row>
    <row r="459" spans="1:63" s="11" customFormat="1">
      <c r="A459" s="138">
        <v>185</v>
      </c>
      <c r="B459" s="170" t="s">
        <v>13</v>
      </c>
      <c r="C459" s="136">
        <v>7551885892</v>
      </c>
      <c r="D459" s="136" t="s">
        <v>12</v>
      </c>
      <c r="E459" s="247" t="s">
        <v>1057</v>
      </c>
      <c r="F459" s="139">
        <v>1</v>
      </c>
      <c r="G459" s="139" t="s">
        <v>340</v>
      </c>
      <c r="H459" s="139" t="s">
        <v>85</v>
      </c>
      <c r="I459" s="139"/>
      <c r="J459" s="139">
        <v>1</v>
      </c>
      <c r="K459" s="152">
        <v>1</v>
      </c>
      <c r="L459" s="139">
        <v>1</v>
      </c>
      <c r="M459" s="139">
        <v>2</v>
      </c>
      <c r="N459" s="139">
        <v>3</v>
      </c>
      <c r="O459" s="139">
        <v>2</v>
      </c>
      <c r="P459" s="152">
        <v>1</v>
      </c>
      <c r="Q459" s="152">
        <v>1</v>
      </c>
      <c r="R459" s="139">
        <v>1</v>
      </c>
      <c r="S459" s="139">
        <v>3</v>
      </c>
      <c r="T459" s="152">
        <v>3</v>
      </c>
      <c r="U459" s="152"/>
      <c r="V459" s="139">
        <v>19</v>
      </c>
      <c r="W459" s="136" t="s">
        <v>680</v>
      </c>
      <c r="X459" s="136" t="s">
        <v>681</v>
      </c>
      <c r="Y459" s="42" t="str">
        <f>VLOOKUP($C459,[1]量産!$C$4:$N$15550,2,FALSE)</f>
        <v>I4JKV99</v>
      </c>
      <c r="Z459" s="108">
        <f>VLOOKUP($C459,[1]量産!$C$4:$N$15550,3,FALSE)</f>
        <v>45202</v>
      </c>
      <c r="AA459" s="42" t="str">
        <f>VLOOKUP($C459,[1]量産!$C$4:$N$15550,4,FALSE)</f>
        <v>VK00 NPR</v>
      </c>
      <c r="AB459" s="42" t="str">
        <f>VLOOKUP($C459,[1]量産!$C$4:$N$15550,5,FALSE)</f>
        <v>3X 750幅</v>
      </c>
      <c r="AC459" s="81" t="str">
        <f>VLOOKUP($C459,[1]量産!$C$4:$N$15550,6,FALSE)</f>
        <v>【I4JKV99】VK00 3X 750幅 FRAME ASM　設変出図(サ変、NUT,RIVETの変更)　※AAS-LD-12565</v>
      </c>
      <c r="AD459" s="42" t="str">
        <f>VLOOKUP($C459,[1]量産!$C$4:$N$15550,7,FALSE)</f>
        <v>PA1-3218</v>
      </c>
      <c r="AE459" s="42" t="str">
        <f>VLOOKUP($C459,[1]量産!$C$4:$N$15550,8,FALSE)</f>
        <v>A</v>
      </c>
      <c r="AF459" s="82" t="str">
        <f>VLOOKUP($C459,[1]量産!$C$4:$N$15550,9,FALSE)</f>
        <v>1RWC</v>
      </c>
      <c r="AG459" s="83" t="str">
        <f>VLOOKUP($C459,[1]量産!$C$4:$N$15550,10,FALSE)</f>
        <v>○</v>
      </c>
      <c r="AH459" s="42">
        <f>VLOOKUP($C459,[1]量産!$C$4:$N$15550,11,FALSE)</f>
        <v>20231219</v>
      </c>
      <c r="AI459" s="84">
        <f>VLOOKUP($C459,[1]量産!$C$4:$N$15550,12,FALSE)</f>
        <v>20231219</v>
      </c>
      <c r="AJ459" s="9"/>
      <c r="AK459" s="10"/>
      <c r="AL459" s="11">
        <f t="shared" si="58"/>
        <v>7551885892</v>
      </c>
      <c r="AM459" s="11" t="str">
        <f t="shared" si="59"/>
        <v>A</v>
      </c>
      <c r="AN459" s="11" t="str">
        <f t="shared" si="60"/>
        <v>サ変設変済</v>
      </c>
      <c r="AQ459" s="11">
        <f t="shared" si="56"/>
        <v>0</v>
      </c>
      <c r="AR459" s="11">
        <f t="shared" si="57"/>
        <v>0</v>
      </c>
      <c r="BK459" s="13" t="e">
        <f>VLOOKUP(C:C,[2]Sheet2!$A:$A,1,FALSE)</f>
        <v>#N/A</v>
      </c>
    </row>
    <row r="460" spans="1:63" s="11" customFormat="1">
      <c r="A460" s="138">
        <v>166</v>
      </c>
      <c r="B460" s="170" t="s">
        <v>13</v>
      </c>
      <c r="C460" s="136">
        <v>7551885632</v>
      </c>
      <c r="D460" s="136" t="s">
        <v>12</v>
      </c>
      <c r="E460" s="247" t="s">
        <v>400</v>
      </c>
      <c r="F460" s="139">
        <v>1</v>
      </c>
      <c r="G460" s="139" t="s">
        <v>1114</v>
      </c>
      <c r="H460" s="139" t="s">
        <v>85</v>
      </c>
      <c r="I460" s="152"/>
      <c r="J460" s="139">
        <v>1</v>
      </c>
      <c r="K460" s="152">
        <v>1</v>
      </c>
      <c r="L460" s="152">
        <v>2</v>
      </c>
      <c r="M460" s="152"/>
      <c r="N460" s="139"/>
      <c r="O460" s="139">
        <v>1</v>
      </c>
      <c r="P460" s="139"/>
      <c r="Q460" s="139"/>
      <c r="R460" s="139">
        <v>1</v>
      </c>
      <c r="S460" s="152">
        <v>1</v>
      </c>
      <c r="T460" s="152">
        <v>1</v>
      </c>
      <c r="U460" s="152"/>
      <c r="V460" s="139">
        <v>8</v>
      </c>
      <c r="W460" s="136" t="s">
        <v>680</v>
      </c>
      <c r="X460" s="136" t="s">
        <v>681</v>
      </c>
      <c r="Y460" s="42" t="str">
        <f>VLOOKUP($C460,[1]量産!$C$4:$N$15550,2,FALSE)</f>
        <v>I4JKV99</v>
      </c>
      <c r="Z460" s="108">
        <f>VLOOKUP($C460,[1]量産!$C$4:$N$15550,3,FALSE)</f>
        <v>45202</v>
      </c>
      <c r="AA460" s="42" t="str">
        <f>VLOOKUP($C460,[1]量産!$C$4:$N$15550,4,FALSE)</f>
        <v>VK00 NPR</v>
      </c>
      <c r="AB460" s="42" t="str">
        <f>VLOOKUP($C460,[1]量産!$C$4:$N$15550,5,FALSE)</f>
        <v>3X 750幅</v>
      </c>
      <c r="AC460" s="81" t="str">
        <f>VLOOKUP($C460,[1]量産!$C$4:$N$15550,6,FALSE)</f>
        <v>【I4JKV99】VK00 3X 750幅 FRAME ASM　設変出図(サ変、NUT,RIVETの変更)　※AAS-LD-12565</v>
      </c>
      <c r="AD460" s="42" t="str">
        <f>VLOOKUP($C460,[1]量産!$C$4:$N$15550,7,FALSE)</f>
        <v>PA1-3218</v>
      </c>
      <c r="AE460" s="42" t="str">
        <f>VLOOKUP($C460,[1]量産!$C$4:$N$15550,8,FALSE)</f>
        <v>A</v>
      </c>
      <c r="AF460" s="82" t="str">
        <f>VLOOKUP($C460,[1]量産!$C$4:$N$15550,9,FALSE)</f>
        <v>1SGG</v>
      </c>
      <c r="AG460" s="83" t="str">
        <f>VLOOKUP($C460,[1]量産!$C$4:$N$15550,10,FALSE)</f>
        <v>○</v>
      </c>
      <c r="AH460" s="42">
        <f>VLOOKUP($C460,[1]量産!$C$4:$N$15550,11,FALSE)</f>
        <v>20231219</v>
      </c>
      <c r="AI460" s="84">
        <f>VLOOKUP($C460,[1]量産!$C$4:$N$15550,12,FALSE)</f>
        <v>20231219</v>
      </c>
      <c r="AJ460" s="12"/>
      <c r="AK460" s="10"/>
      <c r="AL460" s="11">
        <f t="shared" si="58"/>
        <v>7551885632</v>
      </c>
      <c r="AM460" s="11" t="str">
        <f t="shared" si="59"/>
        <v>A</v>
      </c>
      <c r="AN460" s="11" t="str">
        <f t="shared" si="60"/>
        <v>久しぶり</v>
      </c>
      <c r="AQ460" s="11">
        <f t="shared" si="56"/>
        <v>0</v>
      </c>
      <c r="AR460" s="11">
        <f t="shared" si="57"/>
        <v>0</v>
      </c>
      <c r="BK460" s="13" t="e">
        <f>VLOOKUP(C:C,[2]Sheet2!$A:$A,1,FALSE)</f>
        <v>#N/A</v>
      </c>
    </row>
    <row r="461" spans="1:63" s="11" customFormat="1">
      <c r="A461" s="138">
        <v>179</v>
      </c>
      <c r="B461" s="170" t="s">
        <v>13</v>
      </c>
      <c r="C461" s="136">
        <v>7551885822</v>
      </c>
      <c r="D461" s="136" t="s">
        <v>12</v>
      </c>
      <c r="E461" s="247" t="s">
        <v>400</v>
      </c>
      <c r="F461" s="139">
        <v>1</v>
      </c>
      <c r="G461" s="139" t="s">
        <v>896</v>
      </c>
      <c r="H461" s="139" t="s">
        <v>85</v>
      </c>
      <c r="I461" s="152"/>
      <c r="J461" s="139">
        <v>3</v>
      </c>
      <c r="K461" s="152">
        <v>1</v>
      </c>
      <c r="L461" s="139">
        <v>1</v>
      </c>
      <c r="M461" s="139"/>
      <c r="N461" s="152"/>
      <c r="O461" s="152">
        <v>2</v>
      </c>
      <c r="P461" s="152">
        <v>5</v>
      </c>
      <c r="Q461" s="152">
        <v>1</v>
      </c>
      <c r="R461" s="152">
        <v>1</v>
      </c>
      <c r="S461" s="152">
        <v>1</v>
      </c>
      <c r="T461" s="152"/>
      <c r="U461" s="152"/>
      <c r="V461" s="139">
        <v>15</v>
      </c>
      <c r="W461" s="136" t="s">
        <v>680</v>
      </c>
      <c r="X461" s="136" t="s">
        <v>681</v>
      </c>
      <c r="Y461" s="42" t="str">
        <f>VLOOKUP($C461,[1]量産!$C$4:$N$15550,2,FALSE)</f>
        <v>I4JKV99</v>
      </c>
      <c r="Z461" s="108">
        <f>VLOOKUP($C461,[1]量産!$C$4:$N$15550,3,FALSE)</f>
        <v>45202</v>
      </c>
      <c r="AA461" s="42" t="str">
        <f>VLOOKUP($C461,[1]量産!$C$4:$N$15550,4,FALSE)</f>
        <v>VK00 NPR</v>
      </c>
      <c r="AB461" s="42" t="str">
        <f>VLOOKUP($C461,[1]量産!$C$4:$N$15550,5,FALSE)</f>
        <v>3X 750幅</v>
      </c>
      <c r="AC461" s="81" t="str">
        <f>VLOOKUP($C461,[1]量産!$C$4:$N$15550,6,FALSE)</f>
        <v>【I4JKV99】VK00 3X 750幅 FRAME ASM　設変出図(サ変、NUT,RIVETの変更)　※AAS-LD-12565</v>
      </c>
      <c r="AD461" s="42" t="str">
        <f>VLOOKUP($C461,[1]量産!$C$4:$N$15550,7,FALSE)</f>
        <v>PA1-3218</v>
      </c>
      <c r="AE461" s="42" t="str">
        <f>VLOOKUP($C461,[1]量産!$C$4:$N$15550,8,FALSE)</f>
        <v>A</v>
      </c>
      <c r="AF461" s="82" t="str">
        <f>VLOOKUP($C461,[1]量産!$C$4:$N$15550,9,FALSE)</f>
        <v>1SLS</v>
      </c>
      <c r="AG461" s="83" t="str">
        <f>VLOOKUP($C461,[1]量産!$C$4:$N$15550,10,FALSE)</f>
        <v>○</v>
      </c>
      <c r="AH461" s="42">
        <f>VLOOKUP($C461,[1]量産!$C$4:$N$15550,11,FALSE)</f>
        <v>20231219</v>
      </c>
      <c r="AI461" s="84">
        <f>VLOOKUP($C461,[1]量産!$C$4:$N$15550,12,FALSE)</f>
        <v>20231219</v>
      </c>
      <c r="AJ461" s="9"/>
      <c r="AK461" s="10"/>
      <c r="AL461" s="11">
        <f t="shared" si="58"/>
        <v>7551885822</v>
      </c>
      <c r="AM461" s="11" t="str">
        <f t="shared" si="59"/>
        <v>A</v>
      </c>
      <c r="AN461" s="11" t="str">
        <f t="shared" si="60"/>
        <v>久しぶり</v>
      </c>
      <c r="AQ461" s="11">
        <f t="shared" si="56"/>
        <v>0</v>
      </c>
      <c r="AR461" s="11">
        <f t="shared" si="57"/>
        <v>0</v>
      </c>
      <c r="BK461" s="13" t="e">
        <f>VLOOKUP(C:C,[2]Sheet2!$A:$A,1,FALSE)</f>
        <v>#N/A</v>
      </c>
    </row>
    <row r="462" spans="1:63" s="11" customFormat="1">
      <c r="A462" s="138">
        <v>187</v>
      </c>
      <c r="B462" s="170" t="s">
        <v>13</v>
      </c>
      <c r="C462" s="136">
        <v>7551885942</v>
      </c>
      <c r="D462" s="136" t="s">
        <v>12</v>
      </c>
      <c r="E462" s="247" t="s">
        <v>400</v>
      </c>
      <c r="F462" s="139">
        <v>1</v>
      </c>
      <c r="G462" s="139" t="s">
        <v>1087</v>
      </c>
      <c r="H462" s="139" t="s">
        <v>85</v>
      </c>
      <c r="I462" s="152"/>
      <c r="J462" s="152">
        <v>1</v>
      </c>
      <c r="K462" s="139"/>
      <c r="L462" s="152"/>
      <c r="M462" s="152">
        <v>1</v>
      </c>
      <c r="N462" s="152">
        <v>1</v>
      </c>
      <c r="O462" s="152">
        <v>1</v>
      </c>
      <c r="P462" s="152">
        <v>3</v>
      </c>
      <c r="Q462" s="152">
        <v>1</v>
      </c>
      <c r="R462" s="152"/>
      <c r="S462" s="152"/>
      <c r="T462" s="152"/>
      <c r="U462" s="152"/>
      <c r="V462" s="139">
        <v>8</v>
      </c>
      <c r="W462" s="136" t="s">
        <v>680</v>
      </c>
      <c r="X462" s="136" t="s">
        <v>681</v>
      </c>
      <c r="Y462" s="42" t="str">
        <f>VLOOKUP($C462,[1]量産!$C$4:$N$15550,2,FALSE)</f>
        <v>I4JKV99</v>
      </c>
      <c r="Z462" s="108">
        <f>VLOOKUP($C462,[1]量産!$C$4:$N$15550,3,FALSE)</f>
        <v>45202</v>
      </c>
      <c r="AA462" s="42" t="str">
        <f>VLOOKUP($C462,[1]量産!$C$4:$N$15550,4,FALSE)</f>
        <v>VK00 NPR</v>
      </c>
      <c r="AB462" s="42" t="str">
        <f>VLOOKUP($C462,[1]量産!$C$4:$N$15550,5,FALSE)</f>
        <v>3X 750幅</v>
      </c>
      <c r="AC462" s="81" t="str">
        <f>VLOOKUP($C462,[1]量産!$C$4:$N$15550,6,FALSE)</f>
        <v>【I4JKV99】VK00 3X 750幅 FRAME ASM　設変出図(サ変、NUT,RIVETの変更)　※AAS-LD-12565</v>
      </c>
      <c r="AD462" s="42" t="str">
        <f>VLOOKUP($C462,[1]量産!$C$4:$N$15550,7,FALSE)</f>
        <v>PA1-3218</v>
      </c>
      <c r="AE462" s="42" t="str">
        <f>VLOOKUP($C462,[1]量産!$C$4:$N$15550,8,FALSE)</f>
        <v>A</v>
      </c>
      <c r="AF462" s="82" t="str">
        <f>VLOOKUP($C462,[1]量産!$C$4:$N$15550,9,FALSE)</f>
        <v>1RZ3</v>
      </c>
      <c r="AG462" s="83" t="str">
        <f>VLOOKUP($C462,[1]量産!$C$4:$N$15550,10,FALSE)</f>
        <v>○</v>
      </c>
      <c r="AH462" s="42">
        <f>VLOOKUP($C462,[1]量産!$C$4:$N$15550,11,FALSE)</f>
        <v>20240108</v>
      </c>
      <c r="AI462" s="84">
        <f>VLOOKUP($C462,[1]量産!$C$4:$N$15550,12,FALSE)</f>
        <v>20240108</v>
      </c>
      <c r="AJ462" s="9"/>
      <c r="AK462" s="10"/>
      <c r="AL462" s="11">
        <f t="shared" si="58"/>
        <v>7551885942</v>
      </c>
      <c r="AM462" s="11" t="str">
        <f t="shared" si="59"/>
        <v>A</v>
      </c>
      <c r="AN462" s="11" t="str">
        <f t="shared" si="60"/>
        <v>久しぶり</v>
      </c>
      <c r="AQ462" s="11">
        <f t="shared" si="56"/>
        <v>0</v>
      </c>
      <c r="AR462" s="11">
        <f t="shared" si="57"/>
        <v>0</v>
      </c>
      <c r="BK462" s="13" t="e">
        <f>VLOOKUP(C:C,[2]Sheet2!$A:$A,1,FALSE)</f>
        <v>#N/A</v>
      </c>
    </row>
    <row r="463" spans="1:63" s="11" customFormat="1">
      <c r="A463" s="138">
        <v>193</v>
      </c>
      <c r="B463" s="170" t="s">
        <v>13</v>
      </c>
      <c r="C463" s="136">
        <v>7551909092</v>
      </c>
      <c r="D463" s="136" t="s">
        <v>17</v>
      </c>
      <c r="E463" s="247" t="s">
        <v>400</v>
      </c>
      <c r="F463" s="139">
        <v>1</v>
      </c>
      <c r="G463" s="139" t="s">
        <v>399</v>
      </c>
      <c r="H463" s="139" t="s">
        <v>85</v>
      </c>
      <c r="I463" s="152"/>
      <c r="J463" s="152">
        <v>2</v>
      </c>
      <c r="K463" s="139">
        <v>1</v>
      </c>
      <c r="L463" s="139"/>
      <c r="M463" s="152"/>
      <c r="N463" s="152">
        <v>1</v>
      </c>
      <c r="O463" s="152">
        <v>1</v>
      </c>
      <c r="P463" s="152">
        <v>1</v>
      </c>
      <c r="Q463" s="152">
        <v>4</v>
      </c>
      <c r="R463" s="152">
        <v>3</v>
      </c>
      <c r="S463" s="152">
        <v>1</v>
      </c>
      <c r="T463" s="152"/>
      <c r="U463" s="152"/>
      <c r="V463" s="139">
        <v>14</v>
      </c>
      <c r="W463" s="136" t="s">
        <v>680</v>
      </c>
      <c r="X463" s="136" t="s">
        <v>681</v>
      </c>
      <c r="Y463" s="42" t="str">
        <f>VLOOKUP($C463,[1]量産!$C$4:$N$15550,2,FALSE)</f>
        <v>I4JKM06</v>
      </c>
      <c r="Z463" s="108">
        <f>VLOOKUP($C463,[1]量産!$C$4:$N$15550,3,FALSE)</f>
        <v>0</v>
      </c>
      <c r="AA463" s="42" t="str">
        <f>VLOOKUP($C463,[1]量産!$C$4:$N$15550,4,FALSE)</f>
        <v>VK00 NMR</v>
      </c>
      <c r="AB463" s="42" t="str">
        <f>VLOOKUP($C463,[1]量産!$C$4:$N$15550,5,FALSE)</f>
        <v xml:space="preserve"> 2X 標準</v>
      </c>
      <c r="AC463" s="81" t="str">
        <f>VLOOKUP($C463,[1]量産!$C$4:$N$15550,6,FALSE)</f>
        <v>【I4JKM06】VK00 B1-Gr NMR 700幅 FRAME ASM設変出図(サ変、初回イベント:’23/7月 K研)</v>
      </c>
      <c r="AD463" s="42" t="str">
        <f>VLOOKUP($C463,[1]量産!$C$4:$N$15550,7,FALSE)</f>
        <v>PA1-3108</v>
      </c>
      <c r="AE463" s="42" t="str">
        <f>VLOOKUP($C463,[1]量産!$C$4:$N$15550,8,FALSE)</f>
        <v>A</v>
      </c>
      <c r="AF463" s="82" t="str">
        <f>VLOOKUP($C463,[1]量産!$C$4:$N$15550,9,FALSE)</f>
        <v>JB9</v>
      </c>
      <c r="AG463" s="83" t="str">
        <f>VLOOKUP($C463,[1]量産!$C$4:$N$15550,10,FALSE)</f>
        <v>○</v>
      </c>
      <c r="AH463" s="42">
        <f>VLOOKUP($C463,[1]量産!$C$4:$N$15550,11,FALSE)</f>
        <v>20230623</v>
      </c>
      <c r="AI463" s="84">
        <f>VLOOKUP($C463,[1]量産!$C$4:$N$15550,12,FALSE)</f>
        <v>20230623</v>
      </c>
      <c r="AJ463" s="12"/>
      <c r="AK463" s="10"/>
      <c r="AL463" s="11">
        <f t="shared" si="58"/>
        <v>7551909092</v>
      </c>
      <c r="AM463" s="11" t="str">
        <f t="shared" si="59"/>
        <v>A</v>
      </c>
      <c r="AN463" s="11" t="str">
        <f t="shared" si="60"/>
        <v>久しぶり</v>
      </c>
      <c r="AQ463" s="11">
        <f t="shared" si="56"/>
        <v>0</v>
      </c>
      <c r="AR463" s="11">
        <f t="shared" si="57"/>
        <v>0</v>
      </c>
      <c r="BK463" s="13" t="e">
        <f>VLOOKUP(C:C,[2]Sheet2!$A:$A,1,FALSE)</f>
        <v>#N/A</v>
      </c>
    </row>
    <row r="464" spans="1:63" s="11" customFormat="1">
      <c r="A464" s="138">
        <v>202</v>
      </c>
      <c r="B464" s="170" t="s">
        <v>13</v>
      </c>
      <c r="C464" s="136">
        <v>7551909230</v>
      </c>
      <c r="D464" s="136" t="s">
        <v>17</v>
      </c>
      <c r="E464" s="247" t="s">
        <v>400</v>
      </c>
      <c r="F464" s="139">
        <v>1</v>
      </c>
      <c r="G464" s="139" t="s">
        <v>46</v>
      </c>
      <c r="H464" s="139" t="s">
        <v>85</v>
      </c>
      <c r="I464" s="152"/>
      <c r="J464" s="152">
        <v>3</v>
      </c>
      <c r="K464" s="139">
        <v>2</v>
      </c>
      <c r="L464" s="139"/>
      <c r="M464" s="139"/>
      <c r="N464" s="152"/>
      <c r="O464" s="152">
        <v>1</v>
      </c>
      <c r="P464" s="152">
        <v>1</v>
      </c>
      <c r="Q464" s="152">
        <v>1</v>
      </c>
      <c r="R464" s="152">
        <v>1</v>
      </c>
      <c r="S464" s="152"/>
      <c r="T464" s="152">
        <v>1</v>
      </c>
      <c r="U464" s="152"/>
      <c r="V464" s="139">
        <v>10</v>
      </c>
      <c r="W464" s="136" t="s">
        <v>680</v>
      </c>
      <c r="X464" s="136" t="s">
        <v>681</v>
      </c>
      <c r="Y464" s="42" t="str">
        <f>VLOOKUP($C464,[1]量産!$C$4:$N$15550,2,FALSE)</f>
        <v>I3JBZ26</v>
      </c>
      <c r="Z464" s="108">
        <f>VLOOKUP($C464,[1]量産!$C$4:$N$15550,3,FALSE)</f>
        <v>44963</v>
      </c>
      <c r="AA464" s="42" t="str">
        <f>VLOOKUP($C464,[1]量産!$C$4:$N$15550,4,FALSE)</f>
        <v>VK00 NKR</v>
      </c>
      <c r="AB464" s="42" t="str">
        <f>VLOOKUP($C464,[1]量産!$C$4:$N$15550,5,FALSE)</f>
        <v>VK00 1X 標準</v>
      </c>
      <c r="AC464" s="81" t="str">
        <f>VLOOKUP($C464,[1]量産!$C$4:$N$15550,6,FALSE)</f>
        <v>【I3JBZ26】VK00 1X RIGID 一生向けFRAME ASM 新規出図</v>
      </c>
      <c r="AD464" s="42" t="str">
        <f>VLOOKUP($C464,[1]量産!$C$4:$N$15550,7,FALSE)</f>
        <v>PA1-3108</v>
      </c>
      <c r="AE464" s="42" t="str">
        <f>VLOOKUP($C464,[1]量産!$C$4:$N$15550,8,FALSE)</f>
        <v>A</v>
      </c>
      <c r="AF464" s="82" t="str">
        <f>VLOOKUP($C464,[1]量産!$C$4:$N$15550,9,FALSE)</f>
        <v>KAK</v>
      </c>
      <c r="AG464" s="83" t="str">
        <f>VLOOKUP($C464,[1]量産!$C$4:$N$15550,10,FALSE)</f>
        <v>○</v>
      </c>
      <c r="AH464" s="42">
        <f>VLOOKUP($C464,[1]量産!$C$4:$N$15550,11,FALSE)</f>
        <v>20230616</v>
      </c>
      <c r="AI464" s="84">
        <f>VLOOKUP($C464,[1]量産!$C$4:$N$15550,12,FALSE)</f>
        <v>20230616</v>
      </c>
      <c r="AJ464" s="9"/>
      <c r="AK464" s="10"/>
      <c r="AL464" s="11">
        <f t="shared" si="58"/>
        <v>7551909230</v>
      </c>
      <c r="AM464" s="11" t="str">
        <f t="shared" si="59"/>
        <v>A</v>
      </c>
      <c r="AN464" s="11" t="str">
        <f t="shared" si="60"/>
        <v>久しぶり</v>
      </c>
      <c r="AQ464" s="11">
        <f t="shared" si="56"/>
        <v>0</v>
      </c>
      <c r="AR464" s="11">
        <f t="shared" si="57"/>
        <v>0</v>
      </c>
      <c r="BK464" s="13" t="e">
        <f>VLOOKUP(C:C,[2]Sheet2!$A:$A,1,FALSE)</f>
        <v>#N/A</v>
      </c>
    </row>
    <row r="465" spans="1:63" s="11" customFormat="1">
      <c r="A465" s="138">
        <v>204</v>
      </c>
      <c r="B465" s="170" t="s">
        <v>13</v>
      </c>
      <c r="C465" s="136">
        <v>7551909250</v>
      </c>
      <c r="D465" s="136" t="s">
        <v>17</v>
      </c>
      <c r="E465" s="247" t="s">
        <v>400</v>
      </c>
      <c r="F465" s="139">
        <v>1</v>
      </c>
      <c r="G465" s="139" t="s">
        <v>888</v>
      </c>
      <c r="H465" s="139" t="s">
        <v>85</v>
      </c>
      <c r="I465" s="152"/>
      <c r="J465" s="152">
        <v>1</v>
      </c>
      <c r="K465" s="152"/>
      <c r="L465" s="139">
        <v>1</v>
      </c>
      <c r="M465" s="139"/>
      <c r="N465" s="152"/>
      <c r="O465" s="152"/>
      <c r="P465" s="152"/>
      <c r="Q465" s="152"/>
      <c r="R465" s="152"/>
      <c r="S465" s="152"/>
      <c r="T465" s="152">
        <v>1</v>
      </c>
      <c r="U465" s="152"/>
      <c r="V465" s="139">
        <v>3</v>
      </c>
      <c r="W465" s="136" t="s">
        <v>680</v>
      </c>
      <c r="X465" s="136" t="s">
        <v>681</v>
      </c>
      <c r="Y465" s="42" t="str">
        <f>VLOOKUP($C465,[1]量産!$C$4:$N$15550,2,FALSE)</f>
        <v>I3JBZ26</v>
      </c>
      <c r="Z465" s="108">
        <f>VLOOKUP($C465,[1]量産!$C$4:$N$15550,3,FALSE)</f>
        <v>44963</v>
      </c>
      <c r="AA465" s="42" t="str">
        <f>VLOOKUP($C465,[1]量産!$C$4:$N$15550,4,FALSE)</f>
        <v>VK00 NKR</v>
      </c>
      <c r="AB465" s="42" t="str">
        <f>VLOOKUP($C465,[1]量産!$C$4:$N$15550,5,FALSE)</f>
        <v>VK00 1X 標準</v>
      </c>
      <c r="AC465" s="81" t="str">
        <f>VLOOKUP($C465,[1]量産!$C$4:$N$15550,6,FALSE)</f>
        <v>【I3JBZ26】VK00 1X RIGID 一生向けFRAME ASM 新規出図</v>
      </c>
      <c r="AD465" s="42" t="str">
        <f>VLOOKUP($C465,[1]量産!$C$4:$N$15550,7,FALSE)</f>
        <v>PA1-3108</v>
      </c>
      <c r="AE465" s="42" t="str">
        <f>VLOOKUP($C465,[1]量産!$C$4:$N$15550,8,FALSE)</f>
        <v>A</v>
      </c>
      <c r="AF465" s="82" t="str">
        <f>VLOOKUP($C465,[1]量産!$C$4:$N$15550,9,FALSE)</f>
        <v>KAM</v>
      </c>
      <c r="AG465" s="83" t="str">
        <f>VLOOKUP($C465,[1]量産!$C$4:$N$15550,10,FALSE)</f>
        <v>○</v>
      </c>
      <c r="AH465" s="42">
        <f>VLOOKUP($C465,[1]量産!$C$4:$N$15550,11,FALSE)</f>
        <v>20230803</v>
      </c>
      <c r="AI465" s="84">
        <f>VLOOKUP($C465,[1]量産!$C$4:$N$15550,12,FALSE)</f>
        <v>20230803</v>
      </c>
      <c r="AJ465" s="9"/>
      <c r="AK465" s="10"/>
      <c r="AL465" s="11">
        <f t="shared" si="58"/>
        <v>7551909250</v>
      </c>
      <c r="AM465" s="11" t="str">
        <f t="shared" si="59"/>
        <v>A</v>
      </c>
      <c r="AN465" s="11" t="str">
        <f t="shared" si="60"/>
        <v>久しぶり</v>
      </c>
      <c r="AQ465" s="11">
        <f t="shared" si="56"/>
        <v>0</v>
      </c>
      <c r="AR465" s="11">
        <f t="shared" si="57"/>
        <v>0</v>
      </c>
      <c r="BK465" s="13" t="e">
        <f>VLOOKUP(C:C,[2]Sheet2!$A:$A,1,FALSE)</f>
        <v>#N/A</v>
      </c>
    </row>
    <row r="466" spans="1:63" s="11" customFormat="1">
      <c r="A466" s="138">
        <v>221</v>
      </c>
      <c r="B466" s="170" t="s">
        <v>13</v>
      </c>
      <c r="C466" s="136">
        <v>7551909590</v>
      </c>
      <c r="D466" s="136" t="s">
        <v>17</v>
      </c>
      <c r="E466" s="247" t="s">
        <v>400</v>
      </c>
      <c r="F466" s="139">
        <v>1</v>
      </c>
      <c r="G466" s="139" t="s">
        <v>995</v>
      </c>
      <c r="H466" s="139" t="s">
        <v>85</v>
      </c>
      <c r="I466" s="152"/>
      <c r="J466" s="152">
        <v>1</v>
      </c>
      <c r="K466" s="152">
        <v>1</v>
      </c>
      <c r="L466" s="152"/>
      <c r="M466" s="139"/>
      <c r="N466" s="152">
        <v>1</v>
      </c>
      <c r="O466" s="152"/>
      <c r="P466" s="152"/>
      <c r="Q466" s="152"/>
      <c r="R466" s="152"/>
      <c r="S466" s="152">
        <v>1</v>
      </c>
      <c r="T466" s="152">
        <v>1</v>
      </c>
      <c r="U466" s="152"/>
      <c r="V466" s="139">
        <v>5</v>
      </c>
      <c r="W466" s="136" t="s">
        <v>680</v>
      </c>
      <c r="X466" s="136" t="s">
        <v>681</v>
      </c>
      <c r="Y466" s="42" t="str">
        <f>VLOOKUP($C466,[1]量産!$C$4:$N$15550,2,FALSE)</f>
        <v>I3JBZ26</v>
      </c>
      <c r="Z466" s="108">
        <f>VLOOKUP($C466,[1]量産!$C$4:$N$15550,3,FALSE)</f>
        <v>44963</v>
      </c>
      <c r="AA466" s="42" t="str">
        <f>VLOOKUP($C466,[1]量産!$C$4:$N$15550,4,FALSE)</f>
        <v>VK00 NKR</v>
      </c>
      <c r="AB466" s="42" t="str">
        <f>VLOOKUP($C466,[1]量産!$C$4:$N$15550,5,FALSE)</f>
        <v>VK00 1X 標準</v>
      </c>
      <c r="AC466" s="81" t="str">
        <f>VLOOKUP($C466,[1]量産!$C$4:$N$15550,6,FALSE)</f>
        <v>【I3JBZ26】VK00 1X RIGID 一生向けFRAME ASM 新規出図</v>
      </c>
      <c r="AD466" s="42" t="str">
        <f>VLOOKUP($C466,[1]量産!$C$4:$N$15550,7,FALSE)</f>
        <v>PA1-3108</v>
      </c>
      <c r="AE466" s="42" t="str">
        <f>VLOOKUP($C466,[1]量産!$C$4:$N$15550,8,FALSE)</f>
        <v>A</v>
      </c>
      <c r="AF466" s="82" t="str">
        <f>VLOOKUP($C466,[1]量産!$C$4:$N$15550,9,FALSE)</f>
        <v>KAS</v>
      </c>
      <c r="AG466" s="83" t="str">
        <f>VLOOKUP($C466,[1]量産!$C$4:$N$15550,10,FALSE)</f>
        <v>○</v>
      </c>
      <c r="AH466" s="42">
        <f>VLOOKUP($C466,[1]量産!$C$4:$N$15550,11,FALSE)</f>
        <v>20230623</v>
      </c>
      <c r="AI466" s="84">
        <f>VLOOKUP($C466,[1]量産!$C$4:$N$15550,12,FALSE)</f>
        <v>20230623</v>
      </c>
      <c r="AJ466" s="9"/>
      <c r="AK466" s="10"/>
      <c r="AL466" s="11">
        <f t="shared" si="58"/>
        <v>7551909590</v>
      </c>
      <c r="AM466" s="11" t="str">
        <f t="shared" si="59"/>
        <v>A</v>
      </c>
      <c r="AN466" s="11" t="str">
        <f t="shared" si="60"/>
        <v>久しぶり</v>
      </c>
      <c r="AQ466" s="11">
        <f t="shared" si="56"/>
        <v>0</v>
      </c>
      <c r="AR466" s="11">
        <f t="shared" si="57"/>
        <v>0</v>
      </c>
      <c r="BK466" s="13" t="e">
        <f>VLOOKUP(C:C,[2]Sheet2!$A:$A,1,FALSE)</f>
        <v>#N/A</v>
      </c>
    </row>
    <row r="467" spans="1:63" s="11" customFormat="1">
      <c r="A467" s="138">
        <v>245</v>
      </c>
      <c r="B467" s="170" t="s">
        <v>13</v>
      </c>
      <c r="C467" s="136">
        <v>7551910290</v>
      </c>
      <c r="D467" s="136" t="s">
        <v>17</v>
      </c>
      <c r="E467" s="247" t="s">
        <v>400</v>
      </c>
      <c r="F467" s="139">
        <v>1</v>
      </c>
      <c r="G467" s="139" t="s">
        <v>672</v>
      </c>
      <c r="H467" s="139" t="s">
        <v>85</v>
      </c>
      <c r="I467" s="152"/>
      <c r="J467" s="152">
        <v>1</v>
      </c>
      <c r="K467" s="152"/>
      <c r="L467" s="152"/>
      <c r="M467" s="152"/>
      <c r="N467" s="152"/>
      <c r="O467" s="139"/>
      <c r="P467" s="139"/>
      <c r="Q467" s="139"/>
      <c r="R467" s="139"/>
      <c r="S467" s="139"/>
      <c r="T467" s="139">
        <v>1</v>
      </c>
      <c r="U467" s="139"/>
      <c r="V467" s="139">
        <v>2</v>
      </c>
      <c r="W467" s="136" t="s">
        <v>680</v>
      </c>
      <c r="X467" s="136" t="s">
        <v>681</v>
      </c>
      <c r="Y467" s="42" t="str">
        <f>VLOOKUP($C467,[1]量産!$C$4:$N$15550,2,FALSE)</f>
        <v>I3JBZ26</v>
      </c>
      <c r="Z467" s="108">
        <f>VLOOKUP($C467,[1]量産!$C$4:$N$15550,3,FALSE)</f>
        <v>44963</v>
      </c>
      <c r="AA467" s="42" t="str">
        <f>VLOOKUP($C467,[1]量産!$C$4:$N$15550,4,FALSE)</f>
        <v>VK00 NKR</v>
      </c>
      <c r="AB467" s="42" t="str">
        <f>VLOOKUP($C467,[1]量産!$C$4:$N$15550,5,FALSE)</f>
        <v>VK00 1X 標準</v>
      </c>
      <c r="AC467" s="81" t="str">
        <f>VLOOKUP($C467,[1]量産!$C$4:$N$15550,6,FALSE)</f>
        <v>【I3JBZ26】VK00 1X RIGID 一生向けFRAME ASM 新規出図</v>
      </c>
      <c r="AD467" s="42" t="str">
        <f>VLOOKUP($C467,[1]量産!$C$4:$N$15550,7,FALSE)</f>
        <v>PA1-3108</v>
      </c>
      <c r="AE467" s="42" t="str">
        <f>VLOOKUP($C467,[1]量産!$C$4:$N$15550,8,FALSE)</f>
        <v>A</v>
      </c>
      <c r="AF467" s="82" t="str">
        <f>VLOOKUP($C467,[1]量産!$C$4:$N$15550,9,FALSE)</f>
        <v>JHS</v>
      </c>
      <c r="AG467" s="83" t="str">
        <f>VLOOKUP($C467,[1]量産!$C$4:$N$15550,10,FALSE)</f>
        <v>○</v>
      </c>
      <c r="AH467" s="42">
        <f>VLOOKUP($C467,[1]量産!$C$4:$N$15550,11,FALSE)</f>
        <v>20230627</v>
      </c>
      <c r="AI467" s="84">
        <f>VLOOKUP($C467,[1]量産!$C$4:$N$15550,12,FALSE)</f>
        <v>20230629</v>
      </c>
      <c r="AJ467" s="9"/>
      <c r="AK467" s="10"/>
      <c r="AL467" s="11">
        <f t="shared" si="58"/>
        <v>7551910290</v>
      </c>
      <c r="AM467" s="11" t="str">
        <f t="shared" si="59"/>
        <v>A</v>
      </c>
      <c r="AN467" s="11" t="str">
        <f t="shared" si="60"/>
        <v>久しぶり</v>
      </c>
      <c r="AQ467" s="11">
        <f t="shared" si="56"/>
        <v>0</v>
      </c>
      <c r="AR467" s="11">
        <f t="shared" si="57"/>
        <v>0</v>
      </c>
      <c r="BK467" s="13" t="e">
        <f>VLOOKUP(C:C,[2]Sheet2!$A:$A,1,FALSE)</f>
        <v>#N/A</v>
      </c>
    </row>
    <row r="468" spans="1:63" s="13" customFormat="1">
      <c r="A468" s="138">
        <v>278</v>
      </c>
      <c r="B468" s="170" t="s">
        <v>13</v>
      </c>
      <c r="C468" s="136">
        <v>7552078460</v>
      </c>
      <c r="D468" s="136" t="s">
        <v>27</v>
      </c>
      <c r="E468" s="247" t="s">
        <v>400</v>
      </c>
      <c r="F468" s="139">
        <v>1</v>
      </c>
      <c r="G468" s="139" t="s">
        <v>1110</v>
      </c>
      <c r="H468" s="139" t="s">
        <v>85</v>
      </c>
      <c r="I468" s="152"/>
      <c r="J468" s="152">
        <v>1</v>
      </c>
      <c r="K468" s="139">
        <v>3</v>
      </c>
      <c r="L468" s="139"/>
      <c r="M468" s="152"/>
      <c r="N468" s="152"/>
      <c r="O468" s="139"/>
      <c r="P468" s="152"/>
      <c r="Q468" s="139"/>
      <c r="R468" s="139"/>
      <c r="S468" s="152"/>
      <c r="T468" s="152"/>
      <c r="U468" s="152"/>
      <c r="V468" s="139">
        <v>4</v>
      </c>
      <c r="W468" s="136" t="s">
        <v>680</v>
      </c>
      <c r="X468" s="136" t="s">
        <v>792</v>
      </c>
      <c r="Y468" s="42" t="str">
        <f>VLOOKUP($C468,[1]量産!$C$4:$N$15550,2,FALSE)</f>
        <v>I3JCB85</v>
      </c>
      <c r="Z468" s="108">
        <f>VLOOKUP($C468,[1]量産!$C$4:$N$15550,3,FALSE)</f>
        <v>0</v>
      </c>
      <c r="AA468" s="42" t="str">
        <f>VLOOKUP($C468,[1]量産!$C$4:$N$15550,4,FALSE)</f>
        <v>VK00 1X 標準</v>
      </c>
      <c r="AB468" s="42" t="str">
        <f>VLOOKUP($C468,[1]量産!$C$4:$N$15550,5,FALSE)</f>
        <v>1X 標準</v>
      </c>
      <c r="AC468" s="81" t="str">
        <f>VLOOKUP($C468,[1]量産!$C$4:$N$15550,6,FALSE)</f>
        <v>【I3JCB85】VL35 700幅FRAME ASM　新規出図(初回イベント:’23/7月　一生)</v>
      </c>
      <c r="AD468" s="42" t="str">
        <f>VLOOKUP($C468,[1]量産!$C$4:$N$15550,7,FALSE)</f>
        <v>PA1-4025</v>
      </c>
      <c r="AE468" s="42" t="str">
        <f>VLOOKUP($C468,[1]量産!$C$4:$N$15550,8,FALSE)</f>
        <v>A</v>
      </c>
      <c r="AF468" s="82" t="str">
        <f>VLOOKUP($C468,[1]量産!$C$4:$N$15550,9,FALSE)</f>
        <v>PBM</v>
      </c>
      <c r="AG468" s="83" t="str">
        <f>VLOOKUP($C468,[1]量産!$C$4:$N$15550,10,FALSE)</f>
        <v>○</v>
      </c>
      <c r="AH468" s="42">
        <f>VLOOKUP($C468,[1]量産!$C$4:$N$15550,11,FALSE)</f>
        <v>20240131</v>
      </c>
      <c r="AI468" s="84">
        <f>VLOOKUP($C468,[1]量産!$C$4:$N$15550,12,FALSE)</f>
        <v>20240131</v>
      </c>
      <c r="AJ468" s="12"/>
      <c r="AK468" s="10"/>
      <c r="AL468" s="11">
        <f t="shared" si="58"/>
        <v>7552078460</v>
      </c>
      <c r="AM468" s="11" t="str">
        <f t="shared" si="59"/>
        <v>A</v>
      </c>
      <c r="AN468" s="11" t="str">
        <f t="shared" si="60"/>
        <v>久しぶり</v>
      </c>
      <c r="AQ468" s="11">
        <f t="shared" si="56"/>
        <v>0</v>
      </c>
      <c r="AR468" s="11">
        <f t="shared" si="57"/>
        <v>0</v>
      </c>
      <c r="BK468" s="13" t="e">
        <f>VLOOKUP(C:C,[2]Sheet2!$A:$A,1,FALSE)</f>
        <v>#N/A</v>
      </c>
    </row>
    <row r="469" spans="1:63" s="11" customFormat="1">
      <c r="A469" s="138">
        <v>279</v>
      </c>
      <c r="B469" s="170" t="s">
        <v>13</v>
      </c>
      <c r="C469" s="136">
        <v>7552078470</v>
      </c>
      <c r="D469" s="136" t="s">
        <v>27</v>
      </c>
      <c r="E469" s="247" t="s">
        <v>400</v>
      </c>
      <c r="F469" s="139">
        <v>1</v>
      </c>
      <c r="G469" s="139" t="s">
        <v>1111</v>
      </c>
      <c r="H469" s="139" t="s">
        <v>85</v>
      </c>
      <c r="I469" s="292"/>
      <c r="J469" s="292">
        <v>1</v>
      </c>
      <c r="K469" s="243">
        <v>1</v>
      </c>
      <c r="L469" s="243"/>
      <c r="M469" s="243"/>
      <c r="N469" s="292"/>
      <c r="O469" s="243">
        <v>1</v>
      </c>
      <c r="P469" s="292"/>
      <c r="Q469" s="243"/>
      <c r="R469" s="243">
        <v>1</v>
      </c>
      <c r="S469" s="292"/>
      <c r="T469" s="292"/>
      <c r="U469" s="292"/>
      <c r="V469" s="139">
        <v>4</v>
      </c>
      <c r="W469" s="136" t="s">
        <v>680</v>
      </c>
      <c r="X469" s="136" t="s">
        <v>792</v>
      </c>
      <c r="Y469" s="42" t="str">
        <f>VLOOKUP($C469,[1]量産!$C$4:$N$15550,2,FALSE)</f>
        <v>I3JCB85</v>
      </c>
      <c r="Z469" s="108">
        <f>VLOOKUP($C469,[1]量産!$C$4:$N$15550,3,FALSE)</f>
        <v>0</v>
      </c>
      <c r="AA469" s="42" t="str">
        <f>VLOOKUP($C469,[1]量産!$C$4:$N$15550,4,FALSE)</f>
        <v>VK00 1X 標準</v>
      </c>
      <c r="AB469" s="42" t="str">
        <f>VLOOKUP($C469,[1]量産!$C$4:$N$15550,5,FALSE)</f>
        <v>1X 標準</v>
      </c>
      <c r="AC469" s="81" t="str">
        <f>VLOOKUP($C469,[1]量産!$C$4:$N$15550,6,FALSE)</f>
        <v>【I3JCB85】VL35 700幅FRAME ASM　新規出図(初回イベント:’23/7月　一生)</v>
      </c>
      <c r="AD469" s="42" t="str">
        <f>VLOOKUP($C469,[1]量産!$C$4:$N$15550,7,FALSE)</f>
        <v>PA1-4024</v>
      </c>
      <c r="AE469" s="42" t="str">
        <f>VLOOKUP($C469,[1]量産!$C$4:$N$15550,8,FALSE)</f>
        <v>A</v>
      </c>
      <c r="AF469" s="82" t="str">
        <f>VLOOKUP($C469,[1]量産!$C$4:$N$15550,9,FALSE)</f>
        <v>PCA</v>
      </c>
      <c r="AG469" s="83" t="str">
        <f>VLOOKUP($C469,[1]量産!$C$4:$N$15550,10,FALSE)</f>
        <v>○</v>
      </c>
      <c r="AH469" s="42">
        <f>VLOOKUP($C469,[1]量産!$C$4:$N$15550,11,FALSE)</f>
        <v>20240129</v>
      </c>
      <c r="AI469" s="84">
        <f>VLOOKUP($C469,[1]量産!$C$4:$N$15550,12,FALSE)</f>
        <v>20240129</v>
      </c>
      <c r="AJ469" s="9"/>
      <c r="AK469" s="10"/>
      <c r="AL469" s="11">
        <f t="shared" si="58"/>
        <v>7552078470</v>
      </c>
      <c r="AM469" s="11" t="str">
        <f t="shared" si="59"/>
        <v>A</v>
      </c>
      <c r="AN469" s="11" t="str">
        <f t="shared" si="60"/>
        <v>久しぶり</v>
      </c>
      <c r="AQ469" s="11">
        <f t="shared" si="56"/>
        <v>0</v>
      </c>
      <c r="AR469" s="11">
        <f t="shared" si="57"/>
        <v>0</v>
      </c>
      <c r="BK469" s="13" t="e">
        <f>VLOOKUP(C:C,[2]Sheet2!$A:$A,1,FALSE)</f>
        <v>#N/A</v>
      </c>
    </row>
    <row r="470" spans="1:63" s="11" customFormat="1">
      <c r="A470" s="138">
        <v>284</v>
      </c>
      <c r="B470" s="170" t="s">
        <v>13</v>
      </c>
      <c r="C470" s="136">
        <v>7552078581</v>
      </c>
      <c r="D470" s="136" t="s">
        <v>27</v>
      </c>
      <c r="E470" s="247" t="s">
        <v>400</v>
      </c>
      <c r="F470" s="139">
        <v>1</v>
      </c>
      <c r="G470" s="139" t="s">
        <v>858</v>
      </c>
      <c r="H470" s="139" t="s">
        <v>85</v>
      </c>
      <c r="I470" s="292"/>
      <c r="J470" s="292">
        <v>1</v>
      </c>
      <c r="K470" s="292"/>
      <c r="L470" s="292"/>
      <c r="M470" s="292"/>
      <c r="N470" s="243"/>
      <c r="O470" s="243"/>
      <c r="P470" s="243"/>
      <c r="Q470" s="243"/>
      <c r="R470" s="243"/>
      <c r="S470" s="243">
        <v>1</v>
      </c>
      <c r="T470" s="292">
        <v>1</v>
      </c>
      <c r="U470" s="292"/>
      <c r="V470" s="139">
        <v>3</v>
      </c>
      <c r="W470" s="136" t="s">
        <v>680</v>
      </c>
      <c r="X470" s="136" t="s">
        <v>792</v>
      </c>
      <c r="Y470" s="42" t="str">
        <f>VLOOKUP($C470,[1]量産!$C$4:$N$15550,2,FALSE)</f>
        <v>I4K4681</v>
      </c>
      <c r="Z470" s="108">
        <f>VLOOKUP($C470,[1]量産!$C$4:$N$15550,3,FALSE)</f>
        <v>45429</v>
      </c>
      <c r="AA470" s="42" t="str">
        <f>VLOOKUP($C470,[1]量産!$C$4:$N$15550,4,FALSE)</f>
        <v>VL35 NMS</v>
      </c>
      <c r="AB470" s="42" t="str">
        <f>VLOOKUP($C470,[1]量産!$C$4:$N$15550,5,FALSE)</f>
        <v>VL35 A1-Gr 700幅</v>
      </c>
      <c r="AC470" s="81" t="str">
        <f>VLOOKUP($C470,[1]量産!$C$4:$N$15550,6,FALSE)</f>
        <v>VL35 A1-GR SOP 700幅 FRAME ASM　設変出図(内容:S/MBRへの溶接NUT追加)</v>
      </c>
      <c r="AD470" s="42" t="str">
        <f>VLOOKUP($C470,[1]量産!$C$4:$N$15550,7,FALSE)</f>
        <v>PA1-4156</v>
      </c>
      <c r="AE470" s="42" t="str">
        <f>VLOOKUP($C470,[1]量産!$C$4:$N$15550,8,FALSE)</f>
        <v>A</v>
      </c>
      <c r="AF470" s="82" t="str">
        <f>VLOOKUP($C470,[1]量産!$C$4:$N$15550,9,FALSE)</f>
        <v>1PJR</v>
      </c>
      <c r="AG470" s="83" t="str">
        <f>VLOOKUP($C470,[1]量産!$C$4:$N$15550,10,FALSE)</f>
        <v>○</v>
      </c>
      <c r="AH470" s="42">
        <f>VLOOKUP($C470,[1]量産!$C$4:$N$15550,11,FALSE)</f>
        <v>20241206</v>
      </c>
      <c r="AI470" s="84">
        <f>VLOOKUP($C470,[1]量産!$C$4:$N$15550,12,FALSE)</f>
        <v>20241206</v>
      </c>
      <c r="AJ470" s="9"/>
      <c r="AK470" s="10"/>
      <c r="AL470" s="11">
        <f t="shared" si="58"/>
        <v>7552078581</v>
      </c>
      <c r="AM470" s="11" t="str">
        <f t="shared" si="59"/>
        <v>A</v>
      </c>
      <c r="AN470" s="11" t="str">
        <f t="shared" si="60"/>
        <v>久しぶり</v>
      </c>
      <c r="AQ470" s="11">
        <f t="shared" si="56"/>
        <v>0</v>
      </c>
      <c r="AR470" s="11">
        <f t="shared" si="57"/>
        <v>0</v>
      </c>
      <c r="BK470" s="13" t="e">
        <f>VLOOKUP(C:C,[2]Sheet2!$A:$A,1,FALSE)</f>
        <v>#N/A</v>
      </c>
    </row>
    <row r="471" spans="1:63" s="11" customFormat="1">
      <c r="A471" s="138">
        <v>349</v>
      </c>
      <c r="B471" s="170" t="s">
        <v>13</v>
      </c>
      <c r="C471" s="136">
        <v>8972752220</v>
      </c>
      <c r="D471" s="136" t="s">
        <v>997</v>
      </c>
      <c r="E471" s="247" t="s">
        <v>400</v>
      </c>
      <c r="F471" s="139">
        <v>1</v>
      </c>
      <c r="G471" s="139" t="s">
        <v>998</v>
      </c>
      <c r="H471" s="139" t="s">
        <v>85</v>
      </c>
      <c r="I471" s="152"/>
      <c r="J471" s="152">
        <v>1</v>
      </c>
      <c r="K471" s="152"/>
      <c r="L471" s="152"/>
      <c r="M471" s="152"/>
      <c r="N471" s="152"/>
      <c r="O471" s="139"/>
      <c r="P471" s="139">
        <v>1</v>
      </c>
      <c r="Q471" s="139"/>
      <c r="R471" s="139"/>
      <c r="S471" s="139"/>
      <c r="T471" s="139"/>
      <c r="U471" s="139"/>
      <c r="V471" s="139">
        <v>2</v>
      </c>
      <c r="W471" s="136" t="s">
        <v>680</v>
      </c>
      <c r="X471" s="136" t="s">
        <v>793</v>
      </c>
      <c r="Y471" s="42" t="str">
        <f>VLOOKUP($C471,[1]量産!$C$4:$N$15550,2,FALSE)</f>
        <v>I3JBQ25</v>
      </c>
      <c r="Z471" s="108">
        <f>VLOOKUP($C471,[1]量産!$C$4:$N$15550,3,FALSE)</f>
        <v>0</v>
      </c>
      <c r="AA471" s="42" t="str">
        <f>VLOOKUP($C471,[1]量産!$C$4:$N$15550,4,FALSE)</f>
        <v>VL33 NPS</v>
      </c>
      <c r="AB471" s="42" t="str">
        <f>VLOOKUP($C471,[1]量産!$C$4:$N$15550,5,FALSE)</f>
        <v>VL33 SOP</v>
      </c>
      <c r="AC471" s="81" t="str">
        <f>VLOOKUP($C471,[1]量産!$C$4:$N$15550,6,FALSE)</f>
        <v>【I3JBQ25】VL33 750幅 FRAME ASM　新規出図</v>
      </c>
      <c r="AD471" s="42" t="str">
        <f>VLOOKUP($C471,[1]量産!$C$4:$N$15550,7,FALSE)</f>
        <v>PA1-2252</v>
      </c>
      <c r="AE471" s="42" t="str">
        <f>VLOOKUP($C471,[1]量産!$C$4:$N$15550,8,FALSE)</f>
        <v>A</v>
      </c>
      <c r="AF471" s="82" t="str">
        <f>VLOOKUP($C471,[1]量産!$C$4:$N$15550,9,FALSE)</f>
        <v>TES</v>
      </c>
      <c r="AG471" s="83" t="str">
        <f>VLOOKUP($C471,[1]量産!$C$4:$N$15550,10,FALSE)</f>
        <v>○</v>
      </c>
      <c r="AH471" s="42">
        <f>VLOOKUP($C471,[1]量産!$C$4:$N$15550,11,FALSE)</f>
        <v>20221227</v>
      </c>
      <c r="AI471" s="84">
        <f>VLOOKUP($C471,[1]量産!$C$4:$N$15550,12,FALSE)</f>
        <v>20221227</v>
      </c>
      <c r="AJ471" s="9"/>
      <c r="AK471" s="10"/>
      <c r="AL471" s="11">
        <f t="shared" si="58"/>
        <v>8972752220</v>
      </c>
      <c r="AM471" s="11" t="str">
        <f t="shared" si="59"/>
        <v>A</v>
      </c>
      <c r="AN471" s="11" t="str">
        <f t="shared" si="60"/>
        <v>久しぶり</v>
      </c>
      <c r="AQ471" s="11">
        <f t="shared" si="56"/>
        <v>0</v>
      </c>
      <c r="AR471" s="11">
        <f t="shared" si="57"/>
        <v>0</v>
      </c>
      <c r="BK471" s="13" t="e">
        <f>VLOOKUP(C:C,[2]Sheet2!$A:$A,1,FALSE)</f>
        <v>#N/A</v>
      </c>
    </row>
    <row r="472" spans="1:63" s="11" customFormat="1">
      <c r="A472" s="138">
        <v>353</v>
      </c>
      <c r="B472" s="170" t="s">
        <v>13</v>
      </c>
      <c r="C472" s="136">
        <v>8972760072</v>
      </c>
      <c r="D472" s="136" t="s">
        <v>15</v>
      </c>
      <c r="E472" s="247" t="s">
        <v>400</v>
      </c>
      <c r="F472" s="139">
        <v>1</v>
      </c>
      <c r="G472" s="139" t="s">
        <v>764</v>
      </c>
      <c r="H472" s="139" t="s">
        <v>85</v>
      </c>
      <c r="I472" s="152"/>
      <c r="J472" s="152">
        <v>1</v>
      </c>
      <c r="K472" s="152"/>
      <c r="L472" s="152"/>
      <c r="M472" s="152"/>
      <c r="N472" s="152"/>
      <c r="O472" s="139"/>
      <c r="P472" s="139"/>
      <c r="Q472" s="139"/>
      <c r="R472" s="139"/>
      <c r="S472" s="139"/>
      <c r="T472" s="139"/>
      <c r="U472" s="139"/>
      <c r="V472" s="139">
        <v>1</v>
      </c>
      <c r="W472" s="136" t="s">
        <v>680</v>
      </c>
      <c r="X472" s="136" t="s">
        <v>681</v>
      </c>
      <c r="Y472" s="42" t="str">
        <f>VLOOKUP($C472,[1]量産!$C$4:$N$15550,2,FALSE)</f>
        <v>I4JKN20</v>
      </c>
      <c r="Z472" s="108">
        <f>VLOOKUP($C472,[1]量産!$C$4:$N$15550,3,FALSE)</f>
        <v>45005</v>
      </c>
      <c r="AA472" s="42" t="str">
        <f>VLOOKUP($C472,[1]量産!$C$4:$N$15550,4,FALSE)</f>
        <v>VK00 NMR</v>
      </c>
      <c r="AB472" s="42" t="str">
        <f>VLOOKUP($C472,[1]量産!$C$4:$N$15550,5,FALSE)</f>
        <v xml:space="preserve"> 2X 標準</v>
      </c>
      <c r="AC472" s="81" t="str">
        <f>VLOOKUP($C472,[1]量産!$C$4:$N$15550,6,FALSE)</f>
        <v>【I4JKN20】VK00 1X,2X 先行量産向け設変出図 (サ変、内容:S/MBR穴、溶接NUT一部削除、RIVET位置変更)</v>
      </c>
      <c r="AD472" s="42" t="str">
        <f>VLOOKUP($C472,[1]量産!$C$4:$N$15550,7,FALSE)</f>
        <v>PA1-3108</v>
      </c>
      <c r="AE472" s="42" t="str">
        <f>VLOOKUP($C472,[1]量産!$C$4:$N$15550,8,FALSE)</f>
        <v>A</v>
      </c>
      <c r="AF472" s="82" t="str">
        <f>VLOOKUP($C472,[1]量産!$C$4:$N$15550,9,FALSE)</f>
        <v>GNA</v>
      </c>
      <c r="AG472" s="83" t="str">
        <f>VLOOKUP($C472,[1]量産!$C$4:$N$15550,10,FALSE)</f>
        <v>○</v>
      </c>
      <c r="AH472" s="42">
        <f>VLOOKUP($C472,[1]量産!$C$4:$N$15550,11,FALSE)</f>
        <v>20230829</v>
      </c>
      <c r="AI472" s="84">
        <f>VLOOKUP($C472,[1]量産!$C$4:$N$15550,12,FALSE)</f>
        <v>20230829</v>
      </c>
      <c r="AJ472" s="9"/>
      <c r="AK472" s="10"/>
      <c r="AL472" s="11">
        <f t="shared" si="58"/>
        <v>8972760072</v>
      </c>
      <c r="AM472" s="11" t="str">
        <f t="shared" si="59"/>
        <v>A</v>
      </c>
      <c r="AN472" s="11" t="str">
        <f t="shared" si="60"/>
        <v>久しぶり</v>
      </c>
      <c r="AQ472" s="11">
        <f t="shared" si="56"/>
        <v>0</v>
      </c>
      <c r="AR472" s="11">
        <f t="shared" si="57"/>
        <v>0</v>
      </c>
      <c r="BK472" s="13" t="e">
        <f>VLOOKUP(C:C,[2]Sheet2!$A:$A,1,FALSE)</f>
        <v>#N/A</v>
      </c>
    </row>
    <row r="473" spans="1:63" s="13" customFormat="1">
      <c r="A473" s="138">
        <v>377</v>
      </c>
      <c r="B473" s="170" t="s">
        <v>13</v>
      </c>
      <c r="C473" s="136">
        <v>8976682130</v>
      </c>
      <c r="D473" s="136" t="s">
        <v>41</v>
      </c>
      <c r="E473" s="247" t="s">
        <v>400</v>
      </c>
      <c r="F473" s="139">
        <v>1</v>
      </c>
      <c r="G473" s="139" t="s">
        <v>1164</v>
      </c>
      <c r="H473" s="139" t="s">
        <v>85</v>
      </c>
      <c r="I473" s="152"/>
      <c r="J473" s="152">
        <v>1</v>
      </c>
      <c r="K473" s="152"/>
      <c r="L473" s="152">
        <v>1</v>
      </c>
      <c r="M473" s="152">
        <v>2</v>
      </c>
      <c r="N473" s="152">
        <v>2</v>
      </c>
      <c r="O473" s="139"/>
      <c r="P473" s="139"/>
      <c r="Q473" s="139"/>
      <c r="R473" s="139"/>
      <c r="S473" s="139"/>
      <c r="T473" s="139"/>
      <c r="U473" s="139"/>
      <c r="V473" s="139">
        <v>6</v>
      </c>
      <c r="W473" s="136" t="s">
        <v>680</v>
      </c>
      <c r="X473" s="136" t="s">
        <v>790</v>
      </c>
      <c r="Y473" s="42" t="str">
        <f>VLOOKUP($C473,[1]量産!$C$4:$N$15550,2,FALSE)</f>
        <v>I3JAP49</v>
      </c>
      <c r="Z473" s="108">
        <f>VLOOKUP($C473,[1]量産!$C$4:$N$15550,3,FALSE)</f>
        <v>0</v>
      </c>
      <c r="AA473" s="42" t="str">
        <f>VLOOKUP($C473,[1]量産!$C$4:$N$15550,4,FALSE)</f>
        <v>VL24 NPR</v>
      </c>
      <c r="AB473" s="42" t="str">
        <f>VLOOKUP($C473,[1]量産!$C$4:$N$15550,5,FALSE)</f>
        <v>VL24 A-Gr</v>
      </c>
      <c r="AC473" s="81" t="str">
        <f>VLOOKUP($C473,[1]量産!$C$4:$N$15550,6,FALSE)</f>
        <v>【I3JAP49】VL24 A/B-Gr 3X系FRAME 一生向け新規出図</v>
      </c>
      <c r="AD473" s="42" t="str">
        <f>VLOOKUP($C473,[1]量産!$C$4:$N$15550,7,FALSE)</f>
        <v>PA1-0088</v>
      </c>
      <c r="AE473" s="42" t="str">
        <f>VLOOKUP($C473,[1]量産!$C$4:$N$15550,8,FALSE)</f>
        <v>A</v>
      </c>
      <c r="AF473" s="82" t="str">
        <f>VLOOKUP($C473,[1]量産!$C$4:$N$15550,9,FALSE)</f>
        <v>RIH</v>
      </c>
      <c r="AG473" s="83" t="str">
        <f>VLOOKUP($C473,[1]量産!$C$4:$N$15550,10,FALSE)</f>
        <v>○</v>
      </c>
      <c r="AH473" s="42">
        <f>VLOOKUP($C473,[1]量産!$C$4:$N$15550,11,FALSE)</f>
        <v>20201026</v>
      </c>
      <c r="AI473" s="84">
        <f>VLOOKUP($C473,[1]量産!$C$4:$N$15550,12,FALSE)</f>
        <v>20201026</v>
      </c>
      <c r="AJ473" s="9"/>
      <c r="AK473" s="10"/>
      <c r="AL473" s="11">
        <f t="shared" si="58"/>
        <v>8976682130</v>
      </c>
      <c r="AM473" s="11" t="str">
        <f t="shared" si="59"/>
        <v>A</v>
      </c>
      <c r="AN473" s="11" t="str">
        <f t="shared" si="60"/>
        <v>久しぶり</v>
      </c>
      <c r="AP473" s="130">
        <v>7552770130</v>
      </c>
      <c r="AQ473" s="11" t="e">
        <f>VLOOKUP(AP473,AL5:AM853,2,FALSE)</f>
        <v>#N/A</v>
      </c>
      <c r="AR473" s="11" t="e">
        <f>VLOOKUP(AP473,AL5:AN853,3,FALSE)</f>
        <v>#N/A</v>
      </c>
      <c r="BK473" s="13" t="e">
        <f>VLOOKUP(C:C,[2]Sheet2!$A:$A,1,FALSE)</f>
        <v>#N/A</v>
      </c>
    </row>
    <row r="474" spans="1:63" s="13" customFormat="1">
      <c r="A474" s="138">
        <v>378</v>
      </c>
      <c r="B474" s="170" t="s">
        <v>13</v>
      </c>
      <c r="C474" s="136">
        <v>8976762403</v>
      </c>
      <c r="D474" s="136" t="s">
        <v>860</v>
      </c>
      <c r="E474" s="247" t="s">
        <v>400</v>
      </c>
      <c r="F474" s="139">
        <v>1</v>
      </c>
      <c r="G474" s="139" t="s">
        <v>1296</v>
      </c>
      <c r="H474" s="139" t="s">
        <v>85</v>
      </c>
      <c r="I474" s="152"/>
      <c r="J474" s="139">
        <v>1</v>
      </c>
      <c r="K474" s="139">
        <v>1</v>
      </c>
      <c r="L474" s="139"/>
      <c r="M474" s="139"/>
      <c r="N474" s="139"/>
      <c r="O474" s="152">
        <v>1</v>
      </c>
      <c r="P474" s="152">
        <v>1</v>
      </c>
      <c r="Q474" s="152">
        <v>1</v>
      </c>
      <c r="R474" s="152"/>
      <c r="S474" s="152"/>
      <c r="T474" s="152"/>
      <c r="U474" s="152"/>
      <c r="V474" s="139">
        <v>5</v>
      </c>
      <c r="W474" s="136" t="s">
        <v>680</v>
      </c>
      <c r="X474" s="136" t="s">
        <v>794</v>
      </c>
      <c r="Y474" s="42" t="str">
        <f>VLOOKUP($C474,[1]量産!$C$4:$N$15550,2,FALSE)</f>
        <v>I4JJG15</v>
      </c>
      <c r="Z474" s="108">
        <f>VLOOKUP($C474,[1]量産!$C$4:$N$15550,3,FALSE)</f>
        <v>0</v>
      </c>
      <c r="AA474" s="42" t="str">
        <f>VLOOKUP($C474,[1]量産!$C$4:$N$15550,4,FALSE)</f>
        <v>VL27 NNR</v>
      </c>
      <c r="AB474" s="42" t="str">
        <f>VLOOKUP($C474,[1]量産!$C$4:$N$15550,5,FALSE)</f>
        <v>3X750幅</v>
      </c>
      <c r="AC474" s="81" t="str">
        <f>VLOOKUP($C474,[1]量産!$C$4:$N$15550,6,FALSE)</f>
        <v>【I4JJG15】VL27 750幅 FRAME ASM　量産設変(サ変、I/REINF 溶接NUT変更　M8→M10)</v>
      </c>
      <c r="AD474" s="42" t="str">
        <f>VLOOKUP($C474,[1]量産!$C$4:$N$15550,7,FALSE)</f>
        <v>PA1-3188</v>
      </c>
      <c r="AE474" s="42" t="str">
        <f>VLOOKUP($C474,[1]量産!$C$4:$N$15550,8,FALSE)</f>
        <v>A</v>
      </c>
      <c r="AF474" s="82" t="str">
        <f>VLOOKUP($C474,[1]量産!$C$4:$N$15550,9,FALSE)</f>
        <v>1RR6</v>
      </c>
      <c r="AG474" s="83" t="str">
        <f>VLOOKUP($C474,[1]量産!$C$4:$N$15550,10,FALSE)</f>
        <v>○</v>
      </c>
      <c r="AH474" s="42">
        <f>VLOOKUP($C474,[1]量産!$C$4:$N$15550,11,FALSE)</f>
        <v>20230926</v>
      </c>
      <c r="AI474" s="84">
        <f>VLOOKUP($C474,[1]量産!$C$4:$N$15550,12,FALSE)</f>
        <v>20230926</v>
      </c>
      <c r="AJ474" s="9"/>
      <c r="AK474" s="10"/>
      <c r="AL474" s="11">
        <f t="shared" si="58"/>
        <v>8976762403</v>
      </c>
      <c r="AM474" s="11" t="str">
        <f t="shared" si="59"/>
        <v>A</v>
      </c>
      <c r="AN474" s="11" t="str">
        <f t="shared" si="60"/>
        <v>久しぶり</v>
      </c>
      <c r="AP474" s="130">
        <v>8976793631</v>
      </c>
      <c r="AQ474" s="11" t="e">
        <f>VLOOKUP(AP474,AL474:AM854,2,FALSE)</f>
        <v>#N/A</v>
      </c>
      <c r="AR474" s="11" t="e">
        <f>VLOOKUP(AP474,AL474:AN854,3,FALSE)</f>
        <v>#N/A</v>
      </c>
      <c r="BK474" s="13" t="e">
        <f>VLOOKUP(C:C,[2]Sheet2!$A:$A,1,FALSE)</f>
        <v>#N/A</v>
      </c>
    </row>
    <row r="475" spans="1:63" s="13" customFormat="1">
      <c r="A475" s="138">
        <v>379</v>
      </c>
      <c r="B475" s="170" t="s">
        <v>13</v>
      </c>
      <c r="C475" s="136">
        <v>8976762573</v>
      </c>
      <c r="D475" s="136" t="s">
        <v>860</v>
      </c>
      <c r="E475" s="247" t="s">
        <v>400</v>
      </c>
      <c r="F475" s="139">
        <v>1</v>
      </c>
      <c r="G475" s="139" t="s">
        <v>861</v>
      </c>
      <c r="H475" s="139" t="s">
        <v>85</v>
      </c>
      <c r="I475" s="139"/>
      <c r="J475" s="139">
        <v>1</v>
      </c>
      <c r="K475" s="139">
        <v>1</v>
      </c>
      <c r="L475" s="139">
        <v>1</v>
      </c>
      <c r="M475" s="139">
        <v>1</v>
      </c>
      <c r="N475" s="139">
        <v>1</v>
      </c>
      <c r="O475" s="139">
        <v>1</v>
      </c>
      <c r="P475" s="139">
        <v>1</v>
      </c>
      <c r="Q475" s="139">
        <v>1</v>
      </c>
      <c r="R475" s="139">
        <v>1</v>
      </c>
      <c r="S475" s="139"/>
      <c r="T475" s="139"/>
      <c r="U475" s="139"/>
      <c r="V475" s="139">
        <v>9</v>
      </c>
      <c r="W475" s="136" t="s">
        <v>680</v>
      </c>
      <c r="X475" s="136" t="s">
        <v>794</v>
      </c>
      <c r="Y475" s="42" t="str">
        <f>VLOOKUP($C475,[1]量産!$C$4:$N$15550,2,FALSE)</f>
        <v>I4JKM77</v>
      </c>
      <c r="Z475" s="108">
        <f>VLOOKUP($C475,[1]量産!$C$4:$N$15550,3,FALSE)</f>
        <v>0</v>
      </c>
      <c r="AA475" s="42" t="str">
        <f>VLOOKUP($C475,[1]量産!$C$4:$N$15550,4,FALSE)</f>
        <v>VL27 NPR</v>
      </c>
      <c r="AB475" s="42" t="str">
        <f>VLOOKUP($C475,[1]量産!$C$4:$N$15550,5,FALSE)</f>
        <v xml:space="preserve"> 3X 750幅</v>
      </c>
      <c r="AC475" s="81" t="str">
        <f>VLOOKUP($C475,[1]量産!$C$4:$N$15550,6,FALSE)</f>
        <v>【I4JKM77】VL27 A1-Gr NPR 750幅FRAME ASM量産設変(サ変、S/MBR溶接NUT追加)</v>
      </c>
      <c r="AD475" s="42" t="str">
        <f>VLOOKUP($C475,[1]量産!$C$4:$N$15550,7,FALSE)</f>
        <v>PA1-3158</v>
      </c>
      <c r="AE475" s="42" t="str">
        <f>VLOOKUP($C475,[1]量産!$C$4:$N$15550,8,FALSE)</f>
        <v>A</v>
      </c>
      <c r="AF475" s="82" t="str">
        <f>VLOOKUP($C475,[1]量産!$C$4:$N$15550,9,FALSE)</f>
        <v>2RKP</v>
      </c>
      <c r="AG475" s="83" t="str">
        <f>VLOOKUP($C475,[1]量産!$C$4:$N$15550,10,FALSE)</f>
        <v>○</v>
      </c>
      <c r="AH475" s="42">
        <f>VLOOKUP($C475,[1]量産!$C$4:$N$15550,11,FALSE)</f>
        <v>20230811</v>
      </c>
      <c r="AI475" s="84">
        <f>VLOOKUP($C475,[1]量産!$C$4:$N$15550,12,FALSE)</f>
        <v>20230811</v>
      </c>
      <c r="AJ475" s="9"/>
      <c r="AK475" s="10"/>
      <c r="AL475" s="11">
        <f t="shared" si="58"/>
        <v>8976762573</v>
      </c>
      <c r="AM475" s="11" t="str">
        <f t="shared" si="59"/>
        <v>A</v>
      </c>
      <c r="AN475" s="11" t="str">
        <f t="shared" si="60"/>
        <v>久しぶり</v>
      </c>
      <c r="AP475" s="136">
        <v>8972760043</v>
      </c>
      <c r="AQ475" s="11" t="e">
        <f>VLOOKUP(AP475,AL475:AM859,2,FALSE)</f>
        <v>#N/A</v>
      </c>
      <c r="AR475" s="11" t="e">
        <f>VLOOKUP(AP475,AL475:AN859,3,FALSE)</f>
        <v>#N/A</v>
      </c>
      <c r="BK475" s="13" t="e">
        <f>VLOOKUP(C:C,[2]Sheet2!$A:$A,1,FALSE)</f>
        <v>#N/A</v>
      </c>
    </row>
    <row r="476" spans="1:63" s="11" customFormat="1">
      <c r="A476" s="138">
        <v>406</v>
      </c>
      <c r="B476" s="170" t="s">
        <v>13</v>
      </c>
      <c r="C476" s="136">
        <v>8977943374</v>
      </c>
      <c r="D476" s="136" t="s">
        <v>17</v>
      </c>
      <c r="E476" s="247" t="s">
        <v>400</v>
      </c>
      <c r="F476" s="139">
        <v>1</v>
      </c>
      <c r="G476" s="139" t="s">
        <v>1090</v>
      </c>
      <c r="H476" s="139" t="s">
        <v>85</v>
      </c>
      <c r="I476" s="139"/>
      <c r="J476" s="139">
        <v>1</v>
      </c>
      <c r="K476" s="139"/>
      <c r="L476" s="139"/>
      <c r="M476" s="139"/>
      <c r="N476" s="139"/>
      <c r="O476" s="139"/>
      <c r="P476" s="139"/>
      <c r="Q476" s="139">
        <v>1</v>
      </c>
      <c r="R476" s="139"/>
      <c r="S476" s="139"/>
      <c r="T476" s="139"/>
      <c r="U476" s="139"/>
      <c r="V476" s="139">
        <v>2</v>
      </c>
      <c r="W476" s="136" t="s">
        <v>680</v>
      </c>
      <c r="X476" s="136" t="s">
        <v>681</v>
      </c>
      <c r="Y476" s="42" t="str">
        <f>VLOOKUP($C476,[1]量産!$C$4:$N$15550,2,FALSE)</f>
        <v>I4JKG68</v>
      </c>
      <c r="Z476" s="108">
        <f>VLOOKUP($C476,[1]量産!$C$4:$N$15550,3,FALSE)</f>
        <v>44959</v>
      </c>
      <c r="AA476" s="42" t="str">
        <f>VLOOKUP($C476,[1]量産!$C$4:$N$15550,4,FALSE)</f>
        <v>VK00 NMR</v>
      </c>
      <c r="AB476" s="42" t="str">
        <f>VLOOKUP($C476,[1]量産!$C$4:$N$15550,5,FALSE)</f>
        <v>VK00 1X 標準</v>
      </c>
      <c r="AC476" s="81" t="str">
        <f>VLOOKUP($C476,[1]量産!$C$4:$N$15550,6,FALSE)</f>
        <v>【I4JKG68】VK00 1X RIGID 一生向けFRAME ASM 設変出図</v>
      </c>
      <c r="AD476" s="42" t="str">
        <f>VLOOKUP($C476,[1]量産!$C$4:$N$15550,7,FALSE)</f>
        <v>PA1-3108</v>
      </c>
      <c r="AE476" s="42" t="str">
        <f>VLOOKUP($C476,[1]量産!$C$4:$N$15550,8,FALSE)</f>
        <v>A</v>
      </c>
      <c r="AF476" s="82" t="str">
        <f>VLOOKUP($C476,[1]量産!$C$4:$N$15550,9,FALSE)</f>
        <v>KA6</v>
      </c>
      <c r="AG476" s="83" t="str">
        <f>VLOOKUP($C476,[1]量産!$C$4:$N$15550,10,FALSE)</f>
        <v>○</v>
      </c>
      <c r="AH476" s="42">
        <f>VLOOKUP($C476,[1]量産!$C$4:$N$15550,11,FALSE)</f>
        <v>20230713</v>
      </c>
      <c r="AI476" s="84">
        <f>VLOOKUP($C476,[1]量産!$C$4:$N$15550,12,FALSE)</f>
        <v>20230713</v>
      </c>
      <c r="AJ476" s="12"/>
      <c r="AK476" s="10"/>
      <c r="AL476" s="11">
        <f t="shared" si="58"/>
        <v>8977943374</v>
      </c>
      <c r="AM476" s="11" t="str">
        <f t="shared" si="59"/>
        <v>A</v>
      </c>
      <c r="AN476" s="11" t="str">
        <f t="shared" si="60"/>
        <v>久しぶり</v>
      </c>
      <c r="AP476" s="136">
        <v>7552702990</v>
      </c>
      <c r="AQ476" s="11" t="e">
        <f>VLOOKUP(AP476,AL476:AM866,2,FALSE)</f>
        <v>#N/A</v>
      </c>
      <c r="AR476" s="11" t="e">
        <f>VLOOKUP(AP476,AL476:AN866,3,FALSE)</f>
        <v>#N/A</v>
      </c>
      <c r="BK476" s="13" t="e">
        <f>VLOOKUP(C:C,[2]Sheet2!$A:$A,1,FALSE)</f>
        <v>#N/A</v>
      </c>
    </row>
    <row r="477" spans="1:63" s="11" customFormat="1">
      <c r="A477" s="138">
        <v>439</v>
      </c>
      <c r="B477" s="170" t="s">
        <v>13</v>
      </c>
      <c r="C477" s="136">
        <v>8978363694</v>
      </c>
      <c r="D477" s="136" t="s">
        <v>17</v>
      </c>
      <c r="E477" s="247" t="s">
        <v>400</v>
      </c>
      <c r="F477" s="139">
        <v>1</v>
      </c>
      <c r="G477" s="139" t="s">
        <v>1027</v>
      </c>
      <c r="H477" s="139" t="s">
        <v>85</v>
      </c>
      <c r="I477" s="139"/>
      <c r="J477" s="139">
        <v>1</v>
      </c>
      <c r="K477" s="139"/>
      <c r="L477" s="139"/>
      <c r="M477" s="139"/>
      <c r="N477" s="139"/>
      <c r="O477" s="139"/>
      <c r="P477" s="139"/>
      <c r="Q477" s="139"/>
      <c r="R477" s="139"/>
      <c r="S477" s="139">
        <v>1</v>
      </c>
      <c r="T477" s="139">
        <v>2</v>
      </c>
      <c r="U477" s="139">
        <v>1</v>
      </c>
      <c r="V477" s="139">
        <v>5</v>
      </c>
      <c r="W477" s="136" t="s">
        <v>680</v>
      </c>
      <c r="X477" s="136" t="s">
        <v>681</v>
      </c>
      <c r="Y477" s="42" t="str">
        <f>VLOOKUP($C477,[1]量産!$C$4:$N$15550,2,FALSE)</f>
        <v>I4JLF43</v>
      </c>
      <c r="Z477" s="108">
        <f>VLOOKUP($C477,[1]量産!$C$4:$N$15550,3,FALSE)</f>
        <v>0</v>
      </c>
      <c r="AA477" s="42" t="str">
        <f>VLOOKUP($C477,[1]量産!$C$4:$N$15550,4,FALSE)</f>
        <v>VK00 NMR</v>
      </c>
      <c r="AB477" s="42" t="str">
        <f>VLOOKUP($C477,[1]量産!$C$4:$N$15550,5,FALSE)</f>
        <v>VK00 7001幅</v>
      </c>
      <c r="AC477" s="81" t="str">
        <f>VLOOKUP($C477,[1]量産!$C$4:$N$15550,6,FALSE)</f>
        <v>VK00 A1-GR 700幅　 FRAME ASM 先行量産 設変出図 (変更内容:K研3でのハーネス不具合対策)</v>
      </c>
      <c r="AD477" s="42" t="str">
        <f>VLOOKUP($C477,[1]量産!$C$4:$N$15550,7,FALSE)</f>
        <v>PA1-4109</v>
      </c>
      <c r="AE477" s="42" t="str">
        <f>VLOOKUP($C477,[1]量産!$C$4:$N$15550,8,FALSE)</f>
        <v>A</v>
      </c>
      <c r="AF477" s="82" t="str">
        <f>VLOOKUP($C477,[1]量産!$C$4:$N$15550,9,FALSE)</f>
        <v>NC8</v>
      </c>
      <c r="AG477" s="83" t="str">
        <f>VLOOKUP($C477,[1]量産!$C$4:$N$15550,10,FALSE)</f>
        <v>○</v>
      </c>
      <c r="AH477" s="42">
        <f>VLOOKUP($C477,[1]量産!$C$4:$N$15550,11,FALSE)</f>
        <v>20240109</v>
      </c>
      <c r="AI477" s="84">
        <f>VLOOKUP($C477,[1]量産!$C$4:$N$15550,12,FALSE)</f>
        <v>20240109</v>
      </c>
      <c r="AJ477" s="9"/>
      <c r="AK477" s="10"/>
      <c r="AL477" s="11">
        <f t="shared" si="58"/>
        <v>8978363694</v>
      </c>
      <c r="AM477" s="11" t="str">
        <f t="shared" si="59"/>
        <v>A</v>
      </c>
      <c r="AN477" s="11" t="str">
        <f t="shared" si="60"/>
        <v>久しぶり</v>
      </c>
      <c r="AP477" s="136">
        <v>7552770120</v>
      </c>
      <c r="AQ477" s="11" t="e">
        <f>VLOOKUP(AP477,AL477:AM867,2,FALSE)</f>
        <v>#N/A</v>
      </c>
      <c r="AR477" s="11" t="e">
        <f>VLOOKUP(AP477,AL477:AN867,3,FALSE)</f>
        <v>#N/A</v>
      </c>
      <c r="BK477" s="13" t="e">
        <f>VLOOKUP(C:C,[2]Sheet2!$A:$A,1,FALSE)</f>
        <v>#N/A</v>
      </c>
    </row>
    <row r="478" spans="1:63" s="11" customFormat="1">
      <c r="A478" s="138">
        <v>442</v>
      </c>
      <c r="B478" s="170" t="s">
        <v>13</v>
      </c>
      <c r="C478" s="136">
        <v>8978488471</v>
      </c>
      <c r="D478" s="136" t="s">
        <v>92</v>
      </c>
      <c r="E478" s="247" t="s">
        <v>400</v>
      </c>
      <c r="F478" s="139">
        <v>1</v>
      </c>
      <c r="G478" s="139" t="s">
        <v>1169</v>
      </c>
      <c r="H478" s="139" t="s">
        <v>85</v>
      </c>
      <c r="I478" s="139"/>
      <c r="J478" s="139">
        <v>1</v>
      </c>
      <c r="K478" s="152">
        <v>1</v>
      </c>
      <c r="L478" s="152">
        <v>1</v>
      </c>
      <c r="M478" s="152">
        <v>1</v>
      </c>
      <c r="N478" s="139"/>
      <c r="O478" s="139"/>
      <c r="P478" s="139"/>
      <c r="Q478" s="139"/>
      <c r="R478" s="139"/>
      <c r="S478" s="139"/>
      <c r="T478" s="139"/>
      <c r="U478" s="139"/>
      <c r="V478" s="139">
        <v>4</v>
      </c>
      <c r="W478" s="136" t="s">
        <v>680</v>
      </c>
      <c r="X478" s="136" t="s">
        <v>794</v>
      </c>
      <c r="Y478" s="42" t="str">
        <f>VLOOKUP($C478,[1]量産!$C$4:$N$15550,2,FALSE)</f>
        <v>I4JJG16</v>
      </c>
      <c r="Z478" s="108">
        <f>VLOOKUP($C478,[1]量産!$C$4:$N$15550,3,FALSE)</f>
        <v>0</v>
      </c>
      <c r="AA478" s="42" t="str">
        <f>VLOOKUP($C478,[1]量産!$C$4:$N$15550,4,FALSE)</f>
        <v>VL27 NMR</v>
      </c>
      <c r="AB478" s="42" t="str">
        <f>VLOOKUP($C478,[1]量産!$C$4:$N$15550,5,FALSE)</f>
        <v>VL27 A/B-Gr設変</v>
      </c>
      <c r="AC478" s="81" t="str">
        <f>VLOOKUP($C478,[1]量産!$C$4:$N$15550,6,FALSE)</f>
        <v>【I4JJG16】VL27 A/B-Gr 700幅FRAME　設変出図(サ変、S/MBR NUT変更、ランチェンでの反映)</v>
      </c>
      <c r="AD478" s="42" t="str">
        <f>VLOOKUP($C478,[1]量産!$C$4:$N$15550,7,FALSE)</f>
        <v>PA1-2170</v>
      </c>
      <c r="AE478" s="42" t="str">
        <f>VLOOKUP($C478,[1]量産!$C$4:$N$15550,8,FALSE)</f>
        <v>A</v>
      </c>
      <c r="AF478" s="82" t="str">
        <f>VLOOKUP($C478,[1]量産!$C$4:$N$15550,9,FALSE)</f>
        <v>1CYE</v>
      </c>
      <c r="AG478" s="83" t="str">
        <f>VLOOKUP($C478,[1]量産!$C$4:$N$15550,10,FALSE)</f>
        <v>○</v>
      </c>
      <c r="AH478" s="42">
        <f>VLOOKUP($C478,[1]量産!$C$4:$N$15550,11,FALSE)</f>
        <v>20221001</v>
      </c>
      <c r="AI478" s="84">
        <f>VLOOKUP($C478,[1]量産!$C$4:$N$15550,12,FALSE)</f>
        <v>20221001</v>
      </c>
      <c r="AJ478" s="9"/>
      <c r="AK478" s="10"/>
      <c r="AL478" s="11">
        <f t="shared" si="58"/>
        <v>8978488471</v>
      </c>
      <c r="AM478" s="11" t="str">
        <f t="shared" si="59"/>
        <v>A</v>
      </c>
      <c r="AN478" s="11" t="str">
        <f t="shared" si="60"/>
        <v>久しぶり</v>
      </c>
      <c r="AP478" s="235">
        <v>7552702910</v>
      </c>
      <c r="AQ478" s="11" t="e">
        <f>VLOOKUP(AP478,AL478:AM846,2,FALSE)</f>
        <v>#N/A</v>
      </c>
      <c r="AR478" s="11" t="e">
        <f>VLOOKUP(AP478,AL478:AN846,3,FALSE)</f>
        <v>#N/A</v>
      </c>
      <c r="BK478" s="13" t="e">
        <f>VLOOKUP(C:C,[2]Sheet2!$A:$A,1,FALSE)</f>
        <v>#N/A</v>
      </c>
    </row>
    <row r="479" spans="1:63" s="11" customFormat="1">
      <c r="A479" s="138">
        <v>443</v>
      </c>
      <c r="B479" s="170" t="s">
        <v>13</v>
      </c>
      <c r="C479" s="136">
        <v>8978488511</v>
      </c>
      <c r="D479" s="136" t="s">
        <v>92</v>
      </c>
      <c r="E479" s="247" t="s">
        <v>400</v>
      </c>
      <c r="F479" s="139">
        <v>1</v>
      </c>
      <c r="G479" s="139" t="s">
        <v>853</v>
      </c>
      <c r="H479" s="139" t="s">
        <v>85</v>
      </c>
      <c r="I479" s="139"/>
      <c r="J479" s="139">
        <v>4</v>
      </c>
      <c r="K479" s="152">
        <v>1</v>
      </c>
      <c r="L479" s="152">
        <v>3</v>
      </c>
      <c r="M479" s="152">
        <v>2</v>
      </c>
      <c r="N479" s="139">
        <v>2</v>
      </c>
      <c r="O479" s="152">
        <v>3</v>
      </c>
      <c r="P479" s="152">
        <v>5</v>
      </c>
      <c r="Q479" s="152">
        <v>5</v>
      </c>
      <c r="R479" s="152">
        <v>5</v>
      </c>
      <c r="S479" s="152">
        <v>4</v>
      </c>
      <c r="T479" s="152">
        <v>1</v>
      </c>
      <c r="U479" s="152"/>
      <c r="V479" s="139">
        <v>35</v>
      </c>
      <c r="W479" s="136" t="s">
        <v>680</v>
      </c>
      <c r="X479" s="136" t="s">
        <v>794</v>
      </c>
      <c r="Y479" s="42" t="str">
        <f>VLOOKUP($C479,[1]量産!$C$4:$N$15550,2,FALSE)</f>
        <v>I4JJG16</v>
      </c>
      <c r="Z479" s="108">
        <f>VLOOKUP($C479,[1]量産!$C$4:$N$15550,3,FALSE)</f>
        <v>0</v>
      </c>
      <c r="AA479" s="42" t="str">
        <f>VLOOKUP($C479,[1]量産!$C$4:$N$15550,4,FALSE)</f>
        <v>VL27 NMR</v>
      </c>
      <c r="AB479" s="42" t="str">
        <f>VLOOKUP($C479,[1]量産!$C$4:$N$15550,5,FALSE)</f>
        <v>VL27 A/B-Gr設変</v>
      </c>
      <c r="AC479" s="81" t="str">
        <f>VLOOKUP($C479,[1]量産!$C$4:$N$15550,6,FALSE)</f>
        <v>【I4JJG16】VL27 A/B-Gr 700幅FRAME　設変出図(サ変、S/MBR NUT変更、ランチェンでの反映)</v>
      </c>
      <c r="AD479" s="42" t="str">
        <f>VLOOKUP($C479,[1]量産!$C$4:$N$15550,7,FALSE)</f>
        <v>PA1-2170</v>
      </c>
      <c r="AE479" s="42" t="str">
        <f>VLOOKUP($C479,[1]量産!$C$4:$N$15550,8,FALSE)</f>
        <v>A</v>
      </c>
      <c r="AF479" s="82" t="str">
        <f>VLOOKUP($C479,[1]量産!$C$4:$N$15550,9,FALSE)</f>
        <v>1CDQ</v>
      </c>
      <c r="AG479" s="83" t="str">
        <f>VLOOKUP($C479,[1]量産!$C$4:$N$15550,10,FALSE)</f>
        <v>○</v>
      </c>
      <c r="AH479" s="42">
        <f>VLOOKUP($C479,[1]量産!$C$4:$N$15550,11,FALSE)</f>
        <v>20221001</v>
      </c>
      <c r="AI479" s="84">
        <f>VLOOKUP($C479,[1]量産!$C$4:$N$15550,12,FALSE)</f>
        <v>20221001</v>
      </c>
      <c r="AJ479" s="9"/>
      <c r="AK479" s="10"/>
      <c r="AL479" s="11">
        <f t="shared" si="58"/>
        <v>8978488511</v>
      </c>
      <c r="AM479" s="11" t="str">
        <f t="shared" si="59"/>
        <v>A</v>
      </c>
      <c r="AN479" s="11" t="str">
        <f t="shared" si="60"/>
        <v>久しぶり</v>
      </c>
      <c r="AP479" s="235">
        <v>7552702920</v>
      </c>
      <c r="AQ479" s="11" t="e">
        <f>VLOOKUP(AP479,AL479:AM849,2,FALSE)</f>
        <v>#N/A</v>
      </c>
      <c r="AR479" s="11" t="e">
        <f>VLOOKUP(AP479,AL479:AN849,3,FALSE)</f>
        <v>#N/A</v>
      </c>
      <c r="BK479" s="13" t="e">
        <f>VLOOKUP(C:C,[2]Sheet2!$A:$A,1,FALSE)</f>
        <v>#N/A</v>
      </c>
    </row>
    <row r="480" spans="1:63" s="11" customFormat="1">
      <c r="A480" s="138">
        <v>450</v>
      </c>
      <c r="B480" s="170" t="s">
        <v>13</v>
      </c>
      <c r="C480" s="136">
        <v>8978767192</v>
      </c>
      <c r="D480" s="136" t="s">
        <v>17</v>
      </c>
      <c r="E480" s="247" t="s">
        <v>400</v>
      </c>
      <c r="F480" s="139">
        <v>1</v>
      </c>
      <c r="G480" s="139" t="s">
        <v>1299</v>
      </c>
      <c r="H480" s="139" t="s">
        <v>85</v>
      </c>
      <c r="I480" s="152"/>
      <c r="J480" s="152">
        <v>1</v>
      </c>
      <c r="K480" s="139"/>
      <c r="L480" s="139"/>
      <c r="M480" s="139"/>
      <c r="N480" s="139"/>
      <c r="O480" s="139"/>
      <c r="P480" s="139"/>
      <c r="Q480" s="139">
        <v>1</v>
      </c>
      <c r="R480" s="139"/>
      <c r="S480" s="139"/>
      <c r="T480" s="139"/>
      <c r="U480" s="139"/>
      <c r="V480" s="139">
        <v>2</v>
      </c>
      <c r="W480" s="136" t="s">
        <v>680</v>
      </c>
      <c r="X480" s="136" t="s">
        <v>681</v>
      </c>
      <c r="Y480" s="42" t="str">
        <f>VLOOKUP($C480,[1]量産!$C$4:$N$15550,2,FALSE)</f>
        <v>I4JJZ45</v>
      </c>
      <c r="Z480" s="108">
        <f>VLOOKUP($C480,[1]量産!$C$4:$N$15550,3,FALSE)</f>
        <v>0</v>
      </c>
      <c r="AA480" s="42" t="str">
        <f>VLOOKUP($C480,[1]量産!$C$4:$N$15550,4,FALSE)</f>
        <v>VK00NKR</v>
      </c>
      <c r="AB480" s="42" t="str">
        <f>VLOOKUP($C480,[1]量産!$C$4:$N$15550,5,FALSE)</f>
        <v>VK00 1X 標準</v>
      </c>
      <c r="AC480" s="81" t="str">
        <f>VLOOKUP($C480,[1]量産!$C$4:$N$15550,6,FALSE)</f>
        <v>【I4JJZ45】VK00 1X ’22/2月末　1生-2向けFRAME ASM 設変出図(サ変)</v>
      </c>
      <c r="AD480" s="42" t="str">
        <f>VLOOKUP($C480,[1]量産!$C$4:$N$15550,7,FALSE)</f>
        <v>PA1-3108</v>
      </c>
      <c r="AE480" s="42" t="str">
        <f>VLOOKUP($C480,[1]量産!$C$4:$N$15550,8,FALSE)</f>
        <v>A</v>
      </c>
      <c r="AF480" s="82" t="str">
        <f>VLOOKUP($C480,[1]量産!$C$4:$N$15550,9,FALSE)</f>
        <v>BA6</v>
      </c>
      <c r="AG480" s="83" t="str">
        <f>VLOOKUP($C480,[1]量産!$C$4:$N$15550,10,FALSE)</f>
        <v>○</v>
      </c>
      <c r="AH480" s="42">
        <f>VLOOKUP($C480,[1]量産!$C$4:$N$15550,11,FALSE)</f>
        <v>20230804</v>
      </c>
      <c r="AI480" s="84">
        <f>VLOOKUP($C480,[1]量産!$C$4:$N$15550,12,FALSE)</f>
        <v>20230803</v>
      </c>
      <c r="AJ480" s="9"/>
      <c r="AK480" s="10"/>
      <c r="AL480" s="11">
        <f t="shared" si="58"/>
        <v>8978767192</v>
      </c>
      <c r="AM480" s="11" t="str">
        <f t="shared" si="59"/>
        <v>A</v>
      </c>
      <c r="AN480" s="11" t="str">
        <f t="shared" si="60"/>
        <v>久しぶり</v>
      </c>
      <c r="AQ480" s="11">
        <f t="shared" ref="AQ480:AQ498" si="61">VLOOKUP(AP480,AL480:AM1318,2,FALSE)</f>
        <v>0</v>
      </c>
      <c r="AR480" s="11">
        <f t="shared" ref="AR480:AR498" si="62">VLOOKUP(AP480,AL480:AN1318,3,FALSE)</f>
        <v>0</v>
      </c>
      <c r="BK480" s="13" t="e">
        <f>VLOOKUP(C:C,[2]Sheet2!$A:$A,1,FALSE)</f>
        <v>#N/A</v>
      </c>
    </row>
    <row r="481" spans="1:63" s="11" customFormat="1">
      <c r="A481" s="138">
        <v>524</v>
      </c>
      <c r="B481" s="170" t="s">
        <v>13</v>
      </c>
      <c r="C481" s="136">
        <v>8983922450</v>
      </c>
      <c r="D481" s="136" t="s">
        <v>32</v>
      </c>
      <c r="E481" s="247" t="s">
        <v>400</v>
      </c>
      <c r="F481" s="139">
        <v>1</v>
      </c>
      <c r="G481" s="139" t="s">
        <v>932</v>
      </c>
      <c r="H481" s="139" t="s">
        <v>85</v>
      </c>
      <c r="I481" s="152"/>
      <c r="J481" s="139">
        <v>4</v>
      </c>
      <c r="K481" s="152"/>
      <c r="L481" s="152"/>
      <c r="M481" s="152"/>
      <c r="N481" s="152"/>
      <c r="O481" s="152"/>
      <c r="P481" s="139"/>
      <c r="Q481" s="152"/>
      <c r="R481" s="139"/>
      <c r="S481" s="152"/>
      <c r="T481" s="152"/>
      <c r="U481" s="152"/>
      <c r="V481" s="139">
        <v>4</v>
      </c>
      <c r="W481" s="136" t="s">
        <v>680</v>
      </c>
      <c r="X481" s="136" t="s">
        <v>787</v>
      </c>
      <c r="Y481" s="42" t="str">
        <f>VLOOKUP($C481,[1]量産!$C$4:$N$15550,2,FALSE)</f>
        <v>I3JZ346</v>
      </c>
      <c r="Z481" s="108">
        <f>VLOOKUP($C481,[1]量産!$C$4:$N$15550,3,FALSE)</f>
        <v>0</v>
      </c>
      <c r="AA481" s="42">
        <f>VLOOKUP($C481,[1]量産!$C$4:$N$15550,4,FALSE)</f>
        <v>0</v>
      </c>
      <c r="AB481" s="42" t="str">
        <f>VLOOKUP($C481,[1]量産!$C$4:$N$15550,5,FALSE)</f>
        <v>VL01 C3-Gr SOP</v>
      </c>
      <c r="AC481" s="81" t="str">
        <f>VLOOKUP($C481,[1]量産!$C$4:$N$15550,6,FALSE)</f>
        <v>【I3JZ346】VL01 C3-Gr向け ナロー系 新規出図</v>
      </c>
      <c r="AD481" s="42" t="str">
        <f>VLOOKUP($C481,[1]量産!$C$4:$N$15550,7,FALSE)</f>
        <v>PA1-0053</v>
      </c>
      <c r="AE481" s="42" t="str">
        <f>VLOOKUP($C481,[1]量産!$C$4:$N$15550,8,FALSE)</f>
        <v>A</v>
      </c>
      <c r="AF481" s="82" t="str">
        <f>VLOOKUP($C481,[1]量産!$C$4:$N$15550,9,FALSE)</f>
        <v>MEC</v>
      </c>
      <c r="AG481" s="83" t="str">
        <f>VLOOKUP($C481,[1]量産!$C$4:$N$15550,10,FALSE)</f>
        <v>○</v>
      </c>
      <c r="AH481" s="42">
        <f>VLOOKUP($C481,[1]量産!$C$4:$N$15550,11,FALSE)</f>
        <v>20200420</v>
      </c>
      <c r="AI481" s="84">
        <f>VLOOKUP($C481,[1]量産!$C$4:$N$15550,12,FALSE)</f>
        <v>20200420</v>
      </c>
      <c r="AJ481" s="9"/>
      <c r="AK481" s="10"/>
      <c r="AL481" s="11">
        <f t="shared" si="58"/>
        <v>8983922450</v>
      </c>
      <c r="AM481" s="11" t="str">
        <f t="shared" si="59"/>
        <v>A</v>
      </c>
      <c r="AN481" s="11" t="str">
        <f t="shared" si="60"/>
        <v>久しぶり</v>
      </c>
      <c r="AQ481" s="11">
        <f t="shared" si="61"/>
        <v>0</v>
      </c>
      <c r="AR481" s="11">
        <f t="shared" si="62"/>
        <v>0</v>
      </c>
      <c r="BK481" s="13" t="e">
        <f>VLOOKUP(C:C,[2]Sheet2!$A:$A,1,FALSE)</f>
        <v>#N/A</v>
      </c>
    </row>
    <row r="482" spans="1:63" s="13" customFormat="1">
      <c r="A482" s="138">
        <v>525</v>
      </c>
      <c r="B482" s="170" t="s">
        <v>13</v>
      </c>
      <c r="C482" s="136">
        <v>8983922471</v>
      </c>
      <c r="D482" s="136" t="s">
        <v>32</v>
      </c>
      <c r="E482" s="247" t="s">
        <v>400</v>
      </c>
      <c r="F482" s="139">
        <v>1</v>
      </c>
      <c r="G482" s="139" t="s">
        <v>843</v>
      </c>
      <c r="H482" s="139" t="s">
        <v>85</v>
      </c>
      <c r="I482" s="152"/>
      <c r="J482" s="152">
        <v>25</v>
      </c>
      <c r="K482" s="152">
        <v>1</v>
      </c>
      <c r="L482" s="152">
        <v>1</v>
      </c>
      <c r="M482" s="152">
        <v>1</v>
      </c>
      <c r="N482" s="152"/>
      <c r="O482" s="139">
        <v>1</v>
      </c>
      <c r="P482" s="152">
        <v>2</v>
      </c>
      <c r="Q482" s="152">
        <v>2</v>
      </c>
      <c r="R482" s="152">
        <v>2</v>
      </c>
      <c r="S482" s="152">
        <v>2</v>
      </c>
      <c r="T482" s="152">
        <v>2</v>
      </c>
      <c r="U482" s="152">
        <v>1</v>
      </c>
      <c r="V482" s="139">
        <v>40</v>
      </c>
      <c r="W482" s="136" t="s">
        <v>680</v>
      </c>
      <c r="X482" s="136" t="s">
        <v>796</v>
      </c>
      <c r="Y482" s="42" t="str">
        <f>VLOOKUP($C482,[1]量産!$C$4:$N$15550,2,FALSE)</f>
        <v>I4JGT43</v>
      </c>
      <c r="Z482" s="108">
        <f>VLOOKUP($C482,[1]量産!$C$4:$N$15550,3,FALSE)</f>
        <v>0</v>
      </c>
      <c r="AA482" s="42">
        <f>VLOOKUP($C482,[1]量産!$C$4:$N$15550,4,FALSE)</f>
        <v>0</v>
      </c>
      <c r="AB482" s="42" t="str">
        <f>VLOOKUP($C482,[1]量産!$C$4:$N$15550,5,FALSE)</f>
        <v>VL01 C3-Gr SOP</v>
      </c>
      <c r="AC482" s="81" t="str">
        <f>VLOOKUP($C482,[1]量産!$C$4:$N$15550,6,FALSE)</f>
        <v>【I4JGT43】VL01 C-Gr CROSS PLATE用穴追加 AAS-LD-6755/6762の恒久設変</v>
      </c>
      <c r="AD482" s="42" t="str">
        <f>VLOOKUP($C482,[1]量産!$C$4:$N$15550,7,FALSE)</f>
        <v>PA1-9193</v>
      </c>
      <c r="AE482" s="42" t="str">
        <f>VLOOKUP($C482,[1]量産!$C$4:$N$15550,8,FALSE)</f>
        <v>A</v>
      </c>
      <c r="AF482" s="82" t="str">
        <f>VLOOKUP($C482,[1]量産!$C$4:$N$15550,9,FALSE)</f>
        <v>ME9</v>
      </c>
      <c r="AG482" s="83" t="str">
        <f>VLOOKUP($C482,[1]量産!$C$4:$N$15550,10,FALSE)</f>
        <v>○</v>
      </c>
      <c r="AH482" s="42">
        <f>VLOOKUP($C482,[1]量産!$C$4:$N$15550,11,FALSE)</f>
        <v>20190920</v>
      </c>
      <c r="AI482" s="84">
        <f>VLOOKUP($C482,[1]量産!$C$4:$N$15550,12,FALSE)</f>
        <v>20190920</v>
      </c>
      <c r="AJ482" s="9"/>
      <c r="AK482" s="10"/>
      <c r="AL482" s="11">
        <f t="shared" si="58"/>
        <v>8983922471</v>
      </c>
      <c r="AM482" s="11" t="str">
        <f t="shared" si="59"/>
        <v>A</v>
      </c>
      <c r="AN482" s="11" t="str">
        <f t="shared" si="60"/>
        <v>久しぶり</v>
      </c>
      <c r="AQ482" s="11">
        <f t="shared" si="61"/>
        <v>0</v>
      </c>
      <c r="AR482" s="11">
        <f t="shared" si="62"/>
        <v>0</v>
      </c>
      <c r="BK482" s="13" t="e">
        <f>VLOOKUP(C:C,[2]Sheet2!$A:$A,1,FALSE)</f>
        <v>#N/A</v>
      </c>
    </row>
    <row r="483" spans="1:63" s="11" customFormat="1">
      <c r="A483" s="138">
        <v>563</v>
      </c>
      <c r="B483" s="170" t="s">
        <v>13</v>
      </c>
      <c r="C483" s="136">
        <v>8982559630</v>
      </c>
      <c r="D483" s="136" t="s">
        <v>30</v>
      </c>
      <c r="E483" s="247" t="s">
        <v>400</v>
      </c>
      <c r="F483" s="139">
        <v>3</v>
      </c>
      <c r="G483" s="139" t="s">
        <v>725</v>
      </c>
      <c r="H483" s="139" t="s">
        <v>85</v>
      </c>
      <c r="I483" s="152"/>
      <c r="J483" s="139">
        <v>12</v>
      </c>
      <c r="K483" s="139"/>
      <c r="L483" s="139"/>
      <c r="M483" s="152">
        <v>12</v>
      </c>
      <c r="N483" s="152"/>
      <c r="O483" s="152"/>
      <c r="P483" s="152"/>
      <c r="Q483" s="152">
        <v>12</v>
      </c>
      <c r="R483" s="152">
        <v>6</v>
      </c>
      <c r="S483" s="152"/>
      <c r="T483" s="152">
        <v>6</v>
      </c>
      <c r="U483" s="152">
        <v>12</v>
      </c>
      <c r="V483" s="139">
        <v>60</v>
      </c>
      <c r="W483" s="136" t="s">
        <v>680</v>
      </c>
      <c r="X483" s="136" t="s">
        <v>796</v>
      </c>
      <c r="Y483" s="42" t="str">
        <f>VLOOKUP($C483,[1]量産!$C$4:$N$15550,2,FALSE)</f>
        <v>I3JU875</v>
      </c>
      <c r="Z483" s="108">
        <f>VLOOKUP($C483,[1]量産!$C$4:$N$15550,3,FALSE)</f>
        <v>0</v>
      </c>
      <c r="AA483" s="42" t="str">
        <f>VLOOKUP($C483,[1]量産!$C$4:$N$15550,4,FALSE)</f>
        <v>VN69 NLR</v>
      </c>
      <c r="AB483" s="42" t="str">
        <f>VLOOKUP($C483,[1]量産!$C$4:$N$15550,5,FALSE)</f>
        <v>NMR 途上国 SM亀裂対策車</v>
      </c>
      <c r="AC483" s="81" t="str">
        <f>VLOOKUP($C483,[1]量産!$C$4:$N$15550,6,FALSE)</f>
        <v>【3JU875】NMR 途上国向け SMBR亀裂対策車設定  FR ASM 59品番設定 代)8982546430～8982560360 SMBR(34品番) INR/RF(16品番)</v>
      </c>
      <c r="AD483" s="42" t="str">
        <f>VLOOKUP($C483,[1]量産!$C$4:$N$15550,7,FALSE)</f>
        <v>PA1-3114</v>
      </c>
      <c r="AE483" s="42" t="str">
        <f>VLOOKUP($C483,[1]量産!$C$4:$N$15550,8,FALSE)</f>
        <v>A</v>
      </c>
      <c r="AF483" s="82" t="str">
        <f>VLOOKUP($C483,[1]量産!$C$4:$N$15550,9,FALSE)</f>
        <v>CX4</v>
      </c>
      <c r="AG483" s="83" t="str">
        <f>VLOOKUP($C483,[1]量産!$C$4:$N$15550,10,FALSE)</f>
        <v>○</v>
      </c>
      <c r="AH483" s="42">
        <f>VLOOKUP($C483,[1]量産!$C$4:$N$15550,11,FALSE)</f>
        <v>20131017</v>
      </c>
      <c r="AI483" s="84">
        <f>VLOOKUP($C483,[1]量産!$C$4:$N$15550,12,FALSE)</f>
        <v>20131017</v>
      </c>
      <c r="AJ483" s="9"/>
      <c r="AK483" s="10"/>
      <c r="AL483" s="11">
        <f t="shared" si="58"/>
        <v>8982559630</v>
      </c>
      <c r="AM483" s="11" t="str">
        <f t="shared" si="59"/>
        <v>A</v>
      </c>
      <c r="AN483" s="11" t="str">
        <f t="shared" si="60"/>
        <v>久しぶり</v>
      </c>
      <c r="AQ483" s="11">
        <f t="shared" si="61"/>
        <v>0</v>
      </c>
      <c r="AR483" s="11">
        <f t="shared" si="62"/>
        <v>0</v>
      </c>
      <c r="BK483" s="13" t="e">
        <f>VLOOKUP(C:C,[2]Sheet2!$A:$A,1,FALSE)</f>
        <v>#N/A</v>
      </c>
    </row>
    <row r="484" spans="1:63" s="11" customFormat="1">
      <c r="A484" s="138">
        <v>169</v>
      </c>
      <c r="B484" s="170" t="s">
        <v>13</v>
      </c>
      <c r="C484" s="136">
        <v>7551885682</v>
      </c>
      <c r="D484" s="136" t="s">
        <v>12</v>
      </c>
      <c r="E484" s="247" t="e">
        <v>#N/A</v>
      </c>
      <c r="F484" s="139">
        <v>1</v>
      </c>
      <c r="G484" s="139" t="s">
        <v>1245</v>
      </c>
      <c r="H484" s="139" t="s">
        <v>85</v>
      </c>
      <c r="I484" s="139"/>
      <c r="J484" s="139">
        <v>4</v>
      </c>
      <c r="K484" s="152"/>
      <c r="L484" s="139">
        <v>1</v>
      </c>
      <c r="M484" s="139">
        <v>1</v>
      </c>
      <c r="N484" s="139"/>
      <c r="O484" s="152">
        <v>1</v>
      </c>
      <c r="P484" s="152">
        <v>1</v>
      </c>
      <c r="Q484" s="152">
        <v>1</v>
      </c>
      <c r="R484" s="152">
        <v>2</v>
      </c>
      <c r="S484" s="152">
        <v>2</v>
      </c>
      <c r="T484" s="152">
        <v>2</v>
      </c>
      <c r="U484" s="152">
        <v>1</v>
      </c>
      <c r="V484" s="139">
        <v>16</v>
      </c>
      <c r="W484" s="136" t="s">
        <v>680</v>
      </c>
      <c r="X484" s="136" t="s">
        <v>681</v>
      </c>
      <c r="Y484" s="42" t="str">
        <f>VLOOKUP($C484,[1]量産!$C$4:$N$15550,2,FALSE)</f>
        <v>I4JKV99</v>
      </c>
      <c r="Z484" s="108">
        <f>VLOOKUP($C484,[1]量産!$C$4:$N$15550,3,FALSE)</f>
        <v>45202</v>
      </c>
      <c r="AA484" s="42" t="str">
        <f>VLOOKUP($C484,[1]量産!$C$4:$N$15550,4,FALSE)</f>
        <v>VK00 NPR</v>
      </c>
      <c r="AB484" s="42" t="str">
        <f>VLOOKUP($C484,[1]量産!$C$4:$N$15550,5,FALSE)</f>
        <v>3X 750幅</v>
      </c>
      <c r="AC484" s="81" t="str">
        <f>VLOOKUP($C484,[1]量産!$C$4:$N$15550,6,FALSE)</f>
        <v>【I4JKV99】VK00 3X 750幅 FRAME ASM　設変出図(サ変、NUT,RIVETの変更)　※AAS-LD-12565</v>
      </c>
      <c r="AD484" s="42" t="str">
        <f>VLOOKUP($C484,[1]量産!$C$4:$N$15550,7,FALSE)</f>
        <v>PA1-3218</v>
      </c>
      <c r="AE484" s="42" t="str">
        <f>VLOOKUP($C484,[1]量産!$C$4:$N$15550,8,FALSE)</f>
        <v>A</v>
      </c>
      <c r="AF484" s="82" t="str">
        <f>VLOOKUP($C484,[1]量産!$C$4:$N$15550,9,FALSE)</f>
        <v>1RGP</v>
      </c>
      <c r="AG484" s="83" t="str">
        <f>VLOOKUP($C484,[1]量産!$C$4:$N$15550,10,FALSE)</f>
        <v>○</v>
      </c>
      <c r="AH484" s="42">
        <f>VLOOKUP($C484,[1]量産!$C$4:$N$15550,11,FALSE)</f>
        <v>20240130</v>
      </c>
      <c r="AI484" s="84">
        <f>VLOOKUP($C484,[1]量産!$C$4:$N$15550,12,FALSE)</f>
        <v>20240130</v>
      </c>
      <c r="AJ484" s="9"/>
      <c r="AK484" s="10"/>
      <c r="AL484" s="11">
        <f t="shared" si="58"/>
        <v>7551885682</v>
      </c>
      <c r="AM484" s="11" t="str">
        <f t="shared" si="59"/>
        <v>A</v>
      </c>
      <c r="AN484" s="11" t="e">
        <f t="shared" si="60"/>
        <v>#N/A</v>
      </c>
      <c r="AQ484" s="11">
        <f t="shared" si="61"/>
        <v>0</v>
      </c>
      <c r="AR484" s="11">
        <f t="shared" si="62"/>
        <v>0</v>
      </c>
      <c r="BK484" s="13" t="e">
        <f>VLOOKUP(C:C,[2]Sheet2!$A:$A,1,FALSE)</f>
        <v>#N/A</v>
      </c>
    </row>
    <row r="485" spans="1:63" s="11" customFormat="1">
      <c r="A485" s="138">
        <v>222</v>
      </c>
      <c r="B485" s="170" t="s">
        <v>13</v>
      </c>
      <c r="C485" s="136">
        <v>7551909600</v>
      </c>
      <c r="D485" s="136" t="s">
        <v>17</v>
      </c>
      <c r="E485" s="247" t="e">
        <v>#N/A</v>
      </c>
      <c r="F485" s="139">
        <v>1</v>
      </c>
      <c r="G485" s="139" t="s">
        <v>1408</v>
      </c>
      <c r="H485" s="139" t="s">
        <v>85</v>
      </c>
      <c r="I485" s="243"/>
      <c r="J485" s="243">
        <v>1</v>
      </c>
      <c r="K485" s="292">
        <v>1</v>
      </c>
      <c r="L485" s="243">
        <v>2</v>
      </c>
      <c r="M485" s="243">
        <v>1</v>
      </c>
      <c r="N485" s="243">
        <v>1</v>
      </c>
      <c r="O485" s="292">
        <v>1</v>
      </c>
      <c r="P485" s="292">
        <v>1</v>
      </c>
      <c r="Q485" s="292">
        <v>1</v>
      </c>
      <c r="R485" s="292"/>
      <c r="S485" s="292"/>
      <c r="T485" s="292"/>
      <c r="U485" s="292"/>
      <c r="V485" s="139">
        <v>9</v>
      </c>
      <c r="W485" s="136" t="s">
        <v>680</v>
      </c>
      <c r="X485" s="136" t="s">
        <v>681</v>
      </c>
      <c r="Y485" s="42" t="str">
        <f>VLOOKUP($C485,[1]量産!$C$4:$N$15550,2,FALSE)</f>
        <v>I3JBZ26</v>
      </c>
      <c r="Z485" s="108">
        <f>VLOOKUP($C485,[1]量産!$C$4:$N$15550,3,FALSE)</f>
        <v>44963</v>
      </c>
      <c r="AA485" s="42" t="str">
        <f>VLOOKUP($C485,[1]量産!$C$4:$N$15550,4,FALSE)</f>
        <v>VK00 NKR</v>
      </c>
      <c r="AB485" s="42" t="str">
        <f>VLOOKUP($C485,[1]量産!$C$4:$N$15550,5,FALSE)</f>
        <v>VK00 1X 標準</v>
      </c>
      <c r="AC485" s="81" t="str">
        <f>VLOOKUP($C485,[1]量産!$C$4:$N$15550,6,FALSE)</f>
        <v>【I3JBZ26】VK00 1X RIGID 一生向けFRAME ASM 新規出図</v>
      </c>
      <c r="AD485" s="42" t="str">
        <f>VLOOKUP($C485,[1]量産!$C$4:$N$15550,7,FALSE)</f>
        <v>PA1-3108</v>
      </c>
      <c r="AE485" s="42" t="str">
        <f>VLOOKUP($C485,[1]量産!$C$4:$N$15550,8,FALSE)</f>
        <v>A</v>
      </c>
      <c r="AF485" s="82" t="str">
        <f>VLOOKUP($C485,[1]量産!$C$4:$N$15550,9,FALSE)</f>
        <v>KAT</v>
      </c>
      <c r="AG485" s="83" t="str">
        <f>VLOOKUP($C485,[1]量産!$C$4:$N$15550,10,FALSE)</f>
        <v>○</v>
      </c>
      <c r="AH485" s="42">
        <f>VLOOKUP($C485,[1]量産!$C$4:$N$15550,11,FALSE)</f>
        <v>20230623</v>
      </c>
      <c r="AI485" s="84">
        <f>VLOOKUP($C485,[1]量産!$C$4:$N$15550,12,FALSE)</f>
        <v>20230623</v>
      </c>
      <c r="AJ485" s="9"/>
      <c r="AK485" s="10"/>
      <c r="AL485" s="11">
        <f t="shared" si="58"/>
        <v>7551909600</v>
      </c>
      <c r="AM485" s="11" t="str">
        <f t="shared" si="59"/>
        <v>A</v>
      </c>
      <c r="AN485" s="11" t="e">
        <f t="shared" si="60"/>
        <v>#N/A</v>
      </c>
      <c r="AQ485" s="11">
        <f t="shared" si="61"/>
        <v>0</v>
      </c>
      <c r="AR485" s="11">
        <f t="shared" si="62"/>
        <v>0</v>
      </c>
      <c r="BK485" s="13" t="e">
        <f>VLOOKUP(C:C,[2]Sheet2!$A:$A,1,FALSE)</f>
        <v>#N/A</v>
      </c>
    </row>
    <row r="486" spans="1:63" s="13" customFormat="1">
      <c r="A486" s="138">
        <v>241</v>
      </c>
      <c r="B486" s="170" t="s">
        <v>13</v>
      </c>
      <c r="C486" s="136">
        <v>7551910110</v>
      </c>
      <c r="D486" s="136" t="s">
        <v>17</v>
      </c>
      <c r="E486" s="247" t="e">
        <v>#N/A</v>
      </c>
      <c r="F486" s="139">
        <v>1</v>
      </c>
      <c r="G486" s="139" t="s">
        <v>1183</v>
      </c>
      <c r="H486" s="139" t="s">
        <v>85</v>
      </c>
      <c r="I486" s="292"/>
      <c r="J486" s="292">
        <v>1</v>
      </c>
      <c r="K486" s="139">
        <v>1</v>
      </c>
      <c r="L486" s="292">
        <v>1</v>
      </c>
      <c r="M486" s="292">
        <v>2</v>
      </c>
      <c r="N486" s="243"/>
      <c r="O486" s="243"/>
      <c r="P486" s="243"/>
      <c r="Q486" s="243"/>
      <c r="R486" s="243">
        <v>1</v>
      </c>
      <c r="S486" s="292"/>
      <c r="T486" s="292"/>
      <c r="U486" s="292"/>
      <c r="V486" s="139">
        <v>6</v>
      </c>
      <c r="W486" s="136" t="s">
        <v>680</v>
      </c>
      <c r="X486" s="136" t="s">
        <v>681</v>
      </c>
      <c r="Y486" s="42" t="str">
        <f>VLOOKUP($C486,[1]量産!$C$4:$N$15550,2,FALSE)</f>
        <v>I3JBZ26</v>
      </c>
      <c r="Z486" s="108">
        <f>VLOOKUP($C486,[1]量産!$C$4:$N$15550,3,FALSE)</f>
        <v>44963</v>
      </c>
      <c r="AA486" s="42" t="str">
        <f>VLOOKUP($C486,[1]量産!$C$4:$N$15550,4,FALSE)</f>
        <v>VK00 NKR</v>
      </c>
      <c r="AB486" s="42" t="str">
        <f>VLOOKUP($C486,[1]量産!$C$4:$N$15550,5,FALSE)</f>
        <v>VK00 1X 標準</v>
      </c>
      <c r="AC486" s="81" t="str">
        <f>VLOOKUP($C486,[1]量産!$C$4:$N$15550,6,FALSE)</f>
        <v>【I3JBZ26】VK00 1X RIGID 一生向けFRAME ASM 新規出図</v>
      </c>
      <c r="AD486" s="42" t="str">
        <f>VLOOKUP($C486,[1]量産!$C$4:$N$15550,7,FALSE)</f>
        <v>PA1-3108</v>
      </c>
      <c r="AE486" s="42" t="str">
        <f>VLOOKUP($C486,[1]量産!$C$4:$N$15550,8,FALSE)</f>
        <v>A</v>
      </c>
      <c r="AF486" s="82" t="str">
        <f>VLOOKUP($C486,[1]量産!$C$4:$N$15550,9,FALSE)</f>
        <v>KHT</v>
      </c>
      <c r="AG486" s="83" t="str">
        <f>VLOOKUP($C486,[1]量産!$C$4:$N$15550,10,FALSE)</f>
        <v>○</v>
      </c>
      <c r="AH486" s="42">
        <f>VLOOKUP($C486,[1]量産!$C$4:$N$15550,11,FALSE)</f>
        <v>20230629</v>
      </c>
      <c r="AI486" s="84">
        <f>VLOOKUP($C486,[1]量産!$C$4:$N$15550,12,FALSE)</f>
        <v>20230629</v>
      </c>
      <c r="AJ486" s="9"/>
      <c r="AK486" s="10"/>
      <c r="AL486" s="11">
        <f t="shared" si="58"/>
        <v>7551910110</v>
      </c>
      <c r="AM486" s="11" t="str">
        <f t="shared" si="59"/>
        <v>A</v>
      </c>
      <c r="AN486" s="11" t="e">
        <f t="shared" si="60"/>
        <v>#N/A</v>
      </c>
      <c r="AQ486" s="11">
        <f t="shared" si="61"/>
        <v>0</v>
      </c>
      <c r="AR486" s="11">
        <f t="shared" si="62"/>
        <v>0</v>
      </c>
      <c r="BK486" s="13" t="e">
        <f>VLOOKUP(C:C,[2]Sheet2!$A:$A,1,FALSE)</f>
        <v>#N/A</v>
      </c>
    </row>
    <row r="487" spans="1:63" s="11" customFormat="1">
      <c r="A487" s="138">
        <v>254</v>
      </c>
      <c r="B487" s="170" t="s">
        <v>13</v>
      </c>
      <c r="C487" s="136">
        <v>7551950870</v>
      </c>
      <c r="D487" s="136" t="s">
        <v>1570</v>
      </c>
      <c r="E487" s="247" t="e">
        <v>#N/A</v>
      </c>
      <c r="F487" s="139">
        <v>1</v>
      </c>
      <c r="G487" s="139" t="s">
        <v>1574</v>
      </c>
      <c r="H487" s="139" t="s">
        <v>85</v>
      </c>
      <c r="I487" s="292"/>
      <c r="J487" s="292">
        <v>1</v>
      </c>
      <c r="K487" s="139"/>
      <c r="L487" s="243"/>
      <c r="M487" s="292"/>
      <c r="N487" s="292"/>
      <c r="O487" s="243"/>
      <c r="P487" s="292"/>
      <c r="Q487" s="292"/>
      <c r="R487" s="292"/>
      <c r="S487" s="292"/>
      <c r="T487" s="292"/>
      <c r="U487" s="292"/>
      <c r="V487" s="139">
        <v>1</v>
      </c>
      <c r="W487" s="136" t="s">
        <v>680</v>
      </c>
      <c r="X487" s="136" t="s">
        <v>791</v>
      </c>
      <c r="Y487" s="42" t="str">
        <f>VLOOKUP($C487,[1]量産!$C$4:$N$15550,2,FALSE)</f>
        <v>I3JBX73</v>
      </c>
      <c r="Z487" s="108">
        <f>VLOOKUP($C487,[1]量産!$C$4:$N$15550,3,FALSE)</f>
        <v>0</v>
      </c>
      <c r="AA487" s="42" t="str">
        <f>VLOOKUP($C487,[1]量産!$C$4:$N$15550,4,FALSE)</f>
        <v>VL34 NMR</v>
      </c>
      <c r="AB487" s="42" t="str">
        <f>VLOOKUP($C487,[1]量産!$C$4:$N$15550,5,FALSE)</f>
        <v>2X 標準</v>
      </c>
      <c r="AC487" s="81" t="str">
        <f>VLOOKUP($C487,[1]量産!$C$4:$N$15550,6,FALSE)</f>
        <v>【I3JBX73】VL34 700幅FRAME ASM 新規出図(対象イベント:’23/4月　一生)</v>
      </c>
      <c r="AD487" s="42" t="str">
        <f>VLOOKUP($C487,[1]量産!$C$4:$N$15550,7,FALSE)</f>
        <v>PA1-3199</v>
      </c>
      <c r="AE487" s="42" t="str">
        <f>VLOOKUP($C487,[1]量産!$C$4:$N$15550,8,FALSE)</f>
        <v>A</v>
      </c>
      <c r="AF487" s="82" t="str">
        <f>VLOOKUP($C487,[1]量産!$C$4:$N$15550,9,FALSE)</f>
        <v>CA3</v>
      </c>
      <c r="AG487" s="83" t="str">
        <f>VLOOKUP($C487,[1]量産!$C$4:$N$15550,10,FALSE)</f>
        <v>○</v>
      </c>
      <c r="AH487" s="42">
        <f>VLOOKUP($C487,[1]量産!$C$4:$N$15550,11,FALSE)</f>
        <v>20231024</v>
      </c>
      <c r="AI487" s="84">
        <f>VLOOKUP($C487,[1]量産!$C$4:$N$15550,12,FALSE)</f>
        <v>20231024</v>
      </c>
      <c r="AJ487" s="9"/>
      <c r="AK487" s="10"/>
      <c r="AL487" s="11">
        <f t="shared" si="58"/>
        <v>7551950870</v>
      </c>
      <c r="AM487" s="11" t="str">
        <f t="shared" si="59"/>
        <v>A</v>
      </c>
      <c r="AN487" s="11" t="e">
        <f t="shared" si="60"/>
        <v>#N/A</v>
      </c>
      <c r="AQ487" s="11">
        <f t="shared" si="61"/>
        <v>0</v>
      </c>
      <c r="AR487" s="11">
        <f t="shared" si="62"/>
        <v>0</v>
      </c>
      <c r="BK487" s="13" t="e">
        <f>VLOOKUP(C:C,[2]Sheet2!$A:$A,1,FALSE)</f>
        <v>#N/A</v>
      </c>
    </row>
    <row r="488" spans="1:63" s="11" customFormat="1">
      <c r="A488" s="138">
        <v>288</v>
      </c>
      <c r="B488" s="170" t="s">
        <v>13</v>
      </c>
      <c r="C488" s="136">
        <v>7552078730</v>
      </c>
      <c r="D488" s="136" t="s">
        <v>28</v>
      </c>
      <c r="E488" s="247" t="e">
        <v>#N/A</v>
      </c>
      <c r="F488" s="139">
        <v>1</v>
      </c>
      <c r="G488" s="139" t="s">
        <v>1166</v>
      </c>
      <c r="H488" s="139" t="s">
        <v>85</v>
      </c>
      <c r="I488" s="292"/>
      <c r="J488" s="292">
        <v>1</v>
      </c>
      <c r="K488" s="139"/>
      <c r="L488" s="243"/>
      <c r="M488" s="292"/>
      <c r="N488" s="292"/>
      <c r="O488" s="292"/>
      <c r="P488" s="292"/>
      <c r="Q488" s="292"/>
      <c r="R488" s="292"/>
      <c r="S488" s="292"/>
      <c r="T488" s="292"/>
      <c r="U488" s="292"/>
      <c r="V488" s="139">
        <v>1</v>
      </c>
      <c r="W488" s="136" t="s">
        <v>680</v>
      </c>
      <c r="X488" s="136" t="s">
        <v>792</v>
      </c>
      <c r="Y488" s="42" t="str">
        <f>VLOOKUP($C488,[1]量産!$C$4:$N$15550,2,FALSE)</f>
        <v>I3JCB86</v>
      </c>
      <c r="Z488" s="108">
        <f>VLOOKUP($C488,[1]量産!$C$4:$N$15550,3,FALSE)</f>
        <v>45090</v>
      </c>
      <c r="AA488" s="42" t="str">
        <f>VLOOKUP($C488,[1]量産!$C$4:$N$15550,4,FALSE)</f>
        <v>VK00 3X 750幅</v>
      </c>
      <c r="AB488" s="42" t="str">
        <f>VLOOKUP($C488,[1]量産!$C$4:$N$15550,5,FALSE)</f>
        <v>3X 750幅</v>
      </c>
      <c r="AC488" s="81" t="str">
        <f>VLOOKUP($C488,[1]量産!$C$4:$N$15550,6,FALSE)</f>
        <v>【I3JCB86】VL35 750幅FRAME ASM　新規出図(初回イベント:’23/7月　一生)</v>
      </c>
      <c r="AD488" s="42" t="str">
        <f>VLOOKUP($C488,[1]量産!$C$4:$N$15550,7,FALSE)</f>
        <v>PA1-4008</v>
      </c>
      <c r="AE488" s="42" t="str">
        <f>VLOOKUP($C488,[1]量産!$C$4:$N$15550,8,FALSE)</f>
        <v>A</v>
      </c>
      <c r="AF488" s="82" t="str">
        <f>VLOOKUP($C488,[1]量産!$C$4:$N$15550,9,FALSE)</f>
        <v>TLM</v>
      </c>
      <c r="AG488" s="83" t="str">
        <f>VLOOKUP($C488,[1]量産!$C$4:$N$15550,10,FALSE)</f>
        <v>○</v>
      </c>
      <c r="AH488" s="42">
        <f>VLOOKUP($C488,[1]量産!$C$4:$N$15550,11,FALSE)</f>
        <v>20231227</v>
      </c>
      <c r="AI488" s="84">
        <f>VLOOKUP($C488,[1]量産!$C$4:$N$15550,12,FALSE)</f>
        <v>20231227</v>
      </c>
      <c r="AJ488" s="9"/>
      <c r="AK488" s="10"/>
      <c r="AL488" s="11">
        <f t="shared" si="58"/>
        <v>7552078730</v>
      </c>
      <c r="AM488" s="11" t="str">
        <f t="shared" si="59"/>
        <v>A</v>
      </c>
      <c r="AN488" s="11" t="e">
        <f t="shared" si="60"/>
        <v>#N/A</v>
      </c>
      <c r="AQ488" s="11">
        <f t="shared" si="61"/>
        <v>0</v>
      </c>
      <c r="AR488" s="11">
        <f t="shared" si="62"/>
        <v>0</v>
      </c>
      <c r="BK488" s="13" t="e">
        <f>VLOOKUP(C:C,[2]Sheet2!$A:$A,1,FALSE)</f>
        <v>#N/A</v>
      </c>
    </row>
    <row r="489" spans="1:63" s="11" customFormat="1">
      <c r="A489" s="138">
        <v>292</v>
      </c>
      <c r="B489" s="170" t="s">
        <v>13</v>
      </c>
      <c r="C489" s="136">
        <v>7552078800</v>
      </c>
      <c r="D489" s="136" t="s">
        <v>28</v>
      </c>
      <c r="E489" s="247" t="e">
        <v>#N/A</v>
      </c>
      <c r="F489" s="139">
        <v>1</v>
      </c>
      <c r="G489" s="139" t="s">
        <v>1409</v>
      </c>
      <c r="H489" s="139" t="s">
        <v>85</v>
      </c>
      <c r="I489" s="292"/>
      <c r="J489" s="292">
        <v>1</v>
      </c>
      <c r="K489" s="292"/>
      <c r="L489" s="292"/>
      <c r="M489" s="292"/>
      <c r="N489" s="292"/>
      <c r="O489" s="243"/>
      <c r="P489" s="243"/>
      <c r="Q489" s="292"/>
      <c r="R489" s="243"/>
      <c r="S489" s="243"/>
      <c r="T489" s="243"/>
      <c r="U489" s="243"/>
      <c r="V489" s="139">
        <v>1</v>
      </c>
      <c r="W489" s="136" t="s">
        <v>680</v>
      </c>
      <c r="X489" s="136" t="s">
        <v>792</v>
      </c>
      <c r="Y489" s="42" t="str">
        <f>VLOOKUP($C489,[1]量産!$C$4:$N$15550,2,FALSE)</f>
        <v>I3JCB86</v>
      </c>
      <c r="Z489" s="108">
        <f>VLOOKUP($C489,[1]量産!$C$4:$N$15550,3,FALSE)</f>
        <v>45090</v>
      </c>
      <c r="AA489" s="42" t="str">
        <f>VLOOKUP($C489,[1]量産!$C$4:$N$15550,4,FALSE)</f>
        <v>VK00 3X 750幅</v>
      </c>
      <c r="AB489" s="42" t="str">
        <f>VLOOKUP($C489,[1]量産!$C$4:$N$15550,5,FALSE)</f>
        <v>3X 750幅</v>
      </c>
      <c r="AC489" s="81" t="str">
        <f>VLOOKUP($C489,[1]量産!$C$4:$N$15550,6,FALSE)</f>
        <v>【I3JCB86】VL35 750幅FRAME ASM　新規出図(初回イベント:’23/7月　一生)</v>
      </c>
      <c r="AD489" s="42" t="str">
        <f>VLOOKUP($C489,[1]量産!$C$4:$N$15550,7,FALSE)</f>
        <v>PA1-3224</v>
      </c>
      <c r="AE489" s="42" t="str">
        <f>VLOOKUP($C489,[1]量産!$C$4:$N$15550,8,FALSE)</f>
        <v>A</v>
      </c>
      <c r="AF489" s="82" t="str">
        <f>VLOOKUP($C489,[1]量産!$C$4:$N$15550,9,FALSE)</f>
        <v>TEY</v>
      </c>
      <c r="AG489" s="83" t="str">
        <f>VLOOKUP($C489,[1]量産!$C$4:$N$15550,10,FALSE)</f>
        <v>○</v>
      </c>
      <c r="AH489" s="42">
        <f>VLOOKUP($C489,[1]量産!$C$4:$N$15550,11,FALSE)</f>
        <v>20231204</v>
      </c>
      <c r="AI489" s="84">
        <f>VLOOKUP($C489,[1]量産!$C$4:$N$15550,12,FALSE)</f>
        <v>20231204</v>
      </c>
      <c r="AJ489" s="9"/>
      <c r="AK489" s="10"/>
      <c r="AL489" s="11">
        <f t="shared" si="58"/>
        <v>7552078800</v>
      </c>
      <c r="AM489" s="11" t="str">
        <f t="shared" si="59"/>
        <v>A</v>
      </c>
      <c r="AN489" s="11" t="e">
        <f t="shared" si="60"/>
        <v>#N/A</v>
      </c>
      <c r="AQ489" s="11">
        <f t="shared" si="61"/>
        <v>0</v>
      </c>
      <c r="AR489" s="11">
        <f t="shared" si="62"/>
        <v>0</v>
      </c>
      <c r="BK489" s="13" t="e">
        <f>VLOOKUP(C:C,[2]Sheet2!$A:$A,1,FALSE)</f>
        <v>#N/A</v>
      </c>
    </row>
    <row r="490" spans="1:63" s="11" customFormat="1">
      <c r="A490" s="138">
        <v>365</v>
      </c>
      <c r="B490" s="170" t="s">
        <v>13</v>
      </c>
      <c r="C490" s="136">
        <v>8974948791</v>
      </c>
      <c r="D490" s="136" t="s">
        <v>32</v>
      </c>
      <c r="E490" s="247" t="e">
        <v>#N/A</v>
      </c>
      <c r="F490" s="139">
        <v>1</v>
      </c>
      <c r="G490" s="139" t="s">
        <v>1092</v>
      </c>
      <c r="H490" s="139" t="s">
        <v>85</v>
      </c>
      <c r="I490" s="152"/>
      <c r="J490" s="152">
        <v>2</v>
      </c>
      <c r="K490" s="152">
        <v>2</v>
      </c>
      <c r="L490" s="152">
        <v>3</v>
      </c>
      <c r="M490" s="152">
        <v>3</v>
      </c>
      <c r="N490" s="152">
        <v>2</v>
      </c>
      <c r="O490" s="139">
        <v>2</v>
      </c>
      <c r="P490" s="139">
        <v>2</v>
      </c>
      <c r="Q490" s="139">
        <v>2</v>
      </c>
      <c r="R490" s="139">
        <v>2</v>
      </c>
      <c r="S490" s="139">
        <v>2</v>
      </c>
      <c r="T490" s="139">
        <v>2</v>
      </c>
      <c r="U490" s="139">
        <v>1</v>
      </c>
      <c r="V490" s="139">
        <v>25</v>
      </c>
      <c r="W490" s="136" t="s">
        <v>680</v>
      </c>
      <c r="X490" s="136" t="s">
        <v>690</v>
      </c>
      <c r="Y490" s="42" t="str">
        <f>VLOOKUP($C490,[1]量産!$C$4:$N$15550,2,FALSE)</f>
        <v>I4JGW77</v>
      </c>
      <c r="Z490" s="108">
        <f>VLOOKUP($C490,[1]量産!$C$4:$N$15550,3,FALSE)</f>
        <v>0</v>
      </c>
      <c r="AA490" s="42" t="str">
        <f>VLOOKUP($C490,[1]量産!$C$4:$N$15550,4,FALSE)</f>
        <v>VL01 NMR</v>
      </c>
      <c r="AB490" s="42" t="str">
        <f>VLOOKUP($C490,[1]量産!$C$4:$N$15550,5,FALSE)</f>
        <v>VL01 F3-Gr</v>
      </c>
      <c r="AC490" s="81" t="str">
        <f>VLOOKUP($C490,[1]量産!$C$4:$N$15550,6,FALSE)</f>
        <v>【I4JGW77】VL01 C3/F3-Gr 量産向け設変出図 AAS-LD-6924の恒久設変</v>
      </c>
      <c r="AD490" s="42" t="str">
        <f>VLOOKUP($C490,[1]量産!$C$4:$N$15550,7,FALSE)</f>
        <v>PA1-9210</v>
      </c>
      <c r="AE490" s="42" t="str">
        <f>VLOOKUP($C490,[1]量産!$C$4:$N$15550,8,FALSE)</f>
        <v>A</v>
      </c>
      <c r="AF490" s="82" t="str">
        <f>VLOOKUP($C490,[1]量産!$C$4:$N$15550,9,FALSE)</f>
        <v>LLP</v>
      </c>
      <c r="AG490" s="83" t="str">
        <f>VLOOKUP($C490,[1]量産!$C$4:$N$15550,10,FALSE)</f>
        <v>○</v>
      </c>
      <c r="AH490" s="42">
        <f>VLOOKUP($C490,[1]量産!$C$4:$N$15550,11,FALSE)</f>
        <v>20191024</v>
      </c>
      <c r="AI490" s="84">
        <f>VLOOKUP($C490,[1]量産!$C$4:$N$15550,12,FALSE)</f>
        <v>20191024</v>
      </c>
      <c r="AJ490" s="9"/>
      <c r="AK490" s="10"/>
      <c r="AL490" s="11">
        <f t="shared" si="58"/>
        <v>8974948791</v>
      </c>
      <c r="AM490" s="11" t="str">
        <f t="shared" si="59"/>
        <v>A</v>
      </c>
      <c r="AN490" s="11" t="e">
        <f t="shared" si="60"/>
        <v>#N/A</v>
      </c>
      <c r="AQ490" s="11">
        <f t="shared" si="61"/>
        <v>0</v>
      </c>
      <c r="AR490" s="11">
        <f t="shared" si="62"/>
        <v>0</v>
      </c>
      <c r="BK490" s="13" t="e">
        <f>VLOOKUP(C:C,[2]Sheet2!$A:$A,1,FALSE)</f>
        <v>#N/A</v>
      </c>
    </row>
    <row r="491" spans="1:63" s="11" customFormat="1">
      <c r="A491" s="138">
        <v>367</v>
      </c>
      <c r="B491" s="170" t="s">
        <v>13</v>
      </c>
      <c r="C491" s="136">
        <v>8975092511</v>
      </c>
      <c r="D491" s="136" t="s">
        <v>32</v>
      </c>
      <c r="E491" s="247" t="e">
        <v>#N/A</v>
      </c>
      <c r="F491" s="139">
        <v>1</v>
      </c>
      <c r="G491" s="139" t="s">
        <v>1059</v>
      </c>
      <c r="H491" s="139" t="s">
        <v>85</v>
      </c>
      <c r="I491" s="152"/>
      <c r="J491" s="152">
        <v>13</v>
      </c>
      <c r="K491" s="152">
        <v>5</v>
      </c>
      <c r="L491" s="152">
        <v>11</v>
      </c>
      <c r="M491" s="152">
        <v>8</v>
      </c>
      <c r="N491" s="152">
        <v>9</v>
      </c>
      <c r="O491" s="139">
        <v>8</v>
      </c>
      <c r="P491" s="139">
        <v>3</v>
      </c>
      <c r="Q491" s="139">
        <v>3</v>
      </c>
      <c r="R491" s="139">
        <v>3</v>
      </c>
      <c r="S491" s="139">
        <v>2</v>
      </c>
      <c r="T491" s="139">
        <v>3</v>
      </c>
      <c r="U491" s="139">
        <v>2</v>
      </c>
      <c r="V491" s="139">
        <v>70</v>
      </c>
      <c r="W491" s="136" t="s">
        <v>680</v>
      </c>
      <c r="X491" s="136" t="s">
        <v>690</v>
      </c>
      <c r="Y491" s="42" t="str">
        <f>VLOOKUP($C491,[1]量産!$C$4:$N$15550,2,FALSE)</f>
        <v>I4JGW77</v>
      </c>
      <c r="Z491" s="108">
        <f>VLOOKUP($C491,[1]量産!$C$4:$N$15550,3,FALSE)</f>
        <v>0</v>
      </c>
      <c r="AA491" s="42" t="str">
        <f>VLOOKUP($C491,[1]量産!$C$4:$N$15550,4,FALSE)</f>
        <v>VL01 NMR</v>
      </c>
      <c r="AB491" s="42" t="str">
        <f>VLOOKUP($C491,[1]量産!$C$4:$N$15550,5,FALSE)</f>
        <v>VL01 F3-Gr</v>
      </c>
      <c r="AC491" s="81" t="str">
        <f>VLOOKUP($C491,[1]量産!$C$4:$N$15550,6,FALSE)</f>
        <v>【I4JGW77】VL01 C3/F3-Gr 量産向け設変出図 AAS-LD-6924の恒久設変</v>
      </c>
      <c r="AD491" s="42" t="str">
        <f>VLOOKUP($C491,[1]量産!$C$4:$N$15550,7,FALSE)</f>
        <v>PA1-9210</v>
      </c>
      <c r="AE491" s="42" t="str">
        <f>VLOOKUP($C491,[1]量産!$C$4:$N$15550,8,FALSE)</f>
        <v>A</v>
      </c>
      <c r="AF491" s="82" t="str">
        <f>VLOOKUP($C491,[1]量産!$C$4:$N$15550,9,FALSE)</f>
        <v>JK1</v>
      </c>
      <c r="AG491" s="83" t="str">
        <f>VLOOKUP($C491,[1]量産!$C$4:$N$15550,10,FALSE)</f>
        <v>○</v>
      </c>
      <c r="AH491" s="42">
        <f>VLOOKUP($C491,[1]量産!$C$4:$N$15550,11,FALSE)</f>
        <v>201910124</v>
      </c>
      <c r="AI491" s="84">
        <f>VLOOKUP($C491,[1]量産!$C$4:$N$15550,12,FALSE)</f>
        <v>20191024</v>
      </c>
      <c r="AJ491" s="9"/>
      <c r="AK491" s="10"/>
      <c r="AL491" s="11">
        <f t="shared" si="58"/>
        <v>8975092511</v>
      </c>
      <c r="AM491" s="11" t="str">
        <f t="shared" si="59"/>
        <v>A</v>
      </c>
      <c r="AN491" s="11" t="e">
        <f t="shared" si="60"/>
        <v>#N/A</v>
      </c>
      <c r="AQ491" s="11">
        <f t="shared" si="61"/>
        <v>0</v>
      </c>
      <c r="AR491" s="11">
        <f t="shared" si="62"/>
        <v>0</v>
      </c>
      <c r="BK491" s="13" t="e">
        <f>VLOOKUP(C:C,[2]Sheet2!$A:$A,1,FALSE)</f>
        <v>#N/A</v>
      </c>
    </row>
    <row r="492" spans="1:63" s="11" customFormat="1">
      <c r="A492" s="138">
        <v>370</v>
      </c>
      <c r="B492" s="170" t="s">
        <v>13</v>
      </c>
      <c r="C492" s="136">
        <v>8975092562</v>
      </c>
      <c r="D492" s="136" t="s">
        <v>32</v>
      </c>
      <c r="E492" s="247" t="e">
        <v>#N/A</v>
      </c>
      <c r="F492" s="139">
        <v>1</v>
      </c>
      <c r="G492" s="139" t="s">
        <v>1307</v>
      </c>
      <c r="H492" s="139" t="s">
        <v>85</v>
      </c>
      <c r="I492" s="152"/>
      <c r="J492" s="139">
        <v>1</v>
      </c>
      <c r="K492" s="152">
        <v>1</v>
      </c>
      <c r="L492" s="152">
        <v>2</v>
      </c>
      <c r="M492" s="152">
        <v>2</v>
      </c>
      <c r="N492" s="152">
        <v>2</v>
      </c>
      <c r="O492" s="139">
        <v>1</v>
      </c>
      <c r="P492" s="139">
        <v>1</v>
      </c>
      <c r="Q492" s="152">
        <v>1</v>
      </c>
      <c r="R492" s="139"/>
      <c r="S492" s="139"/>
      <c r="T492" s="139"/>
      <c r="U492" s="139"/>
      <c r="V492" s="139">
        <v>11</v>
      </c>
      <c r="W492" s="136" t="s">
        <v>680</v>
      </c>
      <c r="X492" s="136" t="s">
        <v>796</v>
      </c>
      <c r="Y492" s="42" t="str">
        <f>VLOOKUP($C492,[1]量産!$C$4:$N$15550,2,FALSE)</f>
        <v>I4JHR74</v>
      </c>
      <c r="Z492" s="108">
        <f>VLOOKUP($C492,[1]量産!$C$4:$N$15550,3,FALSE)</f>
        <v>0</v>
      </c>
      <c r="AA492" s="42" t="str">
        <f>VLOOKUP($C492,[1]量産!$C$4:$N$15550,4,FALSE)</f>
        <v>VL20 NMR</v>
      </c>
      <c r="AB492" s="42" t="str">
        <f>VLOOKUP($C492,[1]量産!$C$4:$N$15550,5,FALSE)</f>
        <v>VL01 F3-Gr</v>
      </c>
      <c r="AC492" s="81" t="str">
        <f>VLOOKUP($C492,[1]量産!$C$4:$N$15550,6,FALSE)</f>
        <v>【I4JHR74】VL01 F3-Gr リアクーラー車　SOP向けサ変出図</v>
      </c>
      <c r="AD492" s="42" t="str">
        <f>VLOOKUP($C492,[1]量産!$C$4:$N$15550,7,FALSE)</f>
        <v>PA1-1026</v>
      </c>
      <c r="AE492" s="42" t="str">
        <f>VLOOKUP($C492,[1]量産!$C$4:$N$15550,8,FALSE)</f>
        <v>A</v>
      </c>
      <c r="AF492" s="82" t="str">
        <f>VLOOKUP($C492,[1]量産!$C$4:$N$15550,9,FALSE)</f>
        <v>1LE4</v>
      </c>
      <c r="AG492" s="83" t="str">
        <f>VLOOKUP($C492,[1]量産!$C$4:$N$15550,10,FALSE)</f>
        <v>○</v>
      </c>
      <c r="AH492" s="42">
        <f>VLOOKUP($C492,[1]量産!$C$4:$N$15550,11,FALSE)</f>
        <v>20210303</v>
      </c>
      <c r="AI492" s="84">
        <f>VLOOKUP($C492,[1]量産!$C$4:$N$15550,12,FALSE)</f>
        <v>20210303</v>
      </c>
      <c r="AJ492" s="9"/>
      <c r="AK492" s="10"/>
      <c r="AL492" s="11">
        <f t="shared" si="58"/>
        <v>8975092562</v>
      </c>
      <c r="AM492" s="11" t="str">
        <f t="shared" si="59"/>
        <v>A</v>
      </c>
      <c r="AN492" s="11" t="e">
        <f t="shared" si="60"/>
        <v>#N/A</v>
      </c>
      <c r="AQ492" s="11">
        <f t="shared" si="61"/>
        <v>0</v>
      </c>
      <c r="AR492" s="11">
        <f t="shared" si="62"/>
        <v>0</v>
      </c>
      <c r="BK492" s="13" t="e">
        <f>VLOOKUP(C:C,[2]Sheet2!$A:$A,1,FALSE)</f>
        <v>#N/A</v>
      </c>
    </row>
    <row r="493" spans="1:63" s="11" customFormat="1">
      <c r="A493" s="138">
        <v>372</v>
      </c>
      <c r="B493" s="170" t="s">
        <v>13</v>
      </c>
      <c r="C493" s="136">
        <v>8976562210</v>
      </c>
      <c r="D493" s="136" t="s">
        <v>36</v>
      </c>
      <c r="E493" s="247" t="e">
        <v>#N/A</v>
      </c>
      <c r="F493" s="139">
        <v>1</v>
      </c>
      <c r="G493" s="139" t="s">
        <v>1168</v>
      </c>
      <c r="H493" s="139" t="s">
        <v>85</v>
      </c>
      <c r="I493" s="152"/>
      <c r="J493" s="139">
        <v>2</v>
      </c>
      <c r="K493" s="152"/>
      <c r="L493" s="152"/>
      <c r="M493" s="152"/>
      <c r="N493" s="152"/>
      <c r="O493" s="139"/>
      <c r="P493" s="139"/>
      <c r="Q493" s="152"/>
      <c r="R493" s="139"/>
      <c r="S493" s="139"/>
      <c r="T493" s="139"/>
      <c r="U493" s="139"/>
      <c r="V493" s="139">
        <v>2</v>
      </c>
      <c r="W493" s="136" t="s">
        <v>680</v>
      </c>
      <c r="X493" s="136" t="s">
        <v>683</v>
      </c>
      <c r="Y493" s="42" t="str">
        <f>VLOOKUP($C493,[1]量産!$C$4:$N$15550,2,FALSE)</f>
        <v>I3JAK80</v>
      </c>
      <c r="Z493" s="108">
        <f>VLOOKUP($C493,[1]量産!$C$4:$N$15550,3,FALSE)</f>
        <v>0</v>
      </c>
      <c r="AA493" s="42" t="str">
        <f>VLOOKUP($C493,[1]量産!$C$4:$N$15550,4,FALSE)</f>
        <v>VL20 NMR</v>
      </c>
      <c r="AB493" s="42" t="str">
        <f>VLOOKUP($C493,[1]量産!$C$4:$N$15550,5,FALSE)</f>
        <v>VL20 D-Gr 1P</v>
      </c>
      <c r="AC493" s="81" t="str">
        <f>VLOOKUP($C493,[1]量産!$C$4:$N$15550,6,FALSE)</f>
        <v>【I3JAK80】VL20 D-Gr 1P向け　新規出図</v>
      </c>
      <c r="AD493" s="42" t="str">
        <f>VLOOKUP($C493,[1]量産!$C$4:$N$15550,7,FALSE)</f>
        <v>PA1-0013</v>
      </c>
      <c r="AE493" s="42" t="str">
        <f>VLOOKUP($C493,[1]量産!$C$4:$N$15550,8,FALSE)</f>
        <v>A</v>
      </c>
      <c r="AF493" s="82" t="str">
        <f>VLOOKUP($C493,[1]量産!$C$4:$N$15550,9,FALSE)</f>
        <v>MEA</v>
      </c>
      <c r="AG493" s="83" t="str">
        <f>VLOOKUP($C493,[1]量産!$C$4:$N$15550,10,FALSE)</f>
        <v>○</v>
      </c>
      <c r="AH493" s="42">
        <f>VLOOKUP($C493,[1]量産!$C$4:$N$15550,11,FALSE)</f>
        <v>20200203</v>
      </c>
      <c r="AI493" s="84">
        <f>VLOOKUP($C493,[1]量産!$C$4:$N$15550,12,FALSE)</f>
        <v>20200203</v>
      </c>
      <c r="AJ493" s="9"/>
      <c r="AK493" s="10"/>
      <c r="AL493" s="11">
        <f t="shared" si="58"/>
        <v>8976562210</v>
      </c>
      <c r="AM493" s="11" t="str">
        <f t="shared" si="59"/>
        <v>A</v>
      </c>
      <c r="AN493" s="11" t="e">
        <f t="shared" si="60"/>
        <v>#N/A</v>
      </c>
      <c r="AQ493" s="11">
        <f t="shared" si="61"/>
        <v>0</v>
      </c>
      <c r="AR493" s="11">
        <f t="shared" si="62"/>
        <v>0</v>
      </c>
      <c r="BK493" s="13" t="e">
        <f>VLOOKUP(C:C,[2]Sheet2!$A:$A,1,FALSE)</f>
        <v>#N/A</v>
      </c>
    </row>
    <row r="494" spans="1:63" s="11" customFormat="1">
      <c r="A494" s="138">
        <v>456</v>
      </c>
      <c r="B494" s="170" t="s">
        <v>13</v>
      </c>
      <c r="C494" s="136">
        <v>8978767294</v>
      </c>
      <c r="D494" s="136" t="s">
        <v>17</v>
      </c>
      <c r="E494" s="247" t="e">
        <v>#N/A</v>
      </c>
      <c r="F494" s="139">
        <v>1</v>
      </c>
      <c r="G494" s="139" t="s">
        <v>1095</v>
      </c>
      <c r="H494" s="139" t="s">
        <v>85</v>
      </c>
      <c r="I494" s="152"/>
      <c r="J494" s="139">
        <v>1</v>
      </c>
      <c r="K494" s="152"/>
      <c r="L494" s="152"/>
      <c r="M494" s="152"/>
      <c r="N494" s="139"/>
      <c r="O494" s="139"/>
      <c r="P494" s="139"/>
      <c r="Q494" s="139">
        <v>1</v>
      </c>
      <c r="R494" s="139">
        <v>1</v>
      </c>
      <c r="S494" s="139"/>
      <c r="T494" s="152"/>
      <c r="U494" s="152"/>
      <c r="V494" s="139">
        <v>3</v>
      </c>
      <c r="W494" s="136" t="s">
        <v>680</v>
      </c>
      <c r="X494" s="136" t="s">
        <v>681</v>
      </c>
      <c r="Y494" s="42" t="str">
        <f>VLOOKUP($C494,[1]量産!$C$4:$N$15550,2,FALSE)</f>
        <v>I4JKQ54</v>
      </c>
      <c r="Z494" s="108">
        <f>VLOOKUP($C494,[1]量産!$C$4:$N$15550,3,FALSE)</f>
        <v>0</v>
      </c>
      <c r="AA494" s="42" t="str">
        <f>VLOOKUP($C494,[1]量産!$C$4:$N$15550,4,FALSE)</f>
        <v>VK00 NMR</v>
      </c>
      <c r="AB494" s="42" t="str">
        <f>VLOOKUP($C494,[1]量産!$C$4:$N$15550,5,FALSE)</f>
        <v>1X 標準</v>
      </c>
      <c r="AC494" s="81" t="str">
        <f>VLOOKUP($C494,[1]量産!$C$4:$N$15550,6,FALSE)</f>
        <v>【I4JKQ54】VK00 1X FRAME ASM 量産向け設変出図(RR SUS STIFF RIVET削除、S/MBR先端溶接仕様変更)</v>
      </c>
      <c r="AD494" s="42" t="str">
        <f>VLOOKUP($C494,[1]量産!$C$4:$N$15550,7,FALSE)</f>
        <v>PA1-3108</v>
      </c>
      <c r="AE494" s="42" t="str">
        <f>VLOOKUP($C494,[1]量産!$C$4:$N$15550,8,FALSE)</f>
        <v>A</v>
      </c>
      <c r="AF494" s="82" t="str">
        <f>VLOOKUP($C494,[1]量産!$C$4:$N$15550,9,FALSE)</f>
        <v>KA9</v>
      </c>
      <c r="AG494" s="83" t="str">
        <f>VLOOKUP($C494,[1]量産!$C$4:$N$15550,10,FALSE)</f>
        <v>○</v>
      </c>
      <c r="AH494" s="42">
        <f>VLOOKUP($C494,[1]量産!$C$4:$N$15550,11,FALSE)</f>
        <v>20240712</v>
      </c>
      <c r="AI494" s="84">
        <f>VLOOKUP($C494,[1]量産!$C$4:$N$15550,12,FALSE)</f>
        <v>20240712</v>
      </c>
      <c r="AJ494" s="9"/>
      <c r="AK494" s="10"/>
      <c r="AL494" s="11">
        <f t="shared" si="58"/>
        <v>8978767294</v>
      </c>
      <c r="AM494" s="11" t="str">
        <f t="shared" si="59"/>
        <v>A</v>
      </c>
      <c r="AN494" s="11" t="e">
        <f t="shared" si="60"/>
        <v>#N/A</v>
      </c>
      <c r="AQ494" s="11">
        <f t="shared" si="61"/>
        <v>0</v>
      </c>
      <c r="AR494" s="11">
        <f t="shared" si="62"/>
        <v>0</v>
      </c>
      <c r="BK494" s="13" t="e">
        <f>VLOOKUP(C:C,[2]Sheet2!$A:$A,1,FALSE)</f>
        <v>#N/A</v>
      </c>
    </row>
    <row r="495" spans="1:63" s="11" customFormat="1">
      <c r="A495" s="138">
        <v>460</v>
      </c>
      <c r="B495" s="170" t="s">
        <v>13</v>
      </c>
      <c r="C495" s="136">
        <v>8978767332</v>
      </c>
      <c r="D495" s="136" t="s">
        <v>17</v>
      </c>
      <c r="E495" s="247" t="e">
        <v>#N/A</v>
      </c>
      <c r="F495" s="139">
        <v>1</v>
      </c>
      <c r="G495" s="139" t="s">
        <v>1356</v>
      </c>
      <c r="H495" s="139" t="s">
        <v>85</v>
      </c>
      <c r="I495" s="152"/>
      <c r="J495" s="152">
        <v>1</v>
      </c>
      <c r="K495" s="152"/>
      <c r="L495" s="152"/>
      <c r="M495" s="152"/>
      <c r="N495" s="152"/>
      <c r="O495" s="152"/>
      <c r="P495" s="152"/>
      <c r="Q495" s="152"/>
      <c r="R495" s="139"/>
      <c r="S495" s="139"/>
      <c r="T495" s="152"/>
      <c r="U495" s="152"/>
      <c r="V495" s="139">
        <v>1</v>
      </c>
      <c r="W495" s="136" t="s">
        <v>680</v>
      </c>
      <c r="X495" s="136" t="s">
        <v>681</v>
      </c>
      <c r="Y495" s="42" t="str">
        <f>VLOOKUP($C495,[1]量産!$C$4:$N$15550,2,FALSE)</f>
        <v>I4JKG68</v>
      </c>
      <c r="Z495" s="108">
        <f>VLOOKUP($C495,[1]量産!$C$4:$N$15550,3,FALSE)</f>
        <v>44959</v>
      </c>
      <c r="AA495" s="42" t="str">
        <f>VLOOKUP($C495,[1]量産!$C$4:$N$15550,4,FALSE)</f>
        <v>VK00 NMR</v>
      </c>
      <c r="AB495" s="42" t="str">
        <f>VLOOKUP($C495,[1]量産!$C$4:$N$15550,5,FALSE)</f>
        <v>VK00 1X 標準</v>
      </c>
      <c r="AC495" s="81" t="str">
        <f>VLOOKUP($C495,[1]量産!$C$4:$N$15550,6,FALSE)</f>
        <v>【I4JKG68】VK00 1X RIGID 一生向けFRAME ASM 設変出図</v>
      </c>
      <c r="AD495" s="42" t="str">
        <f>VLOOKUP($C495,[1]量産!$C$4:$N$15550,7,FALSE)</f>
        <v>PA1-3108</v>
      </c>
      <c r="AE495" s="42" t="str">
        <f>VLOOKUP($C495,[1]量産!$C$4:$N$15550,8,FALSE)</f>
        <v>A</v>
      </c>
      <c r="AF495" s="82" t="str">
        <f>VLOOKUP($C495,[1]量産!$C$4:$N$15550,9,FALSE)</f>
        <v>KAD</v>
      </c>
      <c r="AG495" s="83" t="str">
        <f>VLOOKUP($C495,[1]量産!$C$4:$N$15550,10,FALSE)</f>
        <v>○</v>
      </c>
      <c r="AH495" s="42">
        <f>VLOOKUP($C495,[1]量産!$C$4:$N$15550,11,FALSE)</f>
        <v>20230922</v>
      </c>
      <c r="AI495" s="84">
        <f>VLOOKUP($C495,[1]量産!$C$4:$N$15550,12,FALSE)</f>
        <v>20230922</v>
      </c>
      <c r="AJ495" s="9"/>
      <c r="AK495" s="10"/>
      <c r="AL495" s="11">
        <f t="shared" si="58"/>
        <v>8978767332</v>
      </c>
      <c r="AM495" s="11" t="str">
        <f t="shared" si="59"/>
        <v>A</v>
      </c>
      <c r="AN495" s="11" t="e">
        <f t="shared" si="60"/>
        <v>#N/A</v>
      </c>
      <c r="AQ495" s="11">
        <f t="shared" si="61"/>
        <v>0</v>
      </c>
      <c r="AR495" s="11">
        <f t="shared" si="62"/>
        <v>0</v>
      </c>
      <c r="BK495" s="13" t="e">
        <f>VLOOKUP(C:C,[2]Sheet2!$A:$A,1,FALSE)</f>
        <v>#N/A</v>
      </c>
    </row>
    <row r="496" spans="1:63" s="11" customFormat="1">
      <c r="A496" s="138">
        <v>518</v>
      </c>
      <c r="B496" s="170" t="s">
        <v>13</v>
      </c>
      <c r="C496" s="136">
        <v>8982881032</v>
      </c>
      <c r="D496" s="136" t="s">
        <v>723</v>
      </c>
      <c r="E496" s="247" t="e">
        <v>#N/A</v>
      </c>
      <c r="F496" s="139">
        <v>1</v>
      </c>
      <c r="G496" s="139" t="s">
        <v>1306</v>
      </c>
      <c r="H496" s="139" t="s">
        <v>85</v>
      </c>
      <c r="I496" s="139"/>
      <c r="J496" s="139">
        <v>1</v>
      </c>
      <c r="K496" s="152"/>
      <c r="L496" s="152"/>
      <c r="M496" s="152"/>
      <c r="N496" s="152"/>
      <c r="O496" s="152"/>
      <c r="P496" s="152"/>
      <c r="Q496" s="152"/>
      <c r="R496" s="152"/>
      <c r="S496" s="152"/>
      <c r="T496" s="152"/>
      <c r="U496" s="152"/>
      <c r="V496" s="139">
        <v>1</v>
      </c>
      <c r="W496" s="136" t="s">
        <v>680</v>
      </c>
      <c r="X496" s="136" t="s">
        <v>797</v>
      </c>
      <c r="Y496" s="42" t="str">
        <f>VLOOKUP($C496,[1]量産!$C$4:$N$15550,2,FALSE)</f>
        <v>I4JFH78</v>
      </c>
      <c r="Z496" s="108">
        <f>VLOOKUP($C496,[1]量産!$C$4:$N$15550,3,FALSE)</f>
        <v>0</v>
      </c>
      <c r="AA496" s="42" t="str">
        <f>VLOOKUP($C496,[1]量産!$C$4:$N$15550,4,FALSE)</f>
        <v>VN80 NLR</v>
      </c>
      <c r="AB496" s="42" t="str">
        <f>VLOOKUP($C496,[1]量産!$C$4:$N$15550,5,FALSE)</f>
        <v>VN97E-Gr</v>
      </c>
      <c r="AC496" s="81" t="str">
        <f>VLOOKUP($C496,[1]量産!$C$4:$N$15550,6,FALSE)</f>
        <v>【I4JFH78】VN97 E-Gr SOP向け 新規FRAME ASM設変 8982881022, 8982881032</v>
      </c>
      <c r="AD496" s="42" t="str">
        <f>VLOOKUP($C496,[1]量産!$C$4:$N$15550,7,FALSE)</f>
        <v>PA1-7032</v>
      </c>
      <c r="AE496" s="42" t="str">
        <f>VLOOKUP($C496,[1]量産!$C$4:$N$15550,8,FALSE)</f>
        <v>A</v>
      </c>
      <c r="AF496" s="82" t="str">
        <f>VLOOKUP($C496,[1]量産!$C$4:$N$15550,9,FALSE)</f>
        <v>CDA</v>
      </c>
      <c r="AG496" s="83" t="str">
        <f>VLOOKUP($C496,[1]量産!$C$4:$N$15550,10,FALSE)</f>
        <v>○</v>
      </c>
      <c r="AH496" s="42">
        <f>VLOOKUP($C496,[1]量産!$C$4:$N$15550,11,FALSE)</f>
        <v>20170508</v>
      </c>
      <c r="AI496" s="84">
        <f>VLOOKUP($C496,[1]量産!$C$4:$N$15550,12,FALSE)</f>
        <v>20170508</v>
      </c>
      <c r="AJ496" s="9"/>
      <c r="AK496" s="10"/>
      <c r="AL496" s="11">
        <f t="shared" si="58"/>
        <v>8982881032</v>
      </c>
      <c r="AM496" s="11" t="str">
        <f t="shared" si="59"/>
        <v>A</v>
      </c>
      <c r="AN496" s="11" t="e">
        <f t="shared" si="60"/>
        <v>#N/A</v>
      </c>
      <c r="AQ496" s="11">
        <f t="shared" si="61"/>
        <v>0</v>
      </c>
      <c r="AR496" s="11">
        <f t="shared" si="62"/>
        <v>0</v>
      </c>
      <c r="BK496" s="13" t="e">
        <f>VLOOKUP(C:C,[2]Sheet2!$A:$A,1,FALSE)</f>
        <v>#N/A</v>
      </c>
    </row>
    <row r="497" spans="1:63" s="11" customFormat="1">
      <c r="A497" s="138">
        <v>467</v>
      </c>
      <c r="B497" s="170" t="s">
        <v>13</v>
      </c>
      <c r="C497" s="136">
        <v>8978794393</v>
      </c>
      <c r="D497" s="136" t="s">
        <v>12</v>
      </c>
      <c r="E497" s="247" t="s">
        <v>1013</v>
      </c>
      <c r="F497" s="139">
        <v>1</v>
      </c>
      <c r="G497" s="139" t="s">
        <v>438</v>
      </c>
      <c r="H497" s="139" t="s">
        <v>85</v>
      </c>
      <c r="I497" s="139"/>
      <c r="J497" s="152"/>
      <c r="K497" s="152">
        <v>1</v>
      </c>
      <c r="L497" s="152">
        <v>6</v>
      </c>
      <c r="M497" s="152">
        <v>6</v>
      </c>
      <c r="N497" s="139"/>
      <c r="O497" s="139"/>
      <c r="P497" s="152"/>
      <c r="Q497" s="152"/>
      <c r="R497" s="139"/>
      <c r="S497" s="152"/>
      <c r="T497" s="152"/>
      <c r="U497" s="152"/>
      <c r="V497" s="139">
        <v>13</v>
      </c>
      <c r="W497" s="136" t="s">
        <v>680</v>
      </c>
      <c r="X497" s="136" t="s">
        <v>681</v>
      </c>
      <c r="Y497" s="42" t="str">
        <f>VLOOKUP($C497,[1]量産!$C$4:$N$15550,2,FALSE)</f>
        <v>I4JKV99</v>
      </c>
      <c r="Z497" s="108">
        <f>VLOOKUP($C497,[1]量産!$C$4:$N$15550,3,FALSE)</f>
        <v>45202</v>
      </c>
      <c r="AA497" s="42" t="str">
        <f>VLOOKUP($C497,[1]量産!$C$4:$N$15550,4,FALSE)</f>
        <v>VK00 NPR</v>
      </c>
      <c r="AB497" s="42" t="str">
        <f>VLOOKUP($C497,[1]量産!$C$4:$N$15550,5,FALSE)</f>
        <v>3X 750幅</v>
      </c>
      <c r="AC497" s="81" t="str">
        <f>VLOOKUP($C497,[1]量産!$C$4:$N$15550,6,FALSE)</f>
        <v>【I4JKV99】VK00 3X 750幅 FRAME ASM　設変出図(サ変、NUT,RIVETの変更)　※AAS-LD-12565</v>
      </c>
      <c r="AD497" s="42" t="str">
        <f>VLOOKUP($C497,[1]量産!$C$4:$N$15550,7,FALSE)</f>
        <v>PA1-3218</v>
      </c>
      <c r="AE497" s="42" t="str">
        <f>VLOOKUP($C497,[1]量産!$C$4:$N$15550,8,FALSE)</f>
        <v>A</v>
      </c>
      <c r="AF497" s="82" t="str">
        <f>VLOOKUP($C497,[1]量産!$C$4:$N$15550,9,FALSE)</f>
        <v>1RRF</v>
      </c>
      <c r="AG497" s="83" t="str">
        <f>VLOOKUP($C497,[1]量産!$C$4:$N$15550,10,FALSE)</f>
        <v>○</v>
      </c>
      <c r="AH497" s="42">
        <f>VLOOKUP($C497,[1]量産!$C$4:$N$15550,11,FALSE)</f>
        <v>20231219</v>
      </c>
      <c r="AI497" s="84">
        <f>VLOOKUP($C497,[1]量産!$C$4:$N$15550,12,FALSE)</f>
        <v>20231219</v>
      </c>
      <c r="AJ497" s="9"/>
      <c r="AK497" s="10"/>
      <c r="AL497" s="11">
        <f t="shared" si="58"/>
        <v>8978794393</v>
      </c>
      <c r="AM497" s="11" t="str">
        <f t="shared" si="59"/>
        <v>A</v>
      </c>
      <c r="AN497" s="11" t="str">
        <f t="shared" si="60"/>
        <v>SOP</v>
      </c>
      <c r="AQ497" s="11">
        <f t="shared" si="61"/>
        <v>0</v>
      </c>
      <c r="AR497" s="11">
        <f t="shared" si="62"/>
        <v>0</v>
      </c>
      <c r="BK497" s="13" t="e">
        <f>VLOOKUP(C:C,[2]Sheet2!$A:$A,1,FALSE)</f>
        <v>#N/A</v>
      </c>
    </row>
    <row r="498" spans="1:63" s="11" customFormat="1">
      <c r="A498" s="138">
        <v>496</v>
      </c>
      <c r="B498" s="170" t="s">
        <v>13</v>
      </c>
      <c r="C498" s="136">
        <v>8978794853</v>
      </c>
      <c r="D498" s="136" t="s">
        <v>12</v>
      </c>
      <c r="E498" s="247" t="s">
        <v>1013</v>
      </c>
      <c r="F498" s="139">
        <v>1</v>
      </c>
      <c r="G498" s="139" t="s">
        <v>739</v>
      </c>
      <c r="H498" s="139" t="s">
        <v>85</v>
      </c>
      <c r="I498" s="152"/>
      <c r="J498" s="139"/>
      <c r="K498" s="139">
        <v>2</v>
      </c>
      <c r="L498" s="152">
        <v>6</v>
      </c>
      <c r="M498" s="152"/>
      <c r="N498" s="152"/>
      <c r="O498" s="152">
        <v>2</v>
      </c>
      <c r="P498" s="152">
        <v>9</v>
      </c>
      <c r="Q498" s="152">
        <v>8</v>
      </c>
      <c r="R498" s="152">
        <v>5</v>
      </c>
      <c r="S498" s="152"/>
      <c r="T498" s="152">
        <v>1</v>
      </c>
      <c r="U498" s="152"/>
      <c r="V498" s="139">
        <v>33</v>
      </c>
      <c r="W498" s="136" t="s">
        <v>680</v>
      </c>
      <c r="X498" s="136" t="s">
        <v>681</v>
      </c>
      <c r="Y498" s="42" t="str">
        <f>VLOOKUP($C498,[1]量産!$C$4:$N$15550,2,FALSE)</f>
        <v>I4JLA69</v>
      </c>
      <c r="Z498" s="108">
        <f>VLOOKUP($C498,[1]量産!$C$4:$N$15550,3,FALSE)</f>
        <v>0</v>
      </c>
      <c r="AA498" s="42" t="str">
        <f>VLOOKUP($C498,[1]量産!$C$4:$N$15550,4,FALSE)</f>
        <v>VK00 NPR</v>
      </c>
      <c r="AB498" s="42" t="str">
        <f>VLOOKUP($C498,[1]量産!$C$4:$N$15550,5,FALSE)</f>
        <v xml:space="preserve"> 3X 750幅</v>
      </c>
      <c r="AC498" s="81" t="str">
        <f>VLOOKUP($C498,[1]量産!$C$4:$N$15550,6,FALSE)</f>
        <v>【I4JLA69】VK00 3X HEV FRAME ASM  設変出図(内容：NUT追加によるS/MBR設計変更,対象イベント:’23/11月一生-2)</v>
      </c>
      <c r="AD498" s="42" t="str">
        <f>VLOOKUP($C498,[1]量産!$C$4:$N$15550,7,FALSE)</f>
        <v>PA1-4103</v>
      </c>
      <c r="AE498" s="42" t="str">
        <f>VLOOKUP($C498,[1]量産!$C$4:$N$15550,8,FALSE)</f>
        <v>A</v>
      </c>
      <c r="AF498" s="82" t="str">
        <f>VLOOKUP($C498,[1]量産!$C$4:$N$15550,9,FALSE)</f>
        <v>SFS</v>
      </c>
      <c r="AG498" s="83" t="str">
        <f>VLOOKUP($C498,[1]量産!$C$4:$N$15550,10,FALSE)</f>
        <v>○</v>
      </c>
      <c r="AH498" s="42">
        <f>VLOOKUP($C498,[1]量産!$C$4:$N$15550,11,FALSE)</f>
        <v>20231025</v>
      </c>
      <c r="AI498" s="84">
        <f>VLOOKUP($C498,[1]量産!$C$4:$N$15550,12,FALSE)</f>
        <v>20231025</v>
      </c>
      <c r="AJ498" s="9"/>
      <c r="AK498" s="10"/>
      <c r="AL498" s="11">
        <f t="shared" si="58"/>
        <v>8978794853</v>
      </c>
      <c r="AM498" s="11" t="str">
        <f t="shared" si="59"/>
        <v>A</v>
      </c>
      <c r="AN498" s="11" t="str">
        <f t="shared" si="60"/>
        <v>SOP</v>
      </c>
      <c r="AQ498" s="11">
        <f t="shared" si="61"/>
        <v>0</v>
      </c>
      <c r="AR498" s="11">
        <f t="shared" si="62"/>
        <v>0</v>
      </c>
      <c r="BK498" s="13" t="e">
        <f>VLOOKUP(C:C,[2]Sheet2!$A:$A,1,FALSE)</f>
        <v>#N/A</v>
      </c>
    </row>
    <row r="499" spans="1:63" s="11" customFormat="1">
      <c r="A499" s="138">
        <v>188</v>
      </c>
      <c r="B499" s="170" t="s">
        <v>13</v>
      </c>
      <c r="C499" s="136">
        <v>7551885952</v>
      </c>
      <c r="D499" s="136" t="s">
        <v>12</v>
      </c>
      <c r="E499" s="247" t="s">
        <v>878</v>
      </c>
      <c r="F499" s="139">
        <v>1</v>
      </c>
      <c r="G499" s="139" t="s">
        <v>895</v>
      </c>
      <c r="H499" s="139" t="s">
        <v>85</v>
      </c>
      <c r="I499" s="139"/>
      <c r="J499" s="139"/>
      <c r="K499" s="139">
        <v>1</v>
      </c>
      <c r="L499" s="139"/>
      <c r="M499" s="139"/>
      <c r="N499" s="139">
        <v>1</v>
      </c>
      <c r="O499" s="139">
        <v>1</v>
      </c>
      <c r="P499" s="152"/>
      <c r="Q499" s="139"/>
      <c r="R499" s="139"/>
      <c r="S499" s="139"/>
      <c r="T499" s="139"/>
      <c r="U499" s="139"/>
      <c r="V499" s="139">
        <v>3</v>
      </c>
      <c r="W499" s="136" t="s">
        <v>680</v>
      </c>
      <c r="X499" s="136" t="s">
        <v>681</v>
      </c>
      <c r="Y499" s="42" t="str">
        <f>VLOOKUP($C499,[1]量産!$C$4:$N$15550,2,FALSE)</f>
        <v>I4JKV99</v>
      </c>
      <c r="Z499" s="108">
        <f>VLOOKUP($C499,[1]量産!$C$4:$N$15550,3,FALSE)</f>
        <v>45202</v>
      </c>
      <c r="AA499" s="42" t="str">
        <f>VLOOKUP($C499,[1]量産!$C$4:$N$15550,4,FALSE)</f>
        <v>VK00 NPR</v>
      </c>
      <c r="AB499" s="42" t="str">
        <f>VLOOKUP($C499,[1]量産!$C$4:$N$15550,5,FALSE)</f>
        <v>3X 750幅</v>
      </c>
      <c r="AC499" s="81" t="str">
        <f>VLOOKUP($C499,[1]量産!$C$4:$N$15550,6,FALSE)</f>
        <v>【I4JKV99】VK00 3X 750幅 FRAME ASM　設変出図(サ変、NUT,RIVETの変更)　※AAS-LD-12565</v>
      </c>
      <c r="AD499" s="42" t="str">
        <f>VLOOKUP($C499,[1]量産!$C$4:$N$15550,7,FALSE)</f>
        <v>PA1-3218</v>
      </c>
      <c r="AE499" s="42" t="str">
        <f>VLOOKUP($C499,[1]量産!$C$4:$N$15550,8,FALSE)</f>
        <v>A</v>
      </c>
      <c r="AF499" s="82" t="str">
        <f>VLOOKUP($C499,[1]量産!$C$4:$N$15550,9,FALSE)</f>
        <v>1RZ4</v>
      </c>
      <c r="AG499" s="83" t="str">
        <f>VLOOKUP($C499,[1]量産!$C$4:$N$15550,10,FALSE)</f>
        <v>○</v>
      </c>
      <c r="AH499" s="42">
        <f>VLOOKUP($C499,[1]量産!$C$4:$N$15550,11,FALSE)</f>
        <v>20240224</v>
      </c>
      <c r="AI499" s="84">
        <f>VLOOKUP($C499,[1]量産!$C$4:$N$15550,12,FALSE)</f>
        <v>20240224</v>
      </c>
      <c r="AJ499" s="9"/>
      <c r="AK499" s="10"/>
      <c r="AL499" s="11">
        <f t="shared" si="58"/>
        <v>7551885952</v>
      </c>
      <c r="AM499" s="11" t="str">
        <f t="shared" si="59"/>
        <v>A</v>
      </c>
      <c r="AN499" s="11" t="str">
        <f t="shared" si="60"/>
        <v>VK00 3X 750幅 FRAME ASM　設変出図(サ変、NUT,RIVETの変更)　※AAS-LD-12565</v>
      </c>
      <c r="AP499" s="129">
        <v>8978845053</v>
      </c>
      <c r="AQ499" s="11" t="e">
        <f>VLOOKUP(AP499,AL44:AM898,2,FALSE)</f>
        <v>#N/A</v>
      </c>
      <c r="AR499" s="11" t="e">
        <f>VLOOKUP(AP499,AL44:AN898,3,FALSE)</f>
        <v>#N/A</v>
      </c>
      <c r="BK499" s="13" t="e">
        <f>VLOOKUP(C:C,[2]Sheet2!$A:$A,1,FALSE)</f>
        <v>#N/A</v>
      </c>
    </row>
    <row r="500" spans="1:63" s="11" customFormat="1">
      <c r="A500" s="138">
        <v>220</v>
      </c>
      <c r="B500" s="170" t="s">
        <v>13</v>
      </c>
      <c r="C500" s="136">
        <v>7551909580</v>
      </c>
      <c r="D500" s="136" t="s">
        <v>17</v>
      </c>
      <c r="E500" s="247" t="s">
        <v>1018</v>
      </c>
      <c r="F500" s="139">
        <v>1</v>
      </c>
      <c r="G500" s="139" t="s">
        <v>44</v>
      </c>
      <c r="H500" s="139" t="s">
        <v>85</v>
      </c>
      <c r="I500" s="139"/>
      <c r="J500" s="139"/>
      <c r="K500" s="152">
        <v>1</v>
      </c>
      <c r="L500" s="152">
        <v>1</v>
      </c>
      <c r="M500" s="152">
        <v>2</v>
      </c>
      <c r="N500" s="152">
        <v>4</v>
      </c>
      <c r="O500" s="152">
        <v>1</v>
      </c>
      <c r="P500" s="152"/>
      <c r="Q500" s="152"/>
      <c r="R500" s="152"/>
      <c r="S500" s="152"/>
      <c r="T500" s="152"/>
      <c r="U500" s="152"/>
      <c r="V500" s="139">
        <v>9</v>
      </c>
      <c r="W500" s="136" t="s">
        <v>680</v>
      </c>
      <c r="X500" s="136" t="s">
        <v>681</v>
      </c>
      <c r="Y500" s="42" t="str">
        <f>VLOOKUP($C500,[1]量産!$C$4:$N$15550,2,FALSE)</f>
        <v>I3JBZ26</v>
      </c>
      <c r="Z500" s="108">
        <f>VLOOKUP($C500,[1]量産!$C$4:$N$15550,3,FALSE)</f>
        <v>44963</v>
      </c>
      <c r="AA500" s="42" t="str">
        <f>VLOOKUP($C500,[1]量産!$C$4:$N$15550,4,FALSE)</f>
        <v>VK00 NKR</v>
      </c>
      <c r="AB500" s="42" t="str">
        <f>VLOOKUP($C500,[1]量産!$C$4:$N$15550,5,FALSE)</f>
        <v>VK00 1X 標準</v>
      </c>
      <c r="AC500" s="81" t="str">
        <f>VLOOKUP($C500,[1]量産!$C$4:$N$15550,6,FALSE)</f>
        <v>【I3JBZ26】VK00 1X RIGID 一生向けFRAME ASM 新規出図</v>
      </c>
      <c r="AD500" s="42" t="str">
        <f>VLOOKUP($C500,[1]量産!$C$4:$N$15550,7,FALSE)</f>
        <v>PA1-3108</v>
      </c>
      <c r="AE500" s="42" t="str">
        <f>VLOOKUP($C500,[1]量産!$C$4:$N$15550,8,FALSE)</f>
        <v>A</v>
      </c>
      <c r="AF500" s="82" t="str">
        <f>VLOOKUP($C500,[1]量産!$C$4:$N$15550,9,FALSE)</f>
        <v>KAR</v>
      </c>
      <c r="AG500" s="83" t="str">
        <f>VLOOKUP($C500,[1]量産!$C$4:$N$15550,10,FALSE)</f>
        <v>○</v>
      </c>
      <c r="AH500" s="42">
        <f>VLOOKUP($C500,[1]量産!$C$4:$N$15550,11,FALSE)</f>
        <v>20230301</v>
      </c>
      <c r="AI500" s="84">
        <f>VLOOKUP($C500,[1]量産!$C$4:$N$15550,12,FALSE)</f>
        <v>20230301</v>
      </c>
      <c r="AJ500" s="9"/>
      <c r="AK500" s="10"/>
      <c r="AL500" s="11">
        <f t="shared" si="58"/>
        <v>7551909580</v>
      </c>
      <c r="AM500" s="11" t="str">
        <f t="shared" si="59"/>
        <v>A</v>
      </c>
      <c r="AN500" s="11" t="str">
        <f t="shared" si="60"/>
        <v>VK00 SOP済</v>
      </c>
      <c r="AQ500" s="11">
        <f t="shared" ref="AQ500:AQ531" si="63">VLOOKUP(AP500,AL500:AM1337,2,FALSE)</f>
        <v>0</v>
      </c>
      <c r="AR500" s="11">
        <f t="shared" ref="AR500:AR531" si="64">VLOOKUP(AP500,AL500:AN1337,3,FALSE)</f>
        <v>0</v>
      </c>
      <c r="BK500" s="13" t="e">
        <f>VLOOKUP(C:C,[2]Sheet2!$A:$A,1,FALSE)</f>
        <v>#N/A</v>
      </c>
    </row>
    <row r="501" spans="1:63" s="11" customFormat="1">
      <c r="A501" s="138">
        <v>423</v>
      </c>
      <c r="B501" s="170" t="s">
        <v>13</v>
      </c>
      <c r="C501" s="136">
        <v>8977943724</v>
      </c>
      <c r="D501" s="136" t="s">
        <v>17</v>
      </c>
      <c r="E501" s="247" t="s">
        <v>1018</v>
      </c>
      <c r="F501" s="139">
        <v>1</v>
      </c>
      <c r="G501" s="139" t="s">
        <v>51</v>
      </c>
      <c r="H501" s="139" t="s">
        <v>85</v>
      </c>
      <c r="I501" s="279"/>
      <c r="J501" s="280"/>
      <c r="K501" s="280">
        <v>2</v>
      </c>
      <c r="L501" s="279">
        <v>8</v>
      </c>
      <c r="M501" s="279">
        <v>2</v>
      </c>
      <c r="N501" s="279"/>
      <c r="O501" s="279">
        <v>1</v>
      </c>
      <c r="P501" s="279">
        <v>1</v>
      </c>
      <c r="Q501" s="279"/>
      <c r="R501" s="279">
        <v>1</v>
      </c>
      <c r="S501" s="279">
        <v>1</v>
      </c>
      <c r="T501" s="279">
        <v>2</v>
      </c>
      <c r="U501" s="279">
        <v>4</v>
      </c>
      <c r="V501" s="139">
        <v>22</v>
      </c>
      <c r="W501" s="136" t="s">
        <v>680</v>
      </c>
      <c r="X501" s="136" t="s">
        <v>681</v>
      </c>
      <c r="Y501" s="42" t="str">
        <f>VLOOKUP($C501,[1]量産!$C$4:$N$15550,2,FALSE)</f>
        <v>I4JKG68</v>
      </c>
      <c r="Z501" s="108">
        <f>VLOOKUP($C501,[1]量産!$C$4:$N$15550,3,FALSE)</f>
        <v>44959</v>
      </c>
      <c r="AA501" s="42" t="str">
        <f>VLOOKUP($C501,[1]量産!$C$4:$N$15550,4,FALSE)</f>
        <v>VK00 NMR</v>
      </c>
      <c r="AB501" s="42" t="str">
        <f>VLOOKUP($C501,[1]量産!$C$4:$N$15550,5,FALSE)</f>
        <v>VK00 1X 標準</v>
      </c>
      <c r="AC501" s="81" t="str">
        <f>VLOOKUP($C501,[1]量産!$C$4:$N$15550,6,FALSE)</f>
        <v>【I4JKG68】VK00 1X RIGID 一生向けFRAME ASM 設変出図</v>
      </c>
      <c r="AD501" s="42" t="str">
        <f>VLOOKUP($C501,[1]量産!$C$4:$N$15550,7,FALSE)</f>
        <v>PA1-3108</v>
      </c>
      <c r="AE501" s="42" t="str">
        <f>VLOOKUP($C501,[1]量産!$C$4:$N$15550,8,FALSE)</f>
        <v>A</v>
      </c>
      <c r="AF501" s="82" t="str">
        <f>VLOOKUP($C501,[1]量産!$C$4:$N$15550,9,FALSE)</f>
        <v>CHC</v>
      </c>
      <c r="AG501" s="83" t="str">
        <f>VLOOKUP($C501,[1]量産!$C$4:$N$15550,10,FALSE)</f>
        <v>○</v>
      </c>
      <c r="AH501" s="42">
        <f>VLOOKUP($C501,[1]量産!$C$4:$N$15550,11,FALSE)</f>
        <v>20230522</v>
      </c>
      <c r="AI501" s="84">
        <f>VLOOKUP($C501,[1]量産!$C$4:$N$15550,12,FALSE)</f>
        <v>20230522</v>
      </c>
      <c r="AJ501" s="9"/>
      <c r="AK501" s="10"/>
      <c r="AL501" s="11">
        <f t="shared" si="58"/>
        <v>8977943724</v>
      </c>
      <c r="AM501" s="11" t="str">
        <f t="shared" si="59"/>
        <v>A</v>
      </c>
      <c r="AN501" s="11" t="str">
        <f t="shared" si="60"/>
        <v>VK00 SOP済</v>
      </c>
      <c r="AQ501" s="11">
        <f t="shared" si="63"/>
        <v>0</v>
      </c>
      <c r="AR501" s="11">
        <f t="shared" si="64"/>
        <v>0</v>
      </c>
      <c r="BK501" s="13" t="e">
        <f>VLOOKUP(C:C,[2]Sheet2!$A:$A,1,FALSE)</f>
        <v>#N/A</v>
      </c>
    </row>
    <row r="502" spans="1:63" s="11" customFormat="1">
      <c r="A502" s="138">
        <v>295</v>
      </c>
      <c r="B502" s="170" t="s">
        <v>13</v>
      </c>
      <c r="C502" s="136">
        <v>7552078830</v>
      </c>
      <c r="D502" s="136" t="s">
        <v>28</v>
      </c>
      <c r="E502" s="247" t="s">
        <v>1053</v>
      </c>
      <c r="F502" s="139">
        <v>1</v>
      </c>
      <c r="G502" s="139" t="s">
        <v>711</v>
      </c>
      <c r="H502" s="139" t="s">
        <v>85</v>
      </c>
      <c r="I502" s="279"/>
      <c r="J502" s="139"/>
      <c r="K502" s="279">
        <v>1</v>
      </c>
      <c r="L502" s="279"/>
      <c r="M502" s="279"/>
      <c r="N502" s="280"/>
      <c r="O502" s="280"/>
      <c r="P502" s="280"/>
      <c r="Q502" s="280"/>
      <c r="R502" s="280"/>
      <c r="S502" s="280"/>
      <c r="T502" s="280"/>
      <c r="U502" s="280"/>
      <c r="V502" s="139">
        <v>1</v>
      </c>
      <c r="W502" s="136" t="s">
        <v>680</v>
      </c>
      <c r="X502" s="136" t="s">
        <v>792</v>
      </c>
      <c r="Y502" s="42" t="str">
        <f>VLOOKUP($C502,[1]量産!$C$4:$N$15550,2,FALSE)</f>
        <v>I3JCB86</v>
      </c>
      <c r="Z502" s="108">
        <f>VLOOKUP($C502,[1]量産!$C$4:$N$15550,3,FALSE)</f>
        <v>45090</v>
      </c>
      <c r="AA502" s="42" t="str">
        <f>VLOOKUP($C502,[1]量産!$C$4:$N$15550,4,FALSE)</f>
        <v>VK00 3X 750幅</v>
      </c>
      <c r="AB502" s="42" t="str">
        <f>VLOOKUP($C502,[1]量産!$C$4:$N$15550,5,FALSE)</f>
        <v>3X 750幅</v>
      </c>
      <c r="AC502" s="81" t="str">
        <f>VLOOKUP($C502,[1]量産!$C$4:$N$15550,6,FALSE)</f>
        <v>【I3JCB86】VL35 750幅FRAME ASM　新規出図(初回イベント:’23/7月　一生)</v>
      </c>
      <c r="AD502" s="42" t="str">
        <f>VLOOKUP($C502,[1]量産!$C$4:$N$15550,7,FALSE)</f>
        <v>PA1-4003</v>
      </c>
      <c r="AE502" s="42" t="str">
        <f>VLOOKUP($C502,[1]量産!$C$4:$N$15550,8,FALSE)</f>
        <v>A</v>
      </c>
      <c r="AF502" s="82" t="str">
        <f>VLOOKUP($C502,[1]量産!$C$4:$N$15550,9,FALSE)</f>
        <v>TLL</v>
      </c>
      <c r="AG502" s="83" t="str">
        <f>VLOOKUP($C502,[1]量産!$C$4:$N$15550,10,FALSE)</f>
        <v>○</v>
      </c>
      <c r="AH502" s="42">
        <f>VLOOKUP($C502,[1]量産!$C$4:$N$15550,11,FALSE)</f>
        <v>20231030</v>
      </c>
      <c r="AI502" s="84">
        <f>VLOOKUP($C502,[1]量産!$C$4:$N$15550,12,FALSE)</f>
        <v>20231030</v>
      </c>
      <c r="AJ502" s="9"/>
      <c r="AK502" s="10"/>
      <c r="AL502" s="11">
        <f t="shared" si="58"/>
        <v>7552078830</v>
      </c>
      <c r="AM502" s="11" t="str">
        <f t="shared" si="59"/>
        <v>A</v>
      </c>
      <c r="AN502" s="11" t="str">
        <f t="shared" si="60"/>
        <v>VL35 SOP</v>
      </c>
      <c r="AQ502" s="11">
        <f t="shared" si="63"/>
        <v>0</v>
      </c>
      <c r="AR502" s="11">
        <f t="shared" si="64"/>
        <v>0</v>
      </c>
      <c r="BK502" s="13" t="e">
        <f>VLOOKUP(C:C,[2]Sheet2!$A:$A,1,FALSE)</f>
        <v>#N/A</v>
      </c>
    </row>
    <row r="503" spans="1:63" s="11" customFormat="1">
      <c r="A503" s="138">
        <v>163</v>
      </c>
      <c r="B503" s="170" t="s">
        <v>13</v>
      </c>
      <c r="C503" s="136">
        <v>7551885602</v>
      </c>
      <c r="D503" s="136" t="s">
        <v>12</v>
      </c>
      <c r="E503" s="247" t="s">
        <v>1057</v>
      </c>
      <c r="F503" s="139">
        <v>1</v>
      </c>
      <c r="G503" s="139" t="s">
        <v>365</v>
      </c>
      <c r="H503" s="139" t="s">
        <v>85</v>
      </c>
      <c r="I503" s="152"/>
      <c r="J503" s="139"/>
      <c r="K503" s="139">
        <v>1</v>
      </c>
      <c r="L503" s="139">
        <v>1</v>
      </c>
      <c r="M503" s="139">
        <v>1</v>
      </c>
      <c r="N503" s="139"/>
      <c r="O503" s="139">
        <v>2</v>
      </c>
      <c r="P503" s="139"/>
      <c r="Q503" s="139">
        <v>2</v>
      </c>
      <c r="R503" s="139">
        <v>1</v>
      </c>
      <c r="S503" s="139">
        <v>1</v>
      </c>
      <c r="T503" s="139"/>
      <c r="U503" s="139"/>
      <c r="V503" s="139">
        <v>9</v>
      </c>
      <c r="W503" s="136" t="s">
        <v>680</v>
      </c>
      <c r="X503" s="136" t="s">
        <v>681</v>
      </c>
      <c r="Y503" s="42" t="str">
        <f>VLOOKUP($C503,[1]量産!$C$4:$N$15550,2,FALSE)</f>
        <v>I4JKV99</v>
      </c>
      <c r="Z503" s="108">
        <f>VLOOKUP($C503,[1]量産!$C$4:$N$15550,3,FALSE)</f>
        <v>45202</v>
      </c>
      <c r="AA503" s="42" t="str">
        <f>VLOOKUP($C503,[1]量産!$C$4:$N$15550,4,FALSE)</f>
        <v>VK00 NPR</v>
      </c>
      <c r="AB503" s="42" t="str">
        <f>VLOOKUP($C503,[1]量産!$C$4:$N$15550,5,FALSE)</f>
        <v>3X 750幅</v>
      </c>
      <c r="AC503" s="81" t="str">
        <f>VLOOKUP($C503,[1]量産!$C$4:$N$15550,6,FALSE)</f>
        <v>【I4JKV99】VK00 3X 750幅 FRAME ASM　設変出図(サ変、NUT,RIVETの変更)　※AAS-LD-12565</v>
      </c>
      <c r="AD503" s="42" t="str">
        <f>VLOOKUP($C503,[1]量産!$C$4:$N$15550,7,FALSE)</f>
        <v>PA1-3218</v>
      </c>
      <c r="AE503" s="42" t="str">
        <f>VLOOKUP($C503,[1]量産!$C$4:$N$15550,8,FALSE)</f>
        <v>A</v>
      </c>
      <c r="AF503" s="82" t="str">
        <f>VLOOKUP($C503,[1]量産!$C$4:$N$15550,9,FALSE)</f>
        <v>1SGD</v>
      </c>
      <c r="AG503" s="83" t="str">
        <f>VLOOKUP($C503,[1]量産!$C$4:$N$15550,10,FALSE)</f>
        <v>○</v>
      </c>
      <c r="AH503" s="42">
        <f>VLOOKUP($C503,[1]量産!$C$4:$N$15550,11,FALSE)</f>
        <v>20231219</v>
      </c>
      <c r="AI503" s="84">
        <f>VLOOKUP($C503,[1]量産!$C$4:$N$15550,12,FALSE)</f>
        <v>20231219</v>
      </c>
      <c r="AJ503" s="9"/>
      <c r="AK503" s="10"/>
      <c r="AL503" s="11">
        <f t="shared" si="58"/>
        <v>7551885602</v>
      </c>
      <c r="AM503" s="11" t="str">
        <f t="shared" si="59"/>
        <v>A</v>
      </c>
      <c r="AN503" s="11" t="str">
        <f t="shared" si="60"/>
        <v>サ変設変済</v>
      </c>
      <c r="AQ503" s="11">
        <f t="shared" si="63"/>
        <v>0</v>
      </c>
      <c r="AR503" s="11">
        <f t="shared" si="64"/>
        <v>0</v>
      </c>
      <c r="BK503" s="13" t="e">
        <f>VLOOKUP(C:C,[2]Sheet2!$A:$A,1,FALSE)</f>
        <v>#N/A</v>
      </c>
    </row>
    <row r="504" spans="1:63" s="11" customFormat="1">
      <c r="A504" s="138">
        <v>151</v>
      </c>
      <c r="B504" s="170" t="s">
        <v>13</v>
      </c>
      <c r="C504" s="136">
        <v>7551885352</v>
      </c>
      <c r="D504" s="136" t="s">
        <v>12</v>
      </c>
      <c r="E504" s="247" t="s">
        <v>400</v>
      </c>
      <c r="F504" s="139">
        <v>1</v>
      </c>
      <c r="G504" s="139" t="s">
        <v>1129</v>
      </c>
      <c r="H504" s="139" t="s">
        <v>85</v>
      </c>
      <c r="I504" s="152"/>
      <c r="J504" s="139"/>
      <c r="K504" s="152">
        <v>1</v>
      </c>
      <c r="L504" s="152">
        <v>1</v>
      </c>
      <c r="M504" s="152"/>
      <c r="N504" s="152"/>
      <c r="O504" s="139"/>
      <c r="P504" s="139">
        <v>1</v>
      </c>
      <c r="Q504" s="139">
        <v>1</v>
      </c>
      <c r="R504" s="139"/>
      <c r="S504" s="139"/>
      <c r="T504" s="152"/>
      <c r="U504" s="152"/>
      <c r="V504" s="139">
        <v>4</v>
      </c>
      <c r="W504" s="136" t="s">
        <v>680</v>
      </c>
      <c r="X504" s="136" t="s">
        <v>681</v>
      </c>
      <c r="Y504" s="42" t="str">
        <f>VLOOKUP($C504,[1]量産!$C$4:$N$15550,2,FALSE)</f>
        <v>I4JKV99</v>
      </c>
      <c r="Z504" s="108">
        <f>VLOOKUP($C504,[1]量産!$C$4:$N$15550,3,FALSE)</f>
        <v>45202</v>
      </c>
      <c r="AA504" s="42" t="str">
        <f>VLOOKUP($C504,[1]量産!$C$4:$N$15550,4,FALSE)</f>
        <v>VK00 NPR</v>
      </c>
      <c r="AB504" s="42" t="str">
        <f>VLOOKUP($C504,[1]量産!$C$4:$N$15550,5,FALSE)</f>
        <v>3X 750幅</v>
      </c>
      <c r="AC504" s="81" t="str">
        <f>VLOOKUP($C504,[1]量産!$C$4:$N$15550,6,FALSE)</f>
        <v>【I4JKV99】VK00 3X 750幅 FRAME ASM　設変出図(サ変、NUT,RIVETの変更)　※AAS-LD-12565</v>
      </c>
      <c r="AD504" s="42" t="str">
        <f>VLOOKUP($C504,[1]量産!$C$4:$N$15550,7,FALSE)</f>
        <v>PA1-3218</v>
      </c>
      <c r="AE504" s="42" t="str">
        <f>VLOOKUP($C504,[1]量産!$C$4:$N$15550,8,FALSE)</f>
        <v>A</v>
      </c>
      <c r="AF504" s="82" t="str">
        <f>VLOOKUP($C504,[1]量産!$C$4:$N$15550,9,FALSE)</f>
        <v>1RRU</v>
      </c>
      <c r="AG504" s="83" t="str">
        <f>VLOOKUP($C504,[1]量産!$C$4:$N$15550,10,FALSE)</f>
        <v>○</v>
      </c>
      <c r="AH504" s="42">
        <f>VLOOKUP($C504,[1]量産!$C$4:$N$15550,11,FALSE)</f>
        <v>20240213</v>
      </c>
      <c r="AI504" s="84">
        <f>VLOOKUP($C504,[1]量産!$C$4:$N$15550,12,FALSE)</f>
        <v>20240213</v>
      </c>
      <c r="AJ504" s="9"/>
      <c r="AK504" s="10"/>
      <c r="AL504" s="11">
        <f t="shared" si="58"/>
        <v>7551885352</v>
      </c>
      <c r="AM504" s="11" t="str">
        <f t="shared" si="59"/>
        <v>A</v>
      </c>
      <c r="AN504" s="11" t="str">
        <f t="shared" si="60"/>
        <v>久しぶり</v>
      </c>
      <c r="AQ504" s="11">
        <f t="shared" si="63"/>
        <v>0</v>
      </c>
      <c r="AR504" s="11">
        <f t="shared" si="64"/>
        <v>0</v>
      </c>
      <c r="BK504" s="13" t="e">
        <f>VLOOKUP(C:C,[2]Sheet2!$A:$A,1,FALSE)</f>
        <v>#N/A</v>
      </c>
    </row>
    <row r="505" spans="1:63" s="11" customFormat="1">
      <c r="A505" s="138">
        <v>165</v>
      </c>
      <c r="B505" s="170" t="s">
        <v>13</v>
      </c>
      <c r="C505" s="136">
        <v>7551885622</v>
      </c>
      <c r="D505" s="136" t="s">
        <v>12</v>
      </c>
      <c r="E505" s="247" t="s">
        <v>400</v>
      </c>
      <c r="F505" s="139">
        <v>1</v>
      </c>
      <c r="G505" s="139" t="s">
        <v>702</v>
      </c>
      <c r="H505" s="139" t="s">
        <v>85</v>
      </c>
      <c r="I505" s="152"/>
      <c r="J505" s="152"/>
      <c r="K505" s="152">
        <v>1</v>
      </c>
      <c r="L505" s="152"/>
      <c r="M505" s="139">
        <v>1</v>
      </c>
      <c r="N505" s="139">
        <v>1</v>
      </c>
      <c r="O505" s="139">
        <v>1</v>
      </c>
      <c r="P505" s="139">
        <v>1</v>
      </c>
      <c r="Q505" s="139">
        <v>2</v>
      </c>
      <c r="R505" s="139">
        <v>2</v>
      </c>
      <c r="S505" s="139"/>
      <c r="T505" s="152"/>
      <c r="U505" s="152"/>
      <c r="V505" s="139">
        <v>9</v>
      </c>
      <c r="W505" s="136" t="s">
        <v>680</v>
      </c>
      <c r="X505" s="136" t="s">
        <v>681</v>
      </c>
      <c r="Y505" s="42" t="str">
        <f>VLOOKUP($C505,[1]量産!$C$4:$N$15550,2,FALSE)</f>
        <v>I4JKV99</v>
      </c>
      <c r="Z505" s="108">
        <f>VLOOKUP($C505,[1]量産!$C$4:$N$15550,3,FALSE)</f>
        <v>45202</v>
      </c>
      <c r="AA505" s="42" t="str">
        <f>VLOOKUP($C505,[1]量産!$C$4:$N$15550,4,FALSE)</f>
        <v>VK00 NPR</v>
      </c>
      <c r="AB505" s="42" t="str">
        <f>VLOOKUP($C505,[1]量産!$C$4:$N$15550,5,FALSE)</f>
        <v>3X 750幅</v>
      </c>
      <c r="AC505" s="81" t="str">
        <f>VLOOKUP($C505,[1]量産!$C$4:$N$15550,6,FALSE)</f>
        <v>【I4JKV99】VK00 3X 750幅 FRAME ASM　設変出図(サ変、NUT,RIVETの変更)　※AAS-LD-12565</v>
      </c>
      <c r="AD505" s="42" t="str">
        <f>VLOOKUP($C505,[1]量産!$C$4:$N$15550,7,FALSE)</f>
        <v>PA1-3218</v>
      </c>
      <c r="AE505" s="42" t="str">
        <f>VLOOKUP($C505,[1]量産!$C$4:$N$15550,8,FALSE)</f>
        <v>A</v>
      </c>
      <c r="AF505" s="82" t="str">
        <f>VLOOKUP($C505,[1]量産!$C$4:$N$15550,9,FALSE)</f>
        <v>1SGF</v>
      </c>
      <c r="AG505" s="83" t="str">
        <f>VLOOKUP($C505,[1]量産!$C$4:$N$15550,10,FALSE)</f>
        <v>○</v>
      </c>
      <c r="AH505" s="42">
        <f>VLOOKUP($C505,[1]量産!$C$4:$N$15550,11,FALSE)</f>
        <v>20231219</v>
      </c>
      <c r="AI505" s="84">
        <f>VLOOKUP($C505,[1]量産!$C$4:$N$15550,12,FALSE)</f>
        <v>20231219</v>
      </c>
      <c r="AJ505" s="9"/>
      <c r="AK505" s="10"/>
      <c r="AL505" s="11">
        <f t="shared" si="58"/>
        <v>7551885622</v>
      </c>
      <c r="AM505" s="11" t="str">
        <f t="shared" si="59"/>
        <v>A</v>
      </c>
      <c r="AN505" s="11" t="str">
        <f t="shared" si="60"/>
        <v>久しぶり</v>
      </c>
      <c r="AQ505" s="11">
        <f t="shared" si="63"/>
        <v>0</v>
      </c>
      <c r="AR505" s="11">
        <f t="shared" si="64"/>
        <v>0</v>
      </c>
      <c r="BK505" s="13" t="e">
        <f>VLOOKUP(C:C,[2]Sheet2!$A:$A,1,FALSE)</f>
        <v>#N/A</v>
      </c>
    </row>
    <row r="506" spans="1:63" s="11" customFormat="1">
      <c r="A506" s="138">
        <v>182</v>
      </c>
      <c r="B506" s="170" t="s">
        <v>13</v>
      </c>
      <c r="C506" s="136">
        <v>7551885852</v>
      </c>
      <c r="D506" s="136" t="s">
        <v>12</v>
      </c>
      <c r="E506" s="247" t="s">
        <v>400</v>
      </c>
      <c r="F506" s="139">
        <v>1</v>
      </c>
      <c r="G506" s="139" t="s">
        <v>1358</v>
      </c>
      <c r="H506" s="139" t="s">
        <v>85</v>
      </c>
      <c r="I506" s="152"/>
      <c r="J506" s="152"/>
      <c r="K506" s="152">
        <v>1</v>
      </c>
      <c r="L506" s="152">
        <v>1</v>
      </c>
      <c r="M506" s="139"/>
      <c r="N506" s="152"/>
      <c r="O506" s="152"/>
      <c r="P506" s="152"/>
      <c r="Q506" s="152"/>
      <c r="R506" s="152"/>
      <c r="S506" s="152"/>
      <c r="T506" s="152"/>
      <c r="U506" s="152"/>
      <c r="V506" s="139">
        <v>2</v>
      </c>
      <c r="W506" s="136" t="s">
        <v>680</v>
      </c>
      <c r="X506" s="136" t="s">
        <v>681</v>
      </c>
      <c r="Y506" s="42" t="str">
        <f>VLOOKUP($C506,[1]量産!$C$4:$N$15550,2,FALSE)</f>
        <v>I4JKV99</v>
      </c>
      <c r="Z506" s="108">
        <f>VLOOKUP($C506,[1]量産!$C$4:$N$15550,3,FALSE)</f>
        <v>45202</v>
      </c>
      <c r="AA506" s="42" t="str">
        <f>VLOOKUP($C506,[1]量産!$C$4:$N$15550,4,FALSE)</f>
        <v>VK00 NPR</v>
      </c>
      <c r="AB506" s="42" t="str">
        <f>VLOOKUP($C506,[1]量産!$C$4:$N$15550,5,FALSE)</f>
        <v>3X 750幅</v>
      </c>
      <c r="AC506" s="81" t="str">
        <f>VLOOKUP($C506,[1]量産!$C$4:$N$15550,6,FALSE)</f>
        <v>【I4JKV99】VK00 3X 750幅 FRAME ASM　設変出図(サ変、NUT,RIVETの変更)　※AAS-LD-12565</v>
      </c>
      <c r="AD506" s="42" t="str">
        <f>VLOOKUP($C506,[1]量産!$C$4:$N$15550,7,FALSE)</f>
        <v>PA1-3218</v>
      </c>
      <c r="AE506" s="42" t="str">
        <f>VLOOKUP($C506,[1]量産!$C$4:$N$15550,8,FALSE)</f>
        <v>A</v>
      </c>
      <c r="AF506" s="82" t="str">
        <f>VLOOKUP($C506,[1]量産!$C$4:$N$15550,9,FALSE)</f>
        <v>1RW8</v>
      </c>
      <c r="AG506" s="83" t="str">
        <f>VLOOKUP($C506,[1]量産!$C$4:$N$15550,10,FALSE)</f>
        <v>○</v>
      </c>
      <c r="AH506" s="42">
        <f>VLOOKUP($C506,[1]量産!$C$4:$N$15550,11,FALSE)</f>
        <v>20241206</v>
      </c>
      <c r="AI506" s="84">
        <f>VLOOKUP($C506,[1]量産!$C$4:$N$15550,12,FALSE)</f>
        <v>20241206</v>
      </c>
      <c r="AJ506" s="9"/>
      <c r="AK506" s="10"/>
      <c r="AL506" s="11">
        <f t="shared" si="58"/>
        <v>7551885852</v>
      </c>
      <c r="AM506" s="11" t="str">
        <f t="shared" si="59"/>
        <v>A</v>
      </c>
      <c r="AN506" s="11" t="str">
        <f t="shared" si="60"/>
        <v>久しぶり</v>
      </c>
      <c r="AQ506" s="11">
        <f t="shared" si="63"/>
        <v>0</v>
      </c>
      <c r="AR506" s="11">
        <f t="shared" si="64"/>
        <v>0</v>
      </c>
      <c r="BK506" s="13" t="e">
        <f>VLOOKUP(C:C,[2]Sheet2!$A:$A,1,FALSE)</f>
        <v>#N/A</v>
      </c>
    </row>
    <row r="507" spans="1:63" s="11" customFormat="1">
      <c r="A507" s="138">
        <v>198</v>
      </c>
      <c r="B507" s="170" t="s">
        <v>13</v>
      </c>
      <c r="C507" s="136">
        <v>7551909180</v>
      </c>
      <c r="D507" s="136" t="s">
        <v>17</v>
      </c>
      <c r="E507" s="247" t="s">
        <v>400</v>
      </c>
      <c r="F507" s="139">
        <v>1</v>
      </c>
      <c r="G507" s="139" t="s">
        <v>840</v>
      </c>
      <c r="H507" s="139" t="s">
        <v>85</v>
      </c>
      <c r="I507" s="152"/>
      <c r="J507" s="152"/>
      <c r="K507" s="152">
        <v>1</v>
      </c>
      <c r="L507" s="152">
        <v>2</v>
      </c>
      <c r="M507" s="152"/>
      <c r="N507" s="139"/>
      <c r="O507" s="152"/>
      <c r="P507" s="152">
        <v>1</v>
      </c>
      <c r="Q507" s="152"/>
      <c r="R507" s="152"/>
      <c r="S507" s="152"/>
      <c r="T507" s="152"/>
      <c r="U507" s="152"/>
      <c r="V507" s="139">
        <v>4</v>
      </c>
      <c r="W507" s="136" t="s">
        <v>680</v>
      </c>
      <c r="X507" s="136" t="s">
        <v>681</v>
      </c>
      <c r="Y507" s="42" t="str">
        <f>VLOOKUP($C507,[1]量産!$C$4:$N$15550,2,FALSE)</f>
        <v>I3JBZ26</v>
      </c>
      <c r="Z507" s="108">
        <f>VLOOKUP($C507,[1]量産!$C$4:$N$15550,3,FALSE)</f>
        <v>44963</v>
      </c>
      <c r="AA507" s="42" t="str">
        <f>VLOOKUP($C507,[1]量産!$C$4:$N$15550,4,FALSE)</f>
        <v>VK00 NKR</v>
      </c>
      <c r="AB507" s="42" t="str">
        <f>VLOOKUP($C507,[1]量産!$C$4:$N$15550,5,FALSE)</f>
        <v>VK00 1X 標準</v>
      </c>
      <c r="AC507" s="81" t="str">
        <f>VLOOKUP($C507,[1]量産!$C$4:$N$15550,6,FALSE)</f>
        <v>【I3JBZ26】VK00 1X RIGID 一生向けFRAME ASM 新規出図</v>
      </c>
      <c r="AD507" s="42" t="str">
        <f>VLOOKUP($C507,[1]量産!$C$4:$N$15550,7,FALSE)</f>
        <v>PA1-3108</v>
      </c>
      <c r="AE507" s="42" t="str">
        <f>VLOOKUP($C507,[1]量産!$C$4:$N$15550,8,FALSE)</f>
        <v>A</v>
      </c>
      <c r="AF507" s="82" t="str">
        <f>VLOOKUP($C507,[1]量産!$C$4:$N$15550,9,FALSE)</f>
        <v>JC2</v>
      </c>
      <c r="AG507" s="83" t="str">
        <f>VLOOKUP($C507,[1]量産!$C$4:$N$15550,10,FALSE)</f>
        <v>○</v>
      </c>
      <c r="AH507" s="42">
        <f>VLOOKUP($C507,[1]量産!$C$4:$N$15550,11,FALSE)</f>
        <v>20230301</v>
      </c>
      <c r="AI507" s="84">
        <f>VLOOKUP($C507,[1]量産!$C$4:$N$15550,12,FALSE)</f>
        <v>20230301</v>
      </c>
      <c r="AJ507" s="9"/>
      <c r="AK507" s="10"/>
      <c r="AL507" s="11">
        <f t="shared" si="58"/>
        <v>7551909180</v>
      </c>
      <c r="AM507" s="11" t="str">
        <f t="shared" si="59"/>
        <v>A</v>
      </c>
      <c r="AN507" s="11" t="str">
        <f t="shared" si="60"/>
        <v>久しぶり</v>
      </c>
      <c r="AQ507" s="11">
        <f t="shared" si="63"/>
        <v>0</v>
      </c>
      <c r="AR507" s="11">
        <f t="shared" si="64"/>
        <v>0</v>
      </c>
      <c r="BK507" s="13" t="e">
        <f>VLOOKUP(C:C,[2]Sheet2!$A:$A,1,FALSE)</f>
        <v>#N/A</v>
      </c>
    </row>
    <row r="508" spans="1:63" s="13" customFormat="1">
      <c r="A508" s="138">
        <v>216</v>
      </c>
      <c r="B508" s="170" t="s">
        <v>13</v>
      </c>
      <c r="C508" s="136">
        <v>7551909480</v>
      </c>
      <c r="D508" s="136" t="s">
        <v>17</v>
      </c>
      <c r="E508" s="247" t="s">
        <v>400</v>
      </c>
      <c r="F508" s="139">
        <v>1</v>
      </c>
      <c r="G508" s="139" t="s">
        <v>980</v>
      </c>
      <c r="H508" s="139" t="s">
        <v>85</v>
      </c>
      <c r="I508" s="139"/>
      <c r="J508" s="152"/>
      <c r="K508" s="152">
        <v>1</v>
      </c>
      <c r="L508" s="152"/>
      <c r="M508" s="152"/>
      <c r="N508" s="152">
        <v>1</v>
      </c>
      <c r="O508" s="139"/>
      <c r="P508" s="152"/>
      <c r="Q508" s="152"/>
      <c r="R508" s="152"/>
      <c r="S508" s="152"/>
      <c r="T508" s="152"/>
      <c r="U508" s="152"/>
      <c r="V508" s="139">
        <v>2</v>
      </c>
      <c r="W508" s="136" t="s">
        <v>680</v>
      </c>
      <c r="X508" s="136" t="s">
        <v>681</v>
      </c>
      <c r="Y508" s="42" t="str">
        <f>VLOOKUP($C508,[1]量産!$C$4:$N$15550,2,FALSE)</f>
        <v>I3JBX05</v>
      </c>
      <c r="Z508" s="108">
        <f>VLOOKUP($C508,[1]量産!$C$4:$N$15550,3,FALSE)</f>
        <v>0</v>
      </c>
      <c r="AA508" s="42" t="str">
        <f>VLOOKUP($C508,[1]量産!$C$4:$N$15550,4,FALSE)</f>
        <v>VK00 NMR</v>
      </c>
      <c r="AB508" s="42" t="str">
        <f>VLOOKUP($C508,[1]量産!$C$4:$N$15550,5,FALSE)</f>
        <v>VK00 1X 標準</v>
      </c>
      <c r="AC508" s="81" t="str">
        <f>VLOOKUP($C508,[1]量産!$C$4:$N$15550,6,FALSE)</f>
        <v>【I3JBX05】VK00 1X ’22/2月末　1生-2向けFRAME ASM 新規出図</v>
      </c>
      <c r="AD508" s="42" t="str">
        <f>VLOOKUP($C508,[1]量産!$C$4:$N$15550,7,FALSE)</f>
        <v>PA1-3108</v>
      </c>
      <c r="AE508" s="42" t="str">
        <f>VLOOKUP($C508,[1]量産!$C$4:$N$15550,8,FALSE)</f>
        <v>A</v>
      </c>
      <c r="AF508" s="82" t="str">
        <f>VLOOKUP($C508,[1]量産!$C$4:$N$15550,9,FALSE)</f>
        <v>ND8</v>
      </c>
      <c r="AG508" s="83" t="str">
        <f>VLOOKUP($C508,[1]量産!$C$4:$N$15550,10,FALSE)</f>
        <v>○</v>
      </c>
      <c r="AH508" s="42">
        <f>VLOOKUP($C508,[1]量産!$C$4:$N$15550,11,FALSE)</f>
        <v>20231121</v>
      </c>
      <c r="AI508" s="84">
        <f>VLOOKUP($C508,[1]量産!$C$4:$N$15550,12,FALSE)</f>
        <v>20231121</v>
      </c>
      <c r="AJ508" s="9"/>
      <c r="AK508" s="10"/>
      <c r="AL508" s="11">
        <f t="shared" si="58"/>
        <v>7551909480</v>
      </c>
      <c r="AM508" s="11" t="str">
        <f t="shared" si="59"/>
        <v>A</v>
      </c>
      <c r="AN508" s="11" t="str">
        <f t="shared" si="60"/>
        <v>久しぶり</v>
      </c>
      <c r="AQ508" s="11">
        <f t="shared" si="63"/>
        <v>0</v>
      </c>
      <c r="AR508" s="11">
        <f t="shared" si="64"/>
        <v>0</v>
      </c>
      <c r="BK508" s="13" t="e">
        <f>VLOOKUP(C:C,[2]Sheet2!$A:$A,1,FALSE)</f>
        <v>#N/A</v>
      </c>
    </row>
    <row r="509" spans="1:63" s="11" customFormat="1">
      <c r="A509" s="138">
        <v>219</v>
      </c>
      <c r="B509" s="170" t="s">
        <v>13</v>
      </c>
      <c r="C509" s="136">
        <v>7551909562</v>
      </c>
      <c r="D509" s="136" t="s">
        <v>17</v>
      </c>
      <c r="E509" s="247" t="s">
        <v>400</v>
      </c>
      <c r="F509" s="139">
        <v>1</v>
      </c>
      <c r="G509" s="139" t="s">
        <v>1109</v>
      </c>
      <c r="H509" s="139" t="s">
        <v>85</v>
      </c>
      <c r="I509" s="279"/>
      <c r="J509" s="279"/>
      <c r="K509" s="280">
        <v>1</v>
      </c>
      <c r="L509" s="279">
        <v>1</v>
      </c>
      <c r="M509" s="279"/>
      <c r="N509" s="279"/>
      <c r="O509" s="279">
        <v>1</v>
      </c>
      <c r="P509" s="279">
        <v>3</v>
      </c>
      <c r="Q509" s="279"/>
      <c r="R509" s="279">
        <v>1</v>
      </c>
      <c r="S509" s="279"/>
      <c r="T509" s="279"/>
      <c r="U509" s="279"/>
      <c r="V509" s="139">
        <v>7</v>
      </c>
      <c r="W509" s="136" t="s">
        <v>680</v>
      </c>
      <c r="X509" s="136" t="s">
        <v>681</v>
      </c>
      <c r="Y509" s="42" t="str">
        <f>VLOOKUP($C509,[1]量産!$C$4:$N$15550,2,FALSE)</f>
        <v>I4JKQ54</v>
      </c>
      <c r="Z509" s="108">
        <f>VLOOKUP($C509,[1]量産!$C$4:$N$15550,3,FALSE)</f>
        <v>0</v>
      </c>
      <c r="AA509" s="42" t="str">
        <f>VLOOKUP($C509,[1]量産!$C$4:$N$15550,4,FALSE)</f>
        <v>VK00 NMR</v>
      </c>
      <c r="AB509" s="42" t="str">
        <f>VLOOKUP($C509,[1]量産!$C$4:$N$15550,5,FALSE)</f>
        <v>1X 標準</v>
      </c>
      <c r="AC509" s="81" t="str">
        <f>VLOOKUP($C509,[1]量産!$C$4:$N$15550,6,FALSE)</f>
        <v>【I4JKQ54】VK00 1X FRAME ASM 量産向け設変出図(RR SUS STIFF RIVET削除、S/MBR先端溶接仕様変更)</v>
      </c>
      <c r="AD509" s="42" t="str">
        <f>VLOOKUP($C509,[1]量産!$C$4:$N$15550,7,FALSE)</f>
        <v>PA1-3108</v>
      </c>
      <c r="AE509" s="42" t="str">
        <f>VLOOKUP($C509,[1]量産!$C$4:$N$15550,8,FALSE)</f>
        <v>A</v>
      </c>
      <c r="AF509" s="82" t="str">
        <f>VLOOKUP($C509,[1]量産!$C$4:$N$15550,9,FALSE)</f>
        <v>KAP</v>
      </c>
      <c r="AG509" s="83" t="str">
        <f>VLOOKUP($C509,[1]量産!$C$4:$N$15550,10,FALSE)</f>
        <v>○</v>
      </c>
      <c r="AH509" s="42">
        <f>VLOOKUP($C509,[1]量産!$C$4:$N$15550,11,FALSE)</f>
        <v>20240109</v>
      </c>
      <c r="AI509" s="84">
        <f>VLOOKUP($C509,[1]量産!$C$4:$N$15550,12,FALSE)</f>
        <v>20240109</v>
      </c>
      <c r="AJ509" s="9"/>
      <c r="AK509" s="10"/>
      <c r="AL509" s="11">
        <f t="shared" si="58"/>
        <v>7551909562</v>
      </c>
      <c r="AM509" s="11" t="str">
        <f t="shared" si="59"/>
        <v>A</v>
      </c>
      <c r="AN509" s="11" t="str">
        <f t="shared" si="60"/>
        <v>久しぶり</v>
      </c>
      <c r="AQ509" s="11">
        <f t="shared" si="63"/>
        <v>0</v>
      </c>
      <c r="AR509" s="11">
        <f t="shared" si="64"/>
        <v>0</v>
      </c>
      <c r="BK509" s="13" t="e">
        <f>VLOOKUP(C:C,[2]Sheet2!$A:$A,1,FALSE)</f>
        <v>#N/A</v>
      </c>
    </row>
    <row r="510" spans="1:63" s="11" customFormat="1">
      <c r="A510" s="138">
        <v>223</v>
      </c>
      <c r="B510" s="170" t="s">
        <v>13</v>
      </c>
      <c r="C510" s="136">
        <v>7551909711</v>
      </c>
      <c r="D510" s="136" t="s">
        <v>15</v>
      </c>
      <c r="E510" s="247" t="s">
        <v>400</v>
      </c>
      <c r="F510" s="139">
        <v>1</v>
      </c>
      <c r="G510" s="139" t="s">
        <v>729</v>
      </c>
      <c r="H510" s="139" t="s">
        <v>85</v>
      </c>
      <c r="I510" s="279"/>
      <c r="J510" s="280"/>
      <c r="K510" s="280">
        <v>1</v>
      </c>
      <c r="L510" s="280">
        <v>1</v>
      </c>
      <c r="M510" s="279"/>
      <c r="N510" s="280"/>
      <c r="O510" s="280"/>
      <c r="P510" s="279"/>
      <c r="Q510" s="279"/>
      <c r="R510" s="279"/>
      <c r="S510" s="280"/>
      <c r="T510" s="280">
        <v>1</v>
      </c>
      <c r="U510" s="280"/>
      <c r="V510" s="139">
        <v>3</v>
      </c>
      <c r="W510" s="136" t="s">
        <v>680</v>
      </c>
      <c r="X510" s="136" t="s">
        <v>681</v>
      </c>
      <c r="Y510" s="42" t="str">
        <f>VLOOKUP($C510,[1]量産!$C$4:$N$15550,2,FALSE)</f>
        <v>I4JKN20</v>
      </c>
      <c r="Z510" s="108">
        <f>VLOOKUP($C510,[1]量産!$C$4:$N$15550,3,FALSE)</f>
        <v>45005</v>
      </c>
      <c r="AA510" s="42" t="str">
        <f>VLOOKUP($C510,[1]量産!$C$4:$N$15550,4,FALSE)</f>
        <v>VK00 NMR</v>
      </c>
      <c r="AB510" s="42" t="str">
        <f>VLOOKUP($C510,[1]量産!$C$4:$N$15550,5,FALSE)</f>
        <v xml:space="preserve"> 2X 標準</v>
      </c>
      <c r="AC510" s="81" t="str">
        <f>VLOOKUP($C510,[1]量産!$C$4:$N$15550,6,FALSE)</f>
        <v>【I4JKN20】VK00 1X,2X 先行量産向け設変出図 (サ変、内容:S/MBR穴、溶接NUT一部削除、RIVET位置変更)</v>
      </c>
      <c r="AD510" s="42" t="str">
        <f>VLOOKUP($C510,[1]量産!$C$4:$N$15550,7,FALSE)</f>
        <v>PA1-3108</v>
      </c>
      <c r="AE510" s="42" t="str">
        <f>VLOOKUP($C510,[1]量産!$C$4:$N$15550,8,FALSE)</f>
        <v>A</v>
      </c>
      <c r="AF510" s="82" t="str">
        <f>VLOOKUP($C510,[1]量産!$C$4:$N$15550,9,FALSE)</f>
        <v>GNN</v>
      </c>
      <c r="AG510" s="83" t="str">
        <f>VLOOKUP($C510,[1]量産!$C$4:$N$15550,10,FALSE)</f>
        <v>○</v>
      </c>
      <c r="AH510" s="42">
        <f>VLOOKUP($C510,[1]量産!$C$4:$N$15550,11,FALSE)</f>
        <v>20230722</v>
      </c>
      <c r="AI510" s="84">
        <f>VLOOKUP($C510,[1]量産!$C$4:$N$15550,12,FALSE)</f>
        <v>20230722</v>
      </c>
      <c r="AJ510" s="12"/>
      <c r="AK510" s="10"/>
      <c r="AL510" s="11">
        <f t="shared" si="58"/>
        <v>7551909711</v>
      </c>
      <c r="AM510" s="11" t="str">
        <f t="shared" si="59"/>
        <v>A</v>
      </c>
      <c r="AN510" s="11" t="str">
        <f t="shared" si="60"/>
        <v>久しぶり</v>
      </c>
      <c r="AQ510" s="11">
        <f t="shared" si="63"/>
        <v>0</v>
      </c>
      <c r="AR510" s="11">
        <f t="shared" si="64"/>
        <v>0</v>
      </c>
      <c r="BK510" s="13" t="e">
        <f>VLOOKUP(C:C,[2]Sheet2!$A:$A,1,FALSE)</f>
        <v>#N/A</v>
      </c>
    </row>
    <row r="511" spans="1:63" s="11" customFormat="1">
      <c r="A511" s="138">
        <v>229</v>
      </c>
      <c r="B511" s="170" t="s">
        <v>13</v>
      </c>
      <c r="C511" s="136">
        <v>7551909820</v>
      </c>
      <c r="D511" s="136" t="s">
        <v>15</v>
      </c>
      <c r="E511" s="247" t="s">
        <v>400</v>
      </c>
      <c r="F511" s="139">
        <v>1</v>
      </c>
      <c r="G511" s="139" t="s">
        <v>1249</v>
      </c>
      <c r="H511" s="139" t="s">
        <v>85</v>
      </c>
      <c r="I511" s="152"/>
      <c r="J511" s="139"/>
      <c r="K511" s="139">
        <v>1</v>
      </c>
      <c r="L511" s="139"/>
      <c r="M511" s="139"/>
      <c r="N511" s="139"/>
      <c r="O511" s="139"/>
      <c r="P511" s="139"/>
      <c r="Q511" s="139"/>
      <c r="R511" s="139"/>
      <c r="S511" s="139">
        <v>1</v>
      </c>
      <c r="T511" s="139"/>
      <c r="U511" s="139"/>
      <c r="V511" s="139">
        <v>2</v>
      </c>
      <c r="W511" s="136" t="s">
        <v>680</v>
      </c>
      <c r="X511" s="136" t="s">
        <v>681</v>
      </c>
      <c r="Y511" s="42" t="str">
        <f>VLOOKUP($C511,[1]量産!$C$4:$N$15550,2,FALSE)</f>
        <v>I3JBZ26</v>
      </c>
      <c r="Z511" s="108">
        <f>VLOOKUP($C511,[1]量産!$C$4:$N$15550,3,FALSE)</f>
        <v>44963</v>
      </c>
      <c r="AA511" s="42" t="str">
        <f>VLOOKUP($C511,[1]量産!$C$4:$N$15550,4,FALSE)</f>
        <v>VK00 NKR</v>
      </c>
      <c r="AB511" s="42" t="str">
        <f>VLOOKUP($C511,[1]量産!$C$4:$N$15550,5,FALSE)</f>
        <v>VK00 1X 標準</v>
      </c>
      <c r="AC511" s="81" t="str">
        <f>VLOOKUP($C511,[1]量産!$C$4:$N$15550,6,FALSE)</f>
        <v>【I3JBZ26】VK00 1X RIGID 一生向けFRAME ASM 新規出図</v>
      </c>
      <c r="AD511" s="42" t="str">
        <f>VLOOKUP($C511,[1]量産!$C$4:$N$15550,7,FALSE)</f>
        <v>PA1-3108</v>
      </c>
      <c r="AE511" s="42" t="str">
        <f>VLOOKUP($C511,[1]量産!$C$4:$N$15550,8,FALSE)</f>
        <v>A</v>
      </c>
      <c r="AF511" s="82" t="str">
        <f>VLOOKUP($C511,[1]量産!$C$4:$N$15550,9,FALSE)</f>
        <v>KHP</v>
      </c>
      <c r="AG511" s="83" t="str">
        <f>VLOOKUP($C511,[1]量産!$C$4:$N$15550,10,FALSE)</f>
        <v>○</v>
      </c>
      <c r="AH511" s="42">
        <f>VLOOKUP($C511,[1]量産!$C$4:$N$15550,11,FALSE)</f>
        <v>20230619</v>
      </c>
      <c r="AI511" s="84">
        <f>VLOOKUP($C511,[1]量産!$C$4:$N$15550,12,FALSE)</f>
        <v>20230619</v>
      </c>
      <c r="AJ511" s="9"/>
      <c r="AK511" s="10"/>
      <c r="AL511" s="11">
        <f t="shared" si="58"/>
        <v>7551909820</v>
      </c>
      <c r="AM511" s="11" t="str">
        <f t="shared" si="59"/>
        <v>A</v>
      </c>
      <c r="AN511" s="11" t="str">
        <f t="shared" si="60"/>
        <v>久しぶり</v>
      </c>
      <c r="AQ511" s="11">
        <f t="shared" si="63"/>
        <v>0</v>
      </c>
      <c r="AR511" s="11">
        <f t="shared" si="64"/>
        <v>0</v>
      </c>
      <c r="BK511" s="13" t="e">
        <f>VLOOKUP(C:C,[2]Sheet2!$A:$A,1,FALSE)</f>
        <v>#N/A</v>
      </c>
    </row>
    <row r="512" spans="1:63" s="11" customFormat="1">
      <c r="A512" s="138">
        <v>238</v>
      </c>
      <c r="B512" s="170" t="s">
        <v>13</v>
      </c>
      <c r="C512" s="136">
        <v>7551910040</v>
      </c>
      <c r="D512" s="136" t="s">
        <v>17</v>
      </c>
      <c r="E512" s="247" t="s">
        <v>400</v>
      </c>
      <c r="F512" s="139">
        <v>1</v>
      </c>
      <c r="G512" s="139" t="s">
        <v>981</v>
      </c>
      <c r="H512" s="139" t="s">
        <v>85</v>
      </c>
      <c r="I512" s="152"/>
      <c r="J512" s="139"/>
      <c r="K512" s="152">
        <v>1</v>
      </c>
      <c r="L512" s="152"/>
      <c r="M512" s="152"/>
      <c r="N512" s="152"/>
      <c r="O512" s="152"/>
      <c r="P512" s="152"/>
      <c r="Q512" s="152">
        <v>1</v>
      </c>
      <c r="R512" s="152">
        <v>1</v>
      </c>
      <c r="S512" s="152">
        <v>1</v>
      </c>
      <c r="T512" s="152">
        <v>4</v>
      </c>
      <c r="U512" s="152"/>
      <c r="V512" s="139">
        <v>8</v>
      </c>
      <c r="W512" s="136" t="s">
        <v>680</v>
      </c>
      <c r="X512" s="136" t="s">
        <v>681</v>
      </c>
      <c r="Y512" s="42" t="str">
        <f>VLOOKUP($C512,[1]量産!$C$4:$N$15550,2,FALSE)</f>
        <v>I3JBZ26</v>
      </c>
      <c r="Z512" s="108">
        <f>VLOOKUP($C512,[1]量産!$C$4:$N$15550,3,FALSE)</f>
        <v>44963</v>
      </c>
      <c r="AA512" s="42" t="str">
        <f>VLOOKUP($C512,[1]量産!$C$4:$N$15550,4,FALSE)</f>
        <v>VK00 NKR</v>
      </c>
      <c r="AB512" s="42" t="str">
        <f>VLOOKUP($C512,[1]量産!$C$4:$N$15550,5,FALSE)</f>
        <v>VK00 1X 標準</v>
      </c>
      <c r="AC512" s="81" t="str">
        <f>VLOOKUP($C512,[1]量産!$C$4:$N$15550,6,FALSE)</f>
        <v>【I3JBZ26】VK00 1X RIGID 一生向けFRAME ASM 新規出図</v>
      </c>
      <c r="AD512" s="42" t="str">
        <f>VLOOKUP($C512,[1]量産!$C$4:$N$15550,7,FALSE)</f>
        <v>PA1-3108</v>
      </c>
      <c r="AE512" s="42" t="str">
        <f>VLOOKUP($C512,[1]量産!$C$4:$N$15550,8,FALSE)</f>
        <v>A</v>
      </c>
      <c r="AF512" s="82" t="str">
        <f>VLOOKUP($C512,[1]量産!$C$4:$N$15550,9,FALSE)</f>
        <v>CMU</v>
      </c>
      <c r="AG512" s="83" t="str">
        <f>VLOOKUP($C512,[1]量産!$C$4:$N$15550,10,FALSE)</f>
        <v>○</v>
      </c>
      <c r="AH512" s="42">
        <f>VLOOKUP($C512,[1]量産!$C$4:$N$15550,11,FALSE)</f>
        <v>20230803</v>
      </c>
      <c r="AI512" s="84">
        <f>VLOOKUP($C512,[1]量産!$C$4:$N$15550,12,FALSE)</f>
        <v>20230803</v>
      </c>
      <c r="AJ512" s="12"/>
      <c r="AK512" s="10"/>
      <c r="AL512" s="11">
        <f t="shared" si="58"/>
        <v>7551910040</v>
      </c>
      <c r="AM512" s="11" t="str">
        <f t="shared" si="59"/>
        <v>A</v>
      </c>
      <c r="AN512" s="11" t="str">
        <f t="shared" si="60"/>
        <v>久しぶり</v>
      </c>
      <c r="AQ512" s="11">
        <f t="shared" si="63"/>
        <v>0</v>
      </c>
      <c r="AR512" s="11">
        <f t="shared" si="64"/>
        <v>0</v>
      </c>
      <c r="BK512" s="13" t="e">
        <f>VLOOKUP(C:C,[2]Sheet2!$A:$A,1,FALSE)</f>
        <v>#N/A</v>
      </c>
    </row>
    <row r="513" spans="1:63" s="13" customFormat="1">
      <c r="A513" s="138">
        <v>366</v>
      </c>
      <c r="B513" s="170" t="s">
        <v>13</v>
      </c>
      <c r="C513" s="136">
        <v>8975092470</v>
      </c>
      <c r="D513" s="139" t="s">
        <v>32</v>
      </c>
      <c r="E513" s="247" t="s">
        <v>400</v>
      </c>
      <c r="F513" s="139">
        <v>1</v>
      </c>
      <c r="G513" s="139" t="s">
        <v>1113</v>
      </c>
      <c r="H513" s="139" t="s">
        <v>85</v>
      </c>
      <c r="I513" s="139"/>
      <c r="J513" s="139"/>
      <c r="K513" s="139">
        <v>1</v>
      </c>
      <c r="L513" s="139">
        <v>1</v>
      </c>
      <c r="M513" s="139"/>
      <c r="N513" s="139"/>
      <c r="O513" s="139"/>
      <c r="P513" s="139"/>
      <c r="Q513" s="139"/>
      <c r="R513" s="139"/>
      <c r="S513" s="139"/>
      <c r="T513" s="139"/>
      <c r="U513" s="139"/>
      <c r="V513" s="139">
        <v>2</v>
      </c>
      <c r="W513" s="136" t="s">
        <v>680</v>
      </c>
      <c r="X513" s="136" t="s">
        <v>787</v>
      </c>
      <c r="Y513" s="42" t="str">
        <f>VLOOKUP($C513,[1]量産!$C$4:$N$15550,2,FALSE)</f>
        <v>I3JZ346</v>
      </c>
      <c r="Z513" s="108">
        <f>VLOOKUP($C513,[1]量産!$C$4:$N$15550,3,FALSE)</f>
        <v>0</v>
      </c>
      <c r="AA513" s="42">
        <f>VLOOKUP($C513,[1]量産!$C$4:$N$15550,4,FALSE)</f>
        <v>0</v>
      </c>
      <c r="AB513" s="42" t="str">
        <f>VLOOKUP($C513,[1]量産!$C$4:$N$15550,5,FALSE)</f>
        <v>VL01 C3-Gr SOP</v>
      </c>
      <c r="AC513" s="81" t="str">
        <f>VLOOKUP($C513,[1]量産!$C$4:$N$15550,6,FALSE)</f>
        <v>【I3JZ346】VL01 C3-Gr向け ナロー系 新規出図</v>
      </c>
      <c r="AD513" s="42" t="str">
        <f>VLOOKUP($C513,[1]量産!$C$4:$N$15550,7,FALSE)</f>
        <v>PA1-1022</v>
      </c>
      <c r="AE513" s="42" t="str">
        <f>VLOOKUP($C513,[1]量産!$C$4:$N$15550,8,FALSE)</f>
        <v>A</v>
      </c>
      <c r="AF513" s="82" t="str">
        <f>VLOOKUP($C513,[1]量産!$C$4:$N$15550,9,FALSE)</f>
        <v>MED</v>
      </c>
      <c r="AG513" s="83" t="str">
        <f>VLOOKUP($C513,[1]量産!$C$4:$N$15550,10,FALSE)</f>
        <v>○</v>
      </c>
      <c r="AH513" s="42">
        <f>VLOOKUP($C513,[1]量産!$C$4:$N$15550,11,FALSE)</f>
        <v>20210226</v>
      </c>
      <c r="AI513" s="84">
        <f>VLOOKUP($C513,[1]量産!$C$4:$N$15550,12,FALSE)</f>
        <v>20210226</v>
      </c>
      <c r="AJ513" s="9"/>
      <c r="AK513" s="10"/>
      <c r="AL513" s="11">
        <f t="shared" si="58"/>
        <v>8975092470</v>
      </c>
      <c r="AM513" s="11" t="str">
        <f t="shared" si="59"/>
        <v>A</v>
      </c>
      <c r="AN513" s="11" t="str">
        <f t="shared" si="60"/>
        <v>久しぶり</v>
      </c>
      <c r="AQ513" s="11">
        <f t="shared" si="63"/>
        <v>0</v>
      </c>
      <c r="AR513" s="11">
        <f t="shared" si="64"/>
        <v>0</v>
      </c>
      <c r="BK513" s="13" t="e">
        <f>VLOOKUP(C:C,[2]Sheet2!$A:$A,1,FALSE)</f>
        <v>#N/A</v>
      </c>
    </row>
    <row r="514" spans="1:63" s="11" customFormat="1">
      <c r="A514" s="138">
        <v>401</v>
      </c>
      <c r="B514" s="170" t="s">
        <v>13</v>
      </c>
      <c r="C514" s="136">
        <v>8977943313</v>
      </c>
      <c r="D514" s="136" t="s">
        <v>1212</v>
      </c>
      <c r="E514" s="247" t="s">
        <v>400</v>
      </c>
      <c r="F514" s="139">
        <v>1</v>
      </c>
      <c r="G514" s="139" t="s">
        <v>1213</v>
      </c>
      <c r="H514" s="139" t="s">
        <v>85</v>
      </c>
      <c r="I514" s="152"/>
      <c r="J514" s="139"/>
      <c r="K514" s="139">
        <v>1</v>
      </c>
      <c r="L514" s="139">
        <v>4</v>
      </c>
      <c r="M514" s="139"/>
      <c r="N514" s="139"/>
      <c r="O514" s="139"/>
      <c r="P514" s="139"/>
      <c r="Q514" s="139"/>
      <c r="R514" s="139"/>
      <c r="S514" s="139"/>
      <c r="T514" s="152"/>
      <c r="U514" s="152"/>
      <c r="V514" s="139">
        <v>5</v>
      </c>
      <c r="W514" s="136" t="s">
        <v>680</v>
      </c>
      <c r="X514" s="136" t="s">
        <v>681</v>
      </c>
      <c r="Y514" s="42" t="str">
        <f>VLOOKUP($C514,[1]量産!$C$4:$N$15550,2,FALSE)</f>
        <v>I4JKN20</v>
      </c>
      <c r="Z514" s="108">
        <f>VLOOKUP($C514,[1]量産!$C$4:$N$15550,3,FALSE)</f>
        <v>45005</v>
      </c>
      <c r="AA514" s="42" t="str">
        <f>VLOOKUP($C514,[1]量産!$C$4:$N$15550,4,FALSE)</f>
        <v>VK00 NMS</v>
      </c>
      <c r="AB514" s="42" t="str">
        <f>VLOOKUP($C514,[1]量産!$C$4:$N$15550,5,FALSE)</f>
        <v xml:space="preserve"> 2X 標準</v>
      </c>
      <c r="AC514" s="81" t="str">
        <f>VLOOKUP($C514,[1]量産!$C$4:$N$15550,6,FALSE)</f>
        <v>【I4JKN20】VK00 1X,2X 先行量産向け設変出図 (サ変、内容:S/MBR穴、溶接NUT一部削除、RIVET位置変更)</v>
      </c>
      <c r="AD514" s="42" t="str">
        <f>VLOOKUP($C514,[1]量産!$C$4:$N$15550,7,FALSE)</f>
        <v>PA1-3108</v>
      </c>
      <c r="AE514" s="42" t="str">
        <f>VLOOKUP($C514,[1]量産!$C$4:$N$15550,8,FALSE)</f>
        <v>A</v>
      </c>
      <c r="AF514" s="82" t="str">
        <f>VLOOKUP($C514,[1]量産!$C$4:$N$15550,9,FALSE)</f>
        <v>CBB</v>
      </c>
      <c r="AG514" s="83" t="str">
        <f>VLOOKUP($C514,[1]量産!$C$4:$N$15550,10,FALSE)</f>
        <v>○</v>
      </c>
      <c r="AH514" s="42">
        <f>VLOOKUP($C514,[1]量産!$C$4:$N$15550,11,FALSE)</f>
        <v>20230712</v>
      </c>
      <c r="AI514" s="84">
        <f>VLOOKUP($C514,[1]量産!$C$4:$N$15550,12,FALSE)</f>
        <v>20230712</v>
      </c>
      <c r="AJ514" s="9"/>
      <c r="AK514" s="10"/>
      <c r="AL514" s="11">
        <f t="shared" si="58"/>
        <v>8977943313</v>
      </c>
      <c r="AM514" s="11" t="str">
        <f t="shared" si="59"/>
        <v>A</v>
      </c>
      <c r="AN514" s="11" t="str">
        <f t="shared" si="60"/>
        <v>久しぶり</v>
      </c>
      <c r="AQ514" s="11">
        <f t="shared" si="63"/>
        <v>0</v>
      </c>
      <c r="AR514" s="11">
        <f t="shared" si="64"/>
        <v>0</v>
      </c>
      <c r="BK514" s="13" t="e">
        <f>VLOOKUP(C:C,[2]Sheet2!$A:$A,1,FALSE)</f>
        <v>#N/A</v>
      </c>
    </row>
    <row r="515" spans="1:63" s="11" customFormat="1">
      <c r="A515" s="138">
        <v>402</v>
      </c>
      <c r="B515" s="170" t="s">
        <v>13</v>
      </c>
      <c r="C515" s="136">
        <v>8977943322</v>
      </c>
      <c r="D515" s="136" t="s">
        <v>17</v>
      </c>
      <c r="E515" s="247" t="s">
        <v>400</v>
      </c>
      <c r="F515" s="139">
        <v>1</v>
      </c>
      <c r="G515" s="139" t="s">
        <v>799</v>
      </c>
      <c r="H515" s="139" t="s">
        <v>85</v>
      </c>
      <c r="I515" s="279"/>
      <c r="J515" s="279"/>
      <c r="K515" s="280">
        <v>1</v>
      </c>
      <c r="L515" s="280">
        <v>1</v>
      </c>
      <c r="M515" s="279">
        <v>2</v>
      </c>
      <c r="N515" s="279"/>
      <c r="O515" s="279"/>
      <c r="P515" s="279">
        <v>1</v>
      </c>
      <c r="Q515" s="279"/>
      <c r="R515" s="279"/>
      <c r="S515" s="279"/>
      <c r="T515" s="279"/>
      <c r="U515" s="279"/>
      <c r="V515" s="139">
        <v>5</v>
      </c>
      <c r="W515" s="136" t="s">
        <v>680</v>
      </c>
      <c r="X515" s="136" t="s">
        <v>681</v>
      </c>
      <c r="Y515" s="42" t="str">
        <f>VLOOKUP($C515,[1]量産!$C$4:$N$15550,2,FALSE)</f>
        <v>I4JKG68</v>
      </c>
      <c r="Z515" s="108">
        <f>VLOOKUP($C515,[1]量産!$C$4:$N$15550,3,FALSE)</f>
        <v>44959</v>
      </c>
      <c r="AA515" s="42" t="str">
        <f>VLOOKUP($C515,[1]量産!$C$4:$N$15550,4,FALSE)</f>
        <v>VK00 NMR</v>
      </c>
      <c r="AB515" s="42" t="str">
        <f>VLOOKUP($C515,[1]量産!$C$4:$N$15550,5,FALSE)</f>
        <v>VK00 1X 標準</v>
      </c>
      <c r="AC515" s="81" t="str">
        <f>VLOOKUP($C515,[1]量産!$C$4:$N$15550,6,FALSE)</f>
        <v>【I4JKG68】VK00 1X RIGID 一生向けFRAME ASM 設変出図</v>
      </c>
      <c r="AD515" s="42" t="str">
        <f>VLOOKUP($C515,[1]量産!$C$4:$N$15550,7,FALSE)</f>
        <v>PA1-3108</v>
      </c>
      <c r="AE515" s="42" t="str">
        <f>VLOOKUP($C515,[1]量産!$C$4:$N$15550,8,FALSE)</f>
        <v>A</v>
      </c>
      <c r="AF515" s="82" t="str">
        <f>VLOOKUP($C515,[1]量産!$C$4:$N$15550,9,FALSE)</f>
        <v>KA3</v>
      </c>
      <c r="AG515" s="83" t="str">
        <f>VLOOKUP($C515,[1]量産!$C$4:$N$15550,10,FALSE)</f>
        <v>○</v>
      </c>
      <c r="AH515" s="42">
        <f>VLOOKUP($C515,[1]量産!$C$4:$N$15550,11,FALSE)</f>
        <v>20231106</v>
      </c>
      <c r="AI515" s="84">
        <f>VLOOKUP($C515,[1]量産!$C$4:$N$15550,12,FALSE)</f>
        <v>20231106</v>
      </c>
      <c r="AJ515" s="12"/>
      <c r="AK515" s="10"/>
      <c r="AL515" s="11">
        <f t="shared" si="58"/>
        <v>8977943322</v>
      </c>
      <c r="AM515" s="11" t="str">
        <f t="shared" si="59"/>
        <v>A</v>
      </c>
      <c r="AN515" s="11" t="str">
        <f t="shared" si="60"/>
        <v>久しぶり</v>
      </c>
      <c r="AQ515" s="11">
        <f t="shared" si="63"/>
        <v>0</v>
      </c>
      <c r="AR515" s="11">
        <f t="shared" si="64"/>
        <v>0</v>
      </c>
      <c r="BK515" s="13" t="e">
        <f>VLOOKUP(C:C,[2]Sheet2!$A:$A,1,FALSE)</f>
        <v>#N/A</v>
      </c>
    </row>
    <row r="516" spans="1:63" s="11" customFormat="1">
      <c r="A516" s="138">
        <v>457</v>
      </c>
      <c r="B516" s="170" t="s">
        <v>13</v>
      </c>
      <c r="C516" s="136">
        <v>8978767302</v>
      </c>
      <c r="D516" s="136" t="s">
        <v>17</v>
      </c>
      <c r="E516" s="247" t="s">
        <v>400</v>
      </c>
      <c r="F516" s="139">
        <v>1</v>
      </c>
      <c r="G516" s="139" t="s">
        <v>962</v>
      </c>
      <c r="H516" s="139" t="s">
        <v>85</v>
      </c>
      <c r="I516" s="279"/>
      <c r="J516" s="139"/>
      <c r="K516" s="279">
        <v>1</v>
      </c>
      <c r="L516" s="279"/>
      <c r="M516" s="279"/>
      <c r="N516" s="279"/>
      <c r="O516" s="279"/>
      <c r="P516" s="279">
        <v>1</v>
      </c>
      <c r="Q516" s="279"/>
      <c r="R516" s="279"/>
      <c r="S516" s="279"/>
      <c r="T516" s="279">
        <v>1</v>
      </c>
      <c r="U516" s="279"/>
      <c r="V516" s="139">
        <v>3</v>
      </c>
      <c r="W516" s="136" t="s">
        <v>680</v>
      </c>
      <c r="X516" s="136" t="s">
        <v>681</v>
      </c>
      <c r="Y516" s="42" t="str">
        <f>VLOOKUP($C516,[1]量産!$C$4:$N$15550,2,FALSE)</f>
        <v>I4JKG68</v>
      </c>
      <c r="Z516" s="108">
        <f>VLOOKUP($C516,[1]量産!$C$4:$N$15550,3,FALSE)</f>
        <v>44959</v>
      </c>
      <c r="AA516" s="42" t="str">
        <f>VLOOKUP($C516,[1]量産!$C$4:$N$15550,4,FALSE)</f>
        <v>VK00 NMR</v>
      </c>
      <c r="AB516" s="42" t="str">
        <f>VLOOKUP($C516,[1]量産!$C$4:$N$15550,5,FALSE)</f>
        <v>VK00 1X 標準</v>
      </c>
      <c r="AC516" s="81" t="str">
        <f>VLOOKUP($C516,[1]量産!$C$4:$N$15550,6,FALSE)</f>
        <v>【I4JKG68】VK00 1X RIGID 一生向けFRAME ASM 設変出図</v>
      </c>
      <c r="AD516" s="42" t="str">
        <f>VLOOKUP($C516,[1]量産!$C$4:$N$15550,7,FALSE)</f>
        <v>PA1-3108</v>
      </c>
      <c r="AE516" s="42" t="str">
        <f>VLOOKUP($C516,[1]量産!$C$4:$N$15550,8,FALSE)</f>
        <v>A</v>
      </c>
      <c r="AF516" s="82" t="str">
        <f>VLOOKUP($C516,[1]量産!$C$4:$N$15550,9,FALSE)</f>
        <v>KAA</v>
      </c>
      <c r="AG516" s="83" t="str">
        <f>VLOOKUP($C516,[1]量産!$C$4:$N$15550,10,FALSE)</f>
        <v>○</v>
      </c>
      <c r="AH516" s="42">
        <f>VLOOKUP($C516,[1]量産!$C$4:$N$15550,11,FALSE)</f>
        <v>20230829</v>
      </c>
      <c r="AI516" s="84">
        <f>VLOOKUP($C516,[1]量産!$C$4:$N$15550,12,FALSE)</f>
        <v>20230829</v>
      </c>
      <c r="AJ516" s="9"/>
      <c r="AK516" s="10"/>
      <c r="AL516" s="11">
        <f t="shared" si="58"/>
        <v>8978767302</v>
      </c>
      <c r="AM516" s="11" t="str">
        <f t="shared" si="59"/>
        <v>A</v>
      </c>
      <c r="AN516" s="11" t="str">
        <f t="shared" si="60"/>
        <v>久しぶり</v>
      </c>
      <c r="AQ516" s="11">
        <f t="shared" si="63"/>
        <v>0</v>
      </c>
      <c r="AR516" s="11">
        <f t="shared" si="64"/>
        <v>0</v>
      </c>
      <c r="BK516" s="13" t="e">
        <f>VLOOKUP(C:C,[2]Sheet2!$A:$A,1,FALSE)</f>
        <v>#N/A</v>
      </c>
    </row>
    <row r="517" spans="1:63" s="11" customFormat="1">
      <c r="A517" s="138">
        <v>540</v>
      </c>
      <c r="B517" s="170" t="s">
        <v>13</v>
      </c>
      <c r="C517" s="136">
        <v>7552378350</v>
      </c>
      <c r="D517" s="136" t="s">
        <v>15</v>
      </c>
      <c r="E517" s="247" t="s">
        <v>400</v>
      </c>
      <c r="F517" s="139">
        <v>3</v>
      </c>
      <c r="G517" s="139" t="s">
        <v>885</v>
      </c>
      <c r="H517" s="139" t="s">
        <v>85</v>
      </c>
      <c r="I517" s="152"/>
      <c r="J517" s="152"/>
      <c r="K517" s="152">
        <v>2</v>
      </c>
      <c r="L517" s="152">
        <v>4</v>
      </c>
      <c r="M517" s="152">
        <v>2</v>
      </c>
      <c r="N517" s="139">
        <v>6</v>
      </c>
      <c r="O517" s="152">
        <v>6</v>
      </c>
      <c r="P517" s="152">
        <v>6</v>
      </c>
      <c r="Q517" s="152">
        <v>6</v>
      </c>
      <c r="R517" s="139">
        <v>4</v>
      </c>
      <c r="S517" s="139">
        <v>4</v>
      </c>
      <c r="T517" s="139"/>
      <c r="U517" s="139"/>
      <c r="V517" s="139">
        <v>40</v>
      </c>
      <c r="W517" s="136" t="s">
        <v>680</v>
      </c>
      <c r="X517" s="136" t="s">
        <v>681</v>
      </c>
      <c r="Y517" s="42" t="str">
        <f>VLOOKUP($C517,[1]量産!$C$4:$N$15550,2,FALSE)</f>
        <v>I3K4234</v>
      </c>
      <c r="Z517" s="108">
        <f>VLOOKUP($C517,[1]量産!$C$4:$N$15550,3,FALSE)</f>
        <v>45373</v>
      </c>
      <c r="AA517" s="42" t="str">
        <f>VLOOKUP($C517,[1]量産!$C$4:$N$15550,4,FALSE)</f>
        <v>VK00 NMR</v>
      </c>
      <c r="AB517" s="42" t="str">
        <f>VLOOKUP($C517,[1]量産!$C$4:$N$15550,5,FALSE)</f>
        <v>VK00 700幅</v>
      </c>
      <c r="AC517" s="81" t="str">
        <f>VLOOKUP($C517,[1]量産!$C$4:$N$15550,6,FALSE)</f>
        <v>VK00 B1-GR 一生向け　FRAME ASM 新規出図</v>
      </c>
      <c r="AD517" s="42" t="str">
        <f>VLOOKUP($C517,[1]量産!$C$4:$N$15550,7,FALSE)</f>
        <v>PA1-5011</v>
      </c>
      <c r="AE517" s="42" t="str">
        <f>VLOOKUP($C517,[1]量産!$C$4:$N$15550,8,FALSE)</f>
        <v>A</v>
      </c>
      <c r="AF517" s="82" t="str">
        <f>VLOOKUP($C517,[1]量産!$C$4:$N$15550,9,FALSE)</f>
        <v>BVV</v>
      </c>
      <c r="AG517" s="83" t="str">
        <f>VLOOKUP($C517,[1]量産!$C$4:$N$15550,10,FALSE)</f>
        <v>○</v>
      </c>
      <c r="AH517" s="42">
        <f>VLOOKUP($C517,[1]量産!$C$4:$N$15550,11,FALSE)</f>
        <v>20241022</v>
      </c>
      <c r="AI517" s="84">
        <f>VLOOKUP($C517,[1]量産!$C$4:$N$15550,12,FALSE)</f>
        <v>20241022</v>
      </c>
      <c r="AJ517" s="9"/>
      <c r="AK517" s="10"/>
      <c r="AL517" s="11">
        <f t="shared" ref="AL517:AL580" si="65">C517</f>
        <v>7552378350</v>
      </c>
      <c r="AM517" s="11" t="str">
        <f t="shared" ref="AM517:AM580" si="66">B517</f>
        <v>A</v>
      </c>
      <c r="AN517" s="11" t="str">
        <f t="shared" ref="AN517:AN580" si="67">E517</f>
        <v>久しぶり</v>
      </c>
      <c r="AQ517" s="11">
        <f t="shared" si="63"/>
        <v>0</v>
      </c>
      <c r="AR517" s="11">
        <f t="shared" si="64"/>
        <v>0</v>
      </c>
      <c r="BK517" s="13" t="e">
        <f>VLOOKUP(C:C,[2]Sheet2!$A:$A,1,FALSE)</f>
        <v>#N/A</v>
      </c>
    </row>
    <row r="518" spans="1:63" s="11" customFormat="1">
      <c r="A518" s="138">
        <v>547</v>
      </c>
      <c r="B518" s="170" t="s">
        <v>13</v>
      </c>
      <c r="C518" s="136">
        <v>7552378520</v>
      </c>
      <c r="D518" s="136" t="s">
        <v>15</v>
      </c>
      <c r="E518" s="247" t="s">
        <v>400</v>
      </c>
      <c r="F518" s="139">
        <v>3</v>
      </c>
      <c r="G518" s="139" t="s">
        <v>1244</v>
      </c>
      <c r="H518" s="139" t="s">
        <v>85</v>
      </c>
      <c r="I518" s="139"/>
      <c r="J518" s="139"/>
      <c r="K518" s="139">
        <v>3</v>
      </c>
      <c r="L518" s="139"/>
      <c r="M518" s="139">
        <v>3</v>
      </c>
      <c r="N518" s="139">
        <v>3</v>
      </c>
      <c r="O518" s="139"/>
      <c r="P518" s="139"/>
      <c r="Q518" s="139"/>
      <c r="R518" s="139"/>
      <c r="S518" s="139"/>
      <c r="T518" s="139"/>
      <c r="U518" s="139"/>
      <c r="V518" s="139">
        <v>9</v>
      </c>
      <c r="W518" s="136" t="s">
        <v>680</v>
      </c>
      <c r="X518" s="136" t="s">
        <v>681</v>
      </c>
      <c r="Y518" s="42" t="str">
        <f>VLOOKUP($C518,[1]量産!$C$4:$N$15550,2,FALSE)</f>
        <v>I3K4234</v>
      </c>
      <c r="Z518" s="108">
        <f>VLOOKUP($C518,[1]量産!$C$4:$N$15550,3,FALSE)</f>
        <v>45373</v>
      </c>
      <c r="AA518" s="42" t="str">
        <f>VLOOKUP($C518,[1]量産!$C$4:$N$15550,4,FALSE)</f>
        <v>VK00 NMR</v>
      </c>
      <c r="AB518" s="42" t="str">
        <f>VLOOKUP($C518,[1]量産!$C$4:$N$15550,5,FALSE)</f>
        <v>VK00 700幅</v>
      </c>
      <c r="AC518" s="81" t="str">
        <f>VLOOKUP($C518,[1]量産!$C$4:$N$15550,6,FALSE)</f>
        <v>VK00 B1-GR 一生向け　FRAME ASM 新規出図</v>
      </c>
      <c r="AD518" s="42" t="str">
        <f>VLOOKUP($C518,[1]量産!$C$4:$N$15550,7,FALSE)</f>
        <v>PA1-5088</v>
      </c>
      <c r="AE518" s="42" t="str">
        <f>VLOOKUP($C518,[1]量産!$C$4:$N$15550,8,FALSE)</f>
        <v>A</v>
      </c>
      <c r="AF518" s="82" t="str">
        <f>VLOOKUP($C518,[1]量産!$C$4:$N$15550,9,FALSE)</f>
        <v>GDQ</v>
      </c>
      <c r="AG518" s="83" t="str">
        <f>VLOOKUP($C518,[1]量産!$C$4:$N$15550,10,FALSE)</f>
        <v>○</v>
      </c>
      <c r="AH518" s="42">
        <f>VLOOKUP($C518,[1]量産!$C$4:$N$15550,11,FALSE)</f>
        <v>20250523</v>
      </c>
      <c r="AI518" s="84">
        <f>VLOOKUP($C518,[1]量産!$C$4:$N$15550,12,FALSE)</f>
        <v>20250523</v>
      </c>
      <c r="AJ518" s="9"/>
      <c r="AK518" s="10"/>
      <c r="AL518" s="11">
        <f t="shared" si="65"/>
        <v>7552378520</v>
      </c>
      <c r="AM518" s="11" t="str">
        <f t="shared" si="66"/>
        <v>A</v>
      </c>
      <c r="AN518" s="11" t="str">
        <f t="shared" si="67"/>
        <v>久しぶり</v>
      </c>
      <c r="AQ518" s="11">
        <f t="shared" si="63"/>
        <v>0</v>
      </c>
      <c r="AR518" s="11">
        <f t="shared" si="64"/>
        <v>0</v>
      </c>
      <c r="BK518" s="13" t="e">
        <f>VLOOKUP(C:C,[2]Sheet2!$A:$A,1,FALSE)</f>
        <v>#N/A</v>
      </c>
    </row>
    <row r="519" spans="1:63" s="11" customFormat="1">
      <c r="A519" s="138">
        <v>548</v>
      </c>
      <c r="B519" s="170" t="s">
        <v>13</v>
      </c>
      <c r="C519" s="136">
        <v>7552378540</v>
      </c>
      <c r="D519" s="136" t="s">
        <v>15</v>
      </c>
      <c r="E519" s="247" t="s">
        <v>400</v>
      </c>
      <c r="F519" s="139">
        <v>3</v>
      </c>
      <c r="G519" s="139" t="s">
        <v>1248</v>
      </c>
      <c r="H519" s="139" t="s">
        <v>85</v>
      </c>
      <c r="I519" s="299"/>
      <c r="J519" s="299"/>
      <c r="K519" s="299">
        <v>3</v>
      </c>
      <c r="L519" s="299"/>
      <c r="M519" s="299">
        <v>3</v>
      </c>
      <c r="N519" s="299">
        <v>3</v>
      </c>
      <c r="O519" s="299"/>
      <c r="P519" s="299"/>
      <c r="Q519" s="299"/>
      <c r="R519" s="299"/>
      <c r="S519" s="299"/>
      <c r="T519" s="299"/>
      <c r="U519" s="299"/>
      <c r="V519" s="139">
        <v>9</v>
      </c>
      <c r="W519" s="136" t="s">
        <v>680</v>
      </c>
      <c r="X519" s="136" t="s">
        <v>681</v>
      </c>
      <c r="Y519" s="42" t="str">
        <f>VLOOKUP($C519,[1]量産!$C$4:$N$15550,2,FALSE)</f>
        <v>I3K4234</v>
      </c>
      <c r="Z519" s="108">
        <f>VLOOKUP($C519,[1]量産!$C$4:$N$15550,3,FALSE)</f>
        <v>45373</v>
      </c>
      <c r="AA519" s="42" t="str">
        <f>VLOOKUP($C519,[1]量産!$C$4:$N$15550,4,FALSE)</f>
        <v>VK00 NMR</v>
      </c>
      <c r="AB519" s="42" t="str">
        <f>VLOOKUP($C519,[1]量産!$C$4:$N$15550,5,FALSE)</f>
        <v>VK00 700幅</v>
      </c>
      <c r="AC519" s="81" t="str">
        <f>VLOOKUP($C519,[1]量産!$C$4:$N$15550,6,FALSE)</f>
        <v>VK00 B1-GR 一生向け　FRAME ASM 新規出図</v>
      </c>
      <c r="AD519" s="42" t="str">
        <f>VLOOKUP($C519,[1]量産!$C$4:$N$15550,7,FALSE)</f>
        <v>PA1-5088</v>
      </c>
      <c r="AE519" s="42" t="str">
        <f>VLOOKUP($C519,[1]量産!$C$4:$N$15550,8,FALSE)</f>
        <v>A</v>
      </c>
      <c r="AF519" s="82" t="str">
        <f>VLOOKUP($C519,[1]量産!$C$4:$N$15550,9,FALSE)</f>
        <v>GAL</v>
      </c>
      <c r="AG519" s="83" t="str">
        <f>VLOOKUP($C519,[1]量産!$C$4:$N$15550,10,FALSE)</f>
        <v>○</v>
      </c>
      <c r="AH519" s="42">
        <f>VLOOKUP($C519,[1]量産!$C$4:$N$15550,11,FALSE)</f>
        <v>20241127</v>
      </c>
      <c r="AI519" s="84">
        <f>VLOOKUP($C519,[1]量産!$C$4:$N$15550,12,FALSE)</f>
        <v>20241127</v>
      </c>
      <c r="AJ519" s="12"/>
      <c r="AK519" s="10"/>
      <c r="AL519" s="11">
        <f t="shared" si="65"/>
        <v>7552378540</v>
      </c>
      <c r="AM519" s="11" t="str">
        <f t="shared" si="66"/>
        <v>A</v>
      </c>
      <c r="AN519" s="11" t="str">
        <f t="shared" si="67"/>
        <v>久しぶり</v>
      </c>
      <c r="AQ519" s="11">
        <f t="shared" si="63"/>
        <v>0</v>
      </c>
      <c r="AR519" s="11">
        <f t="shared" si="64"/>
        <v>0</v>
      </c>
      <c r="BK519" s="13" t="e">
        <f>VLOOKUP(C:C,[2]Sheet2!$A:$A,1,FALSE)</f>
        <v>#N/A</v>
      </c>
    </row>
    <row r="520" spans="1:63" s="11" customFormat="1">
      <c r="A520" s="138">
        <v>213</v>
      </c>
      <c r="B520" s="170" t="s">
        <v>13</v>
      </c>
      <c r="C520" s="136">
        <v>7551909420</v>
      </c>
      <c r="D520" s="136" t="s">
        <v>17</v>
      </c>
      <c r="E520" s="247" t="e">
        <v>#N/A</v>
      </c>
      <c r="F520" s="139">
        <v>1</v>
      </c>
      <c r="G520" s="139" t="s">
        <v>1211</v>
      </c>
      <c r="H520" s="139" t="s">
        <v>85</v>
      </c>
      <c r="I520" s="299"/>
      <c r="J520" s="299"/>
      <c r="K520" s="299">
        <v>1</v>
      </c>
      <c r="L520" s="299"/>
      <c r="M520" s="299">
        <v>1</v>
      </c>
      <c r="N520" s="299"/>
      <c r="O520" s="299"/>
      <c r="P520" s="299">
        <v>1</v>
      </c>
      <c r="Q520" s="299">
        <v>1</v>
      </c>
      <c r="R520" s="299"/>
      <c r="S520" s="299">
        <v>1</v>
      </c>
      <c r="T520" s="299"/>
      <c r="U520" s="299"/>
      <c r="V520" s="139">
        <v>5</v>
      </c>
      <c r="W520" s="136" t="s">
        <v>680</v>
      </c>
      <c r="X520" s="136" t="s">
        <v>681</v>
      </c>
      <c r="Y520" s="42" t="str">
        <f>VLOOKUP($C520,[1]量産!$C$4:$N$15550,2,FALSE)</f>
        <v>I3JBZ26</v>
      </c>
      <c r="Z520" s="108">
        <f>VLOOKUP($C520,[1]量産!$C$4:$N$15550,3,FALSE)</f>
        <v>44963</v>
      </c>
      <c r="AA520" s="42" t="str">
        <f>VLOOKUP($C520,[1]量産!$C$4:$N$15550,4,FALSE)</f>
        <v>VK00 NKR</v>
      </c>
      <c r="AB520" s="42" t="str">
        <f>VLOOKUP($C520,[1]量産!$C$4:$N$15550,5,FALSE)</f>
        <v>VK00 1X 標準</v>
      </c>
      <c r="AC520" s="81" t="str">
        <f>VLOOKUP($C520,[1]量産!$C$4:$N$15550,6,FALSE)</f>
        <v>【I3JBZ26】VK00 1X RIGID 一生向けFRAME ASM 新規出図</v>
      </c>
      <c r="AD520" s="42" t="str">
        <f>VLOOKUP($C520,[1]量産!$C$4:$N$15550,7,FALSE)</f>
        <v>PA1-3108</v>
      </c>
      <c r="AE520" s="42" t="str">
        <f>VLOOKUP($C520,[1]量産!$C$4:$N$15550,8,FALSE)</f>
        <v>A</v>
      </c>
      <c r="AF520" s="82" t="str">
        <f>VLOOKUP($C520,[1]量産!$C$4:$N$15550,9,FALSE)</f>
        <v>JC9</v>
      </c>
      <c r="AG520" s="83" t="str">
        <f>VLOOKUP($C520,[1]量産!$C$4:$N$15550,10,FALSE)</f>
        <v>○</v>
      </c>
      <c r="AH520" s="42">
        <f>VLOOKUP($C520,[1]量産!$C$4:$N$15550,11,FALSE)</f>
        <v>20231129</v>
      </c>
      <c r="AI520" s="84">
        <f>VLOOKUP($C520,[1]量産!$C$4:$N$15550,12,FALSE)</f>
        <v>20231129</v>
      </c>
      <c r="AJ520" s="9"/>
      <c r="AK520" s="10"/>
      <c r="AL520" s="11">
        <f t="shared" si="65"/>
        <v>7551909420</v>
      </c>
      <c r="AM520" s="11" t="str">
        <f t="shared" si="66"/>
        <v>A</v>
      </c>
      <c r="AN520" s="11" t="e">
        <f t="shared" si="67"/>
        <v>#N/A</v>
      </c>
      <c r="AQ520" s="11">
        <f t="shared" si="63"/>
        <v>0</v>
      </c>
      <c r="AR520" s="11">
        <f t="shared" si="64"/>
        <v>0</v>
      </c>
      <c r="BK520" s="13" t="e">
        <f>VLOOKUP(C:C,[2]Sheet2!$A:$A,1,FALSE)</f>
        <v>#N/A</v>
      </c>
    </row>
    <row r="521" spans="1:63" s="11" customFormat="1">
      <c r="A521" s="138">
        <v>177</v>
      </c>
      <c r="B521" s="170" t="s">
        <v>13</v>
      </c>
      <c r="C521" s="136">
        <v>7551885802</v>
      </c>
      <c r="D521" s="136" t="s">
        <v>12</v>
      </c>
      <c r="E521" s="247" t="s">
        <v>1013</v>
      </c>
      <c r="F521" s="139">
        <v>1</v>
      </c>
      <c r="G521" s="139" t="s">
        <v>391</v>
      </c>
      <c r="H521" s="139" t="s">
        <v>85</v>
      </c>
      <c r="I521" s="152"/>
      <c r="J521" s="152"/>
      <c r="K521" s="152"/>
      <c r="L521" s="139">
        <v>1</v>
      </c>
      <c r="M521" s="139"/>
      <c r="N521" s="139"/>
      <c r="O521" s="139"/>
      <c r="P521" s="139"/>
      <c r="Q521" s="139">
        <v>1</v>
      </c>
      <c r="R521" s="139">
        <v>2</v>
      </c>
      <c r="S521" s="139"/>
      <c r="T521" s="139"/>
      <c r="U521" s="139"/>
      <c r="V521" s="139">
        <v>4</v>
      </c>
      <c r="W521" s="136" t="s">
        <v>680</v>
      </c>
      <c r="X521" s="136" t="s">
        <v>681</v>
      </c>
      <c r="Y521" s="42" t="str">
        <f>VLOOKUP($C521,[1]量産!$C$4:$N$15550,2,FALSE)</f>
        <v>I4JKV99</v>
      </c>
      <c r="Z521" s="108">
        <f>VLOOKUP($C521,[1]量産!$C$4:$N$15550,3,FALSE)</f>
        <v>45202</v>
      </c>
      <c r="AA521" s="42" t="str">
        <f>VLOOKUP($C521,[1]量産!$C$4:$N$15550,4,FALSE)</f>
        <v>VK00 NPR</v>
      </c>
      <c r="AB521" s="42" t="str">
        <f>VLOOKUP($C521,[1]量産!$C$4:$N$15550,5,FALSE)</f>
        <v>3X 750幅</v>
      </c>
      <c r="AC521" s="81" t="str">
        <f>VLOOKUP($C521,[1]量産!$C$4:$N$15550,6,FALSE)</f>
        <v>【I4JKV99】VK00 3X 750幅 FRAME ASM　設変出図(サ変、NUT,RIVETの変更)　※AAS-LD-12565</v>
      </c>
      <c r="AD521" s="42" t="str">
        <f>VLOOKUP($C521,[1]量産!$C$4:$N$15550,7,FALSE)</f>
        <v>PA1-3218</v>
      </c>
      <c r="AE521" s="42" t="str">
        <f>VLOOKUP($C521,[1]量産!$C$4:$N$15550,8,FALSE)</f>
        <v>A</v>
      </c>
      <c r="AF521" s="82" t="str">
        <f>VLOOKUP($C521,[1]量産!$C$4:$N$15550,9,FALSE)</f>
        <v>1SLQ</v>
      </c>
      <c r="AG521" s="83" t="str">
        <f>VLOOKUP($C521,[1]量産!$C$4:$N$15550,10,FALSE)</f>
        <v>○</v>
      </c>
      <c r="AH521" s="42">
        <f>VLOOKUP($C521,[1]量産!$C$4:$N$15550,11,FALSE)</f>
        <v>20240108</v>
      </c>
      <c r="AI521" s="84">
        <f>VLOOKUP($C521,[1]量産!$C$4:$N$15550,12,FALSE)</f>
        <v>20240108</v>
      </c>
      <c r="AJ521" s="9"/>
      <c r="AK521" s="10"/>
      <c r="AL521" s="11">
        <f t="shared" si="65"/>
        <v>7551885802</v>
      </c>
      <c r="AM521" s="11" t="str">
        <f t="shared" si="66"/>
        <v>A</v>
      </c>
      <c r="AN521" s="11" t="str">
        <f t="shared" si="67"/>
        <v>SOP</v>
      </c>
      <c r="AQ521" s="11">
        <f t="shared" si="63"/>
        <v>0</v>
      </c>
      <c r="AR521" s="11">
        <f t="shared" si="64"/>
        <v>0</v>
      </c>
      <c r="BK521" s="13" t="e">
        <f>VLOOKUP(C:C,[2]Sheet2!$A:$A,1,FALSE)</f>
        <v>#N/A</v>
      </c>
    </row>
    <row r="522" spans="1:63" s="13" customFormat="1">
      <c r="A522" s="138">
        <v>414</v>
      </c>
      <c r="B522" s="170" t="s">
        <v>13</v>
      </c>
      <c r="C522" s="136">
        <v>8977943514</v>
      </c>
      <c r="D522" s="136" t="s">
        <v>17</v>
      </c>
      <c r="E522" s="247" t="s">
        <v>1013</v>
      </c>
      <c r="F522" s="139">
        <v>1</v>
      </c>
      <c r="G522" s="139" t="s">
        <v>698</v>
      </c>
      <c r="H522" s="139" t="s">
        <v>85</v>
      </c>
      <c r="I522" s="299"/>
      <c r="J522" s="299"/>
      <c r="K522" s="152"/>
      <c r="L522" s="299">
        <v>1</v>
      </c>
      <c r="M522" s="299"/>
      <c r="N522" s="299"/>
      <c r="O522" s="299">
        <v>1</v>
      </c>
      <c r="P522" s="299">
        <v>1</v>
      </c>
      <c r="Q522" s="299"/>
      <c r="R522" s="299"/>
      <c r="S522" s="299"/>
      <c r="T522" s="299">
        <v>1</v>
      </c>
      <c r="U522" s="299"/>
      <c r="V522" s="139">
        <v>4</v>
      </c>
      <c r="W522" s="136" t="s">
        <v>680</v>
      </c>
      <c r="X522" s="136" t="s">
        <v>681</v>
      </c>
      <c r="Y522" s="42" t="str">
        <f>VLOOKUP($C522,[1]量産!$C$4:$N$15550,2,FALSE)</f>
        <v>I4JKQ54</v>
      </c>
      <c r="Z522" s="108">
        <f>VLOOKUP($C522,[1]量産!$C$4:$N$15550,3,FALSE)</f>
        <v>0</v>
      </c>
      <c r="AA522" s="42" t="str">
        <f>VLOOKUP($C522,[1]量産!$C$4:$N$15550,4,FALSE)</f>
        <v>VK00 NMR</v>
      </c>
      <c r="AB522" s="42" t="str">
        <f>VLOOKUP($C522,[1]量産!$C$4:$N$15550,5,FALSE)</f>
        <v>1X 標準</v>
      </c>
      <c r="AC522" s="81" t="str">
        <f>VLOOKUP($C522,[1]量産!$C$4:$N$15550,6,FALSE)</f>
        <v>【I4JKQ54】VK00 1X FRAME ASM 量産向け設変出図(RR SUS STIFF RIVET削除、S/MBR先端溶接仕様変更)</v>
      </c>
      <c r="AD522" s="42" t="str">
        <f>VLOOKUP($C522,[1]量産!$C$4:$N$15550,7,FALSE)</f>
        <v>PA1-3108</v>
      </c>
      <c r="AE522" s="42" t="str">
        <f>VLOOKUP($C522,[1]量産!$C$4:$N$15550,8,FALSE)</f>
        <v>A</v>
      </c>
      <c r="AF522" s="82" t="str">
        <f>VLOOKUP($C522,[1]量産!$C$4:$N$15550,9,FALSE)</f>
        <v>LA1</v>
      </c>
      <c r="AG522" s="83" t="str">
        <f>VLOOKUP($C522,[1]量産!$C$4:$N$15550,10,FALSE)</f>
        <v>○</v>
      </c>
      <c r="AH522" s="42">
        <f>VLOOKUP($C522,[1]量産!$C$4:$N$15550,11,FALSE)</f>
        <v>20230919</v>
      </c>
      <c r="AI522" s="84">
        <f>VLOOKUP($C522,[1]量産!$C$4:$N$15550,12,FALSE)</f>
        <v>20230920</v>
      </c>
      <c r="AJ522" s="9"/>
      <c r="AK522" s="10"/>
      <c r="AL522" s="11">
        <f t="shared" si="65"/>
        <v>8977943514</v>
      </c>
      <c r="AM522" s="11" t="str">
        <f t="shared" si="66"/>
        <v>A</v>
      </c>
      <c r="AN522" s="11" t="str">
        <f t="shared" si="67"/>
        <v>SOP</v>
      </c>
      <c r="AQ522" s="11">
        <f t="shared" si="63"/>
        <v>0</v>
      </c>
      <c r="AR522" s="11">
        <f t="shared" si="64"/>
        <v>0</v>
      </c>
      <c r="BK522" s="13" t="e">
        <f>VLOOKUP(C:C,[2]Sheet2!$A:$A,1,FALSE)</f>
        <v>#N/A</v>
      </c>
    </row>
    <row r="523" spans="1:63" s="11" customFormat="1">
      <c r="A523" s="138">
        <v>507</v>
      </c>
      <c r="B523" s="170" t="s">
        <v>13</v>
      </c>
      <c r="C523" s="136">
        <v>8978843402</v>
      </c>
      <c r="D523" s="136" t="s">
        <v>15</v>
      </c>
      <c r="E523" s="247" t="s">
        <v>1013</v>
      </c>
      <c r="F523" s="139">
        <v>1</v>
      </c>
      <c r="G523" s="139" t="s">
        <v>376</v>
      </c>
      <c r="H523" s="139" t="s">
        <v>85</v>
      </c>
      <c r="I523" s="299"/>
      <c r="J523" s="299"/>
      <c r="K523" s="152"/>
      <c r="L523" s="299">
        <v>2</v>
      </c>
      <c r="M523" s="299">
        <v>4</v>
      </c>
      <c r="N523" s="299">
        <v>2</v>
      </c>
      <c r="O523" s="299">
        <v>2</v>
      </c>
      <c r="P523" s="299">
        <v>1</v>
      </c>
      <c r="Q523" s="299"/>
      <c r="R523" s="152">
        <v>1</v>
      </c>
      <c r="S523" s="299"/>
      <c r="T523" s="299"/>
      <c r="U523" s="299"/>
      <c r="V523" s="139">
        <v>12</v>
      </c>
      <c r="W523" s="136" t="s">
        <v>680</v>
      </c>
      <c r="X523" s="136" t="s">
        <v>681</v>
      </c>
      <c r="Y523" s="42" t="str">
        <f>VLOOKUP($C523,[1]量産!$C$4:$N$15550,2,FALSE)</f>
        <v>I4JKG68</v>
      </c>
      <c r="Z523" s="108">
        <f>VLOOKUP($C523,[1]量産!$C$4:$N$15550,3,FALSE)</f>
        <v>44959</v>
      </c>
      <c r="AA523" s="42" t="str">
        <f>VLOOKUP($C523,[1]量産!$C$4:$N$15550,4,FALSE)</f>
        <v>VK00 NMR</v>
      </c>
      <c r="AB523" s="42" t="str">
        <f>VLOOKUP($C523,[1]量産!$C$4:$N$15550,5,FALSE)</f>
        <v>VK00 1X 標準</v>
      </c>
      <c r="AC523" s="81" t="str">
        <f>VLOOKUP($C523,[1]量産!$C$4:$N$15550,6,FALSE)</f>
        <v>【I4JKG68】VK00 1X RIGID 一生向けFRAME ASM 設変出図</v>
      </c>
      <c r="AD523" s="42" t="str">
        <f>VLOOKUP($C523,[1]量産!$C$4:$N$15550,7,FALSE)</f>
        <v>PA1-3108</v>
      </c>
      <c r="AE523" s="42" t="str">
        <f>VLOOKUP($C523,[1]量産!$C$4:$N$15550,8,FALSE)</f>
        <v>A</v>
      </c>
      <c r="AF523" s="82" t="str">
        <f>VLOOKUP($C523,[1]量産!$C$4:$N$15550,9,FALSE)</f>
        <v>JHG</v>
      </c>
      <c r="AG523" s="83" t="str">
        <f>VLOOKUP($C523,[1]量産!$C$4:$N$15550,10,FALSE)</f>
        <v>○</v>
      </c>
      <c r="AH523" s="42">
        <f>VLOOKUP($C523,[1]量産!$C$4:$N$15550,11,FALSE)</f>
        <v>20230713</v>
      </c>
      <c r="AI523" s="84">
        <f>VLOOKUP($C523,[1]量産!$C$4:$N$15550,12,FALSE)</f>
        <v>20230713</v>
      </c>
      <c r="AJ523" s="9"/>
      <c r="AK523" s="10"/>
      <c r="AL523" s="11">
        <f t="shared" si="65"/>
        <v>8978843402</v>
      </c>
      <c r="AM523" s="11" t="str">
        <f t="shared" si="66"/>
        <v>A</v>
      </c>
      <c r="AN523" s="11" t="str">
        <f t="shared" si="67"/>
        <v>SOP</v>
      </c>
      <c r="AQ523" s="11">
        <f t="shared" si="63"/>
        <v>0</v>
      </c>
      <c r="AR523" s="11">
        <f t="shared" si="64"/>
        <v>0</v>
      </c>
      <c r="BK523" s="13" t="e">
        <f>VLOOKUP(C:C,[2]Sheet2!$A:$A,1,FALSE)</f>
        <v>#N/A</v>
      </c>
    </row>
    <row r="524" spans="1:63" s="11" customFormat="1">
      <c r="A524" s="138">
        <v>246</v>
      </c>
      <c r="B524" s="170" t="s">
        <v>13</v>
      </c>
      <c r="C524" s="136">
        <v>7551910300</v>
      </c>
      <c r="D524" s="136" t="s">
        <v>15</v>
      </c>
      <c r="E524" s="247" t="s">
        <v>1032</v>
      </c>
      <c r="F524" s="139">
        <v>1</v>
      </c>
      <c r="G524" s="139" t="s">
        <v>842</v>
      </c>
      <c r="H524" s="139" t="s">
        <v>85</v>
      </c>
      <c r="I524" s="139"/>
      <c r="J524" s="139"/>
      <c r="K524" s="152"/>
      <c r="L524" s="139">
        <v>1</v>
      </c>
      <c r="M524" s="139">
        <v>3</v>
      </c>
      <c r="N524" s="139">
        <v>2</v>
      </c>
      <c r="O524" s="139">
        <v>1</v>
      </c>
      <c r="P524" s="139">
        <v>1</v>
      </c>
      <c r="Q524" s="139">
        <v>1</v>
      </c>
      <c r="R524" s="139"/>
      <c r="S524" s="139"/>
      <c r="T524" s="139"/>
      <c r="U524" s="139"/>
      <c r="V524" s="139">
        <v>9</v>
      </c>
      <c r="W524" s="136" t="s">
        <v>680</v>
      </c>
      <c r="X524" s="136" t="s">
        <v>681</v>
      </c>
      <c r="Y524" s="42" t="str">
        <f>VLOOKUP($C524,[1]量産!$C$4:$N$15550,2,FALSE)</f>
        <v>I3JBZ26</v>
      </c>
      <c r="Z524" s="108">
        <f>VLOOKUP($C524,[1]量産!$C$4:$N$15550,3,FALSE)</f>
        <v>44963</v>
      </c>
      <c r="AA524" s="42" t="str">
        <f>VLOOKUP($C524,[1]量産!$C$4:$N$15550,4,FALSE)</f>
        <v>VK00 NKR</v>
      </c>
      <c r="AB524" s="42" t="str">
        <f>VLOOKUP($C524,[1]量産!$C$4:$N$15550,5,FALSE)</f>
        <v>VK00 1X 標準</v>
      </c>
      <c r="AC524" s="81" t="str">
        <f>VLOOKUP($C524,[1]量産!$C$4:$N$15550,6,FALSE)</f>
        <v>【I3JBZ26】VK00 1X RIGID 一生向けFRAME ASM 新規出図</v>
      </c>
      <c r="AD524" s="42" t="str">
        <f>VLOOKUP($C524,[1]量産!$C$4:$N$15550,7,FALSE)</f>
        <v>PA1-3108</v>
      </c>
      <c r="AE524" s="42" t="str">
        <f>VLOOKUP($C524,[1]量産!$C$4:$N$15550,8,FALSE)</f>
        <v>A</v>
      </c>
      <c r="AF524" s="82" t="str">
        <f>VLOOKUP($C524,[1]量産!$C$4:$N$15550,9,FALSE)</f>
        <v>JHT</v>
      </c>
      <c r="AG524" s="83" t="str">
        <f>VLOOKUP($C524,[1]量産!$C$4:$N$15550,10,FALSE)</f>
        <v>○</v>
      </c>
      <c r="AH524" s="42">
        <f>VLOOKUP($C524,[1]量産!$C$4:$N$15550,11,FALSE)</f>
        <v>20230619</v>
      </c>
      <c r="AI524" s="84">
        <f>VLOOKUP($C524,[1]量産!$C$4:$N$15550,12,FALSE)</f>
        <v>20230619</v>
      </c>
      <c r="AJ524" s="9"/>
      <c r="AK524" s="10"/>
      <c r="AL524" s="11">
        <f t="shared" si="65"/>
        <v>7551910300</v>
      </c>
      <c r="AM524" s="11" t="str">
        <f t="shared" si="66"/>
        <v>A</v>
      </c>
      <c r="AN524" s="11" t="str">
        <f t="shared" si="67"/>
        <v>VK00 1X RIGID 新規出図</v>
      </c>
      <c r="AQ524" s="11">
        <f t="shared" si="63"/>
        <v>0</v>
      </c>
      <c r="AR524" s="11">
        <f t="shared" si="64"/>
        <v>0</v>
      </c>
      <c r="BK524" s="13" t="e">
        <f>VLOOKUP(C:C,[2]Sheet2!$A:$A,1,FALSE)</f>
        <v>#N/A</v>
      </c>
    </row>
    <row r="525" spans="1:63" s="11" customFormat="1">
      <c r="A525" s="138">
        <v>464</v>
      </c>
      <c r="B525" s="170" t="s">
        <v>13</v>
      </c>
      <c r="C525" s="136">
        <v>8978767442</v>
      </c>
      <c r="D525" s="136" t="s">
        <v>17</v>
      </c>
      <c r="E525" s="247" t="s">
        <v>1018</v>
      </c>
      <c r="F525" s="139">
        <v>1</v>
      </c>
      <c r="G525" s="139" t="s">
        <v>75</v>
      </c>
      <c r="H525" s="139" t="s">
        <v>85</v>
      </c>
      <c r="I525" s="300"/>
      <c r="J525" s="300"/>
      <c r="K525" s="139"/>
      <c r="L525" s="300">
        <v>1</v>
      </c>
      <c r="M525" s="300">
        <v>2</v>
      </c>
      <c r="N525" s="300">
        <v>2</v>
      </c>
      <c r="O525" s="299"/>
      <c r="P525" s="300">
        <v>1</v>
      </c>
      <c r="Q525" s="300">
        <v>2</v>
      </c>
      <c r="R525" s="299"/>
      <c r="S525" s="299">
        <v>1</v>
      </c>
      <c r="T525" s="299">
        <v>1</v>
      </c>
      <c r="U525" s="299"/>
      <c r="V525" s="139">
        <v>10</v>
      </c>
      <c r="W525" s="136" t="s">
        <v>680</v>
      </c>
      <c r="X525" s="136" t="s">
        <v>681</v>
      </c>
      <c r="Y525" s="42" t="str">
        <f>VLOOKUP($C525,[1]量産!$C$4:$N$15550,2,FALSE)</f>
        <v>I4JKG68</v>
      </c>
      <c r="Z525" s="108">
        <f>VLOOKUP($C525,[1]量産!$C$4:$N$15550,3,FALSE)</f>
        <v>44959</v>
      </c>
      <c r="AA525" s="42" t="str">
        <f>VLOOKUP($C525,[1]量産!$C$4:$N$15550,4,FALSE)</f>
        <v>VK00 NMR</v>
      </c>
      <c r="AB525" s="42" t="str">
        <f>VLOOKUP($C525,[1]量産!$C$4:$N$15550,5,FALSE)</f>
        <v>VK00 1X 標準</v>
      </c>
      <c r="AC525" s="81" t="str">
        <f>VLOOKUP($C525,[1]量産!$C$4:$N$15550,6,FALSE)</f>
        <v>【I4JKG68】VK00 1X RIGID 一生向けFRAME ASM 設変出図</v>
      </c>
      <c r="AD525" s="42" t="str">
        <f>VLOOKUP($C525,[1]量産!$C$4:$N$15550,7,FALSE)</f>
        <v>PA1-3108</v>
      </c>
      <c r="AE525" s="42" t="str">
        <f>VLOOKUP($C525,[1]量産!$C$4:$N$15550,8,FALSE)</f>
        <v>A</v>
      </c>
      <c r="AF525" s="82" t="str">
        <f>VLOOKUP($C525,[1]量産!$C$4:$N$15550,9,FALSE)</f>
        <v>KHK</v>
      </c>
      <c r="AG525" s="83" t="str">
        <f>VLOOKUP($C525,[1]量産!$C$4:$N$15550,10,FALSE)</f>
        <v>○</v>
      </c>
      <c r="AH525" s="42">
        <f>VLOOKUP($C525,[1]量産!$C$4:$N$15550,11,FALSE)</f>
        <v>20230701</v>
      </c>
      <c r="AI525" s="84">
        <f>VLOOKUP($C525,[1]量産!$C$4:$N$15550,12,FALSE)</f>
        <v>20230701</v>
      </c>
      <c r="AJ525" s="9"/>
      <c r="AK525" s="10"/>
      <c r="AL525" s="11">
        <f t="shared" si="65"/>
        <v>8978767442</v>
      </c>
      <c r="AM525" s="11" t="str">
        <f t="shared" si="66"/>
        <v>A</v>
      </c>
      <c r="AN525" s="11" t="str">
        <f t="shared" si="67"/>
        <v>VK00 SOP済</v>
      </c>
      <c r="AQ525" s="11">
        <f t="shared" si="63"/>
        <v>0</v>
      </c>
      <c r="AR525" s="11">
        <f t="shared" si="64"/>
        <v>0</v>
      </c>
      <c r="BK525" s="13" t="e">
        <f>VLOOKUP(C:C,[2]Sheet2!$A:$A,1,FALSE)</f>
        <v>#N/A</v>
      </c>
    </row>
    <row r="526" spans="1:63" s="11" customFormat="1">
      <c r="A526" s="138">
        <v>261</v>
      </c>
      <c r="B526" s="170" t="s">
        <v>13</v>
      </c>
      <c r="C526" s="136">
        <v>7552043272</v>
      </c>
      <c r="D526" s="136" t="s">
        <v>12</v>
      </c>
      <c r="E526" s="247" t="s">
        <v>1057</v>
      </c>
      <c r="F526" s="139">
        <v>1</v>
      </c>
      <c r="G526" s="139" t="s">
        <v>375</v>
      </c>
      <c r="H526" s="139" t="s">
        <v>85</v>
      </c>
      <c r="I526" s="152"/>
      <c r="J526" s="139"/>
      <c r="K526" s="138"/>
      <c r="L526" s="152">
        <v>1</v>
      </c>
      <c r="M526" s="152"/>
      <c r="N526" s="152"/>
      <c r="O526" s="139">
        <v>1</v>
      </c>
      <c r="P526" s="152"/>
      <c r="Q526" s="152">
        <v>1</v>
      </c>
      <c r="R526" s="139"/>
      <c r="S526" s="139">
        <v>1</v>
      </c>
      <c r="T526" s="139"/>
      <c r="U526" s="139"/>
      <c r="V526" s="139">
        <v>4</v>
      </c>
      <c r="W526" s="136" t="s">
        <v>680</v>
      </c>
      <c r="X526" s="136" t="s">
        <v>681</v>
      </c>
      <c r="Y526" s="42" t="str">
        <f>VLOOKUP($C526,[1]量産!$C$4:$N$15550,2,FALSE)</f>
        <v>I4JKV99</v>
      </c>
      <c r="Z526" s="108">
        <f>VLOOKUP($C526,[1]量産!$C$4:$N$15550,3,FALSE)</f>
        <v>45202</v>
      </c>
      <c r="AA526" s="42" t="str">
        <f>VLOOKUP($C526,[1]量産!$C$4:$N$15550,4,FALSE)</f>
        <v>VK00 NPR</v>
      </c>
      <c r="AB526" s="42" t="str">
        <f>VLOOKUP($C526,[1]量産!$C$4:$N$15550,5,FALSE)</f>
        <v>3X 750幅</v>
      </c>
      <c r="AC526" s="81" t="str">
        <f>VLOOKUP($C526,[1]量産!$C$4:$N$15550,6,FALSE)</f>
        <v>【I4JKV99】VK00 3X 750幅 FRAME ASM　設変出図(サ変、NUT,RIVETの変更)　※AAS-LD-12565</v>
      </c>
      <c r="AD526" s="42" t="str">
        <f>VLOOKUP($C526,[1]量産!$C$4:$N$15550,7,FALSE)</f>
        <v>PA1-3218</v>
      </c>
      <c r="AE526" s="42" t="str">
        <f>VLOOKUP($C526,[1]量産!$C$4:$N$15550,8,FALSE)</f>
        <v>A</v>
      </c>
      <c r="AF526" s="82" t="str">
        <f>VLOOKUP($C526,[1]量産!$C$4:$N$15550,9,FALSE)</f>
        <v>1RSH</v>
      </c>
      <c r="AG526" s="83" t="str">
        <f>VLOOKUP($C526,[1]量産!$C$4:$N$15550,10,FALSE)</f>
        <v>○</v>
      </c>
      <c r="AH526" s="42">
        <f>VLOOKUP($C526,[1]量産!$C$4:$N$15550,11,FALSE)</f>
        <v>20231226</v>
      </c>
      <c r="AI526" s="84">
        <f>VLOOKUP($C526,[1]量産!$C$4:$N$15550,12,FALSE)</f>
        <v>20231226</v>
      </c>
      <c r="AJ526" s="12"/>
      <c r="AK526" s="10"/>
      <c r="AL526" s="11">
        <f t="shared" si="65"/>
        <v>7552043272</v>
      </c>
      <c r="AM526" s="11" t="str">
        <f t="shared" si="66"/>
        <v>A</v>
      </c>
      <c r="AN526" s="11" t="str">
        <f t="shared" si="67"/>
        <v>サ変設変済</v>
      </c>
      <c r="AQ526" s="11">
        <f t="shared" si="63"/>
        <v>0</v>
      </c>
      <c r="AR526" s="11">
        <f t="shared" si="64"/>
        <v>0</v>
      </c>
      <c r="BK526" s="13" t="e">
        <f>VLOOKUP(C:C,[2]Sheet2!$A:$A,1,FALSE)</f>
        <v>#N/A</v>
      </c>
    </row>
    <row r="527" spans="1:63" s="11" customFormat="1">
      <c r="A527" s="138">
        <v>158</v>
      </c>
      <c r="B527" s="170" t="s">
        <v>13</v>
      </c>
      <c r="C527" s="136">
        <v>7551885502</v>
      </c>
      <c r="D527" s="136" t="s">
        <v>12</v>
      </c>
      <c r="E527" s="247" t="s">
        <v>400</v>
      </c>
      <c r="F527" s="139">
        <v>1</v>
      </c>
      <c r="G527" s="139" t="s">
        <v>978</v>
      </c>
      <c r="H527" s="139" t="s">
        <v>85</v>
      </c>
      <c r="I527" s="139"/>
      <c r="J527" s="152"/>
      <c r="K527" s="152"/>
      <c r="L527" s="139">
        <v>1</v>
      </c>
      <c r="M527" s="152">
        <v>2</v>
      </c>
      <c r="N527" s="152"/>
      <c r="O527" s="152"/>
      <c r="P527" s="152"/>
      <c r="Q527" s="152"/>
      <c r="R527" s="152"/>
      <c r="S527" s="152"/>
      <c r="T527" s="152"/>
      <c r="U527" s="152"/>
      <c r="V527" s="139">
        <v>3</v>
      </c>
      <c r="W527" s="136" t="s">
        <v>680</v>
      </c>
      <c r="X527" s="136" t="s">
        <v>681</v>
      </c>
      <c r="Y527" s="42" t="str">
        <f>VLOOKUP($C527,[1]量産!$C$4:$N$15550,2,FALSE)</f>
        <v>I4JKV99</v>
      </c>
      <c r="Z527" s="108">
        <f>VLOOKUP($C527,[1]量産!$C$4:$N$15550,3,FALSE)</f>
        <v>45202</v>
      </c>
      <c r="AA527" s="42" t="str">
        <f>VLOOKUP($C527,[1]量産!$C$4:$N$15550,4,FALSE)</f>
        <v>VK00 NPR</v>
      </c>
      <c r="AB527" s="42" t="str">
        <f>VLOOKUP($C527,[1]量産!$C$4:$N$15550,5,FALSE)</f>
        <v>3X 750幅</v>
      </c>
      <c r="AC527" s="81" t="str">
        <f>VLOOKUP($C527,[1]量産!$C$4:$N$15550,6,FALSE)</f>
        <v>【I4JKV99】VK00 3X 750幅 FRAME ASM　設変出図(サ変、NUT,RIVETの変更)　※AAS-LD-12565</v>
      </c>
      <c r="AD527" s="42" t="str">
        <f>VLOOKUP($C527,[1]量産!$C$4:$N$15550,7,FALSE)</f>
        <v>PA1-3218</v>
      </c>
      <c r="AE527" s="42" t="str">
        <f>VLOOKUP($C527,[1]量産!$C$4:$N$15550,8,FALSE)</f>
        <v>A</v>
      </c>
      <c r="AF527" s="82" t="str">
        <f>VLOOKUP($C527,[1]量産!$C$4:$N$15550,9,FALSE)</f>
        <v>1RSB</v>
      </c>
      <c r="AG527" s="83" t="str">
        <f>VLOOKUP($C527,[1]量産!$C$4:$N$15550,10,FALSE)</f>
        <v>○</v>
      </c>
      <c r="AH527" s="42">
        <f>VLOOKUP($C527,[1]量産!$C$4:$N$15550,11,FALSE)</f>
        <v>20240903</v>
      </c>
      <c r="AI527" s="84">
        <f>VLOOKUP($C527,[1]量産!$C$4:$N$15550,12,FALSE)</f>
        <v>20240903</v>
      </c>
      <c r="AJ527" s="9"/>
      <c r="AK527" s="10"/>
      <c r="AL527" s="11">
        <f t="shared" si="65"/>
        <v>7551885502</v>
      </c>
      <c r="AM527" s="11" t="str">
        <f t="shared" si="66"/>
        <v>A</v>
      </c>
      <c r="AN527" s="11" t="str">
        <f t="shared" si="67"/>
        <v>久しぶり</v>
      </c>
      <c r="AQ527" s="11">
        <f t="shared" si="63"/>
        <v>0</v>
      </c>
      <c r="AR527" s="11">
        <f t="shared" si="64"/>
        <v>0</v>
      </c>
      <c r="BK527" s="13" t="e">
        <f>VLOOKUP(C:C,[2]Sheet2!$A:$A,1,FALSE)</f>
        <v>#N/A</v>
      </c>
    </row>
    <row r="528" spans="1:63" s="11" customFormat="1">
      <c r="A528" s="138">
        <v>191</v>
      </c>
      <c r="B528" s="170" t="s">
        <v>13</v>
      </c>
      <c r="C528" s="136">
        <v>7551909021</v>
      </c>
      <c r="D528" s="136" t="s">
        <v>17</v>
      </c>
      <c r="E528" s="247" t="s">
        <v>400</v>
      </c>
      <c r="F528" s="139">
        <v>1</v>
      </c>
      <c r="G528" s="139" t="s">
        <v>1058</v>
      </c>
      <c r="H528" s="139" t="s">
        <v>85</v>
      </c>
      <c r="I528" s="139"/>
      <c r="J528" s="139"/>
      <c r="K528" s="152"/>
      <c r="L528" s="152">
        <v>2</v>
      </c>
      <c r="M528" s="152">
        <v>3</v>
      </c>
      <c r="N528" s="152"/>
      <c r="O528" s="152"/>
      <c r="P528" s="152"/>
      <c r="Q528" s="139">
        <v>1</v>
      </c>
      <c r="R528" s="139"/>
      <c r="S528" s="139"/>
      <c r="T528" s="139"/>
      <c r="U528" s="139"/>
      <c r="V528" s="139">
        <v>6</v>
      </c>
      <c r="W528" s="136" t="s">
        <v>680</v>
      </c>
      <c r="X528" s="136" t="s">
        <v>681</v>
      </c>
      <c r="Y528" s="42" t="str">
        <f>VLOOKUP($C528,[1]量産!$C$4:$N$15550,2,FALSE)</f>
        <v>I4JKN20</v>
      </c>
      <c r="Z528" s="108">
        <f>VLOOKUP($C528,[1]量産!$C$4:$N$15550,3,FALSE)</f>
        <v>45005</v>
      </c>
      <c r="AA528" s="42" t="str">
        <f>VLOOKUP($C528,[1]量産!$C$4:$N$15550,4,FALSE)</f>
        <v>VK00 NKR</v>
      </c>
      <c r="AB528" s="42" t="str">
        <f>VLOOKUP($C528,[1]量産!$C$4:$N$15550,5,FALSE)</f>
        <v xml:space="preserve"> 1X 標準</v>
      </c>
      <c r="AC528" s="81" t="str">
        <f>VLOOKUP($C528,[1]量産!$C$4:$N$15550,6,FALSE)</f>
        <v>【I4JKN20】VK00 1X,2X 先行量産向け設変出図 (サ変、内容:S/MBR穴、溶接NUT一部削除、RIVET位置変更)</v>
      </c>
      <c r="AD528" s="42" t="str">
        <f>VLOOKUP($C528,[1]量産!$C$4:$N$15550,7,FALSE)</f>
        <v>PA1-3108</v>
      </c>
      <c r="AE528" s="42" t="str">
        <f>VLOOKUP($C528,[1]量産!$C$4:$N$15550,8,FALSE)</f>
        <v>A</v>
      </c>
      <c r="AF528" s="82" t="str">
        <f>VLOOKUP($C528,[1]量産!$C$4:$N$15550,9,FALSE)</f>
        <v>NE2</v>
      </c>
      <c r="AG528" s="83" t="str">
        <f>VLOOKUP($C528,[1]量産!$C$4:$N$15550,10,FALSE)</f>
        <v>○</v>
      </c>
      <c r="AH528" s="42">
        <f>VLOOKUP($C528,[1]量産!$C$4:$N$15550,11,FALSE)</f>
        <v>20230703</v>
      </c>
      <c r="AI528" s="84">
        <f>VLOOKUP($C528,[1]量産!$C$4:$N$15550,12,FALSE)</f>
        <v>20230703</v>
      </c>
      <c r="AJ528" s="9"/>
      <c r="AK528" s="10"/>
      <c r="AL528" s="11">
        <f t="shared" si="65"/>
        <v>7551909021</v>
      </c>
      <c r="AM528" s="11" t="str">
        <f t="shared" si="66"/>
        <v>A</v>
      </c>
      <c r="AN528" s="11" t="str">
        <f t="shared" si="67"/>
        <v>久しぶり</v>
      </c>
      <c r="AQ528" s="11">
        <f t="shared" si="63"/>
        <v>0</v>
      </c>
      <c r="AR528" s="11">
        <f t="shared" si="64"/>
        <v>0</v>
      </c>
      <c r="BK528" s="13" t="e">
        <f>VLOOKUP(C:C,[2]Sheet2!$A:$A,1,FALSE)</f>
        <v>#N/A</v>
      </c>
    </row>
    <row r="529" spans="1:63" s="11" customFormat="1">
      <c r="A529" s="138">
        <v>393</v>
      </c>
      <c r="B529" s="170" t="s">
        <v>13</v>
      </c>
      <c r="C529" s="136">
        <v>8977943136</v>
      </c>
      <c r="D529" s="136" t="s">
        <v>17</v>
      </c>
      <c r="E529" s="247" t="s">
        <v>400</v>
      </c>
      <c r="F529" s="139">
        <v>1</v>
      </c>
      <c r="G529" s="139" t="s">
        <v>1093</v>
      </c>
      <c r="H529" s="139" t="s">
        <v>85</v>
      </c>
      <c r="I529" s="139"/>
      <c r="J529" s="138"/>
      <c r="K529" s="152"/>
      <c r="L529" s="152">
        <v>1</v>
      </c>
      <c r="M529" s="152">
        <v>1</v>
      </c>
      <c r="N529" s="152"/>
      <c r="O529" s="152">
        <v>1</v>
      </c>
      <c r="P529" s="152">
        <v>1</v>
      </c>
      <c r="Q529" s="152">
        <v>1</v>
      </c>
      <c r="R529" s="152">
        <v>2</v>
      </c>
      <c r="S529" s="139"/>
      <c r="T529" s="152"/>
      <c r="U529" s="152"/>
      <c r="V529" s="139">
        <v>7</v>
      </c>
      <c r="W529" s="136" t="s">
        <v>680</v>
      </c>
      <c r="X529" s="136" t="s">
        <v>681</v>
      </c>
      <c r="Y529" s="42" t="str">
        <f>VLOOKUP($C529,[1]量産!$C$4:$N$15550,2,FALSE)</f>
        <v>I4JKQ54</v>
      </c>
      <c r="Z529" s="108">
        <f>VLOOKUP($C529,[1]量産!$C$4:$N$15550,3,FALSE)</f>
        <v>0</v>
      </c>
      <c r="AA529" s="42" t="str">
        <f>VLOOKUP($C529,[1]量産!$C$4:$N$15550,4,FALSE)</f>
        <v>VK00 NMR</v>
      </c>
      <c r="AB529" s="42" t="str">
        <f>VLOOKUP($C529,[1]量産!$C$4:$N$15550,5,FALSE)</f>
        <v>1X 標準</v>
      </c>
      <c r="AC529" s="81" t="str">
        <f>VLOOKUP($C529,[1]量産!$C$4:$N$15550,6,FALSE)</f>
        <v>【I4JKQ54】VK00 1X FRAME ASM 量産向け設変出図(RR SUS STIFF RIVET削除、S/MBR先端溶接仕様変更)</v>
      </c>
      <c r="AD529" s="42" t="str">
        <f>VLOOKUP($C529,[1]量産!$C$4:$N$15550,7,FALSE)</f>
        <v>PA1-3108</v>
      </c>
      <c r="AE529" s="42" t="str">
        <f>VLOOKUP($C529,[1]量産!$C$4:$N$15550,8,FALSE)</f>
        <v>A</v>
      </c>
      <c r="AF529" s="82" t="str">
        <f>VLOOKUP($C529,[1]量産!$C$4:$N$15550,9,FALSE)</f>
        <v>JA3</v>
      </c>
      <c r="AG529" s="83" t="str">
        <f>VLOOKUP($C529,[1]量産!$C$4:$N$15550,10,FALSE)</f>
        <v>○</v>
      </c>
      <c r="AH529" s="42">
        <f>VLOOKUP($C529,[1]量産!$C$4:$N$15550,11,FALSE)</f>
        <v>20230713</v>
      </c>
      <c r="AI529" s="84">
        <f>VLOOKUP($C529,[1]量産!$C$4:$N$15550,12,FALSE)</f>
        <v>20230713</v>
      </c>
      <c r="AJ529" s="9"/>
      <c r="AK529" s="10"/>
      <c r="AL529" s="11">
        <f t="shared" si="65"/>
        <v>8977943136</v>
      </c>
      <c r="AM529" s="11" t="str">
        <f t="shared" si="66"/>
        <v>A</v>
      </c>
      <c r="AN529" s="11" t="str">
        <f t="shared" si="67"/>
        <v>久しぶり</v>
      </c>
      <c r="AQ529" s="11">
        <f t="shared" si="63"/>
        <v>0</v>
      </c>
      <c r="AR529" s="11">
        <f t="shared" si="64"/>
        <v>0</v>
      </c>
      <c r="BK529" s="13" t="e">
        <f>VLOOKUP(C:C,[2]Sheet2!$A:$A,1,FALSE)</f>
        <v>#N/A</v>
      </c>
    </row>
    <row r="530" spans="1:63" s="11" customFormat="1">
      <c r="A530" s="138">
        <v>446</v>
      </c>
      <c r="B530" s="170" t="s">
        <v>13</v>
      </c>
      <c r="C530" s="136">
        <v>8978767082</v>
      </c>
      <c r="D530" s="136" t="s">
        <v>17</v>
      </c>
      <c r="E530" s="247" t="s">
        <v>400</v>
      </c>
      <c r="F530" s="139">
        <v>1</v>
      </c>
      <c r="G530" s="139" t="s">
        <v>1076</v>
      </c>
      <c r="H530" s="139" t="s">
        <v>85</v>
      </c>
      <c r="I530" s="152"/>
      <c r="J530" s="139"/>
      <c r="K530" s="152"/>
      <c r="L530" s="152">
        <v>1</v>
      </c>
      <c r="M530" s="152"/>
      <c r="N530" s="152"/>
      <c r="O530" s="152"/>
      <c r="P530" s="152">
        <v>1</v>
      </c>
      <c r="Q530" s="152">
        <v>1</v>
      </c>
      <c r="R530" s="152"/>
      <c r="S530" s="152">
        <v>1</v>
      </c>
      <c r="T530" s="139"/>
      <c r="U530" s="139"/>
      <c r="V530" s="139">
        <v>4</v>
      </c>
      <c r="W530" s="136" t="s">
        <v>680</v>
      </c>
      <c r="X530" s="136" t="s">
        <v>681</v>
      </c>
      <c r="Y530" s="42" t="str">
        <f>VLOOKUP($C530,[1]量産!$C$4:$N$15550,2,FALSE)</f>
        <v>I4JKG68</v>
      </c>
      <c r="Z530" s="108">
        <f>VLOOKUP($C530,[1]量産!$C$4:$N$15550,3,FALSE)</f>
        <v>44959</v>
      </c>
      <c r="AA530" s="42" t="str">
        <f>VLOOKUP($C530,[1]量産!$C$4:$N$15550,4,FALSE)</f>
        <v>VK00 NMR</v>
      </c>
      <c r="AB530" s="42" t="str">
        <f>VLOOKUP($C530,[1]量産!$C$4:$N$15550,5,FALSE)</f>
        <v>VK00 1X 標準</v>
      </c>
      <c r="AC530" s="81" t="str">
        <f>VLOOKUP($C530,[1]量産!$C$4:$N$15550,6,FALSE)</f>
        <v>【I4JKG68】VK00 1X RIGID 一生向けFRAME ASM 設変出図</v>
      </c>
      <c r="AD530" s="42" t="str">
        <f>VLOOKUP($C530,[1]量産!$C$4:$N$15550,7,FALSE)</f>
        <v>PA1-3108</v>
      </c>
      <c r="AE530" s="42" t="str">
        <f>VLOOKUP($C530,[1]量産!$C$4:$N$15550,8,FALSE)</f>
        <v>A</v>
      </c>
      <c r="AF530" s="82" t="str">
        <f>VLOOKUP($C530,[1]量産!$C$4:$N$15550,9,FALSE)</f>
        <v>BA5</v>
      </c>
      <c r="AG530" s="83" t="str">
        <f>VLOOKUP($C530,[1]量産!$C$4:$N$15550,10,FALSE)</f>
        <v>○</v>
      </c>
      <c r="AH530" s="42">
        <f>VLOOKUP($C530,[1]量産!$C$4:$N$15550,11,FALSE)</f>
        <v>20231019</v>
      </c>
      <c r="AI530" s="84">
        <f>VLOOKUP($C530,[1]量産!$C$4:$N$15550,12,FALSE)</f>
        <v>20231019</v>
      </c>
      <c r="AJ530" s="12"/>
      <c r="AK530" s="10"/>
      <c r="AL530" s="11">
        <f t="shared" si="65"/>
        <v>8978767082</v>
      </c>
      <c r="AM530" s="11" t="str">
        <f t="shared" si="66"/>
        <v>A</v>
      </c>
      <c r="AN530" s="11" t="str">
        <f t="shared" si="67"/>
        <v>久しぶり</v>
      </c>
      <c r="AQ530" s="11">
        <f t="shared" si="63"/>
        <v>0</v>
      </c>
      <c r="AR530" s="11">
        <f t="shared" si="64"/>
        <v>0</v>
      </c>
      <c r="BK530" s="13" t="e">
        <f>VLOOKUP(C:C,[2]Sheet2!$A:$A,1,FALSE)</f>
        <v>#N/A</v>
      </c>
    </row>
    <row r="531" spans="1:63" s="11" customFormat="1">
      <c r="A531" s="138">
        <v>210</v>
      </c>
      <c r="B531" s="170" t="s">
        <v>13</v>
      </c>
      <c r="C531" s="136">
        <v>7551909321</v>
      </c>
      <c r="D531" s="136" t="s">
        <v>17</v>
      </c>
      <c r="E531" s="247" t="e">
        <v>#N/A</v>
      </c>
      <c r="F531" s="139">
        <v>1</v>
      </c>
      <c r="G531" s="139" t="s">
        <v>1637</v>
      </c>
      <c r="H531" s="139" t="s">
        <v>85</v>
      </c>
      <c r="I531" s="139"/>
      <c r="J531" s="152"/>
      <c r="K531" s="152"/>
      <c r="L531" s="152">
        <v>1</v>
      </c>
      <c r="M531" s="152">
        <v>4</v>
      </c>
      <c r="N531" s="152">
        <v>4</v>
      </c>
      <c r="O531" s="152">
        <v>3</v>
      </c>
      <c r="P531" s="152"/>
      <c r="Q531" s="152"/>
      <c r="R531" s="139"/>
      <c r="S531" s="139"/>
      <c r="T531" s="152"/>
      <c r="U531" s="152"/>
      <c r="V531" s="139">
        <v>12</v>
      </c>
      <c r="W531" s="136" t="s">
        <v>680</v>
      </c>
      <c r="X531" s="136" t="s">
        <v>681</v>
      </c>
      <c r="Y531" s="42" t="str">
        <f>VLOOKUP($C531,[1]量産!$C$4:$N$15550,2,FALSE)</f>
        <v>I4K4776</v>
      </c>
      <c r="Z531" s="108">
        <f>VLOOKUP($C531,[1]量産!$C$4:$N$15550,3,FALSE)</f>
        <v>45433</v>
      </c>
      <c r="AA531" s="42" t="str">
        <f>VLOOKUP($C531,[1]量産!$C$4:$N$15550,4,FALSE)</f>
        <v>VK00 NKR</v>
      </c>
      <c r="AB531" s="42" t="str">
        <f>VLOOKUP($C531,[1]量産!$C$4:$N$15550,5,FALSE)</f>
        <v>VK00 700幅</v>
      </c>
      <c r="AC531" s="81" t="str">
        <f>VLOOKUP($C531,[1]量産!$C$4:$N$15550,6,FALSE)</f>
        <v>VK00 FRAME ASM 設変出図(サ変、量産不具合対策)</v>
      </c>
      <c r="AD531" s="42" t="str">
        <f>VLOOKUP($C531,[1]量産!$C$4:$N$15550,7,FALSE)</f>
        <v>PA1-4152</v>
      </c>
      <c r="AE531" s="42" t="str">
        <f>VLOOKUP($C531,[1]量産!$C$4:$N$15550,8,FALSE)</f>
        <v>A</v>
      </c>
      <c r="AF531" s="82" t="str">
        <f>VLOOKUP($C531,[1]量産!$C$4:$N$15550,9,FALSE)</f>
        <v>1NE6</v>
      </c>
      <c r="AG531" s="83" t="str">
        <f>VLOOKUP($C531,[1]量産!$C$4:$N$15550,10,FALSE)</f>
        <v>○</v>
      </c>
      <c r="AH531" s="42">
        <f>VLOOKUP($C531,[1]量産!$C$4:$N$15550,11,FALSE)</f>
        <v>20241211</v>
      </c>
      <c r="AI531" s="84">
        <f>VLOOKUP($C531,[1]量産!$C$4:$N$15550,12,FALSE)</f>
        <v>20241211</v>
      </c>
      <c r="AJ531" s="9"/>
      <c r="AK531" s="10"/>
      <c r="AL531" s="11">
        <f t="shared" si="65"/>
        <v>7551909321</v>
      </c>
      <c r="AM531" s="11" t="str">
        <f t="shared" si="66"/>
        <v>A</v>
      </c>
      <c r="AN531" s="11" t="e">
        <f t="shared" si="67"/>
        <v>#N/A</v>
      </c>
      <c r="AQ531" s="11">
        <f t="shared" si="63"/>
        <v>0</v>
      </c>
      <c r="AR531" s="11">
        <f t="shared" si="64"/>
        <v>0</v>
      </c>
      <c r="BK531" s="13" t="e">
        <f>VLOOKUP(C:C,[2]Sheet2!$A:$A,1,FALSE)</f>
        <v>#N/A</v>
      </c>
    </row>
    <row r="532" spans="1:63" s="11" customFormat="1">
      <c r="A532" s="138">
        <v>424</v>
      </c>
      <c r="B532" s="170" t="s">
        <v>13</v>
      </c>
      <c r="C532" s="136">
        <v>8977943743</v>
      </c>
      <c r="D532" s="136" t="s">
        <v>17</v>
      </c>
      <c r="E532" s="247" t="e">
        <v>#N/A</v>
      </c>
      <c r="F532" s="139">
        <v>1</v>
      </c>
      <c r="G532" s="139" t="s">
        <v>1638</v>
      </c>
      <c r="H532" s="139" t="s">
        <v>85</v>
      </c>
      <c r="I532" s="280"/>
      <c r="J532" s="152"/>
      <c r="K532" s="139"/>
      <c r="L532" s="152">
        <v>1</v>
      </c>
      <c r="M532" s="152">
        <v>2</v>
      </c>
      <c r="N532" s="152">
        <v>2</v>
      </c>
      <c r="O532" s="152">
        <v>1</v>
      </c>
      <c r="P532" s="139"/>
      <c r="Q532" s="152"/>
      <c r="R532" s="152"/>
      <c r="S532" s="152"/>
      <c r="T532" s="152"/>
      <c r="U532" s="152"/>
      <c r="V532" s="139">
        <v>6</v>
      </c>
      <c r="W532" s="136" t="s">
        <v>680</v>
      </c>
      <c r="X532" s="136" t="s">
        <v>681</v>
      </c>
      <c r="Y532" s="42" t="str">
        <f>VLOOKUP($C532,[1]量産!$C$4:$N$15550,2,FALSE)</f>
        <v>I4JKG68</v>
      </c>
      <c r="Z532" s="108">
        <f>VLOOKUP($C532,[1]量産!$C$4:$N$15550,3,FALSE)</f>
        <v>44959</v>
      </c>
      <c r="AA532" s="42" t="str">
        <f>VLOOKUP($C532,[1]量産!$C$4:$N$15550,4,FALSE)</f>
        <v>VK00 NMR</v>
      </c>
      <c r="AB532" s="42" t="str">
        <f>VLOOKUP($C532,[1]量産!$C$4:$N$15550,5,FALSE)</f>
        <v>VK00 1X 標準</v>
      </c>
      <c r="AC532" s="81" t="str">
        <f>VLOOKUP($C532,[1]量産!$C$4:$N$15550,6,FALSE)</f>
        <v>【I4JKG68】VK00 1X RIGID 一生向けFRAME ASM 設変出図</v>
      </c>
      <c r="AD532" s="42" t="str">
        <f>VLOOKUP($C532,[1]量産!$C$4:$N$15550,7,FALSE)</f>
        <v>PA1-3108</v>
      </c>
      <c r="AE532" s="42" t="str">
        <f>VLOOKUP($C532,[1]量産!$C$4:$N$15550,8,FALSE)</f>
        <v>A</v>
      </c>
      <c r="AF532" s="82" t="str">
        <f>VLOOKUP($C532,[1]量産!$C$4:$N$15550,9,FALSE)</f>
        <v>CMK</v>
      </c>
      <c r="AG532" s="83" t="str">
        <f>VLOOKUP($C532,[1]量産!$C$4:$N$15550,10,FALSE)</f>
        <v>○</v>
      </c>
      <c r="AH532" s="42">
        <f>VLOOKUP($C532,[1]量産!$C$4:$N$15550,11,FALSE)</f>
        <v>20231012</v>
      </c>
      <c r="AI532" s="84">
        <f>VLOOKUP($C532,[1]量産!$C$4:$N$15550,12,FALSE)</f>
        <v>20231012</v>
      </c>
      <c r="AJ532" s="12"/>
      <c r="AK532" s="10"/>
      <c r="AL532" s="11">
        <f t="shared" si="65"/>
        <v>8977943743</v>
      </c>
      <c r="AM532" s="11" t="str">
        <f t="shared" si="66"/>
        <v>A</v>
      </c>
      <c r="AN532" s="11" t="e">
        <f t="shared" si="67"/>
        <v>#N/A</v>
      </c>
      <c r="AQ532" s="11">
        <f t="shared" ref="AQ532:AQ563" si="68">VLOOKUP(AP532,AL532:AM1369,2,FALSE)</f>
        <v>0</v>
      </c>
      <c r="AR532" s="11">
        <f t="shared" ref="AR532:AR563" si="69">VLOOKUP(AP532,AL532:AN1369,3,FALSE)</f>
        <v>0</v>
      </c>
      <c r="BK532" s="13" t="e">
        <f>VLOOKUP(C:C,[2]Sheet2!$A:$A,1,FALSE)</f>
        <v>#N/A</v>
      </c>
    </row>
    <row r="533" spans="1:63" s="11" customFormat="1">
      <c r="A533" s="138">
        <v>152</v>
      </c>
      <c r="B533" s="170" t="s">
        <v>13</v>
      </c>
      <c r="C533" s="136">
        <v>7551885402</v>
      </c>
      <c r="D533" s="136" t="s">
        <v>12</v>
      </c>
      <c r="E533" s="247" t="s">
        <v>400</v>
      </c>
      <c r="F533" s="139">
        <v>1</v>
      </c>
      <c r="G533" s="139" t="s">
        <v>839</v>
      </c>
      <c r="H533" s="139" t="s">
        <v>85</v>
      </c>
      <c r="I533" s="152"/>
      <c r="J533" s="138"/>
      <c r="K533" s="152"/>
      <c r="L533" s="152"/>
      <c r="M533" s="152">
        <v>1</v>
      </c>
      <c r="N533" s="152"/>
      <c r="O533" s="152">
        <v>1</v>
      </c>
      <c r="P533" s="152"/>
      <c r="Q533" s="139"/>
      <c r="R533" s="152">
        <v>1</v>
      </c>
      <c r="S533" s="152"/>
      <c r="T533" s="152"/>
      <c r="U533" s="152"/>
      <c r="V533" s="139">
        <v>3</v>
      </c>
      <c r="W533" s="136" t="s">
        <v>680</v>
      </c>
      <c r="X533" s="136" t="s">
        <v>681</v>
      </c>
      <c r="Y533" s="42" t="str">
        <f>VLOOKUP($C533,[1]量産!$C$4:$N$15550,2,FALSE)</f>
        <v>I4JKV99</v>
      </c>
      <c r="Z533" s="108">
        <f>VLOOKUP($C533,[1]量産!$C$4:$N$15550,3,FALSE)</f>
        <v>45202</v>
      </c>
      <c r="AA533" s="42" t="str">
        <f>VLOOKUP($C533,[1]量産!$C$4:$N$15550,4,FALSE)</f>
        <v>VK00 NPR</v>
      </c>
      <c r="AB533" s="42" t="str">
        <f>VLOOKUP($C533,[1]量産!$C$4:$N$15550,5,FALSE)</f>
        <v>3X 750幅</v>
      </c>
      <c r="AC533" s="81" t="str">
        <f>VLOOKUP($C533,[1]量産!$C$4:$N$15550,6,FALSE)</f>
        <v>【I4JKV99】VK00 3X 750幅 FRAME ASM　設変出図(サ変、NUT,RIVETの変更)　※AAS-LD-12565</v>
      </c>
      <c r="AD533" s="42" t="str">
        <f>VLOOKUP($C533,[1]量産!$C$4:$N$15550,7,FALSE)</f>
        <v>PA1-3218</v>
      </c>
      <c r="AE533" s="42" t="str">
        <f>VLOOKUP($C533,[1]量産!$C$4:$N$15550,8,FALSE)</f>
        <v>A</v>
      </c>
      <c r="AF533" s="82" t="str">
        <f>VLOOKUP($C533,[1]量産!$C$4:$N$15550,9,FALSE)</f>
        <v>1RS1</v>
      </c>
      <c r="AG533" s="83" t="str">
        <f>VLOOKUP($C533,[1]量産!$C$4:$N$15550,10,FALSE)</f>
        <v>未</v>
      </c>
      <c r="AH533" s="42">
        <f>VLOOKUP($C533,[1]量産!$C$4:$N$15550,11,FALSE)</f>
        <v>20231218</v>
      </c>
      <c r="AI533" s="84">
        <f>VLOOKUP($C533,[1]量産!$C$4:$N$15550,12,FALSE)</f>
        <v>20231218</v>
      </c>
      <c r="AJ533" s="9"/>
      <c r="AK533" s="10"/>
      <c r="AL533" s="11">
        <f t="shared" si="65"/>
        <v>7551885402</v>
      </c>
      <c r="AM533" s="11" t="str">
        <f t="shared" si="66"/>
        <v>A</v>
      </c>
      <c r="AN533" s="11" t="str">
        <f t="shared" si="67"/>
        <v>久しぶり</v>
      </c>
      <c r="AQ533" s="11">
        <f t="shared" si="68"/>
        <v>0</v>
      </c>
      <c r="AR533" s="11">
        <f t="shared" si="69"/>
        <v>0</v>
      </c>
      <c r="BK533" s="13" t="e">
        <f>VLOOKUP(C:C,[2]Sheet2!$A:$A,1,FALSE)</f>
        <v>#N/A</v>
      </c>
    </row>
    <row r="534" spans="1:63" s="11" customFormat="1">
      <c r="A534" s="138">
        <v>195</v>
      </c>
      <c r="B534" s="170" t="s">
        <v>13</v>
      </c>
      <c r="C534" s="136">
        <v>7551909131</v>
      </c>
      <c r="D534" s="136" t="s">
        <v>17</v>
      </c>
      <c r="E534" s="247" t="s">
        <v>400</v>
      </c>
      <c r="F534" s="139">
        <v>1</v>
      </c>
      <c r="G534" s="139" t="s">
        <v>960</v>
      </c>
      <c r="H534" s="139" t="s">
        <v>85</v>
      </c>
      <c r="I534" s="152"/>
      <c r="J534" s="152"/>
      <c r="K534" s="152"/>
      <c r="L534" s="152"/>
      <c r="M534" s="152">
        <v>1</v>
      </c>
      <c r="N534" s="152"/>
      <c r="O534" s="152"/>
      <c r="P534" s="152"/>
      <c r="Q534" s="139"/>
      <c r="R534" s="152"/>
      <c r="S534" s="152"/>
      <c r="T534" s="152"/>
      <c r="U534" s="152"/>
      <c r="V534" s="139">
        <v>1</v>
      </c>
      <c r="W534" s="136" t="s">
        <v>680</v>
      </c>
      <c r="X534" s="136" t="s">
        <v>681</v>
      </c>
      <c r="Y534" s="42" t="str">
        <f>VLOOKUP($C534,[1]量産!$C$4:$N$15550,2,FALSE)</f>
        <v>I4JKN20</v>
      </c>
      <c r="Z534" s="108">
        <f>VLOOKUP($C534,[1]量産!$C$4:$N$15550,3,FALSE)</f>
        <v>45005</v>
      </c>
      <c r="AA534" s="42" t="str">
        <f>VLOOKUP($C534,[1]量産!$C$4:$N$15550,4,FALSE)</f>
        <v>VK00 NKR</v>
      </c>
      <c r="AB534" s="42" t="str">
        <f>VLOOKUP($C534,[1]量産!$C$4:$N$15550,5,FALSE)</f>
        <v xml:space="preserve"> 1X 標準</v>
      </c>
      <c r="AC534" s="81" t="str">
        <f>VLOOKUP($C534,[1]量産!$C$4:$N$15550,6,FALSE)</f>
        <v>【I4JKN20】VK00 1X,2X 先行量産向け設変出図 (サ変、内容:S/MBR穴、溶接NUT一部削除、RIVET位置変更)</v>
      </c>
      <c r="AD534" s="42" t="str">
        <f>VLOOKUP($C534,[1]量産!$C$4:$N$15550,7,FALSE)</f>
        <v>PA1-3108</v>
      </c>
      <c r="AE534" s="42" t="str">
        <f>VLOOKUP($C534,[1]量産!$C$4:$N$15550,8,FALSE)</f>
        <v>A</v>
      </c>
      <c r="AF534" s="82" t="str">
        <f>VLOOKUP($C534,[1]量産!$C$4:$N$15550,9,FALSE)</f>
        <v>AA4</v>
      </c>
      <c r="AG534" s="83" t="str">
        <f>VLOOKUP($C534,[1]量産!$C$4:$N$15550,10,FALSE)</f>
        <v>○</v>
      </c>
      <c r="AH534" s="42">
        <f>VLOOKUP($C534,[1]量産!$C$4:$N$15550,11,FALSE)</f>
        <v>20230614</v>
      </c>
      <c r="AI534" s="84">
        <f>VLOOKUP($C534,[1]量産!$C$4:$N$15550,12,FALSE)</f>
        <v>20230614</v>
      </c>
      <c r="AJ534" s="9"/>
      <c r="AK534" s="10"/>
      <c r="AL534" s="11">
        <f t="shared" si="65"/>
        <v>7551909131</v>
      </c>
      <c r="AM534" s="11" t="str">
        <f t="shared" si="66"/>
        <v>A</v>
      </c>
      <c r="AN534" s="11" t="str">
        <f t="shared" si="67"/>
        <v>久しぶり</v>
      </c>
      <c r="AQ534" s="11">
        <f t="shared" si="68"/>
        <v>0</v>
      </c>
      <c r="AR534" s="11">
        <f t="shared" si="69"/>
        <v>0</v>
      </c>
      <c r="BK534" s="13" t="e">
        <f>VLOOKUP(C:C,[2]Sheet2!$A:$A,1,FALSE)</f>
        <v>#N/A</v>
      </c>
    </row>
    <row r="535" spans="1:63" s="11" customFormat="1">
      <c r="A535" s="138">
        <v>203</v>
      </c>
      <c r="B535" s="170" t="s">
        <v>13</v>
      </c>
      <c r="C535" s="136">
        <v>7551909240</v>
      </c>
      <c r="D535" s="136" t="s">
        <v>17</v>
      </c>
      <c r="E535" s="247" t="s">
        <v>400</v>
      </c>
      <c r="F535" s="139">
        <v>1</v>
      </c>
      <c r="G535" s="139" t="s">
        <v>1088</v>
      </c>
      <c r="H535" s="139" t="s">
        <v>85</v>
      </c>
      <c r="I535" s="152"/>
      <c r="J535" s="152"/>
      <c r="K535" s="152"/>
      <c r="L535" s="152"/>
      <c r="M535" s="152">
        <v>1</v>
      </c>
      <c r="N535" s="139"/>
      <c r="O535" s="139"/>
      <c r="P535" s="139"/>
      <c r="Q535" s="279"/>
      <c r="R535" s="139"/>
      <c r="S535" s="139"/>
      <c r="T535" s="152"/>
      <c r="U535" s="152"/>
      <c r="V535" s="139">
        <v>1</v>
      </c>
      <c r="W535" s="136" t="s">
        <v>680</v>
      </c>
      <c r="X535" s="136" t="s">
        <v>681</v>
      </c>
      <c r="Y535" s="42" t="str">
        <f>VLOOKUP($C535,[1]量産!$C$4:$N$15550,2,FALSE)</f>
        <v>I3JBZ26</v>
      </c>
      <c r="Z535" s="108">
        <f>VLOOKUP($C535,[1]量産!$C$4:$N$15550,3,FALSE)</f>
        <v>44963</v>
      </c>
      <c r="AA535" s="42" t="str">
        <f>VLOOKUP($C535,[1]量産!$C$4:$N$15550,4,FALSE)</f>
        <v>VK00 NKR</v>
      </c>
      <c r="AB535" s="42" t="str">
        <f>VLOOKUP($C535,[1]量産!$C$4:$N$15550,5,FALSE)</f>
        <v>VK00 1X 標準</v>
      </c>
      <c r="AC535" s="81" t="str">
        <f>VLOOKUP($C535,[1]量産!$C$4:$N$15550,6,FALSE)</f>
        <v>【I3JBZ26】VK00 1X RIGID 一生向けFRAME ASM 新規出図</v>
      </c>
      <c r="AD535" s="42" t="str">
        <f>VLOOKUP($C535,[1]量産!$C$4:$N$15550,7,FALSE)</f>
        <v>PA1-3108</v>
      </c>
      <c r="AE535" s="42" t="str">
        <f>VLOOKUP($C535,[1]量産!$C$4:$N$15550,8,FALSE)</f>
        <v>A</v>
      </c>
      <c r="AF535" s="82" t="str">
        <f>VLOOKUP($C535,[1]量産!$C$4:$N$15550,9,FALSE)</f>
        <v>KAL</v>
      </c>
      <c r="AG535" s="83" t="str">
        <f>VLOOKUP($C535,[1]量産!$C$4:$N$15550,10,FALSE)</f>
        <v>○</v>
      </c>
      <c r="AH535" s="42">
        <f>VLOOKUP($C535,[1]量産!$C$4:$N$15550,11,FALSE)</f>
        <v>20230518</v>
      </c>
      <c r="AI535" s="84">
        <f>VLOOKUP($C535,[1]量産!$C$4:$N$15550,12,FALSE)</f>
        <v>20230518</v>
      </c>
      <c r="AJ535" s="9"/>
      <c r="AK535" s="10"/>
      <c r="AL535" s="11">
        <f t="shared" si="65"/>
        <v>7551909240</v>
      </c>
      <c r="AM535" s="11" t="str">
        <f t="shared" si="66"/>
        <v>A</v>
      </c>
      <c r="AN535" s="11" t="str">
        <f t="shared" si="67"/>
        <v>久しぶり</v>
      </c>
      <c r="AQ535" s="11">
        <f t="shared" si="68"/>
        <v>0</v>
      </c>
      <c r="AR535" s="11">
        <f t="shared" si="69"/>
        <v>0</v>
      </c>
      <c r="BK535" s="13" t="e">
        <f>VLOOKUP(C:C,[2]Sheet2!$A:$A,1,FALSE)</f>
        <v>#N/A</v>
      </c>
    </row>
    <row r="536" spans="1:63" s="11" customFormat="1">
      <c r="A536" s="138">
        <v>386</v>
      </c>
      <c r="B536" s="170" t="s">
        <v>13</v>
      </c>
      <c r="C536" s="136">
        <v>8977942965</v>
      </c>
      <c r="D536" s="136" t="s">
        <v>17</v>
      </c>
      <c r="E536" s="247" t="s">
        <v>400</v>
      </c>
      <c r="F536" s="139">
        <v>1</v>
      </c>
      <c r="G536" s="139" t="s">
        <v>992</v>
      </c>
      <c r="H536" s="139" t="s">
        <v>85</v>
      </c>
      <c r="I536" s="152"/>
      <c r="J536" s="152"/>
      <c r="K536" s="152"/>
      <c r="L536" s="152"/>
      <c r="M536" s="152">
        <v>1</v>
      </c>
      <c r="N536" s="139"/>
      <c r="O536" s="139"/>
      <c r="P536" s="139">
        <v>1</v>
      </c>
      <c r="Q536" s="280">
        <v>1</v>
      </c>
      <c r="R536" s="139"/>
      <c r="S536" s="139">
        <v>1</v>
      </c>
      <c r="T536" s="152"/>
      <c r="U536" s="152"/>
      <c r="V536" s="139">
        <v>4</v>
      </c>
      <c r="W536" s="136" t="s">
        <v>680</v>
      </c>
      <c r="X536" s="136" t="s">
        <v>681</v>
      </c>
      <c r="Y536" s="42" t="str">
        <f>VLOOKUP($C536,[1]量産!$C$4:$N$15550,2,FALSE)</f>
        <v>I4JKN20</v>
      </c>
      <c r="Z536" s="108">
        <f>VLOOKUP($C536,[1]量産!$C$4:$N$15550,3,FALSE)</f>
        <v>45005</v>
      </c>
      <c r="AA536" s="42" t="str">
        <f>VLOOKUP($C536,[1]量産!$C$4:$N$15550,4,FALSE)</f>
        <v>VK00 NKR</v>
      </c>
      <c r="AB536" s="42" t="str">
        <f>VLOOKUP($C536,[1]量産!$C$4:$N$15550,5,FALSE)</f>
        <v xml:space="preserve"> 1X 標準</v>
      </c>
      <c r="AC536" s="81" t="str">
        <f>VLOOKUP($C536,[1]量産!$C$4:$N$15550,6,FALSE)</f>
        <v>【I4JKN20】VK00 1X,2X 先行量産向け設変出図 (サ変、内容:S/MBR穴、溶接NUT一部削除、RIVET位置変更)</v>
      </c>
      <c r="AD536" s="42" t="str">
        <f>VLOOKUP($C536,[1]量産!$C$4:$N$15550,7,FALSE)</f>
        <v>PA1-3108</v>
      </c>
      <c r="AE536" s="42" t="str">
        <f>VLOOKUP($C536,[1]量産!$C$4:$N$15550,8,FALSE)</f>
        <v>A</v>
      </c>
      <c r="AF536" s="82" t="str">
        <f>VLOOKUP($C536,[1]量産!$C$4:$N$15550,9,FALSE)</f>
        <v>NC1</v>
      </c>
      <c r="AG536" s="83" t="str">
        <f>VLOOKUP($C536,[1]量産!$C$4:$N$15550,10,FALSE)</f>
        <v>○</v>
      </c>
      <c r="AH536" s="42">
        <f>VLOOKUP($C536,[1]量産!$C$4:$N$15550,11,FALSE)</f>
        <v>20230518</v>
      </c>
      <c r="AI536" s="84">
        <f>VLOOKUP($C536,[1]量産!$C$4:$N$15550,12,FALSE)</f>
        <v>20230518</v>
      </c>
      <c r="AJ536" s="9"/>
      <c r="AK536" s="10"/>
      <c r="AL536" s="11">
        <f t="shared" si="65"/>
        <v>8977942965</v>
      </c>
      <c r="AM536" s="11" t="str">
        <f t="shared" si="66"/>
        <v>A</v>
      </c>
      <c r="AN536" s="11" t="str">
        <f t="shared" si="67"/>
        <v>久しぶり</v>
      </c>
      <c r="AQ536" s="11">
        <f t="shared" si="68"/>
        <v>0</v>
      </c>
      <c r="AR536" s="11">
        <f t="shared" si="69"/>
        <v>0</v>
      </c>
      <c r="BK536" s="13" t="e">
        <f>VLOOKUP(C:C,[2]Sheet2!$A:$A,1,FALSE)</f>
        <v>#N/A</v>
      </c>
    </row>
    <row r="537" spans="1:63" s="11" customFormat="1">
      <c r="A537" s="138">
        <v>150</v>
      </c>
      <c r="B537" s="170" t="s">
        <v>13</v>
      </c>
      <c r="C537" s="136">
        <v>7551885312</v>
      </c>
      <c r="D537" s="136" t="s">
        <v>12</v>
      </c>
      <c r="E537" s="247" t="e">
        <v>#N/A</v>
      </c>
      <c r="F537" s="139">
        <v>1</v>
      </c>
      <c r="G537" s="293" t="s">
        <v>1639</v>
      </c>
      <c r="H537" s="139" t="s">
        <v>85</v>
      </c>
      <c r="I537" s="152"/>
      <c r="J537" s="152"/>
      <c r="K537" s="152"/>
      <c r="L537" s="152"/>
      <c r="M537" s="152">
        <v>1</v>
      </c>
      <c r="N537" s="139"/>
      <c r="O537" s="139"/>
      <c r="P537" s="139"/>
      <c r="Q537" s="139"/>
      <c r="R537" s="139"/>
      <c r="S537" s="139"/>
      <c r="T537" s="152"/>
      <c r="U537" s="152"/>
      <c r="V537" s="139">
        <v>1</v>
      </c>
      <c r="W537" s="136" t="s">
        <v>680</v>
      </c>
      <c r="X537" s="136" t="s">
        <v>681</v>
      </c>
      <c r="Y537" s="42" t="str">
        <f>VLOOKUP($C537,[1]量産!$C$4:$N$15550,2,FALSE)</f>
        <v>I4JKV99</v>
      </c>
      <c r="Z537" s="108">
        <f>VLOOKUP($C537,[1]量産!$C$4:$N$15550,3,FALSE)</f>
        <v>45202</v>
      </c>
      <c r="AA537" s="42" t="str">
        <f>VLOOKUP($C537,[1]量産!$C$4:$N$15550,4,FALSE)</f>
        <v>VK00 NPR</v>
      </c>
      <c r="AB537" s="42" t="str">
        <f>VLOOKUP($C537,[1]量産!$C$4:$N$15550,5,FALSE)</f>
        <v>3X 750幅</v>
      </c>
      <c r="AC537" s="81" t="str">
        <f>VLOOKUP($C537,[1]量産!$C$4:$N$15550,6,FALSE)</f>
        <v>【I4JKV99】VK00 3X 750幅 FRAME ASM　設変出図(サ変、NUT,RIVETの変更)　※AAS-LD-12565</v>
      </c>
      <c r="AD537" s="42" t="str">
        <f>VLOOKUP($C537,[1]量産!$C$4:$N$15550,7,FALSE)</f>
        <v>PA1-3218</v>
      </c>
      <c r="AE537" s="42" t="str">
        <f>VLOOKUP($C537,[1]量産!$C$4:$N$15550,8,FALSE)</f>
        <v>A</v>
      </c>
      <c r="AF537" s="82" t="str">
        <f>VLOOKUP($C537,[1]量産!$C$4:$N$15550,9,FALSE)</f>
        <v>1SCJ</v>
      </c>
      <c r="AG537" s="83" t="str">
        <f>VLOOKUP($C537,[1]量産!$C$4:$N$15550,10,FALSE)</f>
        <v>○</v>
      </c>
      <c r="AH537" s="42">
        <f>VLOOKUP($C537,[1]量産!$C$4:$N$15550,11,FALSE)</f>
        <v>20231226</v>
      </c>
      <c r="AI537" s="84">
        <f>VLOOKUP($C537,[1]量産!$C$4:$N$15550,12,FALSE)</f>
        <v>20231226</v>
      </c>
      <c r="AJ537" s="9"/>
      <c r="AK537" s="10"/>
      <c r="AL537" s="11">
        <f t="shared" si="65"/>
        <v>7551885312</v>
      </c>
      <c r="AM537" s="11" t="str">
        <f t="shared" si="66"/>
        <v>A</v>
      </c>
      <c r="AN537" s="11" t="e">
        <f t="shared" si="67"/>
        <v>#N/A</v>
      </c>
      <c r="AQ537" s="11">
        <f t="shared" si="68"/>
        <v>0</v>
      </c>
      <c r="AR537" s="11">
        <f t="shared" si="69"/>
        <v>0</v>
      </c>
      <c r="BK537" s="13" t="e">
        <f>VLOOKUP(C:C,[2]Sheet2!$A:$A,1,FALSE)</f>
        <v>#N/A</v>
      </c>
    </row>
    <row r="538" spans="1:63" s="11" customFormat="1">
      <c r="A538" s="138">
        <v>256</v>
      </c>
      <c r="B538" s="170" t="s">
        <v>13</v>
      </c>
      <c r="C538" s="136">
        <v>7552043212</v>
      </c>
      <c r="D538" s="136" t="s">
        <v>12</v>
      </c>
      <c r="E538" s="247" t="s">
        <v>1013</v>
      </c>
      <c r="F538" s="139">
        <v>1</v>
      </c>
      <c r="G538" s="139" t="s">
        <v>730</v>
      </c>
      <c r="H538" s="139" t="s">
        <v>85</v>
      </c>
      <c r="I538" s="152"/>
      <c r="J538" s="152"/>
      <c r="K538" s="152"/>
      <c r="L538" s="152"/>
      <c r="M538" s="152"/>
      <c r="N538" s="152">
        <v>1</v>
      </c>
      <c r="O538" s="152"/>
      <c r="P538" s="152"/>
      <c r="Q538" s="152"/>
      <c r="R538" s="139"/>
      <c r="S538" s="152"/>
      <c r="T538" s="152"/>
      <c r="U538" s="152"/>
      <c r="V538" s="139">
        <v>1</v>
      </c>
      <c r="W538" s="136" t="s">
        <v>680</v>
      </c>
      <c r="X538" s="136" t="s">
        <v>681</v>
      </c>
      <c r="Y538" s="42" t="str">
        <f>VLOOKUP($C538,[1]量産!$C$4:$N$15550,2,FALSE)</f>
        <v>I4JKV99</v>
      </c>
      <c r="Z538" s="108">
        <f>VLOOKUP($C538,[1]量産!$C$4:$N$15550,3,FALSE)</f>
        <v>45202</v>
      </c>
      <c r="AA538" s="42" t="str">
        <f>VLOOKUP($C538,[1]量産!$C$4:$N$15550,4,FALSE)</f>
        <v>VK00 NPR</v>
      </c>
      <c r="AB538" s="42" t="str">
        <f>VLOOKUP($C538,[1]量産!$C$4:$N$15550,5,FALSE)</f>
        <v>3X 750幅</v>
      </c>
      <c r="AC538" s="81" t="str">
        <f>VLOOKUP($C538,[1]量産!$C$4:$N$15550,6,FALSE)</f>
        <v>【I4JKV99】VK00 3X 750幅 FRAME ASM　設変出図(サ変、NUT,RIVETの変更)　※AAS-LD-12565</v>
      </c>
      <c r="AD538" s="42" t="str">
        <f>VLOOKUP($C538,[1]量産!$C$4:$N$15550,7,FALSE)</f>
        <v>PA1-3218</v>
      </c>
      <c r="AE538" s="42" t="str">
        <f>VLOOKUP($C538,[1]量産!$C$4:$N$15550,8,FALSE)</f>
        <v>A</v>
      </c>
      <c r="AF538" s="82" t="str">
        <f>VLOOKUP($C538,[1]量産!$C$4:$N$15550,9,FALSE)</f>
        <v>1RSC</v>
      </c>
      <c r="AG538" s="83" t="str">
        <f>VLOOKUP($C538,[1]量産!$C$4:$N$15550,10,FALSE)</f>
        <v>○</v>
      </c>
      <c r="AH538" s="42">
        <f>VLOOKUP($C538,[1]量産!$C$4:$N$15550,11,FALSE)</f>
        <v>20231219</v>
      </c>
      <c r="AI538" s="84">
        <f>VLOOKUP($C538,[1]量産!$C$4:$N$15550,12,FALSE)</f>
        <v>20231219</v>
      </c>
      <c r="AJ538" s="12"/>
      <c r="AK538" s="10"/>
      <c r="AL538" s="11">
        <f t="shared" si="65"/>
        <v>7552043212</v>
      </c>
      <c r="AM538" s="11" t="str">
        <f t="shared" si="66"/>
        <v>A</v>
      </c>
      <c r="AN538" s="11" t="str">
        <f t="shared" si="67"/>
        <v>SOP</v>
      </c>
      <c r="AQ538" s="11">
        <f t="shared" si="68"/>
        <v>0</v>
      </c>
      <c r="AR538" s="11">
        <f t="shared" si="69"/>
        <v>0</v>
      </c>
      <c r="BK538" s="13" t="e">
        <f>VLOOKUP(C:C,[2]Sheet2!$A:$A,1,FALSE)</f>
        <v>#N/A</v>
      </c>
    </row>
    <row r="539" spans="1:63" s="11" customFormat="1">
      <c r="A539" s="138">
        <v>490</v>
      </c>
      <c r="B539" s="170" t="s">
        <v>13</v>
      </c>
      <c r="C539" s="136">
        <v>8978794743</v>
      </c>
      <c r="D539" s="136" t="s">
        <v>12</v>
      </c>
      <c r="E539" s="247" t="s">
        <v>400</v>
      </c>
      <c r="F539" s="139">
        <v>1</v>
      </c>
      <c r="G539" s="139" t="s">
        <v>1181</v>
      </c>
      <c r="H539" s="139" t="s">
        <v>85</v>
      </c>
      <c r="I539" s="152"/>
      <c r="J539" s="152"/>
      <c r="K539" s="152"/>
      <c r="L539" s="152"/>
      <c r="M539" s="152"/>
      <c r="N539" s="152">
        <v>1</v>
      </c>
      <c r="O539" s="152"/>
      <c r="P539" s="152"/>
      <c r="Q539" s="280"/>
      <c r="R539" s="139"/>
      <c r="S539" s="139"/>
      <c r="T539" s="152"/>
      <c r="U539" s="152"/>
      <c r="V539" s="139">
        <v>1</v>
      </c>
      <c r="W539" s="136" t="s">
        <v>680</v>
      </c>
      <c r="X539" s="136" t="s">
        <v>681</v>
      </c>
      <c r="Y539" s="42" t="str">
        <f>VLOOKUP($C539,[1]量産!$C$4:$N$15550,2,FALSE)</f>
        <v>I4JKV99</v>
      </c>
      <c r="Z539" s="108">
        <f>VLOOKUP($C539,[1]量産!$C$4:$N$15550,3,FALSE)</f>
        <v>45202</v>
      </c>
      <c r="AA539" s="42" t="str">
        <f>VLOOKUP($C539,[1]量産!$C$4:$N$15550,4,FALSE)</f>
        <v>VK00 NPR</v>
      </c>
      <c r="AB539" s="42" t="str">
        <f>VLOOKUP($C539,[1]量産!$C$4:$N$15550,5,FALSE)</f>
        <v>3X 750幅</v>
      </c>
      <c r="AC539" s="81" t="str">
        <f>VLOOKUP($C539,[1]量産!$C$4:$N$15550,6,FALSE)</f>
        <v>【I4JKV99】VK00 3X 750幅 FRAME ASM　設変出図(サ変、NUT,RIVETの変更)　※AAS-LD-12565</v>
      </c>
      <c r="AD539" s="42" t="str">
        <f>VLOOKUP($C539,[1]量産!$C$4:$N$15550,7,FALSE)</f>
        <v>PA1-3218</v>
      </c>
      <c r="AE539" s="42" t="str">
        <f>VLOOKUP($C539,[1]量産!$C$4:$N$15550,8,FALSE)</f>
        <v>A</v>
      </c>
      <c r="AF539" s="82" t="str">
        <f>VLOOKUP($C539,[1]量産!$C$4:$N$15550,9,FALSE)</f>
        <v>RW2</v>
      </c>
      <c r="AG539" s="83" t="str">
        <f>VLOOKUP($C539,[1]量産!$C$4:$N$15550,10,FALSE)</f>
        <v>○</v>
      </c>
      <c r="AH539" s="42">
        <f>VLOOKUP($C539,[1]量産!$C$4:$N$15550,11,FALSE)</f>
        <v>20240207</v>
      </c>
      <c r="AI539" s="84">
        <f>VLOOKUP($C539,[1]量産!$C$4:$N$15550,12,FALSE)</f>
        <v>20240207</v>
      </c>
      <c r="AJ539" s="9"/>
      <c r="AK539" s="10"/>
      <c r="AL539" s="11">
        <f t="shared" si="65"/>
        <v>8978794743</v>
      </c>
      <c r="AM539" s="11" t="str">
        <f t="shared" si="66"/>
        <v>A</v>
      </c>
      <c r="AN539" s="11" t="str">
        <f t="shared" si="67"/>
        <v>久しぶり</v>
      </c>
      <c r="AQ539" s="11">
        <f t="shared" si="68"/>
        <v>0</v>
      </c>
      <c r="AR539" s="11">
        <f t="shared" si="69"/>
        <v>0</v>
      </c>
      <c r="BK539" s="13" t="e">
        <f>VLOOKUP(C:C,[2]Sheet2!$A:$A,1,FALSE)</f>
        <v>#N/A</v>
      </c>
    </row>
    <row r="540" spans="1:63" s="11" customFormat="1">
      <c r="A540" s="138">
        <v>437</v>
      </c>
      <c r="B540" s="170" t="s">
        <v>13</v>
      </c>
      <c r="C540" s="136">
        <v>8978339850</v>
      </c>
      <c r="D540" s="136" t="s">
        <v>36</v>
      </c>
      <c r="E540" s="247" t="s">
        <v>1013</v>
      </c>
      <c r="F540" s="139">
        <v>1</v>
      </c>
      <c r="G540" s="139" t="s">
        <v>871</v>
      </c>
      <c r="H540" s="139" t="s">
        <v>85</v>
      </c>
      <c r="I540" s="152"/>
      <c r="J540" s="152"/>
      <c r="K540" s="152"/>
      <c r="L540" s="139"/>
      <c r="M540" s="152"/>
      <c r="N540" s="152"/>
      <c r="O540" s="139">
        <v>1</v>
      </c>
      <c r="P540" s="152">
        <v>1</v>
      </c>
      <c r="Q540" s="152">
        <v>1</v>
      </c>
      <c r="R540" s="152"/>
      <c r="S540" s="152"/>
      <c r="T540" s="152"/>
      <c r="U540" s="152"/>
      <c r="V540" s="139">
        <v>3</v>
      </c>
      <c r="W540" s="136" t="s">
        <v>680</v>
      </c>
      <c r="X540" s="136" t="s">
        <v>683</v>
      </c>
      <c r="Y540" s="42" t="str">
        <f>VLOOKUP($C540,[1]量産!$C$4:$N$15550,2,FALSE)</f>
        <v>I3JAY42</v>
      </c>
      <c r="Z540" s="108">
        <f>VLOOKUP($C540,[1]量産!$C$4:$N$15550,3,FALSE)</f>
        <v>0</v>
      </c>
      <c r="AA540" s="42" t="str">
        <f>VLOOKUP($C540,[1]量産!$C$4:$N$15550,4,FALSE)</f>
        <v>VL20 NMR</v>
      </c>
      <c r="AB540" s="42" t="str">
        <f>VLOOKUP($C540,[1]量産!$C$4:$N$15550,5,FALSE)</f>
        <v>VL20 E2-Gr</v>
      </c>
      <c r="AC540" s="81" t="str">
        <f>VLOOKUP($C540,[1]量産!$C$4:$N$15550,6,FALSE)</f>
        <v>【I3JAY42】VL20 E2-Gr NMR700巾FRAME 新規出図</v>
      </c>
      <c r="AD540" s="42" t="str">
        <f>VLOOKUP($C540,[1]量産!$C$4:$N$15550,7,FALSE)</f>
        <v>PA1-2067</v>
      </c>
      <c r="AE540" s="42" t="str">
        <f>VLOOKUP($C540,[1]量産!$C$4:$N$15550,8,FALSE)</f>
        <v>A</v>
      </c>
      <c r="AF540" s="82" t="str">
        <f>VLOOKUP($C540,[1]量産!$C$4:$N$15550,9,FALSE)</f>
        <v>LEG</v>
      </c>
      <c r="AG540" s="83" t="str">
        <f>VLOOKUP($C540,[1]量産!$C$4:$N$15550,10,FALSE)</f>
        <v>○</v>
      </c>
      <c r="AH540" s="42">
        <f>VLOOKUP($C540,[1]量産!$C$4:$N$15550,11,FALSE)</f>
        <v>20220330</v>
      </c>
      <c r="AI540" s="84">
        <f>VLOOKUP($C540,[1]量産!$C$4:$N$15550,12,FALSE)</f>
        <v>20220330</v>
      </c>
      <c r="AJ540" s="9"/>
      <c r="AK540" s="10"/>
      <c r="AL540" s="11">
        <f t="shared" si="65"/>
        <v>8978339850</v>
      </c>
      <c r="AM540" s="11" t="str">
        <f t="shared" si="66"/>
        <v>A</v>
      </c>
      <c r="AN540" s="11" t="str">
        <f t="shared" si="67"/>
        <v>SOP</v>
      </c>
      <c r="AQ540" s="11">
        <f t="shared" si="68"/>
        <v>0</v>
      </c>
      <c r="AR540" s="11">
        <f t="shared" si="69"/>
        <v>0</v>
      </c>
      <c r="BK540" s="13" t="e">
        <f>VLOOKUP(C:C,[2]Sheet2!$A:$A,1,FALSE)</f>
        <v>#N/A</v>
      </c>
    </row>
    <row r="541" spans="1:63" s="11" customFormat="1">
      <c r="A541" s="138">
        <v>192</v>
      </c>
      <c r="B541" s="170" t="s">
        <v>13</v>
      </c>
      <c r="C541" s="136">
        <v>7551909030</v>
      </c>
      <c r="D541" s="136" t="s">
        <v>17</v>
      </c>
      <c r="E541" s="247" t="s">
        <v>400</v>
      </c>
      <c r="F541" s="139">
        <v>1</v>
      </c>
      <c r="G541" s="139" t="s">
        <v>1125</v>
      </c>
      <c r="H541" s="139" t="s">
        <v>85</v>
      </c>
      <c r="I541" s="152"/>
      <c r="J541" s="152"/>
      <c r="K541" s="152"/>
      <c r="L541" s="152"/>
      <c r="M541" s="139"/>
      <c r="N541" s="152"/>
      <c r="O541" s="279">
        <v>1</v>
      </c>
      <c r="P541" s="152">
        <v>1</v>
      </c>
      <c r="Q541" s="152"/>
      <c r="R541" s="152"/>
      <c r="S541" s="152"/>
      <c r="T541" s="152"/>
      <c r="U541" s="152"/>
      <c r="V541" s="139">
        <v>2</v>
      </c>
      <c r="W541" s="136" t="s">
        <v>680</v>
      </c>
      <c r="X541" s="136" t="s">
        <v>681</v>
      </c>
      <c r="Y541" s="42" t="str">
        <f>VLOOKUP($C541,[1]量産!$C$4:$N$15550,2,FALSE)</f>
        <v>I3JBZ26</v>
      </c>
      <c r="Z541" s="108">
        <f>VLOOKUP($C541,[1]量産!$C$4:$N$15550,3,FALSE)</f>
        <v>44963</v>
      </c>
      <c r="AA541" s="42" t="str">
        <f>VLOOKUP($C541,[1]量産!$C$4:$N$15550,4,FALSE)</f>
        <v>VK00 NKR</v>
      </c>
      <c r="AB541" s="42" t="str">
        <f>VLOOKUP($C541,[1]量産!$C$4:$N$15550,5,FALSE)</f>
        <v>VK00 1X 標準</v>
      </c>
      <c r="AC541" s="81" t="str">
        <f>VLOOKUP($C541,[1]量産!$C$4:$N$15550,6,FALSE)</f>
        <v>【I3JBZ26】VK00 1X RIGID 一生向けFRAME ASM 新規出図</v>
      </c>
      <c r="AD541" s="42" t="str">
        <f>VLOOKUP($C541,[1]量産!$C$4:$N$15550,7,FALSE)</f>
        <v>PA1-3108</v>
      </c>
      <c r="AE541" s="42" t="str">
        <f>VLOOKUP($C541,[1]量産!$C$4:$N$15550,8,FALSE)</f>
        <v>A</v>
      </c>
      <c r="AF541" s="82" t="str">
        <f>VLOOKUP($C541,[1]量産!$C$4:$N$15550,9,FALSE)</f>
        <v>JB7</v>
      </c>
      <c r="AG541" s="83" t="str">
        <f>VLOOKUP($C541,[1]量産!$C$4:$N$15550,10,FALSE)</f>
        <v>○</v>
      </c>
      <c r="AH541" s="42">
        <f>VLOOKUP($C541,[1]量産!$C$4:$N$15550,11,FALSE)</f>
        <v>20230622</v>
      </c>
      <c r="AI541" s="84">
        <f>VLOOKUP($C541,[1]量産!$C$4:$N$15550,12,FALSE)</f>
        <v>20230622</v>
      </c>
      <c r="AJ541" s="9"/>
      <c r="AK541" s="10"/>
      <c r="AL541" s="11">
        <f t="shared" si="65"/>
        <v>7551909030</v>
      </c>
      <c r="AM541" s="11" t="str">
        <f t="shared" si="66"/>
        <v>A</v>
      </c>
      <c r="AN541" s="11" t="str">
        <f t="shared" si="67"/>
        <v>久しぶり</v>
      </c>
      <c r="AQ541" s="11">
        <f t="shared" si="68"/>
        <v>0</v>
      </c>
      <c r="AR541" s="11">
        <f t="shared" si="69"/>
        <v>0</v>
      </c>
      <c r="BK541" s="13" t="e">
        <f>VLOOKUP(C:C,[2]Sheet2!$A:$A,1,FALSE)</f>
        <v>#N/A</v>
      </c>
    </row>
    <row r="542" spans="1:63" s="11" customFormat="1">
      <c r="A542" s="138">
        <v>286</v>
      </c>
      <c r="B542" s="170" t="s">
        <v>13</v>
      </c>
      <c r="C542" s="136">
        <v>7552078690</v>
      </c>
      <c r="D542" s="136" t="s">
        <v>28</v>
      </c>
      <c r="E542" s="247" t="s">
        <v>1013</v>
      </c>
      <c r="F542" s="139">
        <v>1</v>
      </c>
      <c r="G542" s="139" t="s">
        <v>731</v>
      </c>
      <c r="H542" s="139" t="s">
        <v>85</v>
      </c>
      <c r="I542" s="152"/>
      <c r="J542" s="152"/>
      <c r="K542" s="152"/>
      <c r="L542" s="152"/>
      <c r="M542" s="139"/>
      <c r="N542" s="139"/>
      <c r="O542" s="280"/>
      <c r="P542" s="139">
        <v>1</v>
      </c>
      <c r="Q542" s="139"/>
      <c r="R542" s="139"/>
      <c r="S542" s="139"/>
      <c r="T542" s="139"/>
      <c r="U542" s="139"/>
      <c r="V542" s="139">
        <v>1</v>
      </c>
      <c r="W542" s="136" t="s">
        <v>680</v>
      </c>
      <c r="X542" s="136" t="s">
        <v>792</v>
      </c>
      <c r="Y542" s="42" t="str">
        <f>VLOOKUP($C542,[1]量産!$C$4:$N$15550,2,FALSE)</f>
        <v>I3JCB86</v>
      </c>
      <c r="Z542" s="108">
        <f>VLOOKUP($C542,[1]量産!$C$4:$N$15550,3,FALSE)</f>
        <v>45090</v>
      </c>
      <c r="AA542" s="42" t="str">
        <f>VLOOKUP($C542,[1]量産!$C$4:$N$15550,4,FALSE)</f>
        <v>VK00 3X 750幅</v>
      </c>
      <c r="AB542" s="42" t="str">
        <f>VLOOKUP($C542,[1]量産!$C$4:$N$15550,5,FALSE)</f>
        <v>3X 750幅</v>
      </c>
      <c r="AC542" s="81" t="str">
        <f>VLOOKUP($C542,[1]量産!$C$4:$N$15550,6,FALSE)</f>
        <v>【I3JCB86】VL35 750幅FRAME ASM　新規出図(初回イベント:’23/7月　一生)</v>
      </c>
      <c r="AD542" s="42" t="str">
        <f>VLOOKUP($C542,[1]量産!$C$4:$N$15550,7,FALSE)</f>
        <v>PA1-4003</v>
      </c>
      <c r="AE542" s="42" t="str">
        <f>VLOOKUP($C542,[1]量産!$C$4:$N$15550,8,FALSE)</f>
        <v>A</v>
      </c>
      <c r="AF542" s="82" t="str">
        <f>VLOOKUP($C542,[1]量産!$C$4:$N$15550,9,FALSE)</f>
        <v>TF1</v>
      </c>
      <c r="AG542" s="83" t="str">
        <f>VLOOKUP($C542,[1]量産!$C$4:$N$15550,10,FALSE)</f>
        <v>○</v>
      </c>
      <c r="AH542" s="42">
        <f>VLOOKUP($C542,[1]量産!$C$4:$N$15550,11,FALSE)</f>
        <v>20231204</v>
      </c>
      <c r="AI542" s="84">
        <f>VLOOKUP($C542,[1]量産!$C$4:$N$15550,12,FALSE)</f>
        <v>20231204</v>
      </c>
      <c r="AJ542" s="9"/>
      <c r="AK542" s="10"/>
      <c r="AL542" s="11">
        <f t="shared" si="65"/>
        <v>7552078690</v>
      </c>
      <c r="AM542" s="11" t="str">
        <f t="shared" si="66"/>
        <v>A</v>
      </c>
      <c r="AN542" s="11" t="str">
        <f t="shared" si="67"/>
        <v>SOP</v>
      </c>
      <c r="AQ542" s="11">
        <f t="shared" si="68"/>
        <v>0</v>
      </c>
      <c r="AR542" s="11">
        <f t="shared" si="69"/>
        <v>0</v>
      </c>
      <c r="BK542" s="13" t="e">
        <f>VLOOKUP(C:C,[2]Sheet2!$A:$A,1,FALSE)</f>
        <v>#N/A</v>
      </c>
    </row>
    <row r="543" spans="1:63" s="13" customFormat="1">
      <c r="A543" s="138">
        <v>466</v>
      </c>
      <c r="B543" s="170" t="s">
        <v>13</v>
      </c>
      <c r="C543" s="136">
        <v>8978794323</v>
      </c>
      <c r="D543" s="136" t="s">
        <v>12</v>
      </c>
      <c r="E543" s="247" t="s">
        <v>1013</v>
      </c>
      <c r="F543" s="139">
        <v>1</v>
      </c>
      <c r="G543" s="139" t="s">
        <v>344</v>
      </c>
      <c r="H543" s="139" t="s">
        <v>85</v>
      </c>
      <c r="I543" s="152"/>
      <c r="J543" s="152"/>
      <c r="K543" s="152"/>
      <c r="L543" s="152"/>
      <c r="M543" s="152"/>
      <c r="N543" s="152"/>
      <c r="O543" s="152"/>
      <c r="P543" s="299">
        <v>1</v>
      </c>
      <c r="Q543" s="152">
        <v>1</v>
      </c>
      <c r="R543" s="139"/>
      <c r="S543" s="139">
        <v>1</v>
      </c>
      <c r="T543" s="152"/>
      <c r="U543" s="152"/>
      <c r="V543" s="139">
        <v>3</v>
      </c>
      <c r="W543" s="136" t="s">
        <v>680</v>
      </c>
      <c r="X543" s="136" t="s">
        <v>681</v>
      </c>
      <c r="Y543" s="42" t="str">
        <f>VLOOKUP($C543,[1]量産!$C$4:$N$15550,2,FALSE)</f>
        <v>I4JKV99</v>
      </c>
      <c r="Z543" s="108">
        <f>VLOOKUP($C543,[1]量産!$C$4:$N$15550,3,FALSE)</f>
        <v>45202</v>
      </c>
      <c r="AA543" s="42" t="str">
        <f>VLOOKUP($C543,[1]量産!$C$4:$N$15550,4,FALSE)</f>
        <v>VK00 NPR</v>
      </c>
      <c r="AB543" s="42" t="str">
        <f>VLOOKUP($C543,[1]量産!$C$4:$N$15550,5,FALSE)</f>
        <v>3X 750幅</v>
      </c>
      <c r="AC543" s="81" t="str">
        <f>VLOOKUP($C543,[1]量産!$C$4:$N$15550,6,FALSE)</f>
        <v>【I4JKV99】VK00 3X 750幅 FRAME ASM　設変出図(サ変、NUT,RIVETの変更)　※AAS-LD-12565</v>
      </c>
      <c r="AD543" s="42" t="str">
        <f>VLOOKUP($C543,[1]量産!$C$4:$N$15550,7,FALSE)</f>
        <v>PA1-3218</v>
      </c>
      <c r="AE543" s="42" t="str">
        <f>VLOOKUP($C543,[1]量産!$C$4:$N$15550,8,FALSE)</f>
        <v>A</v>
      </c>
      <c r="AF543" s="82" t="str">
        <f>VLOOKUP($C543,[1]量産!$C$4:$N$15550,9,FALSE)</f>
        <v>1SC4</v>
      </c>
      <c r="AG543" s="83" t="str">
        <f>VLOOKUP($C543,[1]量産!$C$4:$N$15550,10,FALSE)</f>
        <v>○</v>
      </c>
      <c r="AH543" s="42">
        <f>VLOOKUP($C543,[1]量産!$C$4:$N$15550,11,FALSE)</f>
        <v>20231205</v>
      </c>
      <c r="AI543" s="84">
        <f>VLOOKUP($C543,[1]量産!$C$4:$N$15550,12,FALSE)</f>
        <v>20231205</v>
      </c>
      <c r="AJ543" s="12"/>
      <c r="AK543" s="10"/>
      <c r="AL543" s="11">
        <f t="shared" si="65"/>
        <v>8978794323</v>
      </c>
      <c r="AM543" s="11" t="str">
        <f t="shared" si="66"/>
        <v>A</v>
      </c>
      <c r="AN543" s="11" t="str">
        <f t="shared" si="67"/>
        <v>SOP</v>
      </c>
      <c r="AQ543" s="11">
        <f t="shared" si="68"/>
        <v>0</v>
      </c>
      <c r="AR543" s="11">
        <f t="shared" si="69"/>
        <v>0</v>
      </c>
      <c r="BK543" s="13" t="e">
        <f>VLOOKUP(C:C,[2]Sheet2!$A:$A,1,FALSE)</f>
        <v>#N/A</v>
      </c>
    </row>
    <row r="544" spans="1:63" s="13" customFormat="1">
      <c r="A544" s="138">
        <v>404</v>
      </c>
      <c r="B544" s="170" t="s">
        <v>13</v>
      </c>
      <c r="C544" s="136">
        <v>8977943352</v>
      </c>
      <c r="D544" s="136" t="s">
        <v>17</v>
      </c>
      <c r="E544" s="247" t="s">
        <v>1018</v>
      </c>
      <c r="F544" s="139">
        <v>1</v>
      </c>
      <c r="G544" s="139" t="s">
        <v>57</v>
      </c>
      <c r="H544" s="139" t="s">
        <v>85</v>
      </c>
      <c r="I544" s="152"/>
      <c r="J544" s="152"/>
      <c r="K544" s="139"/>
      <c r="L544" s="139"/>
      <c r="M544" s="139"/>
      <c r="N544" s="139"/>
      <c r="O544" s="139"/>
      <c r="P544" s="152">
        <v>1</v>
      </c>
      <c r="Q544" s="139">
        <v>2</v>
      </c>
      <c r="R544" s="139">
        <v>1</v>
      </c>
      <c r="S544" s="152">
        <v>1</v>
      </c>
      <c r="T544" s="152"/>
      <c r="U544" s="152"/>
      <c r="V544" s="139">
        <v>5</v>
      </c>
      <c r="W544" s="136" t="s">
        <v>680</v>
      </c>
      <c r="X544" s="136" t="s">
        <v>681</v>
      </c>
      <c r="Y544" s="42" t="str">
        <f>VLOOKUP($C544,[1]量産!$C$4:$N$15550,2,FALSE)</f>
        <v>I4JKG68</v>
      </c>
      <c r="Z544" s="108">
        <f>VLOOKUP($C544,[1]量産!$C$4:$N$15550,3,FALSE)</f>
        <v>44959</v>
      </c>
      <c r="AA544" s="42" t="str">
        <f>VLOOKUP($C544,[1]量産!$C$4:$N$15550,4,FALSE)</f>
        <v>VK00 NMR</v>
      </c>
      <c r="AB544" s="42" t="str">
        <f>VLOOKUP($C544,[1]量産!$C$4:$N$15550,5,FALSE)</f>
        <v>VK00 1X 標準</v>
      </c>
      <c r="AC544" s="81" t="str">
        <f>VLOOKUP($C544,[1]量産!$C$4:$N$15550,6,FALSE)</f>
        <v>【I4JKG68】VK00 1X RIGID 一生向けFRAME ASM 設変出図</v>
      </c>
      <c r="AD544" s="42" t="str">
        <f>VLOOKUP($C544,[1]量産!$C$4:$N$15550,7,FALSE)</f>
        <v>PA1-3108</v>
      </c>
      <c r="AE544" s="42" t="str">
        <f>VLOOKUP($C544,[1]量産!$C$4:$N$15550,8,FALSE)</f>
        <v>A</v>
      </c>
      <c r="AF544" s="82" t="str">
        <f>VLOOKUP($C544,[1]量産!$C$4:$N$15550,9,FALSE)</f>
        <v>KA5</v>
      </c>
      <c r="AG544" s="83" t="str">
        <f>VLOOKUP($C544,[1]量産!$C$4:$N$15550,10,FALSE)</f>
        <v>○</v>
      </c>
      <c r="AH544" s="42">
        <f>VLOOKUP($C544,[1]量産!$C$4:$N$15550,11,FALSE)</f>
        <v>20230518</v>
      </c>
      <c r="AI544" s="84">
        <f>VLOOKUP($C544,[1]量産!$C$4:$N$15550,12,FALSE)</f>
        <v>20230518</v>
      </c>
      <c r="AJ544" s="12"/>
      <c r="AK544" s="10"/>
      <c r="AL544" s="11">
        <f t="shared" si="65"/>
        <v>8977943352</v>
      </c>
      <c r="AM544" s="11" t="str">
        <f t="shared" si="66"/>
        <v>A</v>
      </c>
      <c r="AN544" s="11" t="str">
        <f t="shared" si="67"/>
        <v>VK00 SOP済</v>
      </c>
      <c r="AQ544" s="11">
        <f t="shared" si="68"/>
        <v>0</v>
      </c>
      <c r="AR544" s="11">
        <f t="shared" si="69"/>
        <v>0</v>
      </c>
      <c r="BK544" s="13" t="e">
        <f>VLOOKUP(C:C,[2]Sheet2!$A:$A,1,FALSE)</f>
        <v>#N/A</v>
      </c>
    </row>
    <row r="545" spans="1:63" s="11" customFormat="1">
      <c r="A545" s="138">
        <v>243</v>
      </c>
      <c r="B545" s="170" t="s">
        <v>13</v>
      </c>
      <c r="C545" s="136">
        <v>7551910150</v>
      </c>
      <c r="D545" s="136" t="s">
        <v>17</v>
      </c>
      <c r="E545" s="247" t="s">
        <v>400</v>
      </c>
      <c r="F545" s="139">
        <v>1</v>
      </c>
      <c r="G545" s="139" t="s">
        <v>1247</v>
      </c>
      <c r="H545" s="139" t="s">
        <v>85</v>
      </c>
      <c r="I545" s="152"/>
      <c r="J545" s="152"/>
      <c r="K545" s="139"/>
      <c r="L545" s="139"/>
      <c r="M545" s="139"/>
      <c r="N545" s="139"/>
      <c r="O545" s="280"/>
      <c r="P545" s="139">
        <v>1</v>
      </c>
      <c r="Q545" s="139">
        <v>1</v>
      </c>
      <c r="R545" s="139">
        <v>1</v>
      </c>
      <c r="S545" s="139">
        <v>1</v>
      </c>
      <c r="T545" s="139"/>
      <c r="U545" s="139"/>
      <c r="V545" s="139">
        <v>4</v>
      </c>
      <c r="W545" s="136" t="s">
        <v>680</v>
      </c>
      <c r="X545" s="136" t="s">
        <v>681</v>
      </c>
      <c r="Y545" s="42" t="str">
        <f>VLOOKUP($C545,[1]量産!$C$4:$N$15550,2,FALSE)</f>
        <v>I3JBZ26</v>
      </c>
      <c r="Z545" s="108">
        <f>VLOOKUP($C545,[1]量産!$C$4:$N$15550,3,FALSE)</f>
        <v>44963</v>
      </c>
      <c r="AA545" s="42" t="str">
        <f>VLOOKUP($C545,[1]量産!$C$4:$N$15550,4,FALSE)</f>
        <v>VK00 NKR</v>
      </c>
      <c r="AB545" s="42" t="str">
        <f>VLOOKUP($C545,[1]量産!$C$4:$N$15550,5,FALSE)</f>
        <v>VK00 1X 標準</v>
      </c>
      <c r="AC545" s="81" t="str">
        <f>VLOOKUP($C545,[1]量産!$C$4:$N$15550,6,FALSE)</f>
        <v>【I3JBZ26】VK00 1X RIGID 一生向けFRAME ASM 新規出図</v>
      </c>
      <c r="AD545" s="42" t="str">
        <f>VLOOKUP($C545,[1]量産!$C$4:$N$15550,7,FALSE)</f>
        <v>PA1-3108</v>
      </c>
      <c r="AE545" s="42" t="str">
        <f>VLOOKUP($C545,[1]量産!$C$4:$N$15550,8,FALSE)</f>
        <v>A</v>
      </c>
      <c r="AF545" s="82" t="str">
        <f>VLOOKUP($C545,[1]量産!$C$4:$N$15550,9,FALSE)</f>
        <v>KHX</v>
      </c>
      <c r="AG545" s="83" t="str">
        <f>VLOOKUP($C545,[1]量産!$C$4:$N$15550,10,FALSE)</f>
        <v>○</v>
      </c>
      <c r="AH545" s="42">
        <f>VLOOKUP($C545,[1]量産!$C$4:$N$15550,11,FALSE)</f>
        <v>20230919</v>
      </c>
      <c r="AI545" s="84">
        <f>VLOOKUP($C545,[1]量産!$C$4:$N$15550,12,FALSE)</f>
        <v>20230920</v>
      </c>
      <c r="AJ545" s="12"/>
      <c r="AK545" s="10"/>
      <c r="AL545" s="11">
        <f t="shared" si="65"/>
        <v>7551910150</v>
      </c>
      <c r="AM545" s="11" t="str">
        <f t="shared" si="66"/>
        <v>A</v>
      </c>
      <c r="AN545" s="11" t="str">
        <f t="shared" si="67"/>
        <v>久しぶり</v>
      </c>
      <c r="AQ545" s="11">
        <f t="shared" si="68"/>
        <v>0</v>
      </c>
      <c r="AR545" s="11">
        <f t="shared" si="69"/>
        <v>0</v>
      </c>
      <c r="BK545" s="13" t="e">
        <f>VLOOKUP(C:C,[2]Sheet2!$A:$A,1,FALSE)</f>
        <v>#N/A</v>
      </c>
    </row>
    <row r="546" spans="1:63" s="11" customFormat="1">
      <c r="A546" s="138">
        <v>275</v>
      </c>
      <c r="B546" s="170" t="s">
        <v>13</v>
      </c>
      <c r="C546" s="136">
        <v>7552078390</v>
      </c>
      <c r="D546" s="136" t="s">
        <v>27</v>
      </c>
      <c r="E546" s="247" t="s">
        <v>400</v>
      </c>
      <c r="F546" s="139">
        <v>1</v>
      </c>
      <c r="G546" s="139" t="s">
        <v>875</v>
      </c>
      <c r="H546" s="139" t="s">
        <v>85</v>
      </c>
      <c r="I546" s="139"/>
      <c r="J546" s="139"/>
      <c r="K546" s="152"/>
      <c r="L546" s="139"/>
      <c r="M546" s="139"/>
      <c r="N546" s="299"/>
      <c r="O546" s="139"/>
      <c r="P546" s="279">
        <v>1</v>
      </c>
      <c r="Q546" s="139"/>
      <c r="R546" s="139"/>
      <c r="S546" s="139">
        <v>1</v>
      </c>
      <c r="T546" s="139">
        <v>1</v>
      </c>
      <c r="U546" s="139"/>
      <c r="V546" s="139">
        <v>3</v>
      </c>
      <c r="W546" s="136" t="s">
        <v>680</v>
      </c>
      <c r="X546" s="136" t="s">
        <v>792</v>
      </c>
      <c r="Y546" s="42" t="str">
        <f>VLOOKUP($C546,[1]量産!$C$4:$N$15550,2,FALSE)</f>
        <v>I3JCB85</v>
      </c>
      <c r="Z546" s="108">
        <f>VLOOKUP($C546,[1]量産!$C$4:$N$15550,3,FALSE)</f>
        <v>0</v>
      </c>
      <c r="AA546" s="42" t="str">
        <f>VLOOKUP($C546,[1]量産!$C$4:$N$15550,4,FALSE)</f>
        <v>VK00 1X 標準</v>
      </c>
      <c r="AB546" s="42" t="str">
        <f>VLOOKUP($C546,[1]量産!$C$4:$N$15550,5,FALSE)</f>
        <v>1X 標準</v>
      </c>
      <c r="AC546" s="81" t="str">
        <f>VLOOKUP($C546,[1]量産!$C$4:$N$15550,6,FALSE)</f>
        <v>【I3JCB85】VL35 700幅FRAME ASM　新規出図(初回イベント:’23/7月　一生)</v>
      </c>
      <c r="AD546" s="42" t="str">
        <f>VLOOKUP($C546,[1]量産!$C$4:$N$15550,7,FALSE)</f>
        <v>PA1-4025</v>
      </c>
      <c r="AE546" s="42" t="str">
        <f>VLOOKUP($C546,[1]量産!$C$4:$N$15550,8,FALSE)</f>
        <v>A</v>
      </c>
      <c r="AF546" s="82" t="str">
        <f>VLOOKUP($C546,[1]量産!$C$4:$N$15550,9,FALSE)</f>
        <v>PBL</v>
      </c>
      <c r="AG546" s="83" t="str">
        <f>VLOOKUP($C546,[1]量産!$C$4:$N$15550,10,FALSE)</f>
        <v>○</v>
      </c>
      <c r="AH546" s="42">
        <f>VLOOKUP($C546,[1]量産!$C$4:$N$15550,11,FALSE)</f>
        <v>20231130</v>
      </c>
      <c r="AI546" s="84">
        <f>VLOOKUP($C546,[1]量産!$C$4:$N$15550,12,FALSE)</f>
        <v>20231130</v>
      </c>
      <c r="AJ546" s="12"/>
      <c r="AK546" s="10"/>
      <c r="AL546" s="11">
        <f t="shared" si="65"/>
        <v>7552078390</v>
      </c>
      <c r="AM546" s="11" t="str">
        <f t="shared" si="66"/>
        <v>A</v>
      </c>
      <c r="AN546" s="11" t="str">
        <f t="shared" si="67"/>
        <v>久しぶり</v>
      </c>
      <c r="AQ546" s="11">
        <f t="shared" si="68"/>
        <v>0</v>
      </c>
      <c r="AR546" s="11">
        <f t="shared" si="69"/>
        <v>0</v>
      </c>
      <c r="BK546" s="13" t="e">
        <f>VLOOKUP(C:C,[2]Sheet2!$A:$A,1,FALSE)</f>
        <v>#N/A</v>
      </c>
    </row>
    <row r="547" spans="1:63" s="11" customFormat="1">
      <c r="A547" s="138">
        <v>400</v>
      </c>
      <c r="B547" s="170" t="s">
        <v>13</v>
      </c>
      <c r="C547" s="136">
        <v>8977943294</v>
      </c>
      <c r="D547" s="136" t="s">
        <v>17</v>
      </c>
      <c r="E547" s="247" t="s">
        <v>400</v>
      </c>
      <c r="F547" s="139">
        <v>1</v>
      </c>
      <c r="G547" s="139" t="s">
        <v>1089</v>
      </c>
      <c r="H547" s="139" t="s">
        <v>85</v>
      </c>
      <c r="I547" s="139"/>
      <c r="J547" s="152"/>
      <c r="K547" s="152"/>
      <c r="L547" s="139"/>
      <c r="M547" s="139"/>
      <c r="N547" s="152"/>
      <c r="O547" s="139"/>
      <c r="P547" s="280">
        <v>1</v>
      </c>
      <c r="Q547" s="139"/>
      <c r="R547" s="139"/>
      <c r="S547" s="139"/>
      <c r="T547" s="139"/>
      <c r="U547" s="139"/>
      <c r="V547" s="139">
        <v>1</v>
      </c>
      <c r="W547" s="136" t="s">
        <v>680</v>
      </c>
      <c r="X547" s="136" t="s">
        <v>681</v>
      </c>
      <c r="Y547" s="42" t="str">
        <f>VLOOKUP($C547,[1]量産!$C$4:$N$15550,2,FALSE)</f>
        <v>I4JKQ54</v>
      </c>
      <c r="Z547" s="108">
        <f>VLOOKUP($C547,[1]量産!$C$4:$N$15550,3,FALSE)</f>
        <v>0</v>
      </c>
      <c r="AA547" s="42" t="str">
        <f>VLOOKUP($C547,[1]量産!$C$4:$N$15550,4,FALSE)</f>
        <v>VK00 NMR</v>
      </c>
      <c r="AB547" s="42" t="str">
        <f>VLOOKUP($C547,[1]量産!$C$4:$N$15550,5,FALSE)</f>
        <v>1X 標準</v>
      </c>
      <c r="AC547" s="81" t="str">
        <f>VLOOKUP($C547,[1]量産!$C$4:$N$15550,6,FALSE)</f>
        <v>【I4JKQ54】VK00 1X FRAME ASM 量産向け設変出図(RR SUS STIFF RIVET削除、S/MBR先端溶接仕様変更)</v>
      </c>
      <c r="AD547" s="42" t="str">
        <f>VLOOKUP($C547,[1]量産!$C$4:$N$15550,7,FALSE)</f>
        <v>PA1-3108</v>
      </c>
      <c r="AE547" s="42" t="str">
        <f>VLOOKUP($C547,[1]量産!$C$4:$N$15550,8,FALSE)</f>
        <v>A</v>
      </c>
      <c r="AF547" s="82" t="str">
        <f>VLOOKUP($C547,[1]量産!$C$4:$N$15550,9,FALSE)</f>
        <v>KA2</v>
      </c>
      <c r="AG547" s="83" t="str">
        <f>VLOOKUP($C547,[1]量産!$C$4:$N$15550,10,FALSE)</f>
        <v>○</v>
      </c>
      <c r="AH547" s="42">
        <f>VLOOKUP($C547,[1]量産!$C$4:$N$15550,11,FALSE)</f>
        <v>20230518</v>
      </c>
      <c r="AI547" s="84">
        <f>VLOOKUP($C547,[1]量産!$C$4:$N$15550,12,FALSE)</f>
        <v>20230518</v>
      </c>
      <c r="AJ547" s="9"/>
      <c r="AK547" s="10"/>
      <c r="AL547" s="11">
        <f t="shared" si="65"/>
        <v>8977943294</v>
      </c>
      <c r="AM547" s="11" t="str">
        <f t="shared" si="66"/>
        <v>A</v>
      </c>
      <c r="AN547" s="11" t="str">
        <f t="shared" si="67"/>
        <v>久しぶり</v>
      </c>
      <c r="AQ547" s="11">
        <f t="shared" si="68"/>
        <v>0</v>
      </c>
      <c r="AR547" s="11">
        <f t="shared" si="69"/>
        <v>0</v>
      </c>
      <c r="BK547" s="13" t="e">
        <f>VLOOKUP(C:C,[2]Sheet2!$A:$A,1,FALSE)</f>
        <v>#N/A</v>
      </c>
    </row>
    <row r="548" spans="1:63" s="11" customFormat="1">
      <c r="A548" s="138">
        <v>578</v>
      </c>
      <c r="B548" s="170" t="s">
        <v>35</v>
      </c>
      <c r="C548" s="136">
        <v>8976720361</v>
      </c>
      <c r="D548" s="136" t="s">
        <v>36</v>
      </c>
      <c r="E548" s="247" t="s">
        <v>400</v>
      </c>
      <c r="F548" s="139">
        <v>1</v>
      </c>
      <c r="G548" s="139" t="s">
        <v>1640</v>
      </c>
      <c r="H548" s="139" t="s">
        <v>403</v>
      </c>
      <c r="I548" s="139"/>
      <c r="J548" s="152">
        <v>1</v>
      </c>
      <c r="K548" s="139">
        <v>1</v>
      </c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>
        <v>2</v>
      </c>
      <c r="W548" s="136" t="s">
        <v>680</v>
      </c>
      <c r="X548" s="136" t="s">
        <v>683</v>
      </c>
      <c r="Y548" s="42" t="str">
        <f>VLOOKUP($C548,[1]量産!$C$4:$N$15550,2,FALSE)</f>
        <v>I4JHW51</v>
      </c>
      <c r="Z548" s="108">
        <f>VLOOKUP($C548,[1]量産!$C$4:$N$15550,3,FALSE)</f>
        <v>0</v>
      </c>
      <c r="AA548" s="42" t="str">
        <f>VLOOKUP($C548,[1]量産!$C$4:$N$15550,4,FALSE)</f>
        <v>VL20 QMR</v>
      </c>
      <c r="AB548" s="42" t="str">
        <f>VLOOKUP($C548,[1]量産!$C$4:$N$15550,5,FALSE)</f>
        <v>VL20 G-Gr</v>
      </c>
      <c r="AC548" s="81" t="str">
        <f>VLOOKUP($C548,[1]量産!$C$4:$N$15550,6,FALSE)</f>
        <v>【I4JHW51】VL20 G-Gr SOP  S/MBRマッチングカット反映、S/MBR・1st C/MBRに溶接NUT追加</v>
      </c>
      <c r="AD548" s="42" t="str">
        <f>VLOOKUP($C548,[1]量産!$C$4:$N$15550,7,FALSE)</f>
        <v>PA1-1152</v>
      </c>
      <c r="AE548" s="42" t="str">
        <f>VLOOKUP($C548,[1]量産!$C$4:$N$15550,8,FALSE)</f>
        <v>B</v>
      </c>
      <c r="AF548" s="82" t="str">
        <f>VLOOKUP($C548,[1]量産!$C$4:$N$15550,9,FALSE)</f>
        <v>A06</v>
      </c>
      <c r="AG548" s="83" t="str">
        <f>VLOOKUP($C548,[1]量産!$C$4:$N$15550,10,FALSE)</f>
        <v>○</v>
      </c>
      <c r="AH548" s="42">
        <f>VLOOKUP($C548,[1]量産!$C$4:$N$15550,11,FALSE)</f>
        <v>20211101</v>
      </c>
      <c r="AI548" s="84" t="str">
        <f>VLOOKUP($C548,[1]量産!$C$4:$N$15550,12,FALSE)</f>
        <v>-</v>
      </c>
      <c r="AJ548" s="9"/>
      <c r="AK548" s="10"/>
      <c r="AL548" s="11">
        <f t="shared" si="65"/>
        <v>8976720361</v>
      </c>
      <c r="AM548" s="11" t="str">
        <f t="shared" si="66"/>
        <v>B</v>
      </c>
      <c r="AN548" s="11" t="str">
        <f t="shared" si="67"/>
        <v>久しぶり</v>
      </c>
      <c r="AQ548" s="11">
        <f t="shared" si="68"/>
        <v>0</v>
      </c>
      <c r="AR548" s="11">
        <f t="shared" si="69"/>
        <v>0</v>
      </c>
      <c r="BK548" s="13" t="e">
        <f>VLOOKUP(C:C,[2]Sheet2!$A:$A,1,FALSE)</f>
        <v>#N/A</v>
      </c>
    </row>
    <row r="549" spans="1:63" s="11" customFormat="1">
      <c r="A549" s="138">
        <v>579</v>
      </c>
      <c r="B549" s="170" t="s">
        <v>35</v>
      </c>
      <c r="C549" s="136">
        <v>8976723191</v>
      </c>
      <c r="D549" s="136" t="s">
        <v>36</v>
      </c>
      <c r="E549" s="247" t="s">
        <v>400</v>
      </c>
      <c r="F549" s="139">
        <v>1</v>
      </c>
      <c r="G549" s="139" t="s">
        <v>1184</v>
      </c>
      <c r="H549" s="139" t="s">
        <v>403</v>
      </c>
      <c r="I549" s="299"/>
      <c r="J549" s="139"/>
      <c r="K549" s="299"/>
      <c r="L549" s="299"/>
      <c r="M549" s="299"/>
      <c r="N549" s="299"/>
      <c r="O549" s="299">
        <v>1</v>
      </c>
      <c r="P549" s="152">
        <v>1</v>
      </c>
      <c r="Q549" s="299">
        <v>1</v>
      </c>
      <c r="R549" s="301">
        <v>1</v>
      </c>
      <c r="S549" s="299">
        <v>1</v>
      </c>
      <c r="T549" s="299">
        <v>1</v>
      </c>
      <c r="U549" s="299"/>
      <c r="V549" s="139">
        <v>6</v>
      </c>
      <c r="W549" s="136" t="s">
        <v>680</v>
      </c>
      <c r="X549" s="136" t="s">
        <v>683</v>
      </c>
      <c r="Y549" s="42" t="str">
        <f>VLOOKUP($C549,[1]量産!$C$4:$N$15550,2,FALSE)</f>
        <v>I4JHW51</v>
      </c>
      <c r="Z549" s="108">
        <f>VLOOKUP($C549,[1]量産!$C$4:$N$15550,3,FALSE)</f>
        <v>0</v>
      </c>
      <c r="AA549" s="42" t="str">
        <f>VLOOKUP($C549,[1]量産!$C$4:$N$15550,4,FALSE)</f>
        <v>VL20 QMR</v>
      </c>
      <c r="AB549" s="42" t="str">
        <f>VLOOKUP($C549,[1]量産!$C$4:$N$15550,5,FALSE)</f>
        <v>VL20 G-Gr</v>
      </c>
      <c r="AC549" s="81" t="str">
        <f>VLOOKUP($C549,[1]量産!$C$4:$N$15550,6,FALSE)</f>
        <v>【I4JHW51】VL20 G-Gr SOP  S/MBRマッチングカット反映、S/MBR・1st C/MBRに溶接NUT追加</v>
      </c>
      <c r="AD549" s="42" t="str">
        <f>VLOOKUP($C549,[1]量産!$C$4:$N$15550,7,FALSE)</f>
        <v>PA1-1152</v>
      </c>
      <c r="AE549" s="42" t="str">
        <f>VLOOKUP($C549,[1]量産!$C$4:$N$15550,8,FALSE)</f>
        <v>B</v>
      </c>
      <c r="AF549" s="82" t="str">
        <f>VLOOKUP($C549,[1]量産!$C$4:$N$15550,9,FALSE)</f>
        <v>A07</v>
      </c>
      <c r="AG549" s="83" t="str">
        <f>VLOOKUP($C549,[1]量産!$C$4:$N$15550,10,FALSE)</f>
        <v>○</v>
      </c>
      <c r="AH549" s="42">
        <f>VLOOKUP($C549,[1]量産!$C$4:$N$15550,11,FALSE)</f>
        <v>20211101</v>
      </c>
      <c r="AI549" s="84" t="str">
        <f>VLOOKUP($C549,[1]量産!$C$4:$N$15550,12,FALSE)</f>
        <v>-</v>
      </c>
      <c r="AJ549" s="9"/>
      <c r="AK549" s="10"/>
      <c r="AL549" s="11">
        <f t="shared" si="65"/>
        <v>8976723191</v>
      </c>
      <c r="AM549" s="11" t="str">
        <f t="shared" si="66"/>
        <v>B</v>
      </c>
      <c r="AN549" s="11" t="str">
        <f t="shared" si="67"/>
        <v>久しぶり</v>
      </c>
      <c r="AQ549" s="11">
        <f t="shared" si="68"/>
        <v>0</v>
      </c>
      <c r="AR549" s="11">
        <f t="shared" si="69"/>
        <v>0</v>
      </c>
      <c r="BK549" s="13" t="e">
        <f>VLOOKUP(C:C,[2]Sheet2!$A:$A,1,FALSE)</f>
        <v>#N/A</v>
      </c>
    </row>
    <row r="550" spans="1:63" s="11" customFormat="1">
      <c r="A550" s="138">
        <v>570</v>
      </c>
      <c r="B550" s="170" t="s">
        <v>35</v>
      </c>
      <c r="C550" s="136">
        <v>8976720222</v>
      </c>
      <c r="D550" s="136" t="s">
        <v>36</v>
      </c>
      <c r="E550" s="247" t="s">
        <v>400</v>
      </c>
      <c r="F550" s="139">
        <v>1</v>
      </c>
      <c r="G550" s="139" t="s">
        <v>1641</v>
      </c>
      <c r="H550" s="139" t="s">
        <v>403</v>
      </c>
      <c r="I550" s="300"/>
      <c r="J550" s="152"/>
      <c r="K550" s="152"/>
      <c r="L550" s="299"/>
      <c r="M550" s="299"/>
      <c r="N550" s="299"/>
      <c r="O550" s="299">
        <v>1</v>
      </c>
      <c r="P550" s="280">
        <v>1</v>
      </c>
      <c r="Q550" s="299"/>
      <c r="R550" s="302"/>
      <c r="S550" s="299"/>
      <c r="T550" s="300"/>
      <c r="U550" s="300"/>
      <c r="V550" s="139">
        <v>2</v>
      </c>
      <c r="W550" s="136" t="s">
        <v>680</v>
      </c>
      <c r="X550" s="136" t="s">
        <v>683</v>
      </c>
      <c r="Y550" s="42" t="str">
        <f>VLOOKUP($C550,[1]量産!$C$4:$N$15550,2,FALSE)</f>
        <v>I4JJB82</v>
      </c>
      <c r="Z550" s="108">
        <f>VLOOKUP($C550,[1]量産!$C$4:$N$15550,3,FALSE)</f>
        <v>0</v>
      </c>
      <c r="AA550" s="42" t="str">
        <f>VLOOKUP($C550,[1]量産!$C$4:$N$15550,4,FALSE)</f>
        <v>VL20 QMR</v>
      </c>
      <c r="AB550" s="42" t="str">
        <f>VLOOKUP($C550,[1]量産!$C$4:$N$15550,5,FALSE)</f>
        <v>VL20 G-Gr</v>
      </c>
      <c r="AC550" s="81" t="str">
        <f>VLOOKUP($C550,[1]量産!$C$4:$N$15550,6,FALSE)</f>
        <v>【I4JJB82】VL20 G-Gr FRAME ASM　量産向けサ変出図(BOLT締結化)</v>
      </c>
      <c r="AD550" s="42" t="str">
        <f>VLOOKUP($C550,[1]量産!$C$4:$N$15550,7,FALSE)</f>
        <v>PA1-1152</v>
      </c>
      <c r="AE550" s="42" t="str">
        <f>VLOOKUP($C550,[1]量産!$C$4:$N$15550,8,FALSE)</f>
        <v>B</v>
      </c>
      <c r="AF550" s="82" t="str">
        <f>VLOOKUP($C550,[1]量産!$C$4:$N$15550,9,FALSE)</f>
        <v>B01</v>
      </c>
      <c r="AG550" s="83" t="str">
        <f>VLOOKUP($C550,[1]量産!$C$4:$N$15550,10,FALSE)</f>
        <v>○</v>
      </c>
      <c r="AH550" s="42">
        <f>VLOOKUP($C550,[1]量産!$C$4:$N$15550,11,FALSE)</f>
        <v>20211101</v>
      </c>
      <c r="AI550" s="84" t="str">
        <f>VLOOKUP($C550,[1]量産!$C$4:$N$15550,12,FALSE)</f>
        <v>-</v>
      </c>
      <c r="AJ550" s="9"/>
      <c r="AK550" s="10"/>
      <c r="AL550" s="11">
        <f t="shared" si="65"/>
        <v>8976720222</v>
      </c>
      <c r="AM550" s="11" t="str">
        <f t="shared" si="66"/>
        <v>B</v>
      </c>
      <c r="AN550" s="11" t="str">
        <f t="shared" si="67"/>
        <v>久しぶり</v>
      </c>
      <c r="AQ550" s="11">
        <f t="shared" si="68"/>
        <v>0</v>
      </c>
      <c r="AR550" s="11">
        <f t="shared" si="69"/>
        <v>0</v>
      </c>
      <c r="BK550" s="13" t="e">
        <f>VLOOKUP(C:C,[2]Sheet2!$A:$A,1,FALSE)</f>
        <v>#N/A</v>
      </c>
    </row>
    <row r="551" spans="1:63" s="11" customFormat="1">
      <c r="A551" s="138">
        <v>568</v>
      </c>
      <c r="B551" s="170" t="s">
        <v>35</v>
      </c>
      <c r="C551" s="136">
        <v>8976720191</v>
      </c>
      <c r="D551" s="136" t="s">
        <v>36</v>
      </c>
      <c r="E551" s="247" t="s">
        <v>400</v>
      </c>
      <c r="F551" s="139">
        <v>1</v>
      </c>
      <c r="G551" s="139" t="s">
        <v>811</v>
      </c>
      <c r="H551" s="139" t="s">
        <v>403</v>
      </c>
      <c r="I551" s="300"/>
      <c r="J551" s="152"/>
      <c r="K551" s="152"/>
      <c r="L551" s="299"/>
      <c r="M551" s="299"/>
      <c r="N551" s="299"/>
      <c r="O551" s="299"/>
      <c r="P551" s="299"/>
      <c r="Q551" s="299">
        <v>1</v>
      </c>
      <c r="R551" s="302"/>
      <c r="S551" s="299">
        <v>1</v>
      </c>
      <c r="T551" s="299">
        <v>1</v>
      </c>
      <c r="U551" s="299"/>
      <c r="V551" s="139">
        <v>3</v>
      </c>
      <c r="W551" s="136" t="s">
        <v>680</v>
      </c>
      <c r="X551" s="136" t="s">
        <v>683</v>
      </c>
      <c r="Y551" s="42" t="str">
        <f>VLOOKUP($C551,[1]量産!$C$4:$N$15550,2,FALSE)</f>
        <v>I4JHW47</v>
      </c>
      <c r="Z551" s="108">
        <f>VLOOKUP($C551,[1]量産!$C$4:$N$15550,3,FALSE)</f>
        <v>0</v>
      </c>
      <c r="AA551" s="42" t="str">
        <f>VLOOKUP($C551,[1]量産!$C$4:$N$15550,4,FALSE)</f>
        <v>VL20 QMR</v>
      </c>
      <c r="AB551" s="42" t="str">
        <f>VLOOKUP($C551,[1]量産!$C$4:$N$15550,5,FALSE)</f>
        <v>VL20 G-Gr</v>
      </c>
      <c r="AC551" s="81" t="str">
        <f>VLOOKUP($C551,[1]量産!$C$4:$N$15550,6,FALSE)</f>
        <v>【I4JHW47】VL20 G-Gr SOP 穴NUT追加</v>
      </c>
      <c r="AD551" s="42" t="str">
        <f>VLOOKUP($C551,[1]量産!$C$4:$N$15550,7,FALSE)</f>
        <v>PA1-1152</v>
      </c>
      <c r="AE551" s="42" t="str">
        <f>VLOOKUP($C551,[1]量産!$C$4:$N$15550,8,FALSE)</f>
        <v>B</v>
      </c>
      <c r="AF551" s="82" t="str">
        <f>VLOOKUP($C551,[1]量産!$C$4:$N$15550,9,FALSE)</f>
        <v>C01</v>
      </c>
      <c r="AG551" s="83" t="str">
        <f>VLOOKUP($C551,[1]量産!$C$4:$N$15550,10,FALSE)</f>
        <v>○</v>
      </c>
      <c r="AH551" s="42">
        <f>VLOOKUP($C551,[1]量産!$C$4:$N$15550,11,FALSE)</f>
        <v>20211101</v>
      </c>
      <c r="AI551" s="84" t="str">
        <f>VLOOKUP($C551,[1]量産!$C$4:$N$15550,12,FALSE)</f>
        <v>-</v>
      </c>
      <c r="AJ551" s="9"/>
      <c r="AK551" s="10"/>
      <c r="AL551" s="11">
        <f t="shared" si="65"/>
        <v>8976720191</v>
      </c>
      <c r="AM551" s="11" t="str">
        <f t="shared" si="66"/>
        <v>B</v>
      </c>
      <c r="AN551" s="11" t="str">
        <f t="shared" si="67"/>
        <v>久しぶり</v>
      </c>
      <c r="AQ551" s="11">
        <f t="shared" si="68"/>
        <v>0</v>
      </c>
      <c r="AR551" s="11">
        <f t="shared" si="69"/>
        <v>0</v>
      </c>
      <c r="BK551" s="13" t="e">
        <f>VLOOKUP(C:C,[2]Sheet2!$A:$A,1,FALSE)</f>
        <v>#N/A</v>
      </c>
    </row>
    <row r="552" spans="1:63" s="11" customFormat="1">
      <c r="A552" s="138">
        <v>583</v>
      </c>
      <c r="B552" s="170" t="s">
        <v>35</v>
      </c>
      <c r="C552" s="136">
        <v>8976720321</v>
      </c>
      <c r="D552" s="136" t="s">
        <v>36</v>
      </c>
      <c r="E552" s="247" t="s">
        <v>1013</v>
      </c>
      <c r="F552" s="139">
        <v>3</v>
      </c>
      <c r="G552" s="139" t="s">
        <v>844</v>
      </c>
      <c r="H552" s="139" t="s">
        <v>85</v>
      </c>
      <c r="I552" s="299">
        <v>6</v>
      </c>
      <c r="J552" s="152"/>
      <c r="K552" s="152"/>
      <c r="L552" s="139"/>
      <c r="M552" s="299"/>
      <c r="N552" s="299"/>
      <c r="O552" s="152"/>
      <c r="P552" s="152"/>
      <c r="Q552" s="299"/>
      <c r="R552" s="299"/>
      <c r="S552" s="299"/>
      <c r="T552" s="299"/>
      <c r="U552" s="299"/>
      <c r="V552" s="139">
        <v>6</v>
      </c>
      <c r="W552" s="136" t="s">
        <v>680</v>
      </c>
      <c r="X552" s="136" t="s">
        <v>683</v>
      </c>
      <c r="Y552" s="42" t="str">
        <f>VLOOKUP($C552,[1]量産!$C$4:$N$15550,2,FALSE)</f>
        <v>I4JHW51</v>
      </c>
      <c r="Z552" s="108">
        <f>VLOOKUP($C552,[1]量産!$C$4:$N$15550,3,FALSE)</f>
        <v>0</v>
      </c>
      <c r="AA552" s="42" t="str">
        <f>VLOOKUP($C552,[1]量産!$C$4:$N$15550,4,FALSE)</f>
        <v>VL20 QMR</v>
      </c>
      <c r="AB552" s="42" t="str">
        <f>VLOOKUP($C552,[1]量産!$C$4:$N$15550,5,FALSE)</f>
        <v>VL20 G-Gr</v>
      </c>
      <c r="AC552" s="81" t="str">
        <f>VLOOKUP($C552,[1]量産!$C$4:$N$15550,6,FALSE)</f>
        <v>【I4JHW51】VL20 G-Gr SOP  S/MBRマッチングカット反映、S/MBR・1st C/MBRに溶接NUT追加</v>
      </c>
      <c r="AD552" s="42" t="str">
        <f>VLOOKUP($C552,[1]量産!$C$4:$N$15550,7,FALSE)</f>
        <v>PA1-1152</v>
      </c>
      <c r="AE552" s="42" t="str">
        <f>VLOOKUP($C552,[1]量産!$C$4:$N$15550,8,FALSE)</f>
        <v>B</v>
      </c>
      <c r="AF552" s="82" t="str">
        <f>VLOOKUP($C552,[1]量産!$C$4:$N$15550,9,FALSE)</f>
        <v>A04</v>
      </c>
      <c r="AG552" s="83" t="str">
        <f>VLOOKUP($C552,[1]量産!$C$4:$N$15550,10,FALSE)</f>
        <v>○</v>
      </c>
      <c r="AH552" s="42">
        <f>VLOOKUP($C552,[1]量産!$C$4:$N$15550,11,FALSE)</f>
        <v>20211101</v>
      </c>
      <c r="AI552" s="84" t="str">
        <f>VLOOKUP($C552,[1]量産!$C$4:$N$15550,12,FALSE)</f>
        <v>-</v>
      </c>
      <c r="AJ552" s="9"/>
      <c r="AK552" s="10"/>
      <c r="AL552" s="11">
        <f t="shared" si="65"/>
        <v>8976720321</v>
      </c>
      <c r="AM552" s="11" t="str">
        <f t="shared" si="66"/>
        <v>B</v>
      </c>
      <c r="AN552" s="11" t="str">
        <f t="shared" si="67"/>
        <v>SOP</v>
      </c>
      <c r="AQ552" s="11">
        <f t="shared" si="68"/>
        <v>0</v>
      </c>
      <c r="AR552" s="11">
        <f t="shared" si="69"/>
        <v>0</v>
      </c>
      <c r="BK552" s="13" t="e">
        <f>VLOOKUP(C:C,[2]Sheet2!$A:$A,1,FALSE)</f>
        <v>#N/A</v>
      </c>
    </row>
    <row r="553" spans="1:63" s="11" customFormat="1">
      <c r="A553" s="138">
        <v>569</v>
      </c>
      <c r="B553" s="170" t="s">
        <v>35</v>
      </c>
      <c r="C553" s="136">
        <v>8976720211</v>
      </c>
      <c r="D553" s="136" t="s">
        <v>36</v>
      </c>
      <c r="E553" s="247" t="s">
        <v>1060</v>
      </c>
      <c r="F553" s="139">
        <v>1</v>
      </c>
      <c r="G553" s="139" t="s">
        <v>99</v>
      </c>
      <c r="H553" s="139" t="s">
        <v>85</v>
      </c>
      <c r="I553" s="139">
        <v>20</v>
      </c>
      <c r="J553" s="152">
        <v>15</v>
      </c>
      <c r="K553" s="152">
        <v>12</v>
      </c>
      <c r="L553" s="139">
        <v>23</v>
      </c>
      <c r="M553" s="139">
        <v>19</v>
      </c>
      <c r="N553" s="139">
        <v>19</v>
      </c>
      <c r="O553" s="139">
        <v>15</v>
      </c>
      <c r="P553" s="139">
        <v>25</v>
      </c>
      <c r="Q553" s="139">
        <v>13</v>
      </c>
      <c r="R553" s="152">
        <v>6</v>
      </c>
      <c r="S553" s="139">
        <v>21</v>
      </c>
      <c r="T553" s="152">
        <v>27</v>
      </c>
      <c r="U553" s="152">
        <v>19</v>
      </c>
      <c r="V553" s="139">
        <v>234</v>
      </c>
      <c r="W553" s="136" t="s">
        <v>680</v>
      </c>
      <c r="X553" s="136" t="s">
        <v>683</v>
      </c>
      <c r="Y553" s="42" t="str">
        <f>VLOOKUP($C553,[1]量産!$C$4:$N$15550,2,FALSE)</f>
        <v>I4JHW47</v>
      </c>
      <c r="Z553" s="108">
        <f>VLOOKUP($C553,[1]量産!$C$4:$N$15550,3,FALSE)</f>
        <v>0</v>
      </c>
      <c r="AA553" s="42" t="str">
        <f>VLOOKUP($C553,[1]量産!$C$4:$N$15550,4,FALSE)</f>
        <v>VL20 QMR</v>
      </c>
      <c r="AB553" s="42" t="str">
        <f>VLOOKUP($C553,[1]量産!$C$4:$N$15550,5,FALSE)</f>
        <v>VL20 G-Gr</v>
      </c>
      <c r="AC553" s="81" t="str">
        <f>VLOOKUP($C553,[1]量産!$C$4:$N$15550,6,FALSE)</f>
        <v>【I4JHW47】VL20 G-Gr SOP 穴NUT追加</v>
      </c>
      <c r="AD553" s="42" t="str">
        <f>VLOOKUP($C553,[1]量産!$C$4:$N$15550,7,FALSE)</f>
        <v>PA1-1152</v>
      </c>
      <c r="AE553" s="42" t="str">
        <f>VLOOKUP($C553,[1]量産!$C$4:$N$15550,8,FALSE)</f>
        <v>B</v>
      </c>
      <c r="AF553" s="82" t="str">
        <f>VLOOKUP($C553,[1]量産!$C$4:$N$15550,9,FALSE)</f>
        <v>C03</v>
      </c>
      <c r="AG553" s="83" t="str">
        <f>VLOOKUP($C553,[1]量産!$C$4:$N$15550,10,FALSE)</f>
        <v>○</v>
      </c>
      <c r="AH553" s="42">
        <f>VLOOKUP($C553,[1]量産!$C$4:$N$15550,11,FALSE)</f>
        <v>20211101</v>
      </c>
      <c r="AI553" s="84" t="str">
        <f>VLOOKUP($C553,[1]量産!$C$4:$N$15550,12,FALSE)</f>
        <v>-</v>
      </c>
      <c r="AJ553" s="9"/>
      <c r="AK553" s="10"/>
      <c r="AL553" s="11">
        <f t="shared" si="65"/>
        <v>8976720211</v>
      </c>
      <c r="AM553" s="11" t="str">
        <f t="shared" si="66"/>
        <v>B</v>
      </c>
      <c r="AN553" s="11" t="str">
        <f t="shared" si="67"/>
        <v>VL20 SOP済</v>
      </c>
      <c r="AQ553" s="11">
        <f t="shared" si="68"/>
        <v>0</v>
      </c>
      <c r="AR553" s="11">
        <f t="shared" si="69"/>
        <v>0</v>
      </c>
      <c r="BK553" s="13" t="e">
        <f>VLOOKUP(C:C,[2]Sheet2!$A:$A,1,FALSE)</f>
        <v>#N/A</v>
      </c>
    </row>
    <row r="554" spans="1:63" s="11" customFormat="1">
      <c r="A554" s="138">
        <v>571</v>
      </c>
      <c r="B554" s="170" t="s">
        <v>35</v>
      </c>
      <c r="C554" s="136">
        <v>8976720242</v>
      </c>
      <c r="D554" s="136" t="s">
        <v>36</v>
      </c>
      <c r="E554" s="247" t="s">
        <v>1060</v>
      </c>
      <c r="F554" s="139">
        <v>1</v>
      </c>
      <c r="G554" s="139" t="s">
        <v>100</v>
      </c>
      <c r="H554" s="139" t="s">
        <v>85</v>
      </c>
      <c r="I554" s="139">
        <v>56</v>
      </c>
      <c r="J554" s="139">
        <v>38</v>
      </c>
      <c r="K554" s="139">
        <v>31</v>
      </c>
      <c r="L554" s="139">
        <v>62</v>
      </c>
      <c r="M554" s="139">
        <v>54</v>
      </c>
      <c r="N554" s="139">
        <v>55</v>
      </c>
      <c r="O554" s="139">
        <v>31</v>
      </c>
      <c r="P554" s="139">
        <v>6</v>
      </c>
      <c r="Q554" s="139">
        <v>14</v>
      </c>
      <c r="R554" s="139">
        <v>21</v>
      </c>
      <c r="S554" s="139">
        <v>9</v>
      </c>
      <c r="T554" s="152">
        <v>29</v>
      </c>
      <c r="U554" s="152">
        <v>20</v>
      </c>
      <c r="V554" s="139">
        <v>426</v>
      </c>
      <c r="W554" s="136" t="s">
        <v>680</v>
      </c>
      <c r="X554" s="136" t="s">
        <v>683</v>
      </c>
      <c r="Y554" s="42" t="str">
        <f>VLOOKUP($C554,[1]量産!$C$4:$N$15550,2,FALSE)</f>
        <v>I4JJB82</v>
      </c>
      <c r="Z554" s="108">
        <f>VLOOKUP($C554,[1]量産!$C$4:$N$15550,3,FALSE)</f>
        <v>0</v>
      </c>
      <c r="AA554" s="42" t="str">
        <f>VLOOKUP($C554,[1]量産!$C$4:$N$15550,4,FALSE)</f>
        <v>VL20 QMR</v>
      </c>
      <c r="AB554" s="42" t="str">
        <f>VLOOKUP($C554,[1]量産!$C$4:$N$15550,5,FALSE)</f>
        <v>VL20 G-Gr</v>
      </c>
      <c r="AC554" s="81" t="str">
        <f>VLOOKUP($C554,[1]量産!$C$4:$N$15550,6,FALSE)</f>
        <v>【I4JJB82】VL20 G-Gr FRAME ASM　量産向けサ変出図(BOLT締結化)</v>
      </c>
      <c r="AD554" s="42" t="str">
        <f>VLOOKUP($C554,[1]量産!$C$4:$N$15550,7,FALSE)</f>
        <v>PA1-1152</v>
      </c>
      <c r="AE554" s="42" t="str">
        <f>VLOOKUP($C554,[1]量産!$C$4:$N$15550,8,FALSE)</f>
        <v>B</v>
      </c>
      <c r="AF554" s="82" t="str">
        <f>VLOOKUP($C554,[1]量産!$C$4:$N$15550,9,FALSE)</f>
        <v>B03</v>
      </c>
      <c r="AG554" s="83" t="str">
        <f>VLOOKUP($C554,[1]量産!$C$4:$N$15550,10,FALSE)</f>
        <v>○</v>
      </c>
      <c r="AH554" s="42">
        <f>VLOOKUP($C554,[1]量産!$C$4:$N$15550,11,FALSE)</f>
        <v>20211101</v>
      </c>
      <c r="AI554" s="84" t="str">
        <f>VLOOKUP($C554,[1]量産!$C$4:$N$15550,12,FALSE)</f>
        <v>-</v>
      </c>
      <c r="AJ554" s="9"/>
      <c r="AK554" s="10"/>
      <c r="AL554" s="11">
        <f t="shared" si="65"/>
        <v>8976720242</v>
      </c>
      <c r="AM554" s="11" t="str">
        <f t="shared" si="66"/>
        <v>B</v>
      </c>
      <c r="AN554" s="11" t="str">
        <f t="shared" si="67"/>
        <v>VL20 SOP済</v>
      </c>
      <c r="AQ554" s="11">
        <f t="shared" si="68"/>
        <v>0</v>
      </c>
      <c r="AR554" s="11">
        <f t="shared" si="69"/>
        <v>0</v>
      </c>
      <c r="BK554" s="13" t="e">
        <f>VLOOKUP(C:C,[2]Sheet2!$A:$A,1,FALSE)</f>
        <v>#N/A</v>
      </c>
    </row>
    <row r="555" spans="1:63" s="11" customFormat="1">
      <c r="A555" s="138">
        <v>573</v>
      </c>
      <c r="B555" s="170" t="s">
        <v>35</v>
      </c>
      <c r="C555" s="136">
        <v>8976720261</v>
      </c>
      <c r="D555" s="136" t="s">
        <v>36</v>
      </c>
      <c r="E555" s="247" t="s">
        <v>1060</v>
      </c>
      <c r="F555" s="139">
        <v>1</v>
      </c>
      <c r="G555" s="139" t="s">
        <v>101</v>
      </c>
      <c r="H555" s="139" t="s">
        <v>85</v>
      </c>
      <c r="I555" s="139">
        <v>22</v>
      </c>
      <c r="J555" s="139">
        <v>28</v>
      </c>
      <c r="K555" s="279">
        <v>18</v>
      </c>
      <c r="L555" s="139">
        <v>33</v>
      </c>
      <c r="M555" s="139">
        <v>27</v>
      </c>
      <c r="N555" s="139">
        <v>28</v>
      </c>
      <c r="O555" s="139">
        <v>19</v>
      </c>
      <c r="P555" s="139">
        <v>21</v>
      </c>
      <c r="Q555" s="139">
        <v>21</v>
      </c>
      <c r="R555" s="139">
        <v>19</v>
      </c>
      <c r="S555" s="139">
        <v>23</v>
      </c>
      <c r="T555" s="139">
        <v>50</v>
      </c>
      <c r="U555" s="139">
        <v>36</v>
      </c>
      <c r="V555" s="139">
        <v>345</v>
      </c>
      <c r="W555" s="136" t="s">
        <v>680</v>
      </c>
      <c r="X555" s="136" t="s">
        <v>683</v>
      </c>
      <c r="Y555" s="42" t="str">
        <f>VLOOKUP($C555,[1]量産!$C$4:$N$15550,2,FALSE)</f>
        <v>I4JHW51</v>
      </c>
      <c r="Z555" s="108">
        <f>VLOOKUP($C555,[1]量産!$C$4:$N$15550,3,FALSE)</f>
        <v>0</v>
      </c>
      <c r="AA555" s="42" t="str">
        <f>VLOOKUP($C555,[1]量産!$C$4:$N$15550,4,FALSE)</f>
        <v>VL20 QMR</v>
      </c>
      <c r="AB555" s="42" t="str">
        <f>VLOOKUP($C555,[1]量産!$C$4:$N$15550,5,FALSE)</f>
        <v>VL20 G-Gr</v>
      </c>
      <c r="AC555" s="81" t="str">
        <f>VLOOKUP($C555,[1]量産!$C$4:$N$15550,6,FALSE)</f>
        <v>【I4JHW51】VL20 G-Gr SOP  S/MBRマッチングカット反映、S/MBR・1st C/MBRに溶接NUT追加</v>
      </c>
      <c r="AD555" s="42" t="str">
        <f>VLOOKUP($C555,[1]量産!$C$4:$N$15550,7,FALSE)</f>
        <v>PA1-1152</v>
      </c>
      <c r="AE555" s="42" t="str">
        <f>VLOOKUP($C555,[1]量産!$C$4:$N$15550,8,FALSE)</f>
        <v>B</v>
      </c>
      <c r="AF555" s="82" t="str">
        <f>VLOOKUP($C555,[1]量産!$C$4:$N$15550,9,FALSE)</f>
        <v>A02</v>
      </c>
      <c r="AG555" s="83" t="str">
        <f>VLOOKUP($C555,[1]量産!$C$4:$N$15550,10,FALSE)</f>
        <v>○</v>
      </c>
      <c r="AH555" s="42">
        <f>VLOOKUP($C555,[1]量産!$C$4:$N$15550,11,FALSE)</f>
        <v>20211025</v>
      </c>
      <c r="AI555" s="84" t="str">
        <f>VLOOKUP($C555,[1]量産!$C$4:$N$15550,12,FALSE)</f>
        <v>-</v>
      </c>
      <c r="AJ555" s="9"/>
      <c r="AK555" s="10"/>
      <c r="AL555" s="11">
        <f t="shared" si="65"/>
        <v>8976720261</v>
      </c>
      <c r="AM555" s="11" t="str">
        <f t="shared" si="66"/>
        <v>B</v>
      </c>
      <c r="AN555" s="11" t="str">
        <f t="shared" si="67"/>
        <v>VL20 SOP済</v>
      </c>
      <c r="AQ555" s="11">
        <f t="shared" si="68"/>
        <v>0</v>
      </c>
      <c r="AR555" s="11">
        <f t="shared" si="69"/>
        <v>0</v>
      </c>
      <c r="BK555" s="13" t="e">
        <f>VLOOKUP(C:C,[2]Sheet2!$A:$A,1,FALSE)</f>
        <v>#N/A</v>
      </c>
    </row>
    <row r="556" spans="1:63" s="11" customFormat="1">
      <c r="A556" s="138">
        <v>576</v>
      </c>
      <c r="B556" s="170" t="s">
        <v>35</v>
      </c>
      <c r="C556" s="136">
        <v>8976720341</v>
      </c>
      <c r="D556" s="136" t="s">
        <v>36</v>
      </c>
      <c r="E556" s="247" t="s">
        <v>1060</v>
      </c>
      <c r="F556" s="139">
        <v>1</v>
      </c>
      <c r="G556" s="139" t="s">
        <v>102</v>
      </c>
      <c r="H556" s="139" t="s">
        <v>85</v>
      </c>
      <c r="I556" s="139">
        <v>1</v>
      </c>
      <c r="J556" s="139">
        <v>1</v>
      </c>
      <c r="K556" s="280">
        <v>4</v>
      </c>
      <c r="L556" s="139">
        <v>6</v>
      </c>
      <c r="M556" s="139">
        <v>4</v>
      </c>
      <c r="N556" s="139">
        <v>5</v>
      </c>
      <c r="O556" s="139">
        <v>1</v>
      </c>
      <c r="P556" s="139">
        <v>4</v>
      </c>
      <c r="Q556" s="139">
        <v>4</v>
      </c>
      <c r="R556" s="139">
        <v>4</v>
      </c>
      <c r="S556" s="139">
        <v>3</v>
      </c>
      <c r="T556" s="139">
        <v>1</v>
      </c>
      <c r="U556" s="139"/>
      <c r="V556" s="139">
        <v>38</v>
      </c>
      <c r="W556" s="136" t="s">
        <v>680</v>
      </c>
      <c r="X556" s="136" t="s">
        <v>683</v>
      </c>
      <c r="Y556" s="42" t="str">
        <f>VLOOKUP($C556,[1]量産!$C$4:$N$15550,2,FALSE)</f>
        <v>I4JHW47</v>
      </c>
      <c r="Z556" s="108">
        <f>VLOOKUP($C556,[1]量産!$C$4:$N$15550,3,FALSE)</f>
        <v>0</v>
      </c>
      <c r="AA556" s="42" t="str">
        <f>VLOOKUP($C556,[1]量産!$C$4:$N$15550,4,FALSE)</f>
        <v>VL20 QMR</v>
      </c>
      <c r="AB556" s="42" t="str">
        <f>VLOOKUP($C556,[1]量産!$C$4:$N$15550,5,FALSE)</f>
        <v>VL20 G-Gr</v>
      </c>
      <c r="AC556" s="81" t="str">
        <f>VLOOKUP($C556,[1]量産!$C$4:$N$15550,6,FALSE)</f>
        <v>【I4JHW47】VL20 G-Gr SOP 穴NUT追加</v>
      </c>
      <c r="AD556" s="42" t="str">
        <f>VLOOKUP($C556,[1]量産!$C$4:$N$15550,7,FALSE)</f>
        <v>PA1-1152</v>
      </c>
      <c r="AE556" s="42" t="str">
        <f>VLOOKUP($C556,[1]量産!$C$4:$N$15550,8,FALSE)</f>
        <v>B</v>
      </c>
      <c r="AF556" s="82" t="str">
        <f>VLOOKUP($C556,[1]量産!$C$4:$N$15550,9,FALSE)</f>
        <v>C07</v>
      </c>
      <c r="AG556" s="83" t="str">
        <f>VLOOKUP($C556,[1]量産!$C$4:$N$15550,10,FALSE)</f>
        <v>○</v>
      </c>
      <c r="AH556" s="42">
        <f>VLOOKUP($C556,[1]量産!$C$4:$N$15550,11,FALSE)</f>
        <v>20211101</v>
      </c>
      <c r="AI556" s="84" t="str">
        <f>VLOOKUP($C556,[1]量産!$C$4:$N$15550,12,FALSE)</f>
        <v>-</v>
      </c>
      <c r="AJ556" s="9"/>
      <c r="AK556" s="10"/>
      <c r="AL556" s="11">
        <f t="shared" si="65"/>
        <v>8976720341</v>
      </c>
      <c r="AM556" s="11" t="str">
        <f t="shared" si="66"/>
        <v>B</v>
      </c>
      <c r="AN556" s="11" t="str">
        <f t="shared" si="67"/>
        <v>VL20 SOP済</v>
      </c>
      <c r="AQ556" s="11">
        <f t="shared" si="68"/>
        <v>0</v>
      </c>
      <c r="AR556" s="11">
        <f t="shared" si="69"/>
        <v>0</v>
      </c>
      <c r="BK556" s="13" t="e">
        <f>VLOOKUP(C:C,[2]Sheet2!$A:$A,1,FALSE)</f>
        <v>#N/A</v>
      </c>
    </row>
    <row r="557" spans="1:63" s="11" customFormat="1">
      <c r="A557" s="138">
        <v>572</v>
      </c>
      <c r="B557" s="170" t="s">
        <v>35</v>
      </c>
      <c r="C557" s="136">
        <v>8976720251</v>
      </c>
      <c r="D557" s="136" t="s">
        <v>36</v>
      </c>
      <c r="E557" s="247" t="s">
        <v>400</v>
      </c>
      <c r="F557" s="139">
        <v>1</v>
      </c>
      <c r="G557" s="139" t="s">
        <v>1116</v>
      </c>
      <c r="H557" s="139" t="s">
        <v>85</v>
      </c>
      <c r="I557" s="139"/>
      <c r="J557" s="139">
        <v>1</v>
      </c>
      <c r="K557" s="139">
        <v>2</v>
      </c>
      <c r="L557" s="139">
        <v>4</v>
      </c>
      <c r="M557" s="139">
        <v>3</v>
      </c>
      <c r="N557" s="139">
        <v>3</v>
      </c>
      <c r="O557" s="139">
        <v>3</v>
      </c>
      <c r="P557" s="139">
        <v>1</v>
      </c>
      <c r="Q557" s="139">
        <v>1</v>
      </c>
      <c r="R557" s="139"/>
      <c r="S557" s="139">
        <v>1</v>
      </c>
      <c r="T557" s="139">
        <v>1</v>
      </c>
      <c r="U557" s="139"/>
      <c r="V557" s="139">
        <v>20</v>
      </c>
      <c r="W557" s="136" t="s">
        <v>680</v>
      </c>
      <c r="X557" s="136" t="s">
        <v>683</v>
      </c>
      <c r="Y557" s="42" t="str">
        <f>VLOOKUP($C557,[1]量産!$C$4:$N$15550,2,FALSE)</f>
        <v>I4JHW51</v>
      </c>
      <c r="Z557" s="108">
        <f>VLOOKUP($C557,[1]量産!$C$4:$N$15550,3,FALSE)</f>
        <v>0</v>
      </c>
      <c r="AA557" s="42" t="str">
        <f>VLOOKUP($C557,[1]量産!$C$4:$N$15550,4,FALSE)</f>
        <v>VL20 QMR</v>
      </c>
      <c r="AB557" s="42" t="str">
        <f>VLOOKUP($C557,[1]量産!$C$4:$N$15550,5,FALSE)</f>
        <v>VL20 G-Gr</v>
      </c>
      <c r="AC557" s="81" t="str">
        <f>VLOOKUP($C557,[1]量産!$C$4:$N$15550,6,FALSE)</f>
        <v>【I4JHW51】VL20 G-Gr SOP  S/MBRマッチングカット反映、S/MBR・1st C/MBRに溶接NUT追加</v>
      </c>
      <c r="AD557" s="42" t="str">
        <f>VLOOKUP($C557,[1]量産!$C$4:$N$15550,7,FALSE)</f>
        <v>PA1-1152</v>
      </c>
      <c r="AE557" s="42" t="str">
        <f>VLOOKUP($C557,[1]量産!$C$4:$N$15550,8,FALSE)</f>
        <v>B</v>
      </c>
      <c r="AF557" s="82" t="str">
        <f>VLOOKUP($C557,[1]量産!$C$4:$N$15550,9,FALSE)</f>
        <v>A01</v>
      </c>
      <c r="AG557" s="83" t="str">
        <f>VLOOKUP($C557,[1]量産!$C$4:$N$15550,10,FALSE)</f>
        <v>○</v>
      </c>
      <c r="AH557" s="42">
        <f>VLOOKUP($C557,[1]量産!$C$4:$N$15550,11,FALSE)</f>
        <v>20211025</v>
      </c>
      <c r="AI557" s="84" t="str">
        <f>VLOOKUP($C557,[1]量産!$C$4:$N$15550,12,FALSE)</f>
        <v>-</v>
      </c>
      <c r="AJ557" s="9"/>
      <c r="AK557" s="10"/>
      <c r="AL557" s="11">
        <f t="shared" si="65"/>
        <v>8976720251</v>
      </c>
      <c r="AM557" s="11" t="str">
        <f t="shared" si="66"/>
        <v>B</v>
      </c>
      <c r="AN557" s="11" t="str">
        <f t="shared" si="67"/>
        <v>久しぶり</v>
      </c>
      <c r="AQ557" s="11">
        <f t="shared" si="68"/>
        <v>0</v>
      </c>
      <c r="AR557" s="11">
        <f t="shared" si="69"/>
        <v>0</v>
      </c>
      <c r="BK557" s="13" t="e">
        <f>VLOOKUP(C:C,[2]Sheet2!$A:$A,1,FALSE)</f>
        <v>#N/A</v>
      </c>
    </row>
    <row r="558" spans="1:63" s="11" customFormat="1">
      <c r="A558" s="138">
        <v>575</v>
      </c>
      <c r="B558" s="170" t="s">
        <v>35</v>
      </c>
      <c r="C558" s="136">
        <v>8976720331</v>
      </c>
      <c r="D558" s="136" t="s">
        <v>36</v>
      </c>
      <c r="E558" s="247" t="s">
        <v>400</v>
      </c>
      <c r="F558" s="139">
        <v>1</v>
      </c>
      <c r="G558" s="139" t="s">
        <v>1061</v>
      </c>
      <c r="H558" s="139" t="s">
        <v>85</v>
      </c>
      <c r="I558" s="152"/>
      <c r="J558" s="152">
        <v>1</v>
      </c>
      <c r="K558" s="152">
        <v>3</v>
      </c>
      <c r="L558" s="279">
        <v>2</v>
      </c>
      <c r="M558" s="139"/>
      <c r="N558" s="139"/>
      <c r="O558" s="139"/>
      <c r="P558" s="139"/>
      <c r="Q558" s="139"/>
      <c r="R558" s="139"/>
      <c r="S558" s="139">
        <v>1</v>
      </c>
      <c r="T558" s="139">
        <v>1</v>
      </c>
      <c r="U558" s="139"/>
      <c r="V558" s="139">
        <v>8</v>
      </c>
      <c r="W558" s="136" t="s">
        <v>680</v>
      </c>
      <c r="X558" s="136" t="s">
        <v>683</v>
      </c>
      <c r="Y558" s="42" t="str">
        <f>VLOOKUP($C558,[1]量産!$C$4:$N$15550,2,FALSE)</f>
        <v>I4JHW47</v>
      </c>
      <c r="Z558" s="108">
        <f>VLOOKUP($C558,[1]量産!$C$4:$N$15550,3,FALSE)</f>
        <v>0</v>
      </c>
      <c r="AA558" s="42" t="str">
        <f>VLOOKUP($C558,[1]量産!$C$4:$N$15550,4,FALSE)</f>
        <v>VL20 QMR</v>
      </c>
      <c r="AB558" s="42" t="str">
        <f>VLOOKUP($C558,[1]量産!$C$4:$N$15550,5,FALSE)</f>
        <v>VL20 G-Gr</v>
      </c>
      <c r="AC558" s="81" t="str">
        <f>VLOOKUP($C558,[1]量産!$C$4:$N$15550,6,FALSE)</f>
        <v>【I4JHW47】VL20 G-Gr SOP 穴NUT追加</v>
      </c>
      <c r="AD558" s="42" t="str">
        <f>VLOOKUP($C558,[1]量産!$C$4:$N$15550,7,FALSE)</f>
        <v>PA1-1152</v>
      </c>
      <c r="AE558" s="42" t="str">
        <f>VLOOKUP($C558,[1]量産!$C$4:$N$15550,8,FALSE)</f>
        <v>B</v>
      </c>
      <c r="AF558" s="82" t="str">
        <f>VLOOKUP($C558,[1]量産!$C$4:$N$15550,9,FALSE)</f>
        <v>C06</v>
      </c>
      <c r="AG558" s="83" t="str">
        <f>VLOOKUP($C558,[1]量産!$C$4:$N$15550,10,FALSE)</f>
        <v>○</v>
      </c>
      <c r="AH558" s="42">
        <f>VLOOKUP($C558,[1]量産!$C$4:$N$15550,11,FALSE)</f>
        <v>20211101</v>
      </c>
      <c r="AI558" s="84" t="str">
        <f>VLOOKUP($C558,[1]量産!$C$4:$N$15550,12,FALSE)</f>
        <v>-</v>
      </c>
      <c r="AJ558" s="9"/>
      <c r="AK558" s="10"/>
      <c r="AL558" s="11">
        <f t="shared" si="65"/>
        <v>8976720331</v>
      </c>
      <c r="AM558" s="11" t="str">
        <f t="shared" si="66"/>
        <v>B</v>
      </c>
      <c r="AN558" s="11" t="str">
        <f t="shared" si="67"/>
        <v>久しぶり</v>
      </c>
      <c r="AQ558" s="11">
        <f t="shared" si="68"/>
        <v>0</v>
      </c>
      <c r="AR558" s="11">
        <f t="shared" si="69"/>
        <v>0</v>
      </c>
      <c r="BK558" s="13" t="e">
        <f>VLOOKUP(C:C,[2]Sheet2!$A:$A,1,FALSE)</f>
        <v>#N/A</v>
      </c>
    </row>
    <row r="559" spans="1:63" s="11" customFormat="1">
      <c r="A559" s="138">
        <v>577</v>
      </c>
      <c r="B559" s="170" t="s">
        <v>35</v>
      </c>
      <c r="C559" s="136">
        <v>8976720351</v>
      </c>
      <c r="D559" s="136" t="s">
        <v>36</v>
      </c>
      <c r="E559" s="247" t="e">
        <v>#N/A</v>
      </c>
      <c r="F559" s="139">
        <v>1</v>
      </c>
      <c r="G559" s="139" t="s">
        <v>1062</v>
      </c>
      <c r="H559" s="139" t="s">
        <v>85</v>
      </c>
      <c r="I559" s="139"/>
      <c r="J559" s="139">
        <v>6</v>
      </c>
      <c r="K559" s="280"/>
      <c r="L559" s="280"/>
      <c r="M559" s="152"/>
      <c r="N559" s="152"/>
      <c r="O559" s="139"/>
      <c r="P559" s="139"/>
      <c r="Q559" s="139"/>
      <c r="R559" s="139"/>
      <c r="S559" s="139"/>
      <c r="T559" s="139"/>
      <c r="U559" s="139"/>
      <c r="V559" s="139">
        <v>6</v>
      </c>
      <c r="W559" s="136" t="s">
        <v>680</v>
      </c>
      <c r="X559" s="136" t="s">
        <v>683</v>
      </c>
      <c r="Y559" s="42" t="str">
        <f>VLOOKUP($C559,[1]量産!$C$4:$N$15550,2,FALSE)</f>
        <v>I4JHW51</v>
      </c>
      <c r="Z559" s="108">
        <f>VLOOKUP($C559,[1]量産!$C$4:$N$15550,3,FALSE)</f>
        <v>0</v>
      </c>
      <c r="AA559" s="42" t="str">
        <f>VLOOKUP($C559,[1]量産!$C$4:$N$15550,4,FALSE)</f>
        <v>VL20 QMR</v>
      </c>
      <c r="AB559" s="42" t="str">
        <f>VLOOKUP($C559,[1]量産!$C$4:$N$15550,5,FALSE)</f>
        <v>VL20 G-Gr</v>
      </c>
      <c r="AC559" s="81" t="str">
        <f>VLOOKUP($C559,[1]量産!$C$4:$N$15550,6,FALSE)</f>
        <v>【I4JHW51】VL20 G-Gr SOP  S/MBRマッチングカット反映、S/MBR・1st C/MBRに溶接NUT追加</v>
      </c>
      <c r="AD559" s="42" t="str">
        <f>VLOOKUP($C559,[1]量産!$C$4:$N$15550,7,FALSE)</f>
        <v>PA1-1152</v>
      </c>
      <c r="AE559" s="42" t="str">
        <f>VLOOKUP($C559,[1]量産!$C$4:$N$15550,8,FALSE)</f>
        <v>B</v>
      </c>
      <c r="AF559" s="82" t="str">
        <f>VLOOKUP($C559,[1]量産!$C$4:$N$15550,9,FALSE)</f>
        <v>A05</v>
      </c>
      <c r="AG559" s="83" t="str">
        <f>VLOOKUP($C559,[1]量産!$C$4:$N$15550,10,FALSE)</f>
        <v>○</v>
      </c>
      <c r="AH559" s="42">
        <f>VLOOKUP($C559,[1]量産!$C$4:$N$15550,11,FALSE)</f>
        <v>20211101</v>
      </c>
      <c r="AI559" s="84" t="str">
        <f>VLOOKUP($C559,[1]量産!$C$4:$N$15550,12,FALSE)</f>
        <v>-</v>
      </c>
      <c r="AJ559" s="9"/>
      <c r="AK559" s="10"/>
      <c r="AL559" s="11">
        <f t="shared" si="65"/>
        <v>8976720351</v>
      </c>
      <c r="AM559" s="11" t="str">
        <f t="shared" si="66"/>
        <v>B</v>
      </c>
      <c r="AN559" s="11" t="e">
        <f t="shared" si="67"/>
        <v>#N/A</v>
      </c>
      <c r="AQ559" s="11">
        <f t="shared" si="68"/>
        <v>0</v>
      </c>
      <c r="AR559" s="11">
        <f t="shared" si="69"/>
        <v>0</v>
      </c>
      <c r="BK559" s="13" t="e">
        <f>VLOOKUP(C:C,[2]Sheet2!$A:$A,1,FALSE)</f>
        <v>#N/A</v>
      </c>
    </row>
    <row r="560" spans="1:63" s="11" customFormat="1">
      <c r="A560" s="138">
        <v>581</v>
      </c>
      <c r="B560" s="170" t="s">
        <v>35</v>
      </c>
      <c r="C560" s="136">
        <v>8976720242</v>
      </c>
      <c r="D560" s="136" t="s">
        <v>36</v>
      </c>
      <c r="E560" s="247" t="s">
        <v>1060</v>
      </c>
      <c r="F560" s="139">
        <v>3</v>
      </c>
      <c r="G560" s="139" t="s">
        <v>100</v>
      </c>
      <c r="H560" s="139" t="s">
        <v>85</v>
      </c>
      <c r="I560" s="152"/>
      <c r="J560" s="152"/>
      <c r="K560" s="139">
        <v>12</v>
      </c>
      <c r="L560" s="139"/>
      <c r="M560" s="139"/>
      <c r="N560" s="139"/>
      <c r="O560" s="139"/>
      <c r="P560" s="139"/>
      <c r="Q560" s="139">
        <v>6</v>
      </c>
      <c r="R560" s="139"/>
      <c r="S560" s="139"/>
      <c r="T560" s="139"/>
      <c r="U560" s="139"/>
      <c r="V560" s="139">
        <v>18</v>
      </c>
      <c r="W560" s="136" t="s">
        <v>680</v>
      </c>
      <c r="X560" s="136" t="s">
        <v>683</v>
      </c>
      <c r="Y560" s="42" t="str">
        <f>VLOOKUP($C560,[1]量産!$C$4:$N$15550,2,FALSE)</f>
        <v>I4JJB82</v>
      </c>
      <c r="Z560" s="108">
        <f>VLOOKUP($C560,[1]量産!$C$4:$N$15550,3,FALSE)</f>
        <v>0</v>
      </c>
      <c r="AA560" s="42" t="str">
        <f>VLOOKUP($C560,[1]量産!$C$4:$N$15550,4,FALSE)</f>
        <v>VL20 QMR</v>
      </c>
      <c r="AB560" s="42" t="str">
        <f>VLOOKUP($C560,[1]量産!$C$4:$N$15550,5,FALSE)</f>
        <v>VL20 G-Gr</v>
      </c>
      <c r="AC560" s="81" t="str">
        <f>VLOOKUP($C560,[1]量産!$C$4:$N$15550,6,FALSE)</f>
        <v>【I4JJB82】VL20 G-Gr FRAME ASM　量産向けサ変出図(BOLT締結化)</v>
      </c>
      <c r="AD560" s="42" t="str">
        <f>VLOOKUP($C560,[1]量産!$C$4:$N$15550,7,FALSE)</f>
        <v>PA1-1152</v>
      </c>
      <c r="AE560" s="42" t="str">
        <f>VLOOKUP($C560,[1]量産!$C$4:$N$15550,8,FALSE)</f>
        <v>B</v>
      </c>
      <c r="AF560" s="82" t="str">
        <f>VLOOKUP($C560,[1]量産!$C$4:$N$15550,9,FALSE)</f>
        <v>B03</v>
      </c>
      <c r="AG560" s="83" t="str">
        <f>VLOOKUP($C560,[1]量産!$C$4:$N$15550,10,FALSE)</f>
        <v>○</v>
      </c>
      <c r="AH560" s="42">
        <f>VLOOKUP($C560,[1]量産!$C$4:$N$15550,11,FALSE)</f>
        <v>20211101</v>
      </c>
      <c r="AI560" s="84" t="str">
        <f>VLOOKUP($C560,[1]量産!$C$4:$N$15550,12,FALSE)</f>
        <v>-</v>
      </c>
      <c r="AJ560" s="9"/>
      <c r="AK560" s="10"/>
      <c r="AL560" s="11">
        <f t="shared" si="65"/>
        <v>8976720242</v>
      </c>
      <c r="AM560" s="11" t="str">
        <f t="shared" si="66"/>
        <v>B</v>
      </c>
      <c r="AN560" s="11" t="str">
        <f t="shared" si="67"/>
        <v>VL20 SOP済</v>
      </c>
      <c r="AQ560" s="11">
        <f t="shared" si="68"/>
        <v>0</v>
      </c>
      <c r="AR560" s="11">
        <f t="shared" si="69"/>
        <v>0</v>
      </c>
      <c r="BK560" s="13" t="e">
        <f>VLOOKUP(C:C,[2]Sheet2!$A:$A,1,FALSE)</f>
        <v>#N/A</v>
      </c>
    </row>
    <row r="561" spans="1:63" s="11" customFormat="1">
      <c r="A561" s="138">
        <v>574</v>
      </c>
      <c r="B561" s="170" t="s">
        <v>35</v>
      </c>
      <c r="C561" s="136">
        <v>8976720321</v>
      </c>
      <c r="D561" s="136" t="s">
        <v>36</v>
      </c>
      <c r="E561" s="247" t="s">
        <v>1013</v>
      </c>
      <c r="F561" s="139">
        <v>1</v>
      </c>
      <c r="G561" s="139" t="s">
        <v>844</v>
      </c>
      <c r="H561" s="139" t="s">
        <v>85</v>
      </c>
      <c r="I561" s="152"/>
      <c r="J561" s="139"/>
      <c r="K561" s="152"/>
      <c r="L561" s="152"/>
      <c r="M561" s="279"/>
      <c r="N561" s="152"/>
      <c r="O561" s="139">
        <v>1</v>
      </c>
      <c r="P561" s="139">
        <v>2</v>
      </c>
      <c r="Q561" s="139">
        <v>2</v>
      </c>
      <c r="R561" s="139">
        <v>2</v>
      </c>
      <c r="S561" s="139">
        <v>1</v>
      </c>
      <c r="T561" s="139">
        <v>2</v>
      </c>
      <c r="U561" s="139">
        <v>1</v>
      </c>
      <c r="V561" s="139">
        <v>11</v>
      </c>
      <c r="W561" s="136" t="s">
        <v>680</v>
      </c>
      <c r="X561" s="136" t="s">
        <v>683</v>
      </c>
      <c r="Y561" s="42" t="str">
        <f>VLOOKUP($C561,[1]量産!$C$4:$N$15550,2,FALSE)</f>
        <v>I4JHW51</v>
      </c>
      <c r="Z561" s="108">
        <f>VLOOKUP($C561,[1]量産!$C$4:$N$15550,3,FALSE)</f>
        <v>0</v>
      </c>
      <c r="AA561" s="42" t="str">
        <f>VLOOKUP($C561,[1]量産!$C$4:$N$15550,4,FALSE)</f>
        <v>VL20 QMR</v>
      </c>
      <c r="AB561" s="42" t="str">
        <f>VLOOKUP($C561,[1]量産!$C$4:$N$15550,5,FALSE)</f>
        <v>VL20 G-Gr</v>
      </c>
      <c r="AC561" s="81" t="str">
        <f>VLOOKUP($C561,[1]量産!$C$4:$N$15550,6,FALSE)</f>
        <v>【I4JHW51】VL20 G-Gr SOP  S/MBRマッチングカット反映、S/MBR・1st C/MBRに溶接NUT追加</v>
      </c>
      <c r="AD561" s="42" t="str">
        <f>VLOOKUP($C561,[1]量産!$C$4:$N$15550,7,FALSE)</f>
        <v>PA1-1152</v>
      </c>
      <c r="AE561" s="42" t="str">
        <f>VLOOKUP($C561,[1]量産!$C$4:$N$15550,8,FALSE)</f>
        <v>B</v>
      </c>
      <c r="AF561" s="82" t="str">
        <f>VLOOKUP($C561,[1]量産!$C$4:$N$15550,9,FALSE)</f>
        <v>A04</v>
      </c>
      <c r="AG561" s="83" t="str">
        <f>VLOOKUP($C561,[1]量産!$C$4:$N$15550,10,FALSE)</f>
        <v>○</v>
      </c>
      <c r="AH561" s="42">
        <f>VLOOKUP($C561,[1]量産!$C$4:$N$15550,11,FALSE)</f>
        <v>20211101</v>
      </c>
      <c r="AI561" s="84" t="str">
        <f>VLOOKUP($C561,[1]量産!$C$4:$N$15550,12,FALSE)</f>
        <v>-</v>
      </c>
      <c r="AJ561" s="12"/>
      <c r="AK561" s="10"/>
      <c r="AL561" s="11">
        <f t="shared" si="65"/>
        <v>8976720321</v>
      </c>
      <c r="AM561" s="11" t="str">
        <f t="shared" si="66"/>
        <v>B</v>
      </c>
      <c r="AN561" s="11" t="str">
        <f t="shared" si="67"/>
        <v>SOP</v>
      </c>
      <c r="AQ561" s="11">
        <f t="shared" si="68"/>
        <v>0</v>
      </c>
      <c r="AR561" s="11">
        <f t="shared" si="69"/>
        <v>0</v>
      </c>
      <c r="BK561" s="13" t="e">
        <f>VLOOKUP(C:C,[2]Sheet2!$A:$A,1,FALSE)</f>
        <v>#N/A</v>
      </c>
    </row>
    <row r="562" spans="1:63" s="11" customFormat="1">
      <c r="A562" s="138">
        <v>580</v>
      </c>
      <c r="B562" s="170" t="s">
        <v>35</v>
      </c>
      <c r="C562" s="136">
        <v>8976723201</v>
      </c>
      <c r="D562" s="136" t="s">
        <v>36</v>
      </c>
      <c r="E562" s="247" t="s">
        <v>1013</v>
      </c>
      <c r="F562" s="139">
        <v>1</v>
      </c>
      <c r="G562" s="139" t="s">
        <v>845</v>
      </c>
      <c r="H562" s="139" t="s">
        <v>85</v>
      </c>
      <c r="I562" s="139"/>
      <c r="J562" s="139"/>
      <c r="K562" s="139"/>
      <c r="L562" s="280"/>
      <c r="M562" s="280"/>
      <c r="N562" s="139"/>
      <c r="O562" s="139">
        <v>1</v>
      </c>
      <c r="P562" s="139">
        <v>1</v>
      </c>
      <c r="Q562" s="139">
        <v>1</v>
      </c>
      <c r="R562" s="139">
        <v>1</v>
      </c>
      <c r="S562" s="139">
        <v>1</v>
      </c>
      <c r="T562" s="139">
        <v>1</v>
      </c>
      <c r="U562" s="139"/>
      <c r="V562" s="139">
        <v>6</v>
      </c>
      <c r="W562" s="136" t="s">
        <v>680</v>
      </c>
      <c r="X562" s="136" t="s">
        <v>683</v>
      </c>
      <c r="Y562" s="42" t="str">
        <f>VLOOKUP($C562,[1]量産!$C$4:$N$15550,2,FALSE)</f>
        <v>I4JHW51</v>
      </c>
      <c r="Z562" s="108">
        <f>VLOOKUP($C562,[1]量産!$C$4:$N$15550,3,FALSE)</f>
        <v>0</v>
      </c>
      <c r="AA562" s="42" t="str">
        <f>VLOOKUP($C562,[1]量産!$C$4:$N$15550,4,FALSE)</f>
        <v>VL20 QMR</v>
      </c>
      <c r="AB562" s="42" t="str">
        <f>VLOOKUP($C562,[1]量産!$C$4:$N$15550,5,FALSE)</f>
        <v>VL20 G-Gr</v>
      </c>
      <c r="AC562" s="81" t="str">
        <f>VLOOKUP($C562,[1]量産!$C$4:$N$15550,6,FALSE)</f>
        <v>【I4JHW51】VL20 G-Gr SOP  S/MBRマッチングカット反映、S/MBR・1st C/MBRに溶接NUT追加</v>
      </c>
      <c r="AD562" s="42" t="str">
        <f>VLOOKUP($C562,[1]量産!$C$4:$N$15550,7,FALSE)</f>
        <v>PA1-1152</v>
      </c>
      <c r="AE562" s="42" t="str">
        <f>VLOOKUP($C562,[1]量産!$C$4:$N$15550,8,FALSE)</f>
        <v>B</v>
      </c>
      <c r="AF562" s="82" t="str">
        <f>VLOOKUP($C562,[1]量産!$C$4:$N$15550,9,FALSE)</f>
        <v>A08</v>
      </c>
      <c r="AG562" s="83" t="str">
        <f>VLOOKUP($C562,[1]量産!$C$4:$N$15550,10,FALSE)</f>
        <v>○</v>
      </c>
      <c r="AH562" s="42">
        <f>VLOOKUP($C562,[1]量産!$C$4:$N$15550,11,FALSE)</f>
        <v>20211101</v>
      </c>
      <c r="AI562" s="84" t="str">
        <f>VLOOKUP($C562,[1]量産!$C$4:$N$15550,12,FALSE)</f>
        <v>-</v>
      </c>
      <c r="AJ562" s="9"/>
      <c r="AK562" s="10"/>
      <c r="AL562" s="11">
        <f t="shared" si="65"/>
        <v>8976723201</v>
      </c>
      <c r="AM562" s="11" t="str">
        <f t="shared" si="66"/>
        <v>B</v>
      </c>
      <c r="AN562" s="11" t="str">
        <f t="shared" si="67"/>
        <v>SOP</v>
      </c>
      <c r="AQ562" s="11">
        <f t="shared" si="68"/>
        <v>0</v>
      </c>
      <c r="AR562" s="11">
        <f t="shared" si="69"/>
        <v>0</v>
      </c>
      <c r="BK562" s="13" t="e">
        <f>VLOOKUP(C:C,[2]Sheet2!$A:$A,1,FALSE)</f>
        <v>#N/A</v>
      </c>
    </row>
    <row r="563" spans="1:63" s="11" customFormat="1">
      <c r="A563" s="138">
        <v>582</v>
      </c>
      <c r="B563" s="170" t="s">
        <v>35</v>
      </c>
      <c r="C563" s="136">
        <v>8976720282</v>
      </c>
      <c r="D563" s="136" t="s">
        <v>36</v>
      </c>
      <c r="E563" s="247" t="s">
        <v>400</v>
      </c>
      <c r="F563" s="139">
        <v>3</v>
      </c>
      <c r="G563" s="139" t="s">
        <v>386</v>
      </c>
      <c r="H563" s="139" t="s">
        <v>85</v>
      </c>
      <c r="I563" s="152"/>
      <c r="J563" s="139"/>
      <c r="K563" s="139"/>
      <c r="L563" s="139"/>
      <c r="M563" s="152"/>
      <c r="N563" s="152"/>
      <c r="O563" s="152"/>
      <c r="P563" s="152"/>
      <c r="Q563" s="152"/>
      <c r="R563" s="152">
        <v>6</v>
      </c>
      <c r="S563" s="152"/>
      <c r="T563" s="152"/>
      <c r="U563" s="152"/>
      <c r="V563" s="139">
        <v>6</v>
      </c>
      <c r="W563" s="136" t="s">
        <v>680</v>
      </c>
      <c r="X563" s="136" t="s">
        <v>683</v>
      </c>
      <c r="Y563" s="42" t="str">
        <f>VLOOKUP($C563,[1]量産!$C$4:$N$15550,2,FALSE)</f>
        <v>I4JJD58</v>
      </c>
      <c r="Z563" s="108">
        <f>VLOOKUP($C563,[1]量産!$C$4:$N$15550,3,FALSE)</f>
        <v>44526</v>
      </c>
      <c r="AA563" s="42" t="str">
        <f>VLOOKUP($C563,[1]量産!$C$4:$N$15550,4,FALSE)</f>
        <v>VL20 QMR</v>
      </c>
      <c r="AB563" s="42" t="str">
        <f>VLOOKUP($C563,[1]量産!$C$4:$N$15550,5,FALSE)</f>
        <v>VL20 G-Gr</v>
      </c>
      <c r="AC563" s="81" t="str">
        <f>VLOOKUP($C563,[1]量産!$C$4:$N$15550,6,FALSE)</f>
        <v>【I4JJD58】VL20 G-Gr FRAME 設変出図(サ変、S/MBR 穴・NUT変更)</v>
      </c>
      <c r="AD563" s="42" t="str">
        <f>VLOOKUP($C563,[1]量産!$C$4:$N$15550,7,FALSE)</f>
        <v>PA1-2074</v>
      </c>
      <c r="AE563" s="42" t="str">
        <f>VLOOKUP($C563,[1]量産!$C$4:$N$15550,8,FALSE)</f>
        <v>B</v>
      </c>
      <c r="AF563" s="82" t="str">
        <f>VLOOKUP($C563,[1]量産!$C$4:$N$15550,9,FALSE)</f>
        <v>C05</v>
      </c>
      <c r="AG563" s="83" t="str">
        <f>VLOOKUP($C563,[1]量産!$C$4:$N$15550,10,FALSE)</f>
        <v>○</v>
      </c>
      <c r="AH563" s="42">
        <f>VLOOKUP($C563,[1]量産!$C$4:$N$15550,11,FALSE)</f>
        <v>20220407</v>
      </c>
      <c r="AI563" s="84" t="str">
        <f>VLOOKUP($C563,[1]量産!$C$4:$N$15550,12,FALSE)</f>
        <v>-</v>
      </c>
      <c r="AJ563" s="9"/>
      <c r="AK563" s="10"/>
      <c r="AL563" s="11">
        <f t="shared" si="65"/>
        <v>8976720282</v>
      </c>
      <c r="AM563" s="11" t="str">
        <f t="shared" si="66"/>
        <v>B</v>
      </c>
      <c r="AN563" s="11" t="str">
        <f t="shared" si="67"/>
        <v>久しぶり</v>
      </c>
      <c r="AQ563" s="11">
        <f t="shared" si="68"/>
        <v>0</v>
      </c>
      <c r="AR563" s="11">
        <f t="shared" si="69"/>
        <v>0</v>
      </c>
      <c r="BK563" s="13" t="e">
        <f>VLOOKUP(C:C,[2]Sheet2!$A:$A,1,FALSE)</f>
        <v>#N/A</v>
      </c>
    </row>
    <row r="564" spans="1:63" s="11" customFormat="1">
      <c r="A564" s="138">
        <v>622</v>
      </c>
      <c r="B564" s="170" t="s">
        <v>24</v>
      </c>
      <c r="C564" s="136">
        <v>7552418211</v>
      </c>
      <c r="D564" s="136" t="s">
        <v>742</v>
      </c>
      <c r="E564" s="247" t="s">
        <v>941</v>
      </c>
      <c r="F564" s="139">
        <v>1</v>
      </c>
      <c r="G564" s="139" t="s">
        <v>1118</v>
      </c>
      <c r="H564" s="139" t="s">
        <v>11</v>
      </c>
      <c r="I564" s="152">
        <v>1</v>
      </c>
      <c r="J564" s="152"/>
      <c r="K564" s="152"/>
      <c r="L564" s="280"/>
      <c r="M564" s="139"/>
      <c r="N564" s="152"/>
      <c r="O564" s="152"/>
      <c r="P564" s="152"/>
      <c r="Q564" s="152"/>
      <c r="R564" s="152"/>
      <c r="S564" s="152"/>
      <c r="T564" s="152"/>
      <c r="U564" s="152"/>
      <c r="V564" s="139">
        <v>1</v>
      </c>
      <c r="W564" s="136" t="s">
        <v>680</v>
      </c>
      <c r="X564" s="136" t="s">
        <v>681</v>
      </c>
      <c r="Y564" s="42" t="str">
        <f>VLOOKUP($C564,[1]量産!$C$4:$N$15550,2,FALSE)</f>
        <v>I4K5443</v>
      </c>
      <c r="Z564" s="108">
        <f>VLOOKUP($C564,[1]量産!$C$4:$N$15550,3,FALSE)</f>
        <v>45527</v>
      </c>
      <c r="AA564" s="42" t="str">
        <f>VLOOKUP($C564,[1]量産!$C$4:$N$15550,4,FALSE)</f>
        <v>VK00 NP*</v>
      </c>
      <c r="AB564" s="42" t="str">
        <f>VLOOKUP($C564,[1]量産!$C$4:$N$15550,5,FALSE)</f>
        <v>VK00 B1-Gr 850幅</v>
      </c>
      <c r="AC564" s="81" t="str">
        <f>VLOOKUP($C564,[1]量産!$C$4:$N$15550,6,FALSE)</f>
        <v>VK00 3X 850幅 B1-GR FRAME ASM 設変出図(内容：FRAME ASM内容品最新化,S/M ASM LH 溶接NUT及びSTIFF SUB SPG BRKT追加,RIVET削除,REINF LH 溶接NUT追加)</v>
      </c>
      <c r="AD564" s="42" t="str">
        <f>VLOOKUP($C564,[1]量産!$C$4:$N$15550,7,FALSE)</f>
        <v>PA1-5065</v>
      </c>
      <c r="AE564" s="42" t="str">
        <f>VLOOKUP($C564,[1]量産!$C$4:$N$15550,8,FALSE)</f>
        <v>C</v>
      </c>
      <c r="AF564" s="82" t="str">
        <f>VLOOKUP($C564,[1]量産!$C$4:$N$15550,9,FALSE)</f>
        <v>HMB</v>
      </c>
      <c r="AG564" s="83" t="str">
        <f>VLOOKUP($C564,[1]量産!$C$4:$N$15550,10,FALSE)</f>
        <v>○</v>
      </c>
      <c r="AH564" s="42" t="str">
        <f>VLOOKUP($C564,[1]量産!$C$4:$N$15550,11,FALSE)</f>
        <v>ー</v>
      </c>
      <c r="AI564" s="84">
        <f>VLOOKUP($C564,[1]量産!$C$4:$N$15550,12,FALSE)</f>
        <v>20250515</v>
      </c>
      <c r="AJ564" s="9"/>
      <c r="AK564" s="10"/>
      <c r="AL564" s="11">
        <f t="shared" si="65"/>
        <v>7552418211</v>
      </c>
      <c r="AM564" s="11" t="str">
        <f t="shared" si="66"/>
        <v>C</v>
      </c>
      <c r="AN564" s="11" t="str">
        <f t="shared" si="67"/>
        <v>VK00 3X 850幅 B1-GR FRAME ASM 設変出図(内容：FRAME ASM内容品最新化,S/M ASM LH 溶接NUT及びSTIFF SUB SPG BRKT追加,RIVET削除,REINF LH 溶接NUT追加)</v>
      </c>
      <c r="AQ564" s="11">
        <f t="shared" ref="AQ564:AQ595" si="70">VLOOKUP(AP564,AL564:AM1401,2,FALSE)</f>
        <v>0</v>
      </c>
      <c r="AR564" s="11">
        <f t="shared" ref="AR564:AR595" si="71">VLOOKUP(AP564,AL564:AN1401,3,FALSE)</f>
        <v>0</v>
      </c>
      <c r="BK564" s="13">
        <f>VLOOKUP(C:C,[2]Sheet2!$A:$A,1,FALSE)</f>
        <v>7552418211</v>
      </c>
    </row>
    <row r="565" spans="1:63" s="11" customFormat="1">
      <c r="A565" s="138">
        <v>797</v>
      </c>
      <c r="B565" s="170" t="s">
        <v>24</v>
      </c>
      <c r="C565" s="136">
        <v>7552418121</v>
      </c>
      <c r="D565" s="136" t="s">
        <v>742</v>
      </c>
      <c r="E565" s="247" t="s">
        <v>941</v>
      </c>
      <c r="F565" s="139">
        <v>3</v>
      </c>
      <c r="G565" s="139" t="s">
        <v>1642</v>
      </c>
      <c r="H565" s="139" t="s">
        <v>11</v>
      </c>
      <c r="I565" s="152">
        <v>6</v>
      </c>
      <c r="J565" s="139">
        <v>12</v>
      </c>
      <c r="K565" s="152"/>
      <c r="L565" s="280"/>
      <c r="M565" s="280"/>
      <c r="N565" s="139"/>
      <c r="O565" s="139"/>
      <c r="P565" s="139"/>
      <c r="Q565" s="139"/>
      <c r="R565" s="139"/>
      <c r="S565" s="139"/>
      <c r="T565" s="139"/>
      <c r="U565" s="139"/>
      <c r="V565" s="139">
        <v>18</v>
      </c>
      <c r="W565" s="136" t="s">
        <v>680</v>
      </c>
      <c r="X565" s="136" t="s">
        <v>681</v>
      </c>
      <c r="Y565" s="42" t="str">
        <f>VLOOKUP($C565,[1]量産!$C$4:$N$15550,2,FALSE)</f>
        <v>I4K5443</v>
      </c>
      <c r="Z565" s="108">
        <f>VLOOKUP($C565,[1]量産!$C$4:$N$15550,3,FALSE)</f>
        <v>45527</v>
      </c>
      <c r="AA565" s="42" t="str">
        <f>VLOOKUP($C565,[1]量産!$C$4:$N$15550,4,FALSE)</f>
        <v>VK00 NP*</v>
      </c>
      <c r="AB565" s="42" t="str">
        <f>VLOOKUP($C565,[1]量産!$C$4:$N$15550,5,FALSE)</f>
        <v>VK00 B1-Gr 850幅</v>
      </c>
      <c r="AC565" s="81" t="str">
        <f>VLOOKUP($C565,[1]量産!$C$4:$N$15550,6,FALSE)</f>
        <v>VK00 3X 850幅 B1-GR FRAME ASM 設変出図(内容：FRAME ASM内容品最新化,S/M ASM LH 溶接NUT及びSTIFF SUB SPG BRKT追加,RIVET削除,REINF LH 溶接NUT追加)</v>
      </c>
      <c r="AD565" s="42">
        <f>VLOOKUP($C565,[1]量産!$C$4:$N$15550,7,FALSE)</f>
        <v>0</v>
      </c>
      <c r="AE565" s="42" t="str">
        <f>VLOOKUP($C565,[1]量産!$C$4:$N$15550,8,FALSE)</f>
        <v>C</v>
      </c>
      <c r="AF565" s="82">
        <f>VLOOKUP($C565,[1]量産!$C$4:$N$15550,9,FALSE)</f>
        <v>0</v>
      </c>
      <c r="AG565" s="83" t="str">
        <f>VLOOKUP($C565,[1]量産!$C$4:$N$15550,10,FALSE)</f>
        <v>○</v>
      </c>
      <c r="AH565" s="42" t="str">
        <f>VLOOKUP($C565,[1]量産!$C$4:$N$15550,11,FALSE)</f>
        <v>－</v>
      </c>
      <c r="AI565" s="84">
        <f>VLOOKUP($C565,[1]量産!$C$4:$N$15550,12,FALSE)</f>
        <v>20250819</v>
      </c>
      <c r="AJ565" s="9"/>
      <c r="AK565" s="10"/>
      <c r="AL565" s="11">
        <f t="shared" si="65"/>
        <v>7552418121</v>
      </c>
      <c r="AM565" s="11" t="str">
        <f t="shared" si="66"/>
        <v>C</v>
      </c>
      <c r="AN565" s="11" t="str">
        <f t="shared" si="67"/>
        <v>VK00 3X 850幅 B1-GR FRAME ASM 設変出図(内容：FRAME ASM内容品最新化,S/M ASM LH 溶接NUT及びSTIFF SUB SPG BRKT追加,RIVET削除,REINF LH 溶接NUT追加)</v>
      </c>
      <c r="AQ565" s="11">
        <f t="shared" si="70"/>
        <v>0</v>
      </c>
      <c r="AR565" s="11">
        <f t="shared" si="71"/>
        <v>0</v>
      </c>
      <c r="BK565" s="13" t="e">
        <f>VLOOKUP(C:C,[2]Sheet2!$A:$A,1,FALSE)</f>
        <v>#N/A</v>
      </c>
    </row>
    <row r="566" spans="1:63" s="11" customFormat="1">
      <c r="A566" s="138">
        <v>624</v>
      </c>
      <c r="B566" s="170" t="s">
        <v>24</v>
      </c>
      <c r="C566" s="136">
        <v>7552770110</v>
      </c>
      <c r="D566" s="136" t="s">
        <v>1081</v>
      </c>
      <c r="E566" s="307" t="s">
        <v>1100</v>
      </c>
      <c r="F566" s="139">
        <v>1</v>
      </c>
      <c r="G566" s="139" t="s">
        <v>1575</v>
      </c>
      <c r="H566" s="139" t="s">
        <v>11</v>
      </c>
      <c r="I566" s="152">
        <v>1</v>
      </c>
      <c r="J566" s="139"/>
      <c r="K566" s="152"/>
      <c r="L566" s="152"/>
      <c r="M566" s="280"/>
      <c r="N566" s="139"/>
      <c r="O566" s="139"/>
      <c r="P566" s="139"/>
      <c r="Q566" s="139"/>
      <c r="R566" s="139"/>
      <c r="S566" s="139"/>
      <c r="T566" s="152"/>
      <c r="U566" s="152"/>
      <c r="V566" s="139">
        <v>1</v>
      </c>
      <c r="W566" s="136" t="s">
        <v>680</v>
      </c>
      <c r="X566" s="136" t="s">
        <v>838</v>
      </c>
      <c r="Y566" s="42" t="str">
        <f>VLOOKUP($C566,[1]量産!$C$4:$N$15550,2,FALSE)</f>
        <v>I3K5697</v>
      </c>
      <c r="Z566" s="108">
        <f>VLOOKUP($C566,[1]量産!$C$4:$N$15550,3,FALSE)</f>
        <v>45799</v>
      </c>
      <c r="AA566" s="42" t="str">
        <f>VLOOKUP($C566,[1]量産!$C$4:$N$15550,4,FALSE)</f>
        <v>VK05 A/B-Gr</v>
      </c>
      <c r="AB566" s="42" t="str">
        <f>VLOOKUP($C566,[1]量産!$C$4:$N$15550,5,FALSE)</f>
        <v>VK05 A/B-Gr KKEN</v>
      </c>
      <c r="AC566" s="81" t="str">
        <f>VLOOKUP($C566,[1]量産!$C$4:$N$15550,6,FALSE)</f>
        <v>VK05 A/B-Gr KKEN 向け新規出図</v>
      </c>
      <c r="AD566" s="42" t="str">
        <f>VLOOKUP($C566,[1]量産!$C$4:$N$15550,7,FALSE)</f>
        <v>PA1-5103</v>
      </c>
      <c r="AE566" s="42" t="str">
        <f>VLOOKUP($C566,[1]量産!$C$4:$N$15550,8,FALSE)</f>
        <v>C</v>
      </c>
      <c r="AF566" s="82" t="str">
        <f>VLOOKUP($C566,[1]量産!$C$4:$N$15550,9,FALSE)</f>
        <v>HME</v>
      </c>
      <c r="AG566" s="83">
        <f>VLOOKUP($C566,[1]量産!$C$4:$N$15550,10,FALSE)</f>
        <v>0</v>
      </c>
      <c r="AH566" s="42">
        <f>VLOOKUP($C566,[1]量産!$C$4:$N$15550,11,FALSE)</f>
        <v>0</v>
      </c>
      <c r="AI566" s="84">
        <f>VLOOKUP($C566,[1]量産!$C$4:$N$15550,12,FALSE)</f>
        <v>0</v>
      </c>
      <c r="AJ566" s="12"/>
      <c r="AK566" s="10"/>
      <c r="AL566" s="11">
        <f t="shared" si="65"/>
        <v>7552770110</v>
      </c>
      <c r="AM566" s="11" t="str">
        <f t="shared" si="66"/>
        <v>C</v>
      </c>
      <c r="AN566" s="11" t="str">
        <f t="shared" si="67"/>
        <v>VK05 A/B-GR K研向け新規出図</v>
      </c>
      <c r="AQ566" s="11">
        <f t="shared" si="70"/>
        <v>0</v>
      </c>
      <c r="AR566" s="11">
        <f t="shared" si="71"/>
        <v>0</v>
      </c>
      <c r="BK566" s="13">
        <f>VLOOKUP(C:C,[2]Sheet2!$A:$A,1,FALSE)</f>
        <v>7552770110</v>
      </c>
    </row>
    <row r="567" spans="1:63" s="11" customFormat="1">
      <c r="A567" s="138">
        <v>625</v>
      </c>
      <c r="B567" s="170" t="s">
        <v>24</v>
      </c>
      <c r="C567" s="136">
        <v>7552942680</v>
      </c>
      <c r="D567" s="136" t="s">
        <v>1081</v>
      </c>
      <c r="E567" s="307" t="s">
        <v>1100</v>
      </c>
      <c r="F567" s="139">
        <v>1</v>
      </c>
      <c r="G567" s="139" t="s">
        <v>1576</v>
      </c>
      <c r="H567" s="139" t="s">
        <v>11</v>
      </c>
      <c r="I567" s="152">
        <v>1</v>
      </c>
      <c r="J567" s="139"/>
      <c r="K567" s="139"/>
      <c r="L567" s="152"/>
      <c r="M567" s="280"/>
      <c r="N567" s="279"/>
      <c r="O567" s="152">
        <v>1</v>
      </c>
      <c r="P567" s="152"/>
      <c r="Q567" s="152"/>
      <c r="R567" s="152"/>
      <c r="S567" s="152"/>
      <c r="T567" s="152"/>
      <c r="U567" s="152"/>
      <c r="V567" s="139">
        <v>2</v>
      </c>
      <c r="W567" s="136" t="s">
        <v>680</v>
      </c>
      <c r="X567" s="136" t="s">
        <v>838</v>
      </c>
      <c r="Y567" s="42" t="str">
        <f>VLOOKUP($C567,[1]量産!$C$4:$N$15550,2,FALSE)</f>
        <v>I3K5697</v>
      </c>
      <c r="Z567" s="108">
        <f>VLOOKUP($C567,[1]量産!$C$4:$N$15550,3,FALSE)</f>
        <v>45799</v>
      </c>
      <c r="AA567" s="42" t="str">
        <f>VLOOKUP($C567,[1]量産!$C$4:$N$15550,4,FALSE)</f>
        <v>VK05 A/B-Gr</v>
      </c>
      <c r="AB567" s="42" t="str">
        <f>VLOOKUP($C567,[1]量産!$C$4:$N$15550,5,FALSE)</f>
        <v>VK05 A/B-Gr KKEN</v>
      </c>
      <c r="AC567" s="81" t="str">
        <f>VLOOKUP($C567,[1]量産!$C$4:$N$15550,6,FALSE)</f>
        <v>VK05 A/B-Gr KKEN 向け新規出図</v>
      </c>
      <c r="AD567" s="42" t="str">
        <f>VLOOKUP($C567,[1]量産!$C$4:$N$15550,7,FALSE)</f>
        <v>PA1-5103</v>
      </c>
      <c r="AE567" s="42" t="str">
        <f>VLOOKUP($C567,[1]量産!$C$4:$N$15550,8,FALSE)</f>
        <v>C</v>
      </c>
      <c r="AF567" s="82" t="str">
        <f>VLOOKUP($C567,[1]量産!$C$4:$N$15550,9,FALSE)</f>
        <v>HFA</v>
      </c>
      <c r="AG567" s="83">
        <f>VLOOKUP($C567,[1]量産!$C$4:$N$15550,10,FALSE)</f>
        <v>0</v>
      </c>
      <c r="AH567" s="42">
        <f>VLOOKUP($C567,[1]量産!$C$4:$N$15550,11,FALSE)</f>
        <v>0</v>
      </c>
      <c r="AI567" s="84">
        <f>VLOOKUP($C567,[1]量産!$C$4:$N$15550,12,FALSE)</f>
        <v>0</v>
      </c>
      <c r="AJ567" s="12"/>
      <c r="AK567" s="10"/>
      <c r="AL567" s="11">
        <f t="shared" si="65"/>
        <v>7552942680</v>
      </c>
      <c r="AM567" s="11" t="str">
        <f t="shared" si="66"/>
        <v>C</v>
      </c>
      <c r="AN567" s="11" t="str">
        <f t="shared" si="67"/>
        <v>VK05 A/B-GR K研向け新規出図</v>
      </c>
      <c r="AQ567" s="11">
        <f t="shared" si="70"/>
        <v>0</v>
      </c>
      <c r="AR567" s="11">
        <f t="shared" si="71"/>
        <v>0</v>
      </c>
      <c r="BK567" s="13">
        <f>VLOOKUP(C:C,[2]Sheet2!$A:$A,1,FALSE)</f>
        <v>7552942680</v>
      </c>
    </row>
    <row r="568" spans="1:63" s="11" customFormat="1">
      <c r="A568" s="138">
        <v>626</v>
      </c>
      <c r="B568" s="170" t="s">
        <v>24</v>
      </c>
      <c r="C568" s="136">
        <v>7552942690</v>
      </c>
      <c r="D568" s="136" t="s">
        <v>1081</v>
      </c>
      <c r="E568" s="307" t="s">
        <v>1100</v>
      </c>
      <c r="F568" s="139">
        <v>1</v>
      </c>
      <c r="G568" s="139" t="s">
        <v>1577</v>
      </c>
      <c r="H568" s="139" t="s">
        <v>11</v>
      </c>
      <c r="I568" s="139">
        <v>3</v>
      </c>
      <c r="J568" s="139"/>
      <c r="K568" s="139"/>
      <c r="L568" s="139"/>
      <c r="M568" s="139"/>
      <c r="N568" s="279"/>
      <c r="O568" s="139">
        <v>2</v>
      </c>
      <c r="P568" s="139"/>
      <c r="Q568" s="139"/>
      <c r="R568" s="139"/>
      <c r="S568" s="139"/>
      <c r="T568" s="139"/>
      <c r="U568" s="139"/>
      <c r="V568" s="139">
        <v>5</v>
      </c>
      <c r="W568" s="136" t="s">
        <v>680</v>
      </c>
      <c r="X568" s="136" t="s">
        <v>838</v>
      </c>
      <c r="Y568" s="42" t="str">
        <f>VLOOKUP($C568,[1]量産!$C$4:$N$15550,2,FALSE)</f>
        <v>I3K5697</v>
      </c>
      <c r="Z568" s="108">
        <f>VLOOKUP($C568,[1]量産!$C$4:$N$15550,3,FALSE)</f>
        <v>45799</v>
      </c>
      <c r="AA568" s="42" t="str">
        <f>VLOOKUP($C568,[1]量産!$C$4:$N$15550,4,FALSE)</f>
        <v>VK05 A/B-Gr</v>
      </c>
      <c r="AB568" s="42" t="str">
        <f>VLOOKUP($C568,[1]量産!$C$4:$N$15550,5,FALSE)</f>
        <v>VK05 A/B-Gr KKEN</v>
      </c>
      <c r="AC568" s="81" t="str">
        <f>VLOOKUP($C568,[1]量産!$C$4:$N$15550,6,FALSE)</f>
        <v>VK05 A/B-Gr KKEN 向け新規出図</v>
      </c>
      <c r="AD568" s="42" t="str">
        <f>VLOOKUP($C568,[1]量産!$C$4:$N$15550,7,FALSE)</f>
        <v>PA1-5103</v>
      </c>
      <c r="AE568" s="42" t="str">
        <f>VLOOKUP($C568,[1]量産!$C$4:$N$15550,8,FALSE)</f>
        <v>C</v>
      </c>
      <c r="AF568" s="82" t="str">
        <f>VLOOKUP($C568,[1]量産!$C$4:$N$15550,9,FALSE)</f>
        <v>HFB</v>
      </c>
      <c r="AG568" s="83">
        <f>VLOOKUP($C568,[1]量産!$C$4:$N$15550,10,FALSE)</f>
        <v>0</v>
      </c>
      <c r="AH568" s="42">
        <f>VLOOKUP($C568,[1]量産!$C$4:$N$15550,11,FALSE)</f>
        <v>0</v>
      </c>
      <c r="AI568" s="84">
        <f>VLOOKUP($C568,[1]量産!$C$4:$N$15550,12,FALSE)</f>
        <v>0</v>
      </c>
      <c r="AJ568" s="9"/>
      <c r="AK568" s="10"/>
      <c r="AL568" s="11">
        <f t="shared" si="65"/>
        <v>7552942690</v>
      </c>
      <c r="AM568" s="11" t="str">
        <f t="shared" si="66"/>
        <v>C</v>
      </c>
      <c r="AN568" s="11" t="str">
        <f t="shared" si="67"/>
        <v>VK05 A/B-GR K研向け新規出図</v>
      </c>
      <c r="AQ568" s="11">
        <f t="shared" si="70"/>
        <v>0</v>
      </c>
      <c r="AR568" s="11">
        <f t="shared" si="71"/>
        <v>0</v>
      </c>
      <c r="BK568" s="13">
        <f>VLOOKUP(C:C,[2]Sheet2!$A:$A,1,FALSE)</f>
        <v>7552942690</v>
      </c>
    </row>
    <row r="569" spans="1:63" s="11" customFormat="1">
      <c r="A569" s="138">
        <v>629</v>
      </c>
      <c r="B569" s="170" t="s">
        <v>24</v>
      </c>
      <c r="C569" s="136">
        <v>7552942750</v>
      </c>
      <c r="D569" s="136" t="s">
        <v>1081</v>
      </c>
      <c r="E569" s="307" t="s">
        <v>1100</v>
      </c>
      <c r="F569" s="139">
        <v>1</v>
      </c>
      <c r="G569" s="139" t="s">
        <v>1578</v>
      </c>
      <c r="H569" s="139" t="s">
        <v>11</v>
      </c>
      <c r="I569" s="139">
        <v>1</v>
      </c>
      <c r="J569" s="139"/>
      <c r="K569" s="152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>
        <v>1</v>
      </c>
      <c r="W569" s="136" t="s">
        <v>680</v>
      </c>
      <c r="X569" s="136" t="s">
        <v>838</v>
      </c>
      <c r="Y569" s="42" t="str">
        <f>VLOOKUP($C569,[1]量産!$C$4:$N$15550,2,FALSE)</f>
        <v>I3K5697</v>
      </c>
      <c r="Z569" s="108">
        <f>VLOOKUP($C569,[1]量産!$C$4:$N$15550,3,FALSE)</f>
        <v>45799</v>
      </c>
      <c r="AA569" s="42" t="str">
        <f>VLOOKUP($C569,[1]量産!$C$4:$N$15550,4,FALSE)</f>
        <v>VK05 A/B-Gr</v>
      </c>
      <c r="AB569" s="42" t="str">
        <f>VLOOKUP($C569,[1]量産!$C$4:$N$15550,5,FALSE)</f>
        <v>VK05 A/B-Gr KKEN</v>
      </c>
      <c r="AC569" s="81" t="str">
        <f>VLOOKUP($C569,[1]量産!$C$4:$N$15550,6,FALSE)</f>
        <v>VK05 A/B-Gr KKEN 向け新規出図</v>
      </c>
      <c r="AD569" s="42" t="str">
        <f>VLOOKUP($C569,[1]量産!$C$4:$N$15550,7,FALSE)</f>
        <v>PA1-5103</v>
      </c>
      <c r="AE569" s="42" t="str">
        <f>VLOOKUP($C569,[1]量産!$C$4:$N$15550,8,FALSE)</f>
        <v>C</v>
      </c>
      <c r="AF569" s="82" t="str">
        <f>VLOOKUP($C569,[1]量産!$C$4:$N$15550,9,FALSE)</f>
        <v>HFC</v>
      </c>
      <c r="AG569" s="83">
        <f>VLOOKUP($C569,[1]量産!$C$4:$N$15550,10,FALSE)</f>
        <v>0</v>
      </c>
      <c r="AH569" s="42">
        <f>VLOOKUP($C569,[1]量産!$C$4:$N$15550,11,FALSE)</f>
        <v>0</v>
      </c>
      <c r="AI569" s="84">
        <f>VLOOKUP($C569,[1]量産!$C$4:$N$15550,12,FALSE)</f>
        <v>0</v>
      </c>
      <c r="AJ569" s="9"/>
      <c r="AK569" s="10"/>
      <c r="AL569" s="11">
        <f t="shared" si="65"/>
        <v>7552942750</v>
      </c>
      <c r="AM569" s="11" t="str">
        <f t="shared" si="66"/>
        <v>C</v>
      </c>
      <c r="AN569" s="11" t="str">
        <f t="shared" si="67"/>
        <v>VK05 A/B-GR K研向け新規出図</v>
      </c>
      <c r="AQ569" s="11">
        <f t="shared" si="70"/>
        <v>0</v>
      </c>
      <c r="AR569" s="11">
        <f t="shared" si="71"/>
        <v>0</v>
      </c>
      <c r="BK569" s="13">
        <f>VLOOKUP(C:C,[2]Sheet2!$A:$A,1,FALSE)</f>
        <v>7552942750</v>
      </c>
    </row>
    <row r="570" spans="1:63" s="11" customFormat="1">
      <c r="A570" s="138">
        <v>630</v>
      </c>
      <c r="B570" s="170" t="s">
        <v>24</v>
      </c>
      <c r="C570" s="136">
        <v>7552942950</v>
      </c>
      <c r="D570" s="136" t="s">
        <v>1081</v>
      </c>
      <c r="E570" s="307" t="s">
        <v>1100</v>
      </c>
      <c r="F570" s="139">
        <v>1</v>
      </c>
      <c r="G570" s="139" t="s">
        <v>1579</v>
      </c>
      <c r="H570" s="139" t="s">
        <v>11</v>
      </c>
      <c r="I570" s="139">
        <v>1</v>
      </c>
      <c r="J570" s="139"/>
      <c r="K570" s="139"/>
      <c r="L570" s="139"/>
      <c r="M570" s="139"/>
      <c r="N570" s="139"/>
      <c r="O570" s="152"/>
      <c r="P570" s="280"/>
      <c r="Q570" s="152"/>
      <c r="R570" s="152"/>
      <c r="S570" s="139"/>
      <c r="T570" s="139"/>
      <c r="U570" s="139"/>
      <c r="V570" s="139">
        <v>1</v>
      </c>
      <c r="W570" s="136" t="s">
        <v>680</v>
      </c>
      <c r="X570" s="136" t="s">
        <v>838</v>
      </c>
      <c r="Y570" s="42" t="str">
        <f>VLOOKUP($C570,[1]量産!$C$4:$N$15550,2,FALSE)</f>
        <v>I3K5697</v>
      </c>
      <c r="Z570" s="108">
        <f>VLOOKUP($C570,[1]量産!$C$4:$N$15550,3,FALSE)</f>
        <v>45799</v>
      </c>
      <c r="AA570" s="42" t="str">
        <f>VLOOKUP($C570,[1]量産!$C$4:$N$15550,4,FALSE)</f>
        <v>VK05 A/B-Gr</v>
      </c>
      <c r="AB570" s="42" t="str">
        <f>VLOOKUP($C570,[1]量産!$C$4:$N$15550,5,FALSE)</f>
        <v>VK05 A/B-Gr KKEN</v>
      </c>
      <c r="AC570" s="81" t="str">
        <f>VLOOKUP($C570,[1]量産!$C$4:$N$15550,6,FALSE)</f>
        <v>VK05 A/B-Gr KKEN 向け新規出図</v>
      </c>
      <c r="AD570" s="42" t="str">
        <f>VLOOKUP($C570,[1]量産!$C$4:$N$15550,7,FALSE)</f>
        <v>PA1-5103</v>
      </c>
      <c r="AE570" s="42" t="str">
        <f>VLOOKUP($C570,[1]量産!$C$4:$N$15550,8,FALSE)</f>
        <v>C</v>
      </c>
      <c r="AF570" s="82" t="str">
        <f>VLOOKUP($C570,[1]量産!$C$4:$N$15550,9,FALSE)</f>
        <v>HKG</v>
      </c>
      <c r="AG570" s="83">
        <f>VLOOKUP($C570,[1]量産!$C$4:$N$15550,10,FALSE)</f>
        <v>0</v>
      </c>
      <c r="AH570" s="42">
        <f>VLOOKUP($C570,[1]量産!$C$4:$N$15550,11,FALSE)</f>
        <v>0</v>
      </c>
      <c r="AI570" s="84">
        <f>VLOOKUP($C570,[1]量産!$C$4:$N$15550,12,FALSE)</f>
        <v>0</v>
      </c>
      <c r="AJ570" s="12"/>
      <c r="AK570" s="10"/>
      <c r="AL570" s="11">
        <f t="shared" si="65"/>
        <v>7552942950</v>
      </c>
      <c r="AM570" s="11" t="str">
        <f t="shared" si="66"/>
        <v>C</v>
      </c>
      <c r="AN570" s="11" t="str">
        <f t="shared" si="67"/>
        <v>VK05 A/B-GR K研向け新規出図</v>
      </c>
      <c r="AQ570" s="11">
        <f t="shared" si="70"/>
        <v>0</v>
      </c>
      <c r="AR570" s="11">
        <f t="shared" si="71"/>
        <v>0</v>
      </c>
      <c r="BK570" s="13">
        <f>VLOOKUP(C:C,[2]Sheet2!$A:$A,1,FALSE)</f>
        <v>7552942950</v>
      </c>
    </row>
    <row r="571" spans="1:63" s="11" customFormat="1">
      <c r="A571" s="138">
        <v>719</v>
      </c>
      <c r="B571" s="170" t="s">
        <v>24</v>
      </c>
      <c r="C571" s="136">
        <v>8977917770</v>
      </c>
      <c r="D571" s="136" t="s">
        <v>313</v>
      </c>
      <c r="E571" s="247" t="s">
        <v>1012</v>
      </c>
      <c r="F571" s="139">
        <v>1</v>
      </c>
      <c r="G571" s="139" t="s">
        <v>1077</v>
      </c>
      <c r="H571" s="139" t="s">
        <v>11</v>
      </c>
      <c r="I571" s="139">
        <v>2</v>
      </c>
      <c r="J571" s="139"/>
      <c r="K571" s="139"/>
      <c r="L571" s="139"/>
      <c r="M571" s="152"/>
      <c r="N571" s="152"/>
      <c r="O571" s="152"/>
      <c r="P571" s="152"/>
      <c r="Q571" s="152"/>
      <c r="R571" s="152"/>
      <c r="S571" s="139">
        <v>1</v>
      </c>
      <c r="T571" s="139">
        <v>1</v>
      </c>
      <c r="U571" s="139"/>
      <c r="V571" s="139">
        <v>4</v>
      </c>
      <c r="W571" s="136" t="s">
        <v>680</v>
      </c>
      <c r="X571" s="136" t="s">
        <v>801</v>
      </c>
      <c r="Y571" s="42" t="str">
        <f>VLOOKUP($C571,[1]量産!$C$4:$N$15550,2,FALSE)</f>
        <v>I3JCJ80</v>
      </c>
      <c r="Z571" s="108">
        <f>VLOOKUP($C571,[1]量産!$C$4:$N$15550,3,FALSE)</f>
        <v>0</v>
      </c>
      <c r="AA571" s="42" t="str">
        <f>VLOOKUP($C571,[1]量産!$C$4:$N$15550,4,FALSE)</f>
        <v>VL32 NPR</v>
      </c>
      <c r="AB571" s="42" t="str">
        <f>VLOOKUP($C571,[1]量産!$C$4:$N$15550,5,FALSE)</f>
        <v>VL32 850幅</v>
      </c>
      <c r="AC571" s="81" t="str">
        <f>VLOOKUP($C571,[1]量産!$C$4:$N$15550,6,FALSE)</f>
        <v>VL32 D2-GR 850幅 FRAME ASM SOP 新規出図</v>
      </c>
      <c r="AD571" s="42" t="str">
        <f>VLOOKUP($C571,[1]量産!$C$4:$N$15550,7,FALSE)</f>
        <v>PA1-5055</v>
      </c>
      <c r="AE571" s="42" t="str">
        <f>VLOOKUP($C571,[1]量産!$C$4:$N$15550,8,FALSE)</f>
        <v>C</v>
      </c>
      <c r="AF571" s="82" t="str">
        <f>VLOOKUP($C571,[1]量産!$C$4:$N$15550,9,FALSE)</f>
        <v>UFL</v>
      </c>
      <c r="AG571" s="83" t="str">
        <f>VLOOKUP($C571,[1]量産!$C$4:$N$15550,10,FALSE)</f>
        <v>○</v>
      </c>
      <c r="AH571" s="42" t="str">
        <f>VLOOKUP($C571,[1]量産!$C$4:$N$15550,11,FALSE)</f>
        <v>-</v>
      </c>
      <c r="AI571" s="84">
        <f>VLOOKUP($C571,[1]量産!$C$4:$N$15550,12,FALSE)</f>
        <v>20250508</v>
      </c>
      <c r="AJ571" s="12"/>
      <c r="AK571" s="10"/>
      <c r="AL571" s="11">
        <f t="shared" si="65"/>
        <v>8977917770</v>
      </c>
      <c r="AM571" s="11" t="str">
        <f t="shared" si="66"/>
        <v>C</v>
      </c>
      <c r="AN571" s="11" t="str">
        <f t="shared" si="67"/>
        <v>VL32 D2-GR 850幅 FRAME ASM SOP 新規出図</v>
      </c>
      <c r="AQ571" s="11">
        <f t="shared" si="70"/>
        <v>0</v>
      </c>
      <c r="AR571" s="11">
        <f t="shared" si="71"/>
        <v>0</v>
      </c>
      <c r="BK571" s="13" t="e">
        <f>VLOOKUP(C:C,[2]Sheet2!$A:$A,1,FALSE)</f>
        <v>#N/A</v>
      </c>
    </row>
    <row r="572" spans="1:63" s="11" customFormat="1">
      <c r="A572" s="138">
        <v>687</v>
      </c>
      <c r="B572" s="170" t="s">
        <v>24</v>
      </c>
      <c r="C572" s="136">
        <v>8976763020</v>
      </c>
      <c r="D572" s="136" t="s">
        <v>380</v>
      </c>
      <c r="E572" s="247" t="s">
        <v>1309</v>
      </c>
      <c r="F572" s="139">
        <v>1</v>
      </c>
      <c r="G572" s="139" t="s">
        <v>1701</v>
      </c>
      <c r="H572" s="139" t="s">
        <v>11</v>
      </c>
      <c r="I572" s="152"/>
      <c r="J572" s="139">
        <v>1</v>
      </c>
      <c r="K572" s="152">
        <v>1</v>
      </c>
      <c r="L572" s="152">
        <v>1</v>
      </c>
      <c r="M572" s="152">
        <v>1</v>
      </c>
      <c r="N572" s="139"/>
      <c r="O572" s="139"/>
      <c r="P572" s="139"/>
      <c r="Q572" s="139"/>
      <c r="R572" s="139"/>
      <c r="S572" s="280"/>
      <c r="T572" s="139"/>
      <c r="U572" s="139"/>
      <c r="V572" s="139">
        <v>4</v>
      </c>
      <c r="W572" s="136" t="s">
        <v>680</v>
      </c>
      <c r="X572" s="136" t="s">
        <v>794</v>
      </c>
      <c r="Y572" s="42" t="str">
        <f>VLOOKUP($C572,[1]量産!$C$4:$N$15550,2,FALSE)</f>
        <v>I3JAR72</v>
      </c>
      <c r="Z572" s="108">
        <f>VLOOKUP($C572,[1]量産!$C$4:$N$15550,3,FALSE)</f>
        <v>0</v>
      </c>
      <c r="AA572" s="42" t="str">
        <f>VLOOKUP($C572,[1]量産!$C$4:$N$15550,4,FALSE)</f>
        <v>VL27 NPR</v>
      </c>
      <c r="AB572" s="42" t="str">
        <f>VLOOKUP($C572,[1]量産!$C$4:$N$15550,5,FALSE)</f>
        <v>VL27 A-Gr</v>
      </c>
      <c r="AC572" s="81" t="str">
        <f>VLOOKUP($C572,[1]量産!$C$4:$N$15550,6,FALSE)</f>
        <v>【I3JAR72】VL27 A/B-Gr　NPR FRAME ASM　SOP向け新規出図</v>
      </c>
      <c r="AD572" s="42" t="str">
        <f>VLOOKUP($C572,[1]量産!$C$4:$N$15550,7,FALSE)</f>
        <v>未</v>
      </c>
      <c r="AE572" s="42" t="str">
        <f>VLOOKUP($C572,[1]量産!$C$4:$N$15550,8,FALSE)</f>
        <v>C</v>
      </c>
      <c r="AF572" s="82">
        <f>VLOOKUP($C572,[1]量産!$C$4:$N$15550,9,FALSE)</f>
        <v>0</v>
      </c>
      <c r="AG572" s="83" t="str">
        <f>VLOOKUP($C572,[1]量産!$C$4:$N$15550,10,FALSE)</f>
        <v>○</v>
      </c>
      <c r="AH572" s="42" t="str">
        <f>VLOOKUP($C572,[1]量産!$C$4:$N$15550,11,FALSE)</f>
        <v>-</v>
      </c>
      <c r="AI572" s="84">
        <f>VLOOKUP($C572,[1]量産!$C$4:$N$15550,12,FALSE)</f>
        <v>20250819</v>
      </c>
      <c r="AJ572" s="9"/>
      <c r="AK572" s="10"/>
      <c r="AL572" s="11">
        <f t="shared" si="65"/>
        <v>8976763020</v>
      </c>
      <c r="AM572" s="11" t="str">
        <f t="shared" si="66"/>
        <v>C</v>
      </c>
      <c r="AN572" s="11" t="str">
        <f t="shared" si="67"/>
        <v>VL27 A/B-GR　NPR FRAME ASM　SOP向け新規出図</v>
      </c>
      <c r="AQ572" s="11">
        <f t="shared" si="70"/>
        <v>0</v>
      </c>
      <c r="AR572" s="11">
        <f t="shared" si="71"/>
        <v>0</v>
      </c>
      <c r="BK572" s="13" t="e">
        <f>VLOOKUP(C:C,[2]Sheet2!$A:$A,1,FALSE)</f>
        <v>#N/A</v>
      </c>
    </row>
    <row r="573" spans="1:63" s="11" customFormat="1">
      <c r="A573" s="138">
        <v>599</v>
      </c>
      <c r="B573" s="170" t="s">
        <v>24</v>
      </c>
      <c r="C573" s="136">
        <v>7552165742</v>
      </c>
      <c r="D573" s="136" t="s">
        <v>742</v>
      </c>
      <c r="E573" s="247" t="s">
        <v>941</v>
      </c>
      <c r="F573" s="139">
        <v>1</v>
      </c>
      <c r="G573" s="139" t="s">
        <v>1007</v>
      </c>
      <c r="H573" s="139" t="s">
        <v>11</v>
      </c>
      <c r="I573" s="152"/>
      <c r="J573" s="139"/>
      <c r="K573" s="152">
        <v>1</v>
      </c>
      <c r="L573" s="152"/>
      <c r="M573" s="152"/>
      <c r="N573" s="139"/>
      <c r="O573" s="139"/>
      <c r="P573" s="139"/>
      <c r="Q573" s="139"/>
      <c r="R573" s="139"/>
      <c r="S573" s="139"/>
      <c r="T573" s="152"/>
      <c r="U573" s="152"/>
      <c r="V573" s="139">
        <v>1</v>
      </c>
      <c r="W573" s="136" t="s">
        <v>680</v>
      </c>
      <c r="X573" s="136" t="s">
        <v>681</v>
      </c>
      <c r="Y573" s="42" t="str">
        <f>VLOOKUP($C573,[1]量産!$C$4:$N$15550,2,FALSE)</f>
        <v>I4K5443</v>
      </c>
      <c r="Z573" s="108">
        <f>VLOOKUP($C573,[1]量産!$C$4:$N$15550,3,FALSE)</f>
        <v>45527</v>
      </c>
      <c r="AA573" s="42" t="str">
        <f>VLOOKUP($C573,[1]量産!$C$4:$N$15550,4,FALSE)</f>
        <v>VK00 N**</v>
      </c>
      <c r="AB573" s="42" t="str">
        <f>VLOOKUP($C573,[1]量産!$C$4:$N$15550,5,FALSE)</f>
        <v>VK00 B1-Gr 850幅</v>
      </c>
      <c r="AC573" s="81" t="str">
        <f>VLOOKUP($C573,[1]量産!$C$4:$N$15550,6,FALSE)</f>
        <v>VK00 3X 850幅 B1-GR FRAME ASM 設変出図(内容：FRAME ASM内容品最新化,S/M ASM LH 溶接NUT及びSTIFF SUB SPG BRKT追加,RIVET削除,REINF LH 溶接NUT追加)</v>
      </c>
      <c r="AD573" s="42" t="str">
        <f>VLOOKUP($C573,[1]量産!$C$4:$N$15550,7,FALSE)</f>
        <v>PA1-4120</v>
      </c>
      <c r="AE573" s="42" t="str">
        <f>VLOOKUP($C573,[1]量産!$C$4:$N$15550,8,FALSE)</f>
        <v>C</v>
      </c>
      <c r="AF573" s="82" t="str">
        <f>VLOOKUP($C573,[1]量産!$C$4:$N$15550,9,FALSE)</f>
        <v>HK3</v>
      </c>
      <c r="AG573" s="83" t="str">
        <f>VLOOKUP($C573,[1]量産!$C$4:$N$15550,10,FALSE)</f>
        <v>○</v>
      </c>
      <c r="AH573" s="42">
        <f>VLOOKUP($C573,[1]量産!$C$4:$N$15550,11,FALSE)</f>
        <v>20240906</v>
      </c>
      <c r="AI573" s="84">
        <f>VLOOKUP($C573,[1]量産!$C$4:$N$15550,12,FALSE)</f>
        <v>20240906</v>
      </c>
      <c r="AJ573" s="9"/>
      <c r="AK573" s="10"/>
      <c r="AL573" s="11">
        <f t="shared" si="65"/>
        <v>7552165742</v>
      </c>
      <c r="AM573" s="11" t="str">
        <f t="shared" si="66"/>
        <v>C</v>
      </c>
      <c r="AN573" s="11" t="str">
        <f t="shared" si="67"/>
        <v>VK00 3X 850幅 B1-GR FRAME ASM 設変出図(内容：FRAME ASM内容品最新化,S/M ASM LH 溶接NUT及びSTIFF SUB SPG BRKT追加,RIVET削除,REINF LH 溶接NUT追加)</v>
      </c>
      <c r="AQ573" s="11">
        <f t="shared" si="70"/>
        <v>0</v>
      </c>
      <c r="AR573" s="11">
        <f t="shared" si="71"/>
        <v>0</v>
      </c>
      <c r="BK573" s="13">
        <f>VLOOKUP(C:C,[2]Sheet2!$A:$A,1,FALSE)</f>
        <v>7552165742</v>
      </c>
    </row>
    <row r="574" spans="1:63" s="11" customFormat="1">
      <c r="A574" s="138">
        <v>619</v>
      </c>
      <c r="B574" s="170" t="s">
        <v>24</v>
      </c>
      <c r="C574" s="136">
        <v>7552418151</v>
      </c>
      <c r="D574" s="136" t="s">
        <v>742</v>
      </c>
      <c r="E574" s="247" t="s">
        <v>941</v>
      </c>
      <c r="F574" s="139">
        <v>1</v>
      </c>
      <c r="G574" s="139" t="s">
        <v>1117</v>
      </c>
      <c r="H574" s="139" t="s">
        <v>11</v>
      </c>
      <c r="I574" s="139"/>
      <c r="J574" s="139"/>
      <c r="K574" s="139">
        <v>1</v>
      </c>
      <c r="L574" s="139"/>
      <c r="M574" s="139"/>
      <c r="N574" s="139"/>
      <c r="O574" s="139"/>
      <c r="P574" s="139"/>
      <c r="Q574" s="139"/>
      <c r="R574" s="280"/>
      <c r="S574" s="139"/>
      <c r="T574" s="139"/>
      <c r="U574" s="139"/>
      <c r="V574" s="139">
        <v>1</v>
      </c>
      <c r="W574" s="136" t="s">
        <v>680</v>
      </c>
      <c r="X574" s="136" t="s">
        <v>681</v>
      </c>
      <c r="Y574" s="42" t="str">
        <f>VLOOKUP($C574,[1]量産!$C$4:$N$15550,2,FALSE)</f>
        <v>I4K5443</v>
      </c>
      <c r="Z574" s="108">
        <f>VLOOKUP($C574,[1]量産!$C$4:$N$15550,3,FALSE)</f>
        <v>45527</v>
      </c>
      <c r="AA574" s="42" t="str">
        <f>VLOOKUP($C574,[1]量産!$C$4:$N$15550,4,FALSE)</f>
        <v>VK00 NP*</v>
      </c>
      <c r="AB574" s="42" t="str">
        <f>VLOOKUP($C574,[1]量産!$C$4:$N$15550,5,FALSE)</f>
        <v>VK00 B1-Gr 850幅</v>
      </c>
      <c r="AC574" s="81" t="str">
        <f>VLOOKUP($C574,[1]量産!$C$4:$N$15550,6,FALSE)</f>
        <v>VK00 3X 850幅 B1-GR FRAME ASM 設変出図(内容：FRAME ASM内容品最新化,S/M ASM LH 溶接NUT及びSTIFF SUB SPG BRKT追加,RIVET削除,REINF LH 溶接NUT追加)</v>
      </c>
      <c r="AD574" s="42" t="str">
        <f>VLOOKUP($C574,[1]量産!$C$4:$N$15550,7,FALSE)</f>
        <v>PA1-5065</v>
      </c>
      <c r="AE574" s="42" t="str">
        <f>VLOOKUP($C574,[1]量産!$C$4:$N$15550,8,FALSE)</f>
        <v>C</v>
      </c>
      <c r="AF574" s="82" t="str">
        <f>VLOOKUP($C574,[1]量産!$C$4:$N$15550,9,FALSE)</f>
        <v>HKB</v>
      </c>
      <c r="AG574" s="83" t="str">
        <f>VLOOKUP($C574,[1]量産!$C$4:$N$15550,10,FALSE)</f>
        <v>○</v>
      </c>
      <c r="AH574" s="42" t="str">
        <f>VLOOKUP($C574,[1]量産!$C$4:$N$15550,11,FALSE)</f>
        <v>-</v>
      </c>
      <c r="AI574" s="84">
        <f>VLOOKUP($C574,[1]量産!$C$4:$N$15550,12,FALSE)</f>
        <v>20250522</v>
      </c>
      <c r="AJ574" s="9"/>
      <c r="AK574" s="10"/>
      <c r="AL574" s="11">
        <f t="shared" si="65"/>
        <v>7552418151</v>
      </c>
      <c r="AM574" s="11" t="str">
        <f t="shared" si="66"/>
        <v>C</v>
      </c>
      <c r="AN574" s="11" t="str">
        <f t="shared" si="67"/>
        <v>VK00 3X 850幅 B1-GR FRAME ASM 設変出図(内容：FRAME ASM内容品最新化,S/M ASM LH 溶接NUT及びSTIFF SUB SPG BRKT追加,RIVET削除,REINF LH 溶接NUT追加)</v>
      </c>
      <c r="AQ574" s="11">
        <f t="shared" si="70"/>
        <v>0</v>
      </c>
      <c r="AR574" s="11">
        <f t="shared" si="71"/>
        <v>0</v>
      </c>
      <c r="BK574" s="13">
        <f>VLOOKUP(C:C,[2]Sheet2!$A:$A,1,FALSE)</f>
        <v>7552418151</v>
      </c>
    </row>
    <row r="575" spans="1:63" s="11" customFormat="1">
      <c r="A575" s="138">
        <v>621</v>
      </c>
      <c r="B575" s="170" t="s">
        <v>24</v>
      </c>
      <c r="C575" s="136">
        <v>7552418181</v>
      </c>
      <c r="D575" s="136" t="s">
        <v>742</v>
      </c>
      <c r="E575" s="247" t="s">
        <v>941</v>
      </c>
      <c r="F575" s="139">
        <v>1</v>
      </c>
      <c r="G575" s="139" t="s">
        <v>1008</v>
      </c>
      <c r="H575" s="139" t="s">
        <v>11</v>
      </c>
      <c r="I575" s="139"/>
      <c r="J575" s="139"/>
      <c r="K575" s="139">
        <v>1</v>
      </c>
      <c r="L575" s="152"/>
      <c r="M575" s="152"/>
      <c r="N575" s="152"/>
      <c r="O575" s="152"/>
      <c r="P575" s="152"/>
      <c r="Q575" s="280"/>
      <c r="R575" s="152"/>
      <c r="S575" s="152"/>
      <c r="T575" s="152"/>
      <c r="U575" s="152"/>
      <c r="V575" s="139">
        <v>1</v>
      </c>
      <c r="W575" s="136" t="s">
        <v>680</v>
      </c>
      <c r="X575" s="136" t="s">
        <v>681</v>
      </c>
      <c r="Y575" s="42" t="str">
        <f>VLOOKUP($C575,[1]量産!$C$4:$N$15550,2,FALSE)</f>
        <v>I4K5443</v>
      </c>
      <c r="Z575" s="108">
        <f>VLOOKUP($C575,[1]量産!$C$4:$N$15550,3,FALSE)</f>
        <v>45527</v>
      </c>
      <c r="AA575" s="42" t="str">
        <f>VLOOKUP($C575,[1]量産!$C$4:$N$15550,4,FALSE)</f>
        <v>VK00 NP*</v>
      </c>
      <c r="AB575" s="42" t="str">
        <f>VLOOKUP($C575,[1]量産!$C$4:$N$15550,5,FALSE)</f>
        <v>VK00 B1-Gr 850幅</v>
      </c>
      <c r="AC575" s="81" t="str">
        <f>VLOOKUP($C575,[1]量産!$C$4:$N$15550,6,FALSE)</f>
        <v>VK00 3X 850幅 B1-GR FRAME ASM 設変出図(内容：FRAME ASM内容品最新化,S/M ASM LH 溶接NUT及びSTIFF SUB SPG BRKT追加,RIVET削除,REINF LH 溶接NUT追加)</v>
      </c>
      <c r="AD575" s="42" t="str">
        <f>VLOOKUP($C575,[1]量産!$C$4:$N$15550,7,FALSE)</f>
        <v>PA1-4120</v>
      </c>
      <c r="AE575" s="42" t="str">
        <f>VLOOKUP($C575,[1]量産!$C$4:$N$15550,8,FALSE)</f>
        <v>C</v>
      </c>
      <c r="AF575" s="82" t="str">
        <f>VLOOKUP($C575,[1]量産!$C$4:$N$15550,9,FALSE)</f>
        <v>HK6</v>
      </c>
      <c r="AG575" s="83" t="str">
        <f>VLOOKUP($C575,[1]量産!$C$4:$N$15550,10,FALSE)</f>
        <v>○</v>
      </c>
      <c r="AH575" s="42">
        <f>VLOOKUP($C575,[1]量産!$C$4:$N$15550,11,FALSE)</f>
        <v>20240906</v>
      </c>
      <c r="AI575" s="84">
        <f>VLOOKUP($C575,[1]量産!$C$4:$N$15550,12,FALSE)</f>
        <v>20240906</v>
      </c>
      <c r="AJ575" s="9"/>
      <c r="AK575" s="10"/>
      <c r="AL575" s="11">
        <f t="shared" si="65"/>
        <v>7552418181</v>
      </c>
      <c r="AM575" s="11" t="str">
        <f t="shared" si="66"/>
        <v>C</v>
      </c>
      <c r="AN575" s="11" t="str">
        <f t="shared" si="67"/>
        <v>VK00 3X 850幅 B1-GR FRAME ASM 設変出図(内容：FRAME ASM内容品最新化,S/M ASM LH 溶接NUT及びSTIFF SUB SPG BRKT追加,RIVET削除,REINF LH 溶接NUT追加)</v>
      </c>
      <c r="AQ575" s="11">
        <f t="shared" si="70"/>
        <v>0</v>
      </c>
      <c r="AR575" s="11">
        <f t="shared" si="71"/>
        <v>0</v>
      </c>
      <c r="BK575" s="13">
        <f>VLOOKUP(C:C,[2]Sheet2!$A:$A,1,FALSE)</f>
        <v>7552418181</v>
      </c>
    </row>
    <row r="576" spans="1:63" s="11" customFormat="1">
      <c r="A576" s="138">
        <v>596</v>
      </c>
      <c r="B576" s="170" t="s">
        <v>24</v>
      </c>
      <c r="C576" s="136">
        <v>7552164981</v>
      </c>
      <c r="D576" s="136" t="s">
        <v>742</v>
      </c>
      <c r="E576" s="247" t="s">
        <v>983</v>
      </c>
      <c r="F576" s="139">
        <v>1</v>
      </c>
      <c r="G576" s="139" t="s">
        <v>1119</v>
      </c>
      <c r="H576" s="139" t="s">
        <v>11</v>
      </c>
      <c r="I576" s="139"/>
      <c r="J576" s="139"/>
      <c r="K576" s="139">
        <v>1</v>
      </c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>
        <v>1</v>
      </c>
      <c r="W576" s="136" t="s">
        <v>680</v>
      </c>
      <c r="X576" s="136" t="s">
        <v>681</v>
      </c>
      <c r="Y576" s="42" t="str">
        <f>VLOOKUP($C576,[1]量産!$C$4:$N$15550,2,FALSE)</f>
        <v>I4K4072</v>
      </c>
      <c r="Z576" s="108">
        <f>VLOOKUP($C576,[1]量産!$C$4:$N$15550,3,FALSE)</f>
        <v>45439</v>
      </c>
      <c r="AA576" s="42" t="str">
        <f>VLOOKUP($C576,[1]量産!$C$4:$N$15550,4,FALSE)</f>
        <v>VK00 NP*</v>
      </c>
      <c r="AB576" s="42" t="str">
        <f>VLOOKUP($C576,[1]量産!$C$4:$N$15550,5,FALSE)</f>
        <v>VK00 B1-Gr 850幅</v>
      </c>
      <c r="AC576" s="81" t="str">
        <f>VLOOKUP($C576,[1]量産!$C$4:$N$15550,6,FALSE)</f>
        <v>VK00 B1-GR 850幅　一生向け　FRAME ASM 設変出図(内容:溶接NUT変更,W/PAINT部品 表面処理の変更,K研でのECR内容を今後のイベントに反映)</v>
      </c>
      <c r="AD576" s="42" t="str">
        <f>VLOOKUP($C576,[1]量産!$C$4:$N$15550,7,FALSE)</f>
        <v>PA1-5065</v>
      </c>
      <c r="AE576" s="42" t="str">
        <f>VLOOKUP($C576,[1]量産!$C$4:$N$15550,8,FALSE)</f>
        <v>C</v>
      </c>
      <c r="AF576" s="82" t="str">
        <f>VLOOKUP($C576,[1]量産!$C$4:$N$15550,9,FALSE)</f>
        <v>HF9</v>
      </c>
      <c r="AG576" s="83" t="str">
        <f>VLOOKUP($C576,[1]量産!$C$4:$N$15550,10,FALSE)</f>
        <v>○</v>
      </c>
      <c r="AH576" s="42" t="str">
        <f>VLOOKUP($C576,[1]量産!$C$4:$N$15550,11,FALSE)</f>
        <v>-</v>
      </c>
      <c r="AI576" s="84">
        <f>VLOOKUP($C576,[1]量産!$C$4:$N$15550,12,FALSE)</f>
        <v>20240529</v>
      </c>
      <c r="AJ576" s="9"/>
      <c r="AK576" s="10"/>
      <c r="AL576" s="11">
        <f t="shared" si="65"/>
        <v>7552164981</v>
      </c>
      <c r="AM576" s="11" t="str">
        <f t="shared" si="66"/>
        <v>C</v>
      </c>
      <c r="AN576" s="11" t="str">
        <f t="shared" si="67"/>
        <v>VK00 B1-GR 850幅　一生向け　FRAME ASM 設変出図(内容:溶接NUT変更,W/PAINT部品 表面処理の変更,K研でのECR内容を今後のイベントに反映)</v>
      </c>
      <c r="AQ576" s="11">
        <f t="shared" si="70"/>
        <v>0</v>
      </c>
      <c r="AR576" s="11">
        <f t="shared" si="71"/>
        <v>0</v>
      </c>
      <c r="BK576" s="13">
        <f>VLOOKUP(C:C,[2]Sheet2!$A:$A,1,FALSE)</f>
        <v>7552164981</v>
      </c>
    </row>
    <row r="577" spans="1:63" s="11" customFormat="1">
      <c r="A577" s="138">
        <v>623</v>
      </c>
      <c r="B577" s="170" t="s">
        <v>24</v>
      </c>
      <c r="C577" s="136">
        <v>7552472910</v>
      </c>
      <c r="D577" s="136" t="s">
        <v>1179</v>
      </c>
      <c r="E577" s="307" t="s">
        <v>1105</v>
      </c>
      <c r="F577" s="139">
        <v>1</v>
      </c>
      <c r="G577" s="139" t="s">
        <v>1692</v>
      </c>
      <c r="H577" s="139" t="s">
        <v>11</v>
      </c>
      <c r="I577" s="139"/>
      <c r="J577" s="139"/>
      <c r="K577" s="139">
        <v>1</v>
      </c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>
        <v>1</v>
      </c>
      <c r="W577" s="136" t="s">
        <v>680</v>
      </c>
      <c r="X577" s="136" t="s">
        <v>838</v>
      </c>
      <c r="Y577" s="42" t="str">
        <f>VLOOKUP($C577,[1]量産!$C$4:$N$15550,2,FALSE)</f>
        <v>I3K5712</v>
      </c>
      <c r="Z577" s="108">
        <f>VLOOKUP($C577,[1]量産!$C$4:$N$15550,3,FALSE)</f>
        <v>45793</v>
      </c>
      <c r="AA577" s="42" t="str">
        <f>VLOOKUP($C577,[1]量産!$C$4:$N$15550,4,FALSE)</f>
        <v>VK05 E-Gr</v>
      </c>
      <c r="AB577" s="42" t="str">
        <f>VLOOKUP($C577,[1]量産!$C$4:$N$15550,5,FALSE)</f>
        <v>VK05E-Gr KKEN</v>
      </c>
      <c r="AC577" s="81" t="str">
        <f>VLOOKUP($C577,[1]量産!$C$4:$N$15550,6,FALSE)</f>
        <v>VK05E-Gr KKEN向け新規出図</v>
      </c>
      <c r="AD577" s="42">
        <f>VLOOKUP($C577,[1]量産!$C$4:$N$15550,7,FALSE)</f>
        <v>0</v>
      </c>
      <c r="AE577" s="42">
        <f>VLOOKUP($C577,[1]量産!$C$4:$N$15550,8,FALSE)</f>
        <v>0</v>
      </c>
      <c r="AF577" s="82">
        <f>VLOOKUP($C577,[1]量産!$C$4:$N$15550,9,FALSE)</f>
        <v>0</v>
      </c>
      <c r="AG577" s="83">
        <f>VLOOKUP($C577,[1]量産!$C$4:$N$15550,10,FALSE)</f>
        <v>0</v>
      </c>
      <c r="AH577" s="42">
        <f>VLOOKUP($C577,[1]量産!$C$4:$N$15550,11,FALSE)</f>
        <v>0</v>
      </c>
      <c r="AI577" s="84">
        <f>VLOOKUP($C577,[1]量産!$C$4:$N$15550,12,FALSE)</f>
        <v>0</v>
      </c>
      <c r="AJ577" s="9"/>
      <c r="AK577" s="10"/>
      <c r="AL577" s="11">
        <f t="shared" si="65"/>
        <v>7552472910</v>
      </c>
      <c r="AM577" s="11" t="str">
        <f t="shared" si="66"/>
        <v>C</v>
      </c>
      <c r="AN577" s="11" t="str">
        <f t="shared" si="67"/>
        <v>VK05 E-GR K研向け新規出図</v>
      </c>
      <c r="AQ577" s="11">
        <f t="shared" si="70"/>
        <v>0</v>
      </c>
      <c r="AR577" s="11">
        <f t="shared" si="71"/>
        <v>0</v>
      </c>
      <c r="BK577" s="13">
        <f>VLOOKUP(C:C,[2]Sheet2!$A:$A,1,FALSE)</f>
        <v>7552472910</v>
      </c>
    </row>
    <row r="578" spans="1:63" s="11" customFormat="1">
      <c r="A578" s="138">
        <v>627</v>
      </c>
      <c r="B578" s="170" t="s">
        <v>24</v>
      </c>
      <c r="C578" s="136">
        <v>7552942710</v>
      </c>
      <c r="D578" s="136" t="s">
        <v>1002</v>
      </c>
      <c r="E578" s="307" t="s">
        <v>1105</v>
      </c>
      <c r="F578" s="139">
        <v>1</v>
      </c>
      <c r="G578" s="139" t="s">
        <v>1693</v>
      </c>
      <c r="H578" s="139" t="s">
        <v>11</v>
      </c>
      <c r="I578" s="139"/>
      <c r="J578" s="139"/>
      <c r="K578" s="139">
        <v>1</v>
      </c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>
        <v>1</v>
      </c>
      <c r="W578" s="136" t="s">
        <v>680</v>
      </c>
      <c r="X578" s="136" t="s">
        <v>838</v>
      </c>
      <c r="Y578" s="42" t="str">
        <f>VLOOKUP($C578,[1]量産!$C$4:$N$15550,2,FALSE)</f>
        <v>I3K5811</v>
      </c>
      <c r="Z578" s="108">
        <f>VLOOKUP($C578,[1]量産!$C$4:$N$15550,3,FALSE)</f>
        <v>45813</v>
      </c>
      <c r="AA578" s="42" t="str">
        <f>VLOOKUP($C578,[1]量産!$C$4:$N$15550,4,FALSE)</f>
        <v xml:space="preserve">VK05 E-Gr </v>
      </c>
      <c r="AB578" s="42" t="str">
        <f>VLOOKUP($C578,[1]量産!$C$4:$N$15550,5,FALSE)</f>
        <v>VK05 E-Gr KKEN</v>
      </c>
      <c r="AC578" s="81" t="str">
        <f>VLOOKUP($C578,[1]量産!$C$4:$N$15550,6,FALSE)</f>
        <v>VK05 E-Gr KKEN　新規出図</v>
      </c>
      <c r="AD578" s="42">
        <f>VLOOKUP($C578,[1]量産!$C$4:$N$15550,7,FALSE)</f>
        <v>0</v>
      </c>
      <c r="AE578" s="42">
        <f>VLOOKUP($C578,[1]量産!$C$4:$N$15550,8,FALSE)</f>
        <v>0</v>
      </c>
      <c r="AF578" s="82">
        <f>VLOOKUP($C578,[1]量産!$C$4:$N$15550,9,FALSE)</f>
        <v>0</v>
      </c>
      <c r="AG578" s="83">
        <f>VLOOKUP($C578,[1]量産!$C$4:$N$15550,10,FALSE)</f>
        <v>0</v>
      </c>
      <c r="AH578" s="42">
        <f>VLOOKUP($C578,[1]量産!$C$4:$N$15550,11,FALSE)</f>
        <v>0</v>
      </c>
      <c r="AI578" s="84">
        <f>VLOOKUP($C578,[1]量産!$C$4:$N$15550,12,FALSE)</f>
        <v>0</v>
      </c>
      <c r="AJ578" s="9"/>
      <c r="AK578" s="10"/>
      <c r="AL578" s="11">
        <f t="shared" si="65"/>
        <v>7552942710</v>
      </c>
      <c r="AM578" s="11" t="str">
        <f t="shared" si="66"/>
        <v>C</v>
      </c>
      <c r="AN578" s="11" t="str">
        <f t="shared" si="67"/>
        <v>VK05 E-GR K研向け新規出図</v>
      </c>
      <c r="AQ578" s="11">
        <f t="shared" si="70"/>
        <v>0</v>
      </c>
      <c r="AR578" s="11">
        <f t="shared" si="71"/>
        <v>0</v>
      </c>
      <c r="BK578" s="13">
        <f>VLOOKUP(C:C,[2]Sheet2!$A:$A,1,FALSE)</f>
        <v>7552942710</v>
      </c>
    </row>
    <row r="579" spans="1:63" s="11" customFormat="1">
      <c r="A579" s="138">
        <v>628</v>
      </c>
      <c r="B579" s="170" t="s">
        <v>24</v>
      </c>
      <c r="C579" s="136">
        <v>7552942720</v>
      </c>
      <c r="D579" s="136" t="s">
        <v>1002</v>
      </c>
      <c r="E579" s="307" t="s">
        <v>1105</v>
      </c>
      <c r="F579" s="139">
        <v>1</v>
      </c>
      <c r="G579" s="139" t="s">
        <v>1694</v>
      </c>
      <c r="H579" s="139" t="s">
        <v>11</v>
      </c>
      <c r="I579" s="152"/>
      <c r="J579" s="152"/>
      <c r="K579" s="152">
        <v>1</v>
      </c>
      <c r="L579" s="152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>
        <v>1</v>
      </c>
      <c r="W579" s="136" t="s">
        <v>680</v>
      </c>
      <c r="X579" s="136" t="s">
        <v>838</v>
      </c>
      <c r="Y579" s="42" t="str">
        <f>VLOOKUP($C579,[1]量産!$C$4:$N$15550,2,FALSE)</f>
        <v>I3K5811</v>
      </c>
      <c r="Z579" s="108">
        <f>VLOOKUP($C579,[1]量産!$C$4:$N$15550,3,FALSE)</f>
        <v>45813</v>
      </c>
      <c r="AA579" s="42" t="str">
        <f>VLOOKUP($C579,[1]量産!$C$4:$N$15550,4,FALSE)</f>
        <v xml:space="preserve">VK05 E-Gr </v>
      </c>
      <c r="AB579" s="42" t="str">
        <f>VLOOKUP($C579,[1]量産!$C$4:$N$15550,5,FALSE)</f>
        <v>VK05 E-Gr KKEN</v>
      </c>
      <c r="AC579" s="81" t="str">
        <f>VLOOKUP($C579,[1]量産!$C$4:$N$15550,6,FALSE)</f>
        <v>VK05 E-Gr KKEN　新規出図</v>
      </c>
      <c r="AD579" s="42">
        <f>VLOOKUP($C579,[1]量産!$C$4:$N$15550,7,FALSE)</f>
        <v>0</v>
      </c>
      <c r="AE579" s="42">
        <f>VLOOKUP($C579,[1]量産!$C$4:$N$15550,8,FALSE)</f>
        <v>0</v>
      </c>
      <c r="AF579" s="82">
        <f>VLOOKUP($C579,[1]量産!$C$4:$N$15550,9,FALSE)</f>
        <v>0</v>
      </c>
      <c r="AG579" s="83">
        <f>VLOOKUP($C579,[1]量産!$C$4:$N$15550,10,FALSE)</f>
        <v>0</v>
      </c>
      <c r="AH579" s="42">
        <f>VLOOKUP($C579,[1]量産!$C$4:$N$15550,11,FALSE)</f>
        <v>0</v>
      </c>
      <c r="AI579" s="84">
        <f>VLOOKUP($C579,[1]量産!$C$4:$N$15550,12,FALSE)</f>
        <v>0</v>
      </c>
      <c r="AJ579" s="9"/>
      <c r="AK579" s="10"/>
      <c r="AL579" s="11">
        <f t="shared" si="65"/>
        <v>7552942720</v>
      </c>
      <c r="AM579" s="11" t="str">
        <f t="shared" si="66"/>
        <v>C</v>
      </c>
      <c r="AN579" s="11" t="str">
        <f t="shared" si="67"/>
        <v>VK05 E-GR K研向け新規出図</v>
      </c>
      <c r="AQ579" s="11">
        <f t="shared" si="70"/>
        <v>0</v>
      </c>
      <c r="AR579" s="11">
        <f t="shared" si="71"/>
        <v>0</v>
      </c>
      <c r="BK579" s="13">
        <f>VLOOKUP(C:C,[2]Sheet2!$A:$A,1,FALSE)</f>
        <v>7552942720</v>
      </c>
    </row>
    <row r="580" spans="1:63" s="11" customFormat="1">
      <c r="A580" s="138">
        <v>631</v>
      </c>
      <c r="B580" s="170" t="s">
        <v>24</v>
      </c>
      <c r="C580" s="136">
        <v>7552943190</v>
      </c>
      <c r="D580" s="136" t="s">
        <v>1002</v>
      </c>
      <c r="E580" s="307" t="s">
        <v>1105</v>
      </c>
      <c r="F580" s="139">
        <v>1</v>
      </c>
      <c r="G580" s="139" t="s">
        <v>1696</v>
      </c>
      <c r="H580" s="139" t="s">
        <v>11</v>
      </c>
      <c r="I580" s="152"/>
      <c r="J580" s="152"/>
      <c r="K580" s="152">
        <v>1</v>
      </c>
      <c r="L580" s="152"/>
      <c r="M580" s="152"/>
      <c r="N580" s="139"/>
      <c r="O580" s="139"/>
      <c r="P580" s="139"/>
      <c r="Q580" s="139"/>
      <c r="R580" s="139"/>
      <c r="S580" s="139"/>
      <c r="T580" s="152"/>
      <c r="U580" s="152"/>
      <c r="V580" s="139">
        <v>1</v>
      </c>
      <c r="W580" s="136" t="s">
        <v>680</v>
      </c>
      <c r="X580" s="136" t="s">
        <v>838</v>
      </c>
      <c r="Y580" s="42" t="str">
        <f>VLOOKUP($C580,[1]量産!$C$4:$N$15550,2,FALSE)</f>
        <v>I3K5814</v>
      </c>
      <c r="Z580" s="108">
        <f>VLOOKUP($C580,[1]量産!$C$4:$N$15550,3,FALSE)</f>
        <v>45805</v>
      </c>
      <c r="AA580" s="42" t="str">
        <f>VLOOKUP($C580,[1]量産!$C$4:$N$15550,4,FALSE)</f>
        <v xml:space="preserve">VK05 E-Gr </v>
      </c>
      <c r="AB580" s="42" t="str">
        <f>VLOOKUP($C580,[1]量産!$C$4:$N$15550,5,FALSE)</f>
        <v>VK05 E-Gr KKEN</v>
      </c>
      <c r="AC580" s="81" t="str">
        <f>VLOOKUP($C580,[1]量産!$C$4:$N$15550,6,FALSE)</f>
        <v>VK05 E-Gr KKEN　新規出図</v>
      </c>
      <c r="AD580" s="42">
        <f>VLOOKUP($C580,[1]量産!$C$4:$N$15550,7,FALSE)</f>
        <v>0</v>
      </c>
      <c r="AE580" s="42">
        <f>VLOOKUP($C580,[1]量産!$C$4:$N$15550,8,FALSE)</f>
        <v>0</v>
      </c>
      <c r="AF580" s="82">
        <f>VLOOKUP($C580,[1]量産!$C$4:$N$15550,9,FALSE)</f>
        <v>0</v>
      </c>
      <c r="AG580" s="83">
        <f>VLOOKUP($C580,[1]量産!$C$4:$N$15550,10,FALSE)</f>
        <v>0</v>
      </c>
      <c r="AH580" s="42">
        <f>VLOOKUP($C580,[1]量産!$C$4:$N$15550,11,FALSE)</f>
        <v>0</v>
      </c>
      <c r="AI580" s="84">
        <f>VLOOKUP($C580,[1]量産!$C$4:$N$15550,12,FALSE)</f>
        <v>0</v>
      </c>
      <c r="AJ580" s="9"/>
      <c r="AK580" s="10"/>
      <c r="AL580" s="11">
        <f t="shared" si="65"/>
        <v>7552943190</v>
      </c>
      <c r="AM580" s="11" t="str">
        <f t="shared" si="66"/>
        <v>C</v>
      </c>
      <c r="AN580" s="11" t="str">
        <f t="shared" si="67"/>
        <v>VK05 E-GR K研向け新規出図</v>
      </c>
      <c r="AQ580" s="11">
        <f t="shared" si="70"/>
        <v>0</v>
      </c>
      <c r="AR580" s="11">
        <f t="shared" si="71"/>
        <v>0</v>
      </c>
      <c r="BK580" s="13">
        <f>VLOOKUP(C:C,[2]Sheet2!$A:$A,1,FALSE)</f>
        <v>7552943190</v>
      </c>
    </row>
    <row r="581" spans="1:63" s="11" customFormat="1">
      <c r="A581" s="138">
        <v>632</v>
      </c>
      <c r="B581" s="170" t="s">
        <v>24</v>
      </c>
      <c r="C581" s="136">
        <v>7552943230</v>
      </c>
      <c r="D581" s="136" t="s">
        <v>1002</v>
      </c>
      <c r="E581" s="307" t="s">
        <v>1105</v>
      </c>
      <c r="F581" s="139">
        <v>1</v>
      </c>
      <c r="G581" s="139" t="s">
        <v>1695</v>
      </c>
      <c r="H581" s="139" t="s">
        <v>11</v>
      </c>
      <c r="I581" s="152"/>
      <c r="J581" s="152"/>
      <c r="K581" s="152">
        <v>1</v>
      </c>
      <c r="L581" s="152">
        <v>1</v>
      </c>
      <c r="M581" s="139"/>
      <c r="N581" s="139"/>
      <c r="O581" s="139"/>
      <c r="P581" s="139"/>
      <c r="Q581" s="139"/>
      <c r="R581" s="139"/>
      <c r="S581" s="139"/>
      <c r="T581" s="152"/>
      <c r="U581" s="152"/>
      <c r="V581" s="139">
        <v>2</v>
      </c>
      <c r="W581" s="136" t="s">
        <v>680</v>
      </c>
      <c r="X581" s="136" t="s">
        <v>838</v>
      </c>
      <c r="Y581" s="42" t="str">
        <f>VLOOKUP($C581,[1]量産!$C$4:$N$15550,2,FALSE)</f>
        <v>I3K5814</v>
      </c>
      <c r="Z581" s="108">
        <f>VLOOKUP($C581,[1]量産!$C$4:$N$15550,3,FALSE)</f>
        <v>45805</v>
      </c>
      <c r="AA581" s="42" t="str">
        <f>VLOOKUP($C581,[1]量産!$C$4:$N$15550,4,FALSE)</f>
        <v xml:space="preserve">VK05 E-Gr </v>
      </c>
      <c r="AB581" s="42" t="str">
        <f>VLOOKUP($C581,[1]量産!$C$4:$N$15550,5,FALSE)</f>
        <v>VK05 E-Gr KKEN</v>
      </c>
      <c r="AC581" s="81" t="str">
        <f>VLOOKUP($C581,[1]量産!$C$4:$N$15550,6,FALSE)</f>
        <v>VK05 E-Gr KKEN　新規出図</v>
      </c>
      <c r="AD581" s="42">
        <f>VLOOKUP($C581,[1]量産!$C$4:$N$15550,7,FALSE)</f>
        <v>0</v>
      </c>
      <c r="AE581" s="42">
        <f>VLOOKUP($C581,[1]量産!$C$4:$N$15550,8,FALSE)</f>
        <v>0</v>
      </c>
      <c r="AF581" s="82">
        <f>VLOOKUP($C581,[1]量産!$C$4:$N$15550,9,FALSE)</f>
        <v>0</v>
      </c>
      <c r="AG581" s="83">
        <f>VLOOKUP($C581,[1]量産!$C$4:$N$15550,10,FALSE)</f>
        <v>0</v>
      </c>
      <c r="AH581" s="42">
        <f>VLOOKUP($C581,[1]量産!$C$4:$N$15550,11,FALSE)</f>
        <v>0</v>
      </c>
      <c r="AI581" s="84">
        <f>VLOOKUP($C581,[1]量産!$C$4:$N$15550,12,FALSE)</f>
        <v>0</v>
      </c>
      <c r="AJ581" s="9"/>
      <c r="AK581" s="10"/>
      <c r="AL581" s="11">
        <f t="shared" ref="AL581:AL644" si="72">C581</f>
        <v>7552943230</v>
      </c>
      <c r="AM581" s="11" t="str">
        <f t="shared" ref="AM581:AM644" si="73">B581</f>
        <v>C</v>
      </c>
      <c r="AN581" s="11" t="str">
        <f t="shared" ref="AN581:AN644" si="74">E581</f>
        <v>VK05 E-GR K研向け新規出図</v>
      </c>
      <c r="AQ581" s="11">
        <f t="shared" si="70"/>
        <v>0</v>
      </c>
      <c r="AR581" s="11">
        <f t="shared" si="71"/>
        <v>0</v>
      </c>
      <c r="BK581" s="13" t="e">
        <f>VLOOKUP(C:C,[2]Sheet2!$A:$A,1,FALSE)</f>
        <v>#N/A</v>
      </c>
    </row>
    <row r="582" spans="1:63" s="11" customFormat="1">
      <c r="A582" s="138">
        <v>633</v>
      </c>
      <c r="B582" s="170" t="s">
        <v>24</v>
      </c>
      <c r="C582" s="136">
        <v>7552943260</v>
      </c>
      <c r="D582" s="136" t="s">
        <v>1002</v>
      </c>
      <c r="E582" s="307" t="s">
        <v>1105</v>
      </c>
      <c r="F582" s="139">
        <v>1</v>
      </c>
      <c r="G582" s="139" t="s">
        <v>1697</v>
      </c>
      <c r="H582" s="139" t="s">
        <v>11</v>
      </c>
      <c r="I582" s="139"/>
      <c r="J582" s="152"/>
      <c r="K582" s="152">
        <v>1</v>
      </c>
      <c r="L582" s="152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>
        <v>1</v>
      </c>
      <c r="W582" s="136" t="s">
        <v>680</v>
      </c>
      <c r="X582" s="136" t="s">
        <v>838</v>
      </c>
      <c r="Y582" s="42" t="str">
        <f>VLOOKUP($C582,[1]量産!$C$4:$N$15550,2,FALSE)</f>
        <v>I3K5814</v>
      </c>
      <c r="Z582" s="108">
        <f>VLOOKUP($C582,[1]量産!$C$4:$N$15550,3,FALSE)</f>
        <v>45805</v>
      </c>
      <c r="AA582" s="42" t="str">
        <f>VLOOKUP($C582,[1]量産!$C$4:$N$15550,4,FALSE)</f>
        <v xml:space="preserve">VK05 E-Gr </v>
      </c>
      <c r="AB582" s="42" t="str">
        <f>VLOOKUP($C582,[1]量産!$C$4:$N$15550,5,FALSE)</f>
        <v>VK05 E-Gr KKEN</v>
      </c>
      <c r="AC582" s="81" t="str">
        <f>VLOOKUP($C582,[1]量産!$C$4:$N$15550,6,FALSE)</f>
        <v>VK05 E-Gr KKEN　新規出図</v>
      </c>
      <c r="AD582" s="42">
        <f>VLOOKUP($C582,[1]量産!$C$4:$N$15550,7,FALSE)</f>
        <v>0</v>
      </c>
      <c r="AE582" s="42">
        <f>VLOOKUP($C582,[1]量産!$C$4:$N$15550,8,FALSE)</f>
        <v>0</v>
      </c>
      <c r="AF582" s="82">
        <f>VLOOKUP($C582,[1]量産!$C$4:$N$15550,9,FALSE)</f>
        <v>0</v>
      </c>
      <c r="AG582" s="83">
        <f>VLOOKUP($C582,[1]量産!$C$4:$N$15550,10,FALSE)</f>
        <v>0</v>
      </c>
      <c r="AH582" s="42">
        <f>VLOOKUP($C582,[1]量産!$C$4:$N$15550,11,FALSE)</f>
        <v>0</v>
      </c>
      <c r="AI582" s="84">
        <f>VLOOKUP($C582,[1]量産!$C$4:$N$15550,12,FALSE)</f>
        <v>0</v>
      </c>
      <c r="AJ582" s="9"/>
      <c r="AK582" s="10"/>
      <c r="AL582" s="11">
        <f t="shared" si="72"/>
        <v>7552943260</v>
      </c>
      <c r="AM582" s="11" t="str">
        <f t="shared" si="73"/>
        <v>C</v>
      </c>
      <c r="AN582" s="11" t="str">
        <f t="shared" si="74"/>
        <v>VK05 E-GR K研向け新規出図</v>
      </c>
      <c r="AQ582" s="11">
        <f t="shared" si="70"/>
        <v>0</v>
      </c>
      <c r="AR582" s="11">
        <f t="shared" si="71"/>
        <v>0</v>
      </c>
      <c r="BK582" s="13">
        <f>VLOOKUP(C:C,[2]Sheet2!$A:$A,1,FALSE)</f>
        <v>7552943260</v>
      </c>
    </row>
    <row r="583" spans="1:63" s="11" customFormat="1">
      <c r="A583" s="138">
        <v>814</v>
      </c>
      <c r="B583" s="170" t="s">
        <v>24</v>
      </c>
      <c r="C583" s="136">
        <v>7552907880</v>
      </c>
      <c r="D583" s="136" t="s">
        <v>1204</v>
      </c>
      <c r="E583" s="307" t="s">
        <v>1205</v>
      </c>
      <c r="F583" s="139">
        <v>3</v>
      </c>
      <c r="G583" s="139" t="s">
        <v>1698</v>
      </c>
      <c r="H583" s="139" t="s">
        <v>11</v>
      </c>
      <c r="I583" s="152"/>
      <c r="J583" s="139"/>
      <c r="K583" s="139">
        <v>2</v>
      </c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>
        <v>2</v>
      </c>
      <c r="W583" s="136" t="s">
        <v>680</v>
      </c>
      <c r="X583" s="136" t="s">
        <v>1206</v>
      </c>
      <c r="Y583" s="42" t="str">
        <f>VLOOKUP($C583,[1]量産!$C$4:$N$15550,2,FALSE)</f>
        <v>I3K5676</v>
      </c>
      <c r="Z583" s="108">
        <f>VLOOKUP($C583,[1]量産!$C$4:$N$15550,3,FALSE)</f>
        <v>45847</v>
      </c>
      <c r="AA583" s="42" t="str">
        <f>VLOOKUP($C583,[1]量産!$C$4:$N$15550,4,FALSE)</f>
        <v>VK06 NPR</v>
      </c>
      <c r="AB583" s="42" t="str">
        <f>VLOOKUP($C583,[1]量産!$C$4:$N$15550,5,FALSE)</f>
        <v>VK06 NPR</v>
      </c>
      <c r="AC583" s="81" t="str">
        <f>VLOOKUP($C583,[1]量産!$C$4:$N$15550,6,FALSE)</f>
        <v>VK06 K研向け新規出図</v>
      </c>
      <c r="AD583" s="42">
        <f>VLOOKUP($C583,[1]量産!$C$4:$N$15550,7,FALSE)</f>
        <v>0</v>
      </c>
      <c r="AE583" s="42">
        <f>VLOOKUP($C583,[1]量産!$C$4:$N$15550,8,FALSE)</f>
        <v>0</v>
      </c>
      <c r="AF583" s="82">
        <f>VLOOKUP($C583,[1]量産!$C$4:$N$15550,9,FALSE)</f>
        <v>0</v>
      </c>
      <c r="AG583" s="83">
        <f>VLOOKUP($C583,[1]量産!$C$4:$N$15550,10,FALSE)</f>
        <v>0</v>
      </c>
      <c r="AH583" s="42">
        <f>VLOOKUP($C583,[1]量産!$C$4:$N$15550,11,FALSE)</f>
        <v>0</v>
      </c>
      <c r="AI583" s="84">
        <f>VLOOKUP($C583,[1]量産!$C$4:$N$15550,12,FALSE)</f>
        <v>0</v>
      </c>
      <c r="AJ583" s="9"/>
      <c r="AK583" s="10"/>
      <c r="AL583" s="11">
        <f t="shared" si="72"/>
        <v>7552907880</v>
      </c>
      <c r="AM583" s="11" t="str">
        <f t="shared" si="73"/>
        <v>C</v>
      </c>
      <c r="AN583" s="11" t="str">
        <f t="shared" si="74"/>
        <v>VK06 K研向け新規出図</v>
      </c>
      <c r="AQ583" s="11">
        <f t="shared" si="70"/>
        <v>0</v>
      </c>
      <c r="AR583" s="11">
        <f t="shared" si="71"/>
        <v>0</v>
      </c>
      <c r="BK583" s="13">
        <f>VLOOKUP(C:C,[2]Sheet2!$A:$A,1,FALSE)</f>
        <v>7552907880</v>
      </c>
    </row>
    <row r="584" spans="1:63" s="11" customFormat="1">
      <c r="A584" s="138">
        <v>815</v>
      </c>
      <c r="B584" s="170" t="s">
        <v>24</v>
      </c>
      <c r="C584" s="136">
        <v>7552907900</v>
      </c>
      <c r="D584" s="136" t="s">
        <v>1204</v>
      </c>
      <c r="E584" s="307" t="s">
        <v>1205</v>
      </c>
      <c r="F584" s="139">
        <v>3</v>
      </c>
      <c r="G584" s="139" t="s">
        <v>10</v>
      </c>
      <c r="H584" s="139" t="s">
        <v>11</v>
      </c>
      <c r="I584" s="139"/>
      <c r="J584" s="139"/>
      <c r="K584" s="139">
        <v>1</v>
      </c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>
        <v>1</v>
      </c>
      <c r="W584" s="136" t="s">
        <v>680</v>
      </c>
      <c r="X584" s="136" t="s">
        <v>1206</v>
      </c>
      <c r="Y584" s="42" t="str">
        <f>VLOOKUP($C584,[1]量産!$C$4:$N$15550,2,FALSE)</f>
        <v>I3K5676</v>
      </c>
      <c r="Z584" s="108">
        <f>VLOOKUP($C584,[1]量産!$C$4:$N$15550,3,FALSE)</f>
        <v>45847</v>
      </c>
      <c r="AA584" s="42" t="str">
        <f>VLOOKUP($C584,[1]量産!$C$4:$N$15550,4,FALSE)</f>
        <v>VK06 NPR</v>
      </c>
      <c r="AB584" s="42" t="str">
        <f>VLOOKUP($C584,[1]量産!$C$4:$N$15550,5,FALSE)</f>
        <v>VK06 NPR</v>
      </c>
      <c r="AC584" s="81" t="str">
        <f>VLOOKUP($C584,[1]量産!$C$4:$N$15550,6,FALSE)</f>
        <v>VK06 K研向け新規出図</v>
      </c>
      <c r="AD584" s="42">
        <f>VLOOKUP($C584,[1]量産!$C$4:$N$15550,7,FALSE)</f>
        <v>0</v>
      </c>
      <c r="AE584" s="42">
        <f>VLOOKUP($C584,[1]量産!$C$4:$N$15550,8,FALSE)</f>
        <v>0</v>
      </c>
      <c r="AF584" s="82">
        <f>VLOOKUP($C584,[1]量産!$C$4:$N$15550,9,FALSE)</f>
        <v>0</v>
      </c>
      <c r="AG584" s="83">
        <f>VLOOKUP($C584,[1]量産!$C$4:$N$15550,10,FALSE)</f>
        <v>0</v>
      </c>
      <c r="AH584" s="42">
        <f>VLOOKUP($C584,[1]量産!$C$4:$N$15550,11,FALSE)</f>
        <v>0</v>
      </c>
      <c r="AI584" s="84">
        <f>VLOOKUP($C584,[1]量産!$C$4:$N$15550,12,FALSE)</f>
        <v>0</v>
      </c>
      <c r="AJ584" s="9"/>
      <c r="AK584" s="10"/>
      <c r="AL584" s="11">
        <f t="shared" si="72"/>
        <v>7552907900</v>
      </c>
      <c r="AM584" s="11" t="str">
        <f t="shared" si="73"/>
        <v>C</v>
      </c>
      <c r="AN584" s="11" t="str">
        <f t="shared" si="74"/>
        <v>VK06 K研向け新規出図</v>
      </c>
      <c r="AQ584" s="11">
        <f t="shared" si="70"/>
        <v>0</v>
      </c>
      <c r="AR584" s="11">
        <f t="shared" si="71"/>
        <v>0</v>
      </c>
      <c r="BK584" s="13">
        <f>VLOOKUP(C:C,[2]Sheet2!$A:$A,1,FALSE)</f>
        <v>7552907900</v>
      </c>
    </row>
    <row r="585" spans="1:63" s="11" customFormat="1">
      <c r="A585" s="138">
        <v>816</v>
      </c>
      <c r="B585" s="170" t="s">
        <v>24</v>
      </c>
      <c r="C585" s="136">
        <v>7552907930</v>
      </c>
      <c r="D585" s="136" t="s">
        <v>1204</v>
      </c>
      <c r="E585" s="307" t="s">
        <v>1205</v>
      </c>
      <c r="F585" s="139">
        <v>3</v>
      </c>
      <c r="G585" s="139" t="s">
        <v>1700</v>
      </c>
      <c r="H585" s="139" t="s">
        <v>11</v>
      </c>
      <c r="I585" s="139"/>
      <c r="J585" s="152"/>
      <c r="K585" s="139">
        <v>2</v>
      </c>
      <c r="L585" s="139"/>
      <c r="M585" s="139"/>
      <c r="N585" s="139"/>
      <c r="O585" s="152"/>
      <c r="P585" s="152"/>
      <c r="Q585" s="152"/>
      <c r="R585" s="152"/>
      <c r="S585" s="152"/>
      <c r="T585" s="152"/>
      <c r="U585" s="152"/>
      <c r="V585" s="139">
        <v>2</v>
      </c>
      <c r="W585" s="136" t="s">
        <v>680</v>
      </c>
      <c r="X585" s="136" t="s">
        <v>1206</v>
      </c>
      <c r="Y585" s="42" t="str">
        <f>VLOOKUP($C585,[1]量産!$C$4:$N$15550,2,FALSE)</f>
        <v>I3K5676</v>
      </c>
      <c r="Z585" s="108">
        <f>VLOOKUP($C585,[1]量産!$C$4:$N$15550,3,FALSE)</f>
        <v>45847</v>
      </c>
      <c r="AA585" s="42" t="str">
        <f>VLOOKUP($C585,[1]量産!$C$4:$N$15550,4,FALSE)</f>
        <v>VK06 NPR</v>
      </c>
      <c r="AB585" s="42" t="str">
        <f>VLOOKUP($C585,[1]量産!$C$4:$N$15550,5,FALSE)</f>
        <v>VK06 NPR</v>
      </c>
      <c r="AC585" s="81" t="str">
        <f>VLOOKUP($C585,[1]量産!$C$4:$N$15550,6,FALSE)</f>
        <v>VK06 K研向け新規出図</v>
      </c>
      <c r="AD585" s="42">
        <f>VLOOKUP($C585,[1]量産!$C$4:$N$15550,7,FALSE)</f>
        <v>0</v>
      </c>
      <c r="AE585" s="42">
        <f>VLOOKUP($C585,[1]量産!$C$4:$N$15550,8,FALSE)</f>
        <v>0</v>
      </c>
      <c r="AF585" s="82">
        <f>VLOOKUP($C585,[1]量産!$C$4:$N$15550,9,FALSE)</f>
        <v>0</v>
      </c>
      <c r="AG585" s="83">
        <f>VLOOKUP($C585,[1]量産!$C$4:$N$15550,10,FALSE)</f>
        <v>0</v>
      </c>
      <c r="AH585" s="42">
        <f>VLOOKUP($C585,[1]量産!$C$4:$N$15550,11,FALSE)</f>
        <v>0</v>
      </c>
      <c r="AI585" s="84">
        <f>VLOOKUP($C585,[1]量産!$C$4:$N$15550,12,FALSE)</f>
        <v>0</v>
      </c>
      <c r="AJ585" s="9"/>
      <c r="AK585" s="10"/>
      <c r="AL585" s="11">
        <f t="shared" si="72"/>
        <v>7552907930</v>
      </c>
      <c r="AM585" s="11" t="str">
        <f t="shared" si="73"/>
        <v>C</v>
      </c>
      <c r="AN585" s="11" t="str">
        <f t="shared" si="74"/>
        <v>VK06 K研向け新規出図</v>
      </c>
      <c r="AQ585" s="11">
        <f t="shared" si="70"/>
        <v>0</v>
      </c>
      <c r="AR585" s="11">
        <f t="shared" si="71"/>
        <v>0</v>
      </c>
      <c r="BK585" s="13">
        <f>VLOOKUP(C:C,[2]Sheet2!$A:$A,1,FALSE)</f>
        <v>7552907930</v>
      </c>
    </row>
    <row r="586" spans="1:63" s="11" customFormat="1">
      <c r="A586" s="138">
        <v>817</v>
      </c>
      <c r="B586" s="170" t="s">
        <v>24</v>
      </c>
      <c r="C586" s="136">
        <v>7552907970</v>
      </c>
      <c r="D586" s="136" t="s">
        <v>1204</v>
      </c>
      <c r="E586" s="307" t="s">
        <v>1205</v>
      </c>
      <c r="F586" s="139">
        <v>3</v>
      </c>
      <c r="G586" s="139" t="s">
        <v>1699</v>
      </c>
      <c r="H586" s="139" t="s">
        <v>11</v>
      </c>
      <c r="I586" s="152"/>
      <c r="J586" s="139"/>
      <c r="K586" s="139">
        <v>1</v>
      </c>
      <c r="L586" s="139"/>
      <c r="M586" s="139"/>
      <c r="N586" s="139"/>
      <c r="O586" s="152"/>
      <c r="P586" s="152"/>
      <c r="Q586" s="152"/>
      <c r="R586" s="139"/>
      <c r="S586" s="139"/>
      <c r="T586" s="139"/>
      <c r="U586" s="139"/>
      <c r="V586" s="139">
        <v>1</v>
      </c>
      <c r="W586" s="136" t="s">
        <v>680</v>
      </c>
      <c r="X586" s="136" t="s">
        <v>1206</v>
      </c>
      <c r="Y586" s="42" t="str">
        <f>VLOOKUP($C586,[1]量産!$C$4:$N$15550,2,FALSE)</f>
        <v>I3K5676</v>
      </c>
      <c r="Z586" s="108">
        <f>VLOOKUP($C586,[1]量産!$C$4:$N$15550,3,FALSE)</f>
        <v>45847</v>
      </c>
      <c r="AA586" s="42" t="str">
        <f>VLOOKUP($C586,[1]量産!$C$4:$N$15550,4,FALSE)</f>
        <v>VK06 NPR</v>
      </c>
      <c r="AB586" s="42" t="str">
        <f>VLOOKUP($C586,[1]量産!$C$4:$N$15550,5,FALSE)</f>
        <v>VK06 NPR</v>
      </c>
      <c r="AC586" s="81" t="str">
        <f>VLOOKUP($C586,[1]量産!$C$4:$N$15550,6,FALSE)</f>
        <v>VK06 K研向け新規出図</v>
      </c>
      <c r="AD586" s="42">
        <f>VLOOKUP($C586,[1]量産!$C$4:$N$15550,7,FALSE)</f>
        <v>0</v>
      </c>
      <c r="AE586" s="42">
        <f>VLOOKUP($C586,[1]量産!$C$4:$N$15550,8,FALSE)</f>
        <v>0</v>
      </c>
      <c r="AF586" s="82">
        <f>VLOOKUP($C586,[1]量産!$C$4:$N$15550,9,FALSE)</f>
        <v>0</v>
      </c>
      <c r="AG586" s="83">
        <f>VLOOKUP($C586,[1]量産!$C$4:$N$15550,10,FALSE)</f>
        <v>0</v>
      </c>
      <c r="AH586" s="42">
        <f>VLOOKUP($C586,[1]量産!$C$4:$N$15550,11,FALSE)</f>
        <v>0</v>
      </c>
      <c r="AI586" s="84">
        <f>VLOOKUP($C586,[1]量産!$C$4:$N$15550,12,FALSE)</f>
        <v>0</v>
      </c>
      <c r="AJ586" s="9"/>
      <c r="AK586" s="10"/>
      <c r="AL586" s="11">
        <f t="shared" si="72"/>
        <v>7552907970</v>
      </c>
      <c r="AM586" s="11" t="str">
        <f t="shared" si="73"/>
        <v>C</v>
      </c>
      <c r="AN586" s="11" t="str">
        <f t="shared" si="74"/>
        <v>VK06 K研向け新規出図</v>
      </c>
      <c r="AQ586" s="11">
        <f t="shared" si="70"/>
        <v>0</v>
      </c>
      <c r="AR586" s="11">
        <f t="shared" si="71"/>
        <v>0</v>
      </c>
      <c r="BK586" s="13">
        <f>VLOOKUP(C:C,[2]Sheet2!$A:$A,1,FALSE)</f>
        <v>7552907970</v>
      </c>
    </row>
    <row r="587" spans="1:63" s="11" customFormat="1">
      <c r="A587" s="138">
        <v>732</v>
      </c>
      <c r="B587" s="170" t="s">
        <v>24</v>
      </c>
      <c r="C587" s="136">
        <v>8978431070</v>
      </c>
      <c r="D587" s="136" t="s">
        <v>38</v>
      </c>
      <c r="E587" s="247" t="s">
        <v>1131</v>
      </c>
      <c r="F587" s="139">
        <v>1</v>
      </c>
      <c r="G587" s="139" t="s">
        <v>1702</v>
      </c>
      <c r="H587" s="139" t="s">
        <v>11</v>
      </c>
      <c r="I587" s="152"/>
      <c r="J587" s="139"/>
      <c r="K587" s="139"/>
      <c r="L587" s="139"/>
      <c r="M587" s="139"/>
      <c r="N587" s="139"/>
      <c r="O587" s="152">
        <v>3</v>
      </c>
      <c r="P587" s="152">
        <v>13</v>
      </c>
      <c r="Q587" s="152">
        <v>12</v>
      </c>
      <c r="R587" s="152">
        <v>11</v>
      </c>
      <c r="S587" s="152">
        <v>10</v>
      </c>
      <c r="T587" s="152">
        <v>7</v>
      </c>
      <c r="U587" s="152">
        <v>4</v>
      </c>
      <c r="V587" s="139">
        <v>60</v>
      </c>
      <c r="W587" s="136" t="s">
        <v>680</v>
      </c>
      <c r="X587" s="136" t="s">
        <v>683</v>
      </c>
      <c r="Y587" s="42" t="str">
        <f>VLOOKUP($C587,[1]量産!$C$4:$N$15550,2,FALSE)</f>
        <v>I3JBB30</v>
      </c>
      <c r="Z587" s="108">
        <f>VLOOKUP($C587,[1]量産!$C$4:$N$15550,3,FALSE)</f>
        <v>0</v>
      </c>
      <c r="AA587" s="42" t="str">
        <f>VLOOKUP($C587,[1]量産!$C$4:$N$15550,4,FALSE)</f>
        <v>VL20 NQR</v>
      </c>
      <c r="AB587" s="42" t="str">
        <f>VLOOKUP($C587,[1]量産!$C$4:$N$15550,5,FALSE)</f>
        <v>VL20 H2-Gr</v>
      </c>
      <c r="AC587" s="81" t="str">
        <f>VLOOKUP($C587,[1]量産!$C$4:$N$15550,6,FALSE)</f>
        <v>【I3JBB30】VL20 H2-Gr 850巾FRAME ASM　新規出図</v>
      </c>
      <c r="AD587" s="42" t="str">
        <f>VLOOKUP($C587,[1]量産!$C$4:$N$15550,7,FALSE)</f>
        <v>未</v>
      </c>
      <c r="AE587" s="42" t="str">
        <f>VLOOKUP($C587,[1]量産!$C$4:$N$15550,8,FALSE)</f>
        <v>C</v>
      </c>
      <c r="AF587" s="82" t="str">
        <f>VLOOKUP($C587,[1]量産!$C$4:$N$15550,9,FALSE)</f>
        <v/>
      </c>
      <c r="AG587" s="83" t="str">
        <f>VLOOKUP($C587,[1]量産!$C$4:$N$15550,10,FALSE)</f>
        <v>○</v>
      </c>
      <c r="AH587" s="42" t="str">
        <f>VLOOKUP($C587,[1]量産!$C$4:$N$15550,11,FALSE)</f>
        <v>-</v>
      </c>
      <c r="AI587" s="84">
        <f>VLOOKUP($C587,[1]量産!$C$4:$N$15550,12,FALSE)</f>
        <v>20250625</v>
      </c>
      <c r="AJ587" s="9"/>
      <c r="AK587" s="10"/>
      <c r="AL587" s="11">
        <f t="shared" si="72"/>
        <v>8978431070</v>
      </c>
      <c r="AM587" s="11" t="str">
        <f t="shared" si="73"/>
        <v>C</v>
      </c>
      <c r="AN587" s="11" t="str">
        <f t="shared" si="74"/>
        <v>I3JBB30VL20 H2-GR 850巾FRAME ASM　新規出図</v>
      </c>
      <c r="AQ587" s="11">
        <f t="shared" si="70"/>
        <v>0</v>
      </c>
      <c r="AR587" s="11">
        <f t="shared" si="71"/>
        <v>0</v>
      </c>
      <c r="BK587" s="13" t="e">
        <f>VLOOKUP(C:C,[2]Sheet2!$A:$A,1,FALSE)</f>
        <v>#N/A</v>
      </c>
    </row>
    <row r="588" spans="1:63" s="11" customFormat="1">
      <c r="A588" s="138">
        <v>784</v>
      </c>
      <c r="B588" s="170" t="s">
        <v>24</v>
      </c>
      <c r="C588" s="136">
        <v>8984857981</v>
      </c>
      <c r="D588" s="136" t="s">
        <v>8</v>
      </c>
      <c r="E588" s="247" t="s">
        <v>1250</v>
      </c>
      <c r="F588" s="139">
        <v>1</v>
      </c>
      <c r="G588" s="139" t="s">
        <v>1251</v>
      </c>
      <c r="H588" s="139" t="s">
        <v>11</v>
      </c>
      <c r="I588" s="152"/>
      <c r="J588" s="139"/>
      <c r="K588" s="139"/>
      <c r="L588" s="139"/>
      <c r="M588" s="139"/>
      <c r="N588" s="139"/>
      <c r="O588" s="152">
        <v>1</v>
      </c>
      <c r="P588" s="152">
        <v>1</v>
      </c>
      <c r="Q588" s="152">
        <v>1</v>
      </c>
      <c r="R588" s="152">
        <v>1</v>
      </c>
      <c r="S588" s="152">
        <v>1</v>
      </c>
      <c r="T588" s="152">
        <v>1</v>
      </c>
      <c r="U588" s="152"/>
      <c r="V588" s="139">
        <v>6</v>
      </c>
      <c r="W588" s="136" t="s">
        <v>680</v>
      </c>
      <c r="X588" s="136" t="s">
        <v>787</v>
      </c>
      <c r="Y588" s="42" t="str">
        <f>VLOOKUP($C588,[1]量産!$C$4:$N$15550,2,FALSE)</f>
        <v>I4JGS81</v>
      </c>
      <c r="Z588" s="108">
        <f>VLOOKUP($C588,[1]量産!$C$4:$N$15550,3,FALSE)</f>
        <v>0</v>
      </c>
      <c r="AA588" s="42" t="str">
        <f>VLOOKUP($C588,[1]量産!$C$4:$N$15550,4,FALSE)</f>
        <v>VL01 NPR</v>
      </c>
      <c r="AB588" s="42" t="str">
        <f>VLOOKUP($C588,[1]量産!$C$4:$N$15550,5,FALSE)</f>
        <v>VL01 C3-Gr</v>
      </c>
      <c r="AC588" s="81" t="str">
        <f>VLOOKUP($C588,[1]量産!$C$4:$N$15550,6,FALSE)</f>
        <v>【I4JGS81】VL01 C3-Gr 850幅FRAME設変 AAS-LD-6724の恒久設変</v>
      </c>
      <c r="AD588" s="42" t="str">
        <f>VLOOKUP($C588,[1]量産!$C$4:$N$15550,7,FALSE)</f>
        <v>PA1-2023</v>
      </c>
      <c r="AE588" s="42" t="str">
        <f>VLOOKUP($C588,[1]量産!$C$4:$N$15550,8,FALSE)</f>
        <v>C</v>
      </c>
      <c r="AF588" s="82" t="str">
        <f>VLOOKUP($C588,[1]量産!$C$4:$N$15550,9,FALSE)</f>
        <v>WUH</v>
      </c>
      <c r="AG588" s="83" t="str">
        <f>VLOOKUP($C588,[1]量産!$C$4:$N$15550,10,FALSE)</f>
        <v>○</v>
      </c>
      <c r="AH588" s="42" t="str">
        <f>VLOOKUP($C588,[1]量産!$C$4:$N$15550,11,FALSE)</f>
        <v>-</v>
      </c>
      <c r="AI588" s="84">
        <f>VLOOKUP($C588,[1]量産!$C$4:$N$15550,12,FALSE)</f>
        <v>20220201</v>
      </c>
      <c r="AJ588" s="9"/>
      <c r="AK588" s="10"/>
      <c r="AL588" s="11">
        <f t="shared" si="72"/>
        <v>8984857981</v>
      </c>
      <c r="AM588" s="11" t="str">
        <f t="shared" si="73"/>
        <v>C</v>
      </c>
      <c r="AN588" s="11" t="str">
        <f t="shared" si="74"/>
        <v>I4JGS81VL01 C3-GR 850幅FRAME設変</v>
      </c>
      <c r="AQ588" s="11">
        <f t="shared" si="70"/>
        <v>0</v>
      </c>
      <c r="AR588" s="11">
        <f t="shared" si="71"/>
        <v>0</v>
      </c>
      <c r="BK588" s="13" t="e">
        <f>VLOOKUP(C:C,[2]Sheet2!$A:$A,1,FALSE)</f>
        <v>#N/A</v>
      </c>
    </row>
    <row r="589" spans="1:63" s="11" customFormat="1">
      <c r="A589" s="138">
        <v>591</v>
      </c>
      <c r="B589" s="170" t="s">
        <v>24</v>
      </c>
      <c r="C589" s="136">
        <v>7552132072</v>
      </c>
      <c r="D589" s="136" t="s">
        <v>12</v>
      </c>
      <c r="E589" s="247" t="s">
        <v>1351</v>
      </c>
      <c r="F589" s="139">
        <v>1</v>
      </c>
      <c r="G589" s="139" t="s">
        <v>10</v>
      </c>
      <c r="H589" s="139" t="s">
        <v>11</v>
      </c>
      <c r="I589" s="152"/>
      <c r="J589" s="152"/>
      <c r="K589" s="139"/>
      <c r="L589" s="152"/>
      <c r="M589" s="152"/>
      <c r="N589" s="152"/>
      <c r="O589" s="152">
        <v>1</v>
      </c>
      <c r="P589" s="152"/>
      <c r="Q589" s="152"/>
      <c r="R589" s="152"/>
      <c r="S589" s="152"/>
      <c r="T589" s="152"/>
      <c r="U589" s="152"/>
      <c r="V589" s="139">
        <v>1</v>
      </c>
      <c r="W589" s="136" t="s">
        <v>680</v>
      </c>
      <c r="X589" s="136" t="s">
        <v>681</v>
      </c>
      <c r="Y589" s="42" t="str">
        <f>VLOOKUP($C589,[1]量産!$C$4:$N$15550,2,FALSE)</f>
        <v>I4K5443</v>
      </c>
      <c r="Z589" s="108">
        <f>VLOOKUP($C589,[1]量産!$C$4:$N$15550,3,FALSE)</f>
        <v>45527</v>
      </c>
      <c r="AA589" s="42" t="str">
        <f>VLOOKUP($C589,[1]量産!$C$4:$N$15550,4,FALSE)</f>
        <v>VK00 NPR</v>
      </c>
      <c r="AB589" s="42" t="str">
        <f>VLOOKUP($C589,[1]量産!$C$4:$N$15550,5,FALSE)</f>
        <v>VK00 B1-Gr 850幅</v>
      </c>
      <c r="AC589" s="81" t="str">
        <f>VLOOKUP($C589,[1]量産!$C$4:$N$15550,6,FALSE)</f>
        <v>VK00 3X 850幅 B1-GR FRAME ASM 設変出図(内容：FRAME ASM内容品最新化,S/M ASM LH 溶接NUT及びSTIFF SUB SPG BRKT追加,RIVET削除,REINF LH 溶接NUT追加)</v>
      </c>
      <c r="AD589" s="42">
        <f>VLOOKUP($C589,[1]量産!$C$4:$N$15550,7,FALSE)</f>
        <v>0</v>
      </c>
      <c r="AE589" s="42" t="str">
        <f>VLOOKUP($C589,[1]量産!$C$4:$N$15550,8,FALSE)</f>
        <v>C</v>
      </c>
      <c r="AF589" s="82">
        <f>VLOOKUP($C589,[1]量産!$C$4:$N$15550,9,FALSE)</f>
        <v>0</v>
      </c>
      <c r="AG589" s="83" t="str">
        <f>VLOOKUP($C589,[1]量産!$C$4:$N$15550,10,FALSE)</f>
        <v>未</v>
      </c>
      <c r="AH589" s="42" t="str">
        <f>VLOOKUP($C589,[1]量産!$C$4:$N$15550,11,FALSE)</f>
        <v>未</v>
      </c>
      <c r="AI589" s="84" t="str">
        <f>VLOOKUP($C589,[1]量産!$C$4:$N$15550,12,FALSE)</f>
        <v>未</v>
      </c>
      <c r="AJ589" s="9"/>
      <c r="AK589" s="10"/>
      <c r="AL589" s="11">
        <f t="shared" si="72"/>
        <v>7552132072</v>
      </c>
      <c r="AM589" s="11" t="str">
        <f t="shared" si="73"/>
        <v>C</v>
      </c>
      <c r="AN589" s="11" t="str">
        <f t="shared" si="74"/>
        <v>I4K5443VK00 3X 850幅 B1-GR FRAME ASM 設変出図(内容：FRAME ASM内容品最新化,S/M ASM LH 溶接NUT及びSTIFF SUB SPG BRKT追加,RIVET削除,REINF LH 溶接NUT追加)</v>
      </c>
      <c r="AQ589" s="11">
        <f t="shared" si="70"/>
        <v>0</v>
      </c>
      <c r="AR589" s="11">
        <f t="shared" si="71"/>
        <v>0</v>
      </c>
      <c r="BK589" s="13">
        <f>VLOOKUP(C:C,[2]Sheet2!$A:$A,1,FALSE)</f>
        <v>7552132072</v>
      </c>
    </row>
    <row r="590" spans="1:63" s="11" customFormat="1">
      <c r="A590" s="138">
        <v>761</v>
      </c>
      <c r="B590" s="170" t="s">
        <v>24</v>
      </c>
      <c r="C590" s="136">
        <v>8983906420</v>
      </c>
      <c r="D590" s="136" t="s">
        <v>8</v>
      </c>
      <c r="E590" s="247" t="s">
        <v>1063</v>
      </c>
      <c r="F590" s="139">
        <v>1</v>
      </c>
      <c r="G590" s="139" t="s">
        <v>10</v>
      </c>
      <c r="H590" s="139" t="s">
        <v>11</v>
      </c>
      <c r="I590" s="152"/>
      <c r="J590" s="152"/>
      <c r="K590" s="139"/>
      <c r="L590" s="152"/>
      <c r="M590" s="152"/>
      <c r="N590" s="152"/>
      <c r="O590" s="152">
        <v>2</v>
      </c>
      <c r="P590" s="152">
        <v>9</v>
      </c>
      <c r="Q590" s="152">
        <v>8</v>
      </c>
      <c r="R590" s="152">
        <v>8</v>
      </c>
      <c r="S590" s="152">
        <v>5</v>
      </c>
      <c r="T590" s="152"/>
      <c r="U590" s="152"/>
      <c r="V590" s="139">
        <v>32</v>
      </c>
      <c r="W590" s="136" t="s">
        <v>680</v>
      </c>
      <c r="X590" s="136" t="s">
        <v>787</v>
      </c>
      <c r="Y590" s="42" t="str">
        <f>VLOOKUP($C590,[1]量産!$C$4:$N$15550,2,FALSE)</f>
        <v>I3JZ129</v>
      </c>
      <c r="Z590" s="108">
        <f>VLOOKUP($C590,[1]量産!$C$4:$N$15550,3,FALSE)</f>
        <v>0</v>
      </c>
      <c r="AA590" s="42" t="str">
        <f>VLOOKUP($C590,[1]量産!$C$4:$N$15550,4,FALSE)</f>
        <v>VL01 NPR</v>
      </c>
      <c r="AB590" s="42" t="str">
        <f>VLOOKUP($C590,[1]量産!$C$4:$N$15550,5,FALSE)</f>
        <v>VL01 C3-Gr</v>
      </c>
      <c r="AC590" s="81" t="str">
        <f>VLOOKUP($C590,[1]量産!$C$4:$N$15550,6,FALSE)</f>
        <v>【I3JZ129】VL01 C3-Gr NPR 新規出図</v>
      </c>
      <c r="AD590" s="42" t="str">
        <f>VLOOKUP($C590,[1]量産!$C$4:$N$15550,7,FALSE)</f>
        <v>未</v>
      </c>
      <c r="AE590" s="42" t="str">
        <f>VLOOKUP($C590,[1]量産!$C$4:$N$15550,8,FALSE)</f>
        <v>C</v>
      </c>
      <c r="AF590" s="82">
        <f>VLOOKUP($C590,[1]量産!$C$4:$N$15550,9,FALSE)</f>
        <v>0</v>
      </c>
      <c r="AG590" s="83" t="str">
        <f>VLOOKUP($C590,[1]量産!$C$4:$N$15550,10,FALSE)</f>
        <v>○</v>
      </c>
      <c r="AH590" s="42" t="str">
        <f>VLOOKUP($C590,[1]量産!$C$4:$N$15550,11,FALSE)</f>
        <v>-</v>
      </c>
      <c r="AI590" s="84">
        <f>VLOOKUP($C590,[1]量産!$C$4:$N$15550,12,FALSE)</f>
        <v>20250304</v>
      </c>
      <c r="AJ590" s="9"/>
      <c r="AK590" s="10"/>
      <c r="AL590" s="11">
        <f t="shared" si="72"/>
        <v>8983906420</v>
      </c>
      <c r="AM590" s="11" t="str">
        <f t="shared" si="73"/>
        <v>C</v>
      </c>
      <c r="AN590" s="11" t="str">
        <f t="shared" si="74"/>
        <v>VL01 C3-GR NPR 新規出図</v>
      </c>
      <c r="AQ590" s="11">
        <f t="shared" si="70"/>
        <v>0</v>
      </c>
      <c r="AR590" s="11">
        <f t="shared" si="71"/>
        <v>0</v>
      </c>
      <c r="BK590" s="13" t="e">
        <f>VLOOKUP(C:C,[2]Sheet2!$A:$A,1,FALSE)</f>
        <v>#N/A</v>
      </c>
    </row>
    <row r="591" spans="1:63" s="11" customFormat="1">
      <c r="A591" s="138">
        <v>728</v>
      </c>
      <c r="B591" s="170" t="s">
        <v>24</v>
      </c>
      <c r="C591" s="136">
        <v>8978408070</v>
      </c>
      <c r="D591" s="136" t="s">
        <v>669</v>
      </c>
      <c r="E591" s="247" t="s">
        <v>1252</v>
      </c>
      <c r="F591" s="139">
        <v>1</v>
      </c>
      <c r="G591" s="139" t="s">
        <v>1147</v>
      </c>
      <c r="H591" s="139" t="s">
        <v>11</v>
      </c>
      <c r="I591" s="139"/>
      <c r="J591" s="139"/>
      <c r="K591" s="139"/>
      <c r="L591" s="139"/>
      <c r="M591" s="139"/>
      <c r="N591" s="139"/>
      <c r="O591" s="139">
        <v>1</v>
      </c>
      <c r="P591" s="139">
        <v>2</v>
      </c>
      <c r="Q591" s="139">
        <v>1</v>
      </c>
      <c r="R591" s="139">
        <v>1</v>
      </c>
      <c r="S591" s="139">
        <v>2</v>
      </c>
      <c r="T591" s="139">
        <v>7</v>
      </c>
      <c r="U591" s="139">
        <v>4</v>
      </c>
      <c r="V591" s="139">
        <v>18</v>
      </c>
      <c r="W591" s="136" t="s">
        <v>680</v>
      </c>
      <c r="X591" s="136" t="s">
        <v>683</v>
      </c>
      <c r="Y591" s="42" t="str">
        <f>VLOOKUP($C591,[1]量産!$C$4:$N$15550,2,FALSE)</f>
        <v>I3JBJ34</v>
      </c>
      <c r="Z591" s="108">
        <f>VLOOKUP($C591,[1]量産!$C$4:$N$15550,3,FALSE)</f>
        <v>0</v>
      </c>
      <c r="AA591" s="42" t="str">
        <f>VLOOKUP($C591,[1]量産!$C$4:$N$15550,4,FALSE)</f>
        <v>VL20 NPR</v>
      </c>
      <c r="AB591" s="42" t="str">
        <f>VLOOKUP($C591,[1]量産!$C$4:$N$15550,5,FALSE)</f>
        <v>VL20 H4-Gr</v>
      </c>
      <c r="AC591" s="81" t="str">
        <f>VLOOKUP($C591,[1]量産!$C$4:$N$15550,6,FALSE)</f>
        <v>【I3JBJ34】VL20 H4-Gr K研　FRAME ASM、SIDE MEMBER 新規出図</v>
      </c>
      <c r="AD591" s="42" t="str">
        <f>VLOOKUP($C591,[1]量産!$C$4:$N$15550,7,FALSE)</f>
        <v>PA1-2091</v>
      </c>
      <c r="AE591" s="42" t="str">
        <f>VLOOKUP($C591,[1]量産!$C$4:$N$15550,8,FALSE)</f>
        <v>C</v>
      </c>
      <c r="AF591" s="82" t="str">
        <f>VLOOKUP($C591,[1]量産!$C$4:$N$15550,9,FALSE)</f>
        <v>W3S</v>
      </c>
      <c r="AG591" s="83" t="str">
        <f>VLOOKUP($C591,[1]量産!$C$4:$N$15550,10,FALSE)</f>
        <v>○</v>
      </c>
      <c r="AH591" s="42" t="str">
        <f>VLOOKUP($C591,[1]量産!$C$4:$N$15550,11,FALSE)</f>
        <v>-</v>
      </c>
      <c r="AI591" s="84">
        <f>VLOOKUP($C591,[1]量産!$C$4:$N$15550,12,FALSE)</f>
        <v>20220526</v>
      </c>
      <c r="AJ591" s="9"/>
      <c r="AK591" s="10"/>
      <c r="AL591" s="11">
        <f t="shared" si="72"/>
        <v>8978408070</v>
      </c>
      <c r="AM591" s="11" t="str">
        <f t="shared" si="73"/>
        <v>C</v>
      </c>
      <c r="AN591" s="11" t="str">
        <f t="shared" si="74"/>
        <v>VL20 H4-GR FRAME ASM、SIDE MEMBER 新規出図</v>
      </c>
      <c r="AQ591" s="11">
        <f t="shared" si="70"/>
        <v>0</v>
      </c>
      <c r="AR591" s="11">
        <f t="shared" si="71"/>
        <v>0</v>
      </c>
      <c r="BK591" s="13" t="e">
        <f>VLOOKUP(C:C,[2]Sheet2!$A:$A,1,FALSE)</f>
        <v>#N/A</v>
      </c>
    </row>
    <row r="592" spans="1:63" s="11" customFormat="1">
      <c r="A592" s="138">
        <v>818</v>
      </c>
      <c r="B592" s="170" t="s">
        <v>24</v>
      </c>
      <c r="C592" s="136">
        <v>7552943260</v>
      </c>
      <c r="D592" s="136" t="s">
        <v>1002</v>
      </c>
      <c r="E592" s="307" t="s">
        <v>1105</v>
      </c>
      <c r="F592" s="139">
        <v>3</v>
      </c>
      <c r="G592" s="139" t="s">
        <v>10</v>
      </c>
      <c r="H592" s="139" t="s">
        <v>11</v>
      </c>
      <c r="I592" s="152"/>
      <c r="J592" s="139"/>
      <c r="K592" s="139"/>
      <c r="L592" s="139"/>
      <c r="M592" s="139"/>
      <c r="N592" s="139"/>
      <c r="O592" s="139"/>
      <c r="P592" s="139">
        <v>1</v>
      </c>
      <c r="Q592" s="139"/>
      <c r="R592" s="139"/>
      <c r="S592" s="139"/>
      <c r="T592" s="139"/>
      <c r="U592" s="139"/>
      <c r="V592" s="139">
        <v>1</v>
      </c>
      <c r="W592" s="136" t="s">
        <v>680</v>
      </c>
      <c r="X592" s="136" t="s">
        <v>838</v>
      </c>
      <c r="Y592" s="42" t="str">
        <f>VLOOKUP($C592,[1]量産!$C$4:$N$15550,2,FALSE)</f>
        <v>I3K5814</v>
      </c>
      <c r="Z592" s="108">
        <f>VLOOKUP($C592,[1]量産!$C$4:$N$15550,3,FALSE)</f>
        <v>45805</v>
      </c>
      <c r="AA592" s="42" t="str">
        <f>VLOOKUP($C592,[1]量産!$C$4:$N$15550,4,FALSE)</f>
        <v xml:space="preserve">VK05 E-Gr </v>
      </c>
      <c r="AB592" s="42" t="str">
        <f>VLOOKUP($C592,[1]量産!$C$4:$N$15550,5,FALSE)</f>
        <v>VK05 E-Gr KKEN</v>
      </c>
      <c r="AC592" s="81" t="str">
        <f>VLOOKUP($C592,[1]量産!$C$4:$N$15550,6,FALSE)</f>
        <v>VK05 E-Gr KKEN　新規出図</v>
      </c>
      <c r="AD592" s="42">
        <f>VLOOKUP($C592,[1]量産!$C$4:$N$15550,7,FALSE)</f>
        <v>0</v>
      </c>
      <c r="AE592" s="42">
        <f>VLOOKUP($C592,[1]量産!$C$4:$N$15550,8,FALSE)</f>
        <v>0</v>
      </c>
      <c r="AF592" s="82">
        <f>VLOOKUP($C592,[1]量産!$C$4:$N$15550,9,FALSE)</f>
        <v>0</v>
      </c>
      <c r="AG592" s="83">
        <f>VLOOKUP($C592,[1]量産!$C$4:$N$15550,10,FALSE)</f>
        <v>0</v>
      </c>
      <c r="AH592" s="42">
        <f>VLOOKUP($C592,[1]量産!$C$4:$N$15550,11,FALSE)</f>
        <v>0</v>
      </c>
      <c r="AI592" s="84">
        <f>VLOOKUP($C592,[1]量産!$C$4:$N$15550,12,FALSE)</f>
        <v>0</v>
      </c>
      <c r="AJ592" s="12"/>
      <c r="AK592" s="10"/>
      <c r="AL592" s="11">
        <f t="shared" si="72"/>
        <v>7552943260</v>
      </c>
      <c r="AM592" s="11" t="str">
        <f t="shared" si="73"/>
        <v>C</v>
      </c>
      <c r="AN592" s="11" t="str">
        <f t="shared" si="74"/>
        <v>VK05 E-GR K研向け新規出図</v>
      </c>
      <c r="AQ592" s="11">
        <f t="shared" si="70"/>
        <v>0</v>
      </c>
      <c r="AR592" s="11">
        <f t="shared" si="71"/>
        <v>0</v>
      </c>
      <c r="BK592" s="13">
        <f>VLOOKUP(C:C,[2]Sheet2!$A:$A,1,FALSE)</f>
        <v>7552943260</v>
      </c>
    </row>
    <row r="593" spans="1:63" s="11" customFormat="1">
      <c r="A593" s="138">
        <v>612</v>
      </c>
      <c r="B593" s="170" t="s">
        <v>24</v>
      </c>
      <c r="C593" s="136">
        <v>7552305281</v>
      </c>
      <c r="D593" s="136" t="s">
        <v>1276</v>
      </c>
      <c r="E593" s="307" t="s">
        <v>1277</v>
      </c>
      <c r="F593" s="139">
        <v>1</v>
      </c>
      <c r="G593" s="139" t="s">
        <v>10</v>
      </c>
      <c r="H593" s="139" t="s">
        <v>11</v>
      </c>
      <c r="I593" s="139"/>
      <c r="J593" s="139"/>
      <c r="K593" s="139"/>
      <c r="L593" s="139"/>
      <c r="M593" s="139"/>
      <c r="N593" s="139"/>
      <c r="O593" s="139"/>
      <c r="P593" s="139"/>
      <c r="Q593" s="139">
        <v>1</v>
      </c>
      <c r="R593" s="139"/>
      <c r="S593" s="139"/>
      <c r="T593" s="139"/>
      <c r="U593" s="139"/>
      <c r="V593" s="139">
        <v>1</v>
      </c>
      <c r="W593" s="136" t="s">
        <v>680</v>
      </c>
      <c r="X593" s="136" t="s">
        <v>1278</v>
      </c>
      <c r="Y593" s="42" t="str">
        <f>VLOOKUP($C593,[1]量産!$C$4:$N$15550,2,FALSE)</f>
        <v>I4K6308</v>
      </c>
      <c r="Z593" s="108">
        <f>VLOOKUP($C593,[1]量産!$C$4:$N$15550,3,FALSE)</f>
        <v>45765</v>
      </c>
      <c r="AA593" s="42" t="str">
        <f>VLOOKUP($C593,[1]量産!$C$4:$N$15550,4,FALSE)</f>
        <v>VK02A-Gr</v>
      </c>
      <c r="AB593" s="42" t="str">
        <f>VLOOKUP($C593,[1]量産!$C$4:$N$15550,5,FALSE)</f>
        <v>VK02A-Gr1SEI</v>
      </c>
      <c r="AC593" s="81" t="str">
        <f>VLOOKUP($C593,[1]量産!$C$4:$N$15550,6,FALSE)</f>
        <v>VK02A-Gr1SEI向け設変出図</v>
      </c>
      <c r="AD593" s="42">
        <f>VLOOKUP($C593,[1]量産!$C$4:$N$15550,7,FALSE)</f>
        <v>0</v>
      </c>
      <c r="AE593" s="42">
        <f>VLOOKUP($C593,[1]量産!$C$4:$N$15550,8,FALSE)</f>
        <v>0</v>
      </c>
      <c r="AF593" s="82">
        <f>VLOOKUP($C593,[1]量産!$C$4:$N$15550,9,FALSE)</f>
        <v>0</v>
      </c>
      <c r="AG593" s="83">
        <f>VLOOKUP($C593,[1]量産!$C$4:$N$15550,10,FALSE)</f>
        <v>0</v>
      </c>
      <c r="AH593" s="42">
        <f>VLOOKUP($C593,[1]量産!$C$4:$N$15550,11,FALSE)</f>
        <v>0</v>
      </c>
      <c r="AI593" s="84">
        <f>VLOOKUP($C593,[1]量産!$C$4:$N$15550,12,FALSE)</f>
        <v>0</v>
      </c>
      <c r="AJ593" s="9"/>
      <c r="AK593" s="10"/>
      <c r="AL593" s="11">
        <f t="shared" si="72"/>
        <v>7552305281</v>
      </c>
      <c r="AM593" s="11" t="str">
        <f t="shared" si="73"/>
        <v>C</v>
      </c>
      <c r="AN593" s="11" t="str">
        <f t="shared" si="74"/>
        <v>VK02 A-GR 1生向け設変出図</v>
      </c>
      <c r="AQ593" s="11">
        <f t="shared" si="70"/>
        <v>0</v>
      </c>
      <c r="AR593" s="11">
        <f t="shared" si="71"/>
        <v>0</v>
      </c>
      <c r="BK593" s="13">
        <f>VLOOKUP(C:C,[2]Sheet2!$A:$A,1,FALSE)</f>
        <v>7552305281</v>
      </c>
    </row>
    <row r="594" spans="1:63" s="11" customFormat="1">
      <c r="A594" s="138">
        <v>613</v>
      </c>
      <c r="B594" s="170" t="s">
        <v>24</v>
      </c>
      <c r="C594" s="136">
        <v>7552410521</v>
      </c>
      <c r="D594" s="136" t="s">
        <v>1276</v>
      </c>
      <c r="E594" s="307" t="s">
        <v>1277</v>
      </c>
      <c r="F594" s="139">
        <v>1</v>
      </c>
      <c r="G594" s="139" t="s">
        <v>10</v>
      </c>
      <c r="H594" s="139" t="s">
        <v>11</v>
      </c>
      <c r="I594" s="139"/>
      <c r="J594" s="139"/>
      <c r="K594" s="139"/>
      <c r="L594" s="139"/>
      <c r="M594" s="139"/>
      <c r="N594" s="139"/>
      <c r="O594" s="139"/>
      <c r="P594" s="139"/>
      <c r="Q594" s="139">
        <v>1</v>
      </c>
      <c r="R594" s="139"/>
      <c r="S594" s="139"/>
      <c r="T594" s="139"/>
      <c r="U594" s="139"/>
      <c r="V594" s="139">
        <v>1</v>
      </c>
      <c r="W594" s="136" t="s">
        <v>680</v>
      </c>
      <c r="X594" s="136" t="s">
        <v>1278</v>
      </c>
      <c r="Y594" s="42" t="str">
        <f>VLOOKUP($C594,[1]量産!$C$4:$N$15550,2,FALSE)</f>
        <v>I4K6308</v>
      </c>
      <c r="Z594" s="108">
        <f>VLOOKUP($C594,[1]量産!$C$4:$N$15550,3,FALSE)</f>
        <v>45765</v>
      </c>
      <c r="AA594" s="42" t="str">
        <f>VLOOKUP($C594,[1]量産!$C$4:$N$15550,4,FALSE)</f>
        <v>VK02A-Gr</v>
      </c>
      <c r="AB594" s="42" t="str">
        <f>VLOOKUP($C594,[1]量産!$C$4:$N$15550,5,FALSE)</f>
        <v>VK02A-Gr1SEI</v>
      </c>
      <c r="AC594" s="81" t="str">
        <f>VLOOKUP($C594,[1]量産!$C$4:$N$15550,6,FALSE)</f>
        <v>VK02A-Gr1SEI向け設変出図</v>
      </c>
      <c r="AD594" s="42">
        <f>VLOOKUP($C594,[1]量産!$C$4:$N$15550,7,FALSE)</f>
        <v>0</v>
      </c>
      <c r="AE594" s="42">
        <f>VLOOKUP($C594,[1]量産!$C$4:$N$15550,8,FALSE)</f>
        <v>0</v>
      </c>
      <c r="AF594" s="82">
        <f>VLOOKUP($C594,[1]量産!$C$4:$N$15550,9,FALSE)</f>
        <v>0</v>
      </c>
      <c r="AG594" s="83">
        <f>VLOOKUP($C594,[1]量産!$C$4:$N$15550,10,FALSE)</f>
        <v>0</v>
      </c>
      <c r="AH594" s="42">
        <f>VLOOKUP($C594,[1]量産!$C$4:$N$15550,11,FALSE)</f>
        <v>0</v>
      </c>
      <c r="AI594" s="84">
        <f>VLOOKUP($C594,[1]量産!$C$4:$N$15550,12,FALSE)</f>
        <v>0</v>
      </c>
      <c r="AJ594" s="9"/>
      <c r="AK594" s="10"/>
      <c r="AL594" s="11">
        <f t="shared" si="72"/>
        <v>7552410521</v>
      </c>
      <c r="AM594" s="11" t="str">
        <f t="shared" si="73"/>
        <v>C</v>
      </c>
      <c r="AN594" s="11" t="str">
        <f t="shared" si="74"/>
        <v>VK02 A-GR 1生向け設変出図</v>
      </c>
      <c r="AQ594" s="11">
        <f t="shared" si="70"/>
        <v>0</v>
      </c>
      <c r="AR594" s="11">
        <f t="shared" si="71"/>
        <v>0</v>
      </c>
      <c r="BK594" s="13">
        <f>VLOOKUP(C:C,[2]Sheet2!$A:$A,1,FALSE)</f>
        <v>7552410521</v>
      </c>
    </row>
    <row r="595" spans="1:63" s="11" customFormat="1">
      <c r="A595" s="138">
        <v>801</v>
      </c>
      <c r="B595" s="170" t="s">
        <v>24</v>
      </c>
      <c r="C595" s="136">
        <v>7552418181</v>
      </c>
      <c r="D595" s="136" t="s">
        <v>742</v>
      </c>
      <c r="E595" s="247" t="s">
        <v>941</v>
      </c>
      <c r="F595" s="139">
        <v>3</v>
      </c>
      <c r="G595" s="139" t="s">
        <v>1008</v>
      </c>
      <c r="H595" s="139" t="s">
        <v>11</v>
      </c>
      <c r="I595" s="139"/>
      <c r="J595" s="139"/>
      <c r="K595" s="139"/>
      <c r="L595" s="139"/>
      <c r="M595" s="139"/>
      <c r="N595" s="139"/>
      <c r="O595" s="139"/>
      <c r="P595" s="139"/>
      <c r="Q595" s="139"/>
      <c r="R595" s="139">
        <v>1</v>
      </c>
      <c r="S595" s="139"/>
      <c r="T595" s="139"/>
      <c r="U595" s="139"/>
      <c r="V595" s="139">
        <v>1</v>
      </c>
      <c r="W595" s="136" t="s">
        <v>680</v>
      </c>
      <c r="X595" s="136" t="s">
        <v>681</v>
      </c>
      <c r="Y595" s="42" t="str">
        <f>VLOOKUP($C595,[1]量産!$C$4:$N$15550,2,FALSE)</f>
        <v>I4K5443</v>
      </c>
      <c r="Z595" s="108">
        <f>VLOOKUP($C595,[1]量産!$C$4:$N$15550,3,FALSE)</f>
        <v>45527</v>
      </c>
      <c r="AA595" s="42" t="str">
        <f>VLOOKUP($C595,[1]量産!$C$4:$N$15550,4,FALSE)</f>
        <v>VK00 NP*</v>
      </c>
      <c r="AB595" s="42" t="str">
        <f>VLOOKUP($C595,[1]量産!$C$4:$N$15550,5,FALSE)</f>
        <v>VK00 B1-Gr 850幅</v>
      </c>
      <c r="AC595" s="81" t="str">
        <f>VLOOKUP($C595,[1]量産!$C$4:$N$15550,6,FALSE)</f>
        <v>VK00 3X 850幅 B1-GR FRAME ASM 設変出図(内容：FRAME ASM内容品最新化,S/M ASM LH 溶接NUT及びSTIFF SUB SPG BRKT追加,RIVET削除,REINF LH 溶接NUT追加)</v>
      </c>
      <c r="AD595" s="42" t="str">
        <f>VLOOKUP($C595,[1]量産!$C$4:$N$15550,7,FALSE)</f>
        <v>PA1-4120</v>
      </c>
      <c r="AE595" s="42" t="str">
        <f>VLOOKUP($C595,[1]量産!$C$4:$N$15550,8,FALSE)</f>
        <v>C</v>
      </c>
      <c r="AF595" s="82" t="str">
        <f>VLOOKUP($C595,[1]量産!$C$4:$N$15550,9,FALSE)</f>
        <v>HK6</v>
      </c>
      <c r="AG595" s="83" t="str">
        <f>VLOOKUP($C595,[1]量産!$C$4:$N$15550,10,FALSE)</f>
        <v>○</v>
      </c>
      <c r="AH595" s="42">
        <f>VLOOKUP($C595,[1]量産!$C$4:$N$15550,11,FALSE)</f>
        <v>20240906</v>
      </c>
      <c r="AI595" s="84">
        <f>VLOOKUP($C595,[1]量産!$C$4:$N$15550,12,FALSE)</f>
        <v>20240906</v>
      </c>
      <c r="AJ595" s="9"/>
      <c r="AK595" s="10"/>
      <c r="AL595" s="11">
        <f t="shared" si="72"/>
        <v>7552418181</v>
      </c>
      <c r="AM595" s="11" t="str">
        <f t="shared" si="73"/>
        <v>C</v>
      </c>
      <c r="AN595" s="11" t="str">
        <f t="shared" si="74"/>
        <v>VK00 3X 850幅 B1-GR FRAME ASM 設変出図(内容：FRAME ASM内容品最新化,S/M ASM LH 溶接NUT及びSTIFF SUB SPG BRKT追加,RIVET削除,REINF LH 溶接NUT追加)</v>
      </c>
      <c r="AQ595" s="11">
        <f t="shared" si="70"/>
        <v>0</v>
      </c>
      <c r="AR595" s="11">
        <f t="shared" si="71"/>
        <v>0</v>
      </c>
      <c r="BK595" s="13">
        <f>VLOOKUP(C:C,[2]Sheet2!$A:$A,1,FALSE)</f>
        <v>7552418181</v>
      </c>
    </row>
    <row r="596" spans="1:63" s="11" customFormat="1">
      <c r="A596" s="138">
        <v>787</v>
      </c>
      <c r="B596" s="170" t="s">
        <v>24</v>
      </c>
      <c r="C596" s="136">
        <v>7552164981</v>
      </c>
      <c r="D596" s="136" t="s">
        <v>742</v>
      </c>
      <c r="E596" s="247" t="s">
        <v>983</v>
      </c>
      <c r="F596" s="139">
        <v>3</v>
      </c>
      <c r="G596" s="139" t="s">
        <v>1119</v>
      </c>
      <c r="H596" s="139" t="s">
        <v>11</v>
      </c>
      <c r="I596" s="139"/>
      <c r="J596" s="139"/>
      <c r="K596" s="139"/>
      <c r="L596" s="139"/>
      <c r="M596" s="139"/>
      <c r="N596" s="139"/>
      <c r="O596" s="139"/>
      <c r="P596" s="139"/>
      <c r="Q596" s="139"/>
      <c r="R596" s="139">
        <v>1</v>
      </c>
      <c r="S596" s="139"/>
      <c r="T596" s="152"/>
      <c r="U596" s="152"/>
      <c r="V596" s="139">
        <v>1</v>
      </c>
      <c r="W596" s="136" t="s">
        <v>680</v>
      </c>
      <c r="X596" s="136" t="s">
        <v>681</v>
      </c>
      <c r="Y596" s="42" t="str">
        <f>VLOOKUP($C596,[1]量産!$C$4:$N$15550,2,FALSE)</f>
        <v>I4K4072</v>
      </c>
      <c r="Z596" s="108">
        <f>VLOOKUP($C596,[1]量産!$C$4:$N$15550,3,FALSE)</f>
        <v>45439</v>
      </c>
      <c r="AA596" s="42" t="str">
        <f>VLOOKUP($C596,[1]量産!$C$4:$N$15550,4,FALSE)</f>
        <v>VK00 NP*</v>
      </c>
      <c r="AB596" s="42" t="str">
        <f>VLOOKUP($C596,[1]量産!$C$4:$N$15550,5,FALSE)</f>
        <v>VK00 B1-Gr 850幅</v>
      </c>
      <c r="AC596" s="81" t="str">
        <f>VLOOKUP($C596,[1]量産!$C$4:$N$15550,6,FALSE)</f>
        <v>VK00 B1-GR 850幅　一生向け　FRAME ASM 設変出図(内容:溶接NUT変更,W/PAINT部品 表面処理の変更,K研でのECR内容を今後のイベントに反映)</v>
      </c>
      <c r="AD596" s="42" t="str">
        <f>VLOOKUP($C596,[1]量産!$C$4:$N$15550,7,FALSE)</f>
        <v>PA1-5065</v>
      </c>
      <c r="AE596" s="42" t="str">
        <f>VLOOKUP($C596,[1]量産!$C$4:$N$15550,8,FALSE)</f>
        <v>C</v>
      </c>
      <c r="AF596" s="82" t="str">
        <f>VLOOKUP($C596,[1]量産!$C$4:$N$15550,9,FALSE)</f>
        <v>HF9</v>
      </c>
      <c r="AG596" s="83" t="str">
        <f>VLOOKUP($C596,[1]量産!$C$4:$N$15550,10,FALSE)</f>
        <v>○</v>
      </c>
      <c r="AH596" s="42" t="str">
        <f>VLOOKUP($C596,[1]量産!$C$4:$N$15550,11,FALSE)</f>
        <v>-</v>
      </c>
      <c r="AI596" s="84">
        <f>VLOOKUP($C596,[1]量産!$C$4:$N$15550,12,FALSE)</f>
        <v>20240529</v>
      </c>
      <c r="AJ596" s="9"/>
      <c r="AK596" s="10"/>
      <c r="AL596" s="11">
        <f t="shared" si="72"/>
        <v>7552164981</v>
      </c>
      <c r="AM596" s="11" t="str">
        <f t="shared" si="73"/>
        <v>C</v>
      </c>
      <c r="AN596" s="11" t="str">
        <f t="shared" si="74"/>
        <v>VK00 B1-GR 850幅　一生向け　FRAME ASM 設変出図(内容:溶接NUT変更,W/PAINT部品 表面処理の変更,K研でのECR内容を今後のイベントに反映)</v>
      </c>
      <c r="AQ596" s="11">
        <f t="shared" ref="AQ596:AQ627" si="75">VLOOKUP(AP596,AL596:AM1433,2,FALSE)</f>
        <v>0</v>
      </c>
      <c r="AR596" s="11">
        <f t="shared" ref="AR596:AR627" si="76">VLOOKUP(AP596,AL596:AN1433,3,FALSE)</f>
        <v>0</v>
      </c>
      <c r="BK596" s="13">
        <f>VLOOKUP(C:C,[2]Sheet2!$A:$A,1,FALSE)</f>
        <v>7552164981</v>
      </c>
    </row>
    <row r="597" spans="1:63" s="11" customFormat="1">
      <c r="A597" s="138">
        <v>659</v>
      </c>
      <c r="B597" s="170" t="s">
        <v>24</v>
      </c>
      <c r="C597" s="136">
        <v>8975246721</v>
      </c>
      <c r="D597" s="136" t="s">
        <v>8</v>
      </c>
      <c r="E597" s="247" t="s">
        <v>400</v>
      </c>
      <c r="F597" s="139">
        <v>1</v>
      </c>
      <c r="G597" s="139" t="s">
        <v>673</v>
      </c>
      <c r="H597" s="139" t="s">
        <v>403</v>
      </c>
      <c r="I597" s="139">
        <v>6</v>
      </c>
      <c r="J597" s="139"/>
      <c r="K597" s="139"/>
      <c r="L597" s="152"/>
      <c r="M597" s="152"/>
      <c r="N597" s="152"/>
      <c r="O597" s="152">
        <v>1</v>
      </c>
      <c r="P597" s="152">
        <v>1</v>
      </c>
      <c r="Q597" s="152">
        <v>1</v>
      </c>
      <c r="R597" s="152">
        <v>1</v>
      </c>
      <c r="S597" s="152">
        <v>1</v>
      </c>
      <c r="T597" s="152">
        <v>2</v>
      </c>
      <c r="U597" s="152">
        <v>1</v>
      </c>
      <c r="V597" s="139">
        <v>14</v>
      </c>
      <c r="W597" s="136" t="s">
        <v>680</v>
      </c>
      <c r="X597" s="136" t="s">
        <v>787</v>
      </c>
      <c r="Y597" s="42" t="str">
        <f>VLOOKUP($C597,[1]量産!$C$4:$N$15550,2,FALSE)</f>
        <v>I4JHZ27</v>
      </c>
      <c r="Z597" s="108">
        <f>VLOOKUP($C597,[1]量産!$C$4:$N$15550,3,FALSE)</f>
        <v>0</v>
      </c>
      <c r="AA597" s="42" t="str">
        <f>VLOOKUP($C597,[1]量産!$C$4:$N$15550,4,FALSE)</f>
        <v>VL01 NPR</v>
      </c>
      <c r="AB597" s="42" t="str">
        <f>VLOOKUP($C597,[1]量産!$C$4:$N$15550,5,FALSE)</f>
        <v>VL20不具合対応</v>
      </c>
      <c r="AC597" s="81" t="str">
        <f>VLOOKUP($C597,[1]量産!$C$4:$N$15550,6,FALSE)</f>
        <v>【I4JHZ27】VL01&amp;VL20 EXH MTG BRKT 不具合対応による設変出図(FRAME、S/MBR、REINF）</v>
      </c>
      <c r="AD597" s="42" t="str">
        <f>VLOOKUP($C597,[1]量産!$C$4:$N$15550,7,FALSE)</f>
        <v>PA1-2017</v>
      </c>
      <c r="AE597" s="42" t="str">
        <f>VLOOKUP($C597,[1]量産!$C$4:$N$15550,8,FALSE)</f>
        <v>C</v>
      </c>
      <c r="AF597" s="82" t="str">
        <f>VLOOKUP($C597,[1]量産!$C$4:$N$15550,9,FALSE)</f>
        <v>1UF4</v>
      </c>
      <c r="AG597" s="83" t="str">
        <f>VLOOKUP($C597,[1]量産!$C$4:$N$15550,10,FALSE)</f>
        <v>○</v>
      </c>
      <c r="AH597" s="42" t="str">
        <f>VLOOKUP($C597,[1]量産!$C$4:$N$15550,11,FALSE)</f>
        <v>-</v>
      </c>
      <c r="AI597" s="84">
        <f>VLOOKUP($C597,[1]量産!$C$4:$N$15550,12,FALSE)</f>
        <v>20220125</v>
      </c>
      <c r="AJ597" s="9"/>
      <c r="AK597" s="10"/>
      <c r="AL597" s="11">
        <f t="shared" si="72"/>
        <v>8975246721</v>
      </c>
      <c r="AM597" s="11" t="str">
        <f t="shared" si="73"/>
        <v>C</v>
      </c>
      <c r="AN597" s="11" t="str">
        <f t="shared" si="74"/>
        <v>久しぶり</v>
      </c>
      <c r="AQ597" s="11">
        <f t="shared" si="75"/>
        <v>0</v>
      </c>
      <c r="AR597" s="11">
        <f t="shared" si="76"/>
        <v>0</v>
      </c>
      <c r="BK597" s="13" t="e">
        <f>VLOOKUP(C:C,[2]Sheet2!$A:$A,1,FALSE)</f>
        <v>#N/A</v>
      </c>
    </row>
    <row r="598" spans="1:63" s="11" customFormat="1">
      <c r="A598" s="138">
        <v>781</v>
      </c>
      <c r="B598" s="170" t="s">
        <v>24</v>
      </c>
      <c r="C598" s="136">
        <v>8983991350</v>
      </c>
      <c r="D598" s="136" t="s">
        <v>105</v>
      </c>
      <c r="E598" s="247" t="s">
        <v>400</v>
      </c>
      <c r="F598" s="139">
        <v>1</v>
      </c>
      <c r="G598" s="139" t="s">
        <v>890</v>
      </c>
      <c r="H598" s="139" t="s">
        <v>403</v>
      </c>
      <c r="I598" s="152">
        <v>2</v>
      </c>
      <c r="J598" s="139">
        <v>1</v>
      </c>
      <c r="K598" s="139">
        <v>1</v>
      </c>
      <c r="L598" s="139"/>
      <c r="M598" s="139"/>
      <c r="N598" s="139"/>
      <c r="O598" s="139">
        <v>1</v>
      </c>
      <c r="P598" s="139">
        <v>1</v>
      </c>
      <c r="Q598" s="139">
        <v>1</v>
      </c>
      <c r="R598" s="139"/>
      <c r="S598" s="139">
        <v>1</v>
      </c>
      <c r="T598" s="139">
        <v>1</v>
      </c>
      <c r="U598" s="139"/>
      <c r="V598" s="139">
        <v>9</v>
      </c>
      <c r="W598" s="136" t="s">
        <v>680</v>
      </c>
      <c r="X598" s="136" t="s">
        <v>807</v>
      </c>
      <c r="Y598" s="42" t="str">
        <f>VLOOKUP($C598,[1]量産!$C$4:$N$15550,2,FALSE)</f>
        <v>I3JY010</v>
      </c>
      <c r="Z598" s="108">
        <f>VLOOKUP($C598,[1]量産!$C$4:$N$15550,3,FALSE)</f>
        <v>0</v>
      </c>
      <c r="AA598" s="42" t="str">
        <f>VLOOKUP($C598,[1]量産!$C$4:$N$15550,4,FALSE)</f>
        <v>VDS NPR</v>
      </c>
      <c r="AB598" s="42" t="str">
        <f>VLOOKUP($C598,[1]量産!$C$4:$N$15550,5,FALSE)</f>
        <v>VDS NPR</v>
      </c>
      <c r="AC598" s="81" t="str">
        <f>VLOOKUP($C598,[1]量産!$C$4:$N$15550,6,FALSE)</f>
        <v>【I3JY010】トリニダードトバゴ向けVDS　8983991350</v>
      </c>
      <c r="AD598" s="42" t="str">
        <f>VLOOKUP($C598,[1]量産!$C$4:$N$15550,7,FALSE)</f>
        <v>PA1-7046</v>
      </c>
      <c r="AE598" s="42" t="str">
        <f>VLOOKUP($C598,[1]量産!$C$4:$N$15550,8,FALSE)</f>
        <v>C</v>
      </c>
      <c r="AF598" s="82" t="str">
        <f>VLOOKUP($C598,[1]量産!$C$4:$N$15550,9,FALSE)</f>
        <v>WMG</v>
      </c>
      <c r="AG598" s="83" t="str">
        <f>VLOOKUP($C598,[1]量産!$C$4:$N$15550,10,FALSE)</f>
        <v>○</v>
      </c>
      <c r="AH598" s="42" t="str">
        <f>VLOOKUP($C598,[1]量産!$C$4:$N$15550,11,FALSE)</f>
        <v>-</v>
      </c>
      <c r="AI598" s="84">
        <f>VLOOKUP($C598,[1]量産!$C$4:$N$15550,12,FALSE)</f>
        <v>20170703</v>
      </c>
      <c r="AJ598" s="9"/>
      <c r="AK598" s="10"/>
      <c r="AL598" s="11">
        <f t="shared" si="72"/>
        <v>8983991350</v>
      </c>
      <c r="AM598" s="11" t="str">
        <f t="shared" si="73"/>
        <v>C</v>
      </c>
      <c r="AN598" s="11" t="str">
        <f t="shared" si="74"/>
        <v>久しぶり</v>
      </c>
      <c r="AQ598" s="11">
        <f t="shared" si="75"/>
        <v>0</v>
      </c>
      <c r="AR598" s="11">
        <f t="shared" si="76"/>
        <v>0</v>
      </c>
      <c r="BK598" s="13" t="e">
        <f>VLOOKUP(C:C,[2]Sheet2!$A:$A,1,FALSE)</f>
        <v>#N/A</v>
      </c>
    </row>
    <row r="599" spans="1:63" s="11" customFormat="1">
      <c r="A599" s="138">
        <v>805</v>
      </c>
      <c r="B599" s="170" t="s">
        <v>24</v>
      </c>
      <c r="C599" s="610">
        <v>7552434120</v>
      </c>
      <c r="D599" s="610" t="s">
        <v>757</v>
      </c>
      <c r="E599" s="611" t="s">
        <v>400</v>
      </c>
      <c r="F599" s="612">
        <v>3</v>
      </c>
      <c r="G599" s="612" t="s">
        <v>833</v>
      </c>
      <c r="H599" s="612" t="s">
        <v>403</v>
      </c>
      <c r="I599" s="139">
        <v>84</v>
      </c>
      <c r="J599" s="139">
        <v>48</v>
      </c>
      <c r="K599" s="139">
        <v>96</v>
      </c>
      <c r="L599" s="139">
        <v>42</v>
      </c>
      <c r="M599" s="139">
        <v>6</v>
      </c>
      <c r="N599" s="139">
        <v>66</v>
      </c>
      <c r="O599" s="139">
        <v>60</v>
      </c>
      <c r="P599" s="139">
        <v>12</v>
      </c>
      <c r="Q599" s="139">
        <v>6</v>
      </c>
      <c r="R599" s="139">
        <v>84</v>
      </c>
      <c r="S599" s="139">
        <v>6</v>
      </c>
      <c r="T599" s="139">
        <v>101</v>
      </c>
      <c r="U599" s="139">
        <v>57</v>
      </c>
      <c r="V599" s="139">
        <v>668</v>
      </c>
      <c r="W599" s="136" t="s">
        <v>680</v>
      </c>
      <c r="X599" s="136" t="s">
        <v>784</v>
      </c>
      <c r="Y599" s="42" t="str">
        <f>VLOOKUP($C599,[1]量産!$C$4:$N$15550,2,FALSE)</f>
        <v>I3K4529</v>
      </c>
      <c r="Z599" s="108">
        <f>VLOOKUP($C599,[1]量産!$C$4:$N$15550,3,FALSE)</f>
        <v>45386</v>
      </c>
      <c r="AA599" s="42" t="str">
        <f>VLOOKUP($C599,[1]量産!$C$4:$N$15550,4,FALSE)</f>
        <v>VL37 NPR</v>
      </c>
      <c r="AB599" s="42" t="str">
        <f>VLOOKUP($C599,[1]量産!$C$4:$N$15550,5,FALSE)</f>
        <v>VL37 850幅</v>
      </c>
      <c r="AC599" s="81" t="str">
        <f>VLOOKUP($C599,[1]量産!$C$4:$N$15550,6,FALSE)</f>
        <v>VL37 850幅 K研向け FRAME 新規出図</v>
      </c>
      <c r="AD599" s="42" t="str">
        <f>VLOOKUP($C599,[1]量産!$C$4:$N$15550,7,FALSE)</f>
        <v>PA1-4125/PA1-4131</v>
      </c>
      <c r="AE599" s="42" t="str">
        <f>VLOOKUP($C599,[1]量産!$C$4:$N$15550,8,FALSE)</f>
        <v>C</v>
      </c>
      <c r="AF599" s="82" t="str">
        <f>VLOOKUP($C599,[1]量産!$C$4:$N$15550,9,FALSE)</f>
        <v>YKD</v>
      </c>
      <c r="AG599" s="83" t="str">
        <f>VLOOKUP($C599,[1]量産!$C$4:$N$15550,10,FALSE)</f>
        <v>○</v>
      </c>
      <c r="AH599" s="42" t="str">
        <f>VLOOKUP($C599,[1]量産!$C$4:$N$15550,11,FALSE)</f>
        <v>-</v>
      </c>
      <c r="AI599" s="84">
        <f>VLOOKUP($C599,[1]量産!$C$4:$N$15550,12,FALSE)</f>
        <v>20241111</v>
      </c>
      <c r="AJ599" s="9"/>
      <c r="AK599" s="10"/>
      <c r="AL599" s="11">
        <f t="shared" si="72"/>
        <v>7552434120</v>
      </c>
      <c r="AM599" s="11" t="str">
        <f t="shared" si="73"/>
        <v>C</v>
      </c>
      <c r="AN599" s="11" t="str">
        <f t="shared" si="74"/>
        <v>久しぶり</v>
      </c>
      <c r="AQ599" s="11">
        <f t="shared" si="75"/>
        <v>0</v>
      </c>
      <c r="AR599" s="11">
        <f t="shared" si="76"/>
        <v>0</v>
      </c>
      <c r="BK599" s="13" t="e">
        <f>VLOOKUP(C:C,[2]Sheet2!$A:$A,1,FALSE)</f>
        <v>#N/A</v>
      </c>
    </row>
    <row r="600" spans="1:63" s="11" customFormat="1">
      <c r="A600" s="138">
        <v>806</v>
      </c>
      <c r="B600" s="170" t="s">
        <v>24</v>
      </c>
      <c r="C600" s="136">
        <v>7552434130</v>
      </c>
      <c r="D600" s="136" t="s">
        <v>757</v>
      </c>
      <c r="E600" s="247" t="s">
        <v>400</v>
      </c>
      <c r="F600" s="139">
        <v>3</v>
      </c>
      <c r="G600" s="139" t="s">
        <v>825</v>
      </c>
      <c r="H600" s="139" t="s">
        <v>403</v>
      </c>
      <c r="I600" s="152">
        <v>36</v>
      </c>
      <c r="J600" s="152">
        <v>54</v>
      </c>
      <c r="K600" s="152">
        <v>24</v>
      </c>
      <c r="L600" s="152">
        <v>24</v>
      </c>
      <c r="M600" s="152"/>
      <c r="N600" s="152">
        <v>18</v>
      </c>
      <c r="O600" s="152">
        <v>12</v>
      </c>
      <c r="P600" s="152">
        <v>12</v>
      </c>
      <c r="Q600" s="139"/>
      <c r="R600" s="139">
        <v>42</v>
      </c>
      <c r="S600" s="139">
        <v>48</v>
      </c>
      <c r="T600" s="139">
        <v>16</v>
      </c>
      <c r="U600" s="139">
        <v>93</v>
      </c>
      <c r="V600" s="139">
        <v>379</v>
      </c>
      <c r="W600" s="136" t="s">
        <v>680</v>
      </c>
      <c r="X600" s="136" t="s">
        <v>784</v>
      </c>
      <c r="Y600" s="42" t="str">
        <f>VLOOKUP($C600,[1]量産!$C$4:$N$15550,2,FALSE)</f>
        <v>I3K4529</v>
      </c>
      <c r="Z600" s="108">
        <f>VLOOKUP($C600,[1]量産!$C$4:$N$15550,3,FALSE)</f>
        <v>45386</v>
      </c>
      <c r="AA600" s="42" t="str">
        <f>VLOOKUP($C600,[1]量産!$C$4:$N$15550,4,FALSE)</f>
        <v>VL37 NPR</v>
      </c>
      <c r="AB600" s="42" t="str">
        <f>VLOOKUP($C600,[1]量産!$C$4:$N$15550,5,FALSE)</f>
        <v>VL37 850幅</v>
      </c>
      <c r="AC600" s="81" t="str">
        <f>VLOOKUP($C600,[1]量産!$C$4:$N$15550,6,FALSE)</f>
        <v>VL37 850幅 K研向け FRAME 新規出図</v>
      </c>
      <c r="AD600" s="42" t="str">
        <f>VLOOKUP($C600,[1]量産!$C$4:$N$15550,7,FALSE)</f>
        <v>PA1-4125/PA1-4131</v>
      </c>
      <c r="AE600" s="42" t="str">
        <f>VLOOKUP($C600,[1]量産!$C$4:$N$15550,8,FALSE)</f>
        <v>C</v>
      </c>
      <c r="AF600" s="82" t="str">
        <f>VLOOKUP($C600,[1]量産!$C$4:$N$15550,9,FALSE)</f>
        <v>YSF</v>
      </c>
      <c r="AG600" s="83" t="str">
        <f>VLOOKUP($C600,[1]量産!$C$4:$N$15550,10,FALSE)</f>
        <v>未</v>
      </c>
      <c r="AH600" s="42" t="str">
        <f>VLOOKUP($C600,[1]量産!$C$4:$N$15550,11,FALSE)</f>
        <v>-</v>
      </c>
      <c r="AI600" s="84">
        <f>VLOOKUP($C600,[1]量産!$C$4:$N$15550,12,FALSE)</f>
        <v>20241129</v>
      </c>
      <c r="AJ600" s="9"/>
      <c r="AK600" s="10"/>
      <c r="AL600" s="11">
        <f t="shared" si="72"/>
        <v>7552434130</v>
      </c>
      <c r="AM600" s="11" t="str">
        <f t="shared" si="73"/>
        <v>C</v>
      </c>
      <c r="AN600" s="11" t="str">
        <f t="shared" si="74"/>
        <v>久しぶり</v>
      </c>
      <c r="AQ600" s="11">
        <f t="shared" si="75"/>
        <v>0</v>
      </c>
      <c r="AR600" s="11">
        <f t="shared" si="76"/>
        <v>0</v>
      </c>
      <c r="BK600" s="13" t="e">
        <f>VLOOKUP(C:C,[2]Sheet2!$A:$A,1,FALSE)</f>
        <v>#N/A</v>
      </c>
    </row>
    <row r="601" spans="1:63" s="11" customFormat="1">
      <c r="A601" s="138">
        <v>808</v>
      </c>
      <c r="B601" s="170" t="s">
        <v>24</v>
      </c>
      <c r="C601" s="136">
        <v>7552434150</v>
      </c>
      <c r="D601" s="136" t="s">
        <v>757</v>
      </c>
      <c r="E601" s="247" t="s">
        <v>400</v>
      </c>
      <c r="F601" s="139">
        <v>3</v>
      </c>
      <c r="G601" s="139" t="s">
        <v>828</v>
      </c>
      <c r="H601" s="139" t="s">
        <v>403</v>
      </c>
      <c r="I601" s="152">
        <v>12</v>
      </c>
      <c r="J601" s="152">
        <v>18</v>
      </c>
      <c r="K601" s="152">
        <v>36</v>
      </c>
      <c r="L601" s="152">
        <v>36</v>
      </c>
      <c r="M601" s="152">
        <v>24</v>
      </c>
      <c r="N601" s="152">
        <v>36</v>
      </c>
      <c r="O601" s="152">
        <v>18</v>
      </c>
      <c r="P601" s="152">
        <v>12</v>
      </c>
      <c r="Q601" s="139">
        <v>12</v>
      </c>
      <c r="R601" s="139">
        <v>12</v>
      </c>
      <c r="S601" s="139">
        <v>12</v>
      </c>
      <c r="T601" s="139">
        <v>9</v>
      </c>
      <c r="U601" s="139">
        <v>12</v>
      </c>
      <c r="V601" s="139">
        <v>249</v>
      </c>
      <c r="W601" s="136" t="s">
        <v>680</v>
      </c>
      <c r="X601" s="136" t="s">
        <v>784</v>
      </c>
      <c r="Y601" s="42" t="str">
        <f>VLOOKUP($C601,[1]量産!$C$4:$N$15550,2,FALSE)</f>
        <v>I3K4529</v>
      </c>
      <c r="Z601" s="108">
        <f>VLOOKUP($C601,[1]量産!$C$4:$N$15550,3,FALSE)</f>
        <v>45386</v>
      </c>
      <c r="AA601" s="42" t="str">
        <f>VLOOKUP($C601,[1]量産!$C$4:$N$15550,4,FALSE)</f>
        <v>VL37 NPR</v>
      </c>
      <c r="AB601" s="42" t="str">
        <f>VLOOKUP($C601,[1]量産!$C$4:$N$15550,5,FALSE)</f>
        <v>VL37 850幅</v>
      </c>
      <c r="AC601" s="81" t="str">
        <f>VLOOKUP($C601,[1]量産!$C$4:$N$15550,6,FALSE)</f>
        <v>VL37 850幅 K研向け FRAME 新規出図</v>
      </c>
      <c r="AD601" s="42" t="str">
        <f>VLOOKUP($C601,[1]量産!$C$4:$N$15550,7,FALSE)</f>
        <v>PA1-4125/PA1-4131</v>
      </c>
      <c r="AE601" s="42" t="str">
        <f>VLOOKUP($C601,[1]量産!$C$4:$N$15550,8,FALSE)</f>
        <v>C</v>
      </c>
      <c r="AF601" s="82" t="str">
        <f>VLOOKUP($C601,[1]量産!$C$4:$N$15550,9,FALSE)</f>
        <v>YSG</v>
      </c>
      <c r="AG601" s="83" t="str">
        <f>VLOOKUP($C601,[1]量産!$C$4:$N$15550,10,FALSE)</f>
        <v>○</v>
      </c>
      <c r="AH601" s="42" t="str">
        <f>VLOOKUP($C601,[1]量産!$C$4:$N$15550,11,FALSE)</f>
        <v>-</v>
      </c>
      <c r="AI601" s="84">
        <f>VLOOKUP($C601,[1]量産!$C$4:$N$15550,12,FALSE)</f>
        <v>20241105</v>
      </c>
      <c r="AJ601" s="9"/>
      <c r="AK601" s="10"/>
      <c r="AL601" s="11">
        <f t="shared" si="72"/>
        <v>7552434150</v>
      </c>
      <c r="AM601" s="11" t="str">
        <f t="shared" si="73"/>
        <v>C</v>
      </c>
      <c r="AN601" s="11" t="str">
        <f t="shared" si="74"/>
        <v>久しぶり</v>
      </c>
      <c r="AQ601" s="11">
        <f t="shared" si="75"/>
        <v>0</v>
      </c>
      <c r="AR601" s="11">
        <f t="shared" si="76"/>
        <v>0</v>
      </c>
      <c r="BK601" s="13" t="e">
        <f>VLOOKUP(C:C,[2]Sheet2!$A:$A,1,FALSE)</f>
        <v>#N/A</v>
      </c>
    </row>
    <row r="602" spans="1:63" s="11" customFormat="1">
      <c r="A602" s="138">
        <v>809</v>
      </c>
      <c r="B602" s="170" t="s">
        <v>24</v>
      </c>
      <c r="C602" s="136">
        <v>7552434160</v>
      </c>
      <c r="D602" s="136" t="s">
        <v>758</v>
      </c>
      <c r="E602" s="247" t="s">
        <v>400</v>
      </c>
      <c r="F602" s="139">
        <v>3</v>
      </c>
      <c r="G602" s="139" t="s">
        <v>829</v>
      </c>
      <c r="H602" s="139" t="s">
        <v>403</v>
      </c>
      <c r="I602" s="152">
        <v>6</v>
      </c>
      <c r="J602" s="152">
        <v>6</v>
      </c>
      <c r="K602" s="152">
        <v>6</v>
      </c>
      <c r="L602" s="152"/>
      <c r="M602" s="152">
        <v>6</v>
      </c>
      <c r="N602" s="152"/>
      <c r="O602" s="139"/>
      <c r="P602" s="152">
        <v>32</v>
      </c>
      <c r="Q602" s="152">
        <v>6</v>
      </c>
      <c r="R602" s="152">
        <v>8</v>
      </c>
      <c r="S602" s="139">
        <v>8</v>
      </c>
      <c r="T602" s="152">
        <v>14</v>
      </c>
      <c r="U602" s="152">
        <v>13</v>
      </c>
      <c r="V602" s="139">
        <v>105</v>
      </c>
      <c r="W602" s="136" t="s">
        <v>680</v>
      </c>
      <c r="X602" s="136" t="s">
        <v>784</v>
      </c>
      <c r="Y602" s="42" t="str">
        <f>VLOOKUP($C602,[1]量産!$C$4:$N$15550,2,FALSE)</f>
        <v>I3K4529</v>
      </c>
      <c r="Z602" s="108">
        <f>VLOOKUP($C602,[1]量産!$C$4:$N$15550,3,FALSE)</f>
        <v>45386</v>
      </c>
      <c r="AA602" s="42" t="str">
        <f>VLOOKUP($C602,[1]量産!$C$4:$N$15550,4,FALSE)</f>
        <v>VL37 NPR</v>
      </c>
      <c r="AB602" s="42" t="str">
        <f>VLOOKUP($C602,[1]量産!$C$4:$N$15550,5,FALSE)</f>
        <v>VL37 850幅</v>
      </c>
      <c r="AC602" s="81" t="str">
        <f>VLOOKUP($C602,[1]量産!$C$4:$N$15550,6,FALSE)</f>
        <v>VL37 850幅 K研向け FRAME 新規出図</v>
      </c>
      <c r="AD602" s="42" t="str">
        <f>VLOOKUP($C602,[1]量産!$C$4:$N$15550,7,FALSE)</f>
        <v>PA1-4125/PA1-4131</v>
      </c>
      <c r="AE602" s="42" t="str">
        <f>VLOOKUP($C602,[1]量産!$C$4:$N$15550,8,FALSE)</f>
        <v>C</v>
      </c>
      <c r="AF602" s="82" t="str">
        <f>VLOOKUP($C602,[1]量産!$C$4:$N$15550,9,FALSE)</f>
        <v>YE7</v>
      </c>
      <c r="AG602" s="83" t="str">
        <f>VLOOKUP($C602,[1]量産!$C$4:$N$15550,10,FALSE)</f>
        <v>○</v>
      </c>
      <c r="AH602" s="42" t="str">
        <f>VLOOKUP($C602,[1]量産!$C$4:$N$15550,11,FALSE)</f>
        <v>-</v>
      </c>
      <c r="AI602" s="84">
        <f>VLOOKUP($C602,[1]量産!$C$4:$N$15550,12,FALSE)</f>
        <v>20241115</v>
      </c>
      <c r="AJ602" s="9"/>
      <c r="AK602" s="10"/>
      <c r="AL602" s="11">
        <f t="shared" si="72"/>
        <v>7552434160</v>
      </c>
      <c r="AM602" s="11" t="str">
        <f t="shared" si="73"/>
        <v>C</v>
      </c>
      <c r="AN602" s="11" t="str">
        <f t="shared" si="74"/>
        <v>久しぶり</v>
      </c>
      <c r="AQ602" s="11">
        <f t="shared" si="75"/>
        <v>0</v>
      </c>
      <c r="AR602" s="11">
        <f t="shared" si="76"/>
        <v>0</v>
      </c>
      <c r="BK602" s="13" t="e">
        <f>VLOOKUP(C:C,[2]Sheet2!$A:$A,1,FALSE)</f>
        <v>#N/A</v>
      </c>
    </row>
    <row r="603" spans="1:63" s="11" customFormat="1">
      <c r="A603" s="138">
        <v>810</v>
      </c>
      <c r="B603" s="170" t="s">
        <v>24</v>
      </c>
      <c r="C603" s="136">
        <v>7552434170</v>
      </c>
      <c r="D603" s="136" t="s">
        <v>758</v>
      </c>
      <c r="E603" s="247" t="s">
        <v>400</v>
      </c>
      <c r="F603" s="139">
        <v>3</v>
      </c>
      <c r="G603" s="139" t="s">
        <v>830</v>
      </c>
      <c r="H603" s="139" t="s">
        <v>403</v>
      </c>
      <c r="I603" s="152">
        <v>12</v>
      </c>
      <c r="J603" s="152">
        <v>12</v>
      </c>
      <c r="K603" s="139">
        <v>12</v>
      </c>
      <c r="L603" s="139">
        <v>24</v>
      </c>
      <c r="M603" s="152">
        <v>24</v>
      </c>
      <c r="N603" s="152"/>
      <c r="O603" s="139">
        <v>6</v>
      </c>
      <c r="P603" s="152">
        <v>26</v>
      </c>
      <c r="Q603" s="139">
        <v>23</v>
      </c>
      <c r="R603" s="139">
        <v>23</v>
      </c>
      <c r="S603" s="152">
        <v>23</v>
      </c>
      <c r="T603" s="139">
        <v>29</v>
      </c>
      <c r="U603" s="139">
        <v>30</v>
      </c>
      <c r="V603" s="139">
        <v>244</v>
      </c>
      <c r="W603" s="136" t="s">
        <v>680</v>
      </c>
      <c r="X603" s="136" t="s">
        <v>784</v>
      </c>
      <c r="Y603" s="42" t="str">
        <f>VLOOKUP($C603,[1]量産!$C$4:$N$15550,2,FALSE)</f>
        <v>I3K4529</v>
      </c>
      <c r="Z603" s="108">
        <f>VLOOKUP($C603,[1]量産!$C$4:$N$15550,3,FALSE)</f>
        <v>45386</v>
      </c>
      <c r="AA603" s="42" t="str">
        <f>VLOOKUP($C603,[1]量産!$C$4:$N$15550,4,FALSE)</f>
        <v>VL37 NPR</v>
      </c>
      <c r="AB603" s="42" t="str">
        <f>VLOOKUP($C603,[1]量産!$C$4:$N$15550,5,FALSE)</f>
        <v>VL37 850幅</v>
      </c>
      <c r="AC603" s="81" t="str">
        <f>VLOOKUP($C603,[1]量産!$C$4:$N$15550,6,FALSE)</f>
        <v>VL37 850幅 K研向け FRAME 新規出図</v>
      </c>
      <c r="AD603" s="42" t="str">
        <f>VLOOKUP($C603,[1]量産!$C$4:$N$15550,7,FALSE)</f>
        <v>PA1-4125/PA1-4131</v>
      </c>
      <c r="AE603" s="42" t="str">
        <f>VLOOKUP($C603,[1]量産!$C$4:$N$15550,8,FALSE)</f>
        <v>C</v>
      </c>
      <c r="AF603" s="82" t="str">
        <f>VLOOKUP($C603,[1]量産!$C$4:$N$15550,9,FALSE)</f>
        <v>YKF</v>
      </c>
      <c r="AG603" s="83" t="str">
        <f>VLOOKUP($C603,[1]量産!$C$4:$N$15550,10,FALSE)</f>
        <v>○</v>
      </c>
      <c r="AH603" s="42" t="str">
        <f>VLOOKUP($C603,[1]量産!$C$4:$N$15550,11,FALSE)</f>
        <v>-</v>
      </c>
      <c r="AI603" s="84">
        <f>VLOOKUP($C603,[1]量産!$C$4:$N$15550,12,FALSE)</f>
        <v>20241115</v>
      </c>
      <c r="AJ603" s="9"/>
      <c r="AK603" s="10"/>
      <c r="AL603" s="11">
        <f t="shared" si="72"/>
        <v>7552434170</v>
      </c>
      <c r="AM603" s="11" t="str">
        <f t="shared" si="73"/>
        <v>C</v>
      </c>
      <c r="AN603" s="11" t="str">
        <f t="shared" si="74"/>
        <v>久しぶり</v>
      </c>
      <c r="AQ603" s="11">
        <f t="shared" si="75"/>
        <v>0</v>
      </c>
      <c r="AR603" s="11">
        <f t="shared" si="76"/>
        <v>0</v>
      </c>
      <c r="BK603" s="13" t="e">
        <f>VLOOKUP(C:C,[2]Sheet2!$A:$A,1,FALSE)</f>
        <v>#N/A</v>
      </c>
    </row>
    <row r="604" spans="1:63" s="11" customFormat="1">
      <c r="A604" s="138">
        <v>811</v>
      </c>
      <c r="B604" s="170" t="s">
        <v>24</v>
      </c>
      <c r="C604" s="136">
        <v>7552434180</v>
      </c>
      <c r="D604" s="136" t="s">
        <v>758</v>
      </c>
      <c r="E604" s="247" t="s">
        <v>400</v>
      </c>
      <c r="F604" s="139">
        <v>3</v>
      </c>
      <c r="G604" s="139" t="s">
        <v>760</v>
      </c>
      <c r="H604" s="139" t="s">
        <v>403</v>
      </c>
      <c r="I604" s="300">
        <v>48</v>
      </c>
      <c r="J604" s="300">
        <v>48</v>
      </c>
      <c r="K604" s="299">
        <v>12</v>
      </c>
      <c r="L604" s="299"/>
      <c r="M604" s="299"/>
      <c r="N604" s="300">
        <v>54</v>
      </c>
      <c r="O604" s="299">
        <v>60</v>
      </c>
      <c r="P604" s="300">
        <v>14</v>
      </c>
      <c r="Q604" s="299">
        <v>37</v>
      </c>
      <c r="R604" s="299">
        <v>34</v>
      </c>
      <c r="S604" s="300">
        <v>34</v>
      </c>
      <c r="T604" s="300">
        <v>40</v>
      </c>
      <c r="U604" s="300">
        <v>41</v>
      </c>
      <c r="V604" s="139">
        <v>422</v>
      </c>
      <c r="W604" s="136" t="s">
        <v>680</v>
      </c>
      <c r="X604" s="136" t="s">
        <v>784</v>
      </c>
      <c r="Y604" s="42" t="str">
        <f>VLOOKUP($C604,[1]量産!$C$4:$N$15550,2,FALSE)</f>
        <v>I3K4529</v>
      </c>
      <c r="Z604" s="108">
        <f>VLOOKUP($C604,[1]量産!$C$4:$N$15550,3,FALSE)</f>
        <v>45386</v>
      </c>
      <c r="AA604" s="42" t="str">
        <f>VLOOKUP($C604,[1]量産!$C$4:$N$15550,4,FALSE)</f>
        <v>VL37 NPR</v>
      </c>
      <c r="AB604" s="42" t="str">
        <f>VLOOKUP($C604,[1]量産!$C$4:$N$15550,5,FALSE)</f>
        <v>VL37 850幅</v>
      </c>
      <c r="AC604" s="81" t="str">
        <f>VLOOKUP($C604,[1]量産!$C$4:$N$15550,6,FALSE)</f>
        <v>VL37 850幅 K研向け FRAME 新規出図</v>
      </c>
      <c r="AD604" s="42" t="str">
        <f>VLOOKUP($C604,[1]量産!$C$4:$N$15550,7,FALSE)</f>
        <v>PA1-4062/-4125/PA1-4131</v>
      </c>
      <c r="AE604" s="42" t="str">
        <f>VLOOKUP($C604,[1]量産!$C$4:$N$15550,8,FALSE)</f>
        <v>C</v>
      </c>
      <c r="AF604" s="82" t="str">
        <f>VLOOKUP($C604,[1]量産!$C$4:$N$15550,9,FALSE)</f>
        <v>YSD</v>
      </c>
      <c r="AG604" s="83" t="str">
        <f>VLOOKUP($C604,[1]量産!$C$4:$N$15550,10,FALSE)</f>
        <v>○</v>
      </c>
      <c r="AH604" s="42" t="str">
        <f>VLOOKUP($C604,[1]量産!$C$4:$N$15550,11,FALSE)</f>
        <v>-</v>
      </c>
      <c r="AI604" s="84">
        <f>VLOOKUP($C604,[1]量産!$C$4:$N$15550,12,FALSE)</f>
        <v>20240529</v>
      </c>
      <c r="AJ604" s="9"/>
      <c r="AK604" s="10"/>
      <c r="AL604" s="11">
        <f t="shared" si="72"/>
        <v>7552434180</v>
      </c>
      <c r="AM604" s="11" t="str">
        <f t="shared" si="73"/>
        <v>C</v>
      </c>
      <c r="AN604" s="11" t="str">
        <f t="shared" si="74"/>
        <v>久しぶり</v>
      </c>
      <c r="AQ604" s="11">
        <f t="shared" si="75"/>
        <v>0</v>
      </c>
      <c r="AR604" s="11">
        <f t="shared" si="76"/>
        <v>0</v>
      </c>
      <c r="BK604" s="13" t="e">
        <f>VLOOKUP(C:C,[2]Sheet2!$A:$A,1,FALSE)</f>
        <v>#N/A</v>
      </c>
    </row>
    <row r="605" spans="1:63" s="11" customFormat="1">
      <c r="A605" s="138">
        <v>812</v>
      </c>
      <c r="B605" s="170" t="s">
        <v>24</v>
      </c>
      <c r="C605" s="136">
        <v>7552434190</v>
      </c>
      <c r="D605" s="136" t="s">
        <v>758</v>
      </c>
      <c r="E605" s="247" t="s">
        <v>400</v>
      </c>
      <c r="F605" s="139">
        <v>3</v>
      </c>
      <c r="G605" s="139" t="s">
        <v>831</v>
      </c>
      <c r="H605" s="139" t="s">
        <v>403</v>
      </c>
      <c r="I605" s="152">
        <v>6</v>
      </c>
      <c r="J605" s="152">
        <v>6</v>
      </c>
      <c r="K605" s="152"/>
      <c r="L605" s="152"/>
      <c r="M605" s="152"/>
      <c r="N605" s="139"/>
      <c r="O605" s="139"/>
      <c r="P605" s="152">
        <v>12</v>
      </c>
      <c r="Q605" s="139">
        <v>15</v>
      </c>
      <c r="R605" s="139">
        <v>15</v>
      </c>
      <c r="S605" s="139">
        <v>15</v>
      </c>
      <c r="T605" s="152">
        <v>12</v>
      </c>
      <c r="U605" s="152">
        <v>12</v>
      </c>
      <c r="V605" s="139">
        <v>93</v>
      </c>
      <c r="W605" s="136" t="s">
        <v>680</v>
      </c>
      <c r="X605" s="136" t="s">
        <v>784</v>
      </c>
      <c r="Y605" s="42" t="str">
        <f>VLOOKUP($C605,[1]量産!$C$4:$N$15550,2,FALSE)</f>
        <v>I3K4529</v>
      </c>
      <c r="Z605" s="108">
        <f>VLOOKUP($C605,[1]量産!$C$4:$N$15550,3,FALSE)</f>
        <v>45386</v>
      </c>
      <c r="AA605" s="42" t="str">
        <f>VLOOKUP($C605,[1]量産!$C$4:$N$15550,4,FALSE)</f>
        <v>VL37 NPR</v>
      </c>
      <c r="AB605" s="42" t="str">
        <f>VLOOKUP($C605,[1]量産!$C$4:$N$15550,5,FALSE)</f>
        <v>VL37 850幅</v>
      </c>
      <c r="AC605" s="81" t="str">
        <f>VLOOKUP($C605,[1]量産!$C$4:$N$15550,6,FALSE)</f>
        <v>VL37 850幅 K研向け FRAME 新規出図</v>
      </c>
      <c r="AD605" s="42" t="str">
        <f>VLOOKUP($C605,[1]量産!$C$4:$N$15550,7,FALSE)</f>
        <v>PA1-4125/PA1-4131</v>
      </c>
      <c r="AE605" s="42" t="str">
        <f>VLOOKUP($C605,[1]量産!$C$4:$N$15550,8,FALSE)</f>
        <v>C</v>
      </c>
      <c r="AF605" s="82" t="str">
        <f>VLOOKUP($C605,[1]量産!$C$4:$N$15550,9,FALSE)</f>
        <v>YKG</v>
      </c>
      <c r="AG605" s="83" t="str">
        <f>VLOOKUP($C605,[1]量産!$C$4:$N$15550,10,FALSE)</f>
        <v>○</v>
      </c>
      <c r="AH605" s="42" t="str">
        <f>VLOOKUP($C605,[1]量産!$C$4:$N$15550,11,FALSE)</f>
        <v>-</v>
      </c>
      <c r="AI605" s="84">
        <f>VLOOKUP($C605,[1]量産!$C$4:$N$15550,12,FALSE)</f>
        <v>20241115</v>
      </c>
      <c r="AJ605" s="9"/>
      <c r="AK605" s="10"/>
      <c r="AL605" s="11">
        <f t="shared" si="72"/>
        <v>7552434190</v>
      </c>
      <c r="AM605" s="11" t="str">
        <f t="shared" si="73"/>
        <v>C</v>
      </c>
      <c r="AN605" s="11" t="str">
        <f t="shared" si="74"/>
        <v>久しぶり</v>
      </c>
      <c r="AQ605" s="11">
        <f t="shared" si="75"/>
        <v>0</v>
      </c>
      <c r="AR605" s="11">
        <f t="shared" si="76"/>
        <v>0</v>
      </c>
      <c r="BK605" s="13" t="e">
        <f>VLOOKUP(C:C,[2]Sheet2!$A:$A,1,FALSE)</f>
        <v>#N/A</v>
      </c>
    </row>
    <row r="606" spans="1:63" s="11" customFormat="1">
      <c r="A606" s="138">
        <v>813</v>
      </c>
      <c r="B606" s="170" t="s">
        <v>24</v>
      </c>
      <c r="C606" s="136">
        <v>7552434200</v>
      </c>
      <c r="D606" s="136" t="s">
        <v>758</v>
      </c>
      <c r="E606" s="247" t="s">
        <v>400</v>
      </c>
      <c r="F606" s="139">
        <v>3</v>
      </c>
      <c r="G606" s="139" t="s">
        <v>832</v>
      </c>
      <c r="H606" s="139" t="s">
        <v>403</v>
      </c>
      <c r="I606" s="152">
        <v>12</v>
      </c>
      <c r="J606" s="152">
        <v>12</v>
      </c>
      <c r="K606" s="152"/>
      <c r="L606" s="152"/>
      <c r="M606" s="152"/>
      <c r="N606" s="152"/>
      <c r="O606" s="152">
        <v>6</v>
      </c>
      <c r="P606" s="152">
        <v>12</v>
      </c>
      <c r="Q606" s="152">
        <v>15</v>
      </c>
      <c r="R606" s="139">
        <v>15</v>
      </c>
      <c r="S606" s="139">
        <v>15</v>
      </c>
      <c r="T606" s="139">
        <v>12</v>
      </c>
      <c r="U606" s="139">
        <v>12</v>
      </c>
      <c r="V606" s="139">
        <v>111</v>
      </c>
      <c r="W606" s="136" t="s">
        <v>680</v>
      </c>
      <c r="X606" s="136" t="s">
        <v>784</v>
      </c>
      <c r="Y606" s="42" t="str">
        <f>VLOOKUP($C606,[1]量産!$C$4:$N$15550,2,FALSE)</f>
        <v>I3K4529</v>
      </c>
      <c r="Z606" s="108">
        <f>VLOOKUP($C606,[1]量産!$C$4:$N$15550,3,FALSE)</f>
        <v>45386</v>
      </c>
      <c r="AA606" s="42" t="str">
        <f>VLOOKUP($C606,[1]量産!$C$4:$N$15550,4,FALSE)</f>
        <v>VL37 NPR</v>
      </c>
      <c r="AB606" s="42" t="str">
        <f>VLOOKUP($C606,[1]量産!$C$4:$N$15550,5,FALSE)</f>
        <v>VL37 850幅</v>
      </c>
      <c r="AC606" s="81" t="str">
        <f>VLOOKUP($C606,[1]量産!$C$4:$N$15550,6,FALSE)</f>
        <v>VL37 850幅 K研向け FRAME 新規出図</v>
      </c>
      <c r="AD606" s="42" t="str">
        <f>VLOOKUP($C606,[1]量産!$C$4:$N$15550,7,FALSE)</f>
        <v>PA1-4125/PA1-4131</v>
      </c>
      <c r="AE606" s="42" t="str">
        <f>VLOOKUP($C606,[1]量産!$C$4:$N$15550,8,FALSE)</f>
        <v>C</v>
      </c>
      <c r="AF606" s="82" t="str">
        <f>VLOOKUP($C606,[1]量産!$C$4:$N$15550,9,FALSE)</f>
        <v>YSE</v>
      </c>
      <c r="AG606" s="83" t="str">
        <f>VLOOKUP($C606,[1]量産!$C$4:$N$15550,10,FALSE)</f>
        <v>○</v>
      </c>
      <c r="AH606" s="42" t="str">
        <f>VLOOKUP($C606,[1]量産!$C$4:$N$15550,11,FALSE)</f>
        <v>-</v>
      </c>
      <c r="AI606" s="84">
        <f>VLOOKUP($C606,[1]量産!$C$4:$N$15550,12,FALSE)</f>
        <v>20241011</v>
      </c>
      <c r="AJ606" s="9"/>
      <c r="AK606" s="10"/>
      <c r="AL606" s="11">
        <f t="shared" si="72"/>
        <v>7552434200</v>
      </c>
      <c r="AM606" s="11" t="str">
        <f t="shared" si="73"/>
        <v>C</v>
      </c>
      <c r="AN606" s="11" t="str">
        <f t="shared" si="74"/>
        <v>久しぶり</v>
      </c>
      <c r="AQ606" s="11">
        <f t="shared" si="75"/>
        <v>0</v>
      </c>
      <c r="AR606" s="11">
        <f t="shared" si="76"/>
        <v>0</v>
      </c>
      <c r="BK606" s="13" t="e">
        <f>VLOOKUP(C:C,[2]Sheet2!$A:$A,1,FALSE)</f>
        <v>#N/A</v>
      </c>
    </row>
    <row r="607" spans="1:63" s="11" customFormat="1">
      <c r="A607" s="138">
        <v>704</v>
      </c>
      <c r="B607" s="170" t="s">
        <v>24</v>
      </c>
      <c r="C607" s="136">
        <v>8977917370</v>
      </c>
      <c r="D607" s="136" t="s">
        <v>313</v>
      </c>
      <c r="E607" s="247" t="s">
        <v>400</v>
      </c>
      <c r="F607" s="139">
        <v>1</v>
      </c>
      <c r="G607" s="139" t="s">
        <v>1312</v>
      </c>
      <c r="H607" s="139" t="s">
        <v>403</v>
      </c>
      <c r="I607" s="152"/>
      <c r="J607" s="152">
        <v>207</v>
      </c>
      <c r="K607" s="152">
        <v>35</v>
      </c>
      <c r="L607" s="152">
        <v>70</v>
      </c>
      <c r="M607" s="152">
        <v>59</v>
      </c>
      <c r="N607" s="139">
        <v>59</v>
      </c>
      <c r="O607" s="139">
        <v>41</v>
      </c>
      <c r="P607" s="139">
        <v>14</v>
      </c>
      <c r="Q607" s="139">
        <v>13</v>
      </c>
      <c r="R607" s="139">
        <v>12</v>
      </c>
      <c r="S607" s="139">
        <v>11</v>
      </c>
      <c r="T607" s="139">
        <v>14</v>
      </c>
      <c r="U607" s="139">
        <v>10</v>
      </c>
      <c r="V607" s="139">
        <v>545</v>
      </c>
      <c r="W607" s="136" t="s">
        <v>680</v>
      </c>
      <c r="X607" s="136" t="s">
        <v>801</v>
      </c>
      <c r="Y607" s="42" t="str">
        <f>VLOOKUP($C607,[1]量産!$C$4:$N$15550,2,FALSE)</f>
        <v>I3JCJ80</v>
      </c>
      <c r="Z607" s="108">
        <f>VLOOKUP($C607,[1]量産!$C$4:$N$15550,3,FALSE)</f>
        <v>0</v>
      </c>
      <c r="AA607" s="42" t="str">
        <f>VLOOKUP($C607,[1]量産!$C$4:$N$15550,4,FALSE)</f>
        <v>VL32 NPR</v>
      </c>
      <c r="AB607" s="42" t="str">
        <f>VLOOKUP($C607,[1]量産!$C$4:$N$15550,5,FALSE)</f>
        <v>VL32 850幅</v>
      </c>
      <c r="AC607" s="81" t="str">
        <f>VLOOKUP($C607,[1]量産!$C$4:$N$15550,6,FALSE)</f>
        <v>VL32 D2-GR 850幅 FRAME ASM SOP 新規出図</v>
      </c>
      <c r="AD607" s="42" t="str">
        <f>VLOOKUP($C607,[1]量産!$C$4:$N$15550,7,FALSE)</f>
        <v>PA1-4160</v>
      </c>
      <c r="AE607" s="42" t="str">
        <f>VLOOKUP($C607,[1]量産!$C$4:$N$15550,8,FALSE)</f>
        <v>C</v>
      </c>
      <c r="AF607" s="82" t="str">
        <f>VLOOKUP($C607,[1]量産!$C$4:$N$15550,9,FALSE)</f>
        <v>WYD</v>
      </c>
      <c r="AG607" s="83" t="str">
        <f>VLOOKUP($C607,[1]量産!$C$4:$N$15550,10,FALSE)</f>
        <v>未</v>
      </c>
      <c r="AH607" s="42" t="str">
        <f>VLOOKUP($C607,[1]量産!$C$4:$N$15550,11,FALSE)</f>
        <v>-</v>
      </c>
      <c r="AI607" s="84" t="str">
        <f>VLOOKUP($C607,[1]量産!$C$4:$N$15550,12,FALSE)</f>
        <v>未</v>
      </c>
      <c r="AJ607" s="9"/>
      <c r="AK607" s="10"/>
      <c r="AL607" s="11">
        <f t="shared" si="72"/>
        <v>8977917370</v>
      </c>
      <c r="AM607" s="11" t="str">
        <f t="shared" si="73"/>
        <v>C</v>
      </c>
      <c r="AN607" s="11" t="str">
        <f t="shared" si="74"/>
        <v>久しぶり</v>
      </c>
      <c r="AQ607" s="11">
        <f t="shared" si="75"/>
        <v>0</v>
      </c>
      <c r="AR607" s="11">
        <f t="shared" si="76"/>
        <v>0</v>
      </c>
      <c r="BK607" s="13" t="e">
        <f>VLOOKUP(C:C,[2]Sheet2!$A:$A,1,FALSE)</f>
        <v>#N/A</v>
      </c>
    </row>
    <row r="608" spans="1:63" s="11" customFormat="1">
      <c r="A608" s="138">
        <v>725</v>
      </c>
      <c r="B608" s="170" t="s">
        <v>24</v>
      </c>
      <c r="C608" s="136">
        <v>8977963060</v>
      </c>
      <c r="D608" s="136" t="s">
        <v>41</v>
      </c>
      <c r="E608" s="247" t="s">
        <v>400</v>
      </c>
      <c r="F608" s="139">
        <v>1</v>
      </c>
      <c r="G608" s="139" t="s">
        <v>755</v>
      </c>
      <c r="H608" s="139" t="s">
        <v>403</v>
      </c>
      <c r="I608" s="152"/>
      <c r="J608" s="152">
        <v>1</v>
      </c>
      <c r="K608" s="152"/>
      <c r="L608" s="152"/>
      <c r="M608" s="152"/>
      <c r="N608" s="152"/>
      <c r="O608" s="152"/>
      <c r="P608" s="139"/>
      <c r="Q608" s="139"/>
      <c r="R608" s="139"/>
      <c r="S608" s="139"/>
      <c r="T608" s="139"/>
      <c r="U608" s="139"/>
      <c r="V608" s="139">
        <v>1</v>
      </c>
      <c r="W608" s="136" t="s">
        <v>680</v>
      </c>
      <c r="X608" s="136" t="s">
        <v>790</v>
      </c>
      <c r="Y608" s="42" t="str">
        <f>VLOOKUP($C608,[1]量産!$C$4:$N$15550,2,FALSE)</f>
        <v>I3JAV46</v>
      </c>
      <c r="Z608" s="108">
        <f>VLOOKUP($C608,[1]量産!$C$4:$N$15550,3,FALSE)</f>
        <v>0</v>
      </c>
      <c r="AA608" s="42" t="str">
        <f>VLOOKUP($C608,[1]量産!$C$4:$N$15550,4,FALSE)</f>
        <v>VL24 NPR</v>
      </c>
      <c r="AB608" s="42" t="str">
        <f>VLOOKUP($C608,[1]量産!$C$4:$N$15550,5,FALSE)</f>
        <v>VL24 D2-Gr</v>
      </c>
      <c r="AC608" s="81" t="str">
        <f>VLOOKUP($C608,[1]量産!$C$4:$N$15550,6,FALSE)</f>
        <v>【I3JAV46】VL24 D2-Gr 台湾向け　GVW5t超車　FRAME ASM　新規出図</v>
      </c>
      <c r="AD608" s="42" t="str">
        <f>VLOOKUP($C608,[1]量産!$C$4:$N$15550,7,FALSE)</f>
        <v>PA1-0116</v>
      </c>
      <c r="AE608" s="42" t="str">
        <f>VLOOKUP($C608,[1]量産!$C$4:$N$15550,8,FALSE)</f>
        <v>C</v>
      </c>
      <c r="AF608" s="82" t="str">
        <f>VLOOKUP($C608,[1]量産!$C$4:$N$15550,9,FALSE)</f>
        <v>W1E</v>
      </c>
      <c r="AG608" s="83" t="str">
        <f>VLOOKUP($C608,[1]量産!$C$4:$N$15550,10,FALSE)</f>
        <v>○</v>
      </c>
      <c r="AH608" s="42" t="str">
        <f>VLOOKUP($C608,[1]量産!$C$4:$N$15550,11,FALSE)</f>
        <v>-</v>
      </c>
      <c r="AI608" s="84">
        <f>VLOOKUP($C608,[1]量産!$C$4:$N$15550,12,FALSE)</f>
        <v>20210108</v>
      </c>
      <c r="AJ608" s="9"/>
      <c r="AK608" s="10"/>
      <c r="AL608" s="11">
        <f t="shared" si="72"/>
        <v>8977963060</v>
      </c>
      <c r="AM608" s="11" t="str">
        <f t="shared" si="73"/>
        <v>C</v>
      </c>
      <c r="AN608" s="11" t="str">
        <f t="shared" si="74"/>
        <v>久しぶり</v>
      </c>
      <c r="AQ608" s="11">
        <f t="shared" si="75"/>
        <v>0</v>
      </c>
      <c r="AR608" s="11">
        <f t="shared" si="76"/>
        <v>0</v>
      </c>
      <c r="BK608" s="13" t="e">
        <f>VLOOKUP(C:C,[2]Sheet2!$A:$A,1,FALSE)</f>
        <v>#N/A</v>
      </c>
    </row>
    <row r="609" spans="1:63" s="11" customFormat="1">
      <c r="A609" s="138">
        <v>729</v>
      </c>
      <c r="B609" s="170" t="s">
        <v>24</v>
      </c>
      <c r="C609" s="136">
        <v>8978408190</v>
      </c>
      <c r="D609" s="136" t="s">
        <v>39</v>
      </c>
      <c r="E609" s="247" t="s">
        <v>400</v>
      </c>
      <c r="F609" s="139">
        <v>1</v>
      </c>
      <c r="G609" s="139" t="s">
        <v>1318</v>
      </c>
      <c r="H609" s="139" t="s">
        <v>403</v>
      </c>
      <c r="I609" s="152"/>
      <c r="J609" s="139">
        <v>1</v>
      </c>
      <c r="K609" s="152">
        <v>1</v>
      </c>
      <c r="L609" s="152">
        <v>3</v>
      </c>
      <c r="M609" s="152">
        <v>3</v>
      </c>
      <c r="N609" s="152">
        <v>3</v>
      </c>
      <c r="O609" s="152">
        <v>1</v>
      </c>
      <c r="P609" s="152"/>
      <c r="Q609" s="152"/>
      <c r="R609" s="152"/>
      <c r="S609" s="152"/>
      <c r="T609" s="152"/>
      <c r="U609" s="152"/>
      <c r="V609" s="139">
        <v>12</v>
      </c>
      <c r="W609" s="136" t="s">
        <v>680</v>
      </c>
      <c r="X609" s="136" t="s">
        <v>683</v>
      </c>
      <c r="Y609" s="42" t="str">
        <f>VLOOKUP($C609,[1]量産!$C$4:$N$15550,2,FALSE)</f>
        <v>I3JBN23</v>
      </c>
      <c r="Z609" s="108">
        <f>VLOOKUP($C609,[1]量産!$C$4:$N$15550,3,FALSE)</f>
        <v>0</v>
      </c>
      <c r="AA609" s="42" t="str">
        <f>VLOOKUP($C609,[1]量産!$C$4:$N$15550,4,FALSE)</f>
        <v>VL20 NPR</v>
      </c>
      <c r="AB609" s="42" t="str">
        <f>VLOOKUP($C609,[1]量産!$C$4:$N$15550,5,FALSE)</f>
        <v>VL20 H4-Gr</v>
      </c>
      <c r="AC609" s="81" t="str">
        <f>VLOOKUP($C609,[1]量産!$C$4:$N$15550,6,FALSE)</f>
        <v>【I3JBN23】VL20 H4-Gr FRAME ASM新規出図(初回イベント：’22/12月アセス)</v>
      </c>
      <c r="AD609" s="42" t="str">
        <f>VLOOKUP($C609,[1]量産!$C$4:$N$15550,7,FALSE)</f>
        <v>PA1-5034</v>
      </c>
      <c r="AE609" s="42" t="str">
        <f>VLOOKUP($C609,[1]量産!$C$4:$N$15550,8,FALSE)</f>
        <v>C</v>
      </c>
      <c r="AF609" s="82" t="str">
        <f>VLOOKUP($C609,[1]量産!$C$4:$N$15550,9,FALSE)</f>
        <v>W4F</v>
      </c>
      <c r="AG609" s="83" t="str">
        <f>VLOOKUP($C609,[1]量産!$C$4:$N$15550,10,FALSE)</f>
        <v>○</v>
      </c>
      <c r="AH609" s="42" t="str">
        <f>VLOOKUP($C609,[1]量産!$C$4:$N$15550,11,FALSE)</f>
        <v>-</v>
      </c>
      <c r="AI609" s="84">
        <f>VLOOKUP($C609,[1]量産!$C$4:$N$15550,12,FALSE)</f>
        <v>20250205</v>
      </c>
      <c r="AJ609" s="9"/>
      <c r="AK609" s="10"/>
      <c r="AL609" s="11">
        <f t="shared" si="72"/>
        <v>8978408190</v>
      </c>
      <c r="AM609" s="11" t="str">
        <f t="shared" si="73"/>
        <v>C</v>
      </c>
      <c r="AN609" s="11" t="str">
        <f t="shared" si="74"/>
        <v>久しぶり</v>
      </c>
      <c r="AQ609" s="11">
        <f t="shared" si="75"/>
        <v>0</v>
      </c>
      <c r="AR609" s="11">
        <f t="shared" si="76"/>
        <v>0</v>
      </c>
      <c r="BK609" s="13" t="e">
        <f>VLOOKUP(C:C,[2]Sheet2!$A:$A,1,FALSE)</f>
        <v>#N/A</v>
      </c>
    </row>
    <row r="610" spans="1:63" s="11" customFormat="1">
      <c r="A610" s="138">
        <v>736</v>
      </c>
      <c r="B610" s="170" t="s">
        <v>24</v>
      </c>
      <c r="C610" s="136">
        <v>8978844520</v>
      </c>
      <c r="D610" s="136" t="s">
        <v>43</v>
      </c>
      <c r="E610" s="247" t="s">
        <v>400</v>
      </c>
      <c r="F610" s="139">
        <v>1</v>
      </c>
      <c r="G610" s="139" t="s">
        <v>1313</v>
      </c>
      <c r="H610" s="139" t="s">
        <v>403</v>
      </c>
      <c r="I610" s="152"/>
      <c r="J610" s="139">
        <v>1</v>
      </c>
      <c r="K610" s="152"/>
      <c r="L610" s="152"/>
      <c r="M610" s="152"/>
      <c r="N610" s="152"/>
      <c r="O610" s="152"/>
      <c r="P610" s="152"/>
      <c r="Q610" s="152"/>
      <c r="R610" s="152"/>
      <c r="S610" s="152"/>
      <c r="T610" s="152"/>
      <c r="U610" s="152"/>
      <c r="V610" s="139">
        <v>1</v>
      </c>
      <c r="W610" s="136" t="s">
        <v>680</v>
      </c>
      <c r="X610" s="136" t="s">
        <v>787</v>
      </c>
      <c r="Y610" s="42" t="str">
        <f>VLOOKUP($C610,[1]量産!$C$4:$N$15550,2,FALSE)</f>
        <v>I3JBH56</v>
      </c>
      <c r="Z610" s="108">
        <f>VLOOKUP($C610,[1]量産!$C$4:$N$15550,3,FALSE)</f>
        <v>0</v>
      </c>
      <c r="AA610" s="42" t="str">
        <f>VLOOKUP($C610,[1]量産!$C$4:$N$15550,4,FALSE)</f>
        <v>VL01 NPS</v>
      </c>
      <c r="AB610" s="42" t="str">
        <f>VLOOKUP($C610,[1]量産!$C$4:$N$15550,5,FALSE)</f>
        <v>VL01 SOP</v>
      </c>
      <c r="AC610" s="81" t="str">
        <f>VLOOKUP($C610,[1]量産!$C$4:$N$15550,6,FALSE)</f>
        <v>【I3JBH56】VL01 NPS　850幅　FRAME ASM　新規出図(量産不具合対策に伴う)</v>
      </c>
      <c r="AD610" s="42" t="str">
        <f>VLOOKUP($C610,[1]量産!$C$4:$N$15550,7,FALSE)</f>
        <v>PA1-2160</v>
      </c>
      <c r="AE610" s="42" t="str">
        <f>VLOOKUP($C610,[1]量産!$C$4:$N$15550,8,FALSE)</f>
        <v>C</v>
      </c>
      <c r="AF610" s="82" t="str">
        <f>VLOOKUP($C610,[1]量産!$C$4:$N$15550,9,FALSE)</f>
        <v>UFJ</v>
      </c>
      <c r="AG610" s="83" t="str">
        <f>VLOOKUP($C610,[1]量産!$C$4:$N$15550,10,FALSE)</f>
        <v>○</v>
      </c>
      <c r="AH610" s="42" t="str">
        <f>VLOOKUP($C610,[1]量産!$C$4:$N$15550,11,FALSE)</f>
        <v>-</v>
      </c>
      <c r="AI610" s="84">
        <f>VLOOKUP($C610,[1]量産!$C$4:$N$15550,12,FALSE)</f>
        <v>20220812</v>
      </c>
      <c r="AJ610" s="9"/>
      <c r="AK610" s="10"/>
      <c r="AL610" s="11">
        <f t="shared" si="72"/>
        <v>8978844520</v>
      </c>
      <c r="AM610" s="11" t="str">
        <f t="shared" si="73"/>
        <v>C</v>
      </c>
      <c r="AN610" s="11" t="str">
        <f t="shared" si="74"/>
        <v>久しぶり</v>
      </c>
      <c r="AQ610" s="11">
        <f t="shared" si="75"/>
        <v>0</v>
      </c>
      <c r="AR610" s="11">
        <f t="shared" si="76"/>
        <v>0</v>
      </c>
      <c r="BK610" s="13" t="e">
        <f>VLOOKUP(C:C,[2]Sheet2!$A:$A,1,FALSE)</f>
        <v>#N/A</v>
      </c>
    </row>
    <row r="611" spans="1:63" s="11" customFormat="1">
      <c r="A611" s="138">
        <v>755</v>
      </c>
      <c r="B611" s="170" t="s">
        <v>24</v>
      </c>
      <c r="C611" s="136">
        <v>8983707440</v>
      </c>
      <c r="D611" s="136" t="s">
        <v>40</v>
      </c>
      <c r="E611" s="247" t="s">
        <v>400</v>
      </c>
      <c r="F611" s="139">
        <v>1</v>
      </c>
      <c r="G611" s="139" t="s">
        <v>1411</v>
      </c>
      <c r="H611" s="139" t="s">
        <v>403</v>
      </c>
      <c r="I611" s="152"/>
      <c r="J611" s="152">
        <v>1</v>
      </c>
      <c r="K611" s="152"/>
      <c r="L611" s="152"/>
      <c r="M611" s="152"/>
      <c r="N611" s="152"/>
      <c r="O611" s="152"/>
      <c r="P611" s="139"/>
      <c r="Q611" s="139"/>
      <c r="R611" s="139"/>
      <c r="S611" s="139"/>
      <c r="T611" s="139"/>
      <c r="U611" s="139"/>
      <c r="V611" s="139">
        <v>1</v>
      </c>
      <c r="W611" s="136" t="s">
        <v>680</v>
      </c>
      <c r="X611" s="136" t="s">
        <v>785</v>
      </c>
      <c r="Y611" s="42" t="str">
        <f>VLOOKUP($C611,[1]量産!$C$4:$N$15550,2,FALSE)</f>
        <v>I3JY039</v>
      </c>
      <c r="Z611" s="108">
        <f>VLOOKUP($C611,[1]量産!$C$4:$N$15550,3,FALSE)</f>
        <v>0</v>
      </c>
      <c r="AA611" s="42" t="str">
        <f>VLOOKUP($C611,[1]量産!$C$4:$N$15550,4,FALSE)</f>
        <v>VL08 NPR</v>
      </c>
      <c r="AB611" s="42" t="str">
        <f>VLOOKUP($C611,[1]量産!$C$4:$N$15550,5,FALSE)</f>
        <v>VL08 A-Gr (ASR向け）</v>
      </c>
      <c r="AC611" s="81" t="str">
        <f>VLOOKUP($C611,[1]量産!$C$4:$N$15550,6,FALSE)</f>
        <v>【I3JY039】VL08 A-Gr向け 3X 新規FRAME ASM出図</v>
      </c>
      <c r="AD611" s="42" t="str">
        <f>VLOOKUP($C611,[1]量産!$C$4:$N$15550,7,FALSE)</f>
        <v>PA1-8070</v>
      </c>
      <c r="AE611" s="42" t="str">
        <f>VLOOKUP($C611,[1]量産!$C$4:$N$15550,8,FALSE)</f>
        <v>C</v>
      </c>
      <c r="AF611" s="82" t="str">
        <f>VLOOKUP($C611,[1]量産!$C$4:$N$15550,9,FALSE)</f>
        <v>WQE</v>
      </c>
      <c r="AG611" s="83" t="str">
        <f>VLOOKUP($C611,[1]量産!$C$4:$N$15550,10,FALSE)</f>
        <v>○</v>
      </c>
      <c r="AH611" s="42" t="str">
        <f>VLOOKUP($C611,[1]量産!$C$4:$N$15550,11,FALSE)</f>
        <v>-</v>
      </c>
      <c r="AI611" s="84">
        <f>VLOOKUP($C611,[1]量産!$C$4:$N$15550,12,FALSE)</f>
        <v>20180705</v>
      </c>
      <c r="AJ611" s="9"/>
      <c r="AK611" s="10"/>
      <c r="AL611" s="11">
        <f t="shared" si="72"/>
        <v>8983707440</v>
      </c>
      <c r="AM611" s="11" t="str">
        <f t="shared" si="73"/>
        <v>C</v>
      </c>
      <c r="AN611" s="11" t="str">
        <f t="shared" si="74"/>
        <v>久しぶり</v>
      </c>
      <c r="AQ611" s="11">
        <f t="shared" si="75"/>
        <v>0</v>
      </c>
      <c r="AR611" s="11">
        <f t="shared" si="76"/>
        <v>0</v>
      </c>
      <c r="BK611" s="13" t="e">
        <f>VLOOKUP(C:C,[2]Sheet2!$A:$A,1,FALSE)</f>
        <v>#N/A</v>
      </c>
    </row>
    <row r="612" spans="1:63" s="11" customFormat="1">
      <c r="A612" s="138">
        <v>840</v>
      </c>
      <c r="B612" s="170" t="s">
        <v>24</v>
      </c>
      <c r="C612" s="136">
        <v>8983152572</v>
      </c>
      <c r="D612" s="136" t="s">
        <v>1316</v>
      </c>
      <c r="E612" s="247" t="s">
        <v>400</v>
      </c>
      <c r="F612" s="139">
        <v>3</v>
      </c>
      <c r="G612" s="139" t="s">
        <v>1317</v>
      </c>
      <c r="H612" s="139" t="s">
        <v>403</v>
      </c>
      <c r="I612" s="152"/>
      <c r="J612" s="152">
        <v>6</v>
      </c>
      <c r="K612" s="152"/>
      <c r="L612" s="152"/>
      <c r="M612" s="139"/>
      <c r="N612" s="139">
        <v>6</v>
      </c>
      <c r="O612" s="139"/>
      <c r="P612" s="139"/>
      <c r="Q612" s="139"/>
      <c r="R612" s="139"/>
      <c r="S612" s="139"/>
      <c r="T612" s="139"/>
      <c r="U612" s="139"/>
      <c r="V612" s="139">
        <v>12</v>
      </c>
      <c r="W612" s="136" t="s">
        <v>680</v>
      </c>
      <c r="X612" s="136" t="s">
        <v>797</v>
      </c>
      <c r="Y612" s="42" t="str">
        <f>VLOOKUP($C612,[1]量産!$C$4:$N$15550,2,FALSE)</f>
        <v>I4JFA76</v>
      </c>
      <c r="Z612" s="108">
        <f>VLOOKUP($C612,[1]量産!$C$4:$N$15550,3,FALSE)</f>
        <v>0</v>
      </c>
      <c r="AA612" s="42" t="str">
        <f>VLOOKUP($C612,[1]量産!$C$4:$N$15550,4,FALSE)</f>
        <v>EXP850NP</v>
      </c>
      <c r="AB612" s="42" t="str">
        <f>VLOOKUP($C612,[1]量産!$C$4:$N$15550,5,FALSE)</f>
        <v>VN97D6 NPS K_WB</v>
      </c>
      <c r="AC612" s="81" t="str">
        <f>VLOOKUP($C612,[1]量産!$C$4:$N$15550,6,FALSE)</f>
        <v>【4JFA76】VN97 C5-Gr SOP NPS 7.5ton ECR反映設変 1)GUSSET_4/5TH共通化 2) GUSSET;PATCH溶接パタ－ン統一 3) CM_4/5構成品長尺PL公差抹消  【対象FR 8983152572～5372】　</v>
      </c>
      <c r="AD612" s="42" t="str">
        <f>VLOOKUP($C612,[1]量産!$C$4:$N$15550,7,FALSE)</f>
        <v>PA1-5083/5078</v>
      </c>
      <c r="AE612" s="42" t="str">
        <f>VLOOKUP($C612,[1]量産!$C$4:$N$15550,8,FALSE)</f>
        <v>C</v>
      </c>
      <c r="AF612" s="82" t="str">
        <f>VLOOKUP($C612,[1]量産!$C$4:$N$15550,9,FALSE)</f>
        <v>UE3</v>
      </c>
      <c r="AG612" s="83" t="str">
        <f>VLOOKUP($C612,[1]量産!$C$4:$N$15550,10,FALSE)</f>
        <v>○</v>
      </c>
      <c r="AH612" s="42" t="str">
        <f>VLOOKUP($C612,[1]量産!$C$4:$N$15550,11,FALSE)</f>
        <v>-</v>
      </c>
      <c r="AI612" s="84" t="str">
        <f>VLOOKUP($C612,[1]量産!$C$4:$N$15550,12,FALSE)</f>
        <v>20151130</v>
      </c>
      <c r="AJ612" s="9"/>
      <c r="AK612" s="10"/>
      <c r="AL612" s="11">
        <f t="shared" si="72"/>
        <v>8983152572</v>
      </c>
      <c r="AM612" s="11" t="str">
        <f t="shared" si="73"/>
        <v>C</v>
      </c>
      <c r="AN612" s="11" t="str">
        <f t="shared" si="74"/>
        <v>久しぶり</v>
      </c>
      <c r="AQ612" s="11">
        <f t="shared" si="75"/>
        <v>0</v>
      </c>
      <c r="AR612" s="11">
        <f t="shared" si="76"/>
        <v>0</v>
      </c>
      <c r="BK612" s="13" t="e">
        <f>VLOOKUP(C:C,[2]Sheet2!$A:$A,1,FALSE)</f>
        <v>#N/A</v>
      </c>
    </row>
    <row r="613" spans="1:63" s="11" customFormat="1">
      <c r="A613" s="138">
        <v>643</v>
      </c>
      <c r="B613" s="170" t="s">
        <v>24</v>
      </c>
      <c r="C613" s="136">
        <v>8974997000</v>
      </c>
      <c r="D613" s="136" t="s">
        <v>8</v>
      </c>
      <c r="E613" s="247" t="s">
        <v>400</v>
      </c>
      <c r="F613" s="139">
        <v>1</v>
      </c>
      <c r="G613" s="139" t="s">
        <v>1643</v>
      </c>
      <c r="H613" s="139" t="s">
        <v>403</v>
      </c>
      <c r="I613" s="152"/>
      <c r="J613" s="152">
        <v>1</v>
      </c>
      <c r="K613" s="152">
        <v>1</v>
      </c>
      <c r="L613" s="152"/>
      <c r="M613" s="152"/>
      <c r="N613" s="152"/>
      <c r="O613" s="152"/>
      <c r="P613" s="152"/>
      <c r="Q613" s="152"/>
      <c r="R613" s="139"/>
      <c r="S613" s="152"/>
      <c r="T613" s="152"/>
      <c r="U613" s="152"/>
      <c r="V613" s="139">
        <v>2</v>
      </c>
      <c r="W613" s="136" t="s">
        <v>680</v>
      </c>
      <c r="X613" s="136" t="s">
        <v>787</v>
      </c>
      <c r="Y613" s="42" t="str">
        <f>VLOOKUP($C613,[1]量産!$C$4:$N$15550,2,FALSE)</f>
        <v>I3JZ129</v>
      </c>
      <c r="Z613" s="108">
        <f>VLOOKUP($C613,[1]量産!$C$4:$N$15550,3,FALSE)</f>
        <v>0</v>
      </c>
      <c r="AA613" s="42" t="str">
        <f>VLOOKUP($C613,[1]量産!$C$4:$N$15550,4,FALSE)</f>
        <v>VL01 NPR</v>
      </c>
      <c r="AB613" s="42" t="str">
        <f>VLOOKUP($C613,[1]量産!$C$4:$N$15550,5,FALSE)</f>
        <v>VL01 C3-Gr</v>
      </c>
      <c r="AC613" s="81" t="str">
        <f>VLOOKUP($C613,[1]量産!$C$4:$N$15550,6,FALSE)</f>
        <v>【I3JZ129】VL01 C3-Gr NPR 新規出図</v>
      </c>
      <c r="AD613" s="42" t="str">
        <f>VLOOKUP($C613,[1]量産!$C$4:$N$15550,7,FALSE)</f>
        <v>PA1-8185</v>
      </c>
      <c r="AE613" s="42" t="str">
        <f>VLOOKUP($C613,[1]量産!$C$4:$N$15550,8,FALSE)</f>
        <v>C</v>
      </c>
      <c r="AF613" s="82" t="str">
        <f>VLOOKUP($C613,[1]量産!$C$4:$N$15550,9,FALSE)</f>
        <v>WAC</v>
      </c>
      <c r="AG613" s="83" t="str">
        <f>VLOOKUP($C613,[1]量産!$C$4:$N$15550,10,FALSE)</f>
        <v>○</v>
      </c>
      <c r="AH613" s="42" t="str">
        <f>VLOOKUP($C613,[1]量産!$C$4:$N$15550,11,FALSE)</f>
        <v>-</v>
      </c>
      <c r="AI613" s="84">
        <f>VLOOKUP($C613,[1]量産!$C$4:$N$15550,12,FALSE)</f>
        <v>20190114</v>
      </c>
      <c r="AJ613" s="9"/>
      <c r="AK613" s="10"/>
      <c r="AL613" s="11">
        <f t="shared" si="72"/>
        <v>8974997000</v>
      </c>
      <c r="AM613" s="11" t="str">
        <f t="shared" si="73"/>
        <v>C</v>
      </c>
      <c r="AN613" s="11" t="str">
        <f t="shared" si="74"/>
        <v>久しぶり</v>
      </c>
      <c r="AQ613" s="11">
        <f t="shared" si="75"/>
        <v>0</v>
      </c>
      <c r="AR613" s="11">
        <f t="shared" si="76"/>
        <v>0</v>
      </c>
      <c r="BK613" s="13" t="e">
        <f>VLOOKUP(C:C,[2]Sheet2!$A:$A,1,FALSE)</f>
        <v>#N/A</v>
      </c>
    </row>
    <row r="614" spans="1:63" s="11" customFormat="1">
      <c r="A614" s="138">
        <v>685</v>
      </c>
      <c r="B614" s="170" t="s">
        <v>24</v>
      </c>
      <c r="C614" s="136">
        <v>8976682230</v>
      </c>
      <c r="D614" s="136" t="s">
        <v>41</v>
      </c>
      <c r="E614" s="247" t="s">
        <v>400</v>
      </c>
      <c r="F614" s="139">
        <v>1</v>
      </c>
      <c r="G614" s="139" t="s">
        <v>1644</v>
      </c>
      <c r="H614" s="139" t="s">
        <v>403</v>
      </c>
      <c r="I614" s="152"/>
      <c r="J614" s="152">
        <v>1</v>
      </c>
      <c r="K614" s="152">
        <v>1</v>
      </c>
      <c r="L614" s="152">
        <v>1</v>
      </c>
      <c r="M614" s="152">
        <v>1</v>
      </c>
      <c r="N614" s="152">
        <v>1</v>
      </c>
      <c r="O614" s="152"/>
      <c r="P614" s="152"/>
      <c r="Q614" s="139"/>
      <c r="R614" s="139"/>
      <c r="S614" s="139"/>
      <c r="T614" s="152"/>
      <c r="U614" s="152"/>
      <c r="V614" s="139">
        <v>5</v>
      </c>
      <c r="W614" s="136" t="s">
        <v>680</v>
      </c>
      <c r="X614" s="136" t="s">
        <v>790</v>
      </c>
      <c r="Y614" s="42" t="str">
        <f>VLOOKUP($C614,[1]量産!$C$4:$N$15550,2,FALSE)</f>
        <v>I3JAP49</v>
      </c>
      <c r="Z614" s="108">
        <f>VLOOKUP($C614,[1]量産!$C$4:$N$15550,3,FALSE)</f>
        <v>0</v>
      </c>
      <c r="AA614" s="42" t="str">
        <f>VLOOKUP($C614,[1]量産!$C$4:$N$15550,4,FALSE)</f>
        <v>VL24 NPR</v>
      </c>
      <c r="AB614" s="42" t="str">
        <f>VLOOKUP($C614,[1]量産!$C$4:$N$15550,5,FALSE)</f>
        <v>VL24 A-Gr</v>
      </c>
      <c r="AC614" s="81" t="str">
        <f>VLOOKUP($C614,[1]量産!$C$4:$N$15550,6,FALSE)</f>
        <v>【I3JAP49】VL24 A/B-Gr 3X系FRAME 一生向け新規出図</v>
      </c>
      <c r="AD614" s="42" t="str">
        <f>VLOOKUP($C614,[1]量産!$C$4:$N$15550,7,FALSE)</f>
        <v>PA1-4087</v>
      </c>
      <c r="AE614" s="42" t="str">
        <f>VLOOKUP($C614,[1]量産!$C$4:$N$15550,8,FALSE)</f>
        <v>C</v>
      </c>
      <c r="AF614" s="82" t="str">
        <f>VLOOKUP($C614,[1]量産!$C$4:$N$15550,9,FALSE)</f>
        <v>WHY</v>
      </c>
      <c r="AG614" s="83" t="str">
        <f>VLOOKUP($C614,[1]量産!$C$4:$N$15550,10,FALSE)</f>
        <v>○</v>
      </c>
      <c r="AH614" s="42" t="str">
        <f>VLOOKUP($C614,[1]量産!$C$4:$N$15550,11,FALSE)</f>
        <v>-</v>
      </c>
      <c r="AI614" s="84">
        <f>VLOOKUP($C614,[1]量産!$C$4:$N$15550,12,FALSE)</f>
        <v>20240606</v>
      </c>
      <c r="AJ614" s="9"/>
      <c r="AK614" s="10"/>
      <c r="AL614" s="11">
        <f t="shared" si="72"/>
        <v>8976682230</v>
      </c>
      <c r="AM614" s="11" t="str">
        <f t="shared" si="73"/>
        <v>C</v>
      </c>
      <c r="AN614" s="11" t="str">
        <f t="shared" si="74"/>
        <v>久しぶり</v>
      </c>
      <c r="AQ614" s="11">
        <f t="shared" si="75"/>
        <v>0</v>
      </c>
      <c r="AR614" s="11">
        <f t="shared" si="76"/>
        <v>0</v>
      </c>
      <c r="BK614" s="13" t="e">
        <f>VLOOKUP(C:C,[2]Sheet2!$A:$A,1,FALSE)</f>
        <v>#N/A</v>
      </c>
    </row>
    <row r="615" spans="1:63" s="11" customFormat="1">
      <c r="A615" s="138">
        <v>697</v>
      </c>
      <c r="B615" s="170" t="s">
        <v>24</v>
      </c>
      <c r="C615" s="136">
        <v>8977909713</v>
      </c>
      <c r="D615" s="136" t="s">
        <v>41</v>
      </c>
      <c r="E615" s="247" t="s">
        <v>400</v>
      </c>
      <c r="F615" s="139">
        <v>1</v>
      </c>
      <c r="G615" s="139" t="s">
        <v>1645</v>
      </c>
      <c r="H615" s="139" t="s">
        <v>403</v>
      </c>
      <c r="I615" s="152"/>
      <c r="J615" s="139">
        <v>1</v>
      </c>
      <c r="K615" s="139"/>
      <c r="L615" s="139"/>
      <c r="M615" s="139"/>
      <c r="N615" s="152"/>
      <c r="O615" s="152"/>
      <c r="P615" s="152"/>
      <c r="Q615" s="152"/>
      <c r="R615" s="152"/>
      <c r="S615" s="152"/>
      <c r="T615" s="152"/>
      <c r="U615" s="152"/>
      <c r="V615" s="139">
        <v>1</v>
      </c>
      <c r="W615" s="136" t="s">
        <v>680</v>
      </c>
      <c r="X615" s="136" t="s">
        <v>790</v>
      </c>
      <c r="Y615" s="42" t="str">
        <f>VLOOKUP($C615,[1]量産!$C$4:$N$15550,2,FALSE)</f>
        <v>I4JJC01</v>
      </c>
      <c r="Z615" s="108">
        <f>VLOOKUP($C615,[1]量産!$C$4:$N$15550,3,FALSE)</f>
        <v>0</v>
      </c>
      <c r="AA615" s="42" t="str">
        <f>VLOOKUP($C615,[1]量産!$C$4:$N$15550,4,FALSE)</f>
        <v>VL24 NPR</v>
      </c>
      <c r="AB615" s="42" t="str">
        <f>VLOOKUP($C615,[1]量産!$C$4:$N$15550,5,FALSE)</f>
        <v>VL24 D-Gr</v>
      </c>
      <c r="AC615" s="81" t="str">
        <f>VLOOKUP($C615,[1]量産!$C$4:$N$15550,6,FALSE)</f>
        <v>【I4JJC01】VL24 D-Gr NPR 850巾FRAME　SOP向けサ変出図</v>
      </c>
      <c r="AD615" s="42" t="str">
        <f>VLOOKUP($C615,[1]量産!$C$4:$N$15550,7,FALSE)</f>
        <v>PA1-1115</v>
      </c>
      <c r="AE615" s="42" t="str">
        <f>VLOOKUP($C615,[1]量産!$C$4:$N$15550,8,FALSE)</f>
        <v>C</v>
      </c>
      <c r="AF615" s="82" t="str">
        <f>VLOOKUP($C615,[1]量産!$C$4:$N$15550,9,FALSE)</f>
        <v>2WCP</v>
      </c>
      <c r="AG615" s="83" t="str">
        <f>VLOOKUP($C615,[1]量産!$C$4:$N$15550,10,FALSE)</f>
        <v>○</v>
      </c>
      <c r="AH615" s="42" t="str">
        <f>VLOOKUP($C615,[1]量産!$C$4:$N$15550,11,FALSE)</f>
        <v>-</v>
      </c>
      <c r="AI615" s="84">
        <f>VLOOKUP($C615,[1]量産!$C$4:$N$15550,12,FALSE)</f>
        <v>20210818</v>
      </c>
      <c r="AJ615" s="9"/>
      <c r="AK615" s="10"/>
      <c r="AL615" s="11">
        <f t="shared" si="72"/>
        <v>8977909713</v>
      </c>
      <c r="AM615" s="11" t="str">
        <f t="shared" si="73"/>
        <v>C</v>
      </c>
      <c r="AN615" s="11" t="str">
        <f t="shared" si="74"/>
        <v>久しぶり</v>
      </c>
      <c r="AQ615" s="11">
        <f t="shared" si="75"/>
        <v>0</v>
      </c>
      <c r="AR615" s="11">
        <f t="shared" si="76"/>
        <v>0</v>
      </c>
      <c r="BK615" s="13" t="e">
        <f>VLOOKUP(C:C,[2]Sheet2!$A:$A,1,FALSE)</f>
        <v>#N/A</v>
      </c>
    </row>
    <row r="616" spans="1:63" s="11" customFormat="1">
      <c r="A616" s="138">
        <v>757</v>
      </c>
      <c r="B616" s="170" t="s">
        <v>24</v>
      </c>
      <c r="C616" s="136">
        <v>8983906340</v>
      </c>
      <c r="D616" s="136" t="s">
        <v>8</v>
      </c>
      <c r="E616" s="247" t="s">
        <v>400</v>
      </c>
      <c r="F616" s="139">
        <v>1</v>
      </c>
      <c r="G616" s="139" t="s">
        <v>1646</v>
      </c>
      <c r="H616" s="139" t="s">
        <v>403</v>
      </c>
      <c r="I616" s="300"/>
      <c r="J616" s="300">
        <v>2</v>
      </c>
      <c r="K616" s="300">
        <v>6</v>
      </c>
      <c r="L616" s="300">
        <v>13</v>
      </c>
      <c r="M616" s="300">
        <v>12</v>
      </c>
      <c r="N616" s="300">
        <v>11</v>
      </c>
      <c r="O616" s="300">
        <v>6</v>
      </c>
      <c r="P616" s="299"/>
      <c r="Q616" s="299"/>
      <c r="R616" s="299"/>
      <c r="S616" s="299"/>
      <c r="T616" s="299"/>
      <c r="U616" s="299"/>
      <c r="V616" s="139">
        <v>50</v>
      </c>
      <c r="W616" s="136" t="s">
        <v>680</v>
      </c>
      <c r="X616" s="136" t="s">
        <v>787</v>
      </c>
      <c r="Y616" s="42" t="str">
        <f>VLOOKUP($C616,[1]量産!$C$4:$N$15550,2,FALSE)</f>
        <v>I3JY384</v>
      </c>
      <c r="Z616" s="108">
        <f>VLOOKUP($C616,[1]量産!$C$4:$N$15550,3,FALSE)</f>
        <v>0</v>
      </c>
      <c r="AA616" s="42" t="str">
        <f>VLOOKUP($C616,[1]量産!$C$4:$N$15550,4,FALSE)</f>
        <v>VL01 NPR</v>
      </c>
      <c r="AB616" s="42" t="str">
        <f>VLOOKUP($C616,[1]量産!$C$4:$N$15550,5,FALSE)</f>
        <v>VL01 C-Gr</v>
      </c>
      <c r="AC616" s="81" t="str">
        <f>VLOOKUP($C616,[1]量産!$C$4:$N$15550,6,FALSE)</f>
        <v>【I3JY384】VL01 C-Gr向け 3X 新規FRAME ASM出図</v>
      </c>
      <c r="AD616" s="42" t="str">
        <f>VLOOKUP($C616,[1]量産!$C$4:$N$15550,7,FALSE)</f>
        <v>PA1-8167</v>
      </c>
      <c r="AE616" s="42" t="str">
        <f>VLOOKUP($C616,[1]量産!$C$4:$N$15550,8,FALSE)</f>
        <v>C</v>
      </c>
      <c r="AF616" s="82" t="str">
        <f>VLOOKUP($C616,[1]量産!$C$4:$N$15550,9,FALSE)</f>
        <v>WAA</v>
      </c>
      <c r="AG616" s="83" t="str">
        <f>VLOOKUP($C616,[1]量産!$C$4:$N$15550,10,FALSE)</f>
        <v>○</v>
      </c>
      <c r="AH616" s="42" t="str">
        <f>VLOOKUP($C616,[1]量産!$C$4:$N$15550,11,FALSE)</f>
        <v>-</v>
      </c>
      <c r="AI616" s="84">
        <f>VLOOKUP($C616,[1]量産!$C$4:$N$15550,12,FALSE)</f>
        <v>20190117</v>
      </c>
      <c r="AJ616" s="9"/>
      <c r="AK616" s="10"/>
      <c r="AL616" s="11">
        <f t="shared" si="72"/>
        <v>8983906340</v>
      </c>
      <c r="AM616" s="11" t="str">
        <f t="shared" si="73"/>
        <v>C</v>
      </c>
      <c r="AN616" s="11" t="str">
        <f t="shared" si="74"/>
        <v>久しぶり</v>
      </c>
      <c r="AQ616" s="11">
        <f t="shared" si="75"/>
        <v>0</v>
      </c>
      <c r="AR616" s="11">
        <f t="shared" si="76"/>
        <v>0</v>
      </c>
      <c r="BK616" s="13" t="e">
        <f>VLOOKUP(C:C,[2]Sheet2!$A:$A,1,FALSE)</f>
        <v>#N/A</v>
      </c>
    </row>
    <row r="617" spans="1:63" s="11" customFormat="1">
      <c r="A617" s="138">
        <v>660</v>
      </c>
      <c r="B617" s="170" t="s">
        <v>24</v>
      </c>
      <c r="C617" s="136">
        <v>8975249360</v>
      </c>
      <c r="D617" s="136" t="s">
        <v>8</v>
      </c>
      <c r="E617" s="247" t="s">
        <v>400</v>
      </c>
      <c r="F617" s="139">
        <v>1</v>
      </c>
      <c r="G617" s="139" t="s">
        <v>1647</v>
      </c>
      <c r="H617" s="139" t="s">
        <v>403</v>
      </c>
      <c r="I617" s="300"/>
      <c r="J617" s="299"/>
      <c r="K617" s="300">
        <v>1</v>
      </c>
      <c r="L617" s="299">
        <v>1</v>
      </c>
      <c r="M617" s="299">
        <v>2</v>
      </c>
      <c r="N617" s="300">
        <v>1</v>
      </c>
      <c r="O617" s="300"/>
      <c r="P617" s="300"/>
      <c r="Q617" s="300"/>
      <c r="R617" s="300"/>
      <c r="S617" s="300"/>
      <c r="T617" s="300"/>
      <c r="U617" s="300"/>
      <c r="V617" s="139">
        <v>5</v>
      </c>
      <c r="W617" s="136" t="s">
        <v>680</v>
      </c>
      <c r="X617" s="136" t="s">
        <v>787</v>
      </c>
      <c r="Y617" s="42" t="str">
        <f>VLOOKUP($C617,[1]量産!$C$4:$N$15550,2,FALSE)</f>
        <v>I3JZ940</v>
      </c>
      <c r="Z617" s="108">
        <f>VLOOKUP($C617,[1]量産!$C$4:$N$15550,3,FALSE)</f>
        <v>0</v>
      </c>
      <c r="AA617" s="42" t="str">
        <f>VLOOKUP($C617,[1]量産!$C$4:$N$15550,4,FALSE)</f>
        <v>VL01 NPR</v>
      </c>
      <c r="AB617" s="42" t="str">
        <f>VLOOKUP($C617,[1]量産!$C$4:$N$15550,5,FALSE)</f>
        <v>VL01 F3-Gr</v>
      </c>
      <c r="AC617" s="81" t="str">
        <f>VLOOKUP($C617,[1]量産!$C$4:$N$15550,6,FALSE)</f>
        <v>【I3JZ940】VL01 F3-Gr 3X 850幅 SOP向け 新規FRAME ASM出図</v>
      </c>
      <c r="AD617" s="42" t="str">
        <f>VLOOKUP($C617,[1]量産!$C$4:$N$15550,7,FALSE)</f>
        <v>PA1-5062</v>
      </c>
      <c r="AE617" s="42" t="str">
        <f>VLOOKUP($C617,[1]量産!$C$4:$N$15550,8,FALSE)</f>
        <v>C</v>
      </c>
      <c r="AF617" s="82" t="str">
        <f>VLOOKUP($C617,[1]量産!$C$4:$N$15550,9,FALSE)</f>
        <v>WZG</v>
      </c>
      <c r="AG617" s="83" t="str">
        <f>VLOOKUP($C617,[1]量産!$C$4:$N$15550,10,FALSE)</f>
        <v>○</v>
      </c>
      <c r="AH617" s="42" t="str">
        <f>VLOOKUP($C617,[1]量産!$C$4:$N$15550,11,FALSE)</f>
        <v>-</v>
      </c>
      <c r="AI617" s="84">
        <f>VLOOKUP($C617,[1]量産!$C$4:$N$15550,12,FALSE)</f>
        <v>20250509</v>
      </c>
      <c r="AJ617" s="9"/>
      <c r="AK617" s="10"/>
      <c r="AL617" s="11">
        <f t="shared" si="72"/>
        <v>8975249360</v>
      </c>
      <c r="AM617" s="11" t="str">
        <f t="shared" si="73"/>
        <v>C</v>
      </c>
      <c r="AN617" s="11" t="str">
        <f t="shared" si="74"/>
        <v>久しぶり</v>
      </c>
      <c r="AQ617" s="11">
        <f t="shared" si="75"/>
        <v>0</v>
      </c>
      <c r="AR617" s="11">
        <f t="shared" si="76"/>
        <v>0</v>
      </c>
      <c r="BK617" s="13" t="e">
        <f>VLOOKUP(C:C,[2]Sheet2!$A:$A,1,FALSE)</f>
        <v>#N/A</v>
      </c>
    </row>
    <row r="618" spans="1:63" s="11" customFormat="1">
      <c r="A618" s="138">
        <v>792</v>
      </c>
      <c r="B618" s="170" t="s">
        <v>24</v>
      </c>
      <c r="C618" s="136">
        <v>7552165461</v>
      </c>
      <c r="D618" s="136" t="s">
        <v>742</v>
      </c>
      <c r="E618" s="247" t="s">
        <v>400</v>
      </c>
      <c r="F618" s="139">
        <v>3</v>
      </c>
      <c r="G618" s="139" t="s">
        <v>1648</v>
      </c>
      <c r="H618" s="139" t="s">
        <v>403</v>
      </c>
      <c r="I618" s="300"/>
      <c r="J618" s="300"/>
      <c r="K618" s="299">
        <v>6</v>
      </c>
      <c r="L618" s="300"/>
      <c r="M618" s="300"/>
      <c r="N618" s="300"/>
      <c r="O618" s="300"/>
      <c r="P618" s="300"/>
      <c r="Q618" s="300"/>
      <c r="R618" s="300"/>
      <c r="S618" s="300"/>
      <c r="T618" s="300"/>
      <c r="U618" s="300"/>
      <c r="V618" s="139">
        <v>6</v>
      </c>
      <c r="W618" s="136" t="s">
        <v>680</v>
      </c>
      <c r="X618" s="136" t="s">
        <v>681</v>
      </c>
      <c r="Y618" s="42" t="str">
        <f>VLOOKUP($C618,[1]量産!$C$4:$N$15550,2,FALSE)</f>
        <v>I4K4072</v>
      </c>
      <c r="Z618" s="108">
        <f>VLOOKUP($C618,[1]量産!$C$4:$N$15550,3,FALSE)</f>
        <v>45439</v>
      </c>
      <c r="AA618" s="42" t="str">
        <f>VLOOKUP($C618,[1]量産!$C$4:$N$15550,4,FALSE)</f>
        <v>VK00 NP*</v>
      </c>
      <c r="AB618" s="42" t="str">
        <f>VLOOKUP($C618,[1]量産!$C$4:$N$15550,5,FALSE)</f>
        <v>VK00 B1-Gr 850幅</v>
      </c>
      <c r="AC618" s="81" t="str">
        <f>VLOOKUP($C618,[1]量産!$C$4:$N$15550,6,FALSE)</f>
        <v>VK00 B1-GR 850幅　一生向け　FRAME ASM 設変出図(内容:溶接NUT変更,W/PAINT部品 表面処理の変更,K研でのECR内容を今後のイベントに反映)</v>
      </c>
      <c r="AD618" s="42" t="str">
        <f>VLOOKUP($C618,[1]量産!$C$4:$N$15550,7,FALSE)</f>
        <v>PA1-4115</v>
      </c>
      <c r="AE618" s="42" t="str">
        <f>VLOOKUP($C618,[1]量産!$C$4:$N$15550,8,FALSE)</f>
        <v>C</v>
      </c>
      <c r="AF618" s="82" t="str">
        <f>VLOOKUP($C618,[1]量産!$C$4:$N$15550,9,FALSE)</f>
        <v>HK1</v>
      </c>
      <c r="AG618" s="83" t="str">
        <f>VLOOKUP($C618,[1]量産!$C$4:$N$15550,10,FALSE)</f>
        <v>○</v>
      </c>
      <c r="AH618" s="42" t="str">
        <f>VLOOKUP($C618,[1]量産!$C$4:$N$15550,11,FALSE)</f>
        <v>-</v>
      </c>
      <c r="AI618" s="84">
        <f>VLOOKUP($C618,[1]量産!$C$4:$N$15550,12,FALSE)</f>
        <v>20240807</v>
      </c>
      <c r="AJ618" s="9"/>
      <c r="AK618" s="10"/>
      <c r="AL618" s="11">
        <f t="shared" si="72"/>
        <v>7552165461</v>
      </c>
      <c r="AM618" s="11" t="str">
        <f t="shared" si="73"/>
        <v>C</v>
      </c>
      <c r="AN618" s="11" t="str">
        <f t="shared" si="74"/>
        <v>久しぶり</v>
      </c>
      <c r="AQ618" s="11">
        <f t="shared" si="75"/>
        <v>0</v>
      </c>
      <c r="AR618" s="11">
        <f t="shared" si="76"/>
        <v>0</v>
      </c>
      <c r="BK618" s="13" t="e">
        <f>VLOOKUP(C:C,[2]Sheet2!$A:$A,1,FALSE)</f>
        <v>#N/A</v>
      </c>
    </row>
    <row r="619" spans="1:63" s="11" customFormat="1">
      <c r="A619" s="138">
        <v>833</v>
      </c>
      <c r="B619" s="170" t="s">
        <v>24</v>
      </c>
      <c r="C619" s="136">
        <v>8978836721</v>
      </c>
      <c r="D619" s="136" t="s">
        <v>742</v>
      </c>
      <c r="E619" s="247" t="s">
        <v>400</v>
      </c>
      <c r="F619" s="139">
        <v>3</v>
      </c>
      <c r="G619" s="139" t="s">
        <v>1649</v>
      </c>
      <c r="H619" s="139" t="s">
        <v>403</v>
      </c>
      <c r="I619" s="152"/>
      <c r="J619" s="152"/>
      <c r="K619" s="152"/>
      <c r="L619" s="152"/>
      <c r="M619" s="152">
        <v>6</v>
      </c>
      <c r="N619" s="152"/>
      <c r="O619" s="139"/>
      <c r="P619" s="139"/>
      <c r="Q619" s="139"/>
      <c r="R619" s="139"/>
      <c r="S619" s="139"/>
      <c r="T619" s="139"/>
      <c r="U619" s="139"/>
      <c r="V619" s="139">
        <v>6</v>
      </c>
      <c r="W619" s="136" t="s">
        <v>680</v>
      </c>
      <c r="X619" s="136" t="s">
        <v>681</v>
      </c>
      <c r="Y619" s="42" t="str">
        <f>VLOOKUP($C619,[1]量産!$C$4:$N$15550,2,FALSE)</f>
        <v>I4K4072</v>
      </c>
      <c r="Z619" s="108">
        <f>VLOOKUP($C619,[1]量産!$C$4:$N$15550,3,FALSE)</f>
        <v>45439</v>
      </c>
      <c r="AA619" s="42" t="str">
        <f>VLOOKUP($C619,[1]量産!$C$4:$N$15550,4,FALSE)</f>
        <v>VK00 NP*</v>
      </c>
      <c r="AB619" s="42" t="str">
        <f>VLOOKUP($C619,[1]量産!$C$4:$N$15550,5,FALSE)</f>
        <v>VK00 B1-Gr 850幅</v>
      </c>
      <c r="AC619" s="81" t="str">
        <f>VLOOKUP($C619,[1]量産!$C$4:$N$15550,6,FALSE)</f>
        <v>VK00 B1-GR 850幅　一生向け　FRAME ASM 設変出図(内容:溶接NUT変更,W/PAINT部品 表面処理の変更,K研でのECR内容を今後のイベントに反映)</v>
      </c>
      <c r="AD619" s="42" t="str">
        <f>VLOOKUP($C619,[1]量産!$C$4:$N$15550,7,FALSE)</f>
        <v>PA1-4120</v>
      </c>
      <c r="AE619" s="42" t="str">
        <f>VLOOKUP($C619,[1]量産!$C$4:$N$15550,8,FALSE)</f>
        <v>C</v>
      </c>
      <c r="AF619" s="82" t="str">
        <f>VLOOKUP($C619,[1]量産!$C$4:$N$15550,9,FALSE)</f>
        <v>HF6</v>
      </c>
      <c r="AG619" s="83" t="str">
        <f>VLOOKUP($C619,[1]量産!$C$4:$N$15550,10,FALSE)</f>
        <v>○</v>
      </c>
      <c r="AH619" s="42" t="str">
        <f>VLOOKUP($C619,[1]量産!$C$4:$N$15550,11,FALSE)</f>
        <v>-</v>
      </c>
      <c r="AI619" s="84">
        <f>VLOOKUP($C619,[1]量産!$C$4:$N$15550,12,FALSE)</f>
        <v>20241024</v>
      </c>
      <c r="AJ619" s="9"/>
      <c r="AK619" s="10"/>
      <c r="AL619" s="11">
        <f t="shared" si="72"/>
        <v>8978836721</v>
      </c>
      <c r="AM619" s="11" t="str">
        <f t="shared" si="73"/>
        <v>C</v>
      </c>
      <c r="AN619" s="11" t="str">
        <f t="shared" si="74"/>
        <v>久しぶり</v>
      </c>
      <c r="AQ619" s="11">
        <f t="shared" si="75"/>
        <v>0</v>
      </c>
      <c r="AR619" s="11">
        <f t="shared" si="76"/>
        <v>0</v>
      </c>
      <c r="BK619" s="13" t="e">
        <f>VLOOKUP(C:C,[2]Sheet2!$A:$A,1,FALSE)</f>
        <v>#N/A</v>
      </c>
    </row>
    <row r="620" spans="1:63" s="11" customFormat="1">
      <c r="A620" s="138">
        <v>839</v>
      </c>
      <c r="B620" s="170" t="s">
        <v>24</v>
      </c>
      <c r="C620" s="136">
        <v>8983040130</v>
      </c>
      <c r="D620" s="136" t="s">
        <v>42</v>
      </c>
      <c r="E620" s="247" t="s">
        <v>400</v>
      </c>
      <c r="F620" s="139">
        <v>3</v>
      </c>
      <c r="G620" s="139" t="s">
        <v>772</v>
      </c>
      <c r="H620" s="139" t="s">
        <v>403</v>
      </c>
      <c r="I620" s="152"/>
      <c r="J620" s="152"/>
      <c r="K620" s="152"/>
      <c r="L620" s="152"/>
      <c r="M620" s="152"/>
      <c r="N620" s="152">
        <v>6</v>
      </c>
      <c r="O620" s="152">
        <v>3</v>
      </c>
      <c r="P620" s="152">
        <v>3</v>
      </c>
      <c r="Q620" s="152"/>
      <c r="R620" s="139">
        <v>3</v>
      </c>
      <c r="S620" s="152">
        <v>3</v>
      </c>
      <c r="T620" s="152"/>
      <c r="U620" s="152"/>
      <c r="V620" s="139">
        <v>18</v>
      </c>
      <c r="W620" s="136" t="s">
        <v>680</v>
      </c>
      <c r="X620" s="136" t="s">
        <v>797</v>
      </c>
      <c r="Y620" s="42" t="str">
        <f>VLOOKUP($C620,[1]量産!$C$4:$N$15550,2,FALSE)</f>
        <v>I3JW211</v>
      </c>
      <c r="Z620" s="108">
        <f>VLOOKUP($C620,[1]量産!$C$4:$N$15550,3,FALSE)</f>
        <v>0</v>
      </c>
      <c r="AA620" s="42" t="str">
        <f>VLOOKUP($C620,[1]量産!$C$4:$N$15550,4,FALSE)</f>
        <v>VN97 NPR</v>
      </c>
      <c r="AB620" s="42" t="str">
        <f>VLOOKUP($C620,[1]量産!$C$4:$N$15550,5,FALSE)</f>
        <v>VN97 D4-Gr</v>
      </c>
      <c r="AC620" s="81" t="str">
        <f>VLOOKUP($C620,[1]量産!$C$4:$N$15550,6,FALSE)</f>
        <v>【3JW211】VN97 D4-Gr K研2,K研3向け FR ASM 15品番新出 8983007000_7010_8983023850_8983040110～0200_3240_3250 内示有_7010のみ</v>
      </c>
      <c r="AD620" s="42" t="str">
        <f>VLOOKUP($C620,[1]量産!$C$4:$N$15550,7,FALSE)</f>
        <v>PA1-5039/64</v>
      </c>
      <c r="AE620" s="42" t="str">
        <f>VLOOKUP($C620,[1]量産!$C$4:$N$15550,8,FALSE)</f>
        <v>C</v>
      </c>
      <c r="AF620" s="82" t="str">
        <f>VLOOKUP($C620,[1]量産!$C$4:$N$15550,9,FALSE)</f>
        <v>WT4</v>
      </c>
      <c r="AG620" s="83" t="str">
        <f>VLOOKUP($C620,[1]量産!$C$4:$N$15550,10,FALSE)</f>
        <v>○</v>
      </c>
      <c r="AH620" s="42" t="str">
        <f>VLOOKUP($C620,[1]量産!$C$4:$N$15550,11,FALSE)</f>
        <v>-</v>
      </c>
      <c r="AI620" s="84" t="str">
        <f>VLOOKUP($C620,[1]量産!$C$4:$N$15550,12,FALSE)</f>
        <v>20160216</v>
      </c>
      <c r="AJ620" s="9"/>
      <c r="AK620" s="10"/>
      <c r="AL620" s="11">
        <f t="shared" si="72"/>
        <v>8983040130</v>
      </c>
      <c r="AM620" s="11" t="str">
        <f t="shared" si="73"/>
        <v>C</v>
      </c>
      <c r="AN620" s="11" t="str">
        <f t="shared" si="74"/>
        <v>久しぶり</v>
      </c>
      <c r="AQ620" s="11">
        <f t="shared" si="75"/>
        <v>0</v>
      </c>
      <c r="AR620" s="11">
        <f t="shared" si="76"/>
        <v>0</v>
      </c>
      <c r="BK620" s="13" t="e">
        <f>VLOOKUP(C:C,[2]Sheet2!$A:$A,1,FALSE)</f>
        <v>#N/A</v>
      </c>
    </row>
    <row r="621" spans="1:63" s="11" customFormat="1">
      <c r="A621" s="138">
        <v>681</v>
      </c>
      <c r="B621" s="170" t="s">
        <v>24</v>
      </c>
      <c r="C621" s="136">
        <v>8975587440</v>
      </c>
      <c r="D621" s="136" t="s">
        <v>39</v>
      </c>
      <c r="E621" s="247" t="s">
        <v>400</v>
      </c>
      <c r="F621" s="139">
        <v>1</v>
      </c>
      <c r="G621" s="139" t="s">
        <v>1320</v>
      </c>
      <c r="H621" s="139" t="s">
        <v>403</v>
      </c>
      <c r="I621" s="152"/>
      <c r="J621" s="152"/>
      <c r="K621" s="152"/>
      <c r="L621" s="152"/>
      <c r="M621" s="139"/>
      <c r="N621" s="152"/>
      <c r="O621" s="152">
        <v>1</v>
      </c>
      <c r="P621" s="152">
        <v>1</v>
      </c>
      <c r="Q621" s="152">
        <v>1</v>
      </c>
      <c r="R621" s="152"/>
      <c r="S621" s="152"/>
      <c r="T621" s="152"/>
      <c r="U621" s="152"/>
      <c r="V621" s="139">
        <v>3</v>
      </c>
      <c r="W621" s="136" t="s">
        <v>680</v>
      </c>
      <c r="X621" s="136" t="s">
        <v>683</v>
      </c>
      <c r="Y621" s="42" t="str">
        <f>VLOOKUP($C621,[1]量産!$C$4:$N$15550,2,FALSE)</f>
        <v>I3JAK91</v>
      </c>
      <c r="Z621" s="108">
        <f>VLOOKUP($C621,[1]量産!$C$4:$N$15550,3,FALSE)</f>
        <v>0</v>
      </c>
      <c r="AA621" s="42" t="str">
        <f>VLOOKUP($C621,[1]量産!$C$4:$N$15550,4,FALSE)</f>
        <v>VL20 NPR</v>
      </c>
      <c r="AB621" s="42" t="str">
        <f>VLOOKUP($C621,[1]量産!$C$4:$N$15550,5,FALSE)</f>
        <v>VL20 D-Gr</v>
      </c>
      <c r="AC621" s="81" t="str">
        <f>VLOOKUP($C621,[1]量産!$C$4:$N$15550,6,FALSE)</f>
        <v>【I3JAK91】VL20 D-Gr　量産向け新規出図</v>
      </c>
      <c r="AD621" s="42" t="str">
        <f>VLOOKUP($C621,[1]量産!$C$4:$N$15550,7,FALSE)</f>
        <v>PA1-1161</v>
      </c>
      <c r="AE621" s="42" t="str">
        <f>VLOOKUP($C621,[1]量産!$C$4:$N$15550,8,FALSE)</f>
        <v>C</v>
      </c>
      <c r="AF621" s="82" t="str">
        <f>VLOOKUP($C621,[1]量産!$C$4:$N$15550,9,FALSE)</f>
        <v>W3F</v>
      </c>
      <c r="AG621" s="83" t="str">
        <f>VLOOKUP($C621,[1]量産!$C$4:$N$15550,10,FALSE)</f>
        <v>○</v>
      </c>
      <c r="AH621" s="42" t="str">
        <f>VLOOKUP($C621,[1]量産!$C$4:$N$15550,11,FALSE)</f>
        <v>-</v>
      </c>
      <c r="AI621" s="84">
        <f>VLOOKUP($C621,[1]量産!$C$4:$N$15550,12,FALSE)</f>
        <v>20211117</v>
      </c>
      <c r="AJ621" s="12"/>
      <c r="AK621" s="10"/>
      <c r="AL621" s="11">
        <f t="shared" si="72"/>
        <v>8975587440</v>
      </c>
      <c r="AM621" s="11" t="str">
        <f t="shared" si="73"/>
        <v>C</v>
      </c>
      <c r="AN621" s="11" t="str">
        <f t="shared" si="74"/>
        <v>久しぶり</v>
      </c>
      <c r="AQ621" s="11">
        <f t="shared" si="75"/>
        <v>0</v>
      </c>
      <c r="AR621" s="11">
        <f t="shared" si="76"/>
        <v>0</v>
      </c>
      <c r="BK621" s="13" t="e">
        <f>VLOOKUP(C:C,[2]Sheet2!$A:$A,1,FALSE)</f>
        <v>#N/A</v>
      </c>
    </row>
    <row r="622" spans="1:63" s="11" customFormat="1">
      <c r="A622" s="138">
        <v>696</v>
      </c>
      <c r="B622" s="170" t="s">
        <v>24</v>
      </c>
      <c r="C622" s="136">
        <v>8977909700</v>
      </c>
      <c r="D622" s="136" t="s">
        <v>41</v>
      </c>
      <c r="E622" s="247" t="s">
        <v>400</v>
      </c>
      <c r="F622" s="139">
        <v>1</v>
      </c>
      <c r="G622" s="139" t="s">
        <v>763</v>
      </c>
      <c r="H622" s="139" t="s">
        <v>403</v>
      </c>
      <c r="I622" s="152"/>
      <c r="J622" s="152"/>
      <c r="K622" s="152"/>
      <c r="L622" s="152"/>
      <c r="M622" s="152"/>
      <c r="N622" s="152"/>
      <c r="O622" s="139">
        <v>1</v>
      </c>
      <c r="P622" s="139">
        <v>2</v>
      </c>
      <c r="Q622" s="139">
        <v>2</v>
      </c>
      <c r="R622" s="139">
        <v>2</v>
      </c>
      <c r="S622" s="139">
        <v>1</v>
      </c>
      <c r="T622" s="139">
        <v>2</v>
      </c>
      <c r="U622" s="139">
        <v>1</v>
      </c>
      <c r="V622" s="139">
        <v>11</v>
      </c>
      <c r="W622" s="136" t="s">
        <v>680</v>
      </c>
      <c r="X622" s="136" t="s">
        <v>790</v>
      </c>
      <c r="Y622" s="42" t="str">
        <f>VLOOKUP($C622,[1]量産!$C$4:$N$15550,2,FALSE)</f>
        <v>I3JAV46</v>
      </c>
      <c r="Z622" s="108">
        <f>VLOOKUP($C622,[1]量産!$C$4:$N$15550,3,FALSE)</f>
        <v>0</v>
      </c>
      <c r="AA622" s="42" t="str">
        <f>VLOOKUP($C622,[1]量産!$C$4:$N$15550,4,FALSE)</f>
        <v>VL24 NPR</v>
      </c>
      <c r="AB622" s="42" t="str">
        <f>VLOOKUP($C622,[1]量産!$C$4:$N$15550,5,FALSE)</f>
        <v>VL24 D2-Gr</v>
      </c>
      <c r="AC622" s="81" t="str">
        <f>VLOOKUP($C622,[1]量産!$C$4:$N$15550,6,FALSE)</f>
        <v>【I3JAV46】VL24 D2-Gr 台湾向け　GVW5t超車　FRAME ASM　新規出図</v>
      </c>
      <c r="AD622" s="42" t="str">
        <f>VLOOKUP($C622,[1]量産!$C$4:$N$15550,7,FALSE)</f>
        <v>PA1-0116</v>
      </c>
      <c r="AE622" s="42" t="str">
        <f>VLOOKUP($C622,[1]量産!$C$4:$N$15550,8,FALSE)</f>
        <v>C</v>
      </c>
      <c r="AF622" s="82" t="str">
        <f>VLOOKUP($C622,[1]量産!$C$4:$N$15550,9,FALSE)</f>
        <v>W2J</v>
      </c>
      <c r="AG622" s="83" t="str">
        <f>VLOOKUP($C622,[1]量産!$C$4:$N$15550,10,FALSE)</f>
        <v>○</v>
      </c>
      <c r="AH622" s="42" t="str">
        <f>VLOOKUP($C622,[1]量産!$C$4:$N$15550,11,FALSE)</f>
        <v>-</v>
      </c>
      <c r="AI622" s="84">
        <f>VLOOKUP($C622,[1]量産!$C$4:$N$15550,12,FALSE)</f>
        <v>20210108</v>
      </c>
      <c r="AJ622" s="12"/>
      <c r="AK622" s="10"/>
      <c r="AL622" s="11">
        <f t="shared" si="72"/>
        <v>8977909700</v>
      </c>
      <c r="AM622" s="11" t="str">
        <f t="shared" si="73"/>
        <v>C</v>
      </c>
      <c r="AN622" s="11" t="str">
        <f t="shared" si="74"/>
        <v>久しぶり</v>
      </c>
      <c r="AQ622" s="11">
        <f t="shared" si="75"/>
        <v>0</v>
      </c>
      <c r="AR622" s="11">
        <f t="shared" si="76"/>
        <v>0</v>
      </c>
      <c r="BK622" s="13" t="e">
        <f>VLOOKUP(C:C,[2]Sheet2!$A:$A,1,FALSE)</f>
        <v>#N/A</v>
      </c>
    </row>
    <row r="623" spans="1:63" s="11" customFormat="1">
      <c r="A623" s="138">
        <v>727</v>
      </c>
      <c r="B623" s="170" t="s">
        <v>24</v>
      </c>
      <c r="C623" s="136">
        <v>8978408030</v>
      </c>
      <c r="D623" s="136" t="s">
        <v>669</v>
      </c>
      <c r="E623" s="247" t="s">
        <v>400</v>
      </c>
      <c r="F623" s="139">
        <v>1</v>
      </c>
      <c r="G623" s="139" t="s">
        <v>1150</v>
      </c>
      <c r="H623" s="139" t="s">
        <v>403</v>
      </c>
      <c r="I623" s="152"/>
      <c r="J623" s="152"/>
      <c r="K623" s="152"/>
      <c r="L623" s="152"/>
      <c r="M623" s="152"/>
      <c r="N623" s="139"/>
      <c r="O623" s="152">
        <v>1</v>
      </c>
      <c r="P623" s="152">
        <v>2</v>
      </c>
      <c r="Q623" s="152">
        <v>1</v>
      </c>
      <c r="R623" s="139">
        <v>1</v>
      </c>
      <c r="S623" s="152">
        <v>2</v>
      </c>
      <c r="T623" s="152">
        <v>7</v>
      </c>
      <c r="U623" s="152">
        <v>4</v>
      </c>
      <c r="V623" s="139">
        <v>18</v>
      </c>
      <c r="W623" s="136" t="s">
        <v>680</v>
      </c>
      <c r="X623" s="136" t="s">
        <v>683</v>
      </c>
      <c r="Y623" s="42" t="str">
        <f>VLOOKUP($C623,[1]量産!$C$4:$N$15550,2,FALSE)</f>
        <v>I3JBJ34</v>
      </c>
      <c r="Z623" s="108">
        <f>VLOOKUP($C623,[1]量産!$C$4:$N$15550,3,FALSE)</f>
        <v>0</v>
      </c>
      <c r="AA623" s="42" t="str">
        <f>VLOOKUP($C623,[1]量産!$C$4:$N$15550,4,FALSE)</f>
        <v>VL20 NPR</v>
      </c>
      <c r="AB623" s="42" t="str">
        <f>VLOOKUP($C623,[1]量産!$C$4:$N$15550,5,FALSE)</f>
        <v>VL20 H4-Gr</v>
      </c>
      <c r="AC623" s="81" t="str">
        <f>VLOOKUP($C623,[1]量産!$C$4:$N$15550,6,FALSE)</f>
        <v>【I3JBJ34】VL20 H4-Gr K研　FRAME ASM、SIDE MEMBER 新規出図</v>
      </c>
      <c r="AD623" s="42" t="str">
        <f>VLOOKUP($C623,[1]量産!$C$4:$N$15550,7,FALSE)</f>
        <v>PA1-2091</v>
      </c>
      <c r="AE623" s="42" t="str">
        <f>VLOOKUP($C623,[1]量産!$C$4:$N$15550,8,FALSE)</f>
        <v>C</v>
      </c>
      <c r="AF623" s="82" t="str">
        <f>VLOOKUP($C623,[1]量産!$C$4:$N$15550,9,FALSE)</f>
        <v>WHQ</v>
      </c>
      <c r="AG623" s="83" t="str">
        <f>VLOOKUP($C623,[1]量産!$C$4:$N$15550,10,FALSE)</f>
        <v>○</v>
      </c>
      <c r="AH623" s="42" t="str">
        <f>VLOOKUP($C623,[1]量産!$C$4:$N$15550,11,FALSE)</f>
        <v>-</v>
      </c>
      <c r="AI623" s="84">
        <f>VLOOKUP($C623,[1]量産!$C$4:$N$15550,12,FALSE)</f>
        <v>20220526</v>
      </c>
      <c r="AJ623" s="9"/>
      <c r="AK623" s="10"/>
      <c r="AL623" s="11">
        <f t="shared" si="72"/>
        <v>8978408030</v>
      </c>
      <c r="AM623" s="11" t="str">
        <f t="shared" si="73"/>
        <v>C</v>
      </c>
      <c r="AN623" s="11" t="str">
        <f t="shared" si="74"/>
        <v>久しぶり</v>
      </c>
      <c r="AQ623" s="11">
        <f t="shared" si="75"/>
        <v>0</v>
      </c>
      <c r="AR623" s="11">
        <f t="shared" si="76"/>
        <v>0</v>
      </c>
      <c r="BK623" s="13" t="e">
        <f>VLOOKUP(C:C,[2]Sheet2!$A:$A,1,FALSE)</f>
        <v>#N/A</v>
      </c>
    </row>
    <row r="624" spans="1:63" s="11" customFormat="1">
      <c r="A624" s="138">
        <v>748</v>
      </c>
      <c r="B624" s="170" t="s">
        <v>24</v>
      </c>
      <c r="C624" s="136">
        <v>8983443802</v>
      </c>
      <c r="D624" s="136" t="s">
        <v>42</v>
      </c>
      <c r="E624" s="247" t="s">
        <v>400</v>
      </c>
      <c r="F624" s="139">
        <v>1</v>
      </c>
      <c r="G624" s="139" t="s">
        <v>967</v>
      </c>
      <c r="H624" s="139" t="s">
        <v>403</v>
      </c>
      <c r="I624" s="139"/>
      <c r="J624" s="139"/>
      <c r="K624" s="152"/>
      <c r="L624" s="152"/>
      <c r="M624" s="152"/>
      <c r="N624" s="152"/>
      <c r="O624" s="152">
        <v>1</v>
      </c>
      <c r="P624" s="152">
        <v>1</v>
      </c>
      <c r="Q624" s="152">
        <v>1</v>
      </c>
      <c r="R624" s="152">
        <v>1</v>
      </c>
      <c r="S624" s="152">
        <v>1</v>
      </c>
      <c r="T624" s="152">
        <v>1</v>
      </c>
      <c r="U624" s="152"/>
      <c r="V624" s="139">
        <v>6</v>
      </c>
      <c r="W624" s="136" t="s">
        <v>680</v>
      </c>
      <c r="X624" s="136" t="s">
        <v>802</v>
      </c>
      <c r="Y624" s="42" t="str">
        <f>VLOOKUP($C624,[1]量産!$C$4:$N$15550,2,FALSE)</f>
        <v>I4JGW51</v>
      </c>
      <c r="Z624" s="108">
        <f>VLOOKUP($C624,[1]量産!$C$4:$N$15550,3,FALSE)</f>
        <v>0</v>
      </c>
      <c r="AA624" s="42" t="str">
        <f>VLOOKUP($C624,[1]量産!$C$4:$N$15550,4,FALSE)</f>
        <v>VN97 NPR</v>
      </c>
      <c r="AB624" s="42" t="str">
        <f>VLOOKUP($C624,[1]量産!$C$4:$N$15550,5,FALSE)</f>
        <v>VL08 設変</v>
      </c>
      <c r="AC624" s="81" t="str">
        <f>VLOOKUP($C624,[1]量産!$C$4:$N$15550,6,FALSE)</f>
        <v>【I4JGW51】VN97/VL08 NPR FRAME 設変</v>
      </c>
      <c r="AD624" s="42" t="str">
        <f>VLOOKUP($C624,[1]量産!$C$4:$N$15550,7,FALSE)</f>
        <v>PA1-9083</v>
      </c>
      <c r="AE624" s="42" t="str">
        <f>VLOOKUP($C624,[1]量産!$C$4:$N$15550,8,FALSE)</f>
        <v>C</v>
      </c>
      <c r="AF624" s="82" t="str">
        <f>VLOOKUP($C624,[1]量産!$C$4:$N$15550,9,FALSE)</f>
        <v>1WC9</v>
      </c>
      <c r="AG624" s="83" t="str">
        <f>VLOOKUP($C624,[1]量産!$C$4:$N$15550,10,FALSE)</f>
        <v>○</v>
      </c>
      <c r="AH624" s="42" t="str">
        <f>VLOOKUP($C624,[1]量産!$C$4:$N$15550,11,FALSE)</f>
        <v>-</v>
      </c>
      <c r="AI624" s="84">
        <f>VLOOKUP($C624,[1]量産!$C$4:$N$15550,12,FALSE)</f>
        <v>20190506</v>
      </c>
      <c r="AJ624" s="9"/>
      <c r="AK624" s="10"/>
      <c r="AL624" s="11">
        <f t="shared" si="72"/>
        <v>8983443802</v>
      </c>
      <c r="AM624" s="11" t="str">
        <f t="shared" si="73"/>
        <v>C</v>
      </c>
      <c r="AN624" s="11" t="str">
        <f t="shared" si="74"/>
        <v>久しぶり</v>
      </c>
      <c r="AQ624" s="11">
        <f t="shared" si="75"/>
        <v>0</v>
      </c>
      <c r="AR624" s="11">
        <f t="shared" si="76"/>
        <v>0</v>
      </c>
      <c r="BK624" s="13" t="e">
        <f>VLOOKUP(C:C,[2]Sheet2!$A:$A,1,FALSE)</f>
        <v>#N/A</v>
      </c>
    </row>
    <row r="625" spans="1:63" s="11" customFormat="1">
      <c r="A625" s="138">
        <v>749</v>
      </c>
      <c r="B625" s="170" t="s">
        <v>24</v>
      </c>
      <c r="C625" s="136">
        <v>8983443822</v>
      </c>
      <c r="D625" s="136" t="s">
        <v>40</v>
      </c>
      <c r="E625" s="247" t="s">
        <v>400</v>
      </c>
      <c r="F625" s="139">
        <v>1</v>
      </c>
      <c r="G625" s="139" t="s">
        <v>968</v>
      </c>
      <c r="H625" s="139" t="s">
        <v>403</v>
      </c>
      <c r="I625" s="139"/>
      <c r="J625" s="139"/>
      <c r="K625" s="152"/>
      <c r="L625" s="152"/>
      <c r="M625" s="152"/>
      <c r="N625" s="152"/>
      <c r="O625" s="152">
        <v>1</v>
      </c>
      <c r="P625" s="152">
        <v>1</v>
      </c>
      <c r="Q625" s="152">
        <v>1</v>
      </c>
      <c r="R625" s="152">
        <v>1</v>
      </c>
      <c r="S625" s="152">
        <v>1</v>
      </c>
      <c r="T625" s="152">
        <v>1</v>
      </c>
      <c r="U625" s="152"/>
      <c r="V625" s="139">
        <v>6</v>
      </c>
      <c r="W625" s="136" t="s">
        <v>680</v>
      </c>
      <c r="X625" s="136" t="s">
        <v>803</v>
      </c>
      <c r="Y625" s="42" t="str">
        <f>VLOOKUP($C625,[1]量産!$C$4:$N$15550,2,FALSE)</f>
        <v>I4JGW51</v>
      </c>
      <c r="Z625" s="108">
        <f>VLOOKUP($C625,[1]量産!$C$4:$N$15550,3,FALSE)</f>
        <v>0</v>
      </c>
      <c r="AA625" s="42" t="str">
        <f>VLOOKUP($C625,[1]量産!$C$4:$N$15550,4,FALSE)</f>
        <v>VL08 NPR</v>
      </c>
      <c r="AB625" s="42" t="str">
        <f>VLOOKUP($C625,[1]量産!$C$4:$N$15550,5,FALSE)</f>
        <v>VL08 設変</v>
      </c>
      <c r="AC625" s="81" t="str">
        <f>VLOOKUP($C625,[1]量産!$C$4:$N$15550,6,FALSE)</f>
        <v>【I4JGW51】VN97/VL08 NPR FRAME 設変</v>
      </c>
      <c r="AD625" s="42" t="str">
        <f>VLOOKUP($C625,[1]量産!$C$4:$N$15550,7,FALSE)</f>
        <v>PA1-9083</v>
      </c>
      <c r="AE625" s="42" t="str">
        <f>VLOOKUP($C625,[1]量産!$C$4:$N$15550,8,FALSE)</f>
        <v>C</v>
      </c>
      <c r="AF625" s="82" t="str">
        <f>VLOOKUP($C625,[1]量産!$C$4:$N$15550,9,FALSE)</f>
        <v>2WHC</v>
      </c>
      <c r="AG625" s="83" t="str">
        <f>VLOOKUP($C625,[1]量産!$C$4:$N$15550,10,FALSE)</f>
        <v>○</v>
      </c>
      <c r="AH625" s="42" t="str">
        <f>VLOOKUP($C625,[1]量産!$C$4:$N$15550,11,FALSE)</f>
        <v>-</v>
      </c>
      <c r="AI625" s="84">
        <f>VLOOKUP($C625,[1]量産!$C$4:$N$15550,12,FALSE)</f>
        <v>20190506</v>
      </c>
      <c r="AJ625" s="9"/>
      <c r="AK625" s="10"/>
      <c r="AL625" s="11">
        <f t="shared" si="72"/>
        <v>8983443822</v>
      </c>
      <c r="AM625" s="11" t="str">
        <f t="shared" si="73"/>
        <v>C</v>
      </c>
      <c r="AN625" s="11" t="str">
        <f t="shared" si="74"/>
        <v>久しぶり</v>
      </c>
      <c r="AQ625" s="11">
        <f t="shared" si="75"/>
        <v>0</v>
      </c>
      <c r="AR625" s="11">
        <f t="shared" si="76"/>
        <v>0</v>
      </c>
      <c r="BK625" s="13" t="e">
        <f>VLOOKUP(C:C,[2]Sheet2!$A:$A,1,FALSE)</f>
        <v>#N/A</v>
      </c>
    </row>
    <row r="626" spans="1:63" s="11" customFormat="1">
      <c r="A626" s="138">
        <v>750</v>
      </c>
      <c r="B626" s="170" t="s">
        <v>24</v>
      </c>
      <c r="C626" s="136">
        <v>8983443844</v>
      </c>
      <c r="D626" s="136" t="s">
        <v>40</v>
      </c>
      <c r="E626" s="247" t="s">
        <v>400</v>
      </c>
      <c r="F626" s="139">
        <v>1</v>
      </c>
      <c r="G626" s="139" t="s">
        <v>969</v>
      </c>
      <c r="H626" s="139" t="s">
        <v>403</v>
      </c>
      <c r="I626" s="152"/>
      <c r="J626" s="152"/>
      <c r="K626" s="152"/>
      <c r="L626" s="152"/>
      <c r="M626" s="152"/>
      <c r="N626" s="152"/>
      <c r="O626" s="139">
        <v>1</v>
      </c>
      <c r="P626" s="139">
        <v>1</v>
      </c>
      <c r="Q626" s="139">
        <v>1</v>
      </c>
      <c r="R626" s="139">
        <v>1</v>
      </c>
      <c r="S626" s="139">
        <v>1</v>
      </c>
      <c r="T626" s="139">
        <v>1</v>
      </c>
      <c r="U626" s="139"/>
      <c r="V626" s="139">
        <v>6</v>
      </c>
      <c r="W626" s="136" t="s">
        <v>680</v>
      </c>
      <c r="X626" s="136" t="s">
        <v>803</v>
      </c>
      <c r="Y626" s="42" t="str">
        <f>VLOOKUP($C626,[1]量産!$C$4:$N$15550,2,FALSE)</f>
        <v>I4JGW51</v>
      </c>
      <c r="Z626" s="108">
        <f>VLOOKUP($C626,[1]量産!$C$4:$N$15550,3,FALSE)</f>
        <v>0</v>
      </c>
      <c r="AA626" s="42" t="str">
        <f>VLOOKUP($C626,[1]量産!$C$4:$N$15550,4,FALSE)</f>
        <v>VL08 NPR</v>
      </c>
      <c r="AB626" s="42" t="str">
        <f>VLOOKUP($C626,[1]量産!$C$4:$N$15550,5,FALSE)</f>
        <v>VL08 設変</v>
      </c>
      <c r="AC626" s="81" t="str">
        <f>VLOOKUP($C626,[1]量産!$C$4:$N$15550,6,FALSE)</f>
        <v>【I4JGW51】VN97/VL08 NPR FRAME 設変</v>
      </c>
      <c r="AD626" s="42" t="str">
        <f>VLOOKUP($C626,[1]量産!$C$4:$N$15550,7,FALSE)</f>
        <v>PA1-9083</v>
      </c>
      <c r="AE626" s="42" t="str">
        <f>VLOOKUP($C626,[1]量産!$C$4:$N$15550,8,FALSE)</f>
        <v>C</v>
      </c>
      <c r="AF626" s="82" t="str">
        <f>VLOOKUP($C626,[1]量産!$C$4:$N$15550,9,FALSE)</f>
        <v>2WMM</v>
      </c>
      <c r="AG626" s="83" t="str">
        <f>VLOOKUP($C626,[1]量産!$C$4:$N$15550,10,FALSE)</f>
        <v>○</v>
      </c>
      <c r="AH626" s="42" t="str">
        <f>VLOOKUP($C626,[1]量産!$C$4:$N$15550,11,FALSE)</f>
        <v>-</v>
      </c>
      <c r="AI626" s="84">
        <f>VLOOKUP($C626,[1]量産!$C$4:$N$15550,12,FALSE)</f>
        <v>20190506</v>
      </c>
      <c r="AJ626" s="9"/>
      <c r="AK626" s="10"/>
      <c r="AL626" s="11">
        <f t="shared" si="72"/>
        <v>8983443844</v>
      </c>
      <c r="AM626" s="11" t="str">
        <f t="shared" si="73"/>
        <v>C</v>
      </c>
      <c r="AN626" s="11" t="str">
        <f t="shared" si="74"/>
        <v>久しぶり</v>
      </c>
      <c r="AQ626" s="11">
        <f t="shared" si="75"/>
        <v>0</v>
      </c>
      <c r="AR626" s="11">
        <f t="shared" si="76"/>
        <v>0</v>
      </c>
      <c r="BK626" s="13" t="e">
        <f>VLOOKUP(C:C,[2]Sheet2!$A:$A,1,FALSE)</f>
        <v>#N/A</v>
      </c>
    </row>
    <row r="627" spans="1:63" s="11" customFormat="1">
      <c r="A627" s="138">
        <v>752</v>
      </c>
      <c r="B627" s="170" t="s">
        <v>24</v>
      </c>
      <c r="C627" s="136">
        <v>8983443882</v>
      </c>
      <c r="D627" s="136" t="s">
        <v>40</v>
      </c>
      <c r="E627" s="247" t="s">
        <v>400</v>
      </c>
      <c r="F627" s="139">
        <v>1</v>
      </c>
      <c r="G627" s="139" t="s">
        <v>817</v>
      </c>
      <c r="H627" s="139" t="s">
        <v>403</v>
      </c>
      <c r="I627" s="152"/>
      <c r="J627" s="152"/>
      <c r="K627" s="152"/>
      <c r="L627" s="139"/>
      <c r="M627" s="152"/>
      <c r="N627" s="152"/>
      <c r="O627" s="152">
        <v>1</v>
      </c>
      <c r="P627" s="152">
        <v>1</v>
      </c>
      <c r="Q627" s="152">
        <v>1</v>
      </c>
      <c r="R627" s="139">
        <v>1</v>
      </c>
      <c r="S627" s="152">
        <v>1</v>
      </c>
      <c r="T627" s="152">
        <v>1</v>
      </c>
      <c r="U627" s="152"/>
      <c r="V627" s="139">
        <v>6</v>
      </c>
      <c r="W627" s="136" t="s">
        <v>680</v>
      </c>
      <c r="X627" s="136" t="s">
        <v>803</v>
      </c>
      <c r="Y627" s="42" t="str">
        <f>VLOOKUP($C627,[1]量産!$C$4:$N$15550,2,FALSE)</f>
        <v>I4JGW51</v>
      </c>
      <c r="Z627" s="108">
        <f>VLOOKUP($C627,[1]量産!$C$4:$N$15550,3,FALSE)</f>
        <v>0</v>
      </c>
      <c r="AA627" s="42" t="str">
        <f>VLOOKUP($C627,[1]量産!$C$4:$N$15550,4,FALSE)</f>
        <v>VL08 NPR</v>
      </c>
      <c r="AB627" s="42" t="str">
        <f>VLOOKUP($C627,[1]量産!$C$4:$N$15550,5,FALSE)</f>
        <v>VL08 設変</v>
      </c>
      <c r="AC627" s="81" t="str">
        <f>VLOOKUP($C627,[1]量産!$C$4:$N$15550,6,FALSE)</f>
        <v>【I4JGW51】VN97/VL08 NPR FRAME 設変</v>
      </c>
      <c r="AD627" s="42" t="str">
        <f>VLOOKUP($C627,[1]量産!$C$4:$N$15550,7,FALSE)</f>
        <v>PA1-9083</v>
      </c>
      <c r="AE627" s="42" t="str">
        <f>VLOOKUP($C627,[1]量産!$C$4:$N$15550,8,FALSE)</f>
        <v>C</v>
      </c>
      <c r="AF627" s="82" t="str">
        <f>VLOOKUP($C627,[1]量産!$C$4:$N$15550,9,FALSE)</f>
        <v>1WMK</v>
      </c>
      <c r="AG627" s="83" t="str">
        <f>VLOOKUP($C627,[1]量産!$C$4:$N$15550,10,FALSE)</f>
        <v>○</v>
      </c>
      <c r="AH627" s="42" t="str">
        <f>VLOOKUP($C627,[1]量産!$C$4:$N$15550,11,FALSE)</f>
        <v>-</v>
      </c>
      <c r="AI627" s="84">
        <f>VLOOKUP($C627,[1]量産!$C$4:$N$15550,12,FALSE)</f>
        <v>20190506</v>
      </c>
      <c r="AJ627" s="9"/>
      <c r="AK627" s="10"/>
      <c r="AL627" s="11">
        <f t="shared" si="72"/>
        <v>8983443882</v>
      </c>
      <c r="AM627" s="11" t="str">
        <f t="shared" si="73"/>
        <v>C</v>
      </c>
      <c r="AN627" s="11" t="str">
        <f t="shared" si="74"/>
        <v>久しぶり</v>
      </c>
      <c r="AQ627" s="11">
        <f t="shared" si="75"/>
        <v>0</v>
      </c>
      <c r="AR627" s="11">
        <f t="shared" si="76"/>
        <v>0</v>
      </c>
      <c r="BK627" s="13" t="e">
        <f>VLOOKUP(C:C,[2]Sheet2!$A:$A,1,FALSE)</f>
        <v>#N/A</v>
      </c>
    </row>
    <row r="628" spans="1:63" s="11" customFormat="1">
      <c r="A628" s="138">
        <v>595</v>
      </c>
      <c r="B628" s="170" t="s">
        <v>24</v>
      </c>
      <c r="C628" s="136">
        <v>7552138902</v>
      </c>
      <c r="D628" s="136" t="s">
        <v>12</v>
      </c>
      <c r="E628" s="247" t="s">
        <v>400</v>
      </c>
      <c r="F628" s="139">
        <v>1</v>
      </c>
      <c r="G628" s="139" t="s">
        <v>822</v>
      </c>
      <c r="H628" s="139" t="s">
        <v>403</v>
      </c>
      <c r="I628" s="152"/>
      <c r="J628" s="152"/>
      <c r="K628" s="152"/>
      <c r="L628" s="152"/>
      <c r="M628" s="139"/>
      <c r="N628" s="152"/>
      <c r="O628" s="139">
        <v>1</v>
      </c>
      <c r="P628" s="139">
        <v>3</v>
      </c>
      <c r="Q628" s="139">
        <v>3</v>
      </c>
      <c r="R628" s="139">
        <v>3</v>
      </c>
      <c r="S628" s="139">
        <v>1</v>
      </c>
      <c r="T628" s="139"/>
      <c r="U628" s="139"/>
      <c r="V628" s="139">
        <v>11</v>
      </c>
      <c r="W628" s="136" t="s">
        <v>680</v>
      </c>
      <c r="X628" s="136" t="s">
        <v>681</v>
      </c>
      <c r="Y628" s="42" t="str">
        <f>VLOOKUP($C628,[1]量産!$C$4:$N$15550,2,FALSE)</f>
        <v>I4K5443</v>
      </c>
      <c r="Z628" s="108">
        <f>VLOOKUP($C628,[1]量産!$C$4:$N$15550,3,FALSE)</f>
        <v>45527</v>
      </c>
      <c r="AA628" s="42" t="str">
        <f>VLOOKUP($C628,[1]量産!$C$4:$N$15550,4,FALSE)</f>
        <v>VK00 NPR</v>
      </c>
      <c r="AB628" s="42" t="str">
        <f>VLOOKUP($C628,[1]量産!$C$4:$N$15550,5,FALSE)</f>
        <v>VK00 B1-Gr 850幅</v>
      </c>
      <c r="AC628" s="81" t="str">
        <f>VLOOKUP($C628,[1]量産!$C$4:$N$15550,6,FALSE)</f>
        <v>VK00 3X 850幅 B1-GR FRAME ASM 設変出図(内容：FRAME ASM内容品最新化,S/M ASM LH 溶接NUT及びSTIFF SUB SPG BRKT追加,RIVET削除,REINF LH 溶接NUT追加)</v>
      </c>
      <c r="AD628" s="42" t="str">
        <f>VLOOKUP($C628,[1]量産!$C$4:$N$15550,7,FALSE)</f>
        <v>PA1-4120</v>
      </c>
      <c r="AE628" s="42" t="str">
        <f>VLOOKUP($C628,[1]量産!$C$4:$N$15550,8,FALSE)</f>
        <v>C</v>
      </c>
      <c r="AF628" s="82" t="str">
        <f>VLOOKUP($C628,[1]量産!$C$4:$N$15550,9,FALSE)</f>
        <v>HM5</v>
      </c>
      <c r="AG628" s="83" t="str">
        <f>VLOOKUP($C628,[1]量産!$C$4:$N$15550,10,FALSE)</f>
        <v>○</v>
      </c>
      <c r="AH628" s="42">
        <f>VLOOKUP($C628,[1]量産!$C$4:$N$15550,11,FALSE)</f>
        <v>20241104</v>
      </c>
      <c r="AI628" s="84" t="str">
        <f>VLOOKUP($C628,[1]量産!$C$4:$N$15550,12,FALSE)</f>
        <v>-</v>
      </c>
      <c r="AJ628" s="9"/>
      <c r="AK628" s="10"/>
      <c r="AL628" s="11">
        <f t="shared" si="72"/>
        <v>7552138902</v>
      </c>
      <c r="AM628" s="11" t="str">
        <f t="shared" si="73"/>
        <v>C</v>
      </c>
      <c r="AN628" s="11" t="str">
        <f t="shared" si="74"/>
        <v>久しぶり</v>
      </c>
      <c r="AQ628" s="11">
        <f t="shared" ref="AQ628:AQ659" si="77">VLOOKUP(AP628,AL628:AM1465,2,FALSE)</f>
        <v>0</v>
      </c>
      <c r="AR628" s="11">
        <f t="shared" ref="AR628:AR659" si="78">VLOOKUP(AP628,AL628:AN1465,3,FALSE)</f>
        <v>0</v>
      </c>
      <c r="BK628" s="13" t="e">
        <f>VLOOKUP(C:C,[2]Sheet2!$A:$A,1,FALSE)</f>
        <v>#N/A</v>
      </c>
    </row>
    <row r="629" spans="1:63" s="11" customFormat="1">
      <c r="A629" s="138">
        <v>724</v>
      </c>
      <c r="B629" s="170" t="s">
        <v>24</v>
      </c>
      <c r="C629" s="136">
        <v>8977963040</v>
      </c>
      <c r="D629" s="136" t="s">
        <v>41</v>
      </c>
      <c r="E629" s="247" t="s">
        <v>400</v>
      </c>
      <c r="F629" s="139">
        <v>1</v>
      </c>
      <c r="G629" s="139" t="s">
        <v>954</v>
      </c>
      <c r="H629" s="139" t="s">
        <v>403</v>
      </c>
      <c r="I629" s="152"/>
      <c r="J629" s="152"/>
      <c r="K629" s="152"/>
      <c r="L629" s="152"/>
      <c r="M629" s="139"/>
      <c r="N629" s="152"/>
      <c r="O629" s="152">
        <v>1</v>
      </c>
      <c r="P629" s="152">
        <v>4</v>
      </c>
      <c r="Q629" s="152">
        <v>3</v>
      </c>
      <c r="R629" s="139">
        <v>3</v>
      </c>
      <c r="S629" s="152">
        <v>2</v>
      </c>
      <c r="T629" s="152">
        <v>4</v>
      </c>
      <c r="U629" s="152">
        <v>3</v>
      </c>
      <c r="V629" s="139">
        <v>20</v>
      </c>
      <c r="W629" s="136" t="s">
        <v>680</v>
      </c>
      <c r="X629" s="136" t="s">
        <v>790</v>
      </c>
      <c r="Y629" s="42" t="str">
        <f>VLOOKUP($C629,[1]量産!$C$4:$N$15550,2,FALSE)</f>
        <v>I3JAV46</v>
      </c>
      <c r="Z629" s="108">
        <f>VLOOKUP($C629,[1]量産!$C$4:$N$15550,3,FALSE)</f>
        <v>0</v>
      </c>
      <c r="AA629" s="42" t="str">
        <f>VLOOKUP($C629,[1]量産!$C$4:$N$15550,4,FALSE)</f>
        <v>VL24 NPR</v>
      </c>
      <c r="AB629" s="42" t="str">
        <f>VLOOKUP($C629,[1]量産!$C$4:$N$15550,5,FALSE)</f>
        <v>VL24 D2-Gr</v>
      </c>
      <c r="AC629" s="81" t="str">
        <f>VLOOKUP($C629,[1]量産!$C$4:$N$15550,6,FALSE)</f>
        <v>【I3JAV46】VL24 D2-Gr 台湾向け　GVW5t超車　FRAME ASM　新規出図</v>
      </c>
      <c r="AD629" s="42" t="str">
        <f>VLOOKUP($C629,[1]量産!$C$4:$N$15550,7,FALSE)</f>
        <v>PA1-1028</v>
      </c>
      <c r="AE629" s="42" t="str">
        <f>VLOOKUP($C629,[1]量産!$C$4:$N$15550,8,FALSE)</f>
        <v>C</v>
      </c>
      <c r="AF629" s="82" t="str">
        <f>VLOOKUP($C629,[1]量産!$C$4:$N$15550,9,FALSE)</f>
        <v>W1K</v>
      </c>
      <c r="AG629" s="83" t="str">
        <f>VLOOKUP($C629,[1]量産!$C$4:$N$15550,10,FALSE)</f>
        <v>○</v>
      </c>
      <c r="AH629" s="42" t="str">
        <f>VLOOKUP($C629,[1]量産!$C$4:$N$15550,11,FALSE)</f>
        <v>-</v>
      </c>
      <c r="AI629" s="84">
        <f>VLOOKUP($C629,[1]量産!$C$4:$N$15550,12,FALSE)</f>
        <v>20210310</v>
      </c>
      <c r="AJ629" s="9"/>
      <c r="AK629" s="10"/>
      <c r="AL629" s="11">
        <f t="shared" si="72"/>
        <v>8977963040</v>
      </c>
      <c r="AM629" s="11" t="str">
        <f t="shared" si="73"/>
        <v>C</v>
      </c>
      <c r="AN629" s="11" t="str">
        <f t="shared" si="74"/>
        <v>久しぶり</v>
      </c>
      <c r="AQ629" s="11">
        <f t="shared" si="77"/>
        <v>0</v>
      </c>
      <c r="AR629" s="11">
        <f t="shared" si="78"/>
        <v>0</v>
      </c>
      <c r="BK629" s="13" t="e">
        <f>VLOOKUP(C:C,[2]Sheet2!$A:$A,1,FALSE)</f>
        <v>#N/A</v>
      </c>
    </row>
    <row r="630" spans="1:63" s="11" customFormat="1">
      <c r="A630" s="138">
        <v>744</v>
      </c>
      <c r="B630" s="170" t="s">
        <v>24</v>
      </c>
      <c r="C630" s="136">
        <v>8982877351</v>
      </c>
      <c r="D630" s="136" t="s">
        <v>40</v>
      </c>
      <c r="E630" s="247" t="s">
        <v>400</v>
      </c>
      <c r="F630" s="139">
        <v>1</v>
      </c>
      <c r="G630" s="139" t="s">
        <v>748</v>
      </c>
      <c r="H630" s="139" t="s">
        <v>403</v>
      </c>
      <c r="I630" s="152"/>
      <c r="J630" s="152"/>
      <c r="K630" s="152"/>
      <c r="L630" s="139"/>
      <c r="M630" s="139"/>
      <c r="N630" s="152"/>
      <c r="O630" s="152">
        <v>1</v>
      </c>
      <c r="P630" s="152">
        <v>4</v>
      </c>
      <c r="Q630" s="152">
        <v>4</v>
      </c>
      <c r="R630" s="152">
        <v>4</v>
      </c>
      <c r="S630" s="152">
        <v>3</v>
      </c>
      <c r="T630" s="152">
        <v>2</v>
      </c>
      <c r="U630" s="152">
        <v>1</v>
      </c>
      <c r="V630" s="139">
        <v>19</v>
      </c>
      <c r="W630" s="136" t="s">
        <v>680</v>
      </c>
      <c r="X630" s="136" t="s">
        <v>785</v>
      </c>
      <c r="Y630" s="42" t="str">
        <f>VLOOKUP($C630,[1]量産!$C$4:$N$15550,2,FALSE)</f>
        <v>I4JFW15</v>
      </c>
      <c r="Z630" s="108">
        <f>VLOOKUP($C630,[1]量産!$C$4:$N$15550,3,FALSE)</f>
        <v>0</v>
      </c>
      <c r="AA630" s="42" t="str">
        <f>VLOOKUP($C630,[1]量産!$C$4:$N$15550,4,FALSE)</f>
        <v>VN97 NPR</v>
      </c>
      <c r="AB630" s="42" t="str">
        <f>VLOOKUP($C630,[1]量産!$C$4:$N$15550,5,FALSE)</f>
        <v>VN97 D2-Gr 3X</v>
      </c>
      <c r="AC630" s="81" t="str">
        <f>VLOOKUP($C630,[1]量産!$C$4:$N$15550,6,FALSE)</f>
        <v>【4JFW15】VL08 C-Gr (シンガ/香港）量産出図</v>
      </c>
      <c r="AD630" s="42" t="str">
        <f>VLOOKUP($C630,[1]量産!$C$4:$N$15550,7,FALSE)</f>
        <v>PA1-8053</v>
      </c>
      <c r="AE630" s="42" t="str">
        <f>VLOOKUP($C630,[1]量産!$C$4:$N$15550,8,FALSE)</f>
        <v>C</v>
      </c>
      <c r="AF630" s="82" t="str">
        <f>VLOOKUP($C630,[1]量産!$C$4:$N$15550,9,FALSE)</f>
        <v>WMF</v>
      </c>
      <c r="AG630" s="83" t="str">
        <f>VLOOKUP($C630,[1]量産!$C$4:$N$15550,10,FALSE)</f>
        <v>○</v>
      </c>
      <c r="AH630" s="42" t="str">
        <f>VLOOKUP($C630,[1]量産!$C$4:$N$15550,11,FALSE)</f>
        <v>-</v>
      </c>
      <c r="AI630" s="84">
        <f>VLOOKUP($C630,[1]量産!$C$4:$N$15550,12,FALSE)</f>
        <v>20180531</v>
      </c>
      <c r="AJ630" s="9"/>
      <c r="AK630" s="10"/>
      <c r="AL630" s="11">
        <f t="shared" si="72"/>
        <v>8982877351</v>
      </c>
      <c r="AM630" s="11" t="str">
        <f t="shared" si="73"/>
        <v>C</v>
      </c>
      <c r="AN630" s="11" t="str">
        <f t="shared" si="74"/>
        <v>久しぶり</v>
      </c>
      <c r="AQ630" s="11">
        <f t="shared" si="77"/>
        <v>0</v>
      </c>
      <c r="AR630" s="11">
        <f t="shared" si="78"/>
        <v>0</v>
      </c>
      <c r="BK630" s="13" t="e">
        <f>VLOOKUP(C:C,[2]Sheet2!$A:$A,1,FALSE)</f>
        <v>#N/A</v>
      </c>
    </row>
    <row r="631" spans="1:63" s="11" customFormat="1">
      <c r="A631" s="138">
        <v>783</v>
      </c>
      <c r="B631" s="170" t="s">
        <v>24</v>
      </c>
      <c r="C631" s="136">
        <v>8984857951</v>
      </c>
      <c r="D631" s="136" t="s">
        <v>8</v>
      </c>
      <c r="E631" s="247" t="s">
        <v>400</v>
      </c>
      <c r="F631" s="139">
        <v>1</v>
      </c>
      <c r="G631" s="139" t="s">
        <v>1650</v>
      </c>
      <c r="H631" s="139" t="s">
        <v>403</v>
      </c>
      <c r="I631" s="152"/>
      <c r="J631" s="139"/>
      <c r="K631" s="139"/>
      <c r="L631" s="139"/>
      <c r="M631" s="139"/>
      <c r="N631" s="139"/>
      <c r="O631" s="139">
        <v>1</v>
      </c>
      <c r="P631" s="139"/>
      <c r="Q631" s="139"/>
      <c r="R631" s="139"/>
      <c r="S631" s="139"/>
      <c r="T631" s="139"/>
      <c r="U631" s="139"/>
      <c r="V631" s="139">
        <v>1</v>
      </c>
      <c r="W631" s="136" t="s">
        <v>680</v>
      </c>
      <c r="X631" s="136" t="s">
        <v>787</v>
      </c>
      <c r="Y631" s="42" t="str">
        <f>VLOOKUP($C631,[1]量産!$C$4:$N$15550,2,FALSE)</f>
        <v>I4JGS81</v>
      </c>
      <c r="Z631" s="108">
        <f>VLOOKUP($C631,[1]量産!$C$4:$N$15550,3,FALSE)</f>
        <v>0</v>
      </c>
      <c r="AA631" s="42" t="str">
        <f>VLOOKUP($C631,[1]量産!$C$4:$N$15550,4,FALSE)</f>
        <v>VL01 NPR</v>
      </c>
      <c r="AB631" s="42" t="str">
        <f>VLOOKUP($C631,[1]量産!$C$4:$N$15550,5,FALSE)</f>
        <v>VL01 C3-Gr</v>
      </c>
      <c r="AC631" s="81" t="str">
        <f>VLOOKUP($C631,[1]量産!$C$4:$N$15550,6,FALSE)</f>
        <v>【I4JGS81】VL01 C3-Gr 850幅FRAME設変 AAS-LD-6724の恒久設変</v>
      </c>
      <c r="AD631" s="42" t="str">
        <f>VLOOKUP($C631,[1]量産!$C$4:$N$15550,7,FALSE)</f>
        <v>PA1-8154</v>
      </c>
      <c r="AE631" s="42" t="str">
        <f>VLOOKUP($C631,[1]量産!$C$4:$N$15550,8,FALSE)</f>
        <v>C</v>
      </c>
      <c r="AF631" s="82" t="str">
        <f>VLOOKUP($C631,[1]量産!$C$4:$N$15550,9,FALSE)</f>
        <v>1WQH</v>
      </c>
      <c r="AG631" s="83" t="str">
        <f>VLOOKUP($C631,[1]量産!$C$4:$N$15550,10,FALSE)</f>
        <v>○</v>
      </c>
      <c r="AH631" s="42" t="str">
        <f>VLOOKUP($C631,[1]量産!$C$4:$N$15550,11,FALSE)</f>
        <v>-</v>
      </c>
      <c r="AI631" s="84">
        <f>VLOOKUP($C631,[1]量産!$C$4:$N$15550,12,FALSE)</f>
        <v>20181127</v>
      </c>
      <c r="AJ631" s="9"/>
      <c r="AK631" s="10"/>
      <c r="AL631" s="11">
        <f t="shared" si="72"/>
        <v>8984857951</v>
      </c>
      <c r="AM631" s="11" t="str">
        <f t="shared" si="73"/>
        <v>C</v>
      </c>
      <c r="AN631" s="11" t="str">
        <f t="shared" si="74"/>
        <v>久しぶり</v>
      </c>
      <c r="AQ631" s="11">
        <f t="shared" si="77"/>
        <v>0</v>
      </c>
      <c r="AR631" s="11">
        <f t="shared" si="78"/>
        <v>0</v>
      </c>
      <c r="BK631" s="13" t="e">
        <f>VLOOKUP(C:C,[2]Sheet2!$A:$A,1,FALSE)</f>
        <v>#N/A</v>
      </c>
    </row>
    <row r="632" spans="1:63" s="11" customFormat="1">
      <c r="A632" s="138">
        <v>794</v>
      </c>
      <c r="B632" s="170" t="s">
        <v>24</v>
      </c>
      <c r="C632" s="136">
        <v>7552418042</v>
      </c>
      <c r="D632" s="136" t="s">
        <v>742</v>
      </c>
      <c r="E632" s="247" t="s">
        <v>400</v>
      </c>
      <c r="F632" s="139">
        <v>3</v>
      </c>
      <c r="G632" s="139" t="s">
        <v>1651</v>
      </c>
      <c r="H632" s="139" t="s">
        <v>403</v>
      </c>
      <c r="I632" s="139"/>
      <c r="J632" s="139"/>
      <c r="K632" s="152"/>
      <c r="L632" s="139"/>
      <c r="M632" s="139"/>
      <c r="N632" s="139"/>
      <c r="O632" s="139">
        <v>6</v>
      </c>
      <c r="P632" s="139"/>
      <c r="Q632" s="139"/>
      <c r="R632" s="139"/>
      <c r="S632" s="139"/>
      <c r="T632" s="139"/>
      <c r="U632" s="139"/>
      <c r="V632" s="139">
        <v>6</v>
      </c>
      <c r="W632" s="136" t="s">
        <v>680</v>
      </c>
      <c r="X632" s="136" t="s">
        <v>681</v>
      </c>
      <c r="Y632" s="42" t="str">
        <f>VLOOKUP($C632,[1]量産!$C$4:$N$15550,2,FALSE)</f>
        <v>I4K5443</v>
      </c>
      <c r="Z632" s="108">
        <f>VLOOKUP($C632,[1]量産!$C$4:$N$15550,3,FALSE)</f>
        <v>45551</v>
      </c>
      <c r="AA632" s="42" t="str">
        <f>VLOOKUP($C632,[1]量産!$C$4:$N$15550,4,FALSE)</f>
        <v>VK00 NP*</v>
      </c>
      <c r="AB632" s="42" t="str">
        <f>VLOOKUP($C632,[1]量産!$C$4:$N$15550,5,FALSE)</f>
        <v>VK00 B1-GR 850幅</v>
      </c>
      <c r="AC632" s="81" t="str">
        <f>VLOOKUP($C632,[1]量産!$C$4:$N$15550,6,FALSE)</f>
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</c>
      <c r="AD632" s="42" t="str">
        <f>VLOOKUP($C632,[1]量産!$C$4:$N$15550,7,FALSE)</f>
        <v>PA1-4120</v>
      </c>
      <c r="AE632" s="42" t="str">
        <f>VLOOKUP($C632,[1]量産!$C$4:$N$15550,8,FALSE)</f>
        <v>C</v>
      </c>
      <c r="AF632" s="82" t="str">
        <f>VLOOKUP($C632,[1]量産!$C$4:$N$15550,9,FALSE)</f>
        <v>HF4</v>
      </c>
      <c r="AG632" s="83" t="str">
        <f>VLOOKUP($C632,[1]量産!$C$4:$N$15550,10,FALSE)</f>
        <v>○</v>
      </c>
      <c r="AH632" s="42" t="str">
        <f>VLOOKUP($C632,[1]量産!$C$4:$N$15550,11,FALSE)</f>
        <v>-</v>
      </c>
      <c r="AI632" s="84">
        <f>VLOOKUP($C632,[1]量産!$C$4:$N$15550,12,FALSE)</f>
        <v>20241022</v>
      </c>
      <c r="AJ632" s="9"/>
      <c r="AK632" s="10"/>
      <c r="AL632" s="11">
        <f t="shared" si="72"/>
        <v>7552418042</v>
      </c>
      <c r="AM632" s="11" t="str">
        <f t="shared" si="73"/>
        <v>C</v>
      </c>
      <c r="AN632" s="11" t="str">
        <f t="shared" si="74"/>
        <v>久しぶり</v>
      </c>
      <c r="AQ632" s="11">
        <f t="shared" si="77"/>
        <v>0</v>
      </c>
      <c r="AR632" s="11">
        <f t="shared" si="78"/>
        <v>0</v>
      </c>
      <c r="BK632" s="13" t="e">
        <f>VLOOKUP(C:C,[2]Sheet2!$A:$A,1,FALSE)</f>
        <v>#N/A</v>
      </c>
    </row>
    <row r="633" spans="1:63" s="11" customFormat="1">
      <c r="A633" s="138">
        <v>785</v>
      </c>
      <c r="B633" s="170" t="s">
        <v>24</v>
      </c>
      <c r="C633" s="136">
        <v>7552164961</v>
      </c>
      <c r="D633" s="136" t="s">
        <v>742</v>
      </c>
      <c r="E633" s="247" t="s">
        <v>400</v>
      </c>
      <c r="F633" s="139">
        <v>3</v>
      </c>
      <c r="G633" s="139" t="s">
        <v>1173</v>
      </c>
      <c r="H633" s="139" t="s">
        <v>403</v>
      </c>
      <c r="I633" s="243"/>
      <c r="J633" s="243"/>
      <c r="K633" s="243"/>
      <c r="L633" s="243"/>
      <c r="M633" s="243"/>
      <c r="N633" s="243"/>
      <c r="O633" s="243"/>
      <c r="P633" s="243">
        <v>2</v>
      </c>
      <c r="Q633" s="243"/>
      <c r="R633" s="243"/>
      <c r="S633" s="243"/>
      <c r="T633" s="243">
        <v>2</v>
      </c>
      <c r="U633" s="243"/>
      <c r="V633" s="139">
        <v>4</v>
      </c>
      <c r="W633" s="136" t="s">
        <v>680</v>
      </c>
      <c r="X633" s="136" t="s">
        <v>681</v>
      </c>
      <c r="Y633" s="42" t="str">
        <f>VLOOKUP($C633,[1]量産!$C$4:$N$15550,2,FALSE)</f>
        <v>I4K4072</v>
      </c>
      <c r="Z633" s="108">
        <f>VLOOKUP($C633,[1]量産!$C$4:$N$15550,3,FALSE)</f>
        <v>45439</v>
      </c>
      <c r="AA633" s="42" t="str">
        <f>VLOOKUP($C633,[1]量産!$C$4:$N$15550,4,FALSE)</f>
        <v>VK00 NP*</v>
      </c>
      <c r="AB633" s="42" t="str">
        <f>VLOOKUP($C633,[1]量産!$C$4:$N$15550,5,FALSE)</f>
        <v>VK00 B1-Gr 850幅</v>
      </c>
      <c r="AC633" s="81" t="str">
        <f>VLOOKUP($C633,[1]量産!$C$4:$N$15550,6,FALSE)</f>
        <v>VK00 B1-GR 850幅　一生向け　FRAME ASM 設変出図(内容:溶接NUT変更,W/PAINT部品 表面処理の変更,K研でのECR内容を今後のイベントに反映)</v>
      </c>
      <c r="AD633" s="42" t="str">
        <f>VLOOKUP($C633,[1]量産!$C$4:$N$15550,7,FALSE)</f>
        <v>PA1-4115</v>
      </c>
      <c r="AE633" s="42" t="str">
        <f>VLOOKUP($C633,[1]量産!$C$4:$N$15550,8,FALSE)</f>
        <v>C</v>
      </c>
      <c r="AF633" s="82" t="str">
        <f>VLOOKUP($C633,[1]量産!$C$4:$N$15550,9,FALSE)</f>
        <v>HF5</v>
      </c>
      <c r="AG633" s="83" t="str">
        <f>VLOOKUP($C633,[1]量産!$C$4:$N$15550,10,FALSE)</f>
        <v>○</v>
      </c>
      <c r="AH633" s="42" t="str">
        <f>VLOOKUP($C633,[1]量産!$C$4:$N$15550,11,FALSE)</f>
        <v>-</v>
      </c>
      <c r="AI633" s="84">
        <f>VLOOKUP($C633,[1]量産!$C$4:$N$15550,12,FALSE)</f>
        <v>20240823</v>
      </c>
      <c r="AJ633" s="9"/>
      <c r="AK633" s="10"/>
      <c r="AL633" s="11">
        <f t="shared" si="72"/>
        <v>7552164961</v>
      </c>
      <c r="AM633" s="11" t="str">
        <f t="shared" si="73"/>
        <v>C</v>
      </c>
      <c r="AN633" s="11" t="str">
        <f t="shared" si="74"/>
        <v>久しぶり</v>
      </c>
      <c r="AQ633" s="11">
        <f t="shared" si="77"/>
        <v>0</v>
      </c>
      <c r="AR633" s="11">
        <f t="shared" si="78"/>
        <v>0</v>
      </c>
      <c r="BK633" s="13" t="e">
        <f>VLOOKUP(C:C,[2]Sheet2!$A:$A,1,FALSE)</f>
        <v>#N/A</v>
      </c>
    </row>
    <row r="634" spans="1:63" s="11" customFormat="1">
      <c r="A634" s="138">
        <v>647</v>
      </c>
      <c r="B634" s="170" t="s">
        <v>24</v>
      </c>
      <c r="C634" s="136">
        <v>8975042680</v>
      </c>
      <c r="D634" s="136" t="s">
        <v>8</v>
      </c>
      <c r="E634" s="247" t="s">
        <v>400</v>
      </c>
      <c r="F634" s="139">
        <v>1</v>
      </c>
      <c r="G634" s="139" t="s">
        <v>1258</v>
      </c>
      <c r="H634" s="139" t="s">
        <v>403</v>
      </c>
      <c r="I634" s="243"/>
      <c r="J634" s="243"/>
      <c r="K634" s="243"/>
      <c r="L634" s="292"/>
      <c r="M634" s="292"/>
      <c r="N634" s="292"/>
      <c r="O634" s="292"/>
      <c r="P634" s="292">
        <v>1</v>
      </c>
      <c r="Q634" s="292">
        <v>4</v>
      </c>
      <c r="R634" s="292">
        <v>4</v>
      </c>
      <c r="S634" s="292">
        <v>4</v>
      </c>
      <c r="T634" s="292">
        <v>1</v>
      </c>
      <c r="U634" s="292"/>
      <c r="V634" s="139">
        <v>14</v>
      </c>
      <c r="W634" s="136" t="s">
        <v>680</v>
      </c>
      <c r="X634" s="136" t="s">
        <v>787</v>
      </c>
      <c r="Y634" s="42" t="str">
        <f>VLOOKUP($C634,[1]量産!$C$4:$N$15550,2,FALSE)</f>
        <v>I3JZ737</v>
      </c>
      <c r="Z634" s="108">
        <f>VLOOKUP($C634,[1]量産!$C$4:$N$15550,3,FALSE)</f>
        <v>0</v>
      </c>
      <c r="AA634" s="42" t="str">
        <f>VLOOKUP($C634,[1]量産!$C$4:$N$15550,4,FALSE)</f>
        <v>VL01 NPR</v>
      </c>
      <c r="AB634" s="42" t="str">
        <f>VLOOKUP($C634,[1]量産!$C$4:$N$15550,5,FALSE)</f>
        <v>VL01 C3-Gr</v>
      </c>
      <c r="AC634" s="81" t="str">
        <f>VLOOKUP($C634,[1]量産!$C$4:$N$15550,6,FALSE)</f>
        <v>【I3JZ737】VL01 NPR C3-Gr 新規出図</v>
      </c>
      <c r="AD634" s="42" t="str">
        <f>VLOOKUP($C634,[1]量産!$C$4:$N$15550,7,FALSE)</f>
        <v>PA1-8176</v>
      </c>
      <c r="AE634" s="42" t="str">
        <f>VLOOKUP($C634,[1]量産!$C$4:$N$15550,8,FALSE)</f>
        <v>C</v>
      </c>
      <c r="AF634" s="82" t="str">
        <f>VLOOKUP($C634,[1]量産!$C$4:$N$15550,9,FALSE)</f>
        <v>WXD</v>
      </c>
      <c r="AG634" s="83" t="str">
        <f>VLOOKUP($C634,[1]量産!$C$4:$N$15550,10,FALSE)</f>
        <v>○</v>
      </c>
      <c r="AH634" s="42" t="str">
        <f>VLOOKUP($C634,[1]量産!$C$4:$N$15550,11,FALSE)</f>
        <v>-</v>
      </c>
      <c r="AI634" s="84">
        <f>VLOOKUP($C634,[1]量産!$C$4:$N$15550,12,FALSE)</f>
        <v>20190117</v>
      </c>
      <c r="AJ634" s="9"/>
      <c r="AK634" s="10"/>
      <c r="AL634" s="11">
        <f t="shared" si="72"/>
        <v>8975042680</v>
      </c>
      <c r="AM634" s="11" t="str">
        <f t="shared" si="73"/>
        <v>C</v>
      </c>
      <c r="AN634" s="11" t="str">
        <f t="shared" si="74"/>
        <v>久しぶり</v>
      </c>
      <c r="AQ634" s="11">
        <f t="shared" si="77"/>
        <v>0</v>
      </c>
      <c r="AR634" s="11">
        <f t="shared" si="78"/>
        <v>0</v>
      </c>
      <c r="BK634" s="13" t="e">
        <f>VLOOKUP(C:C,[2]Sheet2!$A:$A,1,FALSE)</f>
        <v>#N/A</v>
      </c>
    </row>
    <row r="635" spans="1:63" s="11" customFormat="1">
      <c r="A635" s="138">
        <v>680</v>
      </c>
      <c r="B635" s="170" t="s">
        <v>24</v>
      </c>
      <c r="C635" s="136">
        <v>8975587410</v>
      </c>
      <c r="D635" s="136" t="s">
        <v>39</v>
      </c>
      <c r="E635" s="247" t="s">
        <v>400</v>
      </c>
      <c r="F635" s="139">
        <v>1</v>
      </c>
      <c r="G635" s="139" t="s">
        <v>745</v>
      </c>
      <c r="H635" s="139" t="s">
        <v>403</v>
      </c>
      <c r="I635" s="243"/>
      <c r="J635" s="243"/>
      <c r="K635" s="243"/>
      <c r="L635" s="243"/>
      <c r="M635" s="243"/>
      <c r="N635" s="243"/>
      <c r="O635" s="243"/>
      <c r="P635" s="243">
        <v>1</v>
      </c>
      <c r="Q635" s="243">
        <v>2</v>
      </c>
      <c r="R635" s="243">
        <v>2</v>
      </c>
      <c r="S635" s="243"/>
      <c r="T635" s="243"/>
      <c r="U635" s="243"/>
      <c r="V635" s="139">
        <v>5</v>
      </c>
      <c r="W635" s="136" t="s">
        <v>680</v>
      </c>
      <c r="X635" s="136" t="s">
        <v>683</v>
      </c>
      <c r="Y635" s="42" t="str">
        <f>VLOOKUP($C635,[1]量産!$C$4:$N$15550,2,FALSE)</f>
        <v>I3JAK91</v>
      </c>
      <c r="Z635" s="108">
        <f>VLOOKUP($C635,[1]量産!$C$4:$N$15550,3,FALSE)</f>
        <v>0</v>
      </c>
      <c r="AA635" s="42" t="str">
        <f>VLOOKUP($C635,[1]量産!$C$4:$N$15550,4,FALSE)</f>
        <v>VL20 NPR</v>
      </c>
      <c r="AB635" s="42" t="str">
        <f>VLOOKUP($C635,[1]量産!$C$4:$N$15550,5,FALSE)</f>
        <v>VL20 D-Gr</v>
      </c>
      <c r="AC635" s="81" t="str">
        <f>VLOOKUP($C635,[1]量産!$C$4:$N$15550,6,FALSE)</f>
        <v>【I3JAK91】VL20 D-Gr　量産向け新規出図</v>
      </c>
      <c r="AD635" s="42" t="str">
        <f>VLOOKUP($C635,[1]量産!$C$4:$N$15550,7,FALSE)</f>
        <v>PA1-1132</v>
      </c>
      <c r="AE635" s="42" t="str">
        <f>VLOOKUP($C635,[1]量産!$C$4:$N$15550,8,FALSE)</f>
        <v>C</v>
      </c>
      <c r="AF635" s="82" t="str">
        <f>VLOOKUP($C635,[1]量産!$C$4:$N$15550,9,FALSE)</f>
        <v>WXN</v>
      </c>
      <c r="AG635" s="83" t="str">
        <f>VLOOKUP($C635,[1]量産!$C$4:$N$15550,10,FALSE)</f>
        <v>○</v>
      </c>
      <c r="AH635" s="42" t="str">
        <f>VLOOKUP($C635,[1]量産!$C$4:$N$15550,11,FALSE)</f>
        <v>-</v>
      </c>
      <c r="AI635" s="84">
        <f>VLOOKUP($C635,[1]量産!$C$4:$N$15550,12,FALSE)</f>
        <v>20211110</v>
      </c>
      <c r="AJ635" s="9"/>
      <c r="AK635" s="10"/>
      <c r="AL635" s="11">
        <f t="shared" si="72"/>
        <v>8975587410</v>
      </c>
      <c r="AM635" s="11" t="str">
        <f t="shared" si="73"/>
        <v>C</v>
      </c>
      <c r="AN635" s="11" t="str">
        <f t="shared" si="74"/>
        <v>久しぶり</v>
      </c>
      <c r="AQ635" s="11">
        <f t="shared" si="77"/>
        <v>0</v>
      </c>
      <c r="AR635" s="11">
        <f t="shared" si="78"/>
        <v>0</v>
      </c>
      <c r="BK635" s="13" t="e">
        <f>VLOOKUP(C:C,[2]Sheet2!$A:$A,1,FALSE)</f>
        <v>#N/A</v>
      </c>
    </row>
    <row r="636" spans="1:63" s="11" customFormat="1">
      <c r="A636" s="138">
        <v>684</v>
      </c>
      <c r="B636" s="170" t="s">
        <v>24</v>
      </c>
      <c r="C636" s="136">
        <v>8976674360</v>
      </c>
      <c r="D636" s="136" t="s">
        <v>39</v>
      </c>
      <c r="E636" s="247" t="s">
        <v>400</v>
      </c>
      <c r="F636" s="139">
        <v>1</v>
      </c>
      <c r="G636" s="139" t="s">
        <v>1652</v>
      </c>
      <c r="H636" s="139" t="s">
        <v>403</v>
      </c>
      <c r="I636" s="292"/>
      <c r="J636" s="243"/>
      <c r="K636" s="243"/>
      <c r="L636" s="243"/>
      <c r="M636" s="243"/>
      <c r="N636" s="243"/>
      <c r="O636" s="292"/>
      <c r="P636" s="292">
        <v>1</v>
      </c>
      <c r="Q636" s="243">
        <v>1</v>
      </c>
      <c r="R636" s="243"/>
      <c r="S636" s="243"/>
      <c r="T636" s="243"/>
      <c r="U636" s="243"/>
      <c r="V636" s="139">
        <v>2</v>
      </c>
      <c r="W636" s="136" t="s">
        <v>680</v>
      </c>
      <c r="X636" s="136" t="s">
        <v>683</v>
      </c>
      <c r="Y636" s="42" t="str">
        <f>VLOOKUP($C636,[1]量産!$C$4:$N$15550,2,FALSE)</f>
        <v>I3JAN14</v>
      </c>
      <c r="Z636" s="108">
        <f>VLOOKUP($C636,[1]量産!$C$4:$N$15550,3,FALSE)</f>
        <v>0</v>
      </c>
      <c r="AA636" s="42" t="str">
        <f>VLOOKUP($C636,[1]量産!$C$4:$N$15550,4,FALSE)</f>
        <v>VL20 NPR</v>
      </c>
      <c r="AB636" s="42" t="str">
        <f>VLOOKUP($C636,[1]量産!$C$4:$N$15550,5,FALSE)</f>
        <v>VL20 D-Gr</v>
      </c>
      <c r="AC636" s="81" t="str">
        <f>VLOOKUP($C636,[1]量産!$C$4:$N$15550,6,FALSE)</f>
        <v>【I3JAN14】VL20 D4/D5/D6-Gr　3X新規FRAME　SOP向け新規出図</v>
      </c>
      <c r="AD636" s="42" t="str">
        <f>VLOOKUP($C636,[1]量産!$C$4:$N$15550,7,FALSE)</f>
        <v>PA1-2016</v>
      </c>
      <c r="AE636" s="42" t="str">
        <f>VLOOKUP($C636,[1]量産!$C$4:$N$15550,8,FALSE)</f>
        <v>C</v>
      </c>
      <c r="AF636" s="82" t="str">
        <f>VLOOKUP($C636,[1]量産!$C$4:$N$15550,9,FALSE)</f>
        <v>W3L</v>
      </c>
      <c r="AG636" s="83" t="str">
        <f>VLOOKUP($C636,[1]量産!$C$4:$N$15550,10,FALSE)</f>
        <v>○</v>
      </c>
      <c r="AH636" s="42" t="str">
        <f>VLOOKUP($C636,[1]量産!$C$4:$N$15550,11,FALSE)</f>
        <v>-</v>
      </c>
      <c r="AI636" s="84">
        <f>VLOOKUP($C636,[1]量産!$C$4:$N$15550,12,FALSE)</f>
        <v>20220125</v>
      </c>
      <c r="AJ636" s="9"/>
      <c r="AK636" s="10"/>
      <c r="AL636" s="11">
        <f t="shared" si="72"/>
        <v>8976674360</v>
      </c>
      <c r="AM636" s="11" t="str">
        <f t="shared" si="73"/>
        <v>C</v>
      </c>
      <c r="AN636" s="11" t="str">
        <f t="shared" si="74"/>
        <v>久しぶり</v>
      </c>
      <c r="AQ636" s="11">
        <f t="shared" si="77"/>
        <v>0</v>
      </c>
      <c r="AR636" s="11">
        <f t="shared" si="78"/>
        <v>0</v>
      </c>
      <c r="BK636" s="13" t="e">
        <f>VLOOKUP(C:C,[2]Sheet2!$A:$A,1,FALSE)</f>
        <v>#N/A</v>
      </c>
    </row>
    <row r="637" spans="1:63" s="11" customFormat="1">
      <c r="A637" s="138">
        <v>790</v>
      </c>
      <c r="B637" s="170" t="s">
        <v>24</v>
      </c>
      <c r="C637" s="136">
        <v>7552165161</v>
      </c>
      <c r="D637" s="136" t="s">
        <v>742</v>
      </c>
      <c r="E637" s="247" t="s">
        <v>400</v>
      </c>
      <c r="F637" s="139">
        <v>3</v>
      </c>
      <c r="G637" s="139" t="s">
        <v>987</v>
      </c>
      <c r="H637" s="139" t="s">
        <v>403</v>
      </c>
      <c r="I637" s="243"/>
      <c r="J637" s="292"/>
      <c r="K637" s="292"/>
      <c r="L637" s="292"/>
      <c r="M637" s="292"/>
      <c r="N637" s="243"/>
      <c r="O637" s="243"/>
      <c r="P637" s="243">
        <v>5</v>
      </c>
      <c r="Q637" s="243"/>
      <c r="R637" s="243"/>
      <c r="S637" s="292"/>
      <c r="T637" s="292">
        <v>5</v>
      </c>
      <c r="U637" s="292"/>
      <c r="V637" s="139">
        <v>10</v>
      </c>
      <c r="W637" s="136" t="s">
        <v>680</v>
      </c>
      <c r="X637" s="136" t="s">
        <v>681</v>
      </c>
      <c r="Y637" s="42" t="str">
        <f>VLOOKUP($C637,[1]量産!$C$4:$N$15550,2,FALSE)</f>
        <v>I4K4072</v>
      </c>
      <c r="Z637" s="108">
        <f>VLOOKUP($C637,[1]量産!$C$4:$N$15550,3,FALSE)</f>
        <v>45439</v>
      </c>
      <c r="AA637" s="42" t="str">
        <f>VLOOKUP($C637,[1]量産!$C$4:$N$15550,4,FALSE)</f>
        <v>VK00 NP*</v>
      </c>
      <c r="AB637" s="42" t="str">
        <f>VLOOKUP($C637,[1]量産!$C$4:$N$15550,5,FALSE)</f>
        <v>VK00 B1-Gr 850幅</v>
      </c>
      <c r="AC637" s="81" t="str">
        <f>VLOOKUP($C637,[1]量産!$C$4:$N$15550,6,FALSE)</f>
        <v>VK00 B1-GR 850幅　一生向け　FRAME ASM 設変出図(内容:溶接NUT変更,W/PAINT部品 表面処理の変更,K研でのECR内容を今後のイベントに反映)</v>
      </c>
      <c r="AD637" s="42" t="str">
        <f>VLOOKUP($C637,[1]量産!$C$4:$N$15550,7,FALSE)</f>
        <v>PA1-4115</v>
      </c>
      <c r="AE637" s="42" t="str">
        <f>VLOOKUP($C637,[1]量産!$C$4:$N$15550,8,FALSE)</f>
        <v>C</v>
      </c>
      <c r="AF637" s="82" t="str">
        <f>VLOOKUP($C637,[1]量産!$C$4:$N$15550,9,FALSE)</f>
        <v>HH2</v>
      </c>
      <c r="AG637" s="83" t="str">
        <f>VLOOKUP($C637,[1]量産!$C$4:$N$15550,10,FALSE)</f>
        <v>○</v>
      </c>
      <c r="AH637" s="42" t="str">
        <f>VLOOKUP($C637,[1]量産!$C$4:$N$15550,11,FALSE)</f>
        <v>-</v>
      </c>
      <c r="AI637" s="84">
        <f>VLOOKUP($C637,[1]量産!$C$4:$N$15550,12,FALSE)</f>
        <v>20240822</v>
      </c>
      <c r="AJ637" s="9"/>
      <c r="AK637" s="10"/>
      <c r="AL637" s="11">
        <f t="shared" si="72"/>
        <v>7552165161</v>
      </c>
      <c r="AM637" s="11" t="str">
        <f t="shared" si="73"/>
        <v>C</v>
      </c>
      <c r="AN637" s="11" t="str">
        <f t="shared" si="74"/>
        <v>久しぶり</v>
      </c>
      <c r="AQ637" s="11">
        <f t="shared" si="77"/>
        <v>0</v>
      </c>
      <c r="AR637" s="11">
        <f t="shared" si="78"/>
        <v>0</v>
      </c>
      <c r="BK637" s="13" t="e">
        <f>VLOOKUP(C:C,[2]Sheet2!$A:$A,1,FALSE)</f>
        <v>#N/A</v>
      </c>
    </row>
    <row r="638" spans="1:63" s="11" customFormat="1">
      <c r="A638" s="138">
        <v>836</v>
      </c>
      <c r="B638" s="170" t="s">
        <v>24</v>
      </c>
      <c r="C638" s="136">
        <v>8982744300</v>
      </c>
      <c r="D638" s="136" t="s">
        <v>105</v>
      </c>
      <c r="E638" s="247" t="s">
        <v>400</v>
      </c>
      <c r="F638" s="139">
        <v>3</v>
      </c>
      <c r="G638" s="139" t="s">
        <v>107</v>
      </c>
      <c r="H638" s="139" t="s">
        <v>403</v>
      </c>
      <c r="I638" s="292"/>
      <c r="J638" s="243"/>
      <c r="K638" s="243"/>
      <c r="L638" s="243"/>
      <c r="M638" s="243"/>
      <c r="N638" s="243"/>
      <c r="O638" s="243"/>
      <c r="P638" s="243">
        <v>6</v>
      </c>
      <c r="Q638" s="243">
        <v>6</v>
      </c>
      <c r="R638" s="243"/>
      <c r="S638" s="292"/>
      <c r="T638" s="292">
        <v>6</v>
      </c>
      <c r="U638" s="292">
        <v>6</v>
      </c>
      <c r="V638" s="139">
        <v>24</v>
      </c>
      <c r="W638" s="136" t="s">
        <v>680</v>
      </c>
      <c r="X638" s="136" t="s">
        <v>807</v>
      </c>
      <c r="Y638" s="42" t="str">
        <f>VLOOKUP($C638,[1]量産!$C$4:$N$15550,2,FALSE)</f>
        <v>I3JV353</v>
      </c>
      <c r="Z638" s="108">
        <f>VLOOKUP($C638,[1]量産!$C$4:$N$15550,3,FALSE)</f>
        <v>0</v>
      </c>
      <c r="AA638" s="42" t="str">
        <f>VLOOKUP($C638,[1]量産!$C$4:$N$15550,4,FALSE)</f>
        <v>NPR</v>
      </c>
      <c r="AB638" s="42" t="str">
        <f>VLOOKUP($C638,[1]量産!$C$4:$N$15550,5,FALSE)</f>
        <v>NPR ﾛｼｱ向けVDS</v>
      </c>
      <c r="AC638" s="81" t="str">
        <f>VLOOKUP($C638,[1]量産!$C$4:$N$15550,6,FALSE)</f>
        <v>【3JV353】NPR ﾛｼｱ向けVDS 140ﾘｯﾄﾙﾀﾝｸ車 VDS FR ASM 4品番新出 8982744300_4310_4320_4330 (Cﾗｲﾝ) PP_6月初予定(4台)</v>
      </c>
      <c r="AD638" s="42" t="str">
        <f>VLOOKUP($C638,[1]量産!$C$4:$N$15550,7,FALSE)</f>
        <v>PA1-4052</v>
      </c>
      <c r="AE638" s="42" t="str">
        <f>VLOOKUP($C638,[1]量産!$C$4:$N$15550,8,FALSE)</f>
        <v>C</v>
      </c>
      <c r="AF638" s="82" t="str">
        <f>VLOOKUP($C638,[1]量産!$C$4:$N$15550,9,FALSE)</f>
        <v>WM6</v>
      </c>
      <c r="AG638" s="83" t="str">
        <f>VLOOKUP($C638,[1]量産!$C$4:$N$15550,10,FALSE)</f>
        <v>○</v>
      </c>
      <c r="AH638" s="42" t="str">
        <f>VLOOKUP($C638,[1]量産!$C$4:$N$15550,11,FALSE)</f>
        <v>-</v>
      </c>
      <c r="AI638" s="84">
        <f>VLOOKUP($C638,[1]量産!$C$4:$N$15550,12,FALSE)</f>
        <v>20140612</v>
      </c>
      <c r="AJ638" s="9"/>
      <c r="AK638" s="10"/>
      <c r="AL638" s="11">
        <f t="shared" si="72"/>
        <v>8982744300</v>
      </c>
      <c r="AM638" s="11" t="str">
        <f t="shared" si="73"/>
        <v>C</v>
      </c>
      <c r="AN638" s="11" t="str">
        <f t="shared" si="74"/>
        <v>久しぶり</v>
      </c>
      <c r="AQ638" s="11">
        <f t="shared" si="77"/>
        <v>0</v>
      </c>
      <c r="AR638" s="11">
        <f t="shared" si="78"/>
        <v>0</v>
      </c>
      <c r="BK638" s="13" t="e">
        <f>VLOOKUP(C:C,[2]Sheet2!$A:$A,1,FALSE)</f>
        <v>#N/A</v>
      </c>
    </row>
    <row r="639" spans="1:63" s="11" customFormat="1">
      <c r="A639" s="138">
        <v>829</v>
      </c>
      <c r="B639" s="170" t="s">
        <v>24</v>
      </c>
      <c r="C639" s="136">
        <v>8977962930</v>
      </c>
      <c r="D639" s="136" t="s">
        <v>41</v>
      </c>
      <c r="E639" s="247" t="s">
        <v>400</v>
      </c>
      <c r="F639" s="139">
        <v>3</v>
      </c>
      <c r="G639" s="139" t="s">
        <v>808</v>
      </c>
      <c r="H639" s="139" t="s">
        <v>403</v>
      </c>
      <c r="I639" s="243"/>
      <c r="J639" s="243"/>
      <c r="K639" s="243"/>
      <c r="L639" s="243"/>
      <c r="M639" s="243"/>
      <c r="N639" s="243"/>
      <c r="O639" s="243"/>
      <c r="P639" s="243"/>
      <c r="Q639" s="243">
        <v>2</v>
      </c>
      <c r="R639" s="243"/>
      <c r="S639" s="243"/>
      <c r="T639" s="243">
        <v>2</v>
      </c>
      <c r="U639" s="243"/>
      <c r="V639" s="139">
        <v>4</v>
      </c>
      <c r="W639" s="136" t="s">
        <v>680</v>
      </c>
      <c r="X639" s="136" t="s">
        <v>790</v>
      </c>
      <c r="Y639" s="42" t="str">
        <f>VLOOKUP($C639,[1]量産!$C$4:$N$15550,2,FALSE)</f>
        <v>I3JAV46</v>
      </c>
      <c r="Z639" s="108">
        <f>VLOOKUP($C639,[1]量産!$C$4:$N$15550,3,FALSE)</f>
        <v>0</v>
      </c>
      <c r="AA639" s="42" t="str">
        <f>VLOOKUP($C639,[1]量産!$C$4:$N$15550,4,FALSE)</f>
        <v>VL24 NPR</v>
      </c>
      <c r="AB639" s="42" t="str">
        <f>VLOOKUP($C639,[1]量産!$C$4:$N$15550,5,FALSE)</f>
        <v>VL24 D2-Gr</v>
      </c>
      <c r="AC639" s="81" t="str">
        <f>VLOOKUP($C639,[1]量産!$C$4:$N$15550,6,FALSE)</f>
        <v>【I3JAV46】VL24 D2-Gr 台湾向け　GVW5t超車　FRAME ASM　新規出図</v>
      </c>
      <c r="AD639" s="42" t="str">
        <f>VLOOKUP($C639,[1]量産!$C$4:$N$15550,7,FALSE)</f>
        <v>PA1-0116</v>
      </c>
      <c r="AE639" s="42" t="str">
        <f>VLOOKUP($C639,[1]量産!$C$4:$N$15550,8,FALSE)</f>
        <v>C</v>
      </c>
      <c r="AF639" s="82" t="str">
        <f>VLOOKUP($C639,[1]量産!$C$4:$N$15550,9,FALSE)</f>
        <v>WJN</v>
      </c>
      <c r="AG639" s="83" t="str">
        <f>VLOOKUP($C639,[1]量産!$C$4:$N$15550,10,FALSE)</f>
        <v>○</v>
      </c>
      <c r="AH639" s="42" t="str">
        <f>VLOOKUP($C639,[1]量産!$C$4:$N$15550,11,FALSE)</f>
        <v>-</v>
      </c>
      <c r="AI639" s="84">
        <f>VLOOKUP($C639,[1]量産!$C$4:$N$15550,12,FALSE)</f>
        <v>20210108</v>
      </c>
      <c r="AJ639" s="9"/>
      <c r="AK639" s="10"/>
      <c r="AL639" s="11">
        <f t="shared" si="72"/>
        <v>8977962930</v>
      </c>
      <c r="AM639" s="11" t="str">
        <f t="shared" si="73"/>
        <v>C</v>
      </c>
      <c r="AN639" s="11" t="str">
        <f t="shared" si="74"/>
        <v>久しぶり</v>
      </c>
      <c r="AQ639" s="11">
        <f t="shared" si="77"/>
        <v>0</v>
      </c>
      <c r="AR639" s="11">
        <f t="shared" si="78"/>
        <v>0</v>
      </c>
      <c r="BK639" s="13" t="e">
        <f>VLOOKUP(C:C,[2]Sheet2!$A:$A,1,FALSE)</f>
        <v>#N/A</v>
      </c>
    </row>
    <row r="640" spans="1:63" s="11" customFormat="1">
      <c r="A640" s="138">
        <v>830</v>
      </c>
      <c r="B640" s="170" t="s">
        <v>24</v>
      </c>
      <c r="C640" s="136">
        <v>8977962940</v>
      </c>
      <c r="D640" s="136" t="s">
        <v>41</v>
      </c>
      <c r="E640" s="247" t="s">
        <v>400</v>
      </c>
      <c r="F640" s="139">
        <v>3</v>
      </c>
      <c r="G640" s="139" t="s">
        <v>809</v>
      </c>
      <c r="H640" s="139" t="s">
        <v>403</v>
      </c>
      <c r="I640" s="243"/>
      <c r="J640" s="243"/>
      <c r="K640" s="243"/>
      <c r="L640" s="243"/>
      <c r="M640" s="292"/>
      <c r="N640" s="243"/>
      <c r="O640" s="243"/>
      <c r="P640" s="243"/>
      <c r="Q640" s="243">
        <v>2</v>
      </c>
      <c r="R640" s="243"/>
      <c r="S640" s="243"/>
      <c r="T640" s="243">
        <v>2</v>
      </c>
      <c r="U640" s="243"/>
      <c r="V640" s="139">
        <v>4</v>
      </c>
      <c r="W640" s="136" t="s">
        <v>680</v>
      </c>
      <c r="X640" s="136" t="s">
        <v>790</v>
      </c>
      <c r="Y640" s="42" t="str">
        <f>VLOOKUP($C640,[1]量産!$C$4:$N$15550,2,FALSE)</f>
        <v>I3JAV46</v>
      </c>
      <c r="Z640" s="108">
        <f>VLOOKUP($C640,[1]量産!$C$4:$N$15550,3,FALSE)</f>
        <v>0</v>
      </c>
      <c r="AA640" s="42" t="str">
        <f>VLOOKUP($C640,[1]量産!$C$4:$N$15550,4,FALSE)</f>
        <v>VL24 NPR</v>
      </c>
      <c r="AB640" s="42" t="str">
        <f>VLOOKUP($C640,[1]量産!$C$4:$N$15550,5,FALSE)</f>
        <v>VL24 D2-Gr</v>
      </c>
      <c r="AC640" s="81" t="str">
        <f>VLOOKUP($C640,[1]量産!$C$4:$N$15550,6,FALSE)</f>
        <v>【I3JAV46】VL24 D2-Gr 台湾向け　GVW5t超車　FRAME ASM　新規出図</v>
      </c>
      <c r="AD640" s="42" t="str">
        <f>VLOOKUP($C640,[1]量産!$C$4:$N$15550,7,FALSE)</f>
        <v>PA1-0116</v>
      </c>
      <c r="AE640" s="42" t="str">
        <f>VLOOKUP($C640,[1]量産!$C$4:$N$15550,8,FALSE)</f>
        <v>C</v>
      </c>
      <c r="AF640" s="82" t="str">
        <f>VLOOKUP($C640,[1]量産!$C$4:$N$15550,9,FALSE)</f>
        <v>WJP</v>
      </c>
      <c r="AG640" s="83" t="str">
        <f>VLOOKUP($C640,[1]量産!$C$4:$N$15550,10,FALSE)</f>
        <v>○</v>
      </c>
      <c r="AH640" s="42" t="str">
        <f>VLOOKUP($C640,[1]量産!$C$4:$N$15550,11,FALSE)</f>
        <v>-</v>
      </c>
      <c r="AI640" s="84">
        <f>VLOOKUP($C640,[1]量産!$C$4:$N$15550,12,FALSE)</f>
        <v>20210108</v>
      </c>
      <c r="AJ640" s="9"/>
      <c r="AK640" s="10"/>
      <c r="AL640" s="11">
        <f t="shared" si="72"/>
        <v>8977962940</v>
      </c>
      <c r="AM640" s="11" t="str">
        <f t="shared" si="73"/>
        <v>C</v>
      </c>
      <c r="AN640" s="11" t="str">
        <f t="shared" si="74"/>
        <v>久しぶり</v>
      </c>
      <c r="AQ640" s="11">
        <f t="shared" si="77"/>
        <v>0</v>
      </c>
      <c r="AR640" s="11">
        <f t="shared" si="78"/>
        <v>0</v>
      </c>
      <c r="BK640" s="13" t="e">
        <f>VLOOKUP(C:C,[2]Sheet2!$A:$A,1,FALSE)</f>
        <v>#N/A</v>
      </c>
    </row>
    <row r="641" spans="1:63" s="11" customFormat="1">
      <c r="A641" s="138">
        <v>832</v>
      </c>
      <c r="B641" s="170" t="s">
        <v>24</v>
      </c>
      <c r="C641" s="136">
        <v>8977963060</v>
      </c>
      <c r="D641" s="136" t="s">
        <v>41</v>
      </c>
      <c r="E641" s="247" t="s">
        <v>400</v>
      </c>
      <c r="F641" s="139">
        <v>3</v>
      </c>
      <c r="G641" s="139" t="s">
        <v>755</v>
      </c>
      <c r="H641" s="139" t="s">
        <v>403</v>
      </c>
      <c r="I641" s="243"/>
      <c r="J641" s="243"/>
      <c r="K641" s="243"/>
      <c r="L641" s="292"/>
      <c r="M641" s="292"/>
      <c r="N641" s="243"/>
      <c r="O641" s="243"/>
      <c r="P641" s="243"/>
      <c r="Q641" s="243">
        <v>2</v>
      </c>
      <c r="R641" s="243"/>
      <c r="S641" s="243"/>
      <c r="T641" s="243">
        <v>2</v>
      </c>
      <c r="U641" s="243"/>
      <c r="V641" s="139">
        <v>4</v>
      </c>
      <c r="W641" s="136" t="s">
        <v>680</v>
      </c>
      <c r="X641" s="136" t="s">
        <v>790</v>
      </c>
      <c r="Y641" s="42" t="str">
        <f>VLOOKUP($C641,[1]量産!$C$4:$N$15550,2,FALSE)</f>
        <v>I3JAV46</v>
      </c>
      <c r="Z641" s="108">
        <f>VLOOKUP($C641,[1]量産!$C$4:$N$15550,3,FALSE)</f>
        <v>0</v>
      </c>
      <c r="AA641" s="42" t="str">
        <f>VLOOKUP($C641,[1]量産!$C$4:$N$15550,4,FALSE)</f>
        <v>VL24 NPR</v>
      </c>
      <c r="AB641" s="42" t="str">
        <f>VLOOKUP($C641,[1]量産!$C$4:$N$15550,5,FALSE)</f>
        <v>VL24 D2-Gr</v>
      </c>
      <c r="AC641" s="81" t="str">
        <f>VLOOKUP($C641,[1]量産!$C$4:$N$15550,6,FALSE)</f>
        <v>【I3JAV46】VL24 D2-Gr 台湾向け　GVW5t超車　FRAME ASM　新規出図</v>
      </c>
      <c r="AD641" s="42" t="str">
        <f>VLOOKUP($C641,[1]量産!$C$4:$N$15550,7,FALSE)</f>
        <v>PA1-0116</v>
      </c>
      <c r="AE641" s="42" t="str">
        <f>VLOOKUP($C641,[1]量産!$C$4:$N$15550,8,FALSE)</f>
        <v>C</v>
      </c>
      <c r="AF641" s="82" t="str">
        <f>VLOOKUP($C641,[1]量産!$C$4:$N$15550,9,FALSE)</f>
        <v>W1E</v>
      </c>
      <c r="AG641" s="83" t="str">
        <f>VLOOKUP($C641,[1]量産!$C$4:$N$15550,10,FALSE)</f>
        <v>○</v>
      </c>
      <c r="AH641" s="42" t="str">
        <f>VLOOKUP($C641,[1]量産!$C$4:$N$15550,11,FALSE)</f>
        <v>-</v>
      </c>
      <c r="AI641" s="84">
        <f>VLOOKUP($C641,[1]量産!$C$4:$N$15550,12,FALSE)</f>
        <v>20210108</v>
      </c>
      <c r="AJ641" s="9"/>
      <c r="AK641" s="10"/>
      <c r="AL641" s="11">
        <f t="shared" si="72"/>
        <v>8977963060</v>
      </c>
      <c r="AM641" s="11" t="str">
        <f t="shared" si="73"/>
        <v>C</v>
      </c>
      <c r="AN641" s="11" t="str">
        <f t="shared" si="74"/>
        <v>久しぶり</v>
      </c>
      <c r="AQ641" s="11">
        <f t="shared" si="77"/>
        <v>0</v>
      </c>
      <c r="AR641" s="11">
        <f t="shared" si="78"/>
        <v>0</v>
      </c>
      <c r="BK641" s="13" t="e">
        <f>VLOOKUP(C:C,[2]Sheet2!$A:$A,1,FALSE)</f>
        <v>#N/A</v>
      </c>
    </row>
    <row r="642" spans="1:63" s="11" customFormat="1">
      <c r="A642" s="138">
        <v>786</v>
      </c>
      <c r="B642" s="170" t="s">
        <v>24</v>
      </c>
      <c r="C642" s="136">
        <v>7552164972</v>
      </c>
      <c r="D642" s="136" t="s">
        <v>380</v>
      </c>
      <c r="E642" s="247" t="s">
        <v>400</v>
      </c>
      <c r="F642" s="139">
        <v>3</v>
      </c>
      <c r="G642" s="139" t="s">
        <v>1214</v>
      </c>
      <c r="H642" s="139" t="s">
        <v>403</v>
      </c>
      <c r="I642" s="292"/>
      <c r="J642" s="292"/>
      <c r="K642" s="292"/>
      <c r="L642" s="292"/>
      <c r="M642" s="292"/>
      <c r="N642" s="243"/>
      <c r="O642" s="243"/>
      <c r="P642" s="292"/>
      <c r="Q642" s="243"/>
      <c r="R642" s="243">
        <v>3</v>
      </c>
      <c r="S642" s="243">
        <v>3</v>
      </c>
      <c r="T642" s="243"/>
      <c r="U642" s="243"/>
      <c r="V642" s="139">
        <v>6</v>
      </c>
      <c r="W642" s="136" t="s">
        <v>680</v>
      </c>
      <c r="X642" s="136" t="s">
        <v>681</v>
      </c>
      <c r="Y642" s="42" t="str">
        <f>VLOOKUP($C642,[1]量産!$C$4:$N$15550,2,FALSE)</f>
        <v>I4K4072</v>
      </c>
      <c r="Z642" s="108">
        <f>VLOOKUP($C642,[1]量産!$C$4:$N$15550,3,FALSE)</f>
        <v>45439</v>
      </c>
      <c r="AA642" s="42" t="str">
        <f>VLOOKUP($C642,[1]量産!$C$4:$N$15550,4,FALSE)</f>
        <v>VK00 NP*</v>
      </c>
      <c r="AB642" s="42" t="str">
        <f>VLOOKUP($C642,[1]量産!$C$4:$N$15550,5,FALSE)</f>
        <v>VK00 B1-Gr 850幅</v>
      </c>
      <c r="AC642" s="81" t="str">
        <f>VLOOKUP($C642,[1]量産!$C$4:$N$15550,6,FALSE)</f>
        <v>VK00 B1-GR 850幅　一生向け　FRAME ASM 設変出図(内容:溶接NUT変更,W/PAINT部品 表面処理の変更,K研でのECR内容を今後のイベントに反映)</v>
      </c>
      <c r="AD642" s="42" t="str">
        <f>VLOOKUP($C642,[1]量産!$C$4:$N$15550,7,FALSE)</f>
        <v>PA1-4106</v>
      </c>
      <c r="AE642" s="42" t="str">
        <f>VLOOKUP($C642,[1]量産!$C$4:$N$15550,8,FALSE)</f>
        <v>C</v>
      </c>
      <c r="AF642" s="82" t="str">
        <f>VLOOKUP($C642,[1]量産!$C$4:$N$15550,9,FALSE)</f>
        <v>HF1</v>
      </c>
      <c r="AG642" s="83" t="str">
        <f>VLOOKUP($C642,[1]量産!$C$4:$N$15550,10,FALSE)</f>
        <v>○</v>
      </c>
      <c r="AH642" s="42" t="str">
        <f>VLOOKUP($C642,[1]量産!$C$4:$N$15550,11,FALSE)</f>
        <v>-</v>
      </c>
      <c r="AI642" s="84">
        <f>VLOOKUP($C642,[1]量産!$C$4:$N$15550,12,FALSE)</f>
        <v>20240606</v>
      </c>
      <c r="AJ642" s="9"/>
      <c r="AK642" s="10"/>
      <c r="AL642" s="11">
        <f t="shared" si="72"/>
        <v>7552164972</v>
      </c>
      <c r="AM642" s="11" t="str">
        <f t="shared" si="73"/>
        <v>C</v>
      </c>
      <c r="AN642" s="11" t="str">
        <f t="shared" si="74"/>
        <v>久しぶり</v>
      </c>
      <c r="AQ642" s="11">
        <f t="shared" si="77"/>
        <v>0</v>
      </c>
      <c r="AR642" s="11">
        <f t="shared" si="78"/>
        <v>0</v>
      </c>
      <c r="BK642" s="13" t="e">
        <f>VLOOKUP(C:C,[2]Sheet2!$A:$A,1,FALSE)</f>
        <v>#N/A</v>
      </c>
    </row>
    <row r="643" spans="1:63" s="11" customFormat="1">
      <c r="A643" s="138">
        <v>820</v>
      </c>
      <c r="B643" s="170" t="s">
        <v>24</v>
      </c>
      <c r="C643" s="136">
        <v>8976793910</v>
      </c>
      <c r="D643" s="136" t="s">
        <v>38</v>
      </c>
      <c r="E643" s="247" t="s">
        <v>400</v>
      </c>
      <c r="F643" s="139">
        <v>3</v>
      </c>
      <c r="G643" s="139" t="s">
        <v>1412</v>
      </c>
      <c r="H643" s="139" t="s">
        <v>403</v>
      </c>
      <c r="I643" s="292"/>
      <c r="J643" s="292"/>
      <c r="K643" s="292"/>
      <c r="L643" s="292"/>
      <c r="M643" s="292"/>
      <c r="N643" s="292"/>
      <c r="O643" s="243"/>
      <c r="P643" s="243"/>
      <c r="Q643" s="243"/>
      <c r="R643" s="243">
        <v>6</v>
      </c>
      <c r="S643" s="243"/>
      <c r="T643" s="243"/>
      <c r="U643" s="243"/>
      <c r="V643" s="139">
        <v>6</v>
      </c>
      <c r="W643" s="136" t="s">
        <v>680</v>
      </c>
      <c r="X643" s="136" t="s">
        <v>683</v>
      </c>
      <c r="Y643" s="42" t="str">
        <f>VLOOKUP($C643,[1]量産!$C$4:$N$15550,2,FALSE)</f>
        <v>I3JAS32</v>
      </c>
      <c r="Z643" s="108">
        <f>VLOOKUP($C643,[1]量産!$C$4:$N$15550,3,FALSE)</f>
        <v>0</v>
      </c>
      <c r="AA643" s="42" t="str">
        <f>VLOOKUP($C643,[1]量産!$C$4:$N$15550,4,FALSE)</f>
        <v>VL20 NQR</v>
      </c>
      <c r="AB643" s="42" t="str">
        <f>VLOOKUP($C643,[1]量産!$C$4:$N$15550,5,FALSE)</f>
        <v>VL20 D4-Gr</v>
      </c>
      <c r="AC643" s="81" t="str">
        <f>VLOOKUP($C643,[1]量産!$C$4:$N$15550,6,FALSE)</f>
        <v>【I3JAS32】VL20 D4-Gr 3X系FRAME新規出図</v>
      </c>
      <c r="AD643" s="42" t="str">
        <f>VLOOKUP($C643,[1]量産!$C$4:$N$15550,7,FALSE)</f>
        <v>PA1-5101</v>
      </c>
      <c r="AE643" s="42" t="str">
        <f>VLOOKUP($C643,[1]量産!$C$4:$N$15550,8,FALSE)</f>
        <v>C</v>
      </c>
      <c r="AF643" s="82" t="str">
        <f>VLOOKUP($C643,[1]量産!$C$4:$N$15550,9,FALSE)</f>
        <v>W6G</v>
      </c>
      <c r="AG643" s="83" t="str">
        <f>VLOOKUP($C643,[1]量産!$C$4:$N$15550,10,FALSE)</f>
        <v>○</v>
      </c>
      <c r="AH643" s="42" t="str">
        <f>VLOOKUP($C643,[1]量産!$C$4:$N$15550,11,FALSE)</f>
        <v>-</v>
      </c>
      <c r="AI643" s="84">
        <f>VLOOKUP($C643,[1]量産!$C$4:$N$15550,12,FALSE)</f>
        <v>20250529</v>
      </c>
      <c r="AJ643" s="9"/>
      <c r="AK643" s="10"/>
      <c r="AL643" s="11">
        <f t="shared" si="72"/>
        <v>8976793910</v>
      </c>
      <c r="AM643" s="11" t="str">
        <f t="shared" si="73"/>
        <v>C</v>
      </c>
      <c r="AN643" s="11" t="str">
        <f t="shared" si="74"/>
        <v>久しぶり</v>
      </c>
      <c r="AQ643" s="11">
        <f t="shared" si="77"/>
        <v>0</v>
      </c>
      <c r="AR643" s="11">
        <f t="shared" si="78"/>
        <v>0</v>
      </c>
      <c r="BK643" s="13" t="e">
        <f>VLOOKUP(C:C,[2]Sheet2!$A:$A,1,FALSE)</f>
        <v>#N/A</v>
      </c>
    </row>
    <row r="644" spans="1:63" s="11" customFormat="1">
      <c r="A644" s="138">
        <v>641</v>
      </c>
      <c r="B644" s="170" t="s">
        <v>24</v>
      </c>
      <c r="C644" s="136">
        <v>8972745820</v>
      </c>
      <c r="D644" s="136" t="s">
        <v>138</v>
      </c>
      <c r="E644" s="247" t="s">
        <v>400</v>
      </c>
      <c r="F644" s="139">
        <v>1</v>
      </c>
      <c r="G644" s="139" t="s">
        <v>707</v>
      </c>
      <c r="H644" s="139" t="s">
        <v>403</v>
      </c>
      <c r="I644" s="292"/>
      <c r="J644" s="292"/>
      <c r="K644" s="292"/>
      <c r="L644" s="292"/>
      <c r="M644" s="292"/>
      <c r="N644" s="292"/>
      <c r="O644" s="243"/>
      <c r="P644" s="243"/>
      <c r="Q644" s="243"/>
      <c r="R644" s="243"/>
      <c r="S644" s="243">
        <v>1</v>
      </c>
      <c r="T644" s="243">
        <v>1</v>
      </c>
      <c r="U644" s="243"/>
      <c r="V644" s="139">
        <v>2</v>
      </c>
      <c r="W644" s="136" t="s">
        <v>680</v>
      </c>
      <c r="X644" s="136" t="s">
        <v>789</v>
      </c>
      <c r="Y644" s="42" t="str">
        <f>VLOOKUP($C644,[1]量産!$C$4:$N$15550,2,FALSE)</f>
        <v>I3JBN13</v>
      </c>
      <c r="Z644" s="108">
        <f>VLOOKUP($C644,[1]量産!$C$4:$N$15550,3,FALSE)</f>
        <v>0</v>
      </c>
      <c r="AA644" s="42" t="str">
        <f>VLOOKUP($C644,[1]量産!$C$4:$N$15550,4,FALSE)</f>
        <v>VDS NPR</v>
      </c>
      <c r="AB644" s="42" t="str">
        <f>VLOOKUP($C644,[1]量産!$C$4:$N$15550,5,FALSE)</f>
        <v>VDS韓国</v>
      </c>
      <c r="AC644" s="81" t="str">
        <f>VLOOKUP($C644,[1]量産!$C$4:$N$15550,6,FALSE)</f>
        <v>【I3JBN13】VDS　韓国向けFRAME　ASM新規出図(初回イベント:’22/7月露払い)</v>
      </c>
      <c r="AD644" s="42" t="str">
        <f>VLOOKUP($C644,[1]量産!$C$4:$N$15550,7,FALSE)</f>
        <v>PA1-3176</v>
      </c>
      <c r="AE644" s="42" t="str">
        <f>VLOOKUP($C644,[1]量産!$C$4:$N$15550,8,FALSE)</f>
        <v>C</v>
      </c>
      <c r="AF644" s="82" t="str">
        <f>VLOOKUP($C644,[1]量産!$C$4:$N$15550,9,FALSE)</f>
        <v>WWX</v>
      </c>
      <c r="AG644" s="83" t="str">
        <f>VLOOKUP($C644,[1]量産!$C$4:$N$15550,10,FALSE)</f>
        <v>○</v>
      </c>
      <c r="AH644" s="42" t="str">
        <f>VLOOKUP($C644,[1]量産!$C$4:$N$15550,11,FALSE)</f>
        <v>-</v>
      </c>
      <c r="AI644" s="84">
        <f>VLOOKUP($C644,[1]量産!$C$4:$N$15550,12,FALSE)</f>
        <v>20230911</v>
      </c>
      <c r="AJ644" s="9"/>
      <c r="AK644" s="10"/>
      <c r="AL644" s="11">
        <f t="shared" si="72"/>
        <v>8972745820</v>
      </c>
      <c r="AM644" s="11" t="str">
        <f t="shared" si="73"/>
        <v>C</v>
      </c>
      <c r="AN644" s="11" t="str">
        <f t="shared" si="74"/>
        <v>久しぶり</v>
      </c>
      <c r="AQ644" s="11">
        <f t="shared" si="77"/>
        <v>0</v>
      </c>
      <c r="AR644" s="11">
        <f t="shared" si="78"/>
        <v>0</v>
      </c>
      <c r="BK644" s="13" t="e">
        <f>VLOOKUP(C:C,[2]Sheet2!$A:$A,1,FALSE)</f>
        <v>#N/A</v>
      </c>
    </row>
    <row r="645" spans="1:63" s="11" customFormat="1">
      <c r="A645" s="138">
        <v>751</v>
      </c>
      <c r="B645" s="170" t="s">
        <v>24</v>
      </c>
      <c r="C645" s="136">
        <v>8983443861</v>
      </c>
      <c r="D645" s="136" t="s">
        <v>42</v>
      </c>
      <c r="E645" s="247" t="s">
        <v>400</v>
      </c>
      <c r="F645" s="139">
        <v>1</v>
      </c>
      <c r="G645" s="139" t="s">
        <v>1065</v>
      </c>
      <c r="H645" s="139" t="s">
        <v>403</v>
      </c>
      <c r="I645" s="292"/>
      <c r="J645" s="292"/>
      <c r="K645" s="292"/>
      <c r="L645" s="292"/>
      <c r="M645" s="292"/>
      <c r="N645" s="292"/>
      <c r="O645" s="292"/>
      <c r="P645" s="292"/>
      <c r="Q645" s="292"/>
      <c r="R645" s="243"/>
      <c r="S645" s="243">
        <v>1</v>
      </c>
      <c r="T645" s="243">
        <v>1</v>
      </c>
      <c r="U645" s="243"/>
      <c r="V645" s="139">
        <v>2</v>
      </c>
      <c r="W645" s="136" t="s">
        <v>680</v>
      </c>
      <c r="X645" s="136" t="s">
        <v>802</v>
      </c>
      <c r="Y645" s="42" t="str">
        <f>VLOOKUP($C645,[1]量産!$C$4:$N$15550,2,FALSE)</f>
        <v>I4JGW51</v>
      </c>
      <c r="Z645" s="108">
        <f>VLOOKUP($C645,[1]量産!$C$4:$N$15550,3,FALSE)</f>
        <v>0</v>
      </c>
      <c r="AA645" s="42" t="str">
        <f>VLOOKUP($C645,[1]量産!$C$4:$N$15550,4,FALSE)</f>
        <v>VN97 NPR</v>
      </c>
      <c r="AB645" s="42" t="str">
        <f>VLOOKUP($C645,[1]量産!$C$4:$N$15550,5,FALSE)</f>
        <v>VL08 設変</v>
      </c>
      <c r="AC645" s="81" t="str">
        <f>VLOOKUP($C645,[1]量産!$C$4:$N$15550,6,FALSE)</f>
        <v>【I4JGW51】VN97/VL08 NPR FRAME 設変</v>
      </c>
      <c r="AD645" s="42" t="str">
        <f>VLOOKUP($C645,[1]量産!$C$4:$N$15550,7,FALSE)</f>
        <v>PA1-9083</v>
      </c>
      <c r="AE645" s="42" t="str">
        <f>VLOOKUP($C645,[1]量産!$C$4:$N$15550,8,FALSE)</f>
        <v>C</v>
      </c>
      <c r="AF645" s="82" t="str">
        <f>VLOOKUP($C645,[1]量産!$C$4:$N$15550,9,FALSE)</f>
        <v>1WFA</v>
      </c>
      <c r="AG645" s="83" t="str">
        <f>VLOOKUP($C645,[1]量産!$C$4:$N$15550,10,FALSE)</f>
        <v>○</v>
      </c>
      <c r="AH645" s="42" t="str">
        <f>VLOOKUP($C645,[1]量産!$C$4:$N$15550,11,FALSE)</f>
        <v>-</v>
      </c>
      <c r="AI645" s="84">
        <f>VLOOKUP($C645,[1]量産!$C$4:$N$15550,12,FALSE)</f>
        <v>20190506</v>
      </c>
      <c r="AJ645" s="9"/>
      <c r="AK645" s="10"/>
      <c r="AL645" s="11">
        <f t="shared" ref="AL645:AL678" si="79">C645</f>
        <v>8983443861</v>
      </c>
      <c r="AM645" s="11" t="str">
        <f t="shared" ref="AM645:AM678" si="80">B645</f>
        <v>C</v>
      </c>
      <c r="AN645" s="11" t="str">
        <f t="shared" ref="AN645:AN678" si="81">E645</f>
        <v>久しぶり</v>
      </c>
      <c r="AQ645" s="11">
        <f t="shared" si="77"/>
        <v>0</v>
      </c>
      <c r="AR645" s="11">
        <f t="shared" si="78"/>
        <v>0</v>
      </c>
      <c r="BK645" s="13" t="e">
        <f>VLOOKUP(C:C,[2]Sheet2!$A:$A,1,FALSE)</f>
        <v>#N/A</v>
      </c>
    </row>
    <row r="646" spans="1:63" s="11" customFormat="1">
      <c r="A646" s="138">
        <v>614</v>
      </c>
      <c r="B646" s="170" t="s">
        <v>24</v>
      </c>
      <c r="C646" s="136">
        <v>7552412272</v>
      </c>
      <c r="D646" s="136" t="s">
        <v>208</v>
      </c>
      <c r="E646" s="247" t="s">
        <v>1171</v>
      </c>
      <c r="F646" s="139">
        <v>1</v>
      </c>
      <c r="G646" s="139" t="s">
        <v>1310</v>
      </c>
      <c r="H646" s="139" t="s">
        <v>85</v>
      </c>
      <c r="I646" s="292">
        <v>8</v>
      </c>
      <c r="J646" s="243"/>
      <c r="K646" s="243"/>
      <c r="L646" s="243"/>
      <c r="M646" s="243"/>
      <c r="N646" s="292"/>
      <c r="O646" s="292">
        <v>2</v>
      </c>
      <c r="P646" s="292">
        <v>8</v>
      </c>
      <c r="Q646" s="292">
        <v>7</v>
      </c>
      <c r="R646" s="243">
        <v>7</v>
      </c>
      <c r="S646" s="243">
        <v>6</v>
      </c>
      <c r="T646" s="292">
        <v>9</v>
      </c>
      <c r="U646" s="292">
        <v>6</v>
      </c>
      <c r="V646" s="139">
        <v>53</v>
      </c>
      <c r="W646" s="136" t="s">
        <v>680</v>
      </c>
      <c r="X646" s="136" t="s">
        <v>789</v>
      </c>
      <c r="Y646" s="42" t="str">
        <f>VLOOKUP($C646,[1]量産!$C$4:$N$15550,2,FALSE)</f>
        <v>I4K6817</v>
      </c>
      <c r="Z646" s="108">
        <f>VLOOKUP($C646,[1]量産!$C$4:$N$15550,3,FALSE)</f>
        <v>45793</v>
      </c>
      <c r="AA646" s="42" t="str">
        <f>VLOOKUP($C646,[1]量産!$C$4:$N$15550,4,FALSE)</f>
        <v>VDS NQR</v>
      </c>
      <c r="AB646" s="42" t="str">
        <f>VLOOKUP($C646,[1]量産!$C$4:$N$15550,5,FALSE)</f>
        <v>VDSコロンビア向け</v>
      </c>
      <c r="AC646" s="81" t="str">
        <f>VLOOKUP($C646,[1]量産!$C$4:$N$15550,6,FALSE)</f>
        <v>VDSコロンビア向け量産設変出図</v>
      </c>
      <c r="AD646" s="42" t="str">
        <f>VLOOKUP($C646,[1]量産!$C$4:$N$15550,7,FALSE)</f>
        <v>PA1-5098</v>
      </c>
      <c r="AE646" s="42" t="str">
        <f>VLOOKUP($C646,[1]量産!$C$4:$N$15550,8,FALSE)</f>
        <v>C</v>
      </c>
      <c r="AF646" s="82" t="str">
        <f>VLOOKUP($C646,[1]量産!$C$4:$N$15550,9,FALSE)</f>
        <v>1WYE</v>
      </c>
      <c r="AG646" s="83" t="str">
        <f>VLOOKUP($C646,[1]量産!$C$4:$N$15550,10,FALSE)</f>
        <v>〇</v>
      </c>
      <c r="AH646" s="42">
        <f>VLOOKUP($C646,[1]量産!$C$4:$N$15550,11,FALSE)</f>
        <v>20250801</v>
      </c>
      <c r="AI646" s="84">
        <f>VLOOKUP($C646,[1]量産!$C$4:$N$15550,12,FALSE)</f>
        <v>20250801</v>
      </c>
      <c r="AJ646" s="9"/>
      <c r="AK646" s="10"/>
      <c r="AL646" s="11">
        <f t="shared" si="79"/>
        <v>7552412272</v>
      </c>
      <c r="AM646" s="11" t="str">
        <f t="shared" si="80"/>
        <v>C</v>
      </c>
      <c r="AN646" s="11" t="str">
        <f t="shared" si="81"/>
        <v>I4K6817VDSｺﾛﾝﾋﾞｱ向け FRAME ASM 量産設変 出図</v>
      </c>
      <c r="AQ646" s="11">
        <f t="shared" si="77"/>
        <v>0</v>
      </c>
      <c r="AR646" s="11">
        <f t="shared" si="78"/>
        <v>0</v>
      </c>
      <c r="BK646" s="13" t="e">
        <f>VLOOKUP(C:C,[2]Sheet2!$A:$A,1,FALSE)</f>
        <v>#N/A</v>
      </c>
    </row>
    <row r="647" spans="1:63" s="11" customFormat="1">
      <c r="A647" s="138">
        <v>699</v>
      </c>
      <c r="B647" s="170" t="s">
        <v>24</v>
      </c>
      <c r="C647" s="136">
        <v>8977917240</v>
      </c>
      <c r="D647" s="136" t="s">
        <v>313</v>
      </c>
      <c r="E647" s="247" t="s">
        <v>1067</v>
      </c>
      <c r="F647" s="139">
        <v>1</v>
      </c>
      <c r="G647" s="139" t="s">
        <v>388</v>
      </c>
      <c r="H647" s="139" t="s">
        <v>85</v>
      </c>
      <c r="I647" s="292">
        <v>6</v>
      </c>
      <c r="J647" s="292"/>
      <c r="K647" s="292"/>
      <c r="L647" s="292"/>
      <c r="M647" s="292"/>
      <c r="N647" s="292"/>
      <c r="O647" s="292">
        <v>1</v>
      </c>
      <c r="P647" s="292">
        <v>5</v>
      </c>
      <c r="Q647" s="292">
        <v>5</v>
      </c>
      <c r="R647" s="243">
        <v>5</v>
      </c>
      <c r="S647" s="243">
        <v>5</v>
      </c>
      <c r="T647" s="243">
        <v>5</v>
      </c>
      <c r="U647" s="243">
        <v>4</v>
      </c>
      <c r="V647" s="139">
        <v>36</v>
      </c>
      <c r="W647" s="136" t="s">
        <v>680</v>
      </c>
      <c r="X647" s="136" t="s">
        <v>801</v>
      </c>
      <c r="Y647" s="42" t="str">
        <f>VLOOKUP($C647,[1]量産!$C$4:$N$15550,2,FALSE)</f>
        <v>I3JCJ80</v>
      </c>
      <c r="Z647" s="108">
        <f>VLOOKUP($C647,[1]量産!$C$4:$N$15550,3,FALSE)</f>
        <v>0</v>
      </c>
      <c r="AA647" s="42" t="str">
        <f>VLOOKUP($C647,[1]量産!$C$4:$N$15550,4,FALSE)</f>
        <v>VL32 NPR</v>
      </c>
      <c r="AB647" s="42" t="str">
        <f>VLOOKUP($C647,[1]量産!$C$4:$N$15550,5,FALSE)</f>
        <v>VL32 850幅</v>
      </c>
      <c r="AC647" s="81" t="str">
        <f>VLOOKUP($C647,[1]量産!$C$4:$N$15550,6,FALSE)</f>
        <v>VL32 D2-GR 850幅 FRAME ASM SOP 新規出図</v>
      </c>
      <c r="AD647" s="42" t="str">
        <f>VLOOKUP($C647,[1]量産!$C$4:$N$15550,7,FALSE)</f>
        <v>未</v>
      </c>
      <c r="AE647" s="42" t="str">
        <f>VLOOKUP($C647,[1]量産!$C$4:$N$15550,8,FALSE)</f>
        <v>C</v>
      </c>
      <c r="AF647" s="82">
        <f>VLOOKUP($C647,[1]量産!$C$4:$N$15550,9,FALSE)</f>
        <v>0</v>
      </c>
      <c r="AG647" s="83" t="str">
        <f>VLOOKUP($C647,[1]量産!$C$4:$N$15550,10,FALSE)</f>
        <v>○</v>
      </c>
      <c r="AH647" s="42" t="str">
        <f>VLOOKUP($C647,[1]量産!$C$4:$N$15550,11,FALSE)</f>
        <v>-</v>
      </c>
      <c r="AI647" s="84">
        <f>VLOOKUP($C647,[1]量産!$C$4:$N$15550,12,FALSE)</f>
        <v>20231227</v>
      </c>
      <c r="AJ647" s="9"/>
      <c r="AK647" s="10"/>
      <c r="AL647" s="11">
        <f t="shared" si="79"/>
        <v>8977917240</v>
      </c>
      <c r="AM647" s="11" t="str">
        <f t="shared" si="80"/>
        <v>C</v>
      </c>
      <c r="AN647" s="11" t="str">
        <f t="shared" si="81"/>
        <v>KD初品？？</v>
      </c>
      <c r="AQ647" s="11">
        <f t="shared" si="77"/>
        <v>0</v>
      </c>
      <c r="AR647" s="11">
        <f t="shared" si="78"/>
        <v>0</v>
      </c>
      <c r="BK647" s="13" t="e">
        <f>VLOOKUP(C:C,[2]Sheet2!$A:$A,1,FALSE)</f>
        <v>#N/A</v>
      </c>
    </row>
    <row r="648" spans="1:63" s="11" customFormat="1">
      <c r="A648" s="138">
        <v>667</v>
      </c>
      <c r="B648" s="170" t="s">
        <v>24</v>
      </c>
      <c r="C648" s="136">
        <v>8975546150</v>
      </c>
      <c r="D648" s="136" t="s">
        <v>686</v>
      </c>
      <c r="E648" s="247" t="s">
        <v>1013</v>
      </c>
      <c r="F648" s="139">
        <v>1</v>
      </c>
      <c r="G648" s="139" t="s">
        <v>687</v>
      </c>
      <c r="H648" s="139" t="s">
        <v>85</v>
      </c>
      <c r="I648" s="292">
        <v>22</v>
      </c>
      <c r="J648" s="243">
        <v>14</v>
      </c>
      <c r="K648" s="292">
        <v>9</v>
      </c>
      <c r="L648" s="243">
        <v>18</v>
      </c>
      <c r="M648" s="243">
        <v>14</v>
      </c>
      <c r="N648" s="243">
        <v>15</v>
      </c>
      <c r="O648" s="292">
        <v>14</v>
      </c>
      <c r="P648" s="292">
        <v>19</v>
      </c>
      <c r="Q648" s="292">
        <v>15</v>
      </c>
      <c r="R648" s="292">
        <v>15</v>
      </c>
      <c r="S648" s="292">
        <v>10</v>
      </c>
      <c r="T648" s="292">
        <v>1</v>
      </c>
      <c r="U648" s="292"/>
      <c r="V648" s="139">
        <v>166</v>
      </c>
      <c r="W648" s="136" t="s">
        <v>680</v>
      </c>
      <c r="X648" s="136" t="s">
        <v>805</v>
      </c>
      <c r="Y648" s="42" t="str">
        <f>VLOOKUP($C648,[1]量産!$C$4:$N$15550,2,FALSE)</f>
        <v>I3JAG18</v>
      </c>
      <c r="Z648" s="108">
        <f>VLOOKUP($C648,[1]量産!$C$4:$N$15550,3,FALSE)</f>
        <v>0</v>
      </c>
      <c r="AA648" s="42" t="str">
        <f>VLOOKUP($C648,[1]量産!$C$4:$N$15550,4,FALSE)</f>
        <v>VDS GCC NQR</v>
      </c>
      <c r="AB648" s="42" t="str">
        <f>VLOOKUP($C648,[1]量産!$C$4:$N$15550,5,FALSE)</f>
        <v>VDS GCC 3X</v>
      </c>
      <c r="AC648" s="81" t="str">
        <f>VLOOKUP($C648,[1]量産!$C$4:$N$15550,6,FALSE)</f>
        <v>【I3JAG18】GCC M-W/B VDS FRAME ASM 新規出図</v>
      </c>
      <c r="AD648" s="42" t="str">
        <f>VLOOKUP($C648,[1]量産!$C$4:$N$15550,7,FALSE)</f>
        <v>PA1-9180</v>
      </c>
      <c r="AE648" s="42" t="str">
        <f>VLOOKUP($C648,[1]量産!$C$4:$N$15550,8,FALSE)</f>
        <v>C</v>
      </c>
      <c r="AF648" s="82" t="str">
        <f>VLOOKUP($C648,[1]量産!$C$4:$N$15550,9,FALSE)</f>
        <v>WSL</v>
      </c>
      <c r="AG648" s="83" t="str">
        <f>VLOOKUP($C648,[1]量産!$C$4:$N$15550,10,FALSE)</f>
        <v>○</v>
      </c>
      <c r="AH648" s="42" t="str">
        <f>VLOOKUP($C648,[1]量産!$C$4:$N$15550,11,FALSE)</f>
        <v>-</v>
      </c>
      <c r="AI648" s="84">
        <f>VLOOKUP($C648,[1]量産!$C$4:$N$15550,12,FALSE)</f>
        <v>20190907</v>
      </c>
      <c r="AJ648" s="9"/>
      <c r="AK648" s="10"/>
      <c r="AL648" s="11">
        <f t="shared" si="79"/>
        <v>8975546150</v>
      </c>
      <c r="AM648" s="11" t="str">
        <f t="shared" si="80"/>
        <v>C</v>
      </c>
      <c r="AN648" s="11" t="str">
        <f t="shared" si="81"/>
        <v>SOP</v>
      </c>
      <c r="AQ648" s="11">
        <f t="shared" si="77"/>
        <v>0</v>
      </c>
      <c r="AR648" s="11">
        <f t="shared" si="78"/>
        <v>0</v>
      </c>
      <c r="BK648" s="13" t="e">
        <f>VLOOKUP(C:C,[2]Sheet2!$A:$A,1,FALSE)</f>
        <v>#N/A</v>
      </c>
    </row>
    <row r="649" spans="1:63" s="11" customFormat="1">
      <c r="A649" s="138">
        <v>592</v>
      </c>
      <c r="B649" s="170" t="s">
        <v>24</v>
      </c>
      <c r="C649" s="136">
        <v>7552138842</v>
      </c>
      <c r="D649" s="136" t="s">
        <v>138</v>
      </c>
      <c r="E649" s="247" t="s">
        <v>1175</v>
      </c>
      <c r="F649" s="139">
        <v>1</v>
      </c>
      <c r="G649" s="139" t="s">
        <v>800</v>
      </c>
      <c r="H649" s="139" t="s">
        <v>85</v>
      </c>
      <c r="I649" s="243">
        <v>5</v>
      </c>
      <c r="J649" s="243">
        <v>2</v>
      </c>
      <c r="K649" s="292">
        <v>10</v>
      </c>
      <c r="L649" s="292">
        <v>20</v>
      </c>
      <c r="M649" s="292">
        <v>17</v>
      </c>
      <c r="N649" s="243">
        <v>16</v>
      </c>
      <c r="O649" s="243">
        <v>13</v>
      </c>
      <c r="P649" s="243">
        <v>15</v>
      </c>
      <c r="Q649" s="243">
        <v>13</v>
      </c>
      <c r="R649" s="243">
        <v>13</v>
      </c>
      <c r="S649" s="243">
        <v>9</v>
      </c>
      <c r="T649" s="243">
        <v>1</v>
      </c>
      <c r="U649" s="243"/>
      <c r="V649" s="139">
        <v>134</v>
      </c>
      <c r="W649" s="136" t="s">
        <v>680</v>
      </c>
      <c r="X649" s="136" t="s">
        <v>681</v>
      </c>
      <c r="Y649" s="42" t="str">
        <f>VLOOKUP($C649,[1]量産!$C$4:$N$15550,2,FALSE)</f>
        <v>I4K4072</v>
      </c>
      <c r="Z649" s="108">
        <f>VLOOKUP($C649,[1]量産!$C$4:$N$15550,3,FALSE)</f>
        <v>45439</v>
      </c>
      <c r="AA649" s="42" t="str">
        <f>VLOOKUP($C649,[1]量産!$C$4:$N$15550,4,FALSE)</f>
        <v>VK00 NP*</v>
      </c>
      <c r="AB649" s="42" t="str">
        <f>VLOOKUP($C649,[1]量産!$C$4:$N$15550,5,FALSE)</f>
        <v>VK00 B1-Gr 850幅</v>
      </c>
      <c r="AC649" s="81" t="str">
        <f>VLOOKUP($C649,[1]量産!$C$4:$N$15550,6,FALSE)</f>
        <v>VK00 B1-GR 850幅　一生向け　FRAME ASM 設変出図(内容:溶接NUT変更,W/PAINT部品 表面処理の変更,K研でのECR内容を今後のイベントに反映)</v>
      </c>
      <c r="AD649" s="42" t="str">
        <f>VLOOKUP($C649,[1]量産!$C$4:$N$15550,7,FALSE)</f>
        <v>PA1-4122</v>
      </c>
      <c r="AE649" s="42" t="str">
        <f>VLOOKUP($C649,[1]量産!$C$4:$N$15550,8,FALSE)</f>
        <v>C</v>
      </c>
      <c r="AF649" s="82" t="str">
        <f>VLOOKUP($C649,[1]量産!$C$4:$N$15550,9,FALSE)</f>
        <v>HF7</v>
      </c>
      <c r="AG649" s="83" t="str">
        <f>VLOOKUP($C649,[1]量産!$C$4:$N$15550,10,FALSE)</f>
        <v>○</v>
      </c>
      <c r="AH649" s="42" t="str">
        <f>VLOOKUP($C649,[1]量産!$C$4:$N$15550,11,FALSE)</f>
        <v>-</v>
      </c>
      <c r="AI649" s="84">
        <f>VLOOKUP($C649,[1]量産!$C$4:$N$15550,12,FALSE)</f>
        <v>20240529</v>
      </c>
      <c r="AJ649" s="9"/>
      <c r="AK649" s="10"/>
      <c r="AL649" s="11">
        <f t="shared" si="79"/>
        <v>7552138842</v>
      </c>
      <c r="AM649" s="11" t="str">
        <f t="shared" si="80"/>
        <v>C</v>
      </c>
      <c r="AN649" s="11" t="str">
        <f t="shared" si="81"/>
        <v xml:space="preserve">VK00 3X 850幅 B1-GR </v>
      </c>
      <c r="AQ649" s="11">
        <f t="shared" si="77"/>
        <v>0</v>
      </c>
      <c r="AR649" s="11">
        <f t="shared" si="78"/>
        <v>0</v>
      </c>
      <c r="BK649" s="13" t="e">
        <f>VLOOKUP(C:C,[2]Sheet2!$A:$A,1,FALSE)</f>
        <v>#N/A</v>
      </c>
    </row>
    <row r="650" spans="1:63" s="11" customFormat="1">
      <c r="A650" s="138">
        <v>593</v>
      </c>
      <c r="B650" s="170" t="s">
        <v>24</v>
      </c>
      <c r="C650" s="136">
        <v>7552138863</v>
      </c>
      <c r="D650" s="136" t="s">
        <v>742</v>
      </c>
      <c r="E650" s="247" t="s">
        <v>1175</v>
      </c>
      <c r="F650" s="139">
        <v>1</v>
      </c>
      <c r="G650" s="139" t="s">
        <v>823</v>
      </c>
      <c r="H650" s="139" t="s">
        <v>85</v>
      </c>
      <c r="I650" s="303">
        <v>2</v>
      </c>
      <c r="J650" s="303">
        <v>1</v>
      </c>
      <c r="K650" s="303">
        <v>5</v>
      </c>
      <c r="L650" s="303">
        <v>9</v>
      </c>
      <c r="M650" s="303">
        <v>8</v>
      </c>
      <c r="N650" s="304">
        <v>8</v>
      </c>
      <c r="O650" s="304">
        <v>6</v>
      </c>
      <c r="P650" s="303">
        <v>10</v>
      </c>
      <c r="Q650" s="304">
        <v>10</v>
      </c>
      <c r="R650" s="304">
        <v>10</v>
      </c>
      <c r="S650" s="303">
        <v>6</v>
      </c>
      <c r="T650" s="303"/>
      <c r="U650" s="303"/>
      <c r="V650" s="139">
        <v>75</v>
      </c>
      <c r="W650" s="136" t="s">
        <v>680</v>
      </c>
      <c r="X650" s="136" t="s">
        <v>681</v>
      </c>
      <c r="Y650" s="42" t="str">
        <f>VLOOKUP($C650,[1]量産!$C$4:$N$15550,2,FALSE)</f>
        <v>I4K5443</v>
      </c>
      <c r="Z650" s="108">
        <f>VLOOKUP($C650,[1]量産!$C$4:$N$15550,3,FALSE)</f>
        <v>45527</v>
      </c>
      <c r="AA650" s="42" t="str">
        <f>VLOOKUP($C650,[1]量産!$C$4:$N$15550,4,FALSE)</f>
        <v>VK00 NPR</v>
      </c>
      <c r="AB650" s="42" t="str">
        <f>VLOOKUP($C650,[1]量産!$C$4:$N$15550,5,FALSE)</f>
        <v>VK00 B1-Gr 850幅</v>
      </c>
      <c r="AC650" s="81" t="str">
        <f>VLOOKUP($C650,[1]量産!$C$4:$N$15550,6,FALSE)</f>
        <v>VK00 3X 850幅 B1-GR FRAME ASM 設変出図(内容：FRAME ASM内容品最新化,S/M ASM LH 溶接NUT及びSTIFF SUB SPG BRKT追加,RIVET削除,REINF LH 溶接NUT追加)</v>
      </c>
      <c r="AD650" s="42" t="str">
        <f>VLOOKUP($C650,[1]量産!$C$4:$N$15550,7,FALSE)</f>
        <v>PA1-4120</v>
      </c>
      <c r="AE650" s="42">
        <f>VLOOKUP($C650,[1]量産!$C$4:$N$15550,8,FALSE)</f>
        <v>0</v>
      </c>
      <c r="AF650" s="82" t="str">
        <f>VLOOKUP($C650,[1]量産!$C$4:$N$15550,9,FALSE)</f>
        <v>HH1</v>
      </c>
      <c r="AG650" s="83" t="str">
        <f>VLOOKUP($C650,[1]量産!$C$4:$N$15550,10,FALSE)</f>
        <v>○</v>
      </c>
      <c r="AH650" s="42" t="str">
        <f>VLOOKUP($C650,[1]量産!$C$4:$N$15550,11,FALSE)</f>
        <v>-</v>
      </c>
      <c r="AI650" s="84">
        <f>VLOOKUP($C650,[1]量産!$C$4:$N$15550,12,FALSE)</f>
        <v>20240919</v>
      </c>
      <c r="AJ650" s="9"/>
      <c r="AK650" s="10"/>
      <c r="AL650" s="11">
        <f t="shared" si="79"/>
        <v>7552138863</v>
      </c>
      <c r="AM650" s="11" t="str">
        <f t="shared" si="80"/>
        <v>C</v>
      </c>
      <c r="AN650" s="11" t="str">
        <f t="shared" si="81"/>
        <v xml:space="preserve">VK00 3X 850幅 B1-GR </v>
      </c>
      <c r="AQ650" s="11">
        <f t="shared" si="77"/>
        <v>0</v>
      </c>
      <c r="AR650" s="11">
        <f t="shared" si="78"/>
        <v>0</v>
      </c>
      <c r="BK650" s="13" t="e">
        <f>VLOOKUP(C:C,[2]Sheet2!$A:$A,1,FALSE)</f>
        <v>#N/A</v>
      </c>
    </row>
    <row r="651" spans="1:63" s="11" customFormat="1">
      <c r="A651" s="138">
        <v>598</v>
      </c>
      <c r="B651" s="170" t="s">
        <v>24</v>
      </c>
      <c r="C651" s="136">
        <v>7552165502</v>
      </c>
      <c r="D651" s="136" t="s">
        <v>768</v>
      </c>
      <c r="E651" s="247" t="s">
        <v>1175</v>
      </c>
      <c r="F651" s="139">
        <v>1</v>
      </c>
      <c r="G651" s="139" t="s">
        <v>943</v>
      </c>
      <c r="H651" s="139" t="s">
        <v>85</v>
      </c>
      <c r="I651" s="303">
        <v>3</v>
      </c>
      <c r="J651" s="303">
        <v>2</v>
      </c>
      <c r="K651" s="303">
        <v>3</v>
      </c>
      <c r="L651" s="304">
        <v>6</v>
      </c>
      <c r="M651" s="304">
        <v>3</v>
      </c>
      <c r="N651" s="304">
        <v>3</v>
      </c>
      <c r="O651" s="304">
        <v>3</v>
      </c>
      <c r="P651" s="304">
        <v>2</v>
      </c>
      <c r="Q651" s="304">
        <v>2</v>
      </c>
      <c r="R651" s="304">
        <v>2</v>
      </c>
      <c r="S651" s="304">
        <v>2</v>
      </c>
      <c r="T651" s="304">
        <v>5</v>
      </c>
      <c r="U651" s="304">
        <v>4</v>
      </c>
      <c r="V651" s="139">
        <v>40</v>
      </c>
      <c r="W651" s="136" t="s">
        <v>680</v>
      </c>
      <c r="X651" s="136" t="s">
        <v>681</v>
      </c>
      <c r="Y651" s="42" t="str">
        <f>VLOOKUP($C651,[1]量産!$C$4:$N$15550,2,FALSE)</f>
        <v>I4K5443</v>
      </c>
      <c r="Z651" s="108">
        <f>VLOOKUP($C651,[1]量産!$C$4:$N$15550,3,FALSE)</f>
        <v>45527</v>
      </c>
      <c r="AA651" s="42" t="str">
        <f>VLOOKUP($C651,[1]量産!$C$4:$N$15550,4,FALSE)</f>
        <v>VK00 N**</v>
      </c>
      <c r="AB651" s="42" t="str">
        <f>VLOOKUP($C651,[1]量産!$C$4:$N$15550,5,FALSE)</f>
        <v>VK00 B1-Gr 850幅</v>
      </c>
      <c r="AC651" s="81" t="str">
        <f>VLOOKUP($C651,[1]量産!$C$4:$N$15550,6,FALSE)</f>
        <v>VK00 3X 850幅 B1-GR FRAME ASM 設変出図(内容：FRAME ASM内容品最新化,S/M ASM LH 溶接NUT及びSTIFF SUB SPG BRKT追加,RIVET削除,REINF LH 溶接NUT追加)</v>
      </c>
      <c r="AD651" s="42" t="str">
        <f>VLOOKUP($C651,[1]量産!$C$4:$N$15550,7,FALSE)</f>
        <v>-</v>
      </c>
      <c r="AE651" s="42" t="str">
        <f>VLOOKUP($C651,[1]量産!$C$4:$N$15550,8,FALSE)</f>
        <v>C</v>
      </c>
      <c r="AF651" s="82" t="str">
        <f>VLOOKUP($C651,[1]量産!$C$4:$N$15550,9,FALSE)</f>
        <v>-</v>
      </c>
      <c r="AG651" s="83" t="str">
        <f>VLOOKUP($C651,[1]量産!$C$4:$N$15550,10,FALSE)</f>
        <v>○</v>
      </c>
      <c r="AH651" s="42" t="str">
        <f>VLOOKUP($C651,[1]量産!$C$4:$N$15550,11,FALSE)</f>
        <v>-</v>
      </c>
      <c r="AI651" s="84">
        <f>VLOOKUP($C651,[1]量産!$C$4:$N$15550,12,FALSE)</f>
        <v>20250212</v>
      </c>
      <c r="AJ651" s="9"/>
      <c r="AK651" s="10"/>
      <c r="AL651" s="11">
        <f t="shared" si="79"/>
        <v>7552165502</v>
      </c>
      <c r="AM651" s="11" t="str">
        <f t="shared" si="80"/>
        <v>C</v>
      </c>
      <c r="AN651" s="11" t="str">
        <f t="shared" si="81"/>
        <v xml:space="preserve">VK00 3X 850幅 B1-GR </v>
      </c>
      <c r="AQ651" s="11">
        <f t="shared" si="77"/>
        <v>0</v>
      </c>
      <c r="AR651" s="11">
        <f t="shared" si="78"/>
        <v>0</v>
      </c>
      <c r="BK651" s="13" t="e">
        <f>VLOOKUP(C:C,[2]Sheet2!$A:$A,1,FALSE)</f>
        <v>#N/A</v>
      </c>
    </row>
    <row r="652" spans="1:63" s="11" customFormat="1">
      <c r="A652" s="138">
        <v>602</v>
      </c>
      <c r="B652" s="170" t="s">
        <v>24</v>
      </c>
      <c r="C652" s="136">
        <v>7552165922</v>
      </c>
      <c r="D652" s="136" t="s">
        <v>768</v>
      </c>
      <c r="E652" s="247" t="s">
        <v>1175</v>
      </c>
      <c r="F652" s="139">
        <v>1</v>
      </c>
      <c r="G652" s="139" t="s">
        <v>944</v>
      </c>
      <c r="H652" s="139" t="s">
        <v>85</v>
      </c>
      <c r="I652" s="304">
        <v>1</v>
      </c>
      <c r="J652" s="304">
        <v>2</v>
      </c>
      <c r="K652" s="304">
        <v>3</v>
      </c>
      <c r="L652" s="304">
        <v>8</v>
      </c>
      <c r="M652" s="304">
        <v>3</v>
      </c>
      <c r="N652" s="304">
        <v>3</v>
      </c>
      <c r="O652" s="304">
        <v>1</v>
      </c>
      <c r="P652" s="304">
        <v>2</v>
      </c>
      <c r="Q652" s="304">
        <v>2</v>
      </c>
      <c r="R652" s="304">
        <v>2</v>
      </c>
      <c r="S652" s="304">
        <v>3</v>
      </c>
      <c r="T652" s="303">
        <v>6</v>
      </c>
      <c r="U652" s="303">
        <v>4</v>
      </c>
      <c r="V652" s="139">
        <v>40</v>
      </c>
      <c r="W652" s="136" t="s">
        <v>680</v>
      </c>
      <c r="X652" s="136" t="s">
        <v>681</v>
      </c>
      <c r="Y652" s="42" t="str">
        <f>VLOOKUP($C652,[1]量産!$C$4:$N$15550,2,FALSE)</f>
        <v>I4K5443</v>
      </c>
      <c r="Z652" s="108">
        <f>VLOOKUP($C652,[1]量産!$C$4:$N$15550,3,FALSE)</f>
        <v>45527</v>
      </c>
      <c r="AA652" s="42" t="str">
        <f>VLOOKUP($C652,[1]量産!$C$4:$N$15550,4,FALSE)</f>
        <v>VK00 N**</v>
      </c>
      <c r="AB652" s="42" t="str">
        <f>VLOOKUP($C652,[1]量産!$C$4:$N$15550,5,FALSE)</f>
        <v>VK00 B1-Gr 850幅</v>
      </c>
      <c r="AC652" s="81" t="str">
        <f>VLOOKUP($C652,[1]量産!$C$4:$N$15550,6,FALSE)</f>
        <v>VK00 3X 850幅 B1-GR FRAME ASM 設変出図(内容：FRAME ASM内容品最新化,S/M ASM LH 溶接NUT及びSTIFF SUB SPG BRKT追加,RIVET削除,REINF LH 溶接NUT追加)</v>
      </c>
      <c r="AD652" s="42" t="str">
        <f>VLOOKUP($C652,[1]量産!$C$4:$N$15550,7,FALSE)</f>
        <v>PA1-5023</v>
      </c>
      <c r="AE652" s="42" t="str">
        <f>VLOOKUP($C652,[1]量産!$C$4:$N$15550,8,FALSE)</f>
        <v>C</v>
      </c>
      <c r="AF652" s="82" t="str">
        <f>VLOOKUP($C652,[1]量産!$C$4:$N$15550,9,FALSE)</f>
        <v>HM7</v>
      </c>
      <c r="AG652" s="83" t="str">
        <f>VLOOKUP($C652,[1]量産!$C$4:$N$15550,10,FALSE)</f>
        <v>○</v>
      </c>
      <c r="AH652" s="42" t="str">
        <f>VLOOKUP($C652,[1]量産!$C$4:$N$15550,11,FALSE)</f>
        <v>-</v>
      </c>
      <c r="AI652" s="84">
        <f>VLOOKUP($C652,[1]量産!$C$4:$N$15550,12,FALSE)</f>
        <v>20250117</v>
      </c>
      <c r="AJ652" s="9"/>
      <c r="AK652" s="10"/>
      <c r="AL652" s="11">
        <f t="shared" si="79"/>
        <v>7552165922</v>
      </c>
      <c r="AM652" s="11" t="str">
        <f t="shared" si="80"/>
        <v>C</v>
      </c>
      <c r="AN652" s="11" t="str">
        <f t="shared" si="81"/>
        <v xml:space="preserve">VK00 3X 850幅 B1-GR </v>
      </c>
      <c r="AQ652" s="11">
        <f t="shared" si="77"/>
        <v>0</v>
      </c>
      <c r="AR652" s="11">
        <f t="shared" si="78"/>
        <v>0</v>
      </c>
      <c r="BK652" s="13" t="e">
        <f>VLOOKUP(C:C,[2]Sheet2!$A:$A,1,FALSE)</f>
        <v>#N/A</v>
      </c>
    </row>
    <row r="653" spans="1:63" s="11" customFormat="1">
      <c r="A653" s="138">
        <v>594</v>
      </c>
      <c r="B653" s="170" t="s">
        <v>24</v>
      </c>
      <c r="C653" s="136">
        <v>7552138882</v>
      </c>
      <c r="D653" s="136" t="s">
        <v>12</v>
      </c>
      <c r="E653" s="247" t="s">
        <v>1653</v>
      </c>
      <c r="F653" s="139">
        <v>1</v>
      </c>
      <c r="G653" s="139" t="s">
        <v>821</v>
      </c>
      <c r="H653" s="139" t="s">
        <v>85</v>
      </c>
      <c r="I653" s="301">
        <v>1</v>
      </c>
      <c r="J653" s="301">
        <v>1</v>
      </c>
      <c r="K653" s="301"/>
      <c r="L653" s="302"/>
      <c r="M653" s="301"/>
      <c r="N653" s="301"/>
      <c r="O653" s="301">
        <v>2</v>
      </c>
      <c r="P653" s="301">
        <v>5</v>
      </c>
      <c r="Q653" s="301">
        <v>5</v>
      </c>
      <c r="R653" s="301">
        <v>5</v>
      </c>
      <c r="S653" s="301">
        <v>3</v>
      </c>
      <c r="T653" s="301"/>
      <c r="U653" s="301"/>
      <c r="V653" s="139">
        <v>22</v>
      </c>
      <c r="W653" s="136" t="s">
        <v>680</v>
      </c>
      <c r="X653" s="136" t="s">
        <v>681</v>
      </c>
      <c r="Y653" s="42" t="str">
        <f>VLOOKUP($C653,[1]量産!$C$4:$N$15550,2,FALSE)</f>
        <v>I4K5443</v>
      </c>
      <c r="Z653" s="108">
        <f>VLOOKUP($C653,[1]量産!$C$4:$N$15550,3,FALSE)</f>
        <v>45527</v>
      </c>
      <c r="AA653" s="42" t="str">
        <f>VLOOKUP($C653,[1]量産!$C$4:$N$15550,4,FALSE)</f>
        <v>VK00 NPR</v>
      </c>
      <c r="AB653" s="42" t="str">
        <f>VLOOKUP($C653,[1]量産!$C$4:$N$15550,5,FALSE)</f>
        <v>VK00 B1-Gr 850幅</v>
      </c>
      <c r="AC653" s="81" t="str">
        <f>VLOOKUP($C653,[1]量産!$C$4:$N$15550,6,FALSE)</f>
        <v>VK00 3X 850幅 B1-GR FRAME ASM 設変出図(内容：FRAME ASM内容品最新化,S/M ASM LH 溶接NUT及びSTIFF SUB SPG BRKT追加,RIVET削除,REINF LH 溶接NUT追加)</v>
      </c>
      <c r="AD653" s="42" t="str">
        <f>VLOOKUP($C653,[1]量産!$C$4:$N$15550,7,FALSE)</f>
        <v>PA1-4120</v>
      </c>
      <c r="AE653" s="42" t="str">
        <f>VLOOKUP($C653,[1]量産!$C$4:$N$15550,8,FALSE)</f>
        <v>C</v>
      </c>
      <c r="AF653" s="82" t="str">
        <f>VLOOKUP($C653,[1]量産!$C$4:$N$15550,9,FALSE)</f>
        <v>HK8</v>
      </c>
      <c r="AG653" s="83" t="str">
        <f>VLOOKUP($C653,[1]量産!$C$4:$N$15550,10,FALSE)</f>
        <v>○</v>
      </c>
      <c r="AH653" s="42">
        <f>VLOOKUP($C653,[1]量産!$C$4:$N$15550,11,FALSE)</f>
        <v>20241024</v>
      </c>
      <c r="AI653" s="84">
        <f>VLOOKUP($C653,[1]量産!$C$4:$N$15550,12,FALSE)</f>
        <v>20241024</v>
      </c>
      <c r="AJ653" s="9"/>
      <c r="AK653" s="10"/>
      <c r="AL653" s="11">
        <f t="shared" si="79"/>
        <v>7552138882</v>
      </c>
      <c r="AM653" s="11" t="str">
        <f t="shared" si="80"/>
        <v>C</v>
      </c>
      <c r="AN653" s="11" t="str">
        <f t="shared" si="81"/>
        <v>VK00 B1-Gr</v>
      </c>
      <c r="AQ653" s="11">
        <f t="shared" si="77"/>
        <v>0</v>
      </c>
      <c r="AR653" s="11">
        <f t="shared" si="78"/>
        <v>0</v>
      </c>
      <c r="BK653" s="13" t="e">
        <f>VLOOKUP(C:C,[2]Sheet2!$A:$A,1,FALSE)</f>
        <v>#N/A</v>
      </c>
    </row>
    <row r="654" spans="1:63" s="11" customFormat="1">
      <c r="A654" s="138">
        <v>605</v>
      </c>
      <c r="B654" s="170" t="s">
        <v>24</v>
      </c>
      <c r="C654" s="136">
        <v>7552166072</v>
      </c>
      <c r="D654" s="136" t="s">
        <v>742</v>
      </c>
      <c r="E654" s="247" t="s">
        <v>1653</v>
      </c>
      <c r="F654" s="139">
        <v>1</v>
      </c>
      <c r="G654" s="139" t="s">
        <v>777</v>
      </c>
      <c r="H654" s="139" t="s">
        <v>85</v>
      </c>
      <c r="I654" s="301">
        <v>6</v>
      </c>
      <c r="J654" s="301">
        <v>2</v>
      </c>
      <c r="K654" s="301">
        <v>6</v>
      </c>
      <c r="L654" s="301">
        <v>11</v>
      </c>
      <c r="M654" s="301">
        <v>9</v>
      </c>
      <c r="N654" s="301">
        <v>10</v>
      </c>
      <c r="O654" s="302">
        <v>7</v>
      </c>
      <c r="P654" s="302"/>
      <c r="Q654" s="302"/>
      <c r="R654" s="302"/>
      <c r="S654" s="302">
        <v>1</v>
      </c>
      <c r="T654" s="302">
        <v>4</v>
      </c>
      <c r="U654" s="302">
        <v>2</v>
      </c>
      <c r="V654" s="139">
        <v>58</v>
      </c>
      <c r="W654" s="136" t="s">
        <v>680</v>
      </c>
      <c r="X654" s="136" t="s">
        <v>681</v>
      </c>
      <c r="Y654" s="42" t="str">
        <f>VLOOKUP($C654,[1]量産!$C$4:$N$15550,2,FALSE)</f>
        <v>I4K5443</v>
      </c>
      <c r="Z654" s="108">
        <f>VLOOKUP($C654,[1]量産!$C$4:$N$15550,3,FALSE)</f>
        <v>45527</v>
      </c>
      <c r="AA654" s="42" t="str">
        <f>VLOOKUP($C654,[1]量産!$C$4:$N$15550,4,FALSE)</f>
        <v>VK00 N**</v>
      </c>
      <c r="AB654" s="42" t="str">
        <f>VLOOKUP($C654,[1]量産!$C$4:$N$15550,5,FALSE)</f>
        <v>VK00 B1-Gr 850幅</v>
      </c>
      <c r="AC654" s="81" t="str">
        <f>VLOOKUP($C654,[1]量産!$C$4:$N$15550,6,FALSE)</f>
        <v>VK00 3X 850幅 B1-GR FRAME ASM 設変出図(内容：FRAME ASM内容品最新化,S/M ASM LH 溶接NUT及びSTIFF SUB SPG BRKT追加,RIVET削除,REINF LH 溶接NUT追加)</v>
      </c>
      <c r="AD654" s="42">
        <f>VLOOKUP($C654,[1]量産!$C$4:$N$15550,7,FALSE)</f>
        <v>0</v>
      </c>
      <c r="AE654" s="42" t="str">
        <f>VLOOKUP($C654,[1]量産!$C$4:$N$15550,8,FALSE)</f>
        <v>C</v>
      </c>
      <c r="AF654" s="82">
        <f>VLOOKUP($C654,[1]量産!$C$4:$N$15550,9,FALSE)</f>
        <v>0</v>
      </c>
      <c r="AG654" s="83" t="str">
        <f>VLOOKUP($C654,[1]量産!$C$4:$N$15550,10,FALSE)</f>
        <v>○</v>
      </c>
      <c r="AH654" s="42" t="str">
        <f>VLOOKUP($C654,[1]量産!$C$4:$N$15550,11,FALSE)</f>
        <v>-</v>
      </c>
      <c r="AI654" s="84">
        <f>VLOOKUP($C654,[1]量産!$C$4:$N$15550,12,FALSE)</f>
        <v>20240911</v>
      </c>
      <c r="AJ654" s="9"/>
      <c r="AK654" s="10"/>
      <c r="AL654" s="11">
        <f t="shared" si="79"/>
        <v>7552166072</v>
      </c>
      <c r="AM654" s="11" t="str">
        <f t="shared" si="80"/>
        <v>C</v>
      </c>
      <c r="AN654" s="11" t="str">
        <f t="shared" si="81"/>
        <v>VK00 B1-Gr</v>
      </c>
      <c r="AQ654" s="11">
        <f t="shared" si="77"/>
        <v>0</v>
      </c>
      <c r="AR654" s="11">
        <f t="shared" si="78"/>
        <v>0</v>
      </c>
      <c r="BK654" s="13" t="e">
        <f>VLOOKUP(C:C,[2]Sheet2!$A:$A,1,FALSE)</f>
        <v>#N/A</v>
      </c>
    </row>
    <row r="655" spans="1:63" s="11" customFormat="1">
      <c r="A655" s="138">
        <v>611</v>
      </c>
      <c r="B655" s="170" t="s">
        <v>24</v>
      </c>
      <c r="C655" s="136">
        <v>7552282602</v>
      </c>
      <c r="D655" s="136" t="s">
        <v>768</v>
      </c>
      <c r="E655" s="247" t="s">
        <v>1653</v>
      </c>
      <c r="F655" s="139">
        <v>1</v>
      </c>
      <c r="G655" s="139" t="s">
        <v>1097</v>
      </c>
      <c r="H655" s="139" t="s">
        <v>85</v>
      </c>
      <c r="I655" s="279">
        <v>1</v>
      </c>
      <c r="J655" s="280"/>
      <c r="K655" s="279"/>
      <c r="L655" s="279"/>
      <c r="M655" s="280"/>
      <c r="N655" s="279"/>
      <c r="O655" s="279">
        <v>1</v>
      </c>
      <c r="P655" s="279">
        <v>1</v>
      </c>
      <c r="Q655" s="279">
        <v>1</v>
      </c>
      <c r="R655" s="279">
        <v>1</v>
      </c>
      <c r="S655" s="279">
        <v>1</v>
      </c>
      <c r="T655" s="279">
        <v>1</v>
      </c>
      <c r="U655" s="279"/>
      <c r="V655" s="139">
        <v>7</v>
      </c>
      <c r="W655" s="136" t="s">
        <v>680</v>
      </c>
      <c r="X655" s="136" t="s">
        <v>681</v>
      </c>
      <c r="Y655" s="42" t="str">
        <f>VLOOKUP($C655,[1]量産!$C$4:$N$15550,2,FALSE)</f>
        <v>I4K5443</v>
      </c>
      <c r="Z655" s="108">
        <f>VLOOKUP($C655,[1]量産!$C$4:$N$15550,3,FALSE)</f>
        <v>45527</v>
      </c>
      <c r="AA655" s="42" t="str">
        <f>VLOOKUP($C655,[1]量産!$C$4:$N$15550,4,FALSE)</f>
        <v>VK00 N**</v>
      </c>
      <c r="AB655" s="42" t="str">
        <f>VLOOKUP($C655,[1]量産!$C$4:$N$15550,5,FALSE)</f>
        <v>VK00 B1-Gr 850幅</v>
      </c>
      <c r="AC655" s="81" t="str">
        <f>VLOOKUP($C655,[1]量産!$C$4:$N$15550,6,FALSE)</f>
        <v>VK00 3X 850幅 B1-GR FRAME ASM 設変出図(内容：FRAME ASM内容品最新化,S/M ASM LH 溶接NUT及びSTIFF SUB SPG BRKT追加,RIVET削除,REINF LH 溶接NUT追加)</v>
      </c>
      <c r="AD655" s="42" t="str">
        <f>VLOOKUP($C655,[1]量産!$C$4:$N$15550,7,FALSE)</f>
        <v>PA1-5058</v>
      </c>
      <c r="AE655" s="42" t="str">
        <f>VLOOKUP($C655,[1]量産!$C$4:$N$15550,8,FALSE)</f>
        <v>C</v>
      </c>
      <c r="AF655" s="82" t="str">
        <f>VLOOKUP($C655,[1]量産!$C$4:$N$15550,9,FALSE)</f>
        <v>HMA</v>
      </c>
      <c r="AG655" s="83" t="str">
        <f>VLOOKUP($C655,[1]量産!$C$4:$N$15550,10,FALSE)</f>
        <v>○</v>
      </c>
      <c r="AH655" s="42" t="str">
        <f>VLOOKUP($C655,[1]量産!$C$4:$N$15550,11,FALSE)</f>
        <v>-</v>
      </c>
      <c r="AI655" s="84">
        <f>VLOOKUP($C655,[1]量産!$C$4:$N$15550,12,FALSE)</f>
        <v>20250416</v>
      </c>
      <c r="AJ655" s="9"/>
      <c r="AK655" s="10"/>
      <c r="AL655" s="11">
        <f t="shared" si="79"/>
        <v>7552282602</v>
      </c>
      <c r="AM655" s="11" t="str">
        <f t="shared" si="80"/>
        <v>C</v>
      </c>
      <c r="AN655" s="11" t="str">
        <f t="shared" si="81"/>
        <v>VK00 B1-Gr</v>
      </c>
      <c r="AQ655" s="11">
        <f t="shared" si="77"/>
        <v>0</v>
      </c>
      <c r="AR655" s="11">
        <f t="shared" si="78"/>
        <v>0</v>
      </c>
      <c r="BK655" s="13" t="e">
        <f>VLOOKUP(C:C,[2]Sheet2!$A:$A,1,FALSE)</f>
        <v>#N/A</v>
      </c>
    </row>
    <row r="656" spans="1:63" s="11" customFormat="1">
      <c r="A656" s="138">
        <v>617</v>
      </c>
      <c r="B656" s="170" t="s">
        <v>24</v>
      </c>
      <c r="C656" s="136">
        <v>7552418101</v>
      </c>
      <c r="D656" s="136" t="s">
        <v>742</v>
      </c>
      <c r="E656" s="247" t="s">
        <v>1653</v>
      </c>
      <c r="F656" s="139">
        <v>1</v>
      </c>
      <c r="G656" s="139" t="s">
        <v>863</v>
      </c>
      <c r="H656" s="139" t="s">
        <v>85</v>
      </c>
      <c r="I656" s="301">
        <v>2</v>
      </c>
      <c r="J656" s="302">
        <v>1</v>
      </c>
      <c r="K656" s="301"/>
      <c r="L656" s="301"/>
      <c r="M656" s="301"/>
      <c r="N656" s="301"/>
      <c r="O656" s="301"/>
      <c r="P656" s="301"/>
      <c r="Q656" s="301"/>
      <c r="R656" s="301"/>
      <c r="S656" s="301">
        <v>1</v>
      </c>
      <c r="T656" s="301">
        <v>5</v>
      </c>
      <c r="U656" s="301">
        <v>3</v>
      </c>
      <c r="V656" s="139">
        <v>12</v>
      </c>
      <c r="W656" s="136" t="s">
        <v>680</v>
      </c>
      <c r="X656" s="136" t="s">
        <v>681</v>
      </c>
      <c r="Y656" s="42" t="str">
        <f>VLOOKUP($C656,[1]量産!$C$4:$N$15550,2,FALSE)</f>
        <v>I4K5443</v>
      </c>
      <c r="Z656" s="108">
        <f>VLOOKUP($C656,[1]量産!$C$4:$N$15550,3,FALSE)</f>
        <v>45527</v>
      </c>
      <c r="AA656" s="42" t="str">
        <f>VLOOKUP($C656,[1]量産!$C$4:$N$15550,4,FALSE)</f>
        <v>VK00 NP*</v>
      </c>
      <c r="AB656" s="42" t="str">
        <f>VLOOKUP($C656,[1]量産!$C$4:$N$15550,5,FALSE)</f>
        <v>VK00 B1-Gr 850幅</v>
      </c>
      <c r="AC656" s="81" t="str">
        <f>VLOOKUP($C656,[1]量産!$C$4:$N$15550,6,FALSE)</f>
        <v>VK00 3X 850幅 B1-GR FRAME ASM 設変出図(内容：FRAME ASM内容品最新化,S/M ASM LH 溶接NUT及びSTIFF SUB SPG BRKT追加,RIVET削除,REINF LH 溶接NUT追加)</v>
      </c>
      <c r="AD656" s="42">
        <f>VLOOKUP($C656,[1]量産!$C$4:$N$15550,7,FALSE)</f>
        <v>0</v>
      </c>
      <c r="AE656" s="42" t="str">
        <f>VLOOKUP($C656,[1]量産!$C$4:$N$15550,8,FALSE)</f>
        <v>C</v>
      </c>
      <c r="AF656" s="82">
        <f>VLOOKUP($C656,[1]量産!$C$4:$N$15550,9,FALSE)</f>
        <v>0</v>
      </c>
      <c r="AG656" s="83" t="str">
        <f>VLOOKUP($C656,[1]量産!$C$4:$N$15550,10,FALSE)</f>
        <v>○</v>
      </c>
      <c r="AH656" s="42" t="str">
        <f>VLOOKUP($C656,[1]量産!$C$4:$N$15550,11,FALSE)</f>
        <v>-</v>
      </c>
      <c r="AI656" s="84">
        <f>VLOOKUP($C656,[1]量産!$C$4:$N$15550,12,FALSE)</f>
        <v>20240911</v>
      </c>
      <c r="AJ656" s="9"/>
      <c r="AK656" s="10"/>
      <c r="AL656" s="11">
        <f t="shared" si="79"/>
        <v>7552418101</v>
      </c>
      <c r="AM656" s="11" t="str">
        <f t="shared" si="80"/>
        <v>C</v>
      </c>
      <c r="AN656" s="11" t="str">
        <f t="shared" si="81"/>
        <v>VK00 B1-Gr</v>
      </c>
      <c r="AQ656" s="11">
        <f t="shared" si="77"/>
        <v>0</v>
      </c>
      <c r="AR656" s="11">
        <f t="shared" si="78"/>
        <v>0</v>
      </c>
      <c r="BK656" s="13" t="e">
        <f>VLOOKUP(C:C,[2]Sheet2!$A:$A,1,FALSE)</f>
        <v>#N/A</v>
      </c>
    </row>
    <row r="657" spans="1:63" s="11" customFormat="1">
      <c r="A657" s="138">
        <v>620</v>
      </c>
      <c r="B657" s="170" t="s">
        <v>24</v>
      </c>
      <c r="C657" s="136">
        <v>7552418171</v>
      </c>
      <c r="D657" s="136" t="s">
        <v>742</v>
      </c>
      <c r="E657" s="247" t="s">
        <v>1653</v>
      </c>
      <c r="F657" s="139">
        <v>1</v>
      </c>
      <c r="G657" s="139" t="s">
        <v>780</v>
      </c>
      <c r="H657" s="139" t="s">
        <v>85</v>
      </c>
      <c r="I657" s="279">
        <v>5</v>
      </c>
      <c r="J657" s="280"/>
      <c r="K657" s="280"/>
      <c r="L657" s="279"/>
      <c r="M657" s="279"/>
      <c r="N657" s="280"/>
      <c r="O657" s="280"/>
      <c r="P657" s="280"/>
      <c r="Q657" s="280"/>
      <c r="R657" s="279"/>
      <c r="S657" s="279">
        <v>1</v>
      </c>
      <c r="T657" s="279">
        <v>4</v>
      </c>
      <c r="U657" s="279">
        <v>3</v>
      </c>
      <c r="V657" s="139">
        <v>13</v>
      </c>
      <c r="W657" s="136" t="s">
        <v>680</v>
      </c>
      <c r="X657" s="136" t="s">
        <v>681</v>
      </c>
      <c r="Y657" s="42" t="str">
        <f>VLOOKUP($C657,[1]量産!$C$4:$N$15550,2,FALSE)</f>
        <v>I4K5443</v>
      </c>
      <c r="Z657" s="108">
        <f>VLOOKUP($C657,[1]量産!$C$4:$N$15550,3,FALSE)</f>
        <v>45527</v>
      </c>
      <c r="AA657" s="42" t="str">
        <f>VLOOKUP($C657,[1]量産!$C$4:$N$15550,4,FALSE)</f>
        <v>VK00 NP*</v>
      </c>
      <c r="AB657" s="42" t="str">
        <f>VLOOKUP($C657,[1]量産!$C$4:$N$15550,5,FALSE)</f>
        <v>VK00 B1-Gr 850幅</v>
      </c>
      <c r="AC657" s="81" t="str">
        <f>VLOOKUP($C657,[1]量産!$C$4:$N$15550,6,FALSE)</f>
        <v>VK00 3X 850幅 B1-GR FRAME ASM 設変出図(内容：FRAME ASM内容品最新化,S/M ASM LH 溶接NUT及びSTIFF SUB SPG BRKT追加,RIVET削除,REINF LH 溶接NUT追加)</v>
      </c>
      <c r="AD657" s="42">
        <f>VLOOKUP($C657,[1]量産!$C$4:$N$15550,7,FALSE)</f>
        <v>0</v>
      </c>
      <c r="AE657" s="42" t="str">
        <f>VLOOKUP($C657,[1]量産!$C$4:$N$15550,8,FALSE)</f>
        <v>C</v>
      </c>
      <c r="AF657" s="82">
        <f>VLOOKUP($C657,[1]量産!$C$4:$N$15550,9,FALSE)</f>
        <v>0</v>
      </c>
      <c r="AG657" s="83" t="str">
        <f>VLOOKUP($C657,[1]量産!$C$4:$N$15550,10,FALSE)</f>
        <v>○</v>
      </c>
      <c r="AH657" s="42" t="str">
        <f>VLOOKUP($C657,[1]量産!$C$4:$N$15550,11,FALSE)</f>
        <v>-</v>
      </c>
      <c r="AI657" s="84">
        <f>VLOOKUP($C657,[1]量産!$C$4:$N$15550,12,FALSE)</f>
        <v>20240911</v>
      </c>
      <c r="AJ657" s="9"/>
      <c r="AK657" s="10"/>
      <c r="AL657" s="11">
        <f t="shared" si="79"/>
        <v>7552418171</v>
      </c>
      <c r="AM657" s="11" t="str">
        <f t="shared" si="80"/>
        <v>C</v>
      </c>
      <c r="AN657" s="11" t="str">
        <f t="shared" si="81"/>
        <v>VK00 B1-Gr</v>
      </c>
      <c r="AQ657" s="11">
        <f t="shared" si="77"/>
        <v>0</v>
      </c>
      <c r="AR657" s="11">
        <f t="shared" si="78"/>
        <v>0</v>
      </c>
      <c r="BK657" s="13" t="e">
        <f>VLOOKUP(C:C,[2]Sheet2!$A:$A,1,FALSE)</f>
        <v>#N/A</v>
      </c>
    </row>
    <row r="658" spans="1:63" s="13" customFormat="1">
      <c r="A658" s="138">
        <v>730</v>
      </c>
      <c r="B658" s="170" t="s">
        <v>24</v>
      </c>
      <c r="C658" s="136">
        <v>8978408255</v>
      </c>
      <c r="D658" s="136" t="s">
        <v>1668</v>
      </c>
      <c r="E658" s="613" t="s">
        <v>1004</v>
      </c>
      <c r="F658" s="139">
        <v>1</v>
      </c>
      <c r="G658" s="139" t="s">
        <v>1149</v>
      </c>
      <c r="H658" s="139" t="s">
        <v>85</v>
      </c>
      <c r="I658" s="279">
        <v>5</v>
      </c>
      <c r="J658" s="280">
        <v>4</v>
      </c>
      <c r="K658" s="279">
        <v>1</v>
      </c>
      <c r="L658" s="279">
        <v>3</v>
      </c>
      <c r="M658" s="279">
        <v>3</v>
      </c>
      <c r="N658" s="280">
        <v>3</v>
      </c>
      <c r="O658" s="280">
        <v>2</v>
      </c>
      <c r="P658" s="280">
        <v>3</v>
      </c>
      <c r="Q658" s="280">
        <v>4</v>
      </c>
      <c r="R658" s="279">
        <v>2</v>
      </c>
      <c r="S658" s="279">
        <v>3</v>
      </c>
      <c r="T658" s="279">
        <v>4</v>
      </c>
      <c r="U658" s="279">
        <v>2</v>
      </c>
      <c r="V658" s="139">
        <v>39</v>
      </c>
      <c r="W658" s="136" t="s">
        <v>680</v>
      </c>
      <c r="X658" s="136" t="s">
        <v>1005</v>
      </c>
      <c r="Y658" s="42" t="str">
        <f>VLOOKUP($C658,[1]量産!$C$4:$N$15550,2,FALSE)</f>
        <v>I4K6676</v>
      </c>
      <c r="Z658" s="108">
        <f>VLOOKUP($C658,[1]量産!$C$4:$N$15550,3,FALSE)</f>
        <v>45751</v>
      </c>
      <c r="AA658" s="42" t="str">
        <f>VLOOKUP($C658,[1]量産!$C$4:$N$15550,4,FALSE)</f>
        <v>VL20 NPS</v>
      </c>
      <c r="AB658" s="42" t="str">
        <f>VLOOKUP($C658,[1]量産!$C$4:$N$15550,5,FALSE)</f>
        <v>VL20高型NPS</v>
      </c>
      <c r="AC658" s="81" t="str">
        <f>VLOOKUP($C658,[1]量産!$C$4:$N$15550,6,FALSE)</f>
        <v>VL20高型NPS量産向け設変図</v>
      </c>
      <c r="AD658" s="42">
        <f>VLOOKUP($C658,[1]量産!$C$4:$N$15550,7,FALSE)</f>
        <v>0</v>
      </c>
      <c r="AE658" s="42">
        <f>VLOOKUP($C658,[1]量産!$C$4:$N$15550,8,FALSE)</f>
        <v>0</v>
      </c>
      <c r="AF658" s="82">
        <f>VLOOKUP($C658,[1]量産!$C$4:$N$15550,9,FALSE)</f>
        <v>0</v>
      </c>
      <c r="AG658" s="83">
        <f>VLOOKUP($C658,[1]量産!$C$4:$N$15550,10,FALSE)</f>
        <v>0</v>
      </c>
      <c r="AH658" s="42">
        <f>VLOOKUP($C658,[1]量産!$C$4:$N$15550,11,FALSE)</f>
        <v>0</v>
      </c>
      <c r="AI658" s="84">
        <f>VLOOKUP($C658,[1]量産!$C$4:$N$15550,12,FALSE)</f>
        <v>0</v>
      </c>
      <c r="AJ658" s="9"/>
      <c r="AK658" s="10"/>
      <c r="AL658" s="11">
        <f t="shared" si="79"/>
        <v>8978408255</v>
      </c>
      <c r="AM658" s="11" t="str">
        <f t="shared" si="80"/>
        <v>C</v>
      </c>
      <c r="AN658" s="11" t="str">
        <f t="shared" si="81"/>
        <v>VL20 高型NPS 量産向け設変出図</v>
      </c>
      <c r="AQ658" s="11">
        <f t="shared" si="77"/>
        <v>0</v>
      </c>
      <c r="AR658" s="11">
        <f t="shared" si="78"/>
        <v>0</v>
      </c>
      <c r="BK658" s="13" t="e">
        <f>VLOOKUP(C:C,[2]Sheet2!$A:$A,1,FALSE)</f>
        <v>#N/A</v>
      </c>
    </row>
    <row r="659" spans="1:63" s="13" customFormat="1">
      <c r="A659" s="138">
        <v>585</v>
      </c>
      <c r="B659" s="170" t="s">
        <v>24</v>
      </c>
      <c r="C659" s="136">
        <v>7551960500</v>
      </c>
      <c r="D659" s="136" t="s">
        <v>37</v>
      </c>
      <c r="E659" s="247" t="s">
        <v>400</v>
      </c>
      <c r="F659" s="139">
        <v>1</v>
      </c>
      <c r="G659" s="139" t="s">
        <v>1172</v>
      </c>
      <c r="H659" s="139" t="s">
        <v>85</v>
      </c>
      <c r="I659" s="280">
        <v>4</v>
      </c>
      <c r="J659" s="280">
        <v>1</v>
      </c>
      <c r="K659" s="280">
        <v>2</v>
      </c>
      <c r="L659" s="280">
        <v>6</v>
      </c>
      <c r="M659" s="280">
        <v>4</v>
      </c>
      <c r="N659" s="280">
        <v>4</v>
      </c>
      <c r="O659" s="280">
        <v>3</v>
      </c>
      <c r="P659" s="280"/>
      <c r="Q659" s="280"/>
      <c r="R659" s="280"/>
      <c r="S659" s="280">
        <v>2</v>
      </c>
      <c r="T659" s="279">
        <v>7</v>
      </c>
      <c r="U659" s="279">
        <v>4</v>
      </c>
      <c r="V659" s="139">
        <v>37</v>
      </c>
      <c r="W659" s="136" t="s">
        <v>680</v>
      </c>
      <c r="X659" s="136" t="s">
        <v>791</v>
      </c>
      <c r="Y659" s="42" t="str">
        <f>VLOOKUP($C659,[1]量産!$C$4:$N$15550,2,FALSE)</f>
        <v>I3JBW91</v>
      </c>
      <c r="Z659" s="108">
        <f>VLOOKUP($C659,[1]量産!$C$4:$N$15550,3,FALSE)</f>
        <v>0</v>
      </c>
      <c r="AA659" s="42" t="str">
        <f>VLOOKUP($C659,[1]量産!$C$4:$N$15550,4,FALSE)</f>
        <v>VL34 NPR</v>
      </c>
      <c r="AB659" s="42" t="str">
        <f>VLOOKUP($C659,[1]量産!$C$4:$N$15550,5,FALSE)</f>
        <v>3X 850幅</v>
      </c>
      <c r="AC659" s="81" t="str">
        <f>VLOOKUP($C659,[1]量産!$C$4:$N$15550,6,FALSE)</f>
        <v>【I3JBW91】VL34 NPR 850幅　FRAME ASM　SOP向け新規出図</v>
      </c>
      <c r="AD659" s="42" t="str">
        <f>VLOOKUP($C659,[1]量産!$C$4:$N$15550,7,FALSE)</f>
        <v>PA1-3225</v>
      </c>
      <c r="AE659" s="42" t="str">
        <f>VLOOKUP($C659,[1]量産!$C$4:$N$15550,8,FALSE)</f>
        <v>C</v>
      </c>
      <c r="AF659" s="82" t="str">
        <f>VLOOKUP($C659,[1]量産!$C$4:$N$15550,9,FALSE)</f>
        <v>W5Y</v>
      </c>
      <c r="AG659" s="83" t="str">
        <f>VLOOKUP($C659,[1]量産!$C$4:$N$15550,10,FALSE)</f>
        <v>○</v>
      </c>
      <c r="AH659" s="42" t="str">
        <f>VLOOKUP($C659,[1]量産!$C$4:$N$15550,11,FALSE)</f>
        <v>-</v>
      </c>
      <c r="AI659" s="84">
        <f>VLOOKUP($C659,[1]量産!$C$4:$N$15550,12,FALSE)</f>
        <v>20231219</v>
      </c>
      <c r="AJ659" s="9"/>
      <c r="AK659" s="10"/>
      <c r="AL659" s="11">
        <f t="shared" si="79"/>
        <v>7551960500</v>
      </c>
      <c r="AM659" s="11" t="str">
        <f t="shared" si="80"/>
        <v>C</v>
      </c>
      <c r="AN659" s="11" t="str">
        <f t="shared" si="81"/>
        <v>久しぶり</v>
      </c>
      <c r="AQ659" s="11">
        <f t="shared" si="77"/>
        <v>0</v>
      </c>
      <c r="AR659" s="11">
        <f t="shared" si="78"/>
        <v>0</v>
      </c>
      <c r="BK659" s="13" t="e">
        <f>VLOOKUP(C:C,[2]Sheet2!$A:$A,1,FALSE)</f>
        <v>#N/A</v>
      </c>
    </row>
    <row r="660" spans="1:63" s="13" customFormat="1">
      <c r="A660" s="138">
        <v>640</v>
      </c>
      <c r="B660" s="170" t="s">
        <v>24</v>
      </c>
      <c r="C660" s="136">
        <v>8972745800</v>
      </c>
      <c r="D660" s="136" t="s">
        <v>138</v>
      </c>
      <c r="E660" s="247" t="s">
        <v>400</v>
      </c>
      <c r="F660" s="139">
        <v>1</v>
      </c>
      <c r="G660" s="139" t="s">
        <v>283</v>
      </c>
      <c r="H660" s="139" t="s">
        <v>85</v>
      </c>
      <c r="I660" s="152">
        <v>1</v>
      </c>
      <c r="J660" s="152">
        <v>2</v>
      </c>
      <c r="K660" s="152">
        <v>2</v>
      </c>
      <c r="L660" s="152">
        <v>4</v>
      </c>
      <c r="M660" s="152">
        <v>3</v>
      </c>
      <c r="N660" s="152">
        <v>3</v>
      </c>
      <c r="O660" s="152">
        <v>3</v>
      </c>
      <c r="P660" s="152">
        <v>3</v>
      </c>
      <c r="Q660" s="139">
        <v>3</v>
      </c>
      <c r="R660" s="139">
        <v>3</v>
      </c>
      <c r="S660" s="139">
        <v>3</v>
      </c>
      <c r="T660" s="139">
        <v>8</v>
      </c>
      <c r="U660" s="139">
        <v>5</v>
      </c>
      <c r="V660" s="139">
        <v>43</v>
      </c>
      <c r="W660" s="136" t="s">
        <v>680</v>
      </c>
      <c r="X660" s="136" t="s">
        <v>789</v>
      </c>
      <c r="Y660" s="42" t="str">
        <f>VLOOKUP($C660,[1]量産!$C$4:$N$15550,2,FALSE)</f>
        <v>I3JBN13</v>
      </c>
      <c r="Z660" s="108">
        <f>VLOOKUP($C660,[1]量産!$C$4:$N$15550,3,FALSE)</f>
        <v>0</v>
      </c>
      <c r="AA660" s="42" t="str">
        <f>VLOOKUP($C660,[1]量産!$C$4:$N$15550,4,FALSE)</f>
        <v>VDS NPR</v>
      </c>
      <c r="AB660" s="42" t="str">
        <f>VLOOKUP($C660,[1]量産!$C$4:$N$15550,5,FALSE)</f>
        <v>VDS韓国</v>
      </c>
      <c r="AC660" s="81" t="str">
        <f>VLOOKUP($C660,[1]量産!$C$4:$N$15550,6,FALSE)</f>
        <v>【I3JBN13】VDS　韓国向けFRAME　ASM新規出図(初回イベント:’22/7月露払い)</v>
      </c>
      <c r="AD660" s="42" t="str">
        <f>VLOOKUP($C660,[1]量産!$C$4:$N$15550,7,FALSE)</f>
        <v>PA1-2131</v>
      </c>
      <c r="AE660" s="42" t="str">
        <f>VLOOKUP($C660,[1]量産!$C$4:$N$15550,8,FALSE)</f>
        <v>C</v>
      </c>
      <c r="AF660" s="82" t="str">
        <f>VLOOKUP($C660,[1]量産!$C$4:$N$15550,9,FALSE)</f>
        <v>W3V</v>
      </c>
      <c r="AG660" s="83" t="str">
        <f>VLOOKUP($C660,[1]量産!$C$4:$N$15550,10,FALSE)</f>
        <v>○</v>
      </c>
      <c r="AH660" s="42" t="str">
        <f>VLOOKUP($C660,[1]量産!$C$4:$N$15550,11,FALSE)</f>
        <v>-</v>
      </c>
      <c r="AI660" s="84">
        <f>VLOOKUP($C660,[1]量産!$C$4:$N$15550,12,FALSE)</f>
        <v>20220624</v>
      </c>
      <c r="AJ660" s="9"/>
      <c r="AK660" s="10"/>
      <c r="AL660" s="11">
        <f t="shared" si="79"/>
        <v>8972745800</v>
      </c>
      <c r="AM660" s="11" t="str">
        <f t="shared" si="80"/>
        <v>C</v>
      </c>
      <c r="AN660" s="11" t="str">
        <f t="shared" si="81"/>
        <v>久しぶり</v>
      </c>
      <c r="AQ660" s="11">
        <f t="shared" ref="AQ660:AQ678" si="82">VLOOKUP(AP660,AL660:AM1497,2,FALSE)</f>
        <v>0</v>
      </c>
      <c r="AR660" s="11">
        <f t="shared" ref="AR660:AR678" si="83">VLOOKUP(AP660,AL660:AN1497,3,FALSE)</f>
        <v>0</v>
      </c>
      <c r="BK660" s="13" t="e">
        <f>VLOOKUP(C:C,[2]Sheet2!$A:$A,1,FALSE)</f>
        <v>#N/A</v>
      </c>
    </row>
    <row r="661" spans="1:63" s="13" customFormat="1">
      <c r="A661" s="138">
        <v>655</v>
      </c>
      <c r="B661" s="170" t="s">
        <v>24</v>
      </c>
      <c r="C661" s="136">
        <v>8975171530</v>
      </c>
      <c r="D661" s="136" t="s">
        <v>8</v>
      </c>
      <c r="E661" s="247" t="s">
        <v>400</v>
      </c>
      <c r="F661" s="139">
        <v>1</v>
      </c>
      <c r="G661" s="139" t="s">
        <v>111</v>
      </c>
      <c r="H661" s="139" t="s">
        <v>85</v>
      </c>
      <c r="I661" s="152">
        <v>8</v>
      </c>
      <c r="J661" s="139">
        <v>7</v>
      </c>
      <c r="K661" s="139">
        <v>4</v>
      </c>
      <c r="L661" s="152">
        <v>8</v>
      </c>
      <c r="M661" s="152">
        <v>7</v>
      </c>
      <c r="N661" s="152">
        <v>7</v>
      </c>
      <c r="O661" s="152">
        <v>5</v>
      </c>
      <c r="P661" s="152">
        <v>2</v>
      </c>
      <c r="Q661" s="152">
        <v>6</v>
      </c>
      <c r="R661" s="152">
        <v>5</v>
      </c>
      <c r="S661" s="152">
        <v>5</v>
      </c>
      <c r="T661" s="152">
        <v>1</v>
      </c>
      <c r="U661" s="152"/>
      <c r="V661" s="139">
        <v>65</v>
      </c>
      <c r="W661" s="136" t="s">
        <v>680</v>
      </c>
      <c r="X661" s="136" t="s">
        <v>787</v>
      </c>
      <c r="Y661" s="42" t="str">
        <f>VLOOKUP($C661,[1]量産!$C$4:$N$15550,2,FALSE)</f>
        <v>I3JZ129</v>
      </c>
      <c r="Z661" s="108">
        <f>VLOOKUP($C661,[1]量産!$C$4:$N$15550,3,FALSE)</f>
        <v>0</v>
      </c>
      <c r="AA661" s="42" t="str">
        <f>VLOOKUP($C661,[1]量産!$C$4:$N$15550,4,FALSE)</f>
        <v>VL01 NPR</v>
      </c>
      <c r="AB661" s="42" t="str">
        <f>VLOOKUP($C661,[1]量産!$C$4:$N$15550,5,FALSE)</f>
        <v>VL01 C3-Gr</v>
      </c>
      <c r="AC661" s="81" t="str">
        <f>VLOOKUP($C661,[1]量産!$C$4:$N$15550,6,FALSE)</f>
        <v>【I3JZ129】VL01 C3-Gr NPR 新規出図</v>
      </c>
      <c r="AD661" s="42" t="str">
        <f>VLOOKUP($C661,[1]量産!$C$4:$N$15550,7,FALSE)</f>
        <v>PA1-1181</v>
      </c>
      <c r="AE661" s="42" t="str">
        <f>VLOOKUP($C661,[1]量産!$C$4:$N$15550,8,FALSE)</f>
        <v>C</v>
      </c>
      <c r="AF661" s="82" t="str">
        <f>VLOOKUP($C661,[1]量産!$C$4:$N$15550,9,FALSE)</f>
        <v>WHM</v>
      </c>
      <c r="AG661" s="83" t="str">
        <f>VLOOKUP($C661,[1]量産!$C$4:$N$15550,10,FALSE)</f>
        <v>○</v>
      </c>
      <c r="AH661" s="42" t="str">
        <f>VLOOKUP($C661,[1]量産!$C$4:$N$15550,11,FALSE)</f>
        <v>-</v>
      </c>
      <c r="AI661" s="84">
        <f>VLOOKUP($C661,[1]量産!$C$4:$N$15550,12,FALSE)</f>
        <v>20211227</v>
      </c>
      <c r="AJ661" s="9"/>
      <c r="AK661" s="10"/>
      <c r="AL661" s="11">
        <f t="shared" si="79"/>
        <v>8975171530</v>
      </c>
      <c r="AM661" s="11" t="str">
        <f t="shared" si="80"/>
        <v>C</v>
      </c>
      <c r="AN661" s="11" t="str">
        <f t="shared" si="81"/>
        <v>久しぶり</v>
      </c>
      <c r="AQ661" s="11">
        <f t="shared" si="82"/>
        <v>0</v>
      </c>
      <c r="AR661" s="11">
        <f t="shared" si="83"/>
        <v>0</v>
      </c>
      <c r="BK661" s="13" t="e">
        <f>VLOOKUP(C:C,[2]Sheet2!$A:$A,1,FALSE)</f>
        <v>#N/A</v>
      </c>
    </row>
    <row r="662" spans="1:63" s="13" customFormat="1">
      <c r="A662" s="138">
        <v>754</v>
      </c>
      <c r="B662" s="170" t="s">
        <v>24</v>
      </c>
      <c r="C662" s="136">
        <v>8983707170</v>
      </c>
      <c r="D662" s="136" t="s">
        <v>40</v>
      </c>
      <c r="E662" s="247" t="s">
        <v>400</v>
      </c>
      <c r="F662" s="139">
        <v>1</v>
      </c>
      <c r="G662" s="139" t="s">
        <v>750</v>
      </c>
      <c r="H662" s="139" t="s">
        <v>85</v>
      </c>
      <c r="I662" s="300">
        <v>1</v>
      </c>
      <c r="J662" s="299">
        <v>1</v>
      </c>
      <c r="K662" s="299"/>
      <c r="L662" s="300"/>
      <c r="M662" s="300"/>
      <c r="N662" s="300"/>
      <c r="O662" s="300">
        <v>1</v>
      </c>
      <c r="P662" s="300">
        <v>3</v>
      </c>
      <c r="Q662" s="300">
        <v>3</v>
      </c>
      <c r="R662" s="300">
        <v>3</v>
      </c>
      <c r="S662" s="300">
        <v>3</v>
      </c>
      <c r="T662" s="300">
        <v>2</v>
      </c>
      <c r="U662" s="300">
        <v>1</v>
      </c>
      <c r="V662" s="139">
        <v>18</v>
      </c>
      <c r="W662" s="136" t="s">
        <v>680</v>
      </c>
      <c r="X662" s="136" t="s">
        <v>785</v>
      </c>
      <c r="Y662" s="42" t="str">
        <f>VLOOKUP($C662,[1]量産!$C$4:$N$15550,2,FALSE)</f>
        <v>I3JY887</v>
      </c>
      <c r="Z662" s="108">
        <f>VLOOKUP($C662,[1]量産!$C$4:$N$15550,3,FALSE)</f>
        <v>0</v>
      </c>
      <c r="AA662" s="42" t="str">
        <f>VLOOKUP($C662,[1]量産!$C$4:$N$15550,4,FALSE)</f>
        <v>VL08 NPR</v>
      </c>
      <c r="AB662" s="42" t="str">
        <f>VLOOKUP($C662,[1]量産!$C$4:$N$15550,5,FALSE)</f>
        <v>VL08 C3-Gr</v>
      </c>
      <c r="AC662" s="81" t="str">
        <f>VLOOKUP($C662,[1]量産!$C$4:$N$15550,6,FALSE)</f>
        <v>【I3JY887】VL08 C3-Gr向け 新規出図</v>
      </c>
      <c r="AD662" s="42" t="str">
        <f>VLOOKUP($C662,[1]量産!$C$4:$N$15550,7,FALSE)</f>
        <v>PA1-9168</v>
      </c>
      <c r="AE662" s="42" t="str">
        <f>VLOOKUP($C662,[1]量産!$C$4:$N$15550,8,FALSE)</f>
        <v>C</v>
      </c>
      <c r="AF662" s="82" t="str">
        <f>VLOOKUP($C662,[1]量産!$C$4:$N$15550,9,FALSE)</f>
        <v>WXJ</v>
      </c>
      <c r="AG662" s="83" t="str">
        <f>VLOOKUP($C662,[1]量産!$C$4:$N$15550,10,FALSE)</f>
        <v>○</v>
      </c>
      <c r="AH662" s="42" t="str">
        <f>VLOOKUP($C662,[1]量産!$C$4:$N$15550,11,FALSE)</f>
        <v>-</v>
      </c>
      <c r="AI662" s="84">
        <f>VLOOKUP($C662,[1]量産!$C$4:$N$15550,12,FALSE)</f>
        <v>20190819</v>
      </c>
      <c r="AJ662" s="9"/>
      <c r="AK662" s="10"/>
      <c r="AL662" s="11">
        <f t="shared" si="79"/>
        <v>8983707170</v>
      </c>
      <c r="AM662" s="11" t="str">
        <f t="shared" si="80"/>
        <v>C</v>
      </c>
      <c r="AN662" s="11" t="str">
        <f t="shared" si="81"/>
        <v>久しぶり</v>
      </c>
      <c r="AQ662" s="11">
        <f t="shared" si="82"/>
        <v>0</v>
      </c>
      <c r="AR662" s="11">
        <f t="shared" si="83"/>
        <v>0</v>
      </c>
      <c r="BK662" s="13" t="e">
        <f>VLOOKUP(C:C,[2]Sheet2!$A:$A,1,FALSE)</f>
        <v>#N/A</v>
      </c>
    </row>
    <row r="663" spans="1:63" s="13" customFormat="1">
      <c r="A663" s="138">
        <v>771</v>
      </c>
      <c r="B663" s="170" t="s">
        <v>24</v>
      </c>
      <c r="C663" s="136">
        <v>8983906740</v>
      </c>
      <c r="D663" s="136" t="s">
        <v>8</v>
      </c>
      <c r="E663" s="247" t="s">
        <v>400</v>
      </c>
      <c r="F663" s="139">
        <v>1</v>
      </c>
      <c r="G663" s="139" t="s">
        <v>1315</v>
      </c>
      <c r="H663" s="139" t="s">
        <v>85</v>
      </c>
      <c r="I663" s="299">
        <v>1</v>
      </c>
      <c r="J663" s="300">
        <v>5</v>
      </c>
      <c r="K663" s="299">
        <v>1</v>
      </c>
      <c r="L663" s="299"/>
      <c r="M663" s="299"/>
      <c r="N663" s="299"/>
      <c r="O663" s="300"/>
      <c r="P663" s="300"/>
      <c r="Q663" s="300"/>
      <c r="R663" s="300"/>
      <c r="S663" s="300"/>
      <c r="T663" s="300"/>
      <c r="U663" s="300"/>
      <c r="V663" s="139">
        <v>7</v>
      </c>
      <c r="W663" s="136" t="s">
        <v>680</v>
      </c>
      <c r="X663" s="136" t="s">
        <v>787</v>
      </c>
      <c r="Y663" s="42" t="str">
        <f>VLOOKUP($C663,[1]量産!$C$4:$N$15550,2,FALSE)</f>
        <v>I3JZ129</v>
      </c>
      <c r="Z663" s="108">
        <f>VLOOKUP($C663,[1]量産!$C$4:$N$15550,3,FALSE)</f>
        <v>0</v>
      </c>
      <c r="AA663" s="42" t="str">
        <f>VLOOKUP($C663,[1]量産!$C$4:$N$15550,4,FALSE)</f>
        <v>VL01 NPR</v>
      </c>
      <c r="AB663" s="42" t="str">
        <f>VLOOKUP($C663,[1]量産!$C$4:$N$15550,5,FALSE)</f>
        <v>VL01 C3-Gr</v>
      </c>
      <c r="AC663" s="81" t="str">
        <f>VLOOKUP($C663,[1]量産!$C$4:$N$15550,6,FALSE)</f>
        <v>【I3JZ129】VL01 C3-Gr NPR 新規出図</v>
      </c>
      <c r="AD663" s="42" t="str">
        <f>VLOOKUP($C663,[1]量産!$C$4:$N$15550,7,FALSE)</f>
        <v>PA1-8108</v>
      </c>
      <c r="AE663" s="42" t="str">
        <f>VLOOKUP($C663,[1]量産!$C$4:$N$15550,8,FALSE)</f>
        <v>C</v>
      </c>
      <c r="AF663" s="82" t="str">
        <f>VLOOKUP($C663,[1]量産!$C$4:$N$15550,9,FALSE)</f>
        <v>WGF</v>
      </c>
      <c r="AG663" s="83" t="str">
        <f>VLOOKUP($C663,[1]量産!$C$4:$N$15550,10,FALSE)</f>
        <v>○</v>
      </c>
      <c r="AH663" s="42" t="str">
        <f>VLOOKUP($C663,[1]量産!$C$4:$N$15550,11,FALSE)</f>
        <v>-</v>
      </c>
      <c r="AI663" s="84">
        <f>VLOOKUP($C663,[1]量産!$C$4:$N$15550,12,FALSE)</f>
        <v>20180913</v>
      </c>
      <c r="AJ663" s="9"/>
      <c r="AK663" s="10"/>
      <c r="AL663" s="11">
        <f t="shared" si="79"/>
        <v>8983906740</v>
      </c>
      <c r="AM663" s="11" t="str">
        <f t="shared" si="80"/>
        <v>C</v>
      </c>
      <c r="AN663" s="11" t="str">
        <f t="shared" si="81"/>
        <v>久しぶり</v>
      </c>
      <c r="AQ663" s="11">
        <f t="shared" si="82"/>
        <v>0</v>
      </c>
      <c r="AR663" s="11">
        <f t="shared" si="83"/>
        <v>0</v>
      </c>
      <c r="BK663" s="13" t="e">
        <f>VLOOKUP(C:C,[2]Sheet2!$A:$A,1,FALSE)</f>
        <v>#N/A</v>
      </c>
    </row>
    <row r="664" spans="1:63" s="13" customFormat="1">
      <c r="A664" s="138">
        <v>586</v>
      </c>
      <c r="B664" s="170" t="s">
        <v>24</v>
      </c>
      <c r="C664" s="136">
        <v>7551960540</v>
      </c>
      <c r="D664" s="136" t="s">
        <v>37</v>
      </c>
      <c r="E664" s="247" t="e">
        <v>#N/A</v>
      </c>
      <c r="F664" s="139">
        <v>1</v>
      </c>
      <c r="G664" s="139" t="s">
        <v>133</v>
      </c>
      <c r="H664" s="139" t="s">
        <v>85</v>
      </c>
      <c r="I664" s="300">
        <v>3</v>
      </c>
      <c r="J664" s="300">
        <v>1</v>
      </c>
      <c r="K664" s="300"/>
      <c r="L664" s="299"/>
      <c r="M664" s="299"/>
      <c r="N664" s="300"/>
      <c r="O664" s="300"/>
      <c r="P664" s="300"/>
      <c r="Q664" s="300"/>
      <c r="R664" s="300"/>
      <c r="S664" s="300">
        <v>2</v>
      </c>
      <c r="T664" s="300">
        <v>6</v>
      </c>
      <c r="U664" s="300">
        <v>4</v>
      </c>
      <c r="V664" s="139">
        <v>16</v>
      </c>
      <c r="W664" s="136" t="s">
        <v>680</v>
      </c>
      <c r="X664" s="136" t="s">
        <v>791</v>
      </c>
      <c r="Y664" s="42" t="str">
        <f>VLOOKUP($C664,[1]量産!$C$4:$N$15550,2,FALSE)</f>
        <v>I3JBW91</v>
      </c>
      <c r="Z664" s="108">
        <f>VLOOKUP($C664,[1]量産!$C$4:$N$15550,3,FALSE)</f>
        <v>0</v>
      </c>
      <c r="AA664" s="42" t="str">
        <f>VLOOKUP($C664,[1]量産!$C$4:$N$15550,4,FALSE)</f>
        <v>VL34 NPR</v>
      </c>
      <c r="AB664" s="42" t="str">
        <f>VLOOKUP($C664,[1]量産!$C$4:$N$15550,5,FALSE)</f>
        <v>3X 850幅</v>
      </c>
      <c r="AC664" s="81" t="str">
        <f>VLOOKUP($C664,[1]量産!$C$4:$N$15550,6,FALSE)</f>
        <v>【I3JBW91】VL34 NPR 850幅　FRAME ASM　SOP向け新規出図</v>
      </c>
      <c r="AD664" s="42" t="str">
        <f>VLOOKUP($C664,[1]量産!$C$4:$N$15550,7,FALSE)</f>
        <v>PA1-3123</v>
      </c>
      <c r="AE664" s="42" t="str">
        <f>VLOOKUP($C664,[1]量産!$C$4:$N$15550,8,FALSE)</f>
        <v>C</v>
      </c>
      <c r="AF664" s="82" t="str">
        <f>VLOOKUP($C664,[1]量産!$C$4:$N$15550,9,FALSE)</f>
        <v>WWU</v>
      </c>
      <c r="AG664" s="83" t="str">
        <f>VLOOKUP($C664,[1]量産!$C$4:$N$15550,10,FALSE)</f>
        <v>○</v>
      </c>
      <c r="AH664" s="42" t="str">
        <f>VLOOKUP($C664,[1]量産!$C$4:$N$15550,11,FALSE)</f>
        <v>-</v>
      </c>
      <c r="AI664" s="84">
        <f>VLOOKUP($C664,[1]量産!$C$4:$N$15550,12,FALSE)</f>
        <v>20230627</v>
      </c>
      <c r="AJ664" s="9"/>
      <c r="AK664" s="10"/>
      <c r="AL664" s="11">
        <f t="shared" si="79"/>
        <v>7551960540</v>
      </c>
      <c r="AM664" s="11" t="str">
        <f t="shared" si="80"/>
        <v>C</v>
      </c>
      <c r="AN664" s="11" t="e">
        <f t="shared" si="81"/>
        <v>#N/A</v>
      </c>
      <c r="AQ664" s="11">
        <f t="shared" si="82"/>
        <v>0</v>
      </c>
      <c r="AR664" s="11">
        <f t="shared" si="83"/>
        <v>0</v>
      </c>
      <c r="BK664" s="13" t="e">
        <f>VLOOKUP(C:C,[2]Sheet2!$A:$A,1,FALSE)</f>
        <v>#N/A</v>
      </c>
    </row>
    <row r="665" spans="1:63" s="13" customFormat="1">
      <c r="A665" s="138">
        <v>588</v>
      </c>
      <c r="B665" s="170" t="s">
        <v>24</v>
      </c>
      <c r="C665" s="136">
        <v>7551960640</v>
      </c>
      <c r="D665" s="136" t="s">
        <v>37</v>
      </c>
      <c r="E665" s="247" t="e">
        <v>#N/A</v>
      </c>
      <c r="F665" s="139">
        <v>1</v>
      </c>
      <c r="G665" s="139" t="s">
        <v>287</v>
      </c>
      <c r="H665" s="139" t="s">
        <v>85</v>
      </c>
      <c r="I665" s="152">
        <v>30</v>
      </c>
      <c r="J665" s="152">
        <v>21</v>
      </c>
      <c r="K665" s="152">
        <v>3</v>
      </c>
      <c r="L665" s="139">
        <v>7</v>
      </c>
      <c r="M665" s="139">
        <v>7</v>
      </c>
      <c r="N665" s="139">
        <v>7</v>
      </c>
      <c r="O665" s="152">
        <v>4</v>
      </c>
      <c r="P665" s="152">
        <v>3</v>
      </c>
      <c r="Q665" s="152">
        <v>3</v>
      </c>
      <c r="R665" s="152">
        <v>3</v>
      </c>
      <c r="S665" s="152">
        <v>4</v>
      </c>
      <c r="T665" s="152">
        <v>13</v>
      </c>
      <c r="U665" s="152">
        <v>9</v>
      </c>
      <c r="V665" s="139">
        <v>114</v>
      </c>
      <c r="W665" s="136" t="s">
        <v>680</v>
      </c>
      <c r="X665" s="136" t="s">
        <v>791</v>
      </c>
      <c r="Y665" s="42" t="str">
        <f>VLOOKUP($C665,[1]量産!$C$4:$N$15550,2,FALSE)</f>
        <v>I3JBW91</v>
      </c>
      <c r="Z665" s="108">
        <f>VLOOKUP($C665,[1]量産!$C$4:$N$15550,3,FALSE)</f>
        <v>0</v>
      </c>
      <c r="AA665" s="42" t="str">
        <f>VLOOKUP($C665,[1]量産!$C$4:$N$15550,4,FALSE)</f>
        <v>VL34 NPR</v>
      </c>
      <c r="AB665" s="42" t="str">
        <f>VLOOKUP($C665,[1]量産!$C$4:$N$15550,5,FALSE)</f>
        <v>3X 850幅</v>
      </c>
      <c r="AC665" s="81" t="str">
        <f>VLOOKUP($C665,[1]量産!$C$4:$N$15550,6,FALSE)</f>
        <v>【I3JBW91】VL34 NPR 850幅　FRAME ASM　SOP向け新規出図</v>
      </c>
      <c r="AD665" s="42" t="str">
        <f>VLOOKUP($C665,[1]量産!$C$4:$N$15550,7,FALSE)</f>
        <v>PA1-3162</v>
      </c>
      <c r="AE665" s="42" t="str">
        <f>VLOOKUP($C665,[1]量産!$C$4:$N$15550,8,FALSE)</f>
        <v>C</v>
      </c>
      <c r="AF665" s="82" t="str">
        <f>VLOOKUP($C665,[1]量産!$C$4:$N$15550,9,FALSE)</f>
        <v>WHS</v>
      </c>
      <c r="AG665" s="83" t="str">
        <f>VLOOKUP($C665,[1]量産!$C$4:$N$15550,10,FALSE)</f>
        <v>○</v>
      </c>
      <c r="AH665" s="42" t="str">
        <f>VLOOKUP($C665,[1]量産!$C$4:$N$15550,11,FALSE)</f>
        <v>-</v>
      </c>
      <c r="AI665" s="84">
        <f>VLOOKUP($C665,[1]量産!$C$4:$N$15550,12,FALSE)</f>
        <v>20230811</v>
      </c>
      <c r="AJ665" s="9"/>
      <c r="AK665" s="10"/>
      <c r="AL665" s="11">
        <f t="shared" si="79"/>
        <v>7551960640</v>
      </c>
      <c r="AM665" s="11" t="str">
        <f t="shared" si="80"/>
        <v>C</v>
      </c>
      <c r="AN665" s="11" t="e">
        <f t="shared" si="81"/>
        <v>#N/A</v>
      </c>
      <c r="AQ665" s="11">
        <f t="shared" si="82"/>
        <v>0</v>
      </c>
      <c r="AR665" s="11">
        <f t="shared" si="83"/>
        <v>0</v>
      </c>
      <c r="BK665" s="13" t="e">
        <f>VLOOKUP(C:C,[2]Sheet2!$A:$A,1,FALSE)</f>
        <v>#N/A</v>
      </c>
    </row>
    <row r="666" spans="1:63" s="13" customFormat="1">
      <c r="A666" s="138">
        <v>608</v>
      </c>
      <c r="B666" s="170" t="s">
        <v>24</v>
      </c>
      <c r="C666" s="136">
        <v>7552187430</v>
      </c>
      <c r="D666" s="136" t="s">
        <v>313</v>
      </c>
      <c r="E666" s="247" t="e">
        <v>#N/A</v>
      </c>
      <c r="F666" s="139">
        <v>1</v>
      </c>
      <c r="G666" s="139" t="s">
        <v>935</v>
      </c>
      <c r="H666" s="139" t="s">
        <v>85</v>
      </c>
      <c r="I666" s="139">
        <v>1</v>
      </c>
      <c r="J666" s="152">
        <v>4</v>
      </c>
      <c r="K666" s="152">
        <v>1</v>
      </c>
      <c r="L666" s="152">
        <v>2</v>
      </c>
      <c r="M666" s="139">
        <v>2</v>
      </c>
      <c r="N666" s="139">
        <v>2</v>
      </c>
      <c r="O666" s="152">
        <v>2</v>
      </c>
      <c r="P666" s="152">
        <v>1</v>
      </c>
      <c r="Q666" s="152">
        <v>1</v>
      </c>
      <c r="R666" s="152">
        <v>1</v>
      </c>
      <c r="S666" s="152"/>
      <c r="T666" s="152"/>
      <c r="U666" s="152"/>
      <c r="V666" s="139">
        <v>17</v>
      </c>
      <c r="W666" s="136" t="s">
        <v>680</v>
      </c>
      <c r="X666" s="136" t="s">
        <v>801</v>
      </c>
      <c r="Y666" s="42" t="str">
        <f>VLOOKUP($C666,[1]量産!$C$4:$N$15550,2,FALSE)</f>
        <v>I3JCJ80</v>
      </c>
      <c r="Z666" s="108">
        <f>VLOOKUP($C666,[1]量産!$C$4:$N$15550,3,FALSE)</f>
        <v>0</v>
      </c>
      <c r="AA666" s="42" t="str">
        <f>VLOOKUP($C666,[1]量産!$C$4:$N$15550,4,FALSE)</f>
        <v>VL32 NPR</v>
      </c>
      <c r="AB666" s="42" t="str">
        <f>VLOOKUP($C666,[1]量産!$C$4:$N$15550,5,FALSE)</f>
        <v>VL32 850幅</v>
      </c>
      <c r="AC666" s="81" t="str">
        <f>VLOOKUP($C666,[1]量産!$C$4:$N$15550,6,FALSE)</f>
        <v>VL32 D2-GR 850幅 FRAME ASM SOP 新規出図</v>
      </c>
      <c r="AD666" s="42" t="str">
        <f>VLOOKUP($C666,[1]量産!$C$4:$N$15550,7,FALSE)</f>
        <v>PA1-4037</v>
      </c>
      <c r="AE666" s="42" t="str">
        <f>VLOOKUP($C666,[1]量産!$C$4:$N$15550,8,FALSE)</f>
        <v>C</v>
      </c>
      <c r="AF666" s="82" t="str">
        <f>VLOOKUP($C666,[1]量産!$C$4:$N$15550,9,FALSE)</f>
        <v>W3Z</v>
      </c>
      <c r="AG666" s="83" t="str">
        <f>VLOOKUP($C666,[1]量産!$C$4:$N$15550,10,FALSE)</f>
        <v>○</v>
      </c>
      <c r="AH666" s="42" t="str">
        <f>VLOOKUP($C666,[1]量産!$C$4:$N$15550,11,FALSE)</f>
        <v>-</v>
      </c>
      <c r="AI666" s="84">
        <f>VLOOKUP($C666,[1]量産!$C$4:$N$15550,12,FALSE)</f>
        <v>20240320</v>
      </c>
      <c r="AJ666" s="9"/>
      <c r="AK666" s="10"/>
      <c r="AL666" s="11">
        <f t="shared" si="79"/>
        <v>7552187430</v>
      </c>
      <c r="AM666" s="11" t="str">
        <f t="shared" si="80"/>
        <v>C</v>
      </c>
      <c r="AN666" s="11" t="e">
        <f t="shared" si="81"/>
        <v>#N/A</v>
      </c>
      <c r="AQ666" s="11">
        <f t="shared" si="82"/>
        <v>0</v>
      </c>
      <c r="AR666" s="11">
        <f t="shared" si="83"/>
        <v>0</v>
      </c>
      <c r="BK666" s="13" t="e">
        <f>VLOOKUP(C:C,[2]Sheet2!$A:$A,1,FALSE)</f>
        <v>#N/A</v>
      </c>
    </row>
    <row r="667" spans="1:63" s="13" customFormat="1">
      <c r="A667" s="138">
        <v>635</v>
      </c>
      <c r="B667" s="170" t="s">
        <v>24</v>
      </c>
      <c r="C667" s="136">
        <v>8972416553</v>
      </c>
      <c r="D667" s="136" t="s">
        <v>12</v>
      </c>
      <c r="E667" s="247" t="e">
        <v>#N/A</v>
      </c>
      <c r="F667" s="139">
        <v>1</v>
      </c>
      <c r="G667" s="139" t="s">
        <v>317</v>
      </c>
      <c r="H667" s="139" t="s">
        <v>85</v>
      </c>
      <c r="I667" s="152">
        <v>6</v>
      </c>
      <c r="J667" s="139">
        <v>4</v>
      </c>
      <c r="K667" s="139">
        <v>2</v>
      </c>
      <c r="L667" s="152">
        <v>3</v>
      </c>
      <c r="M667" s="152">
        <v>3</v>
      </c>
      <c r="N667" s="152">
        <v>3</v>
      </c>
      <c r="O667" s="152">
        <v>3</v>
      </c>
      <c r="P667" s="152">
        <v>3</v>
      </c>
      <c r="Q667" s="152">
        <v>3</v>
      </c>
      <c r="R667" s="152">
        <v>3</v>
      </c>
      <c r="S667" s="152">
        <v>3</v>
      </c>
      <c r="T667" s="152">
        <v>3</v>
      </c>
      <c r="U667" s="152">
        <v>2</v>
      </c>
      <c r="V667" s="139">
        <v>41</v>
      </c>
      <c r="W667" s="136" t="s">
        <v>680</v>
      </c>
      <c r="X667" s="136" t="s">
        <v>681</v>
      </c>
      <c r="Y667" s="42" t="str">
        <f>VLOOKUP($C667,[1]量産!$C$4:$N$15550,2,FALSE)</f>
        <v>I4JLA44</v>
      </c>
      <c r="Z667" s="108">
        <f>VLOOKUP($C667,[1]量産!$C$4:$N$15550,3,FALSE)</f>
        <v>0</v>
      </c>
      <c r="AA667" s="42" t="str">
        <f>VLOOKUP($C667,[1]量産!$C$4:$N$15550,4,FALSE)</f>
        <v>VK00 NPR</v>
      </c>
      <c r="AB667" s="42" t="str">
        <f>VLOOKUP($C667,[1]量産!$C$4:$N$15550,5,FALSE)</f>
        <v>3X 850幅</v>
      </c>
      <c r="AC667" s="81" t="str">
        <f>VLOOKUP($C667,[1]量産!$C$4:$N$15550,6,FALSE)</f>
        <v>VK00 D-Gr(US) FRAME ASM 設変出図(内容:ECR内容の反映、対象イベント:’23/11月 一生)</v>
      </c>
      <c r="AD667" s="42" t="str">
        <f>VLOOKUP($C667,[1]量産!$C$4:$N$15550,7,FALSE)</f>
        <v>PA1-4129</v>
      </c>
      <c r="AE667" s="42" t="str">
        <f>VLOOKUP($C667,[1]量産!$C$4:$N$15550,8,FALSE)</f>
        <v>C</v>
      </c>
      <c r="AF667" s="82" t="str">
        <f>VLOOKUP($C667,[1]量産!$C$4:$N$15550,9,FALSE)</f>
        <v>ZFJ</v>
      </c>
      <c r="AG667" s="83" t="str">
        <f>VLOOKUP($C667,[1]量産!$C$4:$N$15550,10,FALSE)</f>
        <v>○</v>
      </c>
      <c r="AH667" s="42" t="str">
        <f>VLOOKUP($C667,[1]量産!$C$4:$N$15550,11,FALSE)</f>
        <v>-</v>
      </c>
      <c r="AI667" s="84">
        <f>VLOOKUP($C667,[1]量産!$C$4:$N$15550,12,FALSE)</f>
        <v>20231102</v>
      </c>
      <c r="AJ667" s="9"/>
      <c r="AK667" s="10"/>
      <c r="AL667" s="11">
        <f t="shared" si="79"/>
        <v>8972416553</v>
      </c>
      <c r="AM667" s="11" t="str">
        <f t="shared" si="80"/>
        <v>C</v>
      </c>
      <c r="AN667" s="11" t="e">
        <f t="shared" si="81"/>
        <v>#N/A</v>
      </c>
      <c r="AQ667" s="11">
        <f t="shared" si="82"/>
        <v>0</v>
      </c>
      <c r="AR667" s="11">
        <f t="shared" si="83"/>
        <v>0</v>
      </c>
      <c r="BK667" s="13" t="e">
        <f>VLOOKUP(C:C,[2]Sheet2!$A:$A,1,FALSE)</f>
        <v>#N/A</v>
      </c>
    </row>
    <row r="668" spans="1:63" s="13" customFormat="1">
      <c r="A668" s="138">
        <v>636</v>
      </c>
      <c r="B668" s="170" t="s">
        <v>24</v>
      </c>
      <c r="C668" s="136">
        <v>8972416562</v>
      </c>
      <c r="D668" s="136" t="s">
        <v>12</v>
      </c>
      <c r="E668" s="247" t="e">
        <v>#N/A</v>
      </c>
      <c r="F668" s="139">
        <v>1</v>
      </c>
      <c r="G668" s="139" t="s">
        <v>387</v>
      </c>
      <c r="H668" s="139" t="s">
        <v>85</v>
      </c>
      <c r="I668" s="152">
        <v>17</v>
      </c>
      <c r="J668" s="152">
        <v>26</v>
      </c>
      <c r="K668" s="152">
        <v>28</v>
      </c>
      <c r="L668" s="139">
        <v>52</v>
      </c>
      <c r="M668" s="139">
        <v>42</v>
      </c>
      <c r="N668" s="152">
        <v>44</v>
      </c>
      <c r="O668" s="152">
        <v>41</v>
      </c>
      <c r="P668" s="152">
        <v>56</v>
      </c>
      <c r="Q668" s="152">
        <v>52</v>
      </c>
      <c r="R668" s="152">
        <v>50</v>
      </c>
      <c r="S668" s="152">
        <v>46</v>
      </c>
      <c r="T668" s="152">
        <v>58</v>
      </c>
      <c r="U668" s="152">
        <v>42</v>
      </c>
      <c r="V668" s="139">
        <v>554</v>
      </c>
      <c r="W668" s="136" t="s">
        <v>680</v>
      </c>
      <c r="X668" s="136" t="s">
        <v>681</v>
      </c>
      <c r="Y668" s="42" t="str">
        <f>VLOOKUP($C668,[1]量産!$C$4:$N$15550,2,FALSE)</f>
        <v>I4JLA44</v>
      </c>
      <c r="Z668" s="108">
        <f>VLOOKUP($C668,[1]量産!$C$4:$N$15550,3,FALSE)</f>
        <v>0</v>
      </c>
      <c r="AA668" s="42" t="str">
        <f>VLOOKUP($C668,[1]量産!$C$4:$N$15550,4,FALSE)</f>
        <v>VK00 NPR</v>
      </c>
      <c r="AB668" s="42" t="str">
        <f>VLOOKUP($C668,[1]量産!$C$4:$N$15550,5,FALSE)</f>
        <v>3X 850幅</v>
      </c>
      <c r="AC668" s="81" t="str">
        <f>VLOOKUP($C668,[1]量産!$C$4:$N$15550,6,FALSE)</f>
        <v>VK00 D-Gr(US) FRAME ASM 設変出図(内容:ECR内容の反映、対象イベント:’23/11月 一生)</v>
      </c>
      <c r="AD668" s="42" t="str">
        <f>VLOOKUP($C668,[1]量産!$C$4:$N$15550,7,FALSE)</f>
        <v>PA1-4129</v>
      </c>
      <c r="AE668" s="42" t="str">
        <f>VLOOKUP($C668,[1]量産!$C$4:$N$15550,8,FALSE)</f>
        <v>C</v>
      </c>
      <c r="AF668" s="82" t="str">
        <f>VLOOKUP($C668,[1]量産!$C$4:$N$15550,9,FALSE)</f>
        <v/>
      </c>
      <c r="AG668" s="83" t="str">
        <f>VLOOKUP($C668,[1]量産!$C$4:$N$15550,10,FALSE)</f>
        <v>○</v>
      </c>
      <c r="AH668" s="42" t="str">
        <f>VLOOKUP($C668,[1]量産!$C$4:$N$15550,11,FALSE)</f>
        <v>-</v>
      </c>
      <c r="AI668" s="84">
        <f>VLOOKUP($C668,[1]量産!$C$4:$N$15550,12,FALSE)</f>
        <v>20231228</v>
      </c>
      <c r="AJ668" s="9"/>
      <c r="AK668" s="10"/>
      <c r="AL668" s="11">
        <f t="shared" si="79"/>
        <v>8972416562</v>
      </c>
      <c r="AM668" s="11" t="str">
        <f t="shared" si="80"/>
        <v>C</v>
      </c>
      <c r="AN668" s="11" t="e">
        <f t="shared" si="81"/>
        <v>#N/A</v>
      </c>
      <c r="AQ668" s="11">
        <f t="shared" si="82"/>
        <v>0</v>
      </c>
      <c r="AR668" s="11">
        <f t="shared" si="83"/>
        <v>0</v>
      </c>
      <c r="BK668" s="13" t="e">
        <f>VLOOKUP(C:C,[2]Sheet2!$A:$A,1,FALSE)</f>
        <v>#N/A</v>
      </c>
    </row>
    <row r="669" spans="1:63" s="13" customFormat="1">
      <c r="A669" s="138">
        <v>637</v>
      </c>
      <c r="B669" s="170" t="s">
        <v>24</v>
      </c>
      <c r="C669" s="136">
        <v>8972416584</v>
      </c>
      <c r="D669" s="136" t="s">
        <v>12</v>
      </c>
      <c r="E669" s="247" t="e">
        <v>#N/A</v>
      </c>
      <c r="F669" s="139">
        <v>1</v>
      </c>
      <c r="G669" s="139" t="s">
        <v>315</v>
      </c>
      <c r="H669" s="139" t="s">
        <v>85</v>
      </c>
      <c r="I669" s="152">
        <v>118</v>
      </c>
      <c r="J669" s="152">
        <v>112</v>
      </c>
      <c r="K669" s="152">
        <v>81</v>
      </c>
      <c r="L669" s="139">
        <v>144</v>
      </c>
      <c r="M669" s="152">
        <v>122</v>
      </c>
      <c r="N669" s="152">
        <v>123</v>
      </c>
      <c r="O669" s="152">
        <v>117</v>
      </c>
      <c r="P669" s="152">
        <v>159</v>
      </c>
      <c r="Q669" s="152">
        <v>149</v>
      </c>
      <c r="R669" s="152">
        <v>144</v>
      </c>
      <c r="S669" s="152">
        <v>148</v>
      </c>
      <c r="T669" s="152">
        <v>253</v>
      </c>
      <c r="U669" s="152">
        <v>188</v>
      </c>
      <c r="V669" s="139">
        <v>1858</v>
      </c>
      <c r="W669" s="136" t="s">
        <v>680</v>
      </c>
      <c r="X669" s="136" t="s">
        <v>681</v>
      </c>
      <c r="Y669" s="42" t="str">
        <f>VLOOKUP($C669,[1]量産!$C$4:$N$15550,2,FALSE)</f>
        <v>I4JLA44</v>
      </c>
      <c r="Z669" s="108">
        <f>VLOOKUP($C669,[1]量産!$C$4:$N$15550,3,FALSE)</f>
        <v>0</v>
      </c>
      <c r="AA669" s="42" t="str">
        <f>VLOOKUP($C669,[1]量産!$C$4:$N$15550,4,FALSE)</f>
        <v>VK00 NPR</v>
      </c>
      <c r="AB669" s="42" t="str">
        <f>VLOOKUP($C669,[1]量産!$C$4:$N$15550,5,FALSE)</f>
        <v>3X 850幅</v>
      </c>
      <c r="AC669" s="81" t="str">
        <f>VLOOKUP($C669,[1]量産!$C$4:$N$15550,6,FALSE)</f>
        <v>VK00 D-Gr(US) FRAME ASM 設変出図(内容:ECR内容の反映、対象イベント:’23/11月 一生)</v>
      </c>
      <c r="AD669" s="42" t="str">
        <f>VLOOKUP($C669,[1]量産!$C$4:$N$15550,7,FALSE)</f>
        <v>PA1-4129</v>
      </c>
      <c r="AE669" s="42" t="str">
        <f>VLOOKUP($C669,[1]量産!$C$4:$N$15550,8,FALSE)</f>
        <v>C</v>
      </c>
      <c r="AF669" s="82" t="str">
        <f>VLOOKUP($C669,[1]量産!$C$4:$N$15550,9,FALSE)</f>
        <v>ZTK</v>
      </c>
      <c r="AG669" s="83" t="str">
        <f>VLOOKUP($C669,[1]量産!$C$4:$N$15550,10,FALSE)</f>
        <v>○</v>
      </c>
      <c r="AH669" s="42" t="str">
        <f>VLOOKUP($C669,[1]量産!$C$4:$N$15550,11,FALSE)</f>
        <v>-</v>
      </c>
      <c r="AI669" s="84">
        <f>VLOOKUP($C669,[1]量産!$C$4:$N$15550,12,FALSE)</f>
        <v>20231106</v>
      </c>
      <c r="AJ669" s="9"/>
      <c r="AK669" s="10"/>
      <c r="AL669" s="11">
        <f t="shared" si="79"/>
        <v>8972416584</v>
      </c>
      <c r="AM669" s="11" t="str">
        <f t="shared" si="80"/>
        <v>C</v>
      </c>
      <c r="AN669" s="11" t="e">
        <f t="shared" si="81"/>
        <v>#N/A</v>
      </c>
      <c r="AQ669" s="11">
        <f t="shared" si="82"/>
        <v>0</v>
      </c>
      <c r="AR669" s="11">
        <f t="shared" si="83"/>
        <v>0</v>
      </c>
      <c r="BK669" s="13" t="e">
        <f>VLOOKUP(C:C,[2]Sheet2!$A:$A,1,FALSE)</f>
        <v>#N/A</v>
      </c>
    </row>
    <row r="670" spans="1:63" s="13" customFormat="1">
      <c r="A670" s="138">
        <v>638</v>
      </c>
      <c r="B670" s="170" t="s">
        <v>24</v>
      </c>
      <c r="C670" s="136">
        <v>8972416623</v>
      </c>
      <c r="D670" s="136" t="s">
        <v>12</v>
      </c>
      <c r="E670" s="247" t="e">
        <v>#N/A</v>
      </c>
      <c r="F670" s="139">
        <v>1</v>
      </c>
      <c r="G670" s="139" t="s">
        <v>751</v>
      </c>
      <c r="H670" s="139" t="s">
        <v>85</v>
      </c>
      <c r="I670" s="152">
        <v>17</v>
      </c>
      <c r="J670" s="152">
        <v>16</v>
      </c>
      <c r="K670" s="152">
        <v>5</v>
      </c>
      <c r="L670" s="152">
        <v>9</v>
      </c>
      <c r="M670" s="139">
        <v>7</v>
      </c>
      <c r="N670" s="139">
        <v>7</v>
      </c>
      <c r="O670" s="152">
        <v>8</v>
      </c>
      <c r="P670" s="152">
        <v>11</v>
      </c>
      <c r="Q670" s="152">
        <v>10</v>
      </c>
      <c r="R670" s="152">
        <v>10</v>
      </c>
      <c r="S670" s="152">
        <v>9</v>
      </c>
      <c r="T670" s="152">
        <v>14</v>
      </c>
      <c r="U670" s="152">
        <v>9</v>
      </c>
      <c r="V670" s="139">
        <v>132</v>
      </c>
      <c r="W670" s="136" t="s">
        <v>680</v>
      </c>
      <c r="X670" s="136" t="s">
        <v>681</v>
      </c>
      <c r="Y670" s="42" t="str">
        <f>VLOOKUP($C670,[1]量産!$C$4:$N$15550,2,FALSE)</f>
        <v>I4JLA44</v>
      </c>
      <c r="Z670" s="108">
        <f>VLOOKUP($C670,[1]量産!$C$4:$N$15550,3,FALSE)</f>
        <v>0</v>
      </c>
      <c r="AA670" s="42" t="str">
        <f>VLOOKUP($C670,[1]量産!$C$4:$N$15550,4,FALSE)</f>
        <v>VK00 NPR</v>
      </c>
      <c r="AB670" s="42" t="str">
        <f>VLOOKUP($C670,[1]量産!$C$4:$N$15550,5,FALSE)</f>
        <v>3X 850幅</v>
      </c>
      <c r="AC670" s="81" t="str">
        <f>VLOOKUP($C670,[1]量産!$C$4:$N$15550,6,FALSE)</f>
        <v>VK00 D-Gr(US) FRAME ASM 設変出図(内容:ECR内容の反映、対象イベント:’23/11月 一生)</v>
      </c>
      <c r="AD670" s="42" t="str">
        <f>VLOOKUP($C670,[1]量産!$C$4:$N$15550,7,FALSE)</f>
        <v>PA1-4129</v>
      </c>
      <c r="AE670" s="42" t="str">
        <f>VLOOKUP($C670,[1]量産!$C$4:$N$15550,8,FALSE)</f>
        <v>C</v>
      </c>
      <c r="AF670" s="82" t="str">
        <f>VLOOKUP($C670,[1]量産!$C$4:$N$15550,9,FALSE)</f>
        <v/>
      </c>
      <c r="AG670" s="83" t="str">
        <f>VLOOKUP($C670,[1]量産!$C$4:$N$15550,10,FALSE)</f>
        <v>○</v>
      </c>
      <c r="AH670" s="42" t="str">
        <f>VLOOKUP($C670,[1]量産!$C$4:$N$15550,11,FALSE)</f>
        <v>-</v>
      </c>
      <c r="AI670" s="84">
        <f>VLOOKUP($C670,[1]量産!$C$4:$N$15550,12,FALSE)</f>
        <v>20231228</v>
      </c>
      <c r="AJ670" s="9"/>
      <c r="AK670" s="10"/>
      <c r="AL670" s="11">
        <f t="shared" si="79"/>
        <v>8972416623</v>
      </c>
      <c r="AM670" s="11" t="str">
        <f t="shared" si="80"/>
        <v>C</v>
      </c>
      <c r="AN670" s="11" t="e">
        <f t="shared" si="81"/>
        <v>#N/A</v>
      </c>
      <c r="AQ670" s="11">
        <f t="shared" si="82"/>
        <v>0</v>
      </c>
      <c r="AR670" s="11">
        <f t="shared" si="83"/>
        <v>0</v>
      </c>
      <c r="BK670" s="13" t="e">
        <f>VLOOKUP(C:C,[2]Sheet2!$A:$A,1,FALSE)</f>
        <v>#N/A</v>
      </c>
    </row>
    <row r="671" spans="1:63" s="13" customFormat="1" ht="14.25">
      <c r="A671" s="138">
        <v>644</v>
      </c>
      <c r="B671" s="170" t="s">
        <v>24</v>
      </c>
      <c r="C671" s="136">
        <v>8974997030</v>
      </c>
      <c r="D671" s="136" t="s">
        <v>8</v>
      </c>
      <c r="E671" s="247" t="e">
        <v>#N/A</v>
      </c>
      <c r="F671" s="139">
        <v>1</v>
      </c>
      <c r="G671" s="282" t="s">
        <v>864</v>
      </c>
      <c r="H671" s="282" t="s">
        <v>85</v>
      </c>
      <c r="I671" s="283">
        <v>4</v>
      </c>
      <c r="J671" s="283">
        <v>1</v>
      </c>
      <c r="K671" s="283">
        <v>3</v>
      </c>
      <c r="L671" s="282">
        <v>5</v>
      </c>
      <c r="M671" s="282">
        <v>4</v>
      </c>
      <c r="N671" s="282">
        <v>4</v>
      </c>
      <c r="O671" s="282">
        <v>4</v>
      </c>
      <c r="P671" s="282">
        <v>7</v>
      </c>
      <c r="Q671" s="282">
        <v>6</v>
      </c>
      <c r="R671" s="283">
        <v>5</v>
      </c>
      <c r="S671" s="283">
        <v>5</v>
      </c>
      <c r="T671" s="283">
        <v>1</v>
      </c>
      <c r="U671" s="283"/>
      <c r="V671" s="282">
        <v>49</v>
      </c>
      <c r="W671" s="136" t="s">
        <v>680</v>
      </c>
      <c r="X671" s="136" t="s">
        <v>787</v>
      </c>
      <c r="Y671" s="42" t="str">
        <f>VLOOKUP($C671,[1]量産!$C$4:$N$15550,2,FALSE)</f>
        <v>I3JZ737</v>
      </c>
      <c r="Z671" s="108">
        <f>VLOOKUP($C671,[1]量産!$C$4:$N$15550,3,FALSE)</f>
        <v>0</v>
      </c>
      <c r="AA671" s="42" t="str">
        <f>VLOOKUP($C671,[1]量産!$C$4:$N$15550,4,FALSE)</f>
        <v>VL01 NPR</v>
      </c>
      <c r="AB671" s="42" t="str">
        <f>VLOOKUP($C671,[1]量産!$C$4:$N$15550,5,FALSE)</f>
        <v>VL01 C3-Gr</v>
      </c>
      <c r="AC671" s="81" t="str">
        <f>VLOOKUP($C671,[1]量産!$C$4:$N$15550,6,FALSE)</f>
        <v>【I3JZ737】VL01 NPR C3-Gr 新規出図</v>
      </c>
      <c r="AD671" s="42" t="str">
        <f>VLOOKUP($C671,[1]量産!$C$4:$N$15550,7,FALSE)</f>
        <v>PA1-8176</v>
      </c>
      <c r="AE671" s="42" t="str">
        <f>VLOOKUP($C671,[1]量産!$C$4:$N$15550,8,FALSE)</f>
        <v>C</v>
      </c>
      <c r="AF671" s="82" t="str">
        <f>VLOOKUP($C671,[1]量産!$C$4:$N$15550,9,FALSE)</f>
        <v>WX8</v>
      </c>
      <c r="AG671" s="83" t="str">
        <f>VLOOKUP($C671,[1]量産!$C$4:$N$15550,10,FALSE)</f>
        <v>○</v>
      </c>
      <c r="AH671" s="42" t="str">
        <f>VLOOKUP($C671,[1]量産!$C$4:$N$15550,11,FALSE)</f>
        <v>-</v>
      </c>
      <c r="AI671" s="84">
        <f>VLOOKUP($C671,[1]量産!$C$4:$N$15550,12,FALSE)</f>
        <v>20190112</v>
      </c>
      <c r="AJ671" s="9"/>
      <c r="AK671" s="10"/>
      <c r="AL671" s="11">
        <f t="shared" si="79"/>
        <v>8974997030</v>
      </c>
      <c r="AM671" s="11" t="str">
        <f t="shared" si="80"/>
        <v>C</v>
      </c>
      <c r="AN671" s="11" t="e">
        <f t="shared" si="81"/>
        <v>#N/A</v>
      </c>
      <c r="AQ671" s="11">
        <f t="shared" si="82"/>
        <v>0</v>
      </c>
      <c r="AR671" s="11">
        <f t="shared" si="83"/>
        <v>0</v>
      </c>
      <c r="BK671" s="13" t="e">
        <f>VLOOKUP(C:C,[2]Sheet2!$A:$A,1,FALSE)</f>
        <v>#N/A</v>
      </c>
    </row>
    <row r="672" spans="1:63" s="13" customFormat="1" ht="14.25">
      <c r="A672" s="138">
        <v>646</v>
      </c>
      <c r="B672" s="170" t="s">
        <v>24</v>
      </c>
      <c r="C672" s="136">
        <v>8974997060</v>
      </c>
      <c r="D672" s="136" t="s">
        <v>8</v>
      </c>
      <c r="E672" s="247" t="e">
        <v>#N/A</v>
      </c>
      <c r="F672" s="139">
        <v>1</v>
      </c>
      <c r="G672" s="282" t="s">
        <v>311</v>
      </c>
      <c r="H672" s="282" t="s">
        <v>85</v>
      </c>
      <c r="I672" s="282">
        <v>9</v>
      </c>
      <c r="J672" s="282"/>
      <c r="K672" s="283">
        <v>1</v>
      </c>
      <c r="L672" s="283">
        <v>1</v>
      </c>
      <c r="M672" s="283"/>
      <c r="N672" s="282"/>
      <c r="O672" s="282">
        <v>2</v>
      </c>
      <c r="P672" s="282">
        <v>9</v>
      </c>
      <c r="Q672" s="282">
        <v>6</v>
      </c>
      <c r="R672" s="282">
        <v>5</v>
      </c>
      <c r="S672" s="282">
        <v>5</v>
      </c>
      <c r="T672" s="282">
        <v>1</v>
      </c>
      <c r="U672" s="282"/>
      <c r="V672" s="282">
        <v>39</v>
      </c>
      <c r="W672" s="136" t="s">
        <v>680</v>
      </c>
      <c r="X672" s="136" t="s">
        <v>787</v>
      </c>
      <c r="Y672" s="42" t="str">
        <f>VLOOKUP($C672,[1]量産!$C$4:$N$15550,2,FALSE)</f>
        <v>I3JZ689</v>
      </c>
      <c r="Z672" s="108">
        <f>VLOOKUP($C672,[1]量産!$C$4:$N$15550,3,FALSE)</f>
        <v>0</v>
      </c>
      <c r="AA672" s="42" t="str">
        <f>VLOOKUP($C672,[1]量産!$C$4:$N$15550,4,FALSE)</f>
        <v>VL01 NPR</v>
      </c>
      <c r="AB672" s="42" t="str">
        <f>VLOOKUP($C672,[1]量産!$C$4:$N$15550,5,FALSE)</f>
        <v>VL01 C3-Gr</v>
      </c>
      <c r="AC672" s="81" t="str">
        <f>VLOOKUP($C672,[1]量産!$C$4:$N$15550,6,FALSE)</f>
        <v>【I3JZ689】VL01 C3-Gr NPR 新規出図</v>
      </c>
      <c r="AD672" s="42" t="str">
        <f>VLOOKUP($C672,[1]量産!$C$4:$N$15550,7,FALSE)</f>
        <v>PA1-8171</v>
      </c>
      <c r="AE672" s="42" t="str">
        <f>VLOOKUP($C672,[1]量産!$C$4:$N$15550,8,FALSE)</f>
        <v>C</v>
      </c>
      <c r="AF672" s="82" t="str">
        <f>VLOOKUP($C672,[1]量産!$C$4:$N$15550,9,FALSE)</f>
        <v>WQQ</v>
      </c>
      <c r="AG672" s="83" t="str">
        <f>VLOOKUP($C672,[1]量産!$C$4:$N$15550,10,FALSE)</f>
        <v>○</v>
      </c>
      <c r="AH672" s="42" t="str">
        <f>VLOOKUP($C672,[1]量産!$C$4:$N$15550,11,FALSE)</f>
        <v>-</v>
      </c>
      <c r="AI672" s="84">
        <f>VLOOKUP($C672,[1]量産!$C$4:$N$15550,12,FALSE)</f>
        <v>20190112</v>
      </c>
      <c r="AJ672" s="9"/>
      <c r="AK672" s="10"/>
      <c r="AL672" s="11">
        <f t="shared" si="79"/>
        <v>8974997060</v>
      </c>
      <c r="AM672" s="11" t="str">
        <f t="shared" si="80"/>
        <v>C</v>
      </c>
      <c r="AN672" s="11" t="e">
        <f t="shared" si="81"/>
        <v>#N/A</v>
      </c>
      <c r="AQ672" s="11">
        <f t="shared" si="82"/>
        <v>0</v>
      </c>
      <c r="AR672" s="11">
        <f t="shared" si="83"/>
        <v>0</v>
      </c>
      <c r="BK672" s="13" t="e">
        <f>VLOOKUP(C:C,[2]Sheet2!$A:$A,1,FALSE)</f>
        <v>#N/A</v>
      </c>
    </row>
    <row r="673" spans="1:63" s="13" customFormat="1" ht="14.25">
      <c r="A673" s="138">
        <v>649</v>
      </c>
      <c r="B673" s="170" t="s">
        <v>24</v>
      </c>
      <c r="C673" s="136">
        <v>8975042740</v>
      </c>
      <c r="D673" s="136" t="s">
        <v>8</v>
      </c>
      <c r="E673" s="247" t="e">
        <v>#N/A</v>
      </c>
      <c r="F673" s="139">
        <v>1</v>
      </c>
      <c r="G673" s="282" t="s">
        <v>109</v>
      </c>
      <c r="H673" s="282" t="s">
        <v>85</v>
      </c>
      <c r="I673" s="294">
        <v>7</v>
      </c>
      <c r="J673" s="308">
        <v>6</v>
      </c>
      <c r="K673" s="294">
        <v>6</v>
      </c>
      <c r="L673" s="294">
        <v>8</v>
      </c>
      <c r="M673" s="294">
        <v>4</v>
      </c>
      <c r="N673" s="294">
        <v>5</v>
      </c>
      <c r="O673" s="294">
        <v>4</v>
      </c>
      <c r="P673" s="294">
        <v>7</v>
      </c>
      <c r="Q673" s="294">
        <v>9</v>
      </c>
      <c r="R673" s="294">
        <v>12</v>
      </c>
      <c r="S673" s="294">
        <v>9</v>
      </c>
      <c r="T673" s="294">
        <v>4</v>
      </c>
      <c r="U673" s="294">
        <v>2</v>
      </c>
      <c r="V673" s="282">
        <v>83</v>
      </c>
      <c r="W673" s="136" t="s">
        <v>680</v>
      </c>
      <c r="X673" s="136" t="s">
        <v>787</v>
      </c>
      <c r="Y673" s="42" t="str">
        <f>VLOOKUP($C673,[1]量産!$C$4:$N$15550,2,FALSE)</f>
        <v>I3JZ737</v>
      </c>
      <c r="Z673" s="108">
        <f>VLOOKUP($C673,[1]量産!$C$4:$N$15550,3,FALSE)</f>
        <v>0</v>
      </c>
      <c r="AA673" s="42" t="str">
        <f>VLOOKUP($C673,[1]量産!$C$4:$N$15550,4,FALSE)</f>
        <v>VL01 NPR</v>
      </c>
      <c r="AB673" s="42" t="str">
        <f>VLOOKUP($C673,[1]量産!$C$4:$N$15550,5,FALSE)</f>
        <v>VL01 C3-Gr</v>
      </c>
      <c r="AC673" s="81" t="str">
        <f>VLOOKUP($C673,[1]量産!$C$4:$N$15550,6,FALSE)</f>
        <v>【I3JZ737】VL01 NPR C3-Gr 新規出図</v>
      </c>
      <c r="AD673" s="42" t="str">
        <f>VLOOKUP($C673,[1]量産!$C$4:$N$15550,7,FALSE)</f>
        <v>PA1-0077</v>
      </c>
      <c r="AE673" s="42" t="str">
        <f>VLOOKUP($C673,[1]量産!$C$4:$N$15550,8,FALSE)</f>
        <v>C</v>
      </c>
      <c r="AF673" s="82" t="str">
        <f>VLOOKUP($C673,[1]量産!$C$4:$N$15550,9,FALSE)</f>
        <v>WLM</v>
      </c>
      <c r="AG673" s="83" t="str">
        <f>VLOOKUP($C673,[1]量産!$C$4:$N$15550,10,FALSE)</f>
        <v>○</v>
      </c>
      <c r="AH673" s="42" t="str">
        <f>VLOOKUP($C673,[1]量産!$C$4:$N$15550,11,FALSE)</f>
        <v>-</v>
      </c>
      <c r="AI673" s="84">
        <f>VLOOKUP($C673,[1]量産!$C$4:$N$15550,12,FALSE)</f>
        <v>20201006</v>
      </c>
      <c r="AJ673" s="9"/>
      <c r="AK673" s="10"/>
      <c r="AL673" s="11">
        <f t="shared" si="79"/>
        <v>8975042740</v>
      </c>
      <c r="AM673" s="11" t="str">
        <f t="shared" si="80"/>
        <v>C</v>
      </c>
      <c r="AN673" s="11" t="e">
        <f t="shared" si="81"/>
        <v>#N/A</v>
      </c>
      <c r="AQ673" s="11">
        <f t="shared" si="82"/>
        <v>0</v>
      </c>
      <c r="AR673" s="11">
        <f t="shared" si="83"/>
        <v>0</v>
      </c>
      <c r="BK673" s="13" t="e">
        <f>VLOOKUP(C:C,[2]Sheet2!$A:$A,1,FALSE)</f>
        <v>#N/A</v>
      </c>
    </row>
    <row r="674" spans="1:63" s="13" customFormat="1" ht="14.25">
      <c r="A674" s="138">
        <v>651</v>
      </c>
      <c r="B674" s="170" t="s">
        <v>24</v>
      </c>
      <c r="C674" s="136">
        <v>8975042760</v>
      </c>
      <c r="D674" s="136" t="s">
        <v>105</v>
      </c>
      <c r="E674" s="247" t="e">
        <v>#N/A</v>
      </c>
      <c r="F674" s="139">
        <v>1</v>
      </c>
      <c r="G674" s="282" t="s">
        <v>106</v>
      </c>
      <c r="H674" s="282" t="s">
        <v>85</v>
      </c>
      <c r="I674" s="282">
        <v>6</v>
      </c>
      <c r="J674" s="282">
        <v>7</v>
      </c>
      <c r="K674" s="282">
        <v>3</v>
      </c>
      <c r="L674" s="282">
        <v>7</v>
      </c>
      <c r="M674" s="282">
        <v>4</v>
      </c>
      <c r="N674" s="282">
        <v>5</v>
      </c>
      <c r="O674" s="282">
        <v>3</v>
      </c>
      <c r="P674" s="282">
        <v>3</v>
      </c>
      <c r="Q674" s="282">
        <v>3</v>
      </c>
      <c r="R674" s="282">
        <v>3</v>
      </c>
      <c r="S674" s="282">
        <v>2</v>
      </c>
      <c r="T674" s="283">
        <v>1</v>
      </c>
      <c r="U674" s="283"/>
      <c r="V674" s="282">
        <v>47</v>
      </c>
      <c r="W674" s="136" t="s">
        <v>680</v>
      </c>
      <c r="X674" s="136" t="s">
        <v>787</v>
      </c>
      <c r="Y674" s="42" t="str">
        <f>VLOOKUP($C674,[1]量産!$C$4:$N$15550,2,FALSE)</f>
        <v>I3JZ737</v>
      </c>
      <c r="Z674" s="108">
        <f>VLOOKUP($C674,[1]量産!$C$4:$N$15550,3,FALSE)</f>
        <v>0</v>
      </c>
      <c r="AA674" s="42" t="str">
        <f>VLOOKUP($C674,[1]量産!$C$4:$N$15550,4,FALSE)</f>
        <v>VL01 NPR</v>
      </c>
      <c r="AB674" s="42" t="str">
        <f>VLOOKUP($C674,[1]量産!$C$4:$N$15550,5,FALSE)</f>
        <v>VL01 C3-Gr</v>
      </c>
      <c r="AC674" s="81" t="str">
        <f>VLOOKUP($C674,[1]量産!$C$4:$N$15550,6,FALSE)</f>
        <v>【I3JZ737】VL01 NPR C3-Gr 新規出図</v>
      </c>
      <c r="AD674" s="42" t="str">
        <f>VLOOKUP($C674,[1]量産!$C$4:$N$15550,7,FALSE)</f>
        <v>PA1-8109</v>
      </c>
      <c r="AE674" s="42" t="str">
        <f>VLOOKUP($C674,[1]量産!$C$4:$N$15550,8,FALSE)</f>
        <v>C</v>
      </c>
      <c r="AF674" s="82" t="str">
        <f>VLOOKUP($C674,[1]量産!$C$4:$N$15550,9,FALSE)</f>
        <v>WLM</v>
      </c>
      <c r="AG674" s="83" t="str">
        <f>VLOOKUP($C674,[1]量産!$C$4:$N$15550,10,FALSE)</f>
        <v>○</v>
      </c>
      <c r="AH674" s="42" t="str">
        <f>VLOOKUP($C674,[1]量産!$C$4:$N$15550,11,FALSE)</f>
        <v>-</v>
      </c>
      <c r="AI674" s="84">
        <f>VLOOKUP($C674,[1]量産!$C$4:$N$15550,12,FALSE)</f>
        <v>20180922</v>
      </c>
      <c r="AJ674" s="9"/>
      <c r="AK674" s="10"/>
      <c r="AL674" s="11">
        <f t="shared" si="79"/>
        <v>8975042760</v>
      </c>
      <c r="AM674" s="11" t="str">
        <f t="shared" si="80"/>
        <v>C</v>
      </c>
      <c r="AN674" s="11" t="e">
        <f t="shared" si="81"/>
        <v>#N/A</v>
      </c>
      <c r="AQ674" s="11">
        <f t="shared" si="82"/>
        <v>0</v>
      </c>
      <c r="AR674" s="11">
        <f t="shared" si="83"/>
        <v>0</v>
      </c>
      <c r="BK674" s="13" t="e">
        <f>VLOOKUP(C:C,[2]Sheet2!$A:$A,1,FALSE)</f>
        <v>#N/A</v>
      </c>
    </row>
    <row r="675" spans="1:63" s="13" customFormat="1">
      <c r="A675" s="138">
        <v>653</v>
      </c>
      <c r="B675" s="170" t="s">
        <v>24</v>
      </c>
      <c r="C675" s="136">
        <v>8975095351</v>
      </c>
      <c r="D675" s="136" t="s">
        <v>8</v>
      </c>
      <c r="E675" s="247" t="e">
        <v>#N/A</v>
      </c>
      <c r="F675" s="139">
        <v>1</v>
      </c>
      <c r="G675" s="139" t="s">
        <v>110</v>
      </c>
      <c r="H675" s="139" t="s">
        <v>85</v>
      </c>
      <c r="I675" s="152">
        <v>7</v>
      </c>
      <c r="J675" s="139">
        <v>34</v>
      </c>
      <c r="K675" s="139">
        <v>9</v>
      </c>
      <c r="L675" s="152">
        <v>17</v>
      </c>
      <c r="M675" s="152">
        <v>16</v>
      </c>
      <c r="N675" s="152">
        <v>15</v>
      </c>
      <c r="O675" s="139">
        <v>10</v>
      </c>
      <c r="P675" s="139"/>
      <c r="Q675" s="139"/>
      <c r="R675" s="139"/>
      <c r="S675" s="139">
        <v>1</v>
      </c>
      <c r="T675" s="152">
        <v>5</v>
      </c>
      <c r="U675" s="152">
        <v>6</v>
      </c>
      <c r="V675" s="139">
        <v>120</v>
      </c>
      <c r="W675" s="136" t="s">
        <v>680</v>
      </c>
      <c r="X675" s="136" t="s">
        <v>787</v>
      </c>
      <c r="Y675" s="42" t="str">
        <f>VLOOKUP($C675,[1]量産!$C$4:$N$15550,2,FALSE)</f>
        <v>I4JGS81</v>
      </c>
      <c r="Z675" s="108">
        <f>VLOOKUP($C675,[1]量産!$C$4:$N$15550,3,FALSE)</f>
        <v>0</v>
      </c>
      <c r="AA675" s="42" t="str">
        <f>VLOOKUP($C675,[1]量産!$C$4:$N$15550,4,FALSE)</f>
        <v>VL01 NPR</v>
      </c>
      <c r="AB675" s="42" t="str">
        <f>VLOOKUP($C675,[1]量産!$C$4:$N$15550,5,FALSE)</f>
        <v>VL01 C3-Gr</v>
      </c>
      <c r="AC675" s="81" t="str">
        <f>VLOOKUP($C675,[1]量産!$C$4:$N$15550,6,FALSE)</f>
        <v>【I4JGS81】VL01 C3-Gr 850幅FRAME設変 AAS-LD-6724の恒久設変</v>
      </c>
      <c r="AD675" s="42" t="str">
        <f>VLOOKUP($C675,[1]量産!$C$4:$N$15550,7,FALSE)</f>
        <v>PA1-8154</v>
      </c>
      <c r="AE675" s="42" t="str">
        <f>VLOOKUP($C675,[1]量産!$C$4:$N$15550,8,FALSE)</f>
        <v>C</v>
      </c>
      <c r="AF675" s="82" t="str">
        <f>VLOOKUP($C675,[1]量産!$C$4:$N$15550,9,FALSE)</f>
        <v>1WUE</v>
      </c>
      <c r="AG675" s="83" t="str">
        <f>VLOOKUP($C675,[1]量産!$C$4:$N$15550,10,FALSE)</f>
        <v>○</v>
      </c>
      <c r="AH675" s="42" t="str">
        <f>VLOOKUP($C675,[1]量産!$C$4:$N$15550,11,FALSE)</f>
        <v>-</v>
      </c>
      <c r="AI675" s="84">
        <f>VLOOKUP($C675,[1]量産!$C$4:$N$15550,12,FALSE)</f>
        <v>20190211</v>
      </c>
      <c r="AJ675" s="9"/>
      <c r="AK675" s="10"/>
      <c r="AL675" s="11">
        <f t="shared" si="79"/>
        <v>8975095351</v>
      </c>
      <c r="AM675" s="11" t="str">
        <f t="shared" si="80"/>
        <v>C</v>
      </c>
      <c r="AN675" s="11" t="e">
        <f t="shared" si="81"/>
        <v>#N/A</v>
      </c>
      <c r="AQ675" s="11">
        <f t="shared" si="82"/>
        <v>0</v>
      </c>
      <c r="AR675" s="11">
        <f t="shared" si="83"/>
        <v>0</v>
      </c>
      <c r="BK675" s="13" t="e">
        <f>VLOOKUP(C:C,[2]Sheet2!$A:$A,1,FALSE)</f>
        <v>#N/A</v>
      </c>
    </row>
    <row r="676" spans="1:63" s="13" customFormat="1" ht="14.25">
      <c r="A676" s="138">
        <v>656</v>
      </c>
      <c r="B676" s="170" t="s">
        <v>24</v>
      </c>
      <c r="C676" s="136">
        <v>8975171540</v>
      </c>
      <c r="D676" s="136" t="s">
        <v>8</v>
      </c>
      <c r="E676" s="247" t="e">
        <v>#N/A</v>
      </c>
      <c r="F676" s="139">
        <v>1</v>
      </c>
      <c r="G676" s="282" t="s">
        <v>950</v>
      </c>
      <c r="H676" s="282" t="s">
        <v>85</v>
      </c>
      <c r="I676" s="283">
        <v>8</v>
      </c>
      <c r="J676" s="283">
        <v>9</v>
      </c>
      <c r="K676" s="283">
        <v>7</v>
      </c>
      <c r="L676" s="283">
        <v>16</v>
      </c>
      <c r="M676" s="282">
        <v>13</v>
      </c>
      <c r="N676" s="283">
        <v>14</v>
      </c>
      <c r="O676" s="283">
        <v>11</v>
      </c>
      <c r="P676" s="283">
        <v>8</v>
      </c>
      <c r="Q676" s="283">
        <v>7</v>
      </c>
      <c r="R676" s="283">
        <v>6</v>
      </c>
      <c r="S676" s="283">
        <v>5</v>
      </c>
      <c r="T676" s="283">
        <v>2</v>
      </c>
      <c r="U676" s="283">
        <v>1</v>
      </c>
      <c r="V676" s="282">
        <v>107</v>
      </c>
      <c r="W676" s="136" t="s">
        <v>680</v>
      </c>
      <c r="X676" s="136" t="s">
        <v>787</v>
      </c>
      <c r="Y676" s="42" t="str">
        <f>VLOOKUP($C676,[1]量産!$C$4:$N$15550,2,FALSE)</f>
        <v>I3JZ129</v>
      </c>
      <c r="Z676" s="108">
        <f>VLOOKUP($C676,[1]量産!$C$4:$N$15550,3,FALSE)</f>
        <v>0</v>
      </c>
      <c r="AA676" s="42" t="str">
        <f>VLOOKUP($C676,[1]量産!$C$4:$N$15550,4,FALSE)</f>
        <v>VL01 NPR</v>
      </c>
      <c r="AB676" s="42" t="str">
        <f>VLOOKUP($C676,[1]量産!$C$4:$N$15550,5,FALSE)</f>
        <v>VL01 C3-Gr</v>
      </c>
      <c r="AC676" s="81" t="str">
        <f>VLOOKUP($C676,[1]量産!$C$4:$N$15550,6,FALSE)</f>
        <v>【I3JZ129】VL01 C3-Gr NPR 新規出図</v>
      </c>
      <c r="AD676" s="42" t="str">
        <f>VLOOKUP($C676,[1]量産!$C$4:$N$15550,7,FALSE)</f>
        <v>PA1-0043</v>
      </c>
      <c r="AE676" s="42" t="str">
        <f>VLOOKUP($C676,[1]量産!$C$4:$N$15550,8,FALSE)</f>
        <v>C</v>
      </c>
      <c r="AF676" s="82" t="str">
        <f>VLOOKUP($C676,[1]量産!$C$4:$N$15550,9,FALSE)</f>
        <v>WGJ</v>
      </c>
      <c r="AG676" s="83" t="str">
        <f>VLOOKUP($C676,[1]量産!$C$4:$N$15550,10,FALSE)</f>
        <v>○</v>
      </c>
      <c r="AH676" s="42" t="str">
        <f>VLOOKUP($C676,[1]量産!$C$4:$N$15550,11,FALSE)</f>
        <v>-</v>
      </c>
      <c r="AI676" s="84">
        <f>VLOOKUP($C676,[1]量産!$C$4:$N$15550,12,FALSE)</f>
        <v>20200330</v>
      </c>
      <c r="AJ676" s="9"/>
      <c r="AK676" s="10"/>
      <c r="AL676" s="11">
        <f t="shared" si="79"/>
        <v>8975171540</v>
      </c>
      <c r="AM676" s="11" t="str">
        <f t="shared" si="80"/>
        <v>C</v>
      </c>
      <c r="AN676" s="11" t="e">
        <f t="shared" si="81"/>
        <v>#N/A</v>
      </c>
      <c r="AQ676" s="11">
        <f t="shared" si="82"/>
        <v>0</v>
      </c>
      <c r="AR676" s="11">
        <f t="shared" si="83"/>
        <v>0</v>
      </c>
      <c r="BK676" s="13" t="e">
        <f>VLOOKUP(C:C,[2]Sheet2!$A:$A,1,FALSE)</f>
        <v>#N/A</v>
      </c>
    </row>
    <row r="677" spans="1:63" s="13" customFormat="1" ht="14.25">
      <c r="A677" s="138">
        <v>662</v>
      </c>
      <c r="B677" s="170" t="s">
        <v>24</v>
      </c>
      <c r="C677" s="136">
        <v>8975251260</v>
      </c>
      <c r="D677" s="136" t="s">
        <v>8</v>
      </c>
      <c r="E677" s="247" t="e">
        <v>#N/A</v>
      </c>
      <c r="F677" s="139">
        <v>1</v>
      </c>
      <c r="G677" s="282" t="s">
        <v>970</v>
      </c>
      <c r="H677" s="282" t="s">
        <v>85</v>
      </c>
      <c r="I677" s="295">
        <v>26</v>
      </c>
      <c r="J677" s="288">
        <v>1</v>
      </c>
      <c r="K677" s="288">
        <v>2</v>
      </c>
      <c r="L677" s="288">
        <v>4</v>
      </c>
      <c r="M677" s="288">
        <v>4</v>
      </c>
      <c r="N677" s="288">
        <v>4</v>
      </c>
      <c r="O677" s="288">
        <v>2</v>
      </c>
      <c r="P677" s="288">
        <v>6</v>
      </c>
      <c r="Q677" s="288">
        <v>7</v>
      </c>
      <c r="R677" s="288">
        <v>7</v>
      </c>
      <c r="S677" s="288">
        <v>5</v>
      </c>
      <c r="T677" s="288">
        <v>1</v>
      </c>
      <c r="U677" s="288"/>
      <c r="V677" s="282">
        <v>69</v>
      </c>
      <c r="W677" s="136" t="s">
        <v>680</v>
      </c>
      <c r="X677" s="136" t="s">
        <v>787</v>
      </c>
      <c r="Y677" s="42" t="str">
        <f>VLOOKUP($C677,[1]量産!$C$4:$N$15550,2,FALSE)</f>
        <v>I3JZ935</v>
      </c>
      <c r="Z677" s="108">
        <f>VLOOKUP($C677,[1]量産!$C$4:$N$15550,3,FALSE)</f>
        <v>0</v>
      </c>
      <c r="AA677" s="42" t="str">
        <f>VLOOKUP($C677,[1]量産!$C$4:$N$15550,4,FALSE)</f>
        <v>VL01 NPR</v>
      </c>
      <c r="AB677" s="42" t="str">
        <f>VLOOKUP($C677,[1]量産!$C$4:$N$15550,5,FALSE)</f>
        <v>VL01 F3-Gr</v>
      </c>
      <c r="AC677" s="81" t="str">
        <f>VLOOKUP($C677,[1]量産!$C$4:$N$15550,6,FALSE)</f>
        <v>【I3JZ935】VL01 F3-Gr 3X SOP向け 新規FRAME ASM出図</v>
      </c>
      <c r="AD677" s="42" t="str">
        <f>VLOOKUP($C677,[1]量産!$C$4:$N$15550,7,FALSE)</f>
        <v>PA1-8162</v>
      </c>
      <c r="AE677" s="42" t="str">
        <f>VLOOKUP($C677,[1]量産!$C$4:$N$15550,8,FALSE)</f>
        <v>C</v>
      </c>
      <c r="AF677" s="82" t="str">
        <f>VLOOKUP($C677,[1]量産!$C$4:$N$15550,9,FALSE)</f>
        <v>WQN</v>
      </c>
      <c r="AG677" s="83" t="str">
        <f>VLOOKUP($C677,[1]量産!$C$4:$N$15550,10,FALSE)</f>
        <v>○</v>
      </c>
      <c r="AH677" s="42" t="str">
        <f>VLOOKUP($C677,[1]量産!$C$4:$N$15550,11,FALSE)</f>
        <v>-</v>
      </c>
      <c r="AI677" s="84">
        <f>VLOOKUP($C677,[1]量産!$C$4:$N$15550,12,FALSE)</f>
        <v>20190112</v>
      </c>
      <c r="AJ677" s="9"/>
      <c r="AK677" s="10"/>
      <c r="AL677" s="11">
        <f t="shared" si="79"/>
        <v>8975251260</v>
      </c>
      <c r="AM677" s="11" t="str">
        <f t="shared" si="80"/>
        <v>C</v>
      </c>
      <c r="AN677" s="11" t="e">
        <f t="shared" si="81"/>
        <v>#N/A</v>
      </c>
      <c r="AQ677" s="11">
        <f t="shared" si="82"/>
        <v>0</v>
      </c>
      <c r="AR677" s="11">
        <f t="shared" si="83"/>
        <v>0</v>
      </c>
      <c r="BK677" s="13" t="e">
        <f>VLOOKUP(C:C,[2]Sheet2!$A:$A,1,FALSE)</f>
        <v>#N/A</v>
      </c>
    </row>
    <row r="678" spans="1:63" s="13" customFormat="1" ht="14.25">
      <c r="A678" s="138">
        <v>664</v>
      </c>
      <c r="B678" s="170" t="s">
        <v>24</v>
      </c>
      <c r="C678" s="136">
        <v>8975339341</v>
      </c>
      <c r="D678" s="136" t="s">
        <v>43</v>
      </c>
      <c r="E678" s="247" t="e">
        <v>#N/A</v>
      </c>
      <c r="F678" s="139">
        <v>1</v>
      </c>
      <c r="G678" s="282" t="s">
        <v>899</v>
      </c>
      <c r="H678" s="282" t="s">
        <v>85</v>
      </c>
      <c r="I678" s="283">
        <v>1</v>
      </c>
      <c r="J678" s="283">
        <v>6</v>
      </c>
      <c r="K678" s="283"/>
      <c r="L678" s="283"/>
      <c r="M678" s="283"/>
      <c r="N678" s="283"/>
      <c r="O678" s="282"/>
      <c r="P678" s="282"/>
      <c r="Q678" s="282"/>
      <c r="R678" s="282">
        <v>1</v>
      </c>
      <c r="S678" s="282">
        <v>1</v>
      </c>
      <c r="T678" s="283">
        <v>1</v>
      </c>
      <c r="U678" s="283"/>
      <c r="V678" s="282">
        <v>10</v>
      </c>
      <c r="W678" s="136" t="s">
        <v>680</v>
      </c>
      <c r="X678" s="136" t="s">
        <v>787</v>
      </c>
      <c r="Y678" s="42" t="str">
        <f>VLOOKUP($C678,[1]量産!$C$4:$N$15550,2,FALSE)</f>
        <v>I4JHZ27</v>
      </c>
      <c r="Z678" s="108">
        <f>VLOOKUP($C678,[1]量産!$C$4:$N$15550,3,FALSE)</f>
        <v>0</v>
      </c>
      <c r="AA678" s="42" t="str">
        <f>VLOOKUP($C678,[1]量産!$C$4:$N$15550,4,FALSE)</f>
        <v>VL01 NPS</v>
      </c>
      <c r="AB678" s="42" t="str">
        <f>VLOOKUP($C678,[1]量産!$C$4:$N$15550,5,FALSE)</f>
        <v>VL20不具合対応</v>
      </c>
      <c r="AC678" s="81" t="str">
        <f>VLOOKUP($C678,[1]量産!$C$4:$N$15550,6,FALSE)</f>
        <v>【I4JHZ27】VL01&amp;VL20 EXH MTG BRKT 不具合対応による設変出図(FRAME、S/MBR、REINF）</v>
      </c>
      <c r="AD678" s="42" t="str">
        <f>VLOOKUP($C678,[1]量産!$C$4:$N$15550,7,FALSE)</f>
        <v>PA1-1071</v>
      </c>
      <c r="AE678" s="42" t="str">
        <f>VLOOKUP($C678,[1]量産!$C$4:$N$15550,8,FALSE)</f>
        <v>C</v>
      </c>
      <c r="AF678" s="82" t="str">
        <f>VLOOKUP($C678,[1]量産!$C$4:$N$15550,9,FALSE)</f>
        <v>1UF3</v>
      </c>
      <c r="AG678" s="83" t="str">
        <f>VLOOKUP($C678,[1]量産!$C$4:$N$15550,10,FALSE)</f>
        <v>○</v>
      </c>
      <c r="AH678" s="42" t="str">
        <f>VLOOKUP($C678,[1]量産!$C$4:$N$15550,11,FALSE)</f>
        <v>-</v>
      </c>
      <c r="AI678" s="84">
        <f>VLOOKUP($C678,[1]量産!$C$4:$N$15550,12,FALSE)</f>
        <v>20210601</v>
      </c>
      <c r="AJ678" s="9"/>
      <c r="AK678" s="10"/>
      <c r="AL678" s="11">
        <f t="shared" si="79"/>
        <v>8975339341</v>
      </c>
      <c r="AM678" s="11" t="str">
        <f t="shared" si="80"/>
        <v>C</v>
      </c>
      <c r="AN678" s="11" t="e">
        <f t="shared" si="81"/>
        <v>#N/A</v>
      </c>
      <c r="AQ678" s="11">
        <f t="shared" si="82"/>
        <v>0</v>
      </c>
      <c r="AR678" s="11">
        <f t="shared" si="83"/>
        <v>0</v>
      </c>
      <c r="BK678" s="13" t="e">
        <f>VLOOKUP(C:C,[2]Sheet2!$A:$A,1,FALSE)</f>
        <v>#N/A</v>
      </c>
    </row>
    <row r="679" spans="1:63" s="13" customFormat="1">
      <c r="A679" s="138">
        <v>665</v>
      </c>
      <c r="B679" s="170" t="s">
        <v>24</v>
      </c>
      <c r="C679" s="136">
        <v>8975339350</v>
      </c>
      <c r="D679" s="136" t="s">
        <v>43</v>
      </c>
      <c r="E679" s="247" t="e">
        <v>#N/A</v>
      </c>
      <c r="F679" s="139">
        <v>1</v>
      </c>
      <c r="G679" s="139" t="s">
        <v>124</v>
      </c>
      <c r="H679" s="139" t="s">
        <v>85</v>
      </c>
      <c r="I679" s="152">
        <v>13</v>
      </c>
      <c r="J679" s="152">
        <v>3</v>
      </c>
      <c r="K679" s="152">
        <v>10</v>
      </c>
      <c r="L679" s="152">
        <v>17</v>
      </c>
      <c r="M679" s="139">
        <v>12</v>
      </c>
      <c r="N679" s="139">
        <v>12</v>
      </c>
      <c r="O679" s="152">
        <v>13</v>
      </c>
      <c r="P679" s="152">
        <v>20</v>
      </c>
      <c r="Q679" s="152">
        <v>20</v>
      </c>
      <c r="R679" s="152">
        <v>15</v>
      </c>
      <c r="S679" s="152">
        <v>13</v>
      </c>
      <c r="T679" s="152">
        <v>15</v>
      </c>
      <c r="U679" s="152">
        <v>12</v>
      </c>
      <c r="V679" s="139">
        <v>175</v>
      </c>
      <c r="W679" s="136" t="s">
        <v>680</v>
      </c>
      <c r="X679" s="136" t="s">
        <v>787</v>
      </c>
      <c r="Y679" s="42" t="str">
        <f>VLOOKUP($C679,[1]量産!$C$4:$N$15550,2,FALSE)</f>
        <v>I4JGY97</v>
      </c>
      <c r="Z679" s="108">
        <f>VLOOKUP($C679,[1]量産!$C$4:$N$15550,3,FALSE)</f>
        <v>0</v>
      </c>
      <c r="AA679" s="42" t="str">
        <f>VLOOKUP($C679,[1]量産!$C$4:$N$15550,4,FALSE)</f>
        <v>VL01 NPS</v>
      </c>
      <c r="AB679" s="42" t="str">
        <f>VLOOKUP($C679,[1]量産!$C$4:$N$15550,5,FALSE)</f>
        <v>VL01 F3-Gr</v>
      </c>
      <c r="AC679" s="81" t="str">
        <f>VLOOKUP($C679,[1]量産!$C$4:$N$15550,6,FALSE)</f>
        <v>【I4JGY97】VL01/VN97/VN73 3X 誤記訂正 同番設変</v>
      </c>
      <c r="AD679" s="42" t="str">
        <f>VLOOKUP($C679,[1]量産!$C$4:$N$15550,7,FALSE)</f>
        <v>PA1-1157</v>
      </c>
      <c r="AE679" s="42" t="str">
        <f>VLOOKUP($C679,[1]量産!$C$4:$N$15550,8,FALSE)</f>
        <v>C</v>
      </c>
      <c r="AF679" s="82" t="str">
        <f>VLOOKUP($C679,[1]量産!$C$4:$N$15550,9,FALSE)</f>
        <v>UFD</v>
      </c>
      <c r="AG679" s="83" t="str">
        <f>VLOOKUP($C679,[1]量産!$C$4:$N$15550,10,FALSE)</f>
        <v>○</v>
      </c>
      <c r="AH679" s="42" t="str">
        <f>VLOOKUP($C679,[1]量産!$C$4:$N$15550,11,FALSE)</f>
        <v>-</v>
      </c>
      <c r="AI679" s="84">
        <f>VLOOKUP($C679,[1]量産!$C$4:$N$15550,12,FALSE)</f>
        <v>20211105</v>
      </c>
      <c r="AJ679" s="9"/>
      <c r="AK679" s="10"/>
      <c r="AL679" s="11"/>
      <c r="AM679" s="11"/>
      <c r="AN679" s="11"/>
      <c r="AQ679" s="11"/>
      <c r="AR679" s="11"/>
      <c r="BK679" s="13" t="e">
        <f>VLOOKUP(C:C,[2]Sheet2!$A:$A,1,FALSE)</f>
        <v>#N/A</v>
      </c>
    </row>
    <row r="680" spans="1:63" s="13" customFormat="1" ht="14.25">
      <c r="A680" s="138">
        <v>669</v>
      </c>
      <c r="B680" s="170" t="s">
        <v>24</v>
      </c>
      <c r="C680" s="136">
        <v>8975586910</v>
      </c>
      <c r="D680" s="136" t="s">
        <v>39</v>
      </c>
      <c r="E680" s="247" t="e">
        <v>#N/A</v>
      </c>
      <c r="F680" s="139">
        <v>1</v>
      </c>
      <c r="G680" s="282" t="s">
        <v>1255</v>
      </c>
      <c r="H680" s="282" t="s">
        <v>85</v>
      </c>
      <c r="I680" s="283">
        <v>1</v>
      </c>
      <c r="J680" s="283">
        <v>1</v>
      </c>
      <c r="K680" s="282">
        <v>1</v>
      </c>
      <c r="L680" s="282">
        <v>3</v>
      </c>
      <c r="M680" s="282">
        <v>3</v>
      </c>
      <c r="N680" s="282">
        <v>2</v>
      </c>
      <c r="O680" s="282">
        <v>1</v>
      </c>
      <c r="P680" s="282"/>
      <c r="Q680" s="282"/>
      <c r="R680" s="282"/>
      <c r="S680" s="282"/>
      <c r="T680" s="283"/>
      <c r="U680" s="283"/>
      <c r="V680" s="282">
        <v>12</v>
      </c>
      <c r="W680" s="136" t="s">
        <v>680</v>
      </c>
      <c r="X680" s="136" t="s">
        <v>683</v>
      </c>
      <c r="Y680" s="42" t="str">
        <f>VLOOKUP($C680,[1]量産!$C$4:$N$15550,2,FALSE)</f>
        <v>I3JAH33</v>
      </c>
      <c r="Z680" s="108">
        <f>VLOOKUP($C680,[1]量産!$C$4:$N$15550,3,FALSE)</f>
        <v>0</v>
      </c>
      <c r="AA680" s="42" t="str">
        <f>VLOOKUP($C680,[1]量産!$C$4:$N$15550,4,FALSE)</f>
        <v>VL20 NPR</v>
      </c>
      <c r="AB680" s="42" t="str">
        <f>VLOOKUP($C680,[1]量産!$C$4:$N$15550,5,FALSE)</f>
        <v>VL20 D-Gr</v>
      </c>
      <c r="AC680" s="81" t="str">
        <f>VLOOKUP($C680,[1]量産!$C$4:$N$15550,6,FALSE)</f>
        <v>【I3JAH33】VL20 D-Gr 1P向け　新規出図</v>
      </c>
      <c r="AD680" s="42" t="str">
        <f>VLOOKUP($C680,[1]量産!$C$4:$N$15550,7,FALSE)</f>
        <v>PA1-0044</v>
      </c>
      <c r="AE680" s="42" t="str">
        <f>VLOOKUP($C680,[1]量産!$C$4:$N$15550,8,FALSE)</f>
        <v>C</v>
      </c>
      <c r="AF680" s="82" t="str">
        <f>VLOOKUP($C680,[1]量産!$C$4:$N$15550,9,FALSE)</f>
        <v>WJH</v>
      </c>
      <c r="AG680" s="83" t="str">
        <f>VLOOKUP($C680,[1]量産!$C$4:$N$15550,10,FALSE)</f>
        <v>○</v>
      </c>
      <c r="AH680" s="42" t="str">
        <f>VLOOKUP($C680,[1]量産!$C$4:$N$15550,11,FALSE)</f>
        <v>-</v>
      </c>
      <c r="AI680" s="84">
        <f>VLOOKUP($C680,[1]量産!$C$4:$N$15550,12,FALSE)</f>
        <v>20200408</v>
      </c>
      <c r="AJ680" s="9"/>
      <c r="AK680" s="10"/>
      <c r="AL680" s="11"/>
      <c r="AM680" s="11"/>
      <c r="AN680" s="11"/>
      <c r="AQ680" s="11"/>
      <c r="AR680" s="11"/>
      <c r="BK680" s="13" t="e">
        <f>VLOOKUP(C:C,[2]Sheet2!$A:$A,1,FALSE)</f>
        <v>#N/A</v>
      </c>
    </row>
    <row r="681" spans="1:63" s="13" customFormat="1" ht="14.25">
      <c r="A681" s="138">
        <v>670</v>
      </c>
      <c r="B681" s="170" t="s">
        <v>24</v>
      </c>
      <c r="C681" s="136">
        <v>8975586930</v>
      </c>
      <c r="D681" s="136" t="s">
        <v>39</v>
      </c>
      <c r="E681" s="247" t="e">
        <v>#N/A</v>
      </c>
      <c r="F681" s="139">
        <v>1</v>
      </c>
      <c r="G681" s="282" t="s">
        <v>125</v>
      </c>
      <c r="H681" s="282" t="s">
        <v>85</v>
      </c>
      <c r="I681" s="282">
        <v>9</v>
      </c>
      <c r="J681" s="282">
        <v>8</v>
      </c>
      <c r="K681" s="282">
        <v>1</v>
      </c>
      <c r="L681" s="282">
        <v>3</v>
      </c>
      <c r="M681" s="282">
        <v>2</v>
      </c>
      <c r="N681" s="283">
        <v>2</v>
      </c>
      <c r="O681" s="283">
        <v>5</v>
      </c>
      <c r="P681" s="283">
        <v>18</v>
      </c>
      <c r="Q681" s="283">
        <v>17</v>
      </c>
      <c r="R681" s="282">
        <v>16</v>
      </c>
      <c r="S681" s="282">
        <v>14</v>
      </c>
      <c r="T681" s="283">
        <v>10</v>
      </c>
      <c r="U681" s="283">
        <v>8</v>
      </c>
      <c r="V681" s="282">
        <v>113</v>
      </c>
      <c r="W681" s="136" t="s">
        <v>680</v>
      </c>
      <c r="X681" s="136" t="s">
        <v>683</v>
      </c>
      <c r="Y681" s="42" t="str">
        <f>VLOOKUP($C681,[1]量産!$C$4:$N$15550,2,FALSE)</f>
        <v>I3JAH33</v>
      </c>
      <c r="Z681" s="108">
        <f>VLOOKUP($C681,[1]量産!$C$4:$N$15550,3,FALSE)</f>
        <v>0</v>
      </c>
      <c r="AA681" s="42" t="str">
        <f>VLOOKUP($C681,[1]量産!$C$4:$N$15550,4,FALSE)</f>
        <v>VL20 NPR</v>
      </c>
      <c r="AB681" s="42" t="str">
        <f>VLOOKUP($C681,[1]量産!$C$4:$N$15550,5,FALSE)</f>
        <v>VL20 D-Gr</v>
      </c>
      <c r="AC681" s="81" t="str">
        <f>VLOOKUP($C681,[1]量産!$C$4:$N$15550,6,FALSE)</f>
        <v>【I3JAH33】VL20 D-Gr 1P向け　新規出図</v>
      </c>
      <c r="AD681" s="42" t="str">
        <f>VLOOKUP($C681,[1]量産!$C$4:$N$15550,7,FALSE)</f>
        <v>PA1-0044</v>
      </c>
      <c r="AE681" s="42" t="str">
        <f>VLOOKUP($C681,[1]量産!$C$4:$N$15550,8,FALSE)</f>
        <v>C</v>
      </c>
      <c r="AF681" s="82" t="str">
        <f>VLOOKUP($C681,[1]量産!$C$4:$N$15550,9,FALSE)</f>
        <v>WJJ</v>
      </c>
      <c r="AG681" s="83" t="str">
        <f>VLOOKUP($C681,[1]量産!$C$4:$N$15550,10,FALSE)</f>
        <v>○</v>
      </c>
      <c r="AH681" s="42" t="str">
        <f>VLOOKUP($C681,[1]量産!$C$4:$N$15550,11,FALSE)</f>
        <v>-</v>
      </c>
      <c r="AI681" s="84">
        <f>VLOOKUP($C681,[1]量産!$C$4:$N$15550,12,FALSE)</f>
        <v>20200408</v>
      </c>
      <c r="AJ681" s="9"/>
      <c r="AK681" s="10"/>
      <c r="AL681" s="11"/>
      <c r="AM681" s="11"/>
      <c r="AN681" s="11"/>
      <c r="AQ681" s="11"/>
      <c r="AR681" s="11"/>
      <c r="BK681" s="13" t="e">
        <f>VLOOKUP(C:C,[2]Sheet2!$A:$A,1,FALSE)</f>
        <v>#N/A</v>
      </c>
    </row>
    <row r="682" spans="1:63" s="13" customFormat="1" ht="14.25">
      <c r="A682" s="138">
        <v>671</v>
      </c>
      <c r="B682" s="170" t="s">
        <v>24</v>
      </c>
      <c r="C682" s="136">
        <v>8975586951</v>
      </c>
      <c r="D682" s="136" t="s">
        <v>39</v>
      </c>
      <c r="E682" s="247" t="e">
        <v>#N/A</v>
      </c>
      <c r="F682" s="139">
        <v>1</v>
      </c>
      <c r="G682" s="282" t="s">
        <v>126</v>
      </c>
      <c r="H682" s="282" t="s">
        <v>85</v>
      </c>
      <c r="I682" s="283">
        <v>36</v>
      </c>
      <c r="J682" s="283">
        <v>24</v>
      </c>
      <c r="K682" s="283">
        <v>11</v>
      </c>
      <c r="L682" s="283">
        <v>21</v>
      </c>
      <c r="M682" s="283">
        <v>16</v>
      </c>
      <c r="N682" s="283">
        <v>16</v>
      </c>
      <c r="O682" s="283">
        <v>20</v>
      </c>
      <c r="P682" s="283">
        <v>47</v>
      </c>
      <c r="Q682" s="283">
        <v>43</v>
      </c>
      <c r="R682" s="282">
        <v>41</v>
      </c>
      <c r="S682" s="282">
        <v>34</v>
      </c>
      <c r="T682" s="283">
        <v>26</v>
      </c>
      <c r="U682" s="283">
        <v>20</v>
      </c>
      <c r="V682" s="282">
        <v>355</v>
      </c>
      <c r="W682" s="136" t="s">
        <v>680</v>
      </c>
      <c r="X682" s="136" t="s">
        <v>683</v>
      </c>
      <c r="Y682" s="42" t="str">
        <f>VLOOKUP($C682,[1]量産!$C$4:$N$15550,2,FALSE)</f>
        <v>I4JHZ27</v>
      </c>
      <c r="Z682" s="108">
        <f>VLOOKUP($C682,[1]量産!$C$4:$N$15550,3,FALSE)</f>
        <v>0</v>
      </c>
      <c r="AA682" s="42" t="str">
        <f>VLOOKUP($C682,[1]量産!$C$4:$N$15550,4,FALSE)</f>
        <v>VL01 NPS</v>
      </c>
      <c r="AB682" s="42" t="str">
        <f>VLOOKUP($C682,[1]量産!$C$4:$N$15550,5,FALSE)</f>
        <v>VL20不具合対応</v>
      </c>
      <c r="AC682" s="81" t="str">
        <f>VLOOKUP($C682,[1]量産!$C$4:$N$15550,6,FALSE)</f>
        <v>【I4JHZ27】VL01&amp;VL20 EXH MTG BRKT 不具合対応による設変出図(FRAME、S/MBR、REINF）</v>
      </c>
      <c r="AD682" s="42" t="str">
        <f>VLOOKUP($C682,[1]量産!$C$4:$N$15550,7,FALSE)</f>
        <v>PA1-1071</v>
      </c>
      <c r="AE682" s="42" t="str">
        <f>VLOOKUP($C682,[1]量産!$C$4:$N$15550,8,FALSE)</f>
        <v>C</v>
      </c>
      <c r="AF682" s="82" t="str">
        <f>VLOOKUP($C682,[1]量産!$C$4:$N$15550,9,FALSE)</f>
        <v>1WES</v>
      </c>
      <c r="AG682" s="83" t="str">
        <f>VLOOKUP($C682,[1]量産!$C$4:$N$15550,10,FALSE)</f>
        <v>○</v>
      </c>
      <c r="AH682" s="42" t="str">
        <f>VLOOKUP($C682,[1]量産!$C$4:$N$15550,11,FALSE)</f>
        <v>-</v>
      </c>
      <c r="AI682" s="84">
        <f>VLOOKUP($C682,[1]量産!$C$4:$N$15550,12,FALSE)</f>
        <v>20210601</v>
      </c>
      <c r="AJ682" s="9"/>
      <c r="AK682" s="10"/>
      <c r="AL682" s="11"/>
      <c r="AM682" s="11"/>
      <c r="AN682" s="11"/>
      <c r="AQ682" s="11"/>
      <c r="AR682" s="11"/>
      <c r="BK682" s="13" t="e">
        <f>VLOOKUP(C:C,[2]Sheet2!$A:$A,1,FALSE)</f>
        <v>#N/A</v>
      </c>
    </row>
    <row r="683" spans="1:63" s="13" customFormat="1" ht="14.25">
      <c r="A683" s="138">
        <v>674</v>
      </c>
      <c r="B683" s="170" t="s">
        <v>24</v>
      </c>
      <c r="C683" s="136">
        <v>8975587140</v>
      </c>
      <c r="D683" s="136" t="s">
        <v>39</v>
      </c>
      <c r="E683" s="247" t="e">
        <v>#N/A</v>
      </c>
      <c r="F683" s="139">
        <v>1</v>
      </c>
      <c r="G683" s="282" t="s">
        <v>127</v>
      </c>
      <c r="H683" s="282" t="s">
        <v>85</v>
      </c>
      <c r="I683" s="282">
        <v>3</v>
      </c>
      <c r="J683" s="282">
        <v>2</v>
      </c>
      <c r="K683" s="283">
        <v>1</v>
      </c>
      <c r="L683" s="283">
        <v>1</v>
      </c>
      <c r="M683" s="283">
        <v>1</v>
      </c>
      <c r="N683" s="282">
        <v>1</v>
      </c>
      <c r="O683" s="282">
        <v>2</v>
      </c>
      <c r="P683" s="282">
        <v>7</v>
      </c>
      <c r="Q683" s="282">
        <v>6</v>
      </c>
      <c r="R683" s="282">
        <v>5</v>
      </c>
      <c r="S683" s="282">
        <v>5</v>
      </c>
      <c r="T683" s="283">
        <v>4</v>
      </c>
      <c r="U683" s="283">
        <v>3</v>
      </c>
      <c r="V683" s="282">
        <v>41</v>
      </c>
      <c r="W683" s="136" t="s">
        <v>680</v>
      </c>
      <c r="X683" s="136" t="s">
        <v>683</v>
      </c>
      <c r="Y683" s="42" t="str">
        <f>VLOOKUP($C683,[1]量産!$C$4:$N$15550,2,FALSE)</f>
        <v>I3JAH33</v>
      </c>
      <c r="Z683" s="108">
        <f>VLOOKUP($C683,[1]量産!$C$4:$N$15550,3,FALSE)</f>
        <v>0</v>
      </c>
      <c r="AA683" s="42" t="str">
        <f>VLOOKUP($C683,[1]量産!$C$4:$N$15550,4,FALSE)</f>
        <v>VL20 NPR</v>
      </c>
      <c r="AB683" s="42" t="str">
        <f>VLOOKUP($C683,[1]量産!$C$4:$N$15550,5,FALSE)</f>
        <v>VL20 D-Gr</v>
      </c>
      <c r="AC683" s="81" t="str">
        <f>VLOOKUP($C683,[1]量産!$C$4:$N$15550,6,FALSE)</f>
        <v>【I3JAH33】VL20 D-Gr 1P向け　新規出図</v>
      </c>
      <c r="AD683" s="42" t="str">
        <f>VLOOKUP($C683,[1]量産!$C$4:$N$15550,7,FALSE)</f>
        <v>PA1-0044</v>
      </c>
      <c r="AE683" s="42" t="str">
        <f>VLOOKUP($C683,[1]量産!$C$4:$N$15550,8,FALSE)</f>
        <v>C</v>
      </c>
      <c r="AF683" s="82" t="str">
        <f>VLOOKUP($C683,[1]量産!$C$4:$N$15550,9,FALSE)</f>
        <v>WXR</v>
      </c>
      <c r="AG683" s="83" t="str">
        <f>VLOOKUP($C683,[1]量産!$C$4:$N$15550,10,FALSE)</f>
        <v>○</v>
      </c>
      <c r="AH683" s="42" t="str">
        <f>VLOOKUP($C683,[1]量産!$C$4:$N$15550,11,FALSE)</f>
        <v>-</v>
      </c>
      <c r="AI683" s="84">
        <f>VLOOKUP($C683,[1]量産!$C$4:$N$15550,12,FALSE)</f>
        <v>20200408</v>
      </c>
      <c r="AJ683" s="9"/>
      <c r="AK683" s="10"/>
      <c r="AL683" s="11"/>
      <c r="AM683" s="11"/>
      <c r="AN683" s="11"/>
      <c r="AQ683" s="11"/>
      <c r="AR683" s="11"/>
      <c r="BK683" s="13" t="e">
        <f>VLOOKUP(C:C,[2]Sheet2!$A:$A,1,FALSE)</f>
        <v>#N/A</v>
      </c>
    </row>
    <row r="684" spans="1:63" s="13" customFormat="1" ht="14.25">
      <c r="A684" s="138">
        <v>675</v>
      </c>
      <c r="B684" s="170" t="s">
        <v>24</v>
      </c>
      <c r="C684" s="136">
        <v>8975587161</v>
      </c>
      <c r="D684" s="136" t="s">
        <v>39</v>
      </c>
      <c r="E684" s="247" t="e">
        <v>#N/A</v>
      </c>
      <c r="F684" s="139">
        <v>1</v>
      </c>
      <c r="G684" s="282" t="s">
        <v>128</v>
      </c>
      <c r="H684" s="282" t="s">
        <v>85</v>
      </c>
      <c r="I684" s="282">
        <v>72</v>
      </c>
      <c r="J684" s="282">
        <v>35</v>
      </c>
      <c r="K684" s="283">
        <v>24</v>
      </c>
      <c r="L684" s="282">
        <v>49</v>
      </c>
      <c r="M684" s="282">
        <v>40</v>
      </c>
      <c r="N684" s="282">
        <v>40</v>
      </c>
      <c r="O684" s="283">
        <v>48</v>
      </c>
      <c r="P684" s="283">
        <v>105</v>
      </c>
      <c r="Q684" s="282">
        <v>98</v>
      </c>
      <c r="R684" s="282">
        <v>94</v>
      </c>
      <c r="S684" s="282">
        <v>77</v>
      </c>
      <c r="T684" s="282">
        <v>62</v>
      </c>
      <c r="U684" s="282">
        <v>46</v>
      </c>
      <c r="V684" s="282">
        <v>790</v>
      </c>
      <c r="W684" s="136" t="s">
        <v>680</v>
      </c>
      <c r="X684" s="136" t="s">
        <v>683</v>
      </c>
      <c r="Y684" s="42" t="str">
        <f>VLOOKUP($C684,[1]量産!$C$4:$N$15550,2,FALSE)</f>
        <v>I4JHZ27</v>
      </c>
      <c r="Z684" s="108">
        <f>VLOOKUP($C684,[1]量産!$C$4:$N$15550,3,FALSE)</f>
        <v>0</v>
      </c>
      <c r="AA684" s="42" t="str">
        <f>VLOOKUP($C684,[1]量産!$C$4:$N$15550,4,FALSE)</f>
        <v>VL20 NPR</v>
      </c>
      <c r="AB684" s="42" t="str">
        <f>VLOOKUP($C684,[1]量産!$C$4:$N$15550,5,FALSE)</f>
        <v>VL20不具合対応</v>
      </c>
      <c r="AC684" s="81" t="str">
        <f>VLOOKUP($C684,[1]量産!$C$4:$N$15550,6,FALSE)</f>
        <v>【I4JHZ27】VL01&amp;VL20 EXH MTG BRKT 不具合対応による設変出図(FRAME、S/MBR、REINF）</v>
      </c>
      <c r="AD684" s="42" t="str">
        <f>VLOOKUP($C684,[1]量産!$C$4:$N$15550,7,FALSE)</f>
        <v>PA1-1071</v>
      </c>
      <c r="AE684" s="42" t="str">
        <f>VLOOKUP($C684,[1]量産!$C$4:$N$15550,8,FALSE)</f>
        <v>C</v>
      </c>
      <c r="AF684" s="82" t="str">
        <f>VLOOKUP($C684,[1]量産!$C$4:$N$15550,9,FALSE)</f>
        <v>1WXX</v>
      </c>
      <c r="AG684" s="83" t="str">
        <f>VLOOKUP($C684,[1]量産!$C$4:$N$15550,10,FALSE)</f>
        <v>○</v>
      </c>
      <c r="AH684" s="42" t="str">
        <f>VLOOKUP($C684,[1]量産!$C$4:$N$15550,11,FALSE)</f>
        <v>-</v>
      </c>
      <c r="AI684" s="84">
        <f>VLOOKUP($C684,[1]量産!$C$4:$N$15550,12,FALSE)</f>
        <v>20210601</v>
      </c>
      <c r="AJ684" s="9"/>
      <c r="AK684" s="10"/>
      <c r="AL684" s="11"/>
      <c r="AM684" s="11"/>
      <c r="AN684" s="11"/>
      <c r="AQ684" s="11"/>
      <c r="AR684" s="11"/>
      <c r="BK684" s="13" t="e">
        <f>VLOOKUP(C:C,[2]Sheet2!$A:$A,1,FALSE)</f>
        <v>#N/A</v>
      </c>
    </row>
    <row r="685" spans="1:63" s="13" customFormat="1" ht="14.25">
      <c r="A685" s="138">
        <v>676</v>
      </c>
      <c r="B685" s="170" t="s">
        <v>24</v>
      </c>
      <c r="C685" s="136">
        <v>8975587232</v>
      </c>
      <c r="D685" s="136" t="s">
        <v>39</v>
      </c>
      <c r="E685" s="247" t="e">
        <v>#N/A</v>
      </c>
      <c r="F685" s="139">
        <v>1</v>
      </c>
      <c r="G685" s="282" t="s">
        <v>744</v>
      </c>
      <c r="H685" s="282" t="s">
        <v>85</v>
      </c>
      <c r="I685" s="282">
        <v>6</v>
      </c>
      <c r="J685" s="283">
        <v>5</v>
      </c>
      <c r="K685" s="283">
        <v>6</v>
      </c>
      <c r="L685" s="283">
        <v>12</v>
      </c>
      <c r="M685" s="283">
        <v>11</v>
      </c>
      <c r="N685" s="283">
        <v>10</v>
      </c>
      <c r="O685" s="283">
        <v>8</v>
      </c>
      <c r="P685" s="283">
        <v>5</v>
      </c>
      <c r="Q685" s="283">
        <v>5</v>
      </c>
      <c r="R685" s="283">
        <v>5</v>
      </c>
      <c r="S685" s="283">
        <v>4</v>
      </c>
      <c r="T685" s="283">
        <v>2</v>
      </c>
      <c r="U685" s="283">
        <v>1</v>
      </c>
      <c r="V685" s="282">
        <v>80</v>
      </c>
      <c r="W685" s="136" t="s">
        <v>680</v>
      </c>
      <c r="X685" s="136" t="s">
        <v>683</v>
      </c>
      <c r="Y685" s="42" t="str">
        <f>VLOOKUP($C685,[1]量産!$C$4:$N$15550,2,FALSE)</f>
        <v>I4JJG45</v>
      </c>
      <c r="Z685" s="108">
        <f>VLOOKUP($C685,[1]量産!$C$4:$N$15550,3,FALSE)</f>
        <v>0</v>
      </c>
      <c r="AA685" s="42" t="str">
        <f>VLOOKUP($C685,[1]量産!$C$4:$N$15550,4,FALSE)</f>
        <v>VL20 NPR</v>
      </c>
      <c r="AB685" s="42" t="str">
        <f>VLOOKUP($C685,[1]量産!$C$4:$N$15550,5,FALSE)</f>
        <v>VL20 E2-Gr</v>
      </c>
      <c r="AC685" s="81" t="str">
        <f>VLOOKUP($C685,[1]量産!$C$4:$N$15550,6,FALSE)</f>
        <v>【I4JJG45】VL20 E2-Gr　850幅FRAME ASM、REINFORCEMENT W/P、設変出図(FRAMEサ変、REINF追加出図)</v>
      </c>
      <c r="AD685" s="42" t="str">
        <f>VLOOKUP($C685,[1]量産!$C$4:$N$15550,7,FALSE)</f>
        <v>PA1-2126</v>
      </c>
      <c r="AE685" s="42" t="str">
        <f>VLOOKUP($C685,[1]量産!$C$4:$N$15550,8,FALSE)</f>
        <v>C</v>
      </c>
      <c r="AF685" s="82" t="str">
        <f>VLOOKUP($C685,[1]量産!$C$4:$N$15550,9,FALSE)</f>
        <v>W3U</v>
      </c>
      <c r="AG685" s="83" t="str">
        <f>VLOOKUP($C685,[1]量産!$C$4:$N$15550,10,FALSE)</f>
        <v>○</v>
      </c>
      <c r="AH685" s="42" t="str">
        <f>VLOOKUP($C685,[1]量産!$C$4:$N$15550,11,FALSE)</f>
        <v>-</v>
      </c>
      <c r="AI685" s="84">
        <f>VLOOKUP($C685,[1]量産!$C$4:$N$15550,12,FALSE)</f>
        <v>20220624</v>
      </c>
      <c r="AJ685" s="9"/>
      <c r="AK685" s="10"/>
      <c r="AL685" s="11"/>
      <c r="AM685" s="11"/>
      <c r="AN685" s="11"/>
      <c r="AQ685" s="11"/>
      <c r="AR685" s="11"/>
      <c r="BK685" s="13" t="e">
        <f>VLOOKUP(C:C,[2]Sheet2!$A:$A,1,FALSE)</f>
        <v>#N/A</v>
      </c>
    </row>
    <row r="686" spans="1:63" s="13" customFormat="1" ht="14.25">
      <c r="A686" s="138">
        <v>677</v>
      </c>
      <c r="B686" s="170" t="s">
        <v>24</v>
      </c>
      <c r="C686" s="136">
        <v>8975587240</v>
      </c>
      <c r="D686" s="136" t="s">
        <v>39</v>
      </c>
      <c r="E686" s="247" t="e">
        <v>#N/A</v>
      </c>
      <c r="F686" s="139">
        <v>1</v>
      </c>
      <c r="G686" s="282" t="s">
        <v>695</v>
      </c>
      <c r="H686" s="282" t="s">
        <v>85</v>
      </c>
      <c r="I686" s="282">
        <v>4</v>
      </c>
      <c r="J686" s="282">
        <v>1</v>
      </c>
      <c r="K686" s="283">
        <v>5</v>
      </c>
      <c r="L686" s="282">
        <v>8</v>
      </c>
      <c r="M686" s="282">
        <v>7</v>
      </c>
      <c r="N686" s="282">
        <v>6</v>
      </c>
      <c r="O686" s="282">
        <v>4</v>
      </c>
      <c r="P686" s="283">
        <v>1</v>
      </c>
      <c r="Q686" s="283">
        <v>4</v>
      </c>
      <c r="R686" s="283">
        <v>5</v>
      </c>
      <c r="S686" s="283">
        <v>4</v>
      </c>
      <c r="T686" s="283">
        <v>1</v>
      </c>
      <c r="U686" s="283"/>
      <c r="V686" s="282">
        <v>50</v>
      </c>
      <c r="W686" s="136" t="s">
        <v>680</v>
      </c>
      <c r="X686" s="136" t="s">
        <v>683</v>
      </c>
      <c r="Y686" s="42" t="str">
        <f>VLOOKUP($C686,[1]量産!$C$4:$N$15550,2,FALSE)</f>
        <v>I3JAK91</v>
      </c>
      <c r="Z686" s="108">
        <f>VLOOKUP($C686,[1]量産!$C$4:$N$15550,3,FALSE)</f>
        <v>0</v>
      </c>
      <c r="AA686" s="42" t="str">
        <f>VLOOKUP($C686,[1]量産!$C$4:$N$15550,4,FALSE)</f>
        <v>VL20 NPR</v>
      </c>
      <c r="AB686" s="42" t="str">
        <f>VLOOKUP($C686,[1]量産!$C$4:$N$15550,5,FALSE)</f>
        <v>VL20 D-Gr</v>
      </c>
      <c r="AC686" s="81" t="str">
        <f>VLOOKUP($C686,[1]量産!$C$4:$N$15550,6,FALSE)</f>
        <v>【I3JAK91】VL20 D-Gr　量産向け新規出図</v>
      </c>
      <c r="AD686" s="42" t="str">
        <f>VLOOKUP($C686,[1]量産!$C$4:$N$15550,7,FALSE)</f>
        <v>PA1-1171</v>
      </c>
      <c r="AE686" s="42" t="str">
        <f>VLOOKUP($C686,[1]量産!$C$4:$N$15550,8,FALSE)</f>
        <v>C</v>
      </c>
      <c r="AF686" s="82" t="str">
        <f>VLOOKUP($C686,[1]量産!$C$4:$N$15550,9,FALSE)</f>
        <v>W3J</v>
      </c>
      <c r="AG686" s="83" t="str">
        <f>VLOOKUP($C686,[1]量産!$C$4:$N$15550,10,FALSE)</f>
        <v>○</v>
      </c>
      <c r="AH686" s="42" t="str">
        <f>VLOOKUP($C686,[1]量産!$C$4:$N$15550,11,FALSE)</f>
        <v>-</v>
      </c>
      <c r="AI686" s="84">
        <f>VLOOKUP($C686,[1]量産!$C$4:$N$15550,12,FALSE)</f>
        <v>20211130</v>
      </c>
      <c r="AJ686" s="9"/>
      <c r="AK686" s="10"/>
      <c r="AL686" s="11"/>
      <c r="AM686" s="11"/>
      <c r="AN686" s="11"/>
      <c r="AQ686" s="11"/>
      <c r="AR686" s="11"/>
      <c r="BK686" s="13" t="e">
        <f>VLOOKUP(C:C,[2]Sheet2!$A:$A,1,FALSE)</f>
        <v>#N/A</v>
      </c>
    </row>
    <row r="687" spans="1:63" s="13" customFormat="1">
      <c r="A687" s="138">
        <v>678</v>
      </c>
      <c r="B687" s="170" t="s">
        <v>24</v>
      </c>
      <c r="C687" s="136">
        <v>8975587340</v>
      </c>
      <c r="D687" s="136" t="s">
        <v>39</v>
      </c>
      <c r="E687" s="247" t="e">
        <v>#N/A</v>
      </c>
      <c r="F687" s="139">
        <v>1</v>
      </c>
      <c r="G687" s="139" t="s">
        <v>936</v>
      </c>
      <c r="H687" s="139" t="s">
        <v>85</v>
      </c>
      <c r="I687" s="152">
        <v>1</v>
      </c>
      <c r="J687" s="139">
        <v>2</v>
      </c>
      <c r="K687" s="152">
        <v>4</v>
      </c>
      <c r="L687" s="152">
        <v>7</v>
      </c>
      <c r="M687" s="152">
        <v>6</v>
      </c>
      <c r="N687" s="152">
        <v>5</v>
      </c>
      <c r="O687" s="152">
        <v>5</v>
      </c>
      <c r="P687" s="152">
        <v>6</v>
      </c>
      <c r="Q687" s="152">
        <v>6</v>
      </c>
      <c r="R687" s="152">
        <v>5</v>
      </c>
      <c r="S687" s="152">
        <v>5</v>
      </c>
      <c r="T687" s="152">
        <v>1</v>
      </c>
      <c r="U687" s="152"/>
      <c r="V687" s="139">
        <v>53</v>
      </c>
      <c r="W687" s="136" t="s">
        <v>680</v>
      </c>
      <c r="X687" s="136" t="s">
        <v>683</v>
      </c>
      <c r="Y687" s="42" t="str">
        <f>VLOOKUP($C687,[1]量産!$C$4:$N$15550,2,FALSE)</f>
        <v>I3JAK91</v>
      </c>
      <c r="Z687" s="108">
        <f>VLOOKUP($C687,[1]量産!$C$4:$N$15550,3,FALSE)</f>
        <v>0</v>
      </c>
      <c r="AA687" s="42" t="str">
        <f>VLOOKUP($C687,[1]量産!$C$4:$N$15550,4,FALSE)</f>
        <v>VL20 NPR</v>
      </c>
      <c r="AB687" s="42" t="str">
        <f>VLOOKUP($C687,[1]量産!$C$4:$N$15550,5,FALSE)</f>
        <v>VL20 D-Gr</v>
      </c>
      <c r="AC687" s="81" t="str">
        <f>VLOOKUP($C687,[1]量産!$C$4:$N$15550,6,FALSE)</f>
        <v>【I3JAK91】VL20 D-Gr　量産向け新規出図</v>
      </c>
      <c r="AD687" s="42" t="str">
        <f>VLOOKUP($C687,[1]量産!$C$4:$N$15550,7,FALSE)</f>
        <v>PA1-4074</v>
      </c>
      <c r="AE687" s="42" t="str">
        <f>VLOOKUP($C687,[1]量産!$C$4:$N$15550,8,FALSE)</f>
        <v>C</v>
      </c>
      <c r="AF687" s="82" t="str">
        <f>VLOOKUP($C687,[1]量産!$C$4:$N$15550,9,FALSE)</f>
        <v>WY9</v>
      </c>
      <c r="AG687" s="83" t="str">
        <f>VLOOKUP($C687,[1]量産!$C$4:$N$15550,10,FALSE)</f>
        <v>○</v>
      </c>
      <c r="AH687" s="42" t="str">
        <f>VLOOKUP($C687,[1]量産!$C$4:$N$15550,11,FALSE)</f>
        <v>-</v>
      </c>
      <c r="AI687" s="84">
        <f>VLOOKUP($C687,[1]量産!$C$4:$N$15550,12,FALSE)</f>
        <v>30240613</v>
      </c>
      <c r="AJ687" s="9"/>
      <c r="AK687" s="10"/>
      <c r="AL687" s="11"/>
      <c r="AM687" s="11"/>
      <c r="AN687" s="11"/>
      <c r="AQ687" s="11"/>
      <c r="AR687" s="11"/>
      <c r="BK687" s="13" t="e">
        <f>VLOOKUP(C:C,[2]Sheet2!$A:$A,1,FALSE)</f>
        <v>#N/A</v>
      </c>
    </row>
    <row r="688" spans="1:63" s="13" customFormat="1">
      <c r="A688" s="138">
        <v>683</v>
      </c>
      <c r="B688" s="170" t="s">
        <v>24</v>
      </c>
      <c r="C688" s="136">
        <v>8976674240</v>
      </c>
      <c r="D688" s="136" t="s">
        <v>39</v>
      </c>
      <c r="E688" s="247" t="e">
        <v>#N/A</v>
      </c>
      <c r="F688" s="139">
        <v>1</v>
      </c>
      <c r="G688" s="139" t="s">
        <v>129</v>
      </c>
      <c r="H688" s="139" t="s">
        <v>85</v>
      </c>
      <c r="I688" s="139">
        <v>1</v>
      </c>
      <c r="J688" s="139">
        <v>9</v>
      </c>
      <c r="K688" s="152">
        <v>2</v>
      </c>
      <c r="L688" s="152">
        <v>4</v>
      </c>
      <c r="M688" s="152">
        <v>3</v>
      </c>
      <c r="N688" s="152">
        <v>2</v>
      </c>
      <c r="O688" s="152">
        <v>3</v>
      </c>
      <c r="P688" s="152">
        <v>5</v>
      </c>
      <c r="Q688" s="152">
        <v>5</v>
      </c>
      <c r="R688" s="152">
        <v>5</v>
      </c>
      <c r="S688" s="152">
        <v>6</v>
      </c>
      <c r="T688" s="152">
        <v>7</v>
      </c>
      <c r="U688" s="152">
        <v>2</v>
      </c>
      <c r="V688" s="139">
        <v>54</v>
      </c>
      <c r="W688" s="136" t="s">
        <v>680</v>
      </c>
      <c r="X688" s="136" t="s">
        <v>683</v>
      </c>
      <c r="Y688" s="42" t="str">
        <f>VLOOKUP($C688,[1]量産!$C$4:$N$15550,2,FALSE)</f>
        <v>I3JAN14</v>
      </c>
      <c r="Z688" s="108">
        <f>VLOOKUP($C688,[1]量産!$C$4:$N$15550,3,FALSE)</f>
        <v>0</v>
      </c>
      <c r="AA688" s="42" t="str">
        <f>VLOOKUP($C688,[1]量産!$C$4:$N$15550,4,FALSE)</f>
        <v>VL20 NPR</v>
      </c>
      <c r="AB688" s="42" t="str">
        <f>VLOOKUP($C688,[1]量産!$C$4:$N$15550,5,FALSE)</f>
        <v>VL20 D-Gr</v>
      </c>
      <c r="AC688" s="81" t="str">
        <f>VLOOKUP($C688,[1]量産!$C$4:$N$15550,6,FALSE)</f>
        <v>【I3JAN14】VL20 D4/D5/D6-Gr　3X新規FRAME　SOP向け新規出図</v>
      </c>
      <c r="AD688" s="42" t="str">
        <f>VLOOKUP($C688,[1]量産!$C$4:$N$15550,7,FALSE)</f>
        <v>PA1-1141</v>
      </c>
      <c r="AE688" s="42" t="str">
        <f>VLOOKUP($C688,[1]量産!$C$4:$N$15550,8,FALSE)</f>
        <v>C</v>
      </c>
      <c r="AF688" s="82" t="str">
        <f>VLOOKUP($C688,[1]量産!$C$4:$N$15550,9,FALSE)</f>
        <v>W1P</v>
      </c>
      <c r="AG688" s="83" t="str">
        <f>VLOOKUP($C688,[1]量産!$C$4:$N$15550,10,FALSE)</f>
        <v>○</v>
      </c>
      <c r="AH688" s="42" t="str">
        <f>VLOOKUP($C688,[1]量産!$C$4:$N$15550,11,FALSE)</f>
        <v>-</v>
      </c>
      <c r="AI688" s="84">
        <f>VLOOKUP($C688,[1]量産!$C$4:$N$15550,12,FALSE)</f>
        <v>20210928</v>
      </c>
      <c r="AJ688" s="9"/>
      <c r="AK688" s="10"/>
      <c r="AL688" s="11"/>
      <c r="AM688" s="11"/>
      <c r="AN688" s="11"/>
      <c r="AQ688" s="11"/>
      <c r="AR688" s="11"/>
      <c r="BK688" s="13" t="e">
        <f>VLOOKUP(C:C,[2]Sheet2!$A:$A,1,FALSE)</f>
        <v>#N/A</v>
      </c>
    </row>
    <row r="689" spans="1:63" s="13" customFormat="1">
      <c r="A689" s="138">
        <v>686</v>
      </c>
      <c r="B689" s="170" t="s">
        <v>24</v>
      </c>
      <c r="C689" s="136">
        <v>8976762940</v>
      </c>
      <c r="D689" s="136" t="s">
        <v>380</v>
      </c>
      <c r="E689" s="247" t="e">
        <v>#N/A</v>
      </c>
      <c r="F689" s="139">
        <v>1</v>
      </c>
      <c r="G689" s="139" t="s">
        <v>381</v>
      </c>
      <c r="H689" s="139" t="s">
        <v>85</v>
      </c>
      <c r="I689" s="152">
        <v>3</v>
      </c>
      <c r="J689" s="152">
        <v>3</v>
      </c>
      <c r="K689" s="152">
        <v>1</v>
      </c>
      <c r="L689" s="152">
        <v>6</v>
      </c>
      <c r="M689" s="152">
        <v>5</v>
      </c>
      <c r="N689" s="139">
        <v>5</v>
      </c>
      <c r="O689" s="139">
        <v>3</v>
      </c>
      <c r="P689" s="152">
        <v>9</v>
      </c>
      <c r="Q689" s="152">
        <v>8</v>
      </c>
      <c r="R689" s="139">
        <v>8</v>
      </c>
      <c r="S689" s="152">
        <v>7</v>
      </c>
      <c r="T689" s="152">
        <v>6</v>
      </c>
      <c r="U689" s="152">
        <v>4</v>
      </c>
      <c r="V689" s="139">
        <v>68</v>
      </c>
      <c r="W689" s="136" t="s">
        <v>680</v>
      </c>
      <c r="X689" s="136" t="s">
        <v>794</v>
      </c>
      <c r="Y689" s="42" t="str">
        <f>VLOOKUP($C689,[1]量産!$C$4:$N$15550,2,FALSE)</f>
        <v>I3JAR72</v>
      </c>
      <c r="Z689" s="108">
        <f>VLOOKUP($C689,[1]量産!$C$4:$N$15550,3,FALSE)</f>
        <v>0</v>
      </c>
      <c r="AA689" s="42" t="str">
        <f>VLOOKUP($C689,[1]量産!$C$4:$N$15550,4,FALSE)</f>
        <v>VL27 NPR</v>
      </c>
      <c r="AB689" s="42" t="str">
        <f>VLOOKUP($C689,[1]量産!$C$4:$N$15550,5,FALSE)</f>
        <v>VL27 A-Gr</v>
      </c>
      <c r="AC689" s="81" t="str">
        <f>VLOOKUP($C689,[1]量産!$C$4:$N$15550,6,FALSE)</f>
        <v>【I3JAR72】VL27 A/B-Gr　NPR FRAME ASM　SOP向け新規出図</v>
      </c>
      <c r="AD689" s="42" t="str">
        <f>VLOOKUP($C689,[1]量産!$C$4:$N$15550,7,FALSE)</f>
        <v>PA1-1080</v>
      </c>
      <c r="AE689" s="42" t="str">
        <f>VLOOKUP($C689,[1]量産!$C$4:$N$15550,8,FALSE)</f>
        <v>C</v>
      </c>
      <c r="AF689" s="82" t="str">
        <f>VLOOKUP($C689,[1]量産!$C$4:$N$15550,9,FALSE)</f>
        <v>WJW</v>
      </c>
      <c r="AG689" s="83" t="str">
        <f>VLOOKUP($C689,[1]量産!$C$4:$N$15550,10,FALSE)</f>
        <v>○</v>
      </c>
      <c r="AH689" s="42" t="str">
        <f>VLOOKUP($C689,[1]量産!$C$4:$N$15550,11,FALSE)</f>
        <v>-</v>
      </c>
      <c r="AI689" s="84">
        <f>VLOOKUP($C689,[1]量産!$C$4:$N$15550,12,FALSE)</f>
        <v>20210614</v>
      </c>
      <c r="AJ689" s="9"/>
      <c r="AK689" s="10"/>
      <c r="AL689" s="11"/>
      <c r="AM689" s="11"/>
      <c r="AN689" s="11"/>
      <c r="AQ689" s="11"/>
      <c r="AR689" s="11"/>
      <c r="BK689" s="13" t="e">
        <f>VLOOKUP(C:C,[2]Sheet2!$A:$A,1,FALSE)</f>
        <v>#N/A</v>
      </c>
    </row>
    <row r="690" spans="1:63" s="13" customFormat="1">
      <c r="A690" s="138">
        <v>689</v>
      </c>
      <c r="B690" s="170" t="s">
        <v>24</v>
      </c>
      <c r="C690" s="136">
        <v>8976840180</v>
      </c>
      <c r="D690" s="136" t="s">
        <v>41</v>
      </c>
      <c r="E690" s="247" t="e">
        <v>#N/A</v>
      </c>
      <c r="F690" s="139">
        <v>1</v>
      </c>
      <c r="G690" s="139" t="s">
        <v>1120</v>
      </c>
      <c r="H690" s="139" t="s">
        <v>85</v>
      </c>
      <c r="I690" s="152">
        <v>2</v>
      </c>
      <c r="J690" s="152">
        <v>1</v>
      </c>
      <c r="K690" s="152">
        <v>1</v>
      </c>
      <c r="L690" s="152">
        <v>2</v>
      </c>
      <c r="M690" s="152">
        <v>2</v>
      </c>
      <c r="N690" s="139">
        <v>1</v>
      </c>
      <c r="O690" s="139"/>
      <c r="P690" s="139"/>
      <c r="Q690" s="139"/>
      <c r="R690" s="139"/>
      <c r="S690" s="139"/>
      <c r="T690" s="152"/>
      <c r="U690" s="152"/>
      <c r="V690" s="139">
        <v>9</v>
      </c>
      <c r="W690" s="136" t="s">
        <v>680</v>
      </c>
      <c r="X690" s="136" t="s">
        <v>790</v>
      </c>
      <c r="Y690" s="42" t="str">
        <f>VLOOKUP($C690,[1]量産!$C$4:$N$15550,2,FALSE)</f>
        <v>I3JAS94</v>
      </c>
      <c r="Z690" s="108">
        <f>VLOOKUP($C690,[1]量産!$C$4:$N$15550,3,FALSE)</f>
        <v>0</v>
      </c>
      <c r="AA690" s="42" t="str">
        <f>VLOOKUP($C690,[1]量産!$C$4:$N$15550,4,FALSE)</f>
        <v>VL24 NPR</v>
      </c>
      <c r="AB690" s="42" t="str">
        <f>VLOOKUP($C690,[1]量産!$C$4:$N$15550,5,FALSE)</f>
        <v>VL24 A-Gr</v>
      </c>
      <c r="AC690" s="81" t="str">
        <f>VLOOKUP($C690,[1]量産!$C$4:$N$15550,6,FALSE)</f>
        <v>【I3JAS94】VL24 A-Gr　3X系FRAME ASM　一生向け新規出図</v>
      </c>
      <c r="AD690" s="42" t="str">
        <f>VLOOKUP($C690,[1]量産!$C$4:$N$15550,7,FALSE)</f>
        <v>PA1-0084</v>
      </c>
      <c r="AE690" s="42" t="str">
        <f>VLOOKUP($C690,[1]量産!$C$4:$N$15550,8,FALSE)</f>
        <v>C</v>
      </c>
      <c r="AF690" s="82" t="str">
        <f>VLOOKUP($C690,[1]量産!$C$4:$N$15550,9,FALSE)</f>
        <v>WHH</v>
      </c>
      <c r="AG690" s="83" t="str">
        <f>VLOOKUP($C690,[1]量産!$C$4:$N$15550,10,FALSE)</f>
        <v>○</v>
      </c>
      <c r="AH690" s="42" t="str">
        <f>VLOOKUP($C690,[1]量産!$C$4:$N$15550,11,FALSE)</f>
        <v>-</v>
      </c>
      <c r="AI690" s="84">
        <f>VLOOKUP($C690,[1]量産!$C$4:$N$15550,12,FALSE)</f>
        <v>20201021</v>
      </c>
      <c r="AJ690" s="9"/>
      <c r="AK690" s="10"/>
      <c r="AL690" s="11"/>
      <c r="AM690" s="11"/>
      <c r="AN690" s="11"/>
      <c r="AQ690" s="11"/>
      <c r="AR690" s="11"/>
      <c r="BK690" s="13" t="e">
        <f>VLOOKUP(C:C,[2]Sheet2!$A:$A,1,FALSE)</f>
        <v>#N/A</v>
      </c>
    </row>
    <row r="691" spans="1:63" s="13" customFormat="1">
      <c r="A691" s="138">
        <v>690</v>
      </c>
      <c r="B691" s="170" t="s">
        <v>24</v>
      </c>
      <c r="C691" s="136">
        <v>8976840220</v>
      </c>
      <c r="D691" s="136" t="s">
        <v>41</v>
      </c>
      <c r="E691" s="247" t="e">
        <v>#N/A</v>
      </c>
      <c r="F691" s="139">
        <v>1</v>
      </c>
      <c r="G691" s="139" t="s">
        <v>1069</v>
      </c>
      <c r="H691" s="139" t="s">
        <v>85</v>
      </c>
      <c r="I691" s="139">
        <v>3</v>
      </c>
      <c r="J691" s="139">
        <v>1</v>
      </c>
      <c r="K691" s="139">
        <v>1</v>
      </c>
      <c r="L691" s="152">
        <v>2</v>
      </c>
      <c r="M691" s="152">
        <v>2</v>
      </c>
      <c r="N691" s="152">
        <v>1</v>
      </c>
      <c r="O691" s="152"/>
      <c r="P691" s="152"/>
      <c r="Q691" s="152"/>
      <c r="R691" s="152"/>
      <c r="S691" s="152"/>
      <c r="T691" s="152"/>
      <c r="U691" s="152"/>
      <c r="V691" s="139">
        <v>10</v>
      </c>
      <c r="W691" s="136" t="s">
        <v>680</v>
      </c>
      <c r="X691" s="136" t="s">
        <v>790</v>
      </c>
      <c r="Y691" s="42" t="str">
        <f>VLOOKUP($C691,[1]量産!$C$4:$N$15550,2,FALSE)</f>
        <v>I3JAS94</v>
      </c>
      <c r="Z691" s="108">
        <f>VLOOKUP($C691,[1]量産!$C$4:$N$15550,3,FALSE)</f>
        <v>0</v>
      </c>
      <c r="AA691" s="42" t="str">
        <f>VLOOKUP($C691,[1]量産!$C$4:$N$15550,4,FALSE)</f>
        <v>VL24 NPR</v>
      </c>
      <c r="AB691" s="42" t="str">
        <f>VLOOKUP($C691,[1]量産!$C$4:$N$15550,5,FALSE)</f>
        <v>VL24 A-Gr</v>
      </c>
      <c r="AC691" s="81" t="str">
        <f>VLOOKUP($C691,[1]量産!$C$4:$N$15550,6,FALSE)</f>
        <v>【I3JAS94】VL24 A-Gr　3X系FRAME ASM　一生向け新規出図</v>
      </c>
      <c r="AD691" s="42" t="str">
        <f>VLOOKUP($C691,[1]量産!$C$4:$N$15550,7,FALSE)</f>
        <v>PA1-0084</v>
      </c>
      <c r="AE691" s="42" t="str">
        <f>VLOOKUP($C691,[1]量産!$C$4:$N$15550,8,FALSE)</f>
        <v>C</v>
      </c>
      <c r="AF691" s="82" t="str">
        <f>VLOOKUP($C691,[1]量産!$C$4:$N$15550,9,FALSE)</f>
        <v>W2A</v>
      </c>
      <c r="AG691" s="83" t="str">
        <f>VLOOKUP($C691,[1]量産!$C$4:$N$15550,10,FALSE)</f>
        <v>○</v>
      </c>
      <c r="AH691" s="42" t="str">
        <f>VLOOKUP($C691,[1]量産!$C$4:$N$15550,11,FALSE)</f>
        <v>-</v>
      </c>
      <c r="AI691" s="84">
        <f>VLOOKUP($C691,[1]量産!$C$4:$N$15550,12,FALSE)</f>
        <v>20201021</v>
      </c>
      <c r="AJ691" s="9"/>
      <c r="AK691" s="10"/>
      <c r="AL691" s="11"/>
      <c r="AM691" s="11"/>
      <c r="AN691" s="11"/>
      <c r="AQ691" s="11"/>
      <c r="AR691" s="11"/>
      <c r="BK691" s="13" t="e">
        <f>VLOOKUP(C:C,[2]Sheet2!$A:$A,1,FALSE)</f>
        <v>#N/A</v>
      </c>
    </row>
    <row r="692" spans="1:63" s="13" customFormat="1">
      <c r="A692" s="138">
        <v>691</v>
      </c>
      <c r="B692" s="170" t="s">
        <v>24</v>
      </c>
      <c r="C692" s="136">
        <v>8976840260</v>
      </c>
      <c r="D692" s="136" t="s">
        <v>706</v>
      </c>
      <c r="E692" s="247" t="e">
        <v>#N/A</v>
      </c>
      <c r="F692" s="139">
        <v>1</v>
      </c>
      <c r="G692" s="139" t="s">
        <v>900</v>
      </c>
      <c r="H692" s="139" t="s">
        <v>85</v>
      </c>
      <c r="I692" s="152">
        <v>2</v>
      </c>
      <c r="J692" s="139">
        <v>1</v>
      </c>
      <c r="K692" s="139">
        <v>1</v>
      </c>
      <c r="L692" s="152">
        <v>2</v>
      </c>
      <c r="M692" s="152">
        <v>1</v>
      </c>
      <c r="N692" s="152">
        <v>1</v>
      </c>
      <c r="O692" s="152"/>
      <c r="P692" s="152"/>
      <c r="Q692" s="152"/>
      <c r="R692" s="152"/>
      <c r="S692" s="152"/>
      <c r="T692" s="152"/>
      <c r="U692" s="152"/>
      <c r="V692" s="139">
        <v>8</v>
      </c>
      <c r="W692" s="136" t="s">
        <v>680</v>
      </c>
      <c r="X692" s="136" t="s">
        <v>790</v>
      </c>
      <c r="Y692" s="42" t="str">
        <f>VLOOKUP($C692,[1]量産!$C$4:$N$15550,2,FALSE)</f>
        <v>I3JAS94</v>
      </c>
      <c r="Z692" s="108">
        <f>VLOOKUP($C692,[1]量産!$C$4:$N$15550,3,FALSE)</f>
        <v>0</v>
      </c>
      <c r="AA692" s="42" t="str">
        <f>VLOOKUP($C692,[1]量産!$C$4:$N$15550,4,FALSE)</f>
        <v>VL24 NQR</v>
      </c>
      <c r="AB692" s="42" t="str">
        <f>VLOOKUP($C692,[1]量産!$C$4:$N$15550,5,FALSE)</f>
        <v>VL24 A-Gr</v>
      </c>
      <c r="AC692" s="81" t="str">
        <f>VLOOKUP($C692,[1]量産!$C$4:$N$15550,6,FALSE)</f>
        <v>【I3JAS94】VL24 A-Gr　3X系FRAME ASM　一生向け新規出図</v>
      </c>
      <c r="AD692" s="42" t="str">
        <f>VLOOKUP($C692,[1]量産!$C$4:$N$15550,7,FALSE)</f>
        <v>PA1-0084</v>
      </c>
      <c r="AE692" s="42" t="str">
        <f>VLOOKUP($C692,[1]量産!$C$4:$N$15550,8,FALSE)</f>
        <v>C</v>
      </c>
      <c r="AF692" s="82" t="str">
        <f>VLOOKUP($C692,[1]量産!$C$4:$N$15550,9,FALSE)</f>
        <v>W2B</v>
      </c>
      <c r="AG692" s="83" t="str">
        <f>VLOOKUP($C692,[1]量産!$C$4:$N$15550,10,FALSE)</f>
        <v>○</v>
      </c>
      <c r="AH692" s="42" t="str">
        <f>VLOOKUP($C692,[1]量産!$C$4:$N$15550,11,FALSE)</f>
        <v>-</v>
      </c>
      <c r="AI692" s="84">
        <f>VLOOKUP($C692,[1]量産!$C$4:$N$15550,12,FALSE)</f>
        <v>20201021</v>
      </c>
      <c r="AJ692" s="9"/>
      <c r="AK692" s="10"/>
      <c r="AL692" s="11"/>
      <c r="AM692" s="11"/>
      <c r="AN692" s="11"/>
      <c r="AQ692" s="11"/>
      <c r="AR692" s="11"/>
      <c r="BK692" s="13" t="e">
        <f>VLOOKUP(C:C,[2]Sheet2!$A:$A,1,FALSE)</f>
        <v>#N/A</v>
      </c>
    </row>
    <row r="693" spans="1:63" s="13" customFormat="1">
      <c r="A693" s="138">
        <v>693</v>
      </c>
      <c r="B693" s="170" t="s">
        <v>24</v>
      </c>
      <c r="C693" s="136">
        <v>8976840300</v>
      </c>
      <c r="D693" s="136" t="s">
        <v>41</v>
      </c>
      <c r="E693" s="247" t="e">
        <v>#N/A</v>
      </c>
      <c r="F693" s="139">
        <v>1</v>
      </c>
      <c r="G693" s="139" t="s">
        <v>1121</v>
      </c>
      <c r="H693" s="139" t="s">
        <v>85</v>
      </c>
      <c r="I693" s="152">
        <v>1</v>
      </c>
      <c r="J693" s="152"/>
      <c r="K693" s="152"/>
      <c r="L693" s="152"/>
      <c r="M693" s="139"/>
      <c r="N693" s="152"/>
      <c r="O693" s="152"/>
      <c r="P693" s="152"/>
      <c r="Q693" s="152"/>
      <c r="R693" s="152"/>
      <c r="S693" s="152"/>
      <c r="T693" s="152"/>
      <c r="U693" s="152"/>
      <c r="V693" s="139">
        <v>1</v>
      </c>
      <c r="W693" s="136" t="s">
        <v>680</v>
      </c>
      <c r="X693" s="136" t="s">
        <v>790</v>
      </c>
      <c r="Y693" s="42" t="str">
        <f>VLOOKUP($C693,[1]量産!$C$4:$N$15550,2,FALSE)</f>
        <v>I3JAS94</v>
      </c>
      <c r="Z693" s="108">
        <f>VLOOKUP($C693,[1]量産!$C$4:$N$15550,3,FALSE)</f>
        <v>0</v>
      </c>
      <c r="AA693" s="42" t="str">
        <f>VLOOKUP($C693,[1]量産!$C$4:$N$15550,4,FALSE)</f>
        <v>VL24 NPR</v>
      </c>
      <c r="AB693" s="42" t="str">
        <f>VLOOKUP($C693,[1]量産!$C$4:$N$15550,5,FALSE)</f>
        <v>VL24 A-Gr</v>
      </c>
      <c r="AC693" s="81" t="str">
        <f>VLOOKUP($C693,[1]量産!$C$4:$N$15550,6,FALSE)</f>
        <v>【I3JAS94】VL24 A-Gr　3X系FRAME ASM　一生向け新規出図</v>
      </c>
      <c r="AD693" s="42" t="str">
        <f>VLOOKUP($C693,[1]量産!$C$4:$N$15550,7,FALSE)</f>
        <v>PA1-0084</v>
      </c>
      <c r="AE693" s="42" t="str">
        <f>VLOOKUP($C693,[1]量産!$C$4:$N$15550,8,FALSE)</f>
        <v>C</v>
      </c>
      <c r="AF693" s="82" t="str">
        <f>VLOOKUP($C693,[1]量産!$C$4:$N$15550,9,FALSE)</f>
        <v>W2C</v>
      </c>
      <c r="AG693" s="83" t="str">
        <f>VLOOKUP($C693,[1]量産!$C$4:$N$15550,10,FALSE)</f>
        <v>○</v>
      </c>
      <c r="AH693" s="42" t="str">
        <f>VLOOKUP($C693,[1]量産!$C$4:$N$15550,11,FALSE)</f>
        <v>-</v>
      </c>
      <c r="AI693" s="84">
        <f>VLOOKUP($C693,[1]量産!$C$4:$N$15550,12,FALSE)</f>
        <v>20201021</v>
      </c>
      <c r="AJ693" s="9"/>
      <c r="AK693" s="10"/>
      <c r="AL693" s="11">
        <f t="shared" ref="AL693:AL724" si="84">C693</f>
        <v>8976840300</v>
      </c>
      <c r="AM693" s="11" t="str">
        <f t="shared" ref="AM693:AM724" si="85">B693</f>
        <v>C</v>
      </c>
      <c r="AN693" s="11" t="e">
        <f t="shared" ref="AN693:AN724" si="86">E693</f>
        <v>#N/A</v>
      </c>
      <c r="AQ693" s="11">
        <f t="shared" ref="AQ693:AQ702" si="87">VLOOKUP(AP693,AL693:AM1530,2,FALSE)</f>
        <v>0</v>
      </c>
      <c r="AR693" s="11">
        <f t="shared" ref="AR693:AR702" si="88">VLOOKUP(AP693,AL693:AN1530,3,FALSE)</f>
        <v>0</v>
      </c>
      <c r="BK693" s="13" t="e">
        <f>VLOOKUP(C:C,[2]Sheet2!$A:$A,1,FALSE)</f>
        <v>#N/A</v>
      </c>
    </row>
    <row r="694" spans="1:63" s="13" customFormat="1">
      <c r="A694" s="138">
        <v>694</v>
      </c>
      <c r="B694" s="170" t="s">
        <v>24</v>
      </c>
      <c r="C694" s="136">
        <v>8976840320</v>
      </c>
      <c r="D694" s="136" t="s">
        <v>706</v>
      </c>
      <c r="E694" s="247" t="e">
        <v>#N/A</v>
      </c>
      <c r="F694" s="139">
        <v>1</v>
      </c>
      <c r="G694" s="139" t="s">
        <v>1177</v>
      </c>
      <c r="H694" s="139" t="s">
        <v>85</v>
      </c>
      <c r="I694" s="152">
        <v>1</v>
      </c>
      <c r="J694" s="152">
        <v>2</v>
      </c>
      <c r="K694" s="139"/>
      <c r="L694" s="152"/>
      <c r="M694" s="152"/>
      <c r="N694" s="139"/>
      <c r="O694" s="139"/>
      <c r="P694" s="139"/>
      <c r="Q694" s="139"/>
      <c r="R694" s="139"/>
      <c r="S694" s="139"/>
      <c r="T694" s="152"/>
      <c r="U694" s="152"/>
      <c r="V694" s="139">
        <v>3</v>
      </c>
      <c r="W694" s="136" t="s">
        <v>680</v>
      </c>
      <c r="X694" s="136" t="s">
        <v>790</v>
      </c>
      <c r="Y694" s="42" t="str">
        <f>VLOOKUP($C694,[1]量産!$C$4:$N$15550,2,FALSE)</f>
        <v>I3JAS94</v>
      </c>
      <c r="Z694" s="108">
        <f>VLOOKUP($C694,[1]量産!$C$4:$N$15550,3,FALSE)</f>
        <v>0</v>
      </c>
      <c r="AA694" s="42" t="str">
        <f>VLOOKUP($C694,[1]量産!$C$4:$N$15550,4,FALSE)</f>
        <v>VL24 NQR</v>
      </c>
      <c r="AB694" s="42" t="str">
        <f>VLOOKUP($C694,[1]量産!$C$4:$N$15550,5,FALSE)</f>
        <v>VL24 A-Gr</v>
      </c>
      <c r="AC694" s="81" t="str">
        <f>VLOOKUP($C694,[1]量産!$C$4:$N$15550,6,FALSE)</f>
        <v>【I3JAS94】VL24 A-Gr　3X系FRAME ASM　一生向け新規出図</v>
      </c>
      <c r="AD694" s="42" t="str">
        <f>VLOOKUP($C694,[1]量産!$C$4:$N$15550,7,FALSE)</f>
        <v>PA1-0084</v>
      </c>
      <c r="AE694" s="42" t="str">
        <f>VLOOKUP($C694,[1]量産!$C$4:$N$15550,8,FALSE)</f>
        <v>C</v>
      </c>
      <c r="AF694" s="82" t="str">
        <f>VLOOKUP($C694,[1]量産!$C$4:$N$15550,9,FALSE)</f>
        <v>W2D</v>
      </c>
      <c r="AG694" s="83" t="str">
        <f>VLOOKUP($C694,[1]量産!$C$4:$N$15550,10,FALSE)</f>
        <v>○</v>
      </c>
      <c r="AH694" s="42" t="str">
        <f>VLOOKUP($C694,[1]量産!$C$4:$N$15550,11,FALSE)</f>
        <v>-</v>
      </c>
      <c r="AI694" s="84">
        <f>VLOOKUP($C694,[1]量産!$C$4:$N$15550,12,FALSE)</f>
        <v>20201021</v>
      </c>
      <c r="AJ694" s="9"/>
      <c r="AK694" s="10"/>
      <c r="AL694" s="11">
        <f t="shared" si="84"/>
        <v>8976840320</v>
      </c>
      <c r="AM694" s="11" t="str">
        <f t="shared" si="85"/>
        <v>C</v>
      </c>
      <c r="AN694" s="11" t="e">
        <f t="shared" si="86"/>
        <v>#N/A</v>
      </c>
      <c r="AQ694" s="11">
        <f t="shared" si="87"/>
        <v>0</v>
      </c>
      <c r="AR694" s="11">
        <f t="shared" si="88"/>
        <v>0</v>
      </c>
      <c r="BK694" s="13" t="e">
        <f>VLOOKUP(C:C,[2]Sheet2!$A:$A,1,FALSE)</f>
        <v>#N/A</v>
      </c>
    </row>
    <row r="695" spans="1:63" s="13" customFormat="1">
      <c r="A695" s="138">
        <v>698</v>
      </c>
      <c r="B695" s="170" t="s">
        <v>24</v>
      </c>
      <c r="C695" s="136">
        <v>8977909722</v>
      </c>
      <c r="D695" s="136" t="s">
        <v>41</v>
      </c>
      <c r="E695" s="247" t="e">
        <v>#N/A</v>
      </c>
      <c r="F695" s="139">
        <v>1</v>
      </c>
      <c r="G695" s="139" t="s">
        <v>754</v>
      </c>
      <c r="H695" s="139" t="s">
        <v>85</v>
      </c>
      <c r="I695" s="152">
        <v>1</v>
      </c>
      <c r="J695" s="139"/>
      <c r="K695" s="139"/>
      <c r="L695" s="139"/>
      <c r="M695" s="152"/>
      <c r="N695" s="139"/>
      <c r="O695" s="139"/>
      <c r="P695" s="139"/>
      <c r="Q695" s="139"/>
      <c r="R695" s="139"/>
      <c r="S695" s="139">
        <v>1</v>
      </c>
      <c r="T695" s="139">
        <v>1</v>
      </c>
      <c r="U695" s="139"/>
      <c r="V695" s="139">
        <v>3</v>
      </c>
      <c r="W695" s="136" t="s">
        <v>680</v>
      </c>
      <c r="X695" s="136" t="s">
        <v>790</v>
      </c>
      <c r="Y695" s="42" t="str">
        <f>VLOOKUP($C695,[1]量産!$C$4:$N$15550,2,FALSE)</f>
        <v>I4JJC01</v>
      </c>
      <c r="Z695" s="108">
        <f>VLOOKUP($C695,[1]量産!$C$4:$N$15550,3,FALSE)</f>
        <v>0</v>
      </c>
      <c r="AA695" s="42" t="str">
        <f>VLOOKUP($C695,[1]量産!$C$4:$N$15550,4,FALSE)</f>
        <v>VL24 NPR</v>
      </c>
      <c r="AB695" s="42" t="str">
        <f>VLOOKUP($C695,[1]量産!$C$4:$N$15550,5,FALSE)</f>
        <v>VL24 D-Gr</v>
      </c>
      <c r="AC695" s="81" t="str">
        <f>VLOOKUP($C695,[1]量産!$C$4:$N$15550,6,FALSE)</f>
        <v>【I4JJC01】VL24 D-Gr NPR 850巾FRAME　SOP向けサ変出図</v>
      </c>
      <c r="AD695" s="42" t="str">
        <f>VLOOKUP($C695,[1]量産!$C$4:$N$15550,7,FALSE)</f>
        <v>PA1-2058</v>
      </c>
      <c r="AE695" s="42" t="str">
        <f>VLOOKUP($C695,[1]量産!$C$4:$N$15550,8,FALSE)</f>
        <v>C</v>
      </c>
      <c r="AF695" s="82" t="str">
        <f>VLOOKUP($C695,[1]量産!$C$4:$N$15550,9,FALSE)</f>
        <v>2WBC</v>
      </c>
      <c r="AG695" s="83" t="str">
        <f>VLOOKUP($C695,[1]量産!$C$4:$N$15550,10,FALSE)</f>
        <v>○</v>
      </c>
      <c r="AH695" s="42" t="str">
        <f>VLOOKUP($C695,[1]量産!$C$4:$N$15550,11,FALSE)</f>
        <v>-</v>
      </c>
      <c r="AI695" s="84">
        <f>VLOOKUP($C695,[1]量産!$C$4:$N$15550,12,FALSE)</f>
        <v>20220321</v>
      </c>
      <c r="AJ695" s="9"/>
      <c r="AK695" s="10"/>
      <c r="AL695" s="11">
        <f t="shared" si="84"/>
        <v>8977909722</v>
      </c>
      <c r="AM695" s="11" t="str">
        <f t="shared" si="85"/>
        <v>C</v>
      </c>
      <c r="AN695" s="11" t="e">
        <f t="shared" si="86"/>
        <v>#N/A</v>
      </c>
      <c r="AQ695" s="11">
        <f t="shared" si="87"/>
        <v>0</v>
      </c>
      <c r="AR695" s="11">
        <f t="shared" si="88"/>
        <v>0</v>
      </c>
      <c r="BK695" s="13" t="e">
        <f>VLOOKUP(C:C,[2]Sheet2!$A:$A,1,FALSE)</f>
        <v>#N/A</v>
      </c>
    </row>
    <row r="696" spans="1:63" s="13" customFormat="1">
      <c r="A696" s="138">
        <v>700</v>
      </c>
      <c r="B696" s="170" t="s">
        <v>24</v>
      </c>
      <c r="C696" s="136">
        <v>8977917251</v>
      </c>
      <c r="D696" s="136" t="s">
        <v>313</v>
      </c>
      <c r="E696" s="247" t="e">
        <v>#N/A</v>
      </c>
      <c r="F696" s="139">
        <v>1</v>
      </c>
      <c r="G696" s="139" t="s">
        <v>377</v>
      </c>
      <c r="H696" s="139" t="s">
        <v>85</v>
      </c>
      <c r="I696" s="152">
        <v>6</v>
      </c>
      <c r="J696" s="152">
        <v>9</v>
      </c>
      <c r="K696" s="152"/>
      <c r="L696" s="139"/>
      <c r="M696" s="139"/>
      <c r="N696" s="152"/>
      <c r="O696" s="152">
        <v>3</v>
      </c>
      <c r="P696" s="152">
        <v>14</v>
      </c>
      <c r="Q696" s="152">
        <v>13</v>
      </c>
      <c r="R696" s="139">
        <v>12</v>
      </c>
      <c r="S696" s="152">
        <v>11</v>
      </c>
      <c r="T696" s="152">
        <v>15</v>
      </c>
      <c r="U696" s="152">
        <v>10</v>
      </c>
      <c r="V696" s="139">
        <v>93</v>
      </c>
      <c r="W696" s="136" t="s">
        <v>680</v>
      </c>
      <c r="X696" s="136" t="s">
        <v>806</v>
      </c>
      <c r="Y696" s="42" t="str">
        <f>VLOOKUP($C696,[1]量産!$C$4:$N$15550,2,FALSE)</f>
        <v>I4JLA93A</v>
      </c>
      <c r="Z696" s="108">
        <f>VLOOKUP($C696,[1]量産!$C$4:$N$15550,3,FALSE)</f>
        <v>0</v>
      </c>
      <c r="AA696" s="42" t="str">
        <f>VLOOKUP($C696,[1]量産!$C$4:$N$15550,4,FALSE)</f>
        <v>VL32 NPR</v>
      </c>
      <c r="AB696" s="42" t="str">
        <f>VLOOKUP($C696,[1]量産!$C$4:$N$15550,5,FALSE)</f>
        <v>VL32 850幅</v>
      </c>
      <c r="AC696" s="81" t="str">
        <f>VLOOKUP($C696,[1]量産!$C$4:$N$15550,6,FALSE)</f>
        <v>VL32 D2-GR 850幅 SOP   FRAME ASM 設変出図　(内容:F/ASM＆W /PAINT＆EXTENSIONの図面変更 )</v>
      </c>
      <c r="AD696" s="42" t="str">
        <f>VLOOKUP($C696,[1]量産!$C$4:$N$15550,7,FALSE)</f>
        <v>PA1-4006</v>
      </c>
      <c r="AE696" s="42" t="str">
        <f>VLOOKUP($C696,[1]量産!$C$4:$N$15550,8,FALSE)</f>
        <v>C</v>
      </c>
      <c r="AF696" s="82" t="str">
        <f>VLOOKUP($C696,[1]量産!$C$4:$N$15550,9,FALSE)</f>
        <v>WAM</v>
      </c>
      <c r="AG696" s="83" t="str">
        <f>VLOOKUP($C696,[1]量産!$C$4:$N$15550,10,FALSE)</f>
        <v>○</v>
      </c>
      <c r="AH696" s="42" t="str">
        <f>VLOOKUP($C696,[1]量産!$C$4:$N$15550,11,FALSE)</f>
        <v>-</v>
      </c>
      <c r="AI696" s="84">
        <f>VLOOKUP($C696,[1]量産!$C$4:$N$15550,12,FALSE)</f>
        <v>20231226</v>
      </c>
      <c r="AJ696" s="9"/>
      <c r="AK696" s="10"/>
      <c r="AL696" s="11">
        <f t="shared" si="84"/>
        <v>8977917251</v>
      </c>
      <c r="AM696" s="11" t="str">
        <f t="shared" si="85"/>
        <v>C</v>
      </c>
      <c r="AN696" s="11" t="e">
        <f t="shared" si="86"/>
        <v>#N/A</v>
      </c>
      <c r="AQ696" s="11">
        <f t="shared" si="87"/>
        <v>0</v>
      </c>
      <c r="AR696" s="11">
        <f t="shared" si="88"/>
        <v>0</v>
      </c>
      <c r="BK696" s="13" t="e">
        <f>VLOOKUP(C:C,[2]Sheet2!$A:$A,1,FALSE)</f>
        <v>#N/A</v>
      </c>
    </row>
    <row r="697" spans="1:63" s="13" customFormat="1">
      <c r="A697" s="138">
        <v>702</v>
      </c>
      <c r="B697" s="170" t="s">
        <v>24</v>
      </c>
      <c r="C697" s="136">
        <v>8977917300</v>
      </c>
      <c r="D697" s="136" t="s">
        <v>313</v>
      </c>
      <c r="E697" s="247" t="e">
        <v>#N/A</v>
      </c>
      <c r="F697" s="139">
        <v>1</v>
      </c>
      <c r="G697" s="139" t="s">
        <v>963</v>
      </c>
      <c r="H697" s="139" t="s">
        <v>85</v>
      </c>
      <c r="I697" s="152">
        <v>2</v>
      </c>
      <c r="J697" s="139">
        <v>1</v>
      </c>
      <c r="K697" s="152">
        <v>1</v>
      </c>
      <c r="L697" s="139">
        <v>3</v>
      </c>
      <c r="M697" s="139">
        <v>2</v>
      </c>
      <c r="N697" s="139">
        <v>2</v>
      </c>
      <c r="O697" s="139">
        <v>2</v>
      </c>
      <c r="P697" s="139">
        <v>2</v>
      </c>
      <c r="Q697" s="139">
        <v>2</v>
      </c>
      <c r="R697" s="139">
        <v>2</v>
      </c>
      <c r="S697" s="139"/>
      <c r="T697" s="139"/>
      <c r="U697" s="139"/>
      <c r="V697" s="139">
        <v>19</v>
      </c>
      <c r="W697" s="136" t="s">
        <v>680</v>
      </c>
      <c r="X697" s="136" t="s">
        <v>801</v>
      </c>
      <c r="Y697" s="42" t="str">
        <f>VLOOKUP($C697,[1]量産!$C$4:$N$15550,2,FALSE)</f>
        <v>I3JCJ80</v>
      </c>
      <c r="Z697" s="108">
        <f>VLOOKUP($C697,[1]量産!$C$4:$N$15550,3,FALSE)</f>
        <v>0</v>
      </c>
      <c r="AA697" s="42" t="str">
        <f>VLOOKUP($C697,[1]量産!$C$4:$N$15550,4,FALSE)</f>
        <v>VL32 NPR</v>
      </c>
      <c r="AB697" s="42" t="str">
        <f>VLOOKUP($C697,[1]量産!$C$4:$N$15550,5,FALSE)</f>
        <v>VL32 850幅</v>
      </c>
      <c r="AC697" s="81" t="str">
        <f>VLOOKUP($C697,[1]量産!$C$4:$N$15550,6,FALSE)</f>
        <v>VL32 D2-GR 850幅 FRAME ASM SOP 新規出図</v>
      </c>
      <c r="AD697" s="42" t="str">
        <f>VLOOKUP($C697,[1]量産!$C$4:$N$15550,7,FALSE)</f>
        <v>PA1-5028</v>
      </c>
      <c r="AE697" s="42" t="str">
        <f>VLOOKUP($C697,[1]量産!$C$4:$N$15550,8,FALSE)</f>
        <v>C</v>
      </c>
      <c r="AF697" s="82" t="str">
        <f>VLOOKUP($C697,[1]量産!$C$4:$N$15550,9,FALSE)</f>
        <v>W4A</v>
      </c>
      <c r="AG697" s="83" t="str">
        <f>VLOOKUP($C697,[1]量産!$C$4:$N$15550,10,FALSE)</f>
        <v>○</v>
      </c>
      <c r="AH697" s="42" t="str">
        <f>VLOOKUP($C697,[1]量産!$C$4:$N$15550,11,FALSE)</f>
        <v>-</v>
      </c>
      <c r="AI697" s="84">
        <f>VLOOKUP($C697,[1]量産!$C$4:$N$15550,12,FALSE)</f>
        <v>20241017</v>
      </c>
      <c r="AJ697" s="9"/>
      <c r="AK697" s="10"/>
      <c r="AL697" s="11">
        <f t="shared" si="84"/>
        <v>8977917300</v>
      </c>
      <c r="AM697" s="11" t="str">
        <f t="shared" si="85"/>
        <v>C</v>
      </c>
      <c r="AN697" s="11" t="e">
        <f t="shared" si="86"/>
        <v>#N/A</v>
      </c>
      <c r="AQ697" s="11">
        <f t="shared" si="87"/>
        <v>0</v>
      </c>
      <c r="AR697" s="11">
        <f t="shared" si="88"/>
        <v>0</v>
      </c>
      <c r="BK697" s="13" t="e">
        <f>VLOOKUP(C:C,[2]Sheet2!$A:$A,1,FALSE)</f>
        <v>#N/A</v>
      </c>
    </row>
    <row r="698" spans="1:63" s="13" customFormat="1">
      <c r="A698" s="138">
        <v>703</v>
      </c>
      <c r="B698" s="170" t="s">
        <v>24</v>
      </c>
      <c r="C698" s="136">
        <v>8977917320</v>
      </c>
      <c r="D698" s="136" t="s">
        <v>313</v>
      </c>
      <c r="E698" s="247" t="e">
        <v>#N/A</v>
      </c>
      <c r="F698" s="139">
        <v>1</v>
      </c>
      <c r="G698" s="139" t="s">
        <v>367</v>
      </c>
      <c r="H698" s="139" t="s">
        <v>85</v>
      </c>
      <c r="I698" s="152">
        <v>47</v>
      </c>
      <c r="J698" s="152">
        <v>39</v>
      </c>
      <c r="K698" s="152">
        <v>20</v>
      </c>
      <c r="L698" s="152">
        <v>39</v>
      </c>
      <c r="M698" s="152">
        <v>33</v>
      </c>
      <c r="N698" s="139">
        <v>34</v>
      </c>
      <c r="O698" s="139">
        <v>31</v>
      </c>
      <c r="P698" s="139">
        <v>51</v>
      </c>
      <c r="Q698" s="139">
        <v>48</v>
      </c>
      <c r="R698" s="152">
        <v>46</v>
      </c>
      <c r="S698" s="152">
        <v>42</v>
      </c>
      <c r="T698" s="152">
        <v>54</v>
      </c>
      <c r="U698" s="152">
        <v>40</v>
      </c>
      <c r="V698" s="139">
        <v>524</v>
      </c>
      <c r="W698" s="136" t="s">
        <v>680</v>
      </c>
      <c r="X698" s="136" t="s">
        <v>801</v>
      </c>
      <c r="Y698" s="42" t="str">
        <f>VLOOKUP($C698,[1]量産!$C$4:$N$15550,2,FALSE)</f>
        <v>I3JCJ80</v>
      </c>
      <c r="Z698" s="108">
        <f>VLOOKUP($C698,[1]量産!$C$4:$N$15550,3,FALSE)</f>
        <v>0</v>
      </c>
      <c r="AA698" s="42" t="str">
        <f>VLOOKUP($C698,[1]量産!$C$4:$N$15550,4,FALSE)</f>
        <v>VL32 NPR</v>
      </c>
      <c r="AB698" s="42" t="str">
        <f>VLOOKUP($C698,[1]量産!$C$4:$N$15550,5,FALSE)</f>
        <v>VL32 850幅</v>
      </c>
      <c r="AC698" s="81" t="str">
        <f>VLOOKUP($C698,[1]量産!$C$4:$N$15550,6,FALSE)</f>
        <v>VL32 D2-GR 850幅 FRAME ASM SOP 新規出図</v>
      </c>
      <c r="AD698" s="42" t="str">
        <f>VLOOKUP($C698,[1]量産!$C$4:$N$15550,7,FALSE)</f>
        <v>PA1-4004</v>
      </c>
      <c r="AE698" s="42" t="str">
        <f>VLOOKUP($C698,[1]量産!$C$4:$N$15550,8,FALSE)</f>
        <v>C</v>
      </c>
      <c r="AF698" s="82" t="str">
        <f>VLOOKUP($C698,[1]量産!$C$4:$N$15550,9,FALSE)</f>
        <v>W4B</v>
      </c>
      <c r="AG698" s="83" t="str">
        <f>VLOOKUP($C698,[1]量産!$C$4:$N$15550,10,FALSE)</f>
        <v>○</v>
      </c>
      <c r="AH698" s="42" t="str">
        <f>VLOOKUP($C698,[1]量産!$C$4:$N$15550,11,FALSE)</f>
        <v>-</v>
      </c>
      <c r="AI698" s="84">
        <f>VLOOKUP($C698,[1]量産!$C$4:$N$15550,12,FALSE)</f>
        <v>20231226</v>
      </c>
      <c r="AJ698" s="9"/>
      <c r="AK698" s="10"/>
      <c r="AL698" s="11">
        <f t="shared" si="84"/>
        <v>8977917320</v>
      </c>
      <c r="AM698" s="11" t="str">
        <f t="shared" si="85"/>
        <v>C</v>
      </c>
      <c r="AN698" s="11" t="e">
        <f t="shared" si="86"/>
        <v>#N/A</v>
      </c>
      <c r="AQ698" s="11">
        <f t="shared" si="87"/>
        <v>0</v>
      </c>
      <c r="AR698" s="11">
        <f t="shared" si="88"/>
        <v>0</v>
      </c>
      <c r="BK698" s="13" t="e">
        <f>VLOOKUP(C:C,[2]Sheet2!$A:$A,1,FALSE)</f>
        <v>#N/A</v>
      </c>
    </row>
    <row r="699" spans="1:63" s="13" customFormat="1">
      <c r="A699" s="138">
        <v>705</v>
      </c>
      <c r="B699" s="170" t="s">
        <v>24</v>
      </c>
      <c r="C699" s="136">
        <v>8977917380</v>
      </c>
      <c r="D699" s="136" t="s">
        <v>313</v>
      </c>
      <c r="E699" s="247" t="e">
        <v>#N/A</v>
      </c>
      <c r="F699" s="139">
        <v>1</v>
      </c>
      <c r="G699" s="139" t="s">
        <v>1319</v>
      </c>
      <c r="H699" s="139" t="s">
        <v>85</v>
      </c>
      <c r="I699" s="139">
        <v>1</v>
      </c>
      <c r="J699" s="139"/>
      <c r="K699" s="152"/>
      <c r="L699" s="152"/>
      <c r="M699" s="152"/>
      <c r="N699" s="152"/>
      <c r="O699" s="152"/>
      <c r="P699" s="152"/>
      <c r="Q699" s="152"/>
      <c r="R699" s="152"/>
      <c r="S699" s="152"/>
      <c r="T699" s="152"/>
      <c r="U699" s="152"/>
      <c r="V699" s="139">
        <v>1</v>
      </c>
      <c r="W699" s="136" t="s">
        <v>680</v>
      </c>
      <c r="X699" s="136" t="s">
        <v>801</v>
      </c>
      <c r="Y699" s="42" t="str">
        <f>VLOOKUP($C699,[1]量産!$C$4:$N$15550,2,FALSE)</f>
        <v>I3JCJ80</v>
      </c>
      <c r="Z699" s="108">
        <f>VLOOKUP($C699,[1]量産!$C$4:$N$15550,3,FALSE)</f>
        <v>0</v>
      </c>
      <c r="AA699" s="42" t="str">
        <f>VLOOKUP($C699,[1]量産!$C$4:$N$15550,4,FALSE)</f>
        <v>VL32 NPR</v>
      </c>
      <c r="AB699" s="42" t="str">
        <f>VLOOKUP($C699,[1]量産!$C$4:$N$15550,5,FALSE)</f>
        <v>VL32 850幅</v>
      </c>
      <c r="AC699" s="81" t="str">
        <f>VLOOKUP($C699,[1]量産!$C$4:$N$15550,6,FALSE)</f>
        <v>VL32 D2-GR 850幅 FRAME ASM SOP 新規出図</v>
      </c>
      <c r="AD699" s="42" t="str">
        <f>VLOOKUP($C699,[1]量産!$C$4:$N$15550,7,FALSE)</f>
        <v>PA1-5067</v>
      </c>
      <c r="AE699" s="42" t="str">
        <f>VLOOKUP($C699,[1]量産!$C$4:$N$15550,8,FALSE)</f>
        <v>C</v>
      </c>
      <c r="AF699" s="82" t="str">
        <f>VLOOKUP($C699,[1]量産!$C$4:$N$15550,9,FALSE)</f>
        <v>W4J</v>
      </c>
      <c r="AG699" s="83" t="str">
        <f>VLOOKUP($C699,[1]量産!$C$4:$N$15550,10,FALSE)</f>
        <v>○</v>
      </c>
      <c r="AH699" s="42" t="str">
        <f>VLOOKUP($C699,[1]量産!$C$4:$N$15550,11,FALSE)</f>
        <v>-</v>
      </c>
      <c r="AI699" s="84">
        <f>VLOOKUP($C699,[1]量産!$C$4:$N$15550,12,FALSE)</f>
        <v>20250522</v>
      </c>
      <c r="AJ699" s="9"/>
      <c r="AK699" s="10"/>
      <c r="AL699" s="11">
        <f t="shared" si="84"/>
        <v>8977917380</v>
      </c>
      <c r="AM699" s="11" t="str">
        <f t="shared" si="85"/>
        <v>C</v>
      </c>
      <c r="AN699" s="11" t="e">
        <f t="shared" si="86"/>
        <v>#N/A</v>
      </c>
      <c r="AQ699" s="11">
        <f t="shared" si="87"/>
        <v>0</v>
      </c>
      <c r="AR699" s="11">
        <f t="shared" si="88"/>
        <v>0</v>
      </c>
      <c r="BK699" s="13" t="e">
        <f>VLOOKUP(C:C,[2]Sheet2!$A:$A,1,FALSE)</f>
        <v>#N/A</v>
      </c>
    </row>
    <row r="700" spans="1:63" s="13" customFormat="1">
      <c r="A700" s="138">
        <v>706</v>
      </c>
      <c r="B700" s="170" t="s">
        <v>24</v>
      </c>
      <c r="C700" s="136">
        <v>8977917460</v>
      </c>
      <c r="D700" s="136" t="s">
        <v>313</v>
      </c>
      <c r="E700" s="247" t="e">
        <v>#N/A</v>
      </c>
      <c r="F700" s="139">
        <v>1</v>
      </c>
      <c r="G700" s="139" t="s">
        <v>1257</v>
      </c>
      <c r="H700" s="139" t="s">
        <v>85</v>
      </c>
      <c r="I700" s="152">
        <v>1</v>
      </c>
      <c r="J700" s="139">
        <v>1</v>
      </c>
      <c r="K700" s="139"/>
      <c r="L700" s="152"/>
      <c r="M700" s="152"/>
      <c r="N700" s="139"/>
      <c r="O700" s="139">
        <v>1</v>
      </c>
      <c r="P700" s="139">
        <v>1</v>
      </c>
      <c r="Q700" s="139">
        <v>1</v>
      </c>
      <c r="R700" s="139">
        <v>1</v>
      </c>
      <c r="S700" s="152"/>
      <c r="T700" s="152"/>
      <c r="U700" s="152"/>
      <c r="V700" s="139">
        <v>6</v>
      </c>
      <c r="W700" s="136" t="s">
        <v>680</v>
      </c>
      <c r="X700" s="136" t="s">
        <v>801</v>
      </c>
      <c r="Y700" s="42" t="str">
        <f>VLOOKUP($C700,[1]量産!$C$4:$N$15550,2,FALSE)</f>
        <v>I3JCJ80</v>
      </c>
      <c r="Z700" s="108">
        <f>VLOOKUP($C700,[1]量産!$C$4:$N$15550,3,FALSE)</f>
        <v>0</v>
      </c>
      <c r="AA700" s="42" t="str">
        <f>VLOOKUP($C700,[1]量産!$C$4:$N$15550,4,FALSE)</f>
        <v>VL32 NPR</v>
      </c>
      <c r="AB700" s="42" t="str">
        <f>VLOOKUP($C700,[1]量産!$C$4:$N$15550,5,FALSE)</f>
        <v>VL32 850幅</v>
      </c>
      <c r="AC700" s="81" t="str">
        <f>VLOOKUP($C700,[1]量産!$C$4:$N$15550,6,FALSE)</f>
        <v>VL32 D2-GR 850幅 FRAME ASM SOP 新規出図</v>
      </c>
      <c r="AD700" s="42" t="str">
        <f>VLOOKUP($C700,[1]量産!$C$4:$N$15550,7,FALSE)</f>
        <v>PA1-5055</v>
      </c>
      <c r="AE700" s="42" t="str">
        <f>VLOOKUP($C700,[1]量産!$C$4:$N$15550,8,FALSE)</f>
        <v>C</v>
      </c>
      <c r="AF700" s="82" t="str">
        <f>VLOOKUP($C700,[1]量産!$C$4:$N$15550,9,FALSE)</f>
        <v>W1Y</v>
      </c>
      <c r="AG700" s="83" t="str">
        <f>VLOOKUP($C700,[1]量産!$C$4:$N$15550,10,FALSE)</f>
        <v>○</v>
      </c>
      <c r="AH700" s="42" t="str">
        <f>VLOOKUP($C700,[1]量産!$C$4:$N$15550,11,FALSE)</f>
        <v>-</v>
      </c>
      <c r="AI700" s="84">
        <f>VLOOKUP($C700,[1]量産!$C$4:$N$15550,12,FALSE)</f>
        <v>20241017</v>
      </c>
      <c r="AJ700" s="9"/>
      <c r="AK700" s="10"/>
      <c r="AL700" s="11">
        <f t="shared" si="84"/>
        <v>8977917460</v>
      </c>
      <c r="AM700" s="11" t="str">
        <f t="shared" si="85"/>
        <v>C</v>
      </c>
      <c r="AN700" s="11" t="e">
        <f t="shared" si="86"/>
        <v>#N/A</v>
      </c>
      <c r="AQ700" s="11">
        <f t="shared" si="87"/>
        <v>0</v>
      </c>
      <c r="AR700" s="11">
        <f t="shared" si="88"/>
        <v>0</v>
      </c>
      <c r="BK700" s="13" t="e">
        <f>VLOOKUP(C:C,[2]Sheet2!$A:$A,1,FALSE)</f>
        <v>#N/A</v>
      </c>
    </row>
    <row r="701" spans="1:63" s="13" customFormat="1">
      <c r="A701" s="138">
        <v>707</v>
      </c>
      <c r="B701" s="170" t="s">
        <v>24</v>
      </c>
      <c r="C701" s="136">
        <v>8977917470</v>
      </c>
      <c r="D701" s="136" t="s">
        <v>313</v>
      </c>
      <c r="E701" s="247" t="e">
        <v>#N/A</v>
      </c>
      <c r="F701" s="139">
        <v>1</v>
      </c>
      <c r="G701" s="139" t="s">
        <v>382</v>
      </c>
      <c r="H701" s="139" t="s">
        <v>85</v>
      </c>
      <c r="I701" s="139">
        <v>94</v>
      </c>
      <c r="J701" s="139">
        <v>5</v>
      </c>
      <c r="K701" s="139">
        <v>22</v>
      </c>
      <c r="L701" s="152">
        <v>47</v>
      </c>
      <c r="M701" s="152">
        <v>41</v>
      </c>
      <c r="N701" s="152">
        <v>41</v>
      </c>
      <c r="O701" s="152">
        <v>29</v>
      </c>
      <c r="P701" s="152">
        <v>20</v>
      </c>
      <c r="Q701" s="152">
        <v>19</v>
      </c>
      <c r="R701" s="152">
        <v>19</v>
      </c>
      <c r="S701" s="152">
        <v>17</v>
      </c>
      <c r="T701" s="152">
        <v>21</v>
      </c>
      <c r="U701" s="152">
        <v>16</v>
      </c>
      <c r="V701" s="139">
        <v>391</v>
      </c>
      <c r="W701" s="136" t="s">
        <v>680</v>
      </c>
      <c r="X701" s="136" t="s">
        <v>801</v>
      </c>
      <c r="Y701" s="42" t="str">
        <f>VLOOKUP($C701,[1]量産!$C$4:$N$15550,2,FALSE)</f>
        <v>I3JCJ80</v>
      </c>
      <c r="Z701" s="108">
        <f>VLOOKUP($C701,[1]量産!$C$4:$N$15550,3,FALSE)</f>
        <v>0</v>
      </c>
      <c r="AA701" s="42" t="str">
        <f>VLOOKUP($C701,[1]量産!$C$4:$N$15550,4,FALSE)</f>
        <v>VL32 NPR</v>
      </c>
      <c r="AB701" s="42" t="str">
        <f>VLOOKUP($C701,[1]量産!$C$4:$N$15550,5,FALSE)</f>
        <v>VL32 850幅</v>
      </c>
      <c r="AC701" s="81" t="str">
        <f>VLOOKUP($C701,[1]量産!$C$4:$N$15550,6,FALSE)</f>
        <v>VL32 D2-GR 850幅 FRAME ASM SOP 新規出図</v>
      </c>
      <c r="AD701" s="42" t="str">
        <f>VLOOKUP($C701,[1]量産!$C$4:$N$15550,7,FALSE)</f>
        <v>PA1-4009</v>
      </c>
      <c r="AE701" s="42" t="str">
        <f>VLOOKUP($C701,[1]量産!$C$4:$N$15550,8,FALSE)</f>
        <v>C</v>
      </c>
      <c r="AF701" s="82" t="str">
        <f>VLOOKUP($C701,[1]量産!$C$4:$N$15550,9,FALSE)</f>
        <v>W1Z</v>
      </c>
      <c r="AG701" s="83" t="str">
        <f>VLOOKUP($C701,[1]量産!$C$4:$N$15550,10,FALSE)</f>
        <v>○</v>
      </c>
      <c r="AH701" s="42" t="str">
        <f>VLOOKUP($C701,[1]量産!$C$4:$N$15550,11,FALSE)</f>
        <v>-</v>
      </c>
      <c r="AI701" s="84">
        <f>VLOOKUP($C701,[1]量産!$C$4:$N$15550,12,FALSE)</f>
        <v>20231227</v>
      </c>
      <c r="AJ701" s="9"/>
      <c r="AK701" s="10"/>
      <c r="AL701" s="11">
        <f t="shared" si="84"/>
        <v>8977917470</v>
      </c>
      <c r="AM701" s="11" t="str">
        <f t="shared" si="85"/>
        <v>C</v>
      </c>
      <c r="AN701" s="11" t="e">
        <f t="shared" si="86"/>
        <v>#N/A</v>
      </c>
      <c r="AQ701" s="11">
        <f t="shared" si="87"/>
        <v>0</v>
      </c>
      <c r="AR701" s="11">
        <f t="shared" si="88"/>
        <v>0</v>
      </c>
      <c r="BK701" s="13" t="e">
        <f>VLOOKUP(C:C,[2]Sheet2!$A:$A,1,FALSE)</f>
        <v>#N/A</v>
      </c>
    </row>
    <row r="702" spans="1:63" s="13" customFormat="1">
      <c r="A702" s="138">
        <v>709</v>
      </c>
      <c r="B702" s="170" t="s">
        <v>24</v>
      </c>
      <c r="C702" s="136">
        <v>8977917530</v>
      </c>
      <c r="D702" s="136" t="s">
        <v>39</v>
      </c>
      <c r="E702" s="247" t="e">
        <v>#N/A</v>
      </c>
      <c r="F702" s="139">
        <v>1</v>
      </c>
      <c r="G702" s="139" t="s">
        <v>705</v>
      </c>
      <c r="H702" s="139" t="s">
        <v>85</v>
      </c>
      <c r="I702" s="139">
        <v>9</v>
      </c>
      <c r="J702" s="139">
        <v>6</v>
      </c>
      <c r="K702" s="139">
        <v>2</v>
      </c>
      <c r="L702" s="139">
        <v>4</v>
      </c>
      <c r="M702" s="139">
        <v>3</v>
      </c>
      <c r="N702" s="139">
        <v>3</v>
      </c>
      <c r="O702" s="139">
        <v>5</v>
      </c>
      <c r="P702" s="139">
        <v>15</v>
      </c>
      <c r="Q702" s="139">
        <v>15</v>
      </c>
      <c r="R702" s="139">
        <v>15</v>
      </c>
      <c r="S702" s="139">
        <v>13</v>
      </c>
      <c r="T702" s="139">
        <v>10</v>
      </c>
      <c r="U702" s="139">
        <v>8</v>
      </c>
      <c r="V702" s="139">
        <v>108</v>
      </c>
      <c r="W702" s="136" t="s">
        <v>680</v>
      </c>
      <c r="X702" s="136" t="s">
        <v>683</v>
      </c>
      <c r="Y702" s="42" t="str">
        <f>VLOOKUP($C702,[1]量産!$C$4:$N$15550,2,FALSE)</f>
        <v>I3JBA69</v>
      </c>
      <c r="Z702" s="108">
        <f>VLOOKUP($C702,[1]量産!$C$4:$N$15550,3,FALSE)</f>
        <v>0</v>
      </c>
      <c r="AA702" s="42" t="str">
        <f>VLOOKUP($C702,[1]量産!$C$4:$N$15550,4,FALSE)</f>
        <v>VL20 NPR</v>
      </c>
      <c r="AB702" s="42" t="str">
        <f>VLOOKUP($C702,[1]量産!$C$4:$N$15550,5,FALSE)</f>
        <v>VL20 E2-Gr</v>
      </c>
      <c r="AC702" s="81" t="str">
        <f>VLOOKUP($C702,[1]量産!$C$4:$N$15550,6,FALSE)</f>
        <v>【I3JBA69】VL20 E2-Gr　3X850巾FRAME ASM　新規出図</v>
      </c>
      <c r="AD702" s="42" t="str">
        <f>VLOOKUP($C702,[1]量産!$C$4:$N$15550,7,FALSE)</f>
        <v>PA1-2079</v>
      </c>
      <c r="AE702" s="42" t="str">
        <f>VLOOKUP($C702,[1]量産!$C$4:$N$15550,8,FALSE)</f>
        <v>C</v>
      </c>
      <c r="AF702" s="82" t="str">
        <f>VLOOKUP($C702,[1]量産!$C$4:$N$15550,9,FALSE)</f>
        <v>WHN</v>
      </c>
      <c r="AG702" s="83" t="str">
        <f>VLOOKUP($C702,[1]量産!$C$4:$N$15550,10,FALSE)</f>
        <v>○</v>
      </c>
      <c r="AH702" s="42" t="str">
        <f>VLOOKUP($C702,[1]量産!$C$4:$N$15550,11,FALSE)</f>
        <v>-</v>
      </c>
      <c r="AI702" s="84">
        <f>VLOOKUP($C702,[1]量産!$C$4:$N$15550,12,FALSE)</f>
        <v>20220421</v>
      </c>
      <c r="AJ702" s="9"/>
      <c r="AK702" s="10"/>
      <c r="AL702" s="11">
        <f t="shared" si="84"/>
        <v>8977917530</v>
      </c>
      <c r="AM702" s="11" t="str">
        <f t="shared" si="85"/>
        <v>C</v>
      </c>
      <c r="AN702" s="11" t="e">
        <f t="shared" si="86"/>
        <v>#N/A</v>
      </c>
      <c r="AQ702" s="11">
        <f t="shared" si="87"/>
        <v>0</v>
      </c>
      <c r="AR702" s="11">
        <f t="shared" si="88"/>
        <v>0</v>
      </c>
      <c r="BK702" s="13" t="e">
        <f>VLOOKUP(C:C,[2]Sheet2!$A:$A,1,FALSE)</f>
        <v>#N/A</v>
      </c>
    </row>
    <row r="703" spans="1:63" s="13" customFormat="1" outlineLevel="1">
      <c r="A703" s="138">
        <v>710</v>
      </c>
      <c r="B703" s="170" t="s">
        <v>24</v>
      </c>
      <c r="C703" s="136">
        <v>8977917540</v>
      </c>
      <c r="D703" s="136" t="s">
        <v>39</v>
      </c>
      <c r="E703" s="247" t="e">
        <v>#N/A</v>
      </c>
      <c r="F703" s="139">
        <v>1</v>
      </c>
      <c r="G703" s="139" t="s">
        <v>929</v>
      </c>
      <c r="H703" s="139" t="s">
        <v>85</v>
      </c>
      <c r="I703" s="139">
        <v>34</v>
      </c>
      <c r="J703" s="139">
        <v>29</v>
      </c>
      <c r="K703" s="139">
        <v>45</v>
      </c>
      <c r="L703" s="139">
        <v>89</v>
      </c>
      <c r="M703" s="139">
        <v>76</v>
      </c>
      <c r="N703" s="139">
        <v>77</v>
      </c>
      <c r="O703" s="139">
        <v>62</v>
      </c>
      <c r="P703" s="139">
        <v>48</v>
      </c>
      <c r="Q703" s="139">
        <v>45</v>
      </c>
      <c r="R703" s="139">
        <v>44</v>
      </c>
      <c r="S703" s="139">
        <v>34</v>
      </c>
      <c r="T703" s="139">
        <v>23</v>
      </c>
      <c r="U703" s="139">
        <v>16</v>
      </c>
      <c r="V703" s="139">
        <v>622</v>
      </c>
      <c r="W703" s="136" t="s">
        <v>680</v>
      </c>
      <c r="X703" s="136" t="s">
        <v>683</v>
      </c>
      <c r="Y703" s="42" t="str">
        <f>VLOOKUP($C703,[1]量産!$C$4:$N$15550,2,FALSE)</f>
        <v>I3JBA69</v>
      </c>
      <c r="Z703" s="108">
        <f>VLOOKUP($C703,[1]量産!$C$4:$N$15550,3,FALSE)</f>
        <v>0</v>
      </c>
      <c r="AA703" s="42" t="str">
        <f>VLOOKUP($C703,[1]量産!$C$4:$N$15550,4,FALSE)</f>
        <v>VL20 NPR</v>
      </c>
      <c r="AB703" s="42" t="str">
        <f>VLOOKUP($C703,[1]量産!$C$4:$N$15550,5,FALSE)</f>
        <v>VL20 E2-Gr</v>
      </c>
      <c r="AC703" s="81" t="str">
        <f>VLOOKUP($C703,[1]量産!$C$4:$N$15550,6,FALSE)</f>
        <v>【I3JBA69】VL20 E2-Gr　3X850巾FRAME ASM　新規出図</v>
      </c>
      <c r="AD703" s="42" t="str">
        <f>VLOOKUP($C703,[1]量産!$C$4:$N$15550,7,FALSE)</f>
        <v>PA1-3170</v>
      </c>
      <c r="AE703" s="42" t="str">
        <f>VLOOKUP($C703,[1]量産!$C$4:$N$15550,8,FALSE)</f>
        <v>C</v>
      </c>
      <c r="AF703" s="82" t="str">
        <f>VLOOKUP($C703,[1]量産!$C$4:$N$15550,9,FALSE)</f>
        <v>XOX</v>
      </c>
      <c r="AG703" s="83" t="str">
        <f>VLOOKUP($C703,[1]量産!$C$4:$N$15550,10,FALSE)</f>
        <v>○</v>
      </c>
      <c r="AH703" s="42" t="str">
        <f>VLOOKUP($C703,[1]量産!$C$4:$N$15550,11,FALSE)</f>
        <v>-</v>
      </c>
      <c r="AI703" s="84">
        <f>VLOOKUP($C703,[1]量産!$C$4:$N$15550,12,FALSE)</f>
        <v>20230825</v>
      </c>
      <c r="AJ703" s="9"/>
      <c r="AK703" s="10"/>
      <c r="AL703" s="11">
        <f t="shared" si="84"/>
        <v>8977917540</v>
      </c>
      <c r="AM703" s="11" t="str">
        <f t="shared" si="85"/>
        <v>C</v>
      </c>
      <c r="AN703" s="11" t="e">
        <f t="shared" si="86"/>
        <v>#N/A</v>
      </c>
      <c r="AQ703" s="11"/>
      <c r="AR703" s="11"/>
      <c r="BK703" s="13" t="e">
        <f>VLOOKUP(C:C,[2]Sheet2!$A:$A,1,FALSE)</f>
        <v>#N/A</v>
      </c>
    </row>
    <row r="704" spans="1:63" s="13" customFormat="1" outlineLevel="1">
      <c r="A704" s="138">
        <v>711</v>
      </c>
      <c r="B704" s="170" t="s">
        <v>24</v>
      </c>
      <c r="C704" s="136">
        <v>8977917550</v>
      </c>
      <c r="D704" s="136" t="s">
        <v>39</v>
      </c>
      <c r="E704" s="247" t="e">
        <v>#N/A</v>
      </c>
      <c r="F704" s="139">
        <v>1</v>
      </c>
      <c r="G704" s="139" t="s">
        <v>953</v>
      </c>
      <c r="H704" s="139" t="s">
        <v>85</v>
      </c>
      <c r="I704" s="152">
        <v>1</v>
      </c>
      <c r="J704" s="139">
        <v>1</v>
      </c>
      <c r="K704" s="139">
        <v>1</v>
      </c>
      <c r="L704" s="139">
        <v>1</v>
      </c>
      <c r="M704" s="139">
        <v>1</v>
      </c>
      <c r="N704" s="139">
        <v>1</v>
      </c>
      <c r="O704" s="152">
        <v>1</v>
      </c>
      <c r="P704" s="152">
        <v>2</v>
      </c>
      <c r="Q704" s="152">
        <v>2</v>
      </c>
      <c r="R704" s="152">
        <v>2</v>
      </c>
      <c r="S704" s="152">
        <v>1</v>
      </c>
      <c r="T704" s="152">
        <v>1</v>
      </c>
      <c r="U704" s="152"/>
      <c r="V704" s="139">
        <v>15</v>
      </c>
      <c r="W704" s="136" t="s">
        <v>680</v>
      </c>
      <c r="X704" s="136" t="s">
        <v>683</v>
      </c>
      <c r="Y704" s="42" t="str">
        <f>VLOOKUP($C704,[1]量産!$C$4:$N$15550,2,FALSE)</f>
        <v>I3JBA69</v>
      </c>
      <c r="Z704" s="108">
        <f>VLOOKUP($C704,[1]量産!$C$4:$N$15550,3,FALSE)</f>
        <v>0</v>
      </c>
      <c r="AA704" s="42" t="str">
        <f>VLOOKUP($C704,[1]量産!$C$4:$N$15550,4,FALSE)</f>
        <v>VL20 NPR</v>
      </c>
      <c r="AB704" s="42" t="str">
        <f>VLOOKUP($C704,[1]量産!$C$4:$N$15550,5,FALSE)</f>
        <v>VL20 E2-Gr</v>
      </c>
      <c r="AC704" s="81" t="str">
        <f>VLOOKUP($C704,[1]量産!$C$4:$N$15550,6,FALSE)</f>
        <v>【I3JBA69】VL20 E2-Gr　3X850巾FRAME ASM　新規出図</v>
      </c>
      <c r="AD704" s="42" t="str">
        <f>VLOOKUP($C704,[1]量産!$C$4:$N$15550,7,FALSE)</f>
        <v>PA1-2079</v>
      </c>
      <c r="AE704" s="42" t="str">
        <f>VLOOKUP($C704,[1]量産!$C$4:$N$15550,8,FALSE)</f>
        <v>C</v>
      </c>
      <c r="AF704" s="82" t="str">
        <f>VLOOKUP($C704,[1]量産!$C$4:$N$15550,9,FALSE)</f>
        <v>WHP</v>
      </c>
      <c r="AG704" s="83" t="str">
        <f>VLOOKUP($C704,[1]量産!$C$4:$N$15550,10,FALSE)</f>
        <v>○</v>
      </c>
      <c r="AH704" s="42" t="str">
        <f>VLOOKUP($C704,[1]量産!$C$4:$N$15550,11,FALSE)</f>
        <v>-</v>
      </c>
      <c r="AI704" s="84">
        <f>VLOOKUP($C704,[1]量産!$C$4:$N$15550,12,FALSE)</f>
        <v>20220421</v>
      </c>
      <c r="AJ704" s="9"/>
      <c r="AK704" s="10"/>
      <c r="AL704" s="11">
        <f t="shared" si="84"/>
        <v>8977917550</v>
      </c>
      <c r="AM704" s="11" t="str">
        <f t="shared" si="85"/>
        <v>C</v>
      </c>
      <c r="AN704" s="11" t="e">
        <f t="shared" si="86"/>
        <v>#N/A</v>
      </c>
      <c r="AQ704" s="11"/>
      <c r="AR704" s="11"/>
      <c r="BK704" s="13" t="e">
        <f>VLOOKUP(C:C,[2]Sheet2!$A:$A,1,FALSE)</f>
        <v>#N/A</v>
      </c>
    </row>
    <row r="705" spans="1:63" s="13" customFormat="1" outlineLevel="1">
      <c r="A705" s="138">
        <v>712</v>
      </c>
      <c r="B705" s="170" t="s">
        <v>24</v>
      </c>
      <c r="C705" s="136">
        <v>8977917610</v>
      </c>
      <c r="D705" s="136" t="s">
        <v>39</v>
      </c>
      <c r="E705" s="247" t="e">
        <v>#N/A</v>
      </c>
      <c r="F705" s="139">
        <v>1</v>
      </c>
      <c r="G705" s="139" t="s">
        <v>130</v>
      </c>
      <c r="H705" s="139" t="s">
        <v>85</v>
      </c>
      <c r="I705" s="152">
        <v>10</v>
      </c>
      <c r="J705" s="152">
        <v>6</v>
      </c>
      <c r="K705" s="152">
        <v>5</v>
      </c>
      <c r="L705" s="152">
        <v>7</v>
      </c>
      <c r="M705" s="152">
        <v>4</v>
      </c>
      <c r="N705" s="139">
        <v>5</v>
      </c>
      <c r="O705" s="139">
        <v>7</v>
      </c>
      <c r="P705" s="139">
        <v>16</v>
      </c>
      <c r="Q705" s="139">
        <v>16</v>
      </c>
      <c r="R705" s="152">
        <v>15</v>
      </c>
      <c r="S705" s="152">
        <v>13</v>
      </c>
      <c r="T705" s="152">
        <v>10</v>
      </c>
      <c r="U705" s="152">
        <v>8</v>
      </c>
      <c r="V705" s="139">
        <v>122</v>
      </c>
      <c r="W705" s="136" t="s">
        <v>680</v>
      </c>
      <c r="X705" s="136" t="s">
        <v>683</v>
      </c>
      <c r="Y705" s="42" t="str">
        <f>VLOOKUP($C705,[1]量産!$C$4:$N$15550,2,FALSE)</f>
        <v>I3JBA69</v>
      </c>
      <c r="Z705" s="108">
        <f>VLOOKUP($C705,[1]量産!$C$4:$N$15550,3,FALSE)</f>
        <v>0</v>
      </c>
      <c r="AA705" s="42" t="str">
        <f>VLOOKUP($C705,[1]量産!$C$4:$N$15550,4,FALSE)</f>
        <v>VL20 NPR</v>
      </c>
      <c r="AB705" s="42" t="str">
        <f>VLOOKUP($C705,[1]量産!$C$4:$N$15550,5,FALSE)</f>
        <v>VL20 E2-Gr</v>
      </c>
      <c r="AC705" s="81" t="str">
        <f>VLOOKUP($C705,[1]量産!$C$4:$N$15550,6,FALSE)</f>
        <v>【I3JBA69】VL20 E2-Gr　3X850巾FRAME ASM　新規出図</v>
      </c>
      <c r="AD705" s="42" t="str">
        <f>VLOOKUP($C705,[1]量産!$C$4:$N$15550,7,FALSE)</f>
        <v>PA1-2079</v>
      </c>
      <c r="AE705" s="42" t="str">
        <f>VLOOKUP($C705,[1]量産!$C$4:$N$15550,8,FALSE)</f>
        <v>C</v>
      </c>
      <c r="AF705" s="82" t="str">
        <f>VLOOKUP($C705,[1]量産!$C$4:$N$15550,9,FALSE)</f>
        <v>W3Q</v>
      </c>
      <c r="AG705" s="83" t="str">
        <f>VLOOKUP($C705,[1]量産!$C$4:$N$15550,10,FALSE)</f>
        <v>○</v>
      </c>
      <c r="AH705" s="42" t="str">
        <f>VLOOKUP($C705,[1]量産!$C$4:$N$15550,11,FALSE)</f>
        <v>-</v>
      </c>
      <c r="AI705" s="84">
        <f>VLOOKUP($C705,[1]量産!$C$4:$N$15550,12,FALSE)</f>
        <v>20220421</v>
      </c>
      <c r="AJ705" s="9"/>
      <c r="AK705" s="10"/>
      <c r="AL705" s="11">
        <f t="shared" si="84"/>
        <v>8977917610</v>
      </c>
      <c r="AM705" s="11" t="str">
        <f t="shared" si="85"/>
        <v>C</v>
      </c>
      <c r="AN705" s="11" t="e">
        <f t="shared" si="86"/>
        <v>#N/A</v>
      </c>
      <c r="AQ705" s="11"/>
      <c r="AR705" s="11"/>
      <c r="BK705" s="13" t="e">
        <f>VLOOKUP(C:C,[2]Sheet2!$A:$A,1,FALSE)</f>
        <v>#N/A</v>
      </c>
    </row>
    <row r="706" spans="1:63" s="13" customFormat="1" outlineLevel="1">
      <c r="A706" s="138">
        <v>713</v>
      </c>
      <c r="B706" s="170" t="s">
        <v>24</v>
      </c>
      <c r="C706" s="136">
        <v>8977917620</v>
      </c>
      <c r="D706" s="136" t="s">
        <v>39</v>
      </c>
      <c r="E706" s="247" t="e">
        <v>#N/A</v>
      </c>
      <c r="F706" s="139">
        <v>1</v>
      </c>
      <c r="G706" s="139" t="s">
        <v>290</v>
      </c>
      <c r="H706" s="139" t="s">
        <v>85</v>
      </c>
      <c r="I706" s="152">
        <v>64</v>
      </c>
      <c r="J706" s="152">
        <v>47</v>
      </c>
      <c r="K706" s="152">
        <v>20</v>
      </c>
      <c r="L706" s="152">
        <v>40</v>
      </c>
      <c r="M706" s="139">
        <v>35</v>
      </c>
      <c r="N706" s="139">
        <v>34</v>
      </c>
      <c r="O706" s="139">
        <v>38</v>
      </c>
      <c r="P706" s="152">
        <v>74</v>
      </c>
      <c r="Q706" s="152">
        <v>70</v>
      </c>
      <c r="R706" s="139">
        <v>68</v>
      </c>
      <c r="S706" s="152">
        <v>53</v>
      </c>
      <c r="T706" s="152">
        <v>35</v>
      </c>
      <c r="U706" s="152">
        <v>26</v>
      </c>
      <c r="V706" s="139">
        <v>604</v>
      </c>
      <c r="W706" s="136" t="s">
        <v>680</v>
      </c>
      <c r="X706" s="136" t="s">
        <v>683</v>
      </c>
      <c r="Y706" s="42" t="str">
        <f>VLOOKUP($C706,[1]量産!$C$4:$N$15550,2,FALSE)</f>
        <v>I3JBA69</v>
      </c>
      <c r="Z706" s="108">
        <f>VLOOKUP($C706,[1]量産!$C$4:$N$15550,3,FALSE)</f>
        <v>0</v>
      </c>
      <c r="AA706" s="42" t="str">
        <f>VLOOKUP($C706,[1]量産!$C$4:$N$15550,4,FALSE)</f>
        <v>VL20 NPR</v>
      </c>
      <c r="AB706" s="42" t="str">
        <f>VLOOKUP($C706,[1]量産!$C$4:$N$15550,5,FALSE)</f>
        <v>VL20 E2-Gr</v>
      </c>
      <c r="AC706" s="81" t="str">
        <f>VLOOKUP($C706,[1]量産!$C$4:$N$15550,6,FALSE)</f>
        <v>【I3JBA69】VL20 E2-Gr　3X850巾FRAME ASM　新規出図</v>
      </c>
      <c r="AD706" s="42" t="str">
        <f>VLOOKUP($C706,[1]量産!$C$4:$N$15550,7,FALSE)</f>
        <v>PA1-3169</v>
      </c>
      <c r="AE706" s="42" t="str">
        <f>VLOOKUP($C706,[1]量産!$C$4:$N$15550,8,FALSE)</f>
        <v>C</v>
      </c>
      <c r="AF706" s="82" t="str">
        <f>VLOOKUP($C706,[1]量産!$C$4:$N$15550,9,FALSE)</f>
        <v>W4Y</v>
      </c>
      <c r="AG706" s="83" t="str">
        <f>VLOOKUP($C706,[1]量産!$C$4:$N$15550,10,FALSE)</f>
        <v>○</v>
      </c>
      <c r="AH706" s="42" t="str">
        <f>VLOOKUP($C706,[1]量産!$C$4:$N$15550,11,FALSE)</f>
        <v>-</v>
      </c>
      <c r="AI706" s="84">
        <f>VLOOKUP($C706,[1]量産!$C$4:$N$15550,12,FALSE)</f>
        <v>20220828</v>
      </c>
      <c r="AJ706" s="9"/>
      <c r="AK706" s="10"/>
      <c r="AL706" s="11">
        <f t="shared" si="84"/>
        <v>8977917620</v>
      </c>
      <c r="AM706" s="11" t="str">
        <f t="shared" si="85"/>
        <v>C</v>
      </c>
      <c r="AN706" s="11" t="e">
        <f t="shared" si="86"/>
        <v>#N/A</v>
      </c>
      <c r="AQ706" s="11"/>
      <c r="AR706" s="11"/>
      <c r="BK706" s="13" t="e">
        <f>VLOOKUP(C:C,[2]Sheet2!$A:$A,1,FALSE)</f>
        <v>#N/A</v>
      </c>
    </row>
    <row r="707" spans="1:63" s="13" customFormat="1" outlineLevel="1">
      <c r="A707" s="138">
        <v>715</v>
      </c>
      <c r="B707" s="170" t="s">
        <v>24</v>
      </c>
      <c r="C707" s="136">
        <v>8977917650</v>
      </c>
      <c r="D707" s="136" t="s">
        <v>39</v>
      </c>
      <c r="E707" s="247" t="e">
        <v>#N/A</v>
      </c>
      <c r="F707" s="139">
        <v>1</v>
      </c>
      <c r="G707" s="139" t="s">
        <v>937</v>
      </c>
      <c r="H707" s="139" t="s">
        <v>85</v>
      </c>
      <c r="I707" s="152">
        <v>1</v>
      </c>
      <c r="J707" s="139">
        <v>3</v>
      </c>
      <c r="K707" s="139">
        <v>1</v>
      </c>
      <c r="L707" s="152">
        <v>1</v>
      </c>
      <c r="M707" s="152"/>
      <c r="N707" s="139"/>
      <c r="O707" s="139">
        <v>1</v>
      </c>
      <c r="P707" s="139">
        <v>2</v>
      </c>
      <c r="Q707" s="139">
        <v>2</v>
      </c>
      <c r="R707" s="139">
        <v>2</v>
      </c>
      <c r="S707" s="139">
        <v>2</v>
      </c>
      <c r="T707" s="139">
        <v>2</v>
      </c>
      <c r="U707" s="139"/>
      <c r="V707" s="139">
        <v>17</v>
      </c>
      <c r="W707" s="136" t="s">
        <v>680</v>
      </c>
      <c r="X707" s="136" t="s">
        <v>683</v>
      </c>
      <c r="Y707" s="42" t="str">
        <f>VLOOKUP($C707,[1]量産!$C$4:$N$15550,2,FALSE)</f>
        <v>I3JBA69</v>
      </c>
      <c r="Z707" s="108">
        <f>VLOOKUP($C707,[1]量産!$C$4:$N$15550,3,FALSE)</f>
        <v>0</v>
      </c>
      <c r="AA707" s="42" t="str">
        <f>VLOOKUP($C707,[1]量産!$C$4:$N$15550,4,FALSE)</f>
        <v>VL20 NPR</v>
      </c>
      <c r="AB707" s="42" t="str">
        <f>VLOOKUP($C707,[1]量産!$C$4:$N$15550,5,FALSE)</f>
        <v>VL20 E2-Gr</v>
      </c>
      <c r="AC707" s="81" t="str">
        <f>VLOOKUP($C707,[1]量産!$C$4:$N$15550,6,FALSE)</f>
        <v>【I3JBA69】VL20 E2-Gr　3X850巾FRAME ASM　新規出図</v>
      </c>
      <c r="AD707" s="42" t="str">
        <f>VLOOKUP($C707,[1]量産!$C$4:$N$15550,7,FALSE)</f>
        <v>PA1-2079</v>
      </c>
      <c r="AE707" s="42" t="str">
        <f>VLOOKUP($C707,[1]量産!$C$4:$N$15550,8,FALSE)</f>
        <v>C</v>
      </c>
      <c r="AF707" s="82" t="str">
        <f>VLOOKUP($C707,[1]量産!$C$4:$N$15550,9,FALSE)</f>
        <v>W1V</v>
      </c>
      <c r="AG707" s="83" t="str">
        <f>VLOOKUP($C707,[1]量産!$C$4:$N$15550,10,FALSE)</f>
        <v>○</v>
      </c>
      <c r="AH707" s="42" t="str">
        <f>VLOOKUP($C707,[1]量産!$C$4:$N$15550,11,FALSE)</f>
        <v>-</v>
      </c>
      <c r="AI707" s="84">
        <f>VLOOKUP($C707,[1]量産!$C$4:$N$15550,12,FALSE)</f>
        <v>20220421</v>
      </c>
      <c r="AJ707" s="9"/>
      <c r="AK707" s="10"/>
      <c r="AL707" s="11">
        <f t="shared" si="84"/>
        <v>8977917650</v>
      </c>
      <c r="AM707" s="11" t="str">
        <f t="shared" si="85"/>
        <v>C</v>
      </c>
      <c r="AN707" s="11" t="e">
        <f t="shared" si="86"/>
        <v>#N/A</v>
      </c>
      <c r="AQ707" s="11"/>
      <c r="AR707" s="11"/>
      <c r="BK707" s="13" t="e">
        <f>VLOOKUP(C:C,[2]Sheet2!$A:$A,1,FALSE)</f>
        <v>#N/A</v>
      </c>
    </row>
    <row r="708" spans="1:63" s="13" customFormat="1" outlineLevel="1">
      <c r="A708" s="138">
        <v>717</v>
      </c>
      <c r="B708" s="170" t="s">
        <v>24</v>
      </c>
      <c r="C708" s="136">
        <v>8977917740</v>
      </c>
      <c r="D708" s="136" t="s">
        <v>38</v>
      </c>
      <c r="E708" s="247" t="e">
        <v>#N/A</v>
      </c>
      <c r="F708" s="139">
        <v>1</v>
      </c>
      <c r="G708" s="139" t="s">
        <v>295</v>
      </c>
      <c r="H708" s="139" t="s">
        <v>85</v>
      </c>
      <c r="I708" s="139">
        <v>130</v>
      </c>
      <c r="J708" s="139">
        <v>83</v>
      </c>
      <c r="K708" s="139">
        <v>12</v>
      </c>
      <c r="L708" s="139">
        <v>26</v>
      </c>
      <c r="M708" s="139">
        <v>22</v>
      </c>
      <c r="N708" s="139">
        <v>22</v>
      </c>
      <c r="O708" s="139">
        <v>30</v>
      </c>
      <c r="P708" s="152">
        <v>73</v>
      </c>
      <c r="Q708" s="139">
        <v>68</v>
      </c>
      <c r="R708" s="139">
        <v>65</v>
      </c>
      <c r="S708" s="139">
        <v>60</v>
      </c>
      <c r="T708" s="139">
        <v>78</v>
      </c>
      <c r="U708" s="139">
        <v>57</v>
      </c>
      <c r="V708" s="139">
        <v>726</v>
      </c>
      <c r="W708" s="136" t="s">
        <v>680</v>
      </c>
      <c r="X708" s="136" t="s">
        <v>683</v>
      </c>
      <c r="Y708" s="42" t="str">
        <f>VLOOKUP($C708,[1]量産!$C$4:$N$15550,2,FALSE)</f>
        <v>I3JBA69</v>
      </c>
      <c r="Z708" s="108">
        <f>VLOOKUP($C708,[1]量産!$C$4:$N$15550,3,FALSE)</f>
        <v>0</v>
      </c>
      <c r="AA708" s="42" t="str">
        <f>VLOOKUP($C708,[1]量産!$C$4:$N$15550,4,FALSE)</f>
        <v>VL20 NQR</v>
      </c>
      <c r="AB708" s="42" t="str">
        <f>VLOOKUP($C708,[1]量産!$C$4:$N$15550,5,FALSE)</f>
        <v>VL20 E2-Gr</v>
      </c>
      <c r="AC708" s="81" t="str">
        <f>VLOOKUP($C708,[1]量産!$C$4:$N$15550,6,FALSE)</f>
        <v>【I3JBA69】VL20 E2-Gr　3X850巾FRAME ASM　新規出図</v>
      </c>
      <c r="AD708" s="42" t="str">
        <f>VLOOKUP($C708,[1]量産!$C$4:$N$15550,7,FALSE)</f>
        <v>PA1-3177</v>
      </c>
      <c r="AE708" s="42" t="str">
        <f>VLOOKUP($C708,[1]量産!$C$4:$N$15550,8,FALSE)</f>
        <v>C</v>
      </c>
      <c r="AF708" s="82" t="str">
        <f>VLOOKUP($C708,[1]量産!$C$4:$N$15550,9,FALSE)</f>
        <v>WSS</v>
      </c>
      <c r="AG708" s="83" t="str">
        <f>VLOOKUP($C708,[1]量産!$C$4:$N$15550,10,FALSE)</f>
        <v>○</v>
      </c>
      <c r="AH708" s="42" t="str">
        <f>VLOOKUP($C708,[1]量産!$C$4:$N$15550,11,FALSE)</f>
        <v>-</v>
      </c>
      <c r="AI708" s="84">
        <f>VLOOKUP($C708,[1]量産!$C$4:$N$15550,12,FALSE)</f>
        <v>20230911</v>
      </c>
      <c r="AJ708" s="9"/>
      <c r="AK708" s="10"/>
      <c r="AL708" s="11">
        <f t="shared" si="84"/>
        <v>8977917740</v>
      </c>
      <c r="AM708" s="11" t="str">
        <f t="shared" si="85"/>
        <v>C</v>
      </c>
      <c r="AN708" s="11" t="e">
        <f t="shared" si="86"/>
        <v>#N/A</v>
      </c>
      <c r="AQ708" s="11">
        <f t="shared" ref="AQ708:AQ717" si="89">VLOOKUP(AP708,AL708:AM1545,2,FALSE)</f>
        <v>0</v>
      </c>
      <c r="AR708" s="11">
        <f t="shared" ref="AR708:AR717" si="90">VLOOKUP(AP708,AL708:AN1545,3,FALSE)</f>
        <v>0</v>
      </c>
      <c r="BK708" s="13" t="e">
        <f>VLOOKUP(C:C,[2]Sheet2!$A:$A,1,FALSE)</f>
        <v>#N/A</v>
      </c>
    </row>
    <row r="709" spans="1:63" s="13" customFormat="1" outlineLevel="1">
      <c r="A709" s="138">
        <v>718</v>
      </c>
      <c r="B709" s="170" t="s">
        <v>24</v>
      </c>
      <c r="C709" s="136">
        <v>8977917760</v>
      </c>
      <c r="D709" s="136" t="s">
        <v>103</v>
      </c>
      <c r="E709" s="247" t="e">
        <v>#N/A</v>
      </c>
      <c r="F709" s="139">
        <v>1</v>
      </c>
      <c r="G709" s="139" t="s">
        <v>746</v>
      </c>
      <c r="H709" s="139" t="s">
        <v>85</v>
      </c>
      <c r="I709" s="152">
        <v>6</v>
      </c>
      <c r="J709" s="152">
        <v>6</v>
      </c>
      <c r="K709" s="152">
        <v>9</v>
      </c>
      <c r="L709" s="152">
        <v>16</v>
      </c>
      <c r="M709" s="152">
        <v>14</v>
      </c>
      <c r="N709" s="152">
        <v>15</v>
      </c>
      <c r="O709" s="152">
        <v>12</v>
      </c>
      <c r="P709" s="152">
        <v>11</v>
      </c>
      <c r="Q709" s="152">
        <v>11</v>
      </c>
      <c r="R709" s="139">
        <v>10</v>
      </c>
      <c r="S709" s="152">
        <v>7</v>
      </c>
      <c r="T709" s="152">
        <v>5</v>
      </c>
      <c r="U709" s="152">
        <v>4</v>
      </c>
      <c r="V709" s="139">
        <v>126</v>
      </c>
      <c r="W709" s="136" t="s">
        <v>680</v>
      </c>
      <c r="X709" s="136" t="s">
        <v>683</v>
      </c>
      <c r="Y709" s="42" t="str">
        <f>VLOOKUP($C709,[1]量産!$C$4:$N$15550,2,FALSE)</f>
        <v>I3JBF35</v>
      </c>
      <c r="Z709" s="108">
        <f>VLOOKUP($C709,[1]量産!$C$4:$N$15550,3,FALSE)</f>
        <v>0</v>
      </c>
      <c r="AA709" s="42" t="str">
        <f>VLOOKUP($C709,[1]量産!$C$4:$N$15550,4,FALSE)</f>
        <v>VL20 NPR</v>
      </c>
      <c r="AB709" s="42" t="str">
        <f>VLOOKUP($C709,[1]量産!$C$4:$N$15550,5,FALSE)</f>
        <v>VL20 E2-Gr</v>
      </c>
      <c r="AC709" s="81" t="str">
        <f>VLOOKUP($C709,[1]量産!$C$4:$N$15550,6,FALSE)</f>
        <v>【I3JBF35】VL20 E2-Gr　850幅FRAME ASM　新規出図</v>
      </c>
      <c r="AD709" s="42" t="str">
        <f>VLOOKUP($C709,[1]量産!$C$4:$N$15550,7,FALSE)</f>
        <v>PA1-2076</v>
      </c>
      <c r="AE709" s="42" t="str">
        <f>VLOOKUP($C709,[1]量産!$C$4:$N$15550,8,FALSE)</f>
        <v>C</v>
      </c>
      <c r="AF709" s="82" t="str">
        <f>VLOOKUP($C709,[1]量産!$C$4:$N$15550,9,FALSE)</f>
        <v>W3P</v>
      </c>
      <c r="AG709" s="83" t="str">
        <f>VLOOKUP($C709,[1]量産!$C$4:$N$15550,10,FALSE)</f>
        <v>○</v>
      </c>
      <c r="AH709" s="42" t="str">
        <f>VLOOKUP($C709,[1]量産!$C$4:$N$15550,11,FALSE)</f>
        <v>-</v>
      </c>
      <c r="AI709" s="84">
        <f>VLOOKUP($C709,[1]量産!$C$4:$N$15550,12,FALSE)</f>
        <v>20220407</v>
      </c>
      <c r="AJ709" s="9"/>
      <c r="AK709" s="10"/>
      <c r="AL709" s="11">
        <f t="shared" si="84"/>
        <v>8977917760</v>
      </c>
      <c r="AM709" s="11" t="str">
        <f t="shared" si="85"/>
        <v>C</v>
      </c>
      <c r="AN709" s="11" t="e">
        <f t="shared" si="86"/>
        <v>#N/A</v>
      </c>
      <c r="AQ709" s="11">
        <f t="shared" si="89"/>
        <v>0</v>
      </c>
      <c r="AR709" s="11">
        <f t="shared" si="90"/>
        <v>0</v>
      </c>
      <c r="BK709" s="13" t="e">
        <f>VLOOKUP(C:C,[2]Sheet2!$A:$A,1,FALSE)</f>
        <v>#N/A</v>
      </c>
    </row>
    <row r="710" spans="1:63" s="13" customFormat="1" outlineLevel="1">
      <c r="A710" s="138">
        <v>720</v>
      </c>
      <c r="B710" s="170" t="s">
        <v>24</v>
      </c>
      <c r="C710" s="136">
        <v>8977917810</v>
      </c>
      <c r="D710" s="136" t="s">
        <v>39</v>
      </c>
      <c r="E710" s="247" t="e">
        <v>#N/A</v>
      </c>
      <c r="F710" s="139">
        <v>1</v>
      </c>
      <c r="G710" s="139" t="s">
        <v>694</v>
      </c>
      <c r="H710" s="139" t="s">
        <v>85</v>
      </c>
      <c r="I710" s="139">
        <v>4</v>
      </c>
      <c r="J710" s="139">
        <v>3</v>
      </c>
      <c r="K710" s="139">
        <v>1</v>
      </c>
      <c r="L710" s="139">
        <v>2</v>
      </c>
      <c r="M710" s="139">
        <v>2</v>
      </c>
      <c r="N710" s="152">
        <v>2</v>
      </c>
      <c r="O710" s="152">
        <v>1</v>
      </c>
      <c r="P710" s="152">
        <v>2</v>
      </c>
      <c r="Q710" s="139">
        <v>3</v>
      </c>
      <c r="R710" s="139">
        <v>3</v>
      </c>
      <c r="S710" s="139">
        <v>2</v>
      </c>
      <c r="T710" s="152"/>
      <c r="U710" s="152"/>
      <c r="V710" s="139">
        <v>25</v>
      </c>
      <c r="W710" s="136" t="s">
        <v>680</v>
      </c>
      <c r="X710" s="136" t="s">
        <v>683</v>
      </c>
      <c r="Y710" s="42" t="str">
        <f>VLOOKUP($C710,[1]量産!$C$4:$N$15550,2,FALSE)</f>
        <v>I3JBA69</v>
      </c>
      <c r="Z710" s="109">
        <f>VLOOKUP($C710,[1]量産!$C$4:$N$15550,3,FALSE)</f>
        <v>0</v>
      </c>
      <c r="AA710" s="84" t="str">
        <f>VLOOKUP($C710,[1]量産!$C$4:$N$15550,4,FALSE)</f>
        <v>VL20 NPR</v>
      </c>
      <c r="AB710" s="43" t="str">
        <f>VLOOKUP($C710,[1]量産!$C$4:$N$15550,5,FALSE)</f>
        <v>VL20 E2-Gr</v>
      </c>
      <c r="AC710" s="81" t="str">
        <f>VLOOKUP($C710,[1]量産!$C$4:$N$15550,6,FALSE)</f>
        <v>【I3JBA69】VL20 E2-Gr　3X850巾FRAME ASM　新規出図</v>
      </c>
      <c r="AD710" s="42" t="str">
        <f>VLOOKUP($C710,[1]量産!$C$4:$N$15550,7,FALSE)</f>
        <v>PA1-2079</v>
      </c>
      <c r="AE710" s="42" t="str">
        <f>VLOOKUP($C710,[1]量産!$C$4:$N$15550,8,FALSE)</f>
        <v>C</v>
      </c>
      <c r="AF710" s="82" t="str">
        <f>VLOOKUP($C710,[1]量産!$C$4:$N$15550,9,FALSE)</f>
        <v>W1W</v>
      </c>
      <c r="AG710" s="83" t="str">
        <f>VLOOKUP($C710,[1]量産!$C$4:$N$15550,10,FALSE)</f>
        <v>○</v>
      </c>
      <c r="AH710" s="42" t="str">
        <f>VLOOKUP($C710,[1]量産!$C$4:$N$15550,11,FALSE)</f>
        <v>-</v>
      </c>
      <c r="AI710" s="84">
        <f>VLOOKUP($C710,[1]量産!$C$4:$N$15550,12,FALSE)</f>
        <v>20220421</v>
      </c>
      <c r="AJ710" s="9"/>
      <c r="AK710" s="10"/>
      <c r="AL710" s="11">
        <f t="shared" si="84"/>
        <v>8977917810</v>
      </c>
      <c r="AM710" s="11" t="str">
        <f t="shared" si="85"/>
        <v>C</v>
      </c>
      <c r="AN710" s="11" t="e">
        <f t="shared" si="86"/>
        <v>#N/A</v>
      </c>
      <c r="AQ710" s="11">
        <f t="shared" si="89"/>
        <v>0</v>
      </c>
      <c r="AR710" s="11">
        <f t="shared" si="90"/>
        <v>0</v>
      </c>
      <c r="BK710" s="13" t="e">
        <f>VLOOKUP(C:C,[2]Sheet2!$A:$A,1,FALSE)</f>
        <v>#N/A</v>
      </c>
    </row>
    <row r="711" spans="1:63" s="13" customFormat="1" outlineLevel="1">
      <c r="A711" s="237">
        <v>721</v>
      </c>
      <c r="B711" s="136" t="s">
        <v>24</v>
      </c>
      <c r="C711" s="136">
        <v>8977917820</v>
      </c>
      <c r="D711" s="136" t="s">
        <v>39</v>
      </c>
      <c r="E711" s="247" t="e">
        <v>#N/A</v>
      </c>
      <c r="F711" s="139">
        <v>1</v>
      </c>
      <c r="G711" s="139" t="s">
        <v>291</v>
      </c>
      <c r="H711" s="139" t="s">
        <v>85</v>
      </c>
      <c r="I711" s="152">
        <v>17</v>
      </c>
      <c r="J711" s="152">
        <v>12</v>
      </c>
      <c r="K711" s="152">
        <v>9</v>
      </c>
      <c r="L711" s="152">
        <v>27</v>
      </c>
      <c r="M711" s="152">
        <v>28</v>
      </c>
      <c r="N711" s="152">
        <v>28</v>
      </c>
      <c r="O711" s="152">
        <v>12</v>
      </c>
      <c r="P711" s="152">
        <v>25</v>
      </c>
      <c r="Q711" s="152">
        <v>24</v>
      </c>
      <c r="R711" s="152">
        <v>23</v>
      </c>
      <c r="S711" s="152">
        <v>22</v>
      </c>
      <c r="T711" s="139">
        <v>28</v>
      </c>
      <c r="U711" s="139">
        <v>20</v>
      </c>
      <c r="V711" s="139">
        <v>275</v>
      </c>
      <c r="W711" s="136" t="s">
        <v>680</v>
      </c>
      <c r="X711" s="136" t="s">
        <v>683</v>
      </c>
      <c r="Y711" s="42" t="str">
        <f>VLOOKUP($C711,[1]量産!$C$4:$N$15550,2,FALSE)</f>
        <v>I3JBA69</v>
      </c>
      <c r="Z711" s="110">
        <f>VLOOKUP($C711,[1]量産!$C$4:$N$15550,3,FALSE)</f>
        <v>0</v>
      </c>
      <c r="AA711" s="100" t="str">
        <f>VLOOKUP($C711,[1]量産!$C$4:$N$15550,4,FALSE)</f>
        <v>VL20 NPR</v>
      </c>
      <c r="AB711" s="100" t="str">
        <f>VLOOKUP($C711,[1]量産!$C$4:$N$15550,5,FALSE)</f>
        <v>VL20 E2-Gr</v>
      </c>
      <c r="AC711" s="101" t="str">
        <f>VLOOKUP($C711,[1]量産!$C$4:$N$15550,6,FALSE)</f>
        <v>【I3JBA69】VL20 E2-Gr　3X850巾FRAME ASM　新規出図</v>
      </c>
      <c r="AD711" s="100" t="str">
        <f>VLOOKUP($C711,[1]量産!$C$4:$N$15550,7,FALSE)</f>
        <v>PA1-3171</v>
      </c>
      <c r="AE711" s="100" t="str">
        <f>VLOOKUP($C711,[1]量産!$C$4:$N$15550,8,FALSE)</f>
        <v>C</v>
      </c>
      <c r="AF711" s="102" t="str">
        <f>VLOOKUP($C711,[1]量産!$C$4:$N$15550,9,FALSE)</f>
        <v>W1X</v>
      </c>
      <c r="AG711" s="80" t="str">
        <f>VLOOKUP($C711,[1]量産!$C$4:$N$15550,10,FALSE)</f>
        <v>○</v>
      </c>
      <c r="AH711" s="100" t="str">
        <f>VLOOKUP($C711,[1]量産!$C$4:$N$15550,11,FALSE)</f>
        <v>-</v>
      </c>
      <c r="AI711" s="103">
        <f>VLOOKUP($C711,[1]量産!$C$4:$N$15550,12,FALSE)</f>
        <v>20230825</v>
      </c>
      <c r="AJ711" s="9"/>
      <c r="AK711" s="10"/>
      <c r="AL711" s="11">
        <f t="shared" si="84"/>
        <v>8977917820</v>
      </c>
      <c r="AM711" s="11" t="str">
        <f t="shared" si="85"/>
        <v>C</v>
      </c>
      <c r="AN711" s="11" t="e">
        <f t="shared" si="86"/>
        <v>#N/A</v>
      </c>
      <c r="AQ711" s="11">
        <f t="shared" si="89"/>
        <v>0</v>
      </c>
      <c r="AR711" s="11">
        <f t="shared" si="90"/>
        <v>0</v>
      </c>
      <c r="BK711" s="13" t="e">
        <f>VLOOKUP(C:C,[2]Sheet2!$A:$A,1,FALSE)</f>
        <v>#N/A</v>
      </c>
    </row>
    <row r="712" spans="1:63" s="13" customFormat="1" outlineLevel="1">
      <c r="A712" s="237">
        <v>726</v>
      </c>
      <c r="B712" s="236" t="s">
        <v>24</v>
      </c>
      <c r="C712" s="236">
        <v>8978408020</v>
      </c>
      <c r="D712" s="236" t="s">
        <v>39</v>
      </c>
      <c r="E712" s="291" t="e">
        <v>#N/A</v>
      </c>
      <c r="F712" s="280">
        <v>1</v>
      </c>
      <c r="G712" s="280" t="s">
        <v>752</v>
      </c>
      <c r="H712" s="280" t="s">
        <v>85</v>
      </c>
      <c r="I712" s="279">
        <v>14</v>
      </c>
      <c r="J712" s="279">
        <v>17</v>
      </c>
      <c r="K712" s="279">
        <v>6</v>
      </c>
      <c r="L712" s="280">
        <v>5</v>
      </c>
      <c r="M712" s="279">
        <v>4</v>
      </c>
      <c r="N712" s="279">
        <v>4</v>
      </c>
      <c r="O712" s="279">
        <v>5</v>
      </c>
      <c r="P712" s="279">
        <v>10</v>
      </c>
      <c r="Q712" s="279">
        <v>10</v>
      </c>
      <c r="R712" s="279">
        <v>10</v>
      </c>
      <c r="S712" s="279">
        <v>9</v>
      </c>
      <c r="T712" s="280">
        <v>10</v>
      </c>
      <c r="U712" s="280">
        <v>8</v>
      </c>
      <c r="V712" s="280">
        <v>112</v>
      </c>
      <c r="W712" s="236" t="s">
        <v>680</v>
      </c>
      <c r="X712" s="136" t="s">
        <v>683</v>
      </c>
      <c r="Y712" s="42" t="str">
        <f>VLOOKUP($C712,[1]量産!$C$4:$N$15550,2,FALSE)</f>
        <v>I3JBA68</v>
      </c>
      <c r="Z712" s="108">
        <f>VLOOKUP($C712,[1]量産!$C$4:$N$15550,3,FALSE)</f>
        <v>44477</v>
      </c>
      <c r="AA712" s="42" t="str">
        <f>VLOOKUP($C712,[1]量産!$C$4:$N$15550,4,FALSE)</f>
        <v>VL20 NPR</v>
      </c>
      <c r="AB712" s="42" t="str">
        <f>VLOOKUP($C712,[1]量産!$C$4:$N$15550,5,FALSE)</f>
        <v>VL20 H2-Gr</v>
      </c>
      <c r="AC712" s="81" t="str">
        <f>VLOOKUP($C712,[1]量産!$C$4:$N$15550,6,FALSE)</f>
        <v>VL20 H2‐GR FRAME ASM新規出図</v>
      </c>
      <c r="AD712" s="42">
        <f>VLOOKUP($C712,[1]量産!$C$4:$N$15550,7,FALSE)</f>
        <v>0</v>
      </c>
      <c r="AE712" s="42" t="str">
        <f>VLOOKUP($C712,[1]量産!$C$4:$N$15550,8,FALSE)</f>
        <v>C</v>
      </c>
      <c r="AF712" s="82">
        <f>VLOOKUP($C712,[1]量産!$C$4:$N$15550,9,FALSE)</f>
        <v>0</v>
      </c>
      <c r="AG712" s="83" t="str">
        <f>VLOOKUP($C712,[1]量産!$C$4:$N$15550,10,FALSE)</f>
        <v>○</v>
      </c>
      <c r="AH712" s="42" t="str">
        <f>VLOOKUP($C712,[1]量産!$C$4:$N$15550,11,FALSE)</f>
        <v>-</v>
      </c>
      <c r="AI712" s="84">
        <f>VLOOKUP($C712,[1]量産!$C$4:$N$15550,12,FALSE)</f>
        <v>20240523</v>
      </c>
      <c r="AJ712" s="9"/>
      <c r="AK712" s="10"/>
      <c r="AL712" s="11">
        <f t="shared" si="84"/>
        <v>8978408020</v>
      </c>
      <c r="AM712" s="11" t="str">
        <f t="shared" si="85"/>
        <v>C</v>
      </c>
      <c r="AN712" s="11" t="e">
        <f t="shared" si="86"/>
        <v>#N/A</v>
      </c>
      <c r="AQ712" s="11">
        <f t="shared" si="89"/>
        <v>0</v>
      </c>
      <c r="AR712" s="11">
        <f t="shared" si="90"/>
        <v>0</v>
      </c>
      <c r="BK712" s="13" t="e">
        <f>VLOOKUP(C:C,[2]Sheet2!$A:$A,1,FALSE)</f>
        <v>#N/A</v>
      </c>
    </row>
    <row r="713" spans="1:63" s="13" customFormat="1" outlineLevel="1">
      <c r="A713" s="237">
        <v>731</v>
      </c>
      <c r="B713" s="236" t="s">
        <v>24</v>
      </c>
      <c r="C713" s="236">
        <v>8978431050</v>
      </c>
      <c r="D713" s="236" t="s">
        <v>38</v>
      </c>
      <c r="E713" s="291" t="e">
        <v>#N/A</v>
      </c>
      <c r="F713" s="280">
        <v>1</v>
      </c>
      <c r="G713" s="280" t="s">
        <v>824</v>
      </c>
      <c r="H713" s="280" t="s">
        <v>85</v>
      </c>
      <c r="I713" s="280">
        <v>31</v>
      </c>
      <c r="J713" s="280">
        <v>1</v>
      </c>
      <c r="K713" s="280">
        <v>4</v>
      </c>
      <c r="L713" s="280">
        <v>7</v>
      </c>
      <c r="M713" s="280">
        <v>7</v>
      </c>
      <c r="N713" s="280">
        <v>6</v>
      </c>
      <c r="O713" s="280">
        <v>7</v>
      </c>
      <c r="P713" s="280">
        <v>15</v>
      </c>
      <c r="Q713" s="280">
        <v>14</v>
      </c>
      <c r="R713" s="280">
        <v>14</v>
      </c>
      <c r="S713" s="280">
        <v>11</v>
      </c>
      <c r="T713" s="280">
        <v>6</v>
      </c>
      <c r="U713" s="280"/>
      <c r="V713" s="280">
        <v>123</v>
      </c>
      <c r="W713" s="236" t="s">
        <v>680</v>
      </c>
      <c r="X713" s="136" t="s">
        <v>683</v>
      </c>
      <c r="Y713" s="42" t="str">
        <f>VLOOKUP($C713,[1]量産!$C$4:$N$15550,2,FALSE)</f>
        <v>I3JBB30</v>
      </c>
      <c r="Z713" s="108">
        <f>VLOOKUP($C713,[1]量産!$C$4:$N$15550,3,FALSE)</f>
        <v>0</v>
      </c>
      <c r="AA713" s="42" t="str">
        <f>VLOOKUP($C713,[1]量産!$C$4:$N$15550,4,FALSE)</f>
        <v>VL20 NQR</v>
      </c>
      <c r="AB713" s="42" t="str">
        <f>VLOOKUP($C713,[1]量産!$C$4:$N$15550,5,FALSE)</f>
        <v>VL20 H2-Gr</v>
      </c>
      <c r="AC713" s="81" t="str">
        <f>VLOOKUP($C713,[1]量産!$C$4:$N$15550,6,FALSE)</f>
        <v>【I3JBB30】VL20 H2-Gr 850巾FRAME ASM　新規出図</v>
      </c>
      <c r="AD713" s="42" t="str">
        <f>VLOOKUP($C713,[1]量産!$C$4:$N$15550,7,FALSE)</f>
        <v>PA1-4133</v>
      </c>
      <c r="AE713" s="42" t="str">
        <f>VLOOKUP($C713,[1]量産!$C$4:$N$15550,8,FALSE)</f>
        <v>C</v>
      </c>
      <c r="AF713" s="82" t="str">
        <f>VLOOKUP($C713,[1]量産!$C$4:$N$15550,9,FALSE)</f>
        <v>W4E</v>
      </c>
      <c r="AG713" s="83" t="str">
        <f>VLOOKUP($C713,[1]量産!$C$4:$N$15550,10,FALSE)</f>
        <v>○</v>
      </c>
      <c r="AH713" s="42" t="str">
        <f>VLOOKUP($C713,[1]量産!$C$4:$N$15550,11,FALSE)</f>
        <v>-</v>
      </c>
      <c r="AI713" s="84">
        <f>VLOOKUP($C713,[1]量産!$C$4:$N$15550,12,FALSE)</f>
        <v>20240807</v>
      </c>
      <c r="AJ713" s="9"/>
      <c r="AK713" s="10"/>
      <c r="AL713" s="11">
        <f t="shared" si="84"/>
        <v>8978431050</v>
      </c>
      <c r="AM713" s="11" t="str">
        <f t="shared" si="85"/>
        <v>C</v>
      </c>
      <c r="AN713" s="11" t="e">
        <f t="shared" si="86"/>
        <v>#N/A</v>
      </c>
      <c r="AQ713" s="11">
        <f t="shared" si="89"/>
        <v>0</v>
      </c>
      <c r="AR713" s="11">
        <f t="shared" si="90"/>
        <v>0</v>
      </c>
      <c r="BK713" s="13" t="e">
        <f>VLOOKUP(C:C,[2]Sheet2!$A:$A,1,FALSE)</f>
        <v>#N/A</v>
      </c>
    </row>
    <row r="714" spans="1:63" s="13" customFormat="1" outlineLevel="1">
      <c r="A714" s="237">
        <v>735</v>
      </c>
      <c r="B714" s="236" t="s">
        <v>24</v>
      </c>
      <c r="C714" s="236">
        <v>8978836772</v>
      </c>
      <c r="D714" s="236" t="s">
        <v>768</v>
      </c>
      <c r="E714" s="291" t="e">
        <v>#N/A</v>
      </c>
      <c r="F714" s="280">
        <v>1</v>
      </c>
      <c r="G714" s="280" t="s">
        <v>876</v>
      </c>
      <c r="H714" s="280" t="s">
        <v>85</v>
      </c>
      <c r="I714" s="280">
        <v>1</v>
      </c>
      <c r="J714" s="280">
        <v>3</v>
      </c>
      <c r="K714" s="280">
        <v>7</v>
      </c>
      <c r="L714" s="280">
        <v>14</v>
      </c>
      <c r="M714" s="280">
        <v>12</v>
      </c>
      <c r="N714" s="280">
        <v>11</v>
      </c>
      <c r="O714" s="280">
        <v>8</v>
      </c>
      <c r="P714" s="280">
        <v>2</v>
      </c>
      <c r="Q714" s="280">
        <v>2</v>
      </c>
      <c r="R714" s="280">
        <v>2</v>
      </c>
      <c r="S714" s="280">
        <v>4</v>
      </c>
      <c r="T714" s="280">
        <v>12</v>
      </c>
      <c r="U714" s="280">
        <v>8</v>
      </c>
      <c r="V714" s="280">
        <v>86</v>
      </c>
      <c r="W714" s="236" t="s">
        <v>680</v>
      </c>
      <c r="X714" s="136" t="s">
        <v>681</v>
      </c>
      <c r="Y714" s="42" t="str">
        <f>VLOOKUP($C714,[1]量産!$C$4:$N$15550,2,FALSE)</f>
        <v>I4K5443</v>
      </c>
      <c r="Z714" s="108">
        <f>VLOOKUP($C714,[1]量産!$C$4:$N$15550,3,FALSE)</f>
        <v>45527</v>
      </c>
      <c r="AA714" s="42" t="str">
        <f>VLOOKUP($C714,[1]量産!$C$4:$N$15550,4,FALSE)</f>
        <v>VK00 N**</v>
      </c>
      <c r="AB714" s="42" t="str">
        <f>VLOOKUP($C714,[1]量産!$C$4:$N$15550,5,FALSE)</f>
        <v>VK00 B1-Gr 850幅</v>
      </c>
      <c r="AC714" s="81" t="str">
        <f>VLOOKUP($C714,[1]量産!$C$4:$N$15550,6,FALSE)</f>
        <v>VK00 3X 850幅 B1-GR FRAME ASM 設変出図(内容：FRAME ASM内容品最新化,S/M ASM LH 溶接NUT及びSTIFF SUB SPG BRKT追加,RIVET削除,REINF LH 溶接NUT追加)</v>
      </c>
      <c r="AD714" s="42" t="str">
        <f>VLOOKUP($C714,[1]量産!$C$4:$N$15550,7,FALSE)</f>
        <v>PA1-4161</v>
      </c>
      <c r="AE714" s="42" t="str">
        <f>VLOOKUP($C714,[1]量産!$C$4:$N$15550,8,FALSE)</f>
        <v>C</v>
      </c>
      <c r="AF714" s="82" t="str">
        <f>VLOOKUP($C714,[1]量産!$C$4:$N$15550,9,FALSE)</f>
        <v>HH7</v>
      </c>
      <c r="AG714" s="83" t="str">
        <f>VLOOKUP($C714,[1]量産!$C$4:$N$15550,10,FALSE)</f>
        <v>○</v>
      </c>
      <c r="AH714" s="42" t="str">
        <f>VLOOKUP($C714,[1]量産!$C$4:$N$15550,11,FALSE)</f>
        <v>-</v>
      </c>
      <c r="AI714" s="84">
        <f>VLOOKUP($C714,[1]量産!$C$4:$N$15550,12,FALSE)</f>
        <v>20241016</v>
      </c>
      <c r="AJ714" s="9"/>
      <c r="AK714" s="10"/>
      <c r="AL714" s="11">
        <f t="shared" si="84"/>
        <v>8978836772</v>
      </c>
      <c r="AM714" s="11" t="str">
        <f t="shared" si="85"/>
        <v>C</v>
      </c>
      <c r="AN714" s="11" t="e">
        <f t="shared" si="86"/>
        <v>#N/A</v>
      </c>
      <c r="AQ714" s="11">
        <f t="shared" si="89"/>
        <v>0</v>
      </c>
      <c r="AR714" s="11">
        <f t="shared" si="90"/>
        <v>0</v>
      </c>
      <c r="BK714" s="13" t="e">
        <f>VLOOKUP(C:C,[2]Sheet2!$A:$A,1,FALSE)</f>
        <v>#N/A</v>
      </c>
    </row>
    <row r="715" spans="1:63" s="13" customFormat="1" outlineLevel="1">
      <c r="A715" s="237">
        <v>740</v>
      </c>
      <c r="B715" s="236" t="s">
        <v>24</v>
      </c>
      <c r="C715" s="236">
        <v>8981063182</v>
      </c>
      <c r="D715" s="236" t="s">
        <v>134</v>
      </c>
      <c r="E715" s="291" t="e">
        <v>#N/A</v>
      </c>
      <c r="F715" s="280">
        <v>1</v>
      </c>
      <c r="G715" s="280" t="s">
        <v>136</v>
      </c>
      <c r="H715" s="280" t="s">
        <v>85</v>
      </c>
      <c r="I715" s="279">
        <v>19</v>
      </c>
      <c r="J715" s="279">
        <v>30</v>
      </c>
      <c r="K715" s="279">
        <v>6</v>
      </c>
      <c r="L715" s="279">
        <v>9</v>
      </c>
      <c r="M715" s="279">
        <v>8</v>
      </c>
      <c r="N715" s="279">
        <v>7</v>
      </c>
      <c r="O715" s="279">
        <v>6</v>
      </c>
      <c r="P715" s="279">
        <v>2</v>
      </c>
      <c r="Q715" s="279">
        <v>1</v>
      </c>
      <c r="R715" s="279"/>
      <c r="S715" s="279">
        <v>2</v>
      </c>
      <c r="T715" s="280">
        <v>11</v>
      </c>
      <c r="U715" s="280">
        <v>24</v>
      </c>
      <c r="V715" s="280">
        <v>125</v>
      </c>
      <c r="W715" s="236" t="s">
        <v>680</v>
      </c>
      <c r="X715" s="136" t="s">
        <v>804</v>
      </c>
      <c r="Y715" s="42" t="str">
        <f>VLOOKUP($C715,[1]量産!$C$4:$N$15550,2,FALSE)</f>
        <v>I4JCG61</v>
      </c>
      <c r="Z715" s="108">
        <f>VLOOKUP($C715,[1]量産!$C$4:$N$15550,3,FALSE)</f>
        <v>0</v>
      </c>
      <c r="AA715" s="42" t="str">
        <f>VLOOKUP($C715,[1]量産!$C$4:$N$15550,4,FALSE)</f>
        <v>VN65 NPR</v>
      </c>
      <c r="AB715" s="42" t="str">
        <f>VLOOKUP($C715,[1]量産!$C$4:$N$15550,5,FALSE)</f>
        <v>*</v>
      </c>
      <c r="AC715" s="81" t="str">
        <f>VLOOKUP($C715,[1]量産!$C$4:$N$15550,6,FALSE)</f>
        <v>CR設変　ｽﾃﾘﾍﾞｯﾄ廃止及びS/M穴廃止によりﾌﾚｰﾑサ変、併せてCKD新規品番追加</v>
      </c>
      <c r="AD715" s="42">
        <f>VLOOKUP($C715,[1]量産!$C$4:$N$15550,7,FALSE)</f>
        <v>0</v>
      </c>
      <c r="AE715" s="42" t="str">
        <f>VLOOKUP($C715,[1]量産!$C$4:$N$15550,8,FALSE)</f>
        <v>C</v>
      </c>
      <c r="AF715" s="82" t="str">
        <f>VLOOKUP($C715,[1]量産!$C$4:$N$15550,9,FALSE)</f>
        <v>2WB2</v>
      </c>
      <c r="AG715" s="83" t="str">
        <f>VLOOKUP($C715,[1]量産!$C$4:$N$15550,10,FALSE)</f>
        <v>○</v>
      </c>
      <c r="AH715" s="42" t="str">
        <f>VLOOKUP($C715,[1]量産!$C$4:$N$15550,11,FALSE)</f>
        <v>-</v>
      </c>
      <c r="AI715" s="84">
        <f>VLOOKUP($C715,[1]量産!$C$4:$N$15550,12,FALSE)</f>
        <v>20100827</v>
      </c>
      <c r="AJ715" s="9"/>
      <c r="AK715" s="10"/>
      <c r="AL715" s="11">
        <f t="shared" si="84"/>
        <v>8981063182</v>
      </c>
      <c r="AM715" s="11" t="str">
        <f t="shared" si="85"/>
        <v>C</v>
      </c>
      <c r="AN715" s="11" t="e">
        <f t="shared" si="86"/>
        <v>#N/A</v>
      </c>
      <c r="AQ715" s="11">
        <f t="shared" si="89"/>
        <v>0</v>
      </c>
      <c r="AR715" s="11">
        <f t="shared" si="90"/>
        <v>0</v>
      </c>
      <c r="BK715" s="13" t="e">
        <f>VLOOKUP(C:C,[2]Sheet2!$A:$A,1,FALSE)</f>
        <v>#N/A</v>
      </c>
    </row>
    <row r="716" spans="1:63" s="13" customFormat="1" outlineLevel="1">
      <c r="A716" s="237">
        <v>741</v>
      </c>
      <c r="B716" s="236" t="s">
        <v>24</v>
      </c>
      <c r="C716" s="297">
        <v>8982261432</v>
      </c>
      <c r="D716" s="236" t="s">
        <v>105</v>
      </c>
      <c r="E716" s="247" t="e">
        <v>#N/A</v>
      </c>
      <c r="F716" s="280">
        <v>1</v>
      </c>
      <c r="G716" s="280" t="s">
        <v>866</v>
      </c>
      <c r="H716" s="280" t="s">
        <v>85</v>
      </c>
      <c r="I716" s="301">
        <v>1</v>
      </c>
      <c r="J716" s="301">
        <v>1</v>
      </c>
      <c r="K716" s="301"/>
      <c r="L716" s="301"/>
      <c r="M716" s="301"/>
      <c r="N716" s="302"/>
      <c r="O716" s="302"/>
      <c r="P716" s="302"/>
      <c r="Q716" s="301"/>
      <c r="R716" s="302"/>
      <c r="S716" s="302">
        <v>1</v>
      </c>
      <c r="T716" s="302">
        <v>1</v>
      </c>
      <c r="U716" s="302"/>
      <c r="V716" s="280">
        <v>4</v>
      </c>
      <c r="W716" s="236" t="s">
        <v>680</v>
      </c>
      <c r="X716" s="136" t="s">
        <v>807</v>
      </c>
      <c r="Y716" s="42" t="str">
        <f>VLOOKUP($C716,[1]量産!$C$4:$N$15550,2,FALSE)</f>
        <v>I4JDX01</v>
      </c>
      <c r="Z716" s="108">
        <f>VLOOKUP($C716,[1]量産!$C$4:$N$15550,3,FALSE)</f>
        <v>0</v>
      </c>
      <c r="AA716" s="42" t="str">
        <f>VLOOKUP($C716,[1]量産!$C$4:$N$15550,4,FALSE)</f>
        <v>VN80 NPR</v>
      </c>
      <c r="AB716" s="42" t="str">
        <f>VLOOKUP($C716,[1]量産!$C$4:$N$15550,5,FALSE)</f>
        <v>VN80</v>
      </c>
      <c r="AC716" s="81" t="str">
        <f>VLOOKUP($C716,[1]量産!$C$4:$N$15550,6,FALSE)</f>
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</c>
      <c r="AD716" s="42" t="str">
        <f>VLOOKUP($C716,[1]量産!$C$4:$N$15550,7,FALSE)</f>
        <v>PA1-3081/PA1-3093</v>
      </c>
      <c r="AE716" s="42" t="str">
        <f>VLOOKUP($C716,[1]量産!$C$4:$N$15550,8,FALSE)</f>
        <v>C</v>
      </c>
      <c r="AF716" s="82" t="str">
        <f>VLOOKUP($C716,[1]量産!$C$4:$N$15550,9,FALSE)</f>
        <v>2WF1</v>
      </c>
      <c r="AG716" s="83" t="str">
        <f>VLOOKUP($C716,[1]量産!$C$4:$N$15550,10,FALSE)</f>
        <v>○</v>
      </c>
      <c r="AH716" s="42" t="str">
        <f>VLOOKUP($C716,[1]量産!$C$4:$N$15550,11,FALSE)</f>
        <v>-</v>
      </c>
      <c r="AI716" s="84" t="str">
        <f>VLOOKUP($C716,[1]量産!$C$4:$N$15550,12,FALSE)</f>
        <v>20130903</v>
      </c>
      <c r="AJ716" s="9"/>
      <c r="AK716" s="10"/>
      <c r="AL716" s="11">
        <f t="shared" si="84"/>
        <v>8982261432</v>
      </c>
      <c r="AM716" s="11" t="str">
        <f t="shared" si="85"/>
        <v>C</v>
      </c>
      <c r="AN716" s="11" t="e">
        <f t="shared" si="86"/>
        <v>#N/A</v>
      </c>
      <c r="AQ716" s="11">
        <f t="shared" si="89"/>
        <v>0</v>
      </c>
      <c r="AR716" s="11">
        <f t="shared" si="90"/>
        <v>0</v>
      </c>
      <c r="BK716" s="13" t="e">
        <f>VLOOKUP(C:C,[2]Sheet2!$A:$A,1,FALSE)</f>
        <v>#N/A</v>
      </c>
    </row>
    <row r="717" spans="1:63" s="13" customFormat="1" outlineLevel="1">
      <c r="A717" s="237">
        <v>746</v>
      </c>
      <c r="B717" s="236" t="s">
        <v>24</v>
      </c>
      <c r="C717" s="297">
        <v>8982877402</v>
      </c>
      <c r="D717" s="236" t="s">
        <v>42</v>
      </c>
      <c r="E717" s="247" t="e">
        <v>#N/A</v>
      </c>
      <c r="F717" s="280">
        <v>1</v>
      </c>
      <c r="G717" s="280" t="s">
        <v>137</v>
      </c>
      <c r="H717" s="280" t="s">
        <v>85</v>
      </c>
      <c r="I717" s="301">
        <v>4</v>
      </c>
      <c r="J717" s="301">
        <v>1</v>
      </c>
      <c r="K717" s="301">
        <v>1</v>
      </c>
      <c r="L717" s="301">
        <v>2</v>
      </c>
      <c r="M717" s="301">
        <v>2</v>
      </c>
      <c r="N717" s="301">
        <v>1</v>
      </c>
      <c r="O717" s="301">
        <v>1</v>
      </c>
      <c r="P717" s="302">
        <v>2</v>
      </c>
      <c r="Q717" s="302">
        <v>2</v>
      </c>
      <c r="R717" s="302">
        <v>2</v>
      </c>
      <c r="S717" s="302">
        <v>2</v>
      </c>
      <c r="T717" s="302">
        <v>2</v>
      </c>
      <c r="U717" s="302">
        <v>1</v>
      </c>
      <c r="V717" s="280">
        <v>23</v>
      </c>
      <c r="W717" s="236" t="s">
        <v>680</v>
      </c>
      <c r="X717" s="136" t="s">
        <v>802</v>
      </c>
      <c r="Y717" s="42" t="str">
        <f>VLOOKUP($C717,[1]量産!$C$4:$N$15550,2,FALSE)</f>
        <v>I4JGW51</v>
      </c>
      <c r="Z717" s="108">
        <f>VLOOKUP($C717,[1]量産!$C$4:$N$15550,3,FALSE)</f>
        <v>0</v>
      </c>
      <c r="AA717" s="42" t="str">
        <f>VLOOKUP($C717,[1]量産!$C$4:$N$15550,4,FALSE)</f>
        <v>VN97 NPR</v>
      </c>
      <c r="AB717" s="42" t="str">
        <f>VLOOKUP($C717,[1]量産!$C$4:$N$15550,5,FALSE)</f>
        <v>VL08 設変</v>
      </c>
      <c r="AC717" s="81" t="str">
        <f>VLOOKUP($C717,[1]量産!$C$4:$N$15550,6,FALSE)</f>
        <v>【I4JGW51】VN97/VL08 NPR FRAME 設変</v>
      </c>
      <c r="AD717" s="42" t="str">
        <f>VLOOKUP($C717,[1]量産!$C$4:$N$15550,7,FALSE)</f>
        <v>PA1-9105</v>
      </c>
      <c r="AE717" s="42" t="str">
        <f>VLOOKUP($C717,[1]量産!$C$4:$N$15550,8,FALSE)</f>
        <v>C</v>
      </c>
      <c r="AF717" s="82" t="str">
        <f>VLOOKUP($C717,[1]量産!$C$4:$N$15550,9,FALSE)</f>
        <v>1WPS</v>
      </c>
      <c r="AG717" s="83" t="str">
        <f>VLOOKUP($C717,[1]量産!$C$4:$N$15550,10,FALSE)</f>
        <v>○</v>
      </c>
      <c r="AH717" s="42" t="str">
        <f>VLOOKUP($C717,[1]量産!$C$4:$N$15550,11,FALSE)</f>
        <v>-</v>
      </c>
      <c r="AI717" s="84">
        <f>VLOOKUP($C717,[1]量産!$C$4:$N$15550,12,FALSE)</f>
        <v>20190520</v>
      </c>
      <c r="AJ717" s="9"/>
      <c r="AK717" s="10"/>
      <c r="AL717" s="11">
        <f t="shared" si="84"/>
        <v>8982877402</v>
      </c>
      <c r="AM717" s="11" t="str">
        <f t="shared" si="85"/>
        <v>C</v>
      </c>
      <c r="AN717" s="11" t="e">
        <f t="shared" si="86"/>
        <v>#N/A</v>
      </c>
      <c r="AQ717" s="11">
        <f t="shared" si="89"/>
        <v>0</v>
      </c>
      <c r="AR717" s="11">
        <f t="shared" si="90"/>
        <v>0</v>
      </c>
      <c r="BK717" s="13" t="e">
        <f>VLOOKUP(C:C,[2]Sheet2!$A:$A,1,FALSE)</f>
        <v>#N/A</v>
      </c>
    </row>
    <row r="718" spans="1:63" s="13" customFormat="1" outlineLevel="1">
      <c r="A718" s="237">
        <v>747</v>
      </c>
      <c r="B718" s="236" t="s">
        <v>24</v>
      </c>
      <c r="C718" s="236">
        <v>8982877410</v>
      </c>
      <c r="D718" s="236" t="s">
        <v>42</v>
      </c>
      <c r="E718" s="291" t="e">
        <v>#N/A</v>
      </c>
      <c r="F718" s="280">
        <v>1</v>
      </c>
      <c r="G718" s="280" t="s">
        <v>1151</v>
      </c>
      <c r="H718" s="280" t="s">
        <v>85</v>
      </c>
      <c r="I718" s="279">
        <v>1</v>
      </c>
      <c r="J718" s="279"/>
      <c r="K718" s="279"/>
      <c r="L718" s="279"/>
      <c r="M718" s="279"/>
      <c r="N718" s="279"/>
      <c r="O718" s="280"/>
      <c r="P718" s="280"/>
      <c r="Q718" s="280"/>
      <c r="R718" s="280"/>
      <c r="S718" s="280"/>
      <c r="T718" s="280"/>
      <c r="U718" s="280"/>
      <c r="V718" s="280">
        <v>1</v>
      </c>
      <c r="W718" s="236" t="s">
        <v>680</v>
      </c>
      <c r="X718" s="136" t="s">
        <v>797</v>
      </c>
      <c r="Y718" s="42" t="str">
        <f>VLOOKUP($C718,[1]量産!$C$4:$N$15550,2,FALSE)</f>
        <v>I3JX226</v>
      </c>
      <c r="Z718" s="108">
        <f>VLOOKUP($C718,[1]量産!$C$4:$N$15550,3,FALSE)</f>
        <v>0</v>
      </c>
      <c r="AA718" s="42" t="str">
        <f>VLOOKUP($C718,[1]量産!$C$4:$N$15550,4,FALSE)</f>
        <v>NPR</v>
      </c>
      <c r="AB718" s="42" t="str">
        <f>VLOOKUP($C718,[1]量産!$C$4:$N$15550,5,FALSE)</f>
        <v>VN97 E-Gr</v>
      </c>
      <c r="AC718" s="81" t="str">
        <f>VLOOKUP($C718,[1]量産!$C$4:$N$15550,6,FALSE)</f>
        <v>VN97 E-Gr 3X SOP'16-9 FR新規出図 8982877400_7410,8983007040,8983443800_30_40_50_60_70,SM新規、3CM8983597260 SOP16-8-29</v>
      </c>
      <c r="AD718" s="42" t="str">
        <f>VLOOKUP($C718,[1]量産!$C$4:$N$15550,7,FALSE)</f>
        <v>PA1-6052</v>
      </c>
      <c r="AE718" s="42" t="str">
        <f>VLOOKUP($C718,[1]量産!$C$4:$N$15550,8,FALSE)</f>
        <v>C</v>
      </c>
      <c r="AF718" s="82" t="str">
        <f>VLOOKUP($C718,[1]量産!$C$4:$N$15550,9,FALSE)</f>
        <v>WPT</v>
      </c>
      <c r="AG718" s="83" t="str">
        <f>VLOOKUP($C718,[1]量産!$C$4:$N$15550,10,FALSE)</f>
        <v>○</v>
      </c>
      <c r="AH718" s="42" t="str">
        <f>VLOOKUP($C718,[1]量産!$C$4:$N$15550,11,FALSE)</f>
        <v>-</v>
      </c>
      <c r="AI718" s="84">
        <f>VLOOKUP($C718,[1]量産!$C$4:$N$15550,12,FALSE)</f>
        <v>20181119</v>
      </c>
      <c r="AJ718" s="9"/>
      <c r="AK718" s="10"/>
      <c r="AL718" s="11">
        <f t="shared" si="84"/>
        <v>8982877410</v>
      </c>
      <c r="AM718" s="11" t="str">
        <f t="shared" si="85"/>
        <v>C</v>
      </c>
      <c r="AN718" s="11" t="e">
        <f t="shared" si="86"/>
        <v>#N/A</v>
      </c>
      <c r="AQ718" s="11"/>
      <c r="AR718" s="11"/>
      <c r="BK718" s="13" t="e">
        <f>VLOOKUP(C:C,[2]Sheet2!$A:$A,1,FALSE)</f>
        <v>#N/A</v>
      </c>
    </row>
    <row r="719" spans="1:63" s="13" customFormat="1" outlineLevel="1">
      <c r="A719" s="237">
        <v>756</v>
      </c>
      <c r="B719" s="236" t="s">
        <v>24</v>
      </c>
      <c r="C719" s="236">
        <v>8983906310</v>
      </c>
      <c r="D719" s="236" t="s">
        <v>8</v>
      </c>
      <c r="E719" s="291" t="e">
        <v>#N/A</v>
      </c>
      <c r="F719" s="280">
        <v>1</v>
      </c>
      <c r="G719" s="280" t="s">
        <v>1253</v>
      </c>
      <c r="H719" s="280" t="s">
        <v>85</v>
      </c>
      <c r="I719" s="279">
        <v>1</v>
      </c>
      <c r="J719" s="279">
        <v>2</v>
      </c>
      <c r="K719" s="279">
        <v>1</v>
      </c>
      <c r="L719" s="279">
        <v>3</v>
      </c>
      <c r="M719" s="279">
        <v>2</v>
      </c>
      <c r="N719" s="279">
        <v>2</v>
      </c>
      <c r="O719" s="280">
        <v>1</v>
      </c>
      <c r="P719" s="279"/>
      <c r="Q719" s="279"/>
      <c r="R719" s="279">
        <v>1</v>
      </c>
      <c r="S719" s="280">
        <v>5</v>
      </c>
      <c r="T719" s="279">
        <v>1</v>
      </c>
      <c r="U719" s="279"/>
      <c r="V719" s="280">
        <v>19</v>
      </c>
      <c r="W719" s="236" t="s">
        <v>680</v>
      </c>
      <c r="X719" s="136" t="s">
        <v>787</v>
      </c>
      <c r="Y719" s="42" t="str">
        <f>VLOOKUP($C719,[1]量産!$C$4:$N$15550,2,FALSE)</f>
        <v>I3JZ129</v>
      </c>
      <c r="Z719" s="108">
        <f>VLOOKUP($C719,[1]量産!$C$4:$N$15550,3,FALSE)</f>
        <v>0</v>
      </c>
      <c r="AA719" s="42" t="str">
        <f>VLOOKUP($C719,[1]量産!$C$4:$N$15550,4,FALSE)</f>
        <v>VL01 NPR</v>
      </c>
      <c r="AB719" s="42" t="str">
        <f>VLOOKUP($C719,[1]量産!$C$4:$N$15550,5,FALSE)</f>
        <v>VL01 C3-Gr</v>
      </c>
      <c r="AC719" s="81" t="str">
        <f>VLOOKUP($C719,[1]量産!$C$4:$N$15550,6,FALSE)</f>
        <v>【I3JZ129】VL01 C3-Gr NPR 新規出図</v>
      </c>
      <c r="AD719" s="42" t="str">
        <f>VLOOKUP($C719,[1]量産!$C$4:$N$15550,7,FALSE)</f>
        <v>PA1-1136</v>
      </c>
      <c r="AE719" s="42" t="str">
        <f>VLOOKUP($C719,[1]量産!$C$4:$N$15550,8,FALSE)</f>
        <v>C</v>
      </c>
      <c r="AF719" s="82" t="str">
        <f>VLOOKUP($C719,[1]量産!$C$4:$N$15550,9,FALSE)</f>
        <v>WBD</v>
      </c>
      <c r="AG719" s="83" t="str">
        <f>VLOOKUP($C719,[1]量産!$C$4:$N$15550,10,FALSE)</f>
        <v>○</v>
      </c>
      <c r="AH719" s="42" t="str">
        <f>VLOOKUP($C719,[1]量産!$C$4:$N$15550,11,FALSE)</f>
        <v>-</v>
      </c>
      <c r="AI719" s="84">
        <f>VLOOKUP($C719,[1]量産!$C$4:$N$15550,12,FALSE)</f>
        <v>20210928</v>
      </c>
      <c r="AJ719" s="9"/>
      <c r="AK719" s="10"/>
      <c r="AL719" s="11">
        <f t="shared" si="84"/>
        <v>8983906310</v>
      </c>
      <c r="AM719" s="11" t="str">
        <f t="shared" si="85"/>
        <v>C</v>
      </c>
      <c r="AN719" s="11" t="e">
        <f t="shared" si="86"/>
        <v>#N/A</v>
      </c>
      <c r="AQ719" s="11"/>
      <c r="AR719" s="11"/>
      <c r="BK719" s="13" t="e">
        <f>VLOOKUP(C:C,[2]Sheet2!$A:$A,1,FALSE)</f>
        <v>#N/A</v>
      </c>
    </row>
    <row r="720" spans="1:63" s="13" customFormat="1" outlineLevel="1">
      <c r="A720" s="237">
        <v>759</v>
      </c>
      <c r="B720" s="236" t="s">
        <v>24</v>
      </c>
      <c r="C720" s="236">
        <v>8983906400</v>
      </c>
      <c r="D720" s="236" t="s">
        <v>8</v>
      </c>
      <c r="E720" s="291" t="e">
        <v>#N/A</v>
      </c>
      <c r="F720" s="280">
        <v>1</v>
      </c>
      <c r="G720" s="280" t="s">
        <v>112</v>
      </c>
      <c r="H720" s="280" t="s">
        <v>85</v>
      </c>
      <c r="I720" s="279">
        <v>179</v>
      </c>
      <c r="J720" s="279">
        <v>147</v>
      </c>
      <c r="K720" s="279">
        <v>97</v>
      </c>
      <c r="L720" s="279">
        <v>200</v>
      </c>
      <c r="M720" s="279">
        <v>171</v>
      </c>
      <c r="N720" s="279">
        <v>175</v>
      </c>
      <c r="O720" s="280">
        <v>145</v>
      </c>
      <c r="P720" s="279">
        <v>217</v>
      </c>
      <c r="Q720" s="279">
        <v>201</v>
      </c>
      <c r="R720" s="279">
        <v>181</v>
      </c>
      <c r="S720" s="280">
        <v>178</v>
      </c>
      <c r="T720" s="279">
        <v>265</v>
      </c>
      <c r="U720" s="279">
        <v>184</v>
      </c>
      <c r="V720" s="280">
        <v>2340</v>
      </c>
      <c r="W720" s="236" t="s">
        <v>680</v>
      </c>
      <c r="X720" s="136" t="s">
        <v>787</v>
      </c>
      <c r="Y720" s="42" t="str">
        <f>VLOOKUP($C720,[1]量産!$C$4:$N$15550,2,FALSE)</f>
        <v>I3JZ129</v>
      </c>
      <c r="Z720" s="108">
        <f>VLOOKUP($C720,[1]量産!$C$4:$N$15550,3,FALSE)</f>
        <v>0</v>
      </c>
      <c r="AA720" s="42" t="str">
        <f>VLOOKUP($C720,[1]量産!$C$4:$N$15550,4,FALSE)</f>
        <v>VL01 NPR</v>
      </c>
      <c r="AB720" s="42" t="str">
        <f>VLOOKUP($C720,[1]量産!$C$4:$N$15550,5,FALSE)</f>
        <v>VL01 C3-Gr</v>
      </c>
      <c r="AC720" s="81" t="str">
        <f>VLOOKUP($C720,[1]量産!$C$4:$N$15550,6,FALSE)</f>
        <v>【I3JZ129】VL01 C3-Gr NPR 新規出図</v>
      </c>
      <c r="AD720" s="42" t="str">
        <f>VLOOKUP($C720,[1]量産!$C$4:$N$15550,7,FALSE)</f>
        <v>PA1-8108</v>
      </c>
      <c r="AE720" s="42" t="str">
        <f>VLOOKUP($C720,[1]量産!$C$4:$N$15550,8,FALSE)</f>
        <v>C</v>
      </c>
      <c r="AF720" s="82" t="str">
        <f>VLOOKUP($C720,[1]量産!$C$4:$N$15550,9,FALSE)</f>
        <v>WGE</v>
      </c>
      <c r="AG720" s="83" t="str">
        <f>VLOOKUP($C720,[1]量産!$C$4:$N$15550,10,FALSE)</f>
        <v>○</v>
      </c>
      <c r="AH720" s="42" t="str">
        <f>VLOOKUP($C720,[1]量産!$C$4:$N$15550,11,FALSE)</f>
        <v>-</v>
      </c>
      <c r="AI720" s="84">
        <f>VLOOKUP($C720,[1]量産!$C$4:$N$15550,12,FALSE)</f>
        <v>20180913</v>
      </c>
      <c r="AJ720" s="9"/>
      <c r="AK720" s="10"/>
      <c r="AL720" s="11">
        <f t="shared" si="84"/>
        <v>8983906400</v>
      </c>
      <c r="AM720" s="11" t="str">
        <f t="shared" si="85"/>
        <v>C</v>
      </c>
      <c r="AN720" s="11" t="e">
        <f t="shared" si="86"/>
        <v>#N/A</v>
      </c>
      <c r="AQ720" s="11"/>
      <c r="AR720" s="11"/>
      <c r="BK720" s="13" t="e">
        <f>VLOOKUP(C:C,[2]Sheet2!$A:$A,1,FALSE)</f>
        <v>#N/A</v>
      </c>
    </row>
    <row r="721" spans="1:63" s="13" customFormat="1" outlineLevel="1">
      <c r="A721" s="237">
        <v>760</v>
      </c>
      <c r="B721" s="236" t="s">
        <v>24</v>
      </c>
      <c r="C721" s="236">
        <v>8983906410</v>
      </c>
      <c r="D721" s="236" t="s">
        <v>8</v>
      </c>
      <c r="E721" s="291" t="e">
        <v>#N/A</v>
      </c>
      <c r="F721" s="280">
        <v>1</v>
      </c>
      <c r="G721" s="280" t="s">
        <v>113</v>
      </c>
      <c r="H721" s="280" t="s">
        <v>85</v>
      </c>
      <c r="I721" s="279">
        <v>24</v>
      </c>
      <c r="J721" s="279">
        <v>23</v>
      </c>
      <c r="K721" s="279">
        <v>14</v>
      </c>
      <c r="L721" s="279">
        <v>21</v>
      </c>
      <c r="M721" s="279">
        <v>18</v>
      </c>
      <c r="N721" s="279">
        <v>18</v>
      </c>
      <c r="O721" s="280">
        <v>16</v>
      </c>
      <c r="P721" s="279">
        <v>36</v>
      </c>
      <c r="Q721" s="279">
        <v>35</v>
      </c>
      <c r="R721" s="279">
        <v>34</v>
      </c>
      <c r="S721" s="280">
        <v>26</v>
      </c>
      <c r="T721" s="279">
        <v>16</v>
      </c>
      <c r="U721" s="279">
        <v>11</v>
      </c>
      <c r="V721" s="280">
        <v>292</v>
      </c>
      <c r="W721" s="236" t="s">
        <v>680</v>
      </c>
      <c r="X721" s="136" t="s">
        <v>787</v>
      </c>
      <c r="Y721" s="42" t="str">
        <f>VLOOKUP($C721,[1]量産!$C$4:$N$15550,2,FALSE)</f>
        <v>I3JZ129</v>
      </c>
      <c r="Z721" s="108">
        <f>VLOOKUP($C721,[1]量産!$C$4:$N$15550,3,FALSE)</f>
        <v>0</v>
      </c>
      <c r="AA721" s="42" t="str">
        <f>VLOOKUP($C721,[1]量産!$C$4:$N$15550,4,FALSE)</f>
        <v>VL01 NPR</v>
      </c>
      <c r="AB721" s="42" t="str">
        <f>VLOOKUP($C721,[1]量産!$C$4:$N$15550,5,FALSE)</f>
        <v>VL01 C3-Gr</v>
      </c>
      <c r="AC721" s="81" t="str">
        <f>VLOOKUP($C721,[1]量産!$C$4:$N$15550,6,FALSE)</f>
        <v>【I3JZ129】VL01 C3-Gr NPR 新規出図</v>
      </c>
      <c r="AD721" s="42" t="str">
        <f>VLOOKUP($C721,[1]量産!$C$4:$N$15550,7,FALSE)</f>
        <v>PA1-1182</v>
      </c>
      <c r="AE721" s="42" t="str">
        <f>VLOOKUP($C721,[1]量産!$C$4:$N$15550,8,FALSE)</f>
        <v>C</v>
      </c>
      <c r="AF721" s="82" t="str">
        <f>VLOOKUP($C721,[1]量産!$C$4:$N$15550,9,FALSE)</f>
        <v>WGN</v>
      </c>
      <c r="AG721" s="83" t="str">
        <f>VLOOKUP($C721,[1]量産!$C$4:$N$15550,10,FALSE)</f>
        <v>○</v>
      </c>
      <c r="AH721" s="42" t="str">
        <f>VLOOKUP($C721,[1]量産!$C$4:$N$15550,11,FALSE)</f>
        <v>-</v>
      </c>
      <c r="AI721" s="84">
        <f>VLOOKUP($C721,[1]量産!$C$4:$N$15550,12,FALSE)</f>
        <v>20220106</v>
      </c>
      <c r="AJ721" s="9"/>
      <c r="AK721" s="10"/>
      <c r="AL721" s="11">
        <f t="shared" si="84"/>
        <v>8983906410</v>
      </c>
      <c r="AM721" s="11" t="str">
        <f t="shared" si="85"/>
        <v>C</v>
      </c>
      <c r="AN721" s="11" t="e">
        <f t="shared" si="86"/>
        <v>#N/A</v>
      </c>
      <c r="AQ721" s="11"/>
      <c r="AR721" s="11"/>
      <c r="BK721" s="13" t="e">
        <f>VLOOKUP(C:C,[2]Sheet2!$A:$A,1,FALSE)</f>
        <v>#N/A</v>
      </c>
    </row>
    <row r="722" spans="1:63" s="13" customFormat="1" outlineLevel="1">
      <c r="A722" s="237">
        <v>762</v>
      </c>
      <c r="B722" s="236" t="s">
        <v>24</v>
      </c>
      <c r="C722" s="236">
        <v>8983906430</v>
      </c>
      <c r="D722" s="236" t="s">
        <v>8</v>
      </c>
      <c r="E722" s="291" t="e">
        <v>#N/A</v>
      </c>
      <c r="F722" s="280">
        <v>1</v>
      </c>
      <c r="G722" s="280" t="s">
        <v>939</v>
      </c>
      <c r="H722" s="280" t="s">
        <v>85</v>
      </c>
      <c r="I722" s="279">
        <v>4</v>
      </c>
      <c r="J722" s="279">
        <v>4</v>
      </c>
      <c r="K722" s="280">
        <v>4</v>
      </c>
      <c r="L722" s="280">
        <v>7</v>
      </c>
      <c r="M722" s="279">
        <v>6</v>
      </c>
      <c r="N722" s="279">
        <v>5</v>
      </c>
      <c r="O722" s="280">
        <v>5</v>
      </c>
      <c r="P722" s="279">
        <v>5</v>
      </c>
      <c r="Q722" s="279">
        <v>5</v>
      </c>
      <c r="R722" s="279">
        <v>5</v>
      </c>
      <c r="S722" s="280">
        <v>6</v>
      </c>
      <c r="T722" s="280">
        <v>5</v>
      </c>
      <c r="U722" s="280">
        <v>4</v>
      </c>
      <c r="V722" s="280">
        <v>65</v>
      </c>
      <c r="W722" s="236" t="s">
        <v>680</v>
      </c>
      <c r="X722" s="136" t="s">
        <v>787</v>
      </c>
      <c r="Y722" s="42" t="str">
        <f>VLOOKUP($C722,[1]量産!$C$4:$N$15550,2,FALSE)</f>
        <v>I3JX942</v>
      </c>
      <c r="Z722" s="108">
        <f>VLOOKUP($C722,[1]量産!$C$4:$N$15550,3,FALSE)</f>
        <v>0</v>
      </c>
      <c r="AA722" s="42" t="str">
        <f>VLOOKUP($C722,[1]量産!$C$4:$N$15550,4,FALSE)</f>
        <v>VL01 NPR</v>
      </c>
      <c r="AB722" s="42" t="str">
        <f>VLOOKUP($C722,[1]量産!$C$4:$N$15550,5,FALSE)</f>
        <v>VL01 NPR</v>
      </c>
      <c r="AC722" s="81">
        <f>VLOOKUP($C722,[1]量産!$C$4:$N$15550,6,FALSE)</f>
        <v>0</v>
      </c>
      <c r="AD722" s="42" t="str">
        <f>VLOOKUP($C722,[1]量産!$C$4:$N$15550,7,FALSE)</f>
        <v>PA1-7026</v>
      </c>
      <c r="AE722" s="42" t="str">
        <f>VLOOKUP($C722,[1]量産!$C$4:$N$15550,8,FALSE)</f>
        <v>C</v>
      </c>
      <c r="AF722" s="82" t="str">
        <f>VLOOKUP($C722,[1]量産!$C$4:$N$15550,9,FALSE)</f>
        <v>WJA</v>
      </c>
      <c r="AG722" s="83" t="str">
        <f>VLOOKUP($C722,[1]量産!$C$4:$N$15550,10,FALSE)</f>
        <v>○</v>
      </c>
      <c r="AH722" s="42" t="str">
        <f>VLOOKUP($C722,[1]量産!$C$4:$N$15550,11,FALSE)</f>
        <v>-</v>
      </c>
      <c r="AI722" s="84">
        <f>VLOOKUP($C722,[1]量産!$C$4:$N$15550,12,FALSE)</f>
        <v>20170417</v>
      </c>
      <c r="AJ722" s="9"/>
      <c r="AK722" s="10"/>
      <c r="AL722" s="11">
        <f t="shared" si="84"/>
        <v>8983906430</v>
      </c>
      <c r="AM722" s="11" t="str">
        <f t="shared" si="85"/>
        <v>C</v>
      </c>
      <c r="AN722" s="11" t="e">
        <f t="shared" si="86"/>
        <v>#N/A</v>
      </c>
      <c r="AQ722" s="11"/>
      <c r="AR722" s="11"/>
      <c r="BK722" s="13" t="e">
        <f>VLOOKUP(C:C,[2]Sheet2!$A:$A,1,FALSE)</f>
        <v>#N/A</v>
      </c>
    </row>
    <row r="723" spans="1:63" s="13" customFormat="1" outlineLevel="1">
      <c r="A723" s="237">
        <v>764</v>
      </c>
      <c r="B723" s="236" t="s">
        <v>24</v>
      </c>
      <c r="C723" s="236">
        <v>8983906500</v>
      </c>
      <c r="D723" s="236" t="s">
        <v>8</v>
      </c>
      <c r="E723" s="247" t="e">
        <v>#N/A</v>
      </c>
      <c r="F723" s="280">
        <v>1</v>
      </c>
      <c r="G723" s="280" t="s">
        <v>115</v>
      </c>
      <c r="H723" s="280" t="s">
        <v>85</v>
      </c>
      <c r="I723" s="279">
        <v>6</v>
      </c>
      <c r="J723" s="279">
        <v>11</v>
      </c>
      <c r="K723" s="279">
        <v>15</v>
      </c>
      <c r="L723" s="279">
        <v>28</v>
      </c>
      <c r="M723" s="280">
        <v>24</v>
      </c>
      <c r="N723" s="279">
        <v>24</v>
      </c>
      <c r="O723" s="280">
        <v>12</v>
      </c>
      <c r="P723" s="279"/>
      <c r="Q723" s="279">
        <v>3</v>
      </c>
      <c r="R723" s="279">
        <v>14</v>
      </c>
      <c r="S723" s="280">
        <v>11</v>
      </c>
      <c r="T723" s="280">
        <v>19</v>
      </c>
      <c r="U723" s="280">
        <v>9</v>
      </c>
      <c r="V723" s="280">
        <v>176</v>
      </c>
      <c r="W723" s="236" t="s">
        <v>680</v>
      </c>
      <c r="X723" s="136" t="s">
        <v>787</v>
      </c>
      <c r="Y723" s="42" t="str">
        <f>VLOOKUP($C723,[1]量産!$C$4:$N$15550,2,FALSE)</f>
        <v>I3JZ737</v>
      </c>
      <c r="Z723" s="108">
        <f>VLOOKUP($C723,[1]量産!$C$4:$N$15550,3,FALSE)</f>
        <v>0</v>
      </c>
      <c r="AA723" s="42" t="str">
        <f>VLOOKUP($C723,[1]量産!$C$4:$N$15550,4,FALSE)</f>
        <v>VL01 NPR</v>
      </c>
      <c r="AB723" s="42" t="str">
        <f>VLOOKUP($C723,[1]量産!$C$4:$N$15550,5,FALSE)</f>
        <v>VL01 C3-Gr</v>
      </c>
      <c r="AC723" s="81" t="str">
        <f>VLOOKUP($C723,[1]量産!$C$4:$N$15550,6,FALSE)</f>
        <v>【I3JZ737】VL01 NPR C3-Gr 新規出図</v>
      </c>
      <c r="AD723" s="42" t="str">
        <f>VLOOKUP($C723,[1]量産!$C$4:$N$15550,7,FALSE)</f>
        <v>PA1-9081</v>
      </c>
      <c r="AE723" s="42" t="str">
        <f>VLOOKUP($C723,[1]量産!$C$4:$N$15550,8,FALSE)</f>
        <v>C</v>
      </c>
      <c r="AF723" s="82" t="str">
        <f>VLOOKUP($C723,[1]量産!$C$4:$N$15550,9,FALSE)</f>
        <v>WXG</v>
      </c>
      <c r="AG723" s="83" t="str">
        <f>VLOOKUP($C723,[1]量産!$C$4:$N$15550,10,FALSE)</f>
        <v>○</v>
      </c>
      <c r="AH723" s="42" t="str">
        <f>VLOOKUP($C723,[1]量産!$C$4:$N$15550,11,FALSE)</f>
        <v>-</v>
      </c>
      <c r="AI723" s="84">
        <f>VLOOKUP($C723,[1]量産!$C$4:$N$15550,12,FALSE)</f>
        <v>20190425</v>
      </c>
      <c r="AJ723" s="9"/>
      <c r="AK723" s="10"/>
      <c r="AL723" s="11">
        <f t="shared" si="84"/>
        <v>8983906500</v>
      </c>
      <c r="AM723" s="11" t="str">
        <f t="shared" si="85"/>
        <v>C</v>
      </c>
      <c r="AN723" s="11" t="e">
        <f t="shared" si="86"/>
        <v>#N/A</v>
      </c>
      <c r="AQ723" s="11"/>
      <c r="AR723" s="11"/>
      <c r="BK723" s="13" t="e">
        <f>VLOOKUP(C:C,[2]Sheet2!$A:$A,1,FALSE)</f>
        <v>#N/A</v>
      </c>
    </row>
    <row r="724" spans="1:63" s="13" customFormat="1" outlineLevel="1">
      <c r="A724" s="237">
        <v>765</v>
      </c>
      <c r="B724" s="236" t="s">
        <v>24</v>
      </c>
      <c r="C724" s="236">
        <v>8983906510</v>
      </c>
      <c r="D724" s="236" t="s">
        <v>8</v>
      </c>
      <c r="E724" s="291" t="e">
        <v>#N/A</v>
      </c>
      <c r="F724" s="280">
        <v>1</v>
      </c>
      <c r="G724" s="280" t="s">
        <v>116</v>
      </c>
      <c r="H724" s="280" t="s">
        <v>85</v>
      </c>
      <c r="I724" s="279">
        <v>4</v>
      </c>
      <c r="J724" s="279">
        <v>14</v>
      </c>
      <c r="K724" s="279">
        <v>5</v>
      </c>
      <c r="L724" s="279">
        <v>5</v>
      </c>
      <c r="M724" s="279">
        <v>3</v>
      </c>
      <c r="N724" s="279">
        <v>3</v>
      </c>
      <c r="O724" s="279">
        <v>5</v>
      </c>
      <c r="P724" s="280">
        <v>8</v>
      </c>
      <c r="Q724" s="279">
        <v>6</v>
      </c>
      <c r="R724" s="279">
        <v>6</v>
      </c>
      <c r="S724" s="279">
        <v>4</v>
      </c>
      <c r="T724" s="280">
        <v>3</v>
      </c>
      <c r="U724" s="280">
        <v>1</v>
      </c>
      <c r="V724" s="280">
        <v>67</v>
      </c>
      <c r="W724" s="236" t="s">
        <v>680</v>
      </c>
      <c r="X724" s="136" t="s">
        <v>787</v>
      </c>
      <c r="Y724" s="42" t="str">
        <f>VLOOKUP($C724,[1]量産!$C$4:$N$15550,2,FALSE)</f>
        <v>I3JZ737</v>
      </c>
      <c r="Z724" s="108">
        <f>VLOOKUP($C724,[1]量産!$C$4:$N$15550,3,FALSE)</f>
        <v>0</v>
      </c>
      <c r="AA724" s="42" t="str">
        <f>VLOOKUP($C724,[1]量産!$C$4:$N$15550,4,FALSE)</f>
        <v>VL01 NPR</v>
      </c>
      <c r="AB724" s="42" t="str">
        <f>VLOOKUP($C724,[1]量産!$C$4:$N$15550,5,FALSE)</f>
        <v>VL01 C3-Gr</v>
      </c>
      <c r="AC724" s="81" t="str">
        <f>VLOOKUP($C724,[1]量産!$C$4:$N$15550,6,FALSE)</f>
        <v>【I3JZ737】VL01 NPR C3-Gr 新規出図</v>
      </c>
      <c r="AD724" s="42" t="str">
        <f>VLOOKUP($C724,[1]量産!$C$4:$N$15550,7,FALSE)</f>
        <v>PA1-1170</v>
      </c>
      <c r="AE724" s="42" t="str">
        <f>VLOOKUP($C724,[1]量産!$C$4:$N$15550,8,FALSE)</f>
        <v>C</v>
      </c>
      <c r="AF724" s="82" t="str">
        <f>VLOOKUP($C724,[1]量産!$C$4:$N$15550,9,FALSE)</f>
        <v>W3G</v>
      </c>
      <c r="AG724" s="83" t="str">
        <f>VLOOKUP($C724,[1]量産!$C$4:$N$15550,10,FALSE)</f>
        <v>○</v>
      </c>
      <c r="AH724" s="42" t="str">
        <f>VLOOKUP($C724,[1]量産!$C$4:$N$15550,11,FALSE)</f>
        <v>-</v>
      </c>
      <c r="AI724" s="84">
        <f>VLOOKUP($C724,[1]量産!$C$4:$N$15550,12,FALSE)</f>
        <v>20211130</v>
      </c>
      <c r="AJ724" s="9"/>
      <c r="AK724" s="10"/>
      <c r="AL724" s="11">
        <f t="shared" si="84"/>
        <v>8983906510</v>
      </c>
      <c r="AM724" s="11" t="str">
        <f t="shared" si="85"/>
        <v>C</v>
      </c>
      <c r="AN724" s="11" t="e">
        <f t="shared" si="86"/>
        <v>#N/A</v>
      </c>
      <c r="AQ724" s="11"/>
      <c r="AR724" s="11"/>
      <c r="BK724" s="13" t="e">
        <f>VLOOKUP(C:C,[2]Sheet2!$A:$A,1,FALSE)</f>
        <v>#N/A</v>
      </c>
    </row>
    <row r="725" spans="1:63" s="13" customFormat="1" outlineLevel="1">
      <c r="A725" s="237">
        <v>766</v>
      </c>
      <c r="B725" s="236" t="s">
        <v>24</v>
      </c>
      <c r="C725" s="236">
        <v>8983906520</v>
      </c>
      <c r="D725" s="236" t="s">
        <v>8</v>
      </c>
      <c r="E725" s="291" t="e">
        <v>#N/A</v>
      </c>
      <c r="F725" s="280">
        <v>1</v>
      </c>
      <c r="G725" s="280" t="s">
        <v>117</v>
      </c>
      <c r="H725" s="280" t="s">
        <v>85</v>
      </c>
      <c r="I725" s="279">
        <v>9</v>
      </c>
      <c r="J725" s="279">
        <v>5</v>
      </c>
      <c r="K725" s="280">
        <v>3</v>
      </c>
      <c r="L725" s="279">
        <v>5</v>
      </c>
      <c r="M725" s="280">
        <v>4</v>
      </c>
      <c r="N725" s="279">
        <v>3</v>
      </c>
      <c r="O725" s="279">
        <v>5</v>
      </c>
      <c r="P725" s="280">
        <v>12</v>
      </c>
      <c r="Q725" s="279">
        <v>11</v>
      </c>
      <c r="R725" s="279">
        <v>10</v>
      </c>
      <c r="S725" s="279">
        <v>9</v>
      </c>
      <c r="T725" s="279">
        <v>12</v>
      </c>
      <c r="U725" s="279">
        <v>9</v>
      </c>
      <c r="V725" s="280">
        <v>97</v>
      </c>
      <c r="W725" s="236" t="s">
        <v>680</v>
      </c>
      <c r="X725" s="136" t="s">
        <v>787</v>
      </c>
      <c r="Y725" s="42" t="str">
        <f>VLOOKUP($C725,[1]量産!$C$4:$N$15550,2,FALSE)</f>
        <v>I3JY384</v>
      </c>
      <c r="Z725" s="108">
        <f>VLOOKUP($C725,[1]量産!$C$4:$N$15550,3,FALSE)</f>
        <v>0</v>
      </c>
      <c r="AA725" s="42" t="str">
        <f>VLOOKUP($C725,[1]量産!$C$4:$N$15550,4,FALSE)</f>
        <v>VL01 NPR</v>
      </c>
      <c r="AB725" s="42" t="str">
        <f>VLOOKUP($C725,[1]量産!$C$4:$N$15550,5,FALSE)</f>
        <v>VL01 C-Gr</v>
      </c>
      <c r="AC725" s="81" t="str">
        <f>VLOOKUP($C725,[1]量産!$C$4:$N$15550,6,FALSE)</f>
        <v>【I3JY384】VL01 C-Gr向け 3X 新規FRAME ASM出図</v>
      </c>
      <c r="AD725" s="42" t="str">
        <f>VLOOKUP($C725,[1]量産!$C$4:$N$15550,7,FALSE)</f>
        <v>PA1-8009</v>
      </c>
      <c r="AE725" s="42" t="str">
        <f>VLOOKUP($C725,[1]量産!$C$4:$N$15550,8,FALSE)</f>
        <v>C</v>
      </c>
      <c r="AF725" s="82" t="str">
        <f>VLOOKUP($C725,[1]量産!$C$4:$N$15550,9,FALSE)</f>
        <v>WKQ</v>
      </c>
      <c r="AG725" s="83" t="str">
        <f>VLOOKUP($C725,[1]量産!$C$4:$N$15550,10,FALSE)</f>
        <v>○</v>
      </c>
      <c r="AH725" s="42" t="str">
        <f>VLOOKUP($C725,[1]量産!$C$4:$N$15550,11,FALSE)</f>
        <v>-</v>
      </c>
      <c r="AI725" s="84">
        <f>VLOOKUP($C725,[1]量産!$C$4:$N$15550,12,FALSE)</f>
        <v>20180306</v>
      </c>
      <c r="AJ725" s="9"/>
      <c r="AK725" s="10"/>
      <c r="AL725" s="11">
        <f t="shared" ref="AL725:AL756" si="91">C725</f>
        <v>8983906520</v>
      </c>
      <c r="AM725" s="11" t="str">
        <f t="shared" ref="AM725:AM756" si="92">B725</f>
        <v>C</v>
      </c>
      <c r="AN725" s="11" t="e">
        <f t="shared" ref="AN725:AN756" si="93">E725</f>
        <v>#N/A</v>
      </c>
      <c r="AQ725" s="11"/>
      <c r="AR725" s="11"/>
      <c r="BK725" s="13" t="e">
        <f>VLOOKUP(C:C,[2]Sheet2!$A:$A,1,FALSE)</f>
        <v>#N/A</v>
      </c>
    </row>
    <row r="726" spans="1:63" s="13" customFormat="1" outlineLevel="1">
      <c r="A726" s="237">
        <v>767</v>
      </c>
      <c r="B726" s="236" t="s">
        <v>24</v>
      </c>
      <c r="C726" s="236">
        <v>8983906591</v>
      </c>
      <c r="D726" s="236" t="s">
        <v>8</v>
      </c>
      <c r="E726" s="291" t="e">
        <v>#N/A</v>
      </c>
      <c r="F726" s="280">
        <v>1</v>
      </c>
      <c r="G726" s="280" t="s">
        <v>118</v>
      </c>
      <c r="H726" s="280" t="s">
        <v>85</v>
      </c>
      <c r="I726" s="279">
        <v>4</v>
      </c>
      <c r="J726" s="279">
        <v>4</v>
      </c>
      <c r="K726" s="280">
        <v>1</v>
      </c>
      <c r="L726" s="279">
        <v>6</v>
      </c>
      <c r="M726" s="279">
        <v>4</v>
      </c>
      <c r="N726" s="279">
        <v>5</v>
      </c>
      <c r="O726" s="280">
        <v>3</v>
      </c>
      <c r="P726" s="279">
        <v>10</v>
      </c>
      <c r="Q726" s="279">
        <v>10</v>
      </c>
      <c r="R726" s="279">
        <v>10</v>
      </c>
      <c r="S726" s="280">
        <v>7</v>
      </c>
      <c r="T726" s="279">
        <v>1</v>
      </c>
      <c r="U726" s="279"/>
      <c r="V726" s="280">
        <v>65</v>
      </c>
      <c r="W726" s="236" t="s">
        <v>680</v>
      </c>
      <c r="X726" s="136" t="s">
        <v>787</v>
      </c>
      <c r="Y726" s="42" t="str">
        <f>VLOOKUP($C726,[1]量産!$C$4:$N$15550,2,FALSE)</f>
        <v>I4JHA65</v>
      </c>
      <c r="Z726" s="108">
        <f>VLOOKUP($C726,[1]量産!$C$4:$N$15550,3,FALSE)</f>
        <v>0</v>
      </c>
      <c r="AA726" s="42" t="str">
        <f>VLOOKUP($C726,[1]量産!$C$4:$N$15550,4,FALSE)</f>
        <v>VL01 NPR</v>
      </c>
      <c r="AB726" s="42" t="str">
        <f>VLOOKUP($C726,[1]量産!$C$4:$N$15550,5,FALSE)</f>
        <v>VL01 NPR</v>
      </c>
      <c r="AC726" s="81" t="str">
        <f>VLOOKUP($C726,[1]量産!$C$4:$N$15550,6,FALSE)</f>
        <v>【I4JHA65】VL01 湾岸向け 3X STABI削除設変</v>
      </c>
      <c r="AD726" s="42" t="str">
        <f>VLOOKUP($C726,[1]量産!$C$4:$N$15550,7,FALSE)</f>
        <v>PA1-9114</v>
      </c>
      <c r="AE726" s="42" t="str">
        <f>VLOOKUP($C726,[1]量産!$C$4:$N$15550,8,FALSE)</f>
        <v>C</v>
      </c>
      <c r="AF726" s="82" t="str">
        <f>VLOOKUP($C726,[1]量産!$C$4:$N$15550,9,FALSE)</f>
        <v>1WME</v>
      </c>
      <c r="AG726" s="83" t="str">
        <f>VLOOKUP($C726,[1]量産!$C$4:$N$15550,10,FALSE)</f>
        <v>○</v>
      </c>
      <c r="AH726" s="42" t="str">
        <f>VLOOKUP($C726,[1]量産!$C$4:$N$15550,11,FALSE)</f>
        <v>-</v>
      </c>
      <c r="AI726" s="84">
        <f>VLOOKUP($C726,[1]量産!$C$4:$N$15550,12,FALSE)</f>
        <v>20190529</v>
      </c>
      <c r="AJ726" s="9"/>
      <c r="AK726" s="10"/>
      <c r="AL726" s="11">
        <f t="shared" si="91"/>
        <v>8983906591</v>
      </c>
      <c r="AM726" s="11" t="str">
        <f t="shared" si="92"/>
        <v>C</v>
      </c>
      <c r="AN726" s="11" t="e">
        <f t="shared" si="93"/>
        <v>#N/A</v>
      </c>
      <c r="AQ726" s="11"/>
      <c r="AR726" s="11"/>
      <c r="BK726" s="13" t="e">
        <f>VLOOKUP(C:C,[2]Sheet2!$A:$A,1,FALSE)</f>
        <v>#N/A</v>
      </c>
    </row>
    <row r="727" spans="1:63" s="13" customFormat="1" outlineLevel="1">
      <c r="A727" s="237">
        <v>768</v>
      </c>
      <c r="B727" s="236" t="s">
        <v>24</v>
      </c>
      <c r="C727" s="236">
        <v>8983906640</v>
      </c>
      <c r="D727" s="236" t="s">
        <v>8</v>
      </c>
      <c r="E727" s="247" t="e">
        <v>#N/A</v>
      </c>
      <c r="F727" s="280">
        <v>1</v>
      </c>
      <c r="G727" s="280" t="s">
        <v>119</v>
      </c>
      <c r="H727" s="280" t="s">
        <v>85</v>
      </c>
      <c r="I727" s="279">
        <v>18</v>
      </c>
      <c r="J727" s="279">
        <v>3</v>
      </c>
      <c r="K727" s="279">
        <v>10</v>
      </c>
      <c r="L727" s="280">
        <v>21</v>
      </c>
      <c r="M727" s="279">
        <v>17</v>
      </c>
      <c r="N727" s="279">
        <v>18</v>
      </c>
      <c r="O727" s="279">
        <v>12</v>
      </c>
      <c r="P727" s="279">
        <v>3</v>
      </c>
      <c r="Q727" s="279">
        <v>12</v>
      </c>
      <c r="R727" s="279">
        <v>12</v>
      </c>
      <c r="S727" s="279">
        <v>9</v>
      </c>
      <c r="T727" s="280">
        <v>2</v>
      </c>
      <c r="U727" s="280"/>
      <c r="V727" s="280">
        <v>137</v>
      </c>
      <c r="W727" s="236" t="s">
        <v>680</v>
      </c>
      <c r="X727" s="136" t="s">
        <v>787</v>
      </c>
      <c r="Y727" s="42" t="str">
        <f>VLOOKUP($C727,[1]量産!$C$4:$N$15550,2,FALSE)</f>
        <v>I3JZ737</v>
      </c>
      <c r="Z727" s="108">
        <f>VLOOKUP($C727,[1]量産!$C$4:$N$15550,3,FALSE)</f>
        <v>0</v>
      </c>
      <c r="AA727" s="42" t="str">
        <f>VLOOKUP($C727,[1]量産!$C$4:$N$15550,4,FALSE)</f>
        <v>VL01 NPR</v>
      </c>
      <c r="AB727" s="42" t="str">
        <f>VLOOKUP($C727,[1]量産!$C$4:$N$15550,5,FALSE)</f>
        <v>VL01 C3-Gr</v>
      </c>
      <c r="AC727" s="81" t="str">
        <f>VLOOKUP($C727,[1]量産!$C$4:$N$15550,6,FALSE)</f>
        <v>【I3JZ737】VL01 NPR C3-Gr 新規出図</v>
      </c>
      <c r="AD727" s="42" t="str">
        <f>VLOOKUP($C727,[1]量産!$C$4:$N$15550,7,FALSE)</f>
        <v>PA1-1170</v>
      </c>
      <c r="AE727" s="42" t="str">
        <f>VLOOKUP($C727,[1]量産!$C$4:$N$15550,8,FALSE)</f>
        <v>C</v>
      </c>
      <c r="AF727" s="82" t="str">
        <f>VLOOKUP($C727,[1]量産!$C$4:$N$15550,9,FALSE)</f>
        <v>W3H</v>
      </c>
      <c r="AG727" s="83" t="str">
        <f>VLOOKUP($C727,[1]量産!$C$4:$N$15550,10,FALSE)</f>
        <v>○</v>
      </c>
      <c r="AH727" s="42" t="str">
        <f>VLOOKUP($C727,[1]量産!$C$4:$N$15550,11,FALSE)</f>
        <v>-</v>
      </c>
      <c r="AI727" s="84">
        <f>VLOOKUP($C727,[1]量産!$C$4:$N$15550,12,FALSE)</f>
        <v>20211130</v>
      </c>
      <c r="AJ727" s="9"/>
      <c r="AK727" s="10"/>
      <c r="AL727" s="11">
        <f t="shared" si="91"/>
        <v>8983906640</v>
      </c>
      <c r="AM727" s="11" t="str">
        <f t="shared" si="92"/>
        <v>C</v>
      </c>
      <c r="AN727" s="11" t="e">
        <f t="shared" si="93"/>
        <v>#N/A</v>
      </c>
      <c r="AQ727" s="11"/>
      <c r="AR727" s="11"/>
      <c r="BK727" s="13" t="e">
        <f>VLOOKUP(C:C,[2]Sheet2!$A:$A,1,FALSE)</f>
        <v>#N/A</v>
      </c>
    </row>
    <row r="728" spans="1:63" s="13" customFormat="1" outlineLevel="1">
      <c r="A728" s="237">
        <v>769</v>
      </c>
      <c r="B728" s="236" t="s">
        <v>24</v>
      </c>
      <c r="C728" s="236">
        <v>8983906650</v>
      </c>
      <c r="D728" s="236" t="s">
        <v>8</v>
      </c>
      <c r="E728" s="247" t="e">
        <v>#N/A</v>
      </c>
      <c r="F728" s="280">
        <v>1</v>
      </c>
      <c r="G728" s="280" t="s">
        <v>108</v>
      </c>
      <c r="H728" s="280" t="s">
        <v>85</v>
      </c>
      <c r="I728" s="279">
        <v>3</v>
      </c>
      <c r="J728" s="279">
        <v>1</v>
      </c>
      <c r="K728" s="279">
        <v>3</v>
      </c>
      <c r="L728" s="279">
        <v>6</v>
      </c>
      <c r="M728" s="279">
        <v>4</v>
      </c>
      <c r="N728" s="279">
        <v>5</v>
      </c>
      <c r="O728" s="279">
        <v>4</v>
      </c>
      <c r="P728" s="280">
        <v>1</v>
      </c>
      <c r="Q728" s="279">
        <v>1</v>
      </c>
      <c r="R728" s="279">
        <v>1</v>
      </c>
      <c r="S728" s="279">
        <v>1</v>
      </c>
      <c r="T728" s="279">
        <v>1</v>
      </c>
      <c r="U728" s="279"/>
      <c r="V728" s="280">
        <v>31</v>
      </c>
      <c r="W728" s="236" t="s">
        <v>680</v>
      </c>
      <c r="X728" s="136" t="s">
        <v>787</v>
      </c>
      <c r="Y728" s="42" t="str">
        <f>VLOOKUP($C728,[1]量産!$C$4:$N$15550,2,FALSE)</f>
        <v>I3JZ737</v>
      </c>
      <c r="Z728" s="108">
        <f>VLOOKUP($C728,[1]量産!$C$4:$N$15550,3,FALSE)</f>
        <v>0</v>
      </c>
      <c r="AA728" s="42" t="str">
        <f>VLOOKUP($C728,[1]量産!$C$4:$N$15550,4,FALSE)</f>
        <v>VL01 NPR</v>
      </c>
      <c r="AB728" s="42" t="str">
        <f>VLOOKUP($C728,[1]量産!$C$4:$N$15550,5,FALSE)</f>
        <v>VL01 C3-Gr</v>
      </c>
      <c r="AC728" s="81" t="str">
        <f>VLOOKUP($C728,[1]量産!$C$4:$N$15550,6,FALSE)</f>
        <v>【I3JZ737】VL01 NPR C3-Gr 新規出図</v>
      </c>
      <c r="AD728" s="42" t="str">
        <f>VLOOKUP($C728,[1]量産!$C$4:$N$15550,7,FALSE)</f>
        <v>PA1-8137</v>
      </c>
      <c r="AE728" s="42" t="str">
        <f>VLOOKUP($C728,[1]量産!$C$4:$N$15550,8,FALSE)</f>
        <v>C</v>
      </c>
      <c r="AF728" s="82" t="str">
        <f>VLOOKUP($C728,[1]量産!$C$4:$N$15550,9,FALSE)</f>
        <v>WKX</v>
      </c>
      <c r="AG728" s="83" t="str">
        <f>VLOOKUP($C728,[1]量産!$C$4:$N$15550,10,FALSE)</f>
        <v>○</v>
      </c>
      <c r="AH728" s="42" t="str">
        <f>VLOOKUP($C728,[1]量産!$C$4:$N$15550,11,FALSE)</f>
        <v>-</v>
      </c>
      <c r="AI728" s="84">
        <f>VLOOKUP($C728,[1]量産!$C$4:$N$15550,12,FALSE)</f>
        <v>20181025</v>
      </c>
      <c r="AJ728" s="9"/>
      <c r="AK728" s="10"/>
      <c r="AL728" s="11">
        <f t="shared" si="91"/>
        <v>8983906650</v>
      </c>
      <c r="AM728" s="11" t="str">
        <f t="shared" si="92"/>
        <v>C</v>
      </c>
      <c r="AN728" s="11" t="e">
        <f t="shared" si="93"/>
        <v>#N/A</v>
      </c>
      <c r="AQ728" s="11"/>
      <c r="AR728" s="11"/>
      <c r="BK728" s="13" t="e">
        <f>VLOOKUP(C:C,[2]Sheet2!$A:$A,1,FALSE)</f>
        <v>#N/A</v>
      </c>
    </row>
    <row r="729" spans="1:63" s="13" customFormat="1" outlineLevel="1">
      <c r="A729" s="237">
        <v>772</v>
      </c>
      <c r="B729" s="236" t="s">
        <v>24</v>
      </c>
      <c r="C729" s="236">
        <v>8983906770</v>
      </c>
      <c r="D729" s="236" t="s">
        <v>8</v>
      </c>
      <c r="E729" s="291" t="e">
        <v>#N/A</v>
      </c>
      <c r="F729" s="280">
        <v>1</v>
      </c>
      <c r="G729" s="280" t="s">
        <v>120</v>
      </c>
      <c r="H729" s="280" t="s">
        <v>85</v>
      </c>
      <c r="I729" s="279">
        <v>12</v>
      </c>
      <c r="J729" s="279">
        <v>26</v>
      </c>
      <c r="K729" s="279">
        <v>9</v>
      </c>
      <c r="L729" s="279">
        <v>11</v>
      </c>
      <c r="M729" s="279">
        <v>9</v>
      </c>
      <c r="N729" s="279">
        <v>8</v>
      </c>
      <c r="O729" s="279">
        <v>11</v>
      </c>
      <c r="P729" s="279">
        <v>33</v>
      </c>
      <c r="Q729" s="279">
        <v>25</v>
      </c>
      <c r="R729" s="280">
        <v>20</v>
      </c>
      <c r="S729" s="279">
        <v>13</v>
      </c>
      <c r="T729" s="279">
        <v>5</v>
      </c>
      <c r="U729" s="279">
        <v>4</v>
      </c>
      <c r="V729" s="280">
        <v>186</v>
      </c>
      <c r="W729" s="236" t="s">
        <v>680</v>
      </c>
      <c r="X729" s="136" t="s">
        <v>787</v>
      </c>
      <c r="Y729" s="42" t="str">
        <f>VLOOKUP($C729,[1]量産!$C$4:$N$15550,2,FALSE)</f>
        <v>I3JZ689</v>
      </c>
      <c r="Z729" s="108">
        <f>VLOOKUP($C729,[1]量産!$C$4:$N$15550,3,FALSE)</f>
        <v>0</v>
      </c>
      <c r="AA729" s="42" t="str">
        <f>VLOOKUP($C729,[1]量産!$C$4:$N$15550,4,FALSE)</f>
        <v>VL01 NPR</v>
      </c>
      <c r="AB729" s="42" t="str">
        <f>VLOOKUP($C729,[1]量産!$C$4:$N$15550,5,FALSE)</f>
        <v>VL01 C3-Gr</v>
      </c>
      <c r="AC729" s="81" t="str">
        <f>VLOOKUP($C729,[1]量産!$C$4:$N$15550,6,FALSE)</f>
        <v>【I3JZ689】VL01 C3-Gr NPR 新規出図</v>
      </c>
      <c r="AD729" s="42" t="str">
        <f>VLOOKUP($C729,[1]量産!$C$4:$N$15550,7,FALSE)</f>
        <v>PA1-1143</v>
      </c>
      <c r="AE729" s="42" t="str">
        <f>VLOOKUP($C729,[1]量産!$C$4:$N$15550,8,FALSE)</f>
        <v>C</v>
      </c>
      <c r="AF729" s="82" t="str">
        <f>VLOOKUP($C729,[1]量産!$C$4:$N$15550,9,FALSE)</f>
        <v>W1Q</v>
      </c>
      <c r="AG729" s="83" t="str">
        <f>VLOOKUP($C729,[1]量産!$C$4:$N$15550,10,FALSE)</f>
        <v>○</v>
      </c>
      <c r="AH729" s="42" t="str">
        <f>VLOOKUP($C729,[1]量産!$C$4:$N$15550,11,FALSE)</f>
        <v>-</v>
      </c>
      <c r="AI729" s="84">
        <f>VLOOKUP($C729,[1]量産!$C$4:$N$15550,12,FALSE)</f>
        <v>20211007</v>
      </c>
      <c r="AJ729" s="9"/>
      <c r="AK729" s="10"/>
      <c r="AL729" s="11">
        <f t="shared" si="91"/>
        <v>8983906770</v>
      </c>
      <c r="AM729" s="11" t="str">
        <f t="shared" si="92"/>
        <v>C</v>
      </c>
      <c r="AN729" s="11" t="e">
        <f t="shared" si="93"/>
        <v>#N/A</v>
      </c>
      <c r="AQ729" s="11"/>
      <c r="AR729" s="11"/>
      <c r="BK729" s="13" t="e">
        <f>VLOOKUP(C:C,[2]Sheet2!$A:$A,1,FALSE)</f>
        <v>#N/A</v>
      </c>
    </row>
    <row r="730" spans="1:63" s="13" customFormat="1" outlineLevel="1">
      <c r="A730" s="237">
        <v>774</v>
      </c>
      <c r="B730" s="236" t="s">
        <v>24</v>
      </c>
      <c r="C730" s="236">
        <v>8983906790</v>
      </c>
      <c r="D730" s="236" t="s">
        <v>8</v>
      </c>
      <c r="E730" s="247" t="e">
        <v>#N/A</v>
      </c>
      <c r="F730" s="280">
        <v>1</v>
      </c>
      <c r="G730" s="280" t="s">
        <v>999</v>
      </c>
      <c r="H730" s="280" t="s">
        <v>85</v>
      </c>
      <c r="I730" s="279">
        <v>1</v>
      </c>
      <c r="J730" s="280">
        <v>1</v>
      </c>
      <c r="K730" s="279"/>
      <c r="L730" s="279"/>
      <c r="M730" s="280"/>
      <c r="N730" s="279"/>
      <c r="O730" s="279"/>
      <c r="P730" s="280"/>
      <c r="Q730" s="279"/>
      <c r="R730" s="279"/>
      <c r="S730" s="279"/>
      <c r="T730" s="279"/>
      <c r="U730" s="279"/>
      <c r="V730" s="280">
        <v>2</v>
      </c>
      <c r="W730" s="236" t="s">
        <v>680</v>
      </c>
      <c r="X730" s="136" t="s">
        <v>787</v>
      </c>
      <c r="Y730" s="42" t="str">
        <f>VLOOKUP($C730,[1]量産!$C$4:$N$15550,2,FALSE)</f>
        <v>I3JZ689</v>
      </c>
      <c r="Z730" s="108">
        <f>VLOOKUP($C730,[1]量産!$C$4:$N$15550,3,FALSE)</f>
        <v>0</v>
      </c>
      <c r="AA730" s="42" t="str">
        <f>VLOOKUP($C730,[1]量産!$C$4:$N$15550,4,FALSE)</f>
        <v>VL01 NPR</v>
      </c>
      <c r="AB730" s="42" t="str">
        <f>VLOOKUP($C730,[1]量産!$C$4:$N$15550,5,FALSE)</f>
        <v>VL01 C3-Gr</v>
      </c>
      <c r="AC730" s="81" t="str">
        <f>VLOOKUP($C730,[1]量産!$C$4:$N$15550,6,FALSE)</f>
        <v>【I3JZ689】VL01 C3-Gr NPR 新規出図</v>
      </c>
      <c r="AD730" s="42" t="str">
        <f>VLOOKUP($C730,[1]量産!$C$4:$N$15550,7,FALSE)</f>
        <v>PA1-0070</v>
      </c>
      <c r="AE730" s="42" t="str">
        <f>VLOOKUP($C730,[1]量産!$C$4:$N$15550,8,FALSE)</f>
        <v>C</v>
      </c>
      <c r="AF730" s="82" t="str">
        <f>VLOOKUP($C730,[1]量産!$C$4:$N$15550,9,FALSE)</f>
        <v>W1A</v>
      </c>
      <c r="AG730" s="83" t="str">
        <f>VLOOKUP($C730,[1]量産!$C$4:$N$15550,10,FALSE)</f>
        <v>○</v>
      </c>
      <c r="AH730" s="42" t="str">
        <f>VLOOKUP($C730,[1]量産!$C$4:$N$15550,11,FALSE)</f>
        <v>-</v>
      </c>
      <c r="AI730" s="84">
        <f>VLOOKUP($C730,[1]量産!$C$4:$N$15550,12,FALSE)</f>
        <v>20200831</v>
      </c>
      <c r="AJ730" s="9"/>
      <c r="AK730" s="10"/>
      <c r="AL730" s="11">
        <f t="shared" si="91"/>
        <v>8983906790</v>
      </c>
      <c r="AM730" s="11" t="str">
        <f t="shared" si="92"/>
        <v>C</v>
      </c>
      <c r="AN730" s="11" t="e">
        <f t="shared" si="93"/>
        <v>#N/A</v>
      </c>
      <c r="AQ730" s="11"/>
      <c r="AR730" s="11"/>
      <c r="BK730" s="13" t="e">
        <f>VLOOKUP(C:C,[2]Sheet2!$A:$A,1,FALSE)</f>
        <v>#N/A</v>
      </c>
    </row>
    <row r="731" spans="1:63" s="13" customFormat="1" outlineLevel="1">
      <c r="A731" s="237">
        <v>775</v>
      </c>
      <c r="B731" s="236" t="s">
        <v>24</v>
      </c>
      <c r="C731" s="236">
        <v>8983906810</v>
      </c>
      <c r="D731" s="236" t="s">
        <v>8</v>
      </c>
      <c r="E731" s="247" t="e">
        <v>#N/A</v>
      </c>
      <c r="F731" s="280">
        <v>1</v>
      </c>
      <c r="G731" s="280" t="s">
        <v>121</v>
      </c>
      <c r="H731" s="280" t="s">
        <v>85</v>
      </c>
      <c r="I731" s="280">
        <v>3</v>
      </c>
      <c r="J731" s="279">
        <v>6</v>
      </c>
      <c r="K731" s="279">
        <v>10</v>
      </c>
      <c r="L731" s="280">
        <v>21</v>
      </c>
      <c r="M731" s="279">
        <v>19</v>
      </c>
      <c r="N731" s="280">
        <v>18</v>
      </c>
      <c r="O731" s="280">
        <v>9</v>
      </c>
      <c r="P731" s="280">
        <v>5</v>
      </c>
      <c r="Q731" s="280">
        <v>5</v>
      </c>
      <c r="R731" s="280">
        <v>5</v>
      </c>
      <c r="S731" s="280">
        <v>4</v>
      </c>
      <c r="T731" s="280">
        <v>2</v>
      </c>
      <c r="U731" s="280"/>
      <c r="V731" s="280">
        <v>107</v>
      </c>
      <c r="W731" s="236" t="s">
        <v>680</v>
      </c>
      <c r="X731" s="136" t="s">
        <v>787</v>
      </c>
      <c r="Y731" s="42" t="str">
        <f>VLOOKUP($C731,[1]量産!$C$4:$N$15550,2,FALSE)</f>
        <v>I3JZ689</v>
      </c>
      <c r="Z731" s="108">
        <f>VLOOKUP($C731,[1]量産!$C$4:$N$15550,3,FALSE)</f>
        <v>0</v>
      </c>
      <c r="AA731" s="42" t="str">
        <f>VLOOKUP($C731,[1]量産!$C$4:$N$15550,4,FALSE)</f>
        <v>VL01 NPR</v>
      </c>
      <c r="AB731" s="42" t="str">
        <f>VLOOKUP($C731,[1]量産!$C$4:$N$15550,5,FALSE)</f>
        <v>VL01 C3-Gr</v>
      </c>
      <c r="AC731" s="81" t="str">
        <f>VLOOKUP($C731,[1]量産!$C$4:$N$15550,6,FALSE)</f>
        <v>【I3JZ689】VL01 C3-Gr NPR 新規出図</v>
      </c>
      <c r="AD731" s="42" t="str">
        <f>VLOOKUP($C731,[1]量産!$C$4:$N$15550,7,FALSE)</f>
        <v>PA1-8110</v>
      </c>
      <c r="AE731" s="42" t="str">
        <f>VLOOKUP($C731,[1]量産!$C$4:$N$15550,8,FALSE)</f>
        <v>C</v>
      </c>
      <c r="AF731" s="82" t="str">
        <f>VLOOKUP($C731,[1]量産!$C$4:$N$15550,9,FALSE)</f>
        <v>WQG</v>
      </c>
      <c r="AG731" s="83" t="str">
        <f>VLOOKUP($C731,[1]量産!$C$4:$N$15550,10,FALSE)</f>
        <v>○</v>
      </c>
      <c r="AH731" s="42" t="str">
        <f>VLOOKUP($C731,[1]量産!$C$4:$N$15550,11,FALSE)</f>
        <v>-</v>
      </c>
      <c r="AI731" s="84">
        <f>VLOOKUP($C731,[1]量産!$C$4:$N$15550,12,FALSE)</f>
        <v>20180913</v>
      </c>
      <c r="AJ731" s="9"/>
      <c r="AK731" s="10"/>
      <c r="AL731" s="11">
        <f t="shared" si="91"/>
        <v>8983906810</v>
      </c>
      <c r="AM731" s="11" t="str">
        <f t="shared" si="92"/>
        <v>C</v>
      </c>
      <c r="AN731" s="11" t="e">
        <f t="shared" si="93"/>
        <v>#N/A</v>
      </c>
      <c r="AQ731" s="11"/>
      <c r="AR731" s="11"/>
      <c r="BK731" s="13" t="e">
        <f>VLOOKUP(C:C,[2]Sheet2!$A:$A,1,FALSE)</f>
        <v>#N/A</v>
      </c>
    </row>
    <row r="732" spans="1:63" s="13" customFormat="1" outlineLevel="1">
      <c r="A732" s="237">
        <v>776</v>
      </c>
      <c r="B732" s="236" t="s">
        <v>24</v>
      </c>
      <c r="C732" s="236">
        <v>8983906820</v>
      </c>
      <c r="D732" s="236" t="s">
        <v>8</v>
      </c>
      <c r="E732" s="291" t="e">
        <v>#N/A</v>
      </c>
      <c r="F732" s="280">
        <v>1</v>
      </c>
      <c r="G732" s="280" t="s">
        <v>122</v>
      </c>
      <c r="H732" s="280" t="s">
        <v>85</v>
      </c>
      <c r="I732" s="279">
        <v>2</v>
      </c>
      <c r="J732" s="279">
        <v>3</v>
      </c>
      <c r="K732" s="279">
        <v>2</v>
      </c>
      <c r="L732" s="279">
        <v>5</v>
      </c>
      <c r="M732" s="280">
        <v>4</v>
      </c>
      <c r="N732" s="279">
        <v>4</v>
      </c>
      <c r="O732" s="279">
        <v>3</v>
      </c>
      <c r="P732" s="280">
        <v>4</v>
      </c>
      <c r="Q732" s="280">
        <v>4</v>
      </c>
      <c r="R732" s="279">
        <v>4</v>
      </c>
      <c r="S732" s="280">
        <v>2</v>
      </c>
      <c r="T732" s="280"/>
      <c r="U732" s="280"/>
      <c r="V732" s="280">
        <v>37</v>
      </c>
      <c r="W732" s="236" t="s">
        <v>680</v>
      </c>
      <c r="X732" s="136" t="s">
        <v>787</v>
      </c>
      <c r="Y732" s="42" t="str">
        <f>VLOOKUP($C732,[1]量産!$C$4:$N$15550,2,FALSE)</f>
        <v>I3JZ689</v>
      </c>
      <c r="Z732" s="108">
        <f>VLOOKUP($C732,[1]量産!$C$4:$N$15550,3,FALSE)</f>
        <v>0</v>
      </c>
      <c r="AA732" s="42" t="str">
        <f>VLOOKUP($C732,[1]量産!$C$4:$N$15550,4,FALSE)</f>
        <v>VL01 NPR</v>
      </c>
      <c r="AB732" s="42" t="str">
        <f>VLOOKUP($C732,[1]量産!$C$4:$N$15550,5,FALSE)</f>
        <v>VL01 C3-Gr</v>
      </c>
      <c r="AC732" s="81" t="str">
        <f>VLOOKUP($C732,[1]量産!$C$4:$N$15550,6,FALSE)</f>
        <v>【I3JZ689】VL01 C3-Gr NPR 新規出図</v>
      </c>
      <c r="AD732" s="42" t="str">
        <f>VLOOKUP($C732,[1]量産!$C$4:$N$15550,7,FALSE)</f>
        <v>PA1-9223</v>
      </c>
      <c r="AE732" s="42" t="str">
        <f>VLOOKUP($C732,[1]量産!$C$4:$N$15550,8,FALSE)</f>
        <v>C</v>
      </c>
      <c r="AF732" s="82" t="str">
        <f>VLOOKUP($C732,[1]量産!$C$4:$N$15550,9,FALSE)</f>
        <v>WQZ</v>
      </c>
      <c r="AG732" s="83" t="str">
        <f>VLOOKUP($C732,[1]量産!$C$4:$N$15550,10,FALSE)</f>
        <v>○</v>
      </c>
      <c r="AH732" s="42" t="str">
        <f>VLOOKUP($C732,[1]量産!$C$4:$N$15550,11,FALSE)</f>
        <v>-</v>
      </c>
      <c r="AI732" s="84">
        <f>VLOOKUP($C732,[1]量産!$C$4:$N$15550,12,FALSE)</f>
        <v>20191209</v>
      </c>
      <c r="AJ732" s="9"/>
      <c r="AK732" s="10"/>
      <c r="AL732" s="11">
        <f t="shared" si="91"/>
        <v>8983906820</v>
      </c>
      <c r="AM732" s="11" t="str">
        <f t="shared" si="92"/>
        <v>C</v>
      </c>
      <c r="AN732" s="11" t="e">
        <f t="shared" si="93"/>
        <v>#N/A</v>
      </c>
      <c r="AQ732" s="11"/>
      <c r="AR732" s="11"/>
      <c r="BK732" s="13" t="e">
        <f>VLOOKUP(C:C,[2]Sheet2!$A:$A,1,FALSE)</f>
        <v>#N/A</v>
      </c>
    </row>
    <row r="733" spans="1:63" s="13" customFormat="1" outlineLevel="1">
      <c r="A733" s="237">
        <v>777</v>
      </c>
      <c r="B733" s="236" t="s">
        <v>24</v>
      </c>
      <c r="C733" s="236">
        <v>8983906861</v>
      </c>
      <c r="D733" s="236" t="s">
        <v>8</v>
      </c>
      <c r="E733" s="291" t="e">
        <v>#N/A</v>
      </c>
      <c r="F733" s="280">
        <v>1</v>
      </c>
      <c r="G733" s="280" t="s">
        <v>123</v>
      </c>
      <c r="H733" s="280" t="s">
        <v>85</v>
      </c>
      <c r="I733" s="279">
        <v>7</v>
      </c>
      <c r="J733" s="279">
        <v>5</v>
      </c>
      <c r="K733" s="279">
        <v>1</v>
      </c>
      <c r="L733" s="279">
        <v>3</v>
      </c>
      <c r="M733" s="279">
        <v>2</v>
      </c>
      <c r="N733" s="279">
        <v>2</v>
      </c>
      <c r="O733" s="279">
        <v>1</v>
      </c>
      <c r="P733" s="279"/>
      <c r="Q733" s="280">
        <v>1</v>
      </c>
      <c r="R733" s="279">
        <v>2</v>
      </c>
      <c r="S733" s="279">
        <v>3</v>
      </c>
      <c r="T733" s="279">
        <v>4</v>
      </c>
      <c r="U733" s="279">
        <v>3</v>
      </c>
      <c r="V733" s="280">
        <v>34</v>
      </c>
      <c r="W733" s="236" t="s">
        <v>680</v>
      </c>
      <c r="X733" s="136" t="s">
        <v>787</v>
      </c>
      <c r="Y733" s="42" t="str">
        <f>VLOOKUP($C733,[1]量産!$C$4:$N$15550,2,FALSE)</f>
        <v>I4JHZ27</v>
      </c>
      <c r="Z733" s="108">
        <f>VLOOKUP($C733,[1]量産!$C$4:$N$15550,3,FALSE)</f>
        <v>0</v>
      </c>
      <c r="AA733" s="42" t="str">
        <f>VLOOKUP($C733,[1]量産!$C$4:$N$15550,4,FALSE)</f>
        <v>VL01 NPR</v>
      </c>
      <c r="AB733" s="42" t="str">
        <f>VLOOKUP($C733,[1]量産!$C$4:$N$15550,5,FALSE)</f>
        <v>VL20不具合対応</v>
      </c>
      <c r="AC733" s="81" t="str">
        <f>VLOOKUP($C733,[1]量産!$C$4:$N$15550,6,FALSE)</f>
        <v>【I4JHZ27】VL01&amp;VL20 EXH MTG BRKT 不具合対応による設変出図(FRAME、S/MBR、REINF）</v>
      </c>
      <c r="AD733" s="42" t="str">
        <f>VLOOKUP($C733,[1]量産!$C$4:$N$15550,7,FALSE)</f>
        <v>PA1-2022</v>
      </c>
      <c r="AE733" s="42" t="str">
        <f>VLOOKUP($C733,[1]量産!$C$4:$N$15550,8,FALSE)</f>
        <v>C</v>
      </c>
      <c r="AF733" s="82" t="str">
        <f>VLOOKUP($C733,[1]量産!$C$4:$N$15550,9,FALSE)</f>
        <v>UFE</v>
      </c>
      <c r="AG733" s="83" t="str">
        <f>VLOOKUP($C733,[1]量産!$C$4:$N$15550,10,FALSE)</f>
        <v>○</v>
      </c>
      <c r="AH733" s="42" t="str">
        <f>VLOOKUP($C733,[1]量産!$C$4:$N$15550,11,FALSE)</f>
        <v>-</v>
      </c>
      <c r="AI733" s="84">
        <f>VLOOKUP($C733,[1]量産!$C$4:$N$15550,12,FALSE)</f>
        <v>20220201</v>
      </c>
      <c r="AJ733" s="9"/>
      <c r="AK733" s="10"/>
      <c r="AL733" s="11">
        <f t="shared" si="91"/>
        <v>8983906861</v>
      </c>
      <c r="AM733" s="11" t="str">
        <f t="shared" si="92"/>
        <v>C</v>
      </c>
      <c r="AN733" s="11" t="e">
        <f t="shared" si="93"/>
        <v>#N/A</v>
      </c>
      <c r="AQ733" s="11"/>
      <c r="AR733" s="11"/>
      <c r="BK733" s="13" t="e">
        <f>VLOOKUP(C:C,[2]Sheet2!$A:$A,1,FALSE)</f>
        <v>#N/A</v>
      </c>
    </row>
    <row r="734" spans="1:63" s="13" customFormat="1" outlineLevel="1">
      <c r="A734" s="237">
        <v>779</v>
      </c>
      <c r="B734" s="236" t="s">
        <v>24</v>
      </c>
      <c r="C734" s="236">
        <v>8983906940</v>
      </c>
      <c r="D734" s="236" t="s">
        <v>8</v>
      </c>
      <c r="E734" s="291" t="e">
        <v>#N/A</v>
      </c>
      <c r="F734" s="280">
        <v>1</v>
      </c>
      <c r="G734" s="280" t="s">
        <v>955</v>
      </c>
      <c r="H734" s="280" t="s">
        <v>85</v>
      </c>
      <c r="I734" s="279">
        <v>1</v>
      </c>
      <c r="J734" s="279">
        <v>1</v>
      </c>
      <c r="K734" s="280">
        <v>1</v>
      </c>
      <c r="L734" s="280">
        <v>1</v>
      </c>
      <c r="M734" s="279"/>
      <c r="N734" s="279"/>
      <c r="O734" s="279"/>
      <c r="P734" s="280"/>
      <c r="Q734" s="280"/>
      <c r="R734" s="279"/>
      <c r="S734" s="280"/>
      <c r="T734" s="280"/>
      <c r="U734" s="280"/>
      <c r="V734" s="280">
        <v>4</v>
      </c>
      <c r="W734" s="236" t="s">
        <v>680</v>
      </c>
      <c r="X734" s="136" t="s">
        <v>787</v>
      </c>
      <c r="Y734" s="42" t="str">
        <f>VLOOKUP($C734,[1]量産!$C$4:$N$15550,2,FALSE)</f>
        <v>I3JY286</v>
      </c>
      <c r="Z734" s="108">
        <f>VLOOKUP($C734,[1]量産!$C$4:$N$15550,3,FALSE)</f>
        <v>0</v>
      </c>
      <c r="AA734" s="42" t="str">
        <f>VLOOKUP($C734,[1]量産!$C$4:$N$15550,4,FALSE)</f>
        <v>VL01 NMR</v>
      </c>
      <c r="AB734" s="42" t="str">
        <f>VLOOKUP($C734,[1]量産!$C$4:$N$15550,5,FALSE)</f>
        <v>VL01 NPR</v>
      </c>
      <c r="AC734" s="81" t="str">
        <f>VLOOKUP($C734,[1]量産!$C$4:$N$15550,6,FALSE)</f>
        <v>【I3JY286】VL01 C-Gr FRAME ASM 新規出図 8983906940/8984857940 AAS-LD-5449の恒久設変</v>
      </c>
      <c r="AD734" s="42" t="str">
        <f>VLOOKUP($C734,[1]量産!$C$4:$N$15550,7,FALSE)</f>
        <v>PA1-7039</v>
      </c>
      <c r="AE734" s="42" t="str">
        <f>VLOOKUP($C734,[1]量産!$C$4:$N$15550,8,FALSE)</f>
        <v>C</v>
      </c>
      <c r="AF734" s="82" t="str">
        <f>VLOOKUP($C734,[1]量産!$C$4:$N$15550,9,FALSE)</f>
        <v>WKZ</v>
      </c>
      <c r="AG734" s="83" t="str">
        <f>VLOOKUP($C734,[1]量産!$C$4:$N$15550,10,FALSE)</f>
        <v>○</v>
      </c>
      <c r="AH734" s="42" t="str">
        <f>VLOOKUP($C734,[1]量産!$C$4:$N$15550,11,FALSE)</f>
        <v>-</v>
      </c>
      <c r="AI734" s="84">
        <f>VLOOKUP($C734,[1]量産!$C$4:$N$15550,12,FALSE)</f>
        <v>20170525</v>
      </c>
      <c r="AJ734" s="9"/>
      <c r="AK734" s="10"/>
      <c r="AL734" s="11">
        <f t="shared" si="91"/>
        <v>8983906940</v>
      </c>
      <c r="AM734" s="11" t="str">
        <f t="shared" si="92"/>
        <v>C</v>
      </c>
      <c r="AN734" s="11" t="e">
        <f t="shared" si="93"/>
        <v>#N/A</v>
      </c>
      <c r="AQ734" s="11"/>
      <c r="AR734" s="11"/>
      <c r="BK734" s="13" t="e">
        <f>VLOOKUP(C:C,[2]Sheet2!$A:$A,1,FALSE)</f>
        <v>#N/A</v>
      </c>
    </row>
    <row r="735" spans="1:63" s="13" customFormat="1" outlineLevel="1">
      <c r="A735" s="237">
        <v>780</v>
      </c>
      <c r="B735" s="236" t="s">
        <v>24</v>
      </c>
      <c r="C735" s="236">
        <v>8983906950</v>
      </c>
      <c r="D735" s="236" t="s">
        <v>8</v>
      </c>
      <c r="E735" s="291" t="e">
        <v>#N/A</v>
      </c>
      <c r="F735" s="280">
        <v>1</v>
      </c>
      <c r="G735" s="280" t="s">
        <v>769</v>
      </c>
      <c r="H735" s="280" t="s">
        <v>85</v>
      </c>
      <c r="I735" s="279">
        <v>2</v>
      </c>
      <c r="J735" s="280">
        <v>1</v>
      </c>
      <c r="K735" s="279">
        <v>1</v>
      </c>
      <c r="L735" s="280">
        <v>2</v>
      </c>
      <c r="M735" s="279">
        <v>2</v>
      </c>
      <c r="N735" s="280">
        <v>2</v>
      </c>
      <c r="O735" s="280">
        <v>2</v>
      </c>
      <c r="P735" s="280">
        <v>1</v>
      </c>
      <c r="Q735" s="280">
        <v>1</v>
      </c>
      <c r="R735" s="280"/>
      <c r="S735" s="280">
        <v>1</v>
      </c>
      <c r="T735" s="280">
        <v>1</v>
      </c>
      <c r="U735" s="280"/>
      <c r="V735" s="280">
        <v>16</v>
      </c>
      <c r="W735" s="238" t="s">
        <v>680</v>
      </c>
      <c r="X735" s="43" t="s">
        <v>787</v>
      </c>
      <c r="Y735" s="42" t="str">
        <f>VLOOKUP($C735,[1]量産!$C$4:$N$15550,2,FALSE)</f>
        <v>I3JY604</v>
      </c>
      <c r="Z735" s="108">
        <f>VLOOKUP($C735,[1]量産!$C$4:$N$15550,3,FALSE)</f>
        <v>0</v>
      </c>
      <c r="AA735" s="42" t="str">
        <f>VLOOKUP($C735,[1]量産!$C$4:$N$15550,4,FALSE)</f>
        <v>VL01 NMR</v>
      </c>
      <c r="AB735" s="42" t="str">
        <f>VLOOKUP($C735,[1]量産!$C$4:$N$15550,5,FALSE)</f>
        <v>VL01 NPR</v>
      </c>
      <c r="AC735" s="81" t="str">
        <f>VLOOKUP($C735,[1]量産!$C$4:$N$15550,6,FALSE)</f>
        <v>【I3JY604】VL01 C-Gr向け 新規量産図面出図</v>
      </c>
      <c r="AD735" s="42" t="str">
        <f>VLOOKUP($C735,[1]量産!$C$4:$N$15550,7,FALSE)</f>
        <v>PA1-7109</v>
      </c>
      <c r="AE735" s="42" t="str">
        <f>VLOOKUP($C735,[1]量産!$C$4:$N$15550,8,FALSE)</f>
        <v>C</v>
      </c>
      <c r="AF735" s="82" t="str">
        <f>VLOOKUP($C735,[1]量産!$C$4:$N$15550,9,FALSE)</f>
        <v>WPW</v>
      </c>
      <c r="AG735" s="83" t="str">
        <f>VLOOKUP($C735,[1]量産!$C$4:$N$15550,10,FALSE)</f>
        <v>○</v>
      </c>
      <c r="AH735" s="42" t="str">
        <f>VLOOKUP($C735,[1]量産!$C$4:$N$15550,11,FALSE)</f>
        <v>-</v>
      </c>
      <c r="AI735" s="84">
        <f>VLOOKUP($C735,[1]量産!$C$4:$N$15550,12,FALSE)</f>
        <v>20171223</v>
      </c>
      <c r="AJ735" s="9"/>
      <c r="AK735" s="10"/>
      <c r="AL735" s="11">
        <f t="shared" si="91"/>
        <v>8983906950</v>
      </c>
      <c r="AM735" s="11" t="str">
        <f t="shared" si="92"/>
        <v>C</v>
      </c>
      <c r="AN735" s="11" t="e">
        <f t="shared" si="93"/>
        <v>#N/A</v>
      </c>
      <c r="AQ735" s="11"/>
      <c r="AR735" s="11"/>
      <c r="BK735" s="13" t="e">
        <f>VLOOKUP(C:C,[2]Sheet2!$A:$A,1,FALSE)</f>
        <v>#N/A</v>
      </c>
    </row>
    <row r="736" spans="1:63" s="13" customFormat="1" outlineLevel="1">
      <c r="A736" s="237">
        <v>802</v>
      </c>
      <c r="B736" s="236" t="s">
        <v>24</v>
      </c>
      <c r="C736" s="236">
        <v>7552418221</v>
      </c>
      <c r="D736" s="236" t="s">
        <v>742</v>
      </c>
      <c r="E736" s="291" t="e">
        <v>#N/A</v>
      </c>
      <c r="F736" s="280">
        <v>3</v>
      </c>
      <c r="G736" s="280" t="s">
        <v>1321</v>
      </c>
      <c r="H736" s="280" t="s">
        <v>85</v>
      </c>
      <c r="I736" s="280">
        <v>6</v>
      </c>
      <c r="J736" s="279"/>
      <c r="K736" s="279"/>
      <c r="L736" s="279"/>
      <c r="M736" s="280"/>
      <c r="N736" s="280"/>
      <c r="O736" s="280">
        <v>6</v>
      </c>
      <c r="P736" s="280"/>
      <c r="Q736" s="280"/>
      <c r="R736" s="280"/>
      <c r="S736" s="280"/>
      <c r="T736" s="279"/>
      <c r="U736" s="279"/>
      <c r="V736" s="280">
        <v>12</v>
      </c>
      <c r="W736" s="238" t="s">
        <v>680</v>
      </c>
      <c r="X736" s="43" t="s">
        <v>681</v>
      </c>
      <c r="Y736" s="42" t="str">
        <f>VLOOKUP($C736,[1]量産!$C$4:$N$15550,2,FALSE)</f>
        <v>I4K5443</v>
      </c>
      <c r="Z736" s="108">
        <f>VLOOKUP($C736,[1]量産!$C$4:$N$15550,3,FALSE)</f>
        <v>45527</v>
      </c>
      <c r="AA736" s="42" t="str">
        <f>VLOOKUP($C736,[1]量産!$C$4:$N$15550,4,FALSE)</f>
        <v>VK00 NP*</v>
      </c>
      <c r="AB736" s="42" t="str">
        <f>VLOOKUP($C736,[1]量産!$C$4:$N$15550,5,FALSE)</f>
        <v>VK00 B1-Gr 850幅</v>
      </c>
      <c r="AC736" s="81" t="str">
        <f>VLOOKUP($C736,[1]量産!$C$4:$N$15550,6,FALSE)</f>
        <v>VK00 3X 850幅 B1-GR FRAME ASM 設変出図(内容：FRAME ASM内容品最新化,S/M ASM LH 溶接NUT及びSTIFF SUB SPG BRKT追加,RIVET削除,REINF LH 溶接NUT追加)</v>
      </c>
      <c r="AD736" s="42" t="str">
        <f>VLOOKUP($C736,[1]量産!$C$4:$N$15550,7,FALSE)</f>
        <v>PA1-5087</v>
      </c>
      <c r="AE736" s="42" t="str">
        <f>VLOOKUP($C736,[1]量産!$C$4:$N$15550,8,FALSE)</f>
        <v>C</v>
      </c>
      <c r="AF736" s="82" t="str">
        <f>VLOOKUP($C736,[1]量産!$C$4:$N$15550,9,FALSE)</f>
        <v>HMC</v>
      </c>
      <c r="AG736" s="83" t="str">
        <f>VLOOKUP($C736,[1]量産!$C$4:$N$15550,10,FALSE)</f>
        <v>○</v>
      </c>
      <c r="AH736" s="42" t="str">
        <f>VLOOKUP($C736,[1]量産!$C$4:$N$15550,11,FALSE)</f>
        <v>－</v>
      </c>
      <c r="AI736" s="84">
        <f>VLOOKUP($C736,[1]量産!$C$4:$N$15550,12,FALSE)</f>
        <v>20250702</v>
      </c>
      <c r="AJ736" s="9"/>
      <c r="AK736" s="10"/>
      <c r="AL736" s="11">
        <f t="shared" si="91"/>
        <v>7552418221</v>
      </c>
      <c r="AM736" s="11" t="str">
        <f t="shared" si="92"/>
        <v>C</v>
      </c>
      <c r="AN736" s="11" t="e">
        <f t="shared" si="93"/>
        <v>#N/A</v>
      </c>
      <c r="AQ736" s="11"/>
      <c r="AR736" s="11"/>
      <c r="BK736" s="13" t="e">
        <f>VLOOKUP(C:C,[2]Sheet2!$A:$A,1,FALSE)</f>
        <v>#N/A</v>
      </c>
    </row>
    <row r="737" spans="1:63" s="13" customFormat="1" outlineLevel="1">
      <c r="A737" s="237">
        <v>803</v>
      </c>
      <c r="B737" s="236" t="s">
        <v>24</v>
      </c>
      <c r="C737" s="236">
        <v>7552434100</v>
      </c>
      <c r="D737" s="236" t="s">
        <v>757</v>
      </c>
      <c r="E737" s="291" t="e">
        <v>#N/A</v>
      </c>
      <c r="F737" s="280">
        <v>3</v>
      </c>
      <c r="G737" s="280" t="s">
        <v>826</v>
      </c>
      <c r="H737" s="280" t="s">
        <v>85</v>
      </c>
      <c r="I737" s="280">
        <v>12</v>
      </c>
      <c r="J737" s="279">
        <v>30</v>
      </c>
      <c r="K737" s="279">
        <v>18</v>
      </c>
      <c r="L737" s="279">
        <v>24</v>
      </c>
      <c r="M737" s="280">
        <v>18</v>
      </c>
      <c r="N737" s="280"/>
      <c r="O737" s="280"/>
      <c r="P737" s="280">
        <v>84</v>
      </c>
      <c r="Q737" s="280">
        <v>30</v>
      </c>
      <c r="R737" s="280"/>
      <c r="S737" s="280">
        <v>36</v>
      </c>
      <c r="T737" s="279">
        <v>11</v>
      </c>
      <c r="U737" s="279">
        <v>9</v>
      </c>
      <c r="V737" s="280">
        <v>272</v>
      </c>
      <c r="W737" s="238" t="s">
        <v>680</v>
      </c>
      <c r="X737" s="43" t="s">
        <v>784</v>
      </c>
      <c r="Y737" s="42" t="str">
        <f>VLOOKUP($C737,[1]量産!$C$4:$N$15550,2,FALSE)</f>
        <v>I3K4529</v>
      </c>
      <c r="Z737" s="108">
        <f>VLOOKUP($C737,[1]量産!$C$4:$N$15550,3,FALSE)</f>
        <v>45386</v>
      </c>
      <c r="AA737" s="42" t="str">
        <f>VLOOKUP($C737,[1]量産!$C$4:$N$15550,4,FALSE)</f>
        <v>VL37 NPR</v>
      </c>
      <c r="AB737" s="42" t="str">
        <f>VLOOKUP($C737,[1]量産!$C$4:$N$15550,5,FALSE)</f>
        <v>VL37 850幅</v>
      </c>
      <c r="AC737" s="81" t="str">
        <f>VLOOKUP($C737,[1]量産!$C$4:$N$15550,6,FALSE)</f>
        <v>VL37 850幅 K研向け FRAME 新規出図</v>
      </c>
      <c r="AD737" s="42" t="str">
        <f>VLOOKUP($C737,[1]量産!$C$4:$N$15550,7,FALSE)</f>
        <v>PA1-4125/PA1-4131</v>
      </c>
      <c r="AE737" s="42" t="str">
        <f>VLOOKUP($C737,[1]量産!$C$4:$N$15550,8,FALSE)</f>
        <v>C</v>
      </c>
      <c r="AF737" s="82" t="str">
        <f>VLOOKUP($C737,[1]量産!$C$4:$N$15550,9,FALSE)</f>
        <v>YAB</v>
      </c>
      <c r="AG737" s="83" t="str">
        <f>VLOOKUP($C737,[1]量産!$C$4:$N$15550,10,FALSE)</f>
        <v>未</v>
      </c>
      <c r="AH737" s="42" t="str">
        <f>VLOOKUP($C737,[1]量産!$C$4:$N$15550,11,FALSE)</f>
        <v>-</v>
      </c>
      <c r="AI737" s="84" t="str">
        <f>VLOOKUP($C737,[1]量産!$C$4:$N$15550,12,FALSE)</f>
        <v>未</v>
      </c>
      <c r="AJ737" s="9"/>
      <c r="AK737" s="10"/>
      <c r="AL737" s="11">
        <f t="shared" si="91"/>
        <v>7552434100</v>
      </c>
      <c r="AM737" s="11" t="str">
        <f t="shared" si="92"/>
        <v>C</v>
      </c>
      <c r="AN737" s="11" t="e">
        <f t="shared" si="93"/>
        <v>#N/A</v>
      </c>
      <c r="AQ737" s="11"/>
      <c r="AR737" s="11"/>
      <c r="BK737" s="13" t="e">
        <f>VLOOKUP(C:C,[2]Sheet2!$A:$A,1,FALSE)</f>
        <v>#N/A</v>
      </c>
    </row>
    <row r="738" spans="1:63" s="13" customFormat="1" ht="14.25" outlineLevel="1">
      <c r="A738" s="237">
        <v>804</v>
      </c>
      <c r="B738" s="236" t="s">
        <v>24</v>
      </c>
      <c r="C738" s="236">
        <v>7552434110</v>
      </c>
      <c r="D738" s="236" t="s">
        <v>757</v>
      </c>
      <c r="E738" s="247" t="e">
        <v>#N/A</v>
      </c>
      <c r="F738" s="280">
        <v>3</v>
      </c>
      <c r="G738" s="295" t="s">
        <v>759</v>
      </c>
      <c r="H738" s="295" t="s">
        <v>85</v>
      </c>
      <c r="I738" s="288">
        <v>48</v>
      </c>
      <c r="J738" s="295">
        <v>54</v>
      </c>
      <c r="K738" s="288">
        <v>12</v>
      </c>
      <c r="L738" s="288">
        <v>24</v>
      </c>
      <c r="M738" s="288">
        <v>60</v>
      </c>
      <c r="N738" s="288">
        <v>6</v>
      </c>
      <c r="O738" s="288"/>
      <c r="P738" s="288">
        <v>18</v>
      </c>
      <c r="Q738" s="288">
        <v>90</v>
      </c>
      <c r="R738" s="288">
        <v>6</v>
      </c>
      <c r="S738" s="288">
        <v>42</v>
      </c>
      <c r="T738" s="288">
        <v>59</v>
      </c>
      <c r="U738" s="288">
        <v>27</v>
      </c>
      <c r="V738" s="295">
        <v>446</v>
      </c>
      <c r="W738" s="238" t="s">
        <v>680</v>
      </c>
      <c r="X738" s="43" t="s">
        <v>784</v>
      </c>
      <c r="Y738" s="42" t="str">
        <f>VLOOKUP($C738,[1]量産!$C$4:$N$15550,2,FALSE)</f>
        <v>I3K4529</v>
      </c>
      <c r="Z738" s="108">
        <f>VLOOKUP($C738,[1]量産!$C$4:$N$15550,3,FALSE)</f>
        <v>45386</v>
      </c>
      <c r="AA738" s="42" t="str">
        <f>VLOOKUP($C738,[1]量産!$C$4:$N$15550,4,FALSE)</f>
        <v>VL37 NPR</v>
      </c>
      <c r="AB738" s="42" t="str">
        <f>VLOOKUP($C738,[1]量産!$C$4:$N$15550,5,FALSE)</f>
        <v>VL37 850幅</v>
      </c>
      <c r="AC738" s="81" t="str">
        <f>VLOOKUP($C738,[1]量産!$C$4:$N$15550,6,FALSE)</f>
        <v>VL37 850幅 K研向け FRAME 新規出図</v>
      </c>
      <c r="AD738" s="42" t="str">
        <f>VLOOKUP($C738,[1]量産!$C$4:$N$15550,7,FALSE)</f>
        <v>PA1-4062/-4125/PA1-4131</v>
      </c>
      <c r="AE738" s="42" t="str">
        <f>VLOOKUP($C738,[1]量産!$C$4:$N$15550,8,FALSE)</f>
        <v>C</v>
      </c>
      <c r="AF738" s="82" t="str">
        <f>VLOOKUP($C738,[1]量産!$C$4:$N$15550,9,FALSE)</f>
        <v>YE6</v>
      </c>
      <c r="AG738" s="83" t="str">
        <f>VLOOKUP($C738,[1]量産!$C$4:$N$15550,10,FALSE)</f>
        <v>○</v>
      </c>
      <c r="AH738" s="42" t="str">
        <f>VLOOKUP($C738,[1]量産!$C$4:$N$15550,11,FALSE)</f>
        <v>-</v>
      </c>
      <c r="AI738" s="84">
        <f>VLOOKUP($C738,[1]量産!$C$4:$N$15550,12,FALSE)</f>
        <v>20240529</v>
      </c>
      <c r="AJ738" s="9"/>
      <c r="AK738" s="10"/>
      <c r="AL738" s="11">
        <f t="shared" si="91"/>
        <v>7552434110</v>
      </c>
      <c r="AM738" s="11" t="str">
        <f t="shared" si="92"/>
        <v>C</v>
      </c>
      <c r="AN738" s="11" t="e">
        <f t="shared" si="93"/>
        <v>#N/A</v>
      </c>
      <c r="AQ738" s="11"/>
      <c r="AR738" s="11"/>
      <c r="BK738" s="13" t="e">
        <f>VLOOKUP(C:C,[2]Sheet2!$A:$A,1,FALSE)</f>
        <v>#N/A</v>
      </c>
    </row>
    <row r="739" spans="1:63" s="13" customFormat="1" ht="14.25" outlineLevel="1">
      <c r="A739" s="237">
        <v>807</v>
      </c>
      <c r="B739" s="236" t="s">
        <v>24</v>
      </c>
      <c r="C739" s="236">
        <v>7552434140</v>
      </c>
      <c r="D739" s="236" t="s">
        <v>757</v>
      </c>
      <c r="E739" s="247" t="e">
        <v>#N/A</v>
      </c>
      <c r="F739" s="280">
        <v>3</v>
      </c>
      <c r="G739" s="295" t="s">
        <v>827</v>
      </c>
      <c r="H739" s="295" t="s">
        <v>85</v>
      </c>
      <c r="I739" s="288">
        <v>6</v>
      </c>
      <c r="J739" s="288"/>
      <c r="K739" s="288"/>
      <c r="L739" s="288"/>
      <c r="M739" s="288"/>
      <c r="N739" s="288"/>
      <c r="O739" s="288"/>
      <c r="P739" s="288">
        <v>12</v>
      </c>
      <c r="Q739" s="288">
        <v>12</v>
      </c>
      <c r="R739" s="295">
        <v>12</v>
      </c>
      <c r="S739" s="288">
        <v>12</v>
      </c>
      <c r="T739" s="295">
        <v>9</v>
      </c>
      <c r="U739" s="295">
        <v>12</v>
      </c>
      <c r="V739" s="295">
        <v>75</v>
      </c>
      <c r="W739" s="238" t="s">
        <v>680</v>
      </c>
      <c r="X739" s="43" t="s">
        <v>784</v>
      </c>
      <c r="Y739" s="42" t="str">
        <f>VLOOKUP($C739,[1]量産!$C$4:$N$15550,2,FALSE)</f>
        <v>I3K4529</v>
      </c>
      <c r="Z739" s="108">
        <f>VLOOKUP($C739,[1]量産!$C$4:$N$15550,3,FALSE)</f>
        <v>45386</v>
      </c>
      <c r="AA739" s="42" t="str">
        <f>VLOOKUP($C739,[1]量産!$C$4:$N$15550,4,FALSE)</f>
        <v>VL37 NPR</v>
      </c>
      <c r="AB739" s="42" t="str">
        <f>VLOOKUP($C739,[1]量産!$C$4:$N$15550,5,FALSE)</f>
        <v>VL37 850幅</v>
      </c>
      <c r="AC739" s="81" t="str">
        <f>VLOOKUP($C739,[1]量産!$C$4:$N$15550,6,FALSE)</f>
        <v>VL37 850幅 K研向け FRAME 新規出図</v>
      </c>
      <c r="AD739" s="42" t="str">
        <f>VLOOKUP($C739,[1]量産!$C$4:$N$15550,7,FALSE)</f>
        <v>PA1-4125/PA1-4131</v>
      </c>
      <c r="AE739" s="42" t="str">
        <f>VLOOKUP($C739,[1]量産!$C$4:$N$15550,8,FALSE)</f>
        <v>C</v>
      </c>
      <c r="AF739" s="82" t="str">
        <f>VLOOKUP($C739,[1]量産!$C$4:$N$15550,9,FALSE)</f>
        <v>YKE</v>
      </c>
      <c r="AG739" s="83" t="str">
        <f>VLOOKUP($C739,[1]量産!$C$4:$N$15550,10,FALSE)</f>
        <v>○</v>
      </c>
      <c r="AH739" s="42" t="str">
        <f>VLOOKUP($C739,[1]量産!$C$4:$N$15550,11,FALSE)</f>
        <v>-</v>
      </c>
      <c r="AI739" s="84">
        <f>VLOOKUP($C739,[1]量産!$C$4:$N$15550,12,FALSE)</f>
        <v>20241115</v>
      </c>
      <c r="AJ739" s="9"/>
      <c r="AK739" s="10"/>
      <c r="AL739" s="11">
        <f t="shared" si="91"/>
        <v>7552434140</v>
      </c>
      <c r="AM739" s="11" t="str">
        <f t="shared" si="92"/>
        <v>C</v>
      </c>
      <c r="AN739" s="11" t="e">
        <f t="shared" si="93"/>
        <v>#N/A</v>
      </c>
      <c r="AQ739" s="11"/>
      <c r="AR739" s="11"/>
      <c r="BK739" s="13" t="e">
        <f>VLOOKUP(C:C,[2]Sheet2!$A:$A,1,FALSE)</f>
        <v>#N/A</v>
      </c>
    </row>
    <row r="740" spans="1:63" s="13" customFormat="1" outlineLevel="1">
      <c r="A740" s="237">
        <v>824</v>
      </c>
      <c r="B740" s="236" t="s">
        <v>24</v>
      </c>
      <c r="C740" s="236">
        <v>8977917470</v>
      </c>
      <c r="D740" s="236" t="s">
        <v>313</v>
      </c>
      <c r="E740" s="247" t="e">
        <v>#N/A</v>
      </c>
      <c r="F740" s="280">
        <v>3</v>
      </c>
      <c r="G740" s="280" t="s">
        <v>382</v>
      </c>
      <c r="H740" s="280" t="s">
        <v>85</v>
      </c>
      <c r="I740" s="280">
        <v>6</v>
      </c>
      <c r="J740" s="279"/>
      <c r="K740" s="279"/>
      <c r="L740" s="279"/>
      <c r="M740" s="279"/>
      <c r="N740" s="280"/>
      <c r="O740" s="279"/>
      <c r="P740" s="279">
        <v>1</v>
      </c>
      <c r="Q740" s="280">
        <v>2</v>
      </c>
      <c r="R740" s="280">
        <v>2</v>
      </c>
      <c r="S740" s="279">
        <v>2</v>
      </c>
      <c r="T740" s="279">
        <v>2</v>
      </c>
      <c r="U740" s="279">
        <v>2</v>
      </c>
      <c r="V740" s="280">
        <v>17</v>
      </c>
      <c r="W740" s="238" t="s">
        <v>680</v>
      </c>
      <c r="X740" s="43" t="s">
        <v>801</v>
      </c>
      <c r="Y740" s="42" t="str">
        <f>VLOOKUP($C740,[1]量産!$C$4:$N$15550,2,FALSE)</f>
        <v>I3JCJ80</v>
      </c>
      <c r="Z740" s="108">
        <f>VLOOKUP($C740,[1]量産!$C$4:$N$15550,3,FALSE)</f>
        <v>0</v>
      </c>
      <c r="AA740" s="42" t="str">
        <f>VLOOKUP($C740,[1]量産!$C$4:$N$15550,4,FALSE)</f>
        <v>VL32 NPR</v>
      </c>
      <c r="AB740" s="42" t="str">
        <f>VLOOKUP($C740,[1]量産!$C$4:$N$15550,5,FALSE)</f>
        <v>VL32 850幅</v>
      </c>
      <c r="AC740" s="81" t="str">
        <f>VLOOKUP($C740,[1]量産!$C$4:$N$15550,6,FALSE)</f>
        <v>VL32 D2-GR 850幅 FRAME ASM SOP 新規出図</v>
      </c>
      <c r="AD740" s="42" t="str">
        <f>VLOOKUP($C740,[1]量産!$C$4:$N$15550,7,FALSE)</f>
        <v>PA1-4009</v>
      </c>
      <c r="AE740" s="42" t="str">
        <f>VLOOKUP($C740,[1]量産!$C$4:$N$15550,8,FALSE)</f>
        <v>C</v>
      </c>
      <c r="AF740" s="82" t="str">
        <f>VLOOKUP($C740,[1]量産!$C$4:$N$15550,9,FALSE)</f>
        <v>W1Z</v>
      </c>
      <c r="AG740" s="83" t="str">
        <f>VLOOKUP($C740,[1]量産!$C$4:$N$15550,10,FALSE)</f>
        <v>○</v>
      </c>
      <c r="AH740" s="42" t="str">
        <f>VLOOKUP($C740,[1]量産!$C$4:$N$15550,11,FALSE)</f>
        <v>-</v>
      </c>
      <c r="AI740" s="84">
        <f>VLOOKUP($C740,[1]量産!$C$4:$N$15550,12,FALSE)</f>
        <v>20231227</v>
      </c>
      <c r="AJ740" s="9"/>
      <c r="AK740" s="10"/>
      <c r="AL740" s="11">
        <f t="shared" si="91"/>
        <v>8977917470</v>
      </c>
      <c r="AM740" s="11" t="str">
        <f t="shared" si="92"/>
        <v>C</v>
      </c>
      <c r="AN740" s="11" t="e">
        <f t="shared" si="93"/>
        <v>#N/A</v>
      </c>
      <c r="AQ740" s="11"/>
      <c r="AR740" s="11"/>
      <c r="BK740" s="13" t="e">
        <f>VLOOKUP(C:C,[2]Sheet2!$A:$A,1,FALSE)</f>
        <v>#N/A</v>
      </c>
    </row>
    <row r="741" spans="1:63" s="13" customFormat="1" outlineLevel="1">
      <c r="A741" s="237">
        <v>825</v>
      </c>
      <c r="B741" s="236" t="s">
        <v>24</v>
      </c>
      <c r="C741" s="236">
        <v>8977917540</v>
      </c>
      <c r="D741" s="236" t="s">
        <v>39</v>
      </c>
      <c r="E741" s="247" t="e">
        <v>#N/A</v>
      </c>
      <c r="F741" s="280">
        <v>3</v>
      </c>
      <c r="G741" s="280" t="s">
        <v>929</v>
      </c>
      <c r="H741" s="280" t="s">
        <v>85</v>
      </c>
      <c r="I741" s="279">
        <v>60</v>
      </c>
      <c r="J741" s="279">
        <v>24</v>
      </c>
      <c r="K741" s="279"/>
      <c r="L741" s="279"/>
      <c r="M741" s="279"/>
      <c r="N741" s="279"/>
      <c r="O741" s="279">
        <v>48</v>
      </c>
      <c r="P741" s="279">
        <v>12</v>
      </c>
      <c r="Q741" s="279">
        <v>30</v>
      </c>
      <c r="R741" s="280">
        <v>33</v>
      </c>
      <c r="S741" s="279">
        <v>33</v>
      </c>
      <c r="T741" s="280">
        <v>26</v>
      </c>
      <c r="U741" s="280">
        <v>26</v>
      </c>
      <c r="V741" s="280">
        <v>292</v>
      </c>
      <c r="W741" s="238" t="s">
        <v>680</v>
      </c>
      <c r="X741" s="43" t="s">
        <v>683</v>
      </c>
      <c r="Y741" s="42" t="str">
        <f>VLOOKUP($C741,[1]量産!$C$4:$N$15550,2,FALSE)</f>
        <v>I3JBA69</v>
      </c>
      <c r="Z741" s="108">
        <f>VLOOKUP($C741,[1]量産!$C$4:$N$15550,3,FALSE)</f>
        <v>0</v>
      </c>
      <c r="AA741" s="42" t="str">
        <f>VLOOKUP($C741,[1]量産!$C$4:$N$15550,4,FALSE)</f>
        <v>VL20 NPR</v>
      </c>
      <c r="AB741" s="42" t="str">
        <f>VLOOKUP($C741,[1]量産!$C$4:$N$15550,5,FALSE)</f>
        <v>VL20 E2-Gr</v>
      </c>
      <c r="AC741" s="81" t="str">
        <f>VLOOKUP($C741,[1]量産!$C$4:$N$15550,6,FALSE)</f>
        <v>【I3JBA69】VL20 E2-Gr　3X850巾FRAME ASM　新規出図</v>
      </c>
      <c r="AD741" s="42" t="str">
        <f>VLOOKUP($C741,[1]量産!$C$4:$N$15550,7,FALSE)</f>
        <v>PA1-3170</v>
      </c>
      <c r="AE741" s="42" t="str">
        <f>VLOOKUP($C741,[1]量産!$C$4:$N$15550,8,FALSE)</f>
        <v>C</v>
      </c>
      <c r="AF741" s="82" t="str">
        <f>VLOOKUP($C741,[1]量産!$C$4:$N$15550,9,FALSE)</f>
        <v>XOX</v>
      </c>
      <c r="AG741" s="83" t="str">
        <f>VLOOKUP($C741,[1]量産!$C$4:$N$15550,10,FALSE)</f>
        <v>○</v>
      </c>
      <c r="AH741" s="42" t="str">
        <f>VLOOKUP($C741,[1]量産!$C$4:$N$15550,11,FALSE)</f>
        <v>-</v>
      </c>
      <c r="AI741" s="84">
        <f>VLOOKUP($C741,[1]量産!$C$4:$N$15550,12,FALSE)</f>
        <v>20230825</v>
      </c>
      <c r="AJ741" s="9"/>
      <c r="AK741" s="10"/>
      <c r="AL741" s="11">
        <f t="shared" si="91"/>
        <v>8977917540</v>
      </c>
      <c r="AM741" s="11" t="str">
        <f t="shared" si="92"/>
        <v>C</v>
      </c>
      <c r="AN741" s="11" t="e">
        <f t="shared" si="93"/>
        <v>#N/A</v>
      </c>
      <c r="AQ741" s="11"/>
      <c r="AR741" s="11"/>
      <c r="BK741" s="13" t="e">
        <f>VLOOKUP(C:C,[2]Sheet2!$A:$A,1,FALSE)</f>
        <v>#N/A</v>
      </c>
    </row>
    <row r="742" spans="1:63" s="13" customFormat="1" outlineLevel="1">
      <c r="A742" s="237">
        <v>826</v>
      </c>
      <c r="B742" s="236" t="s">
        <v>24</v>
      </c>
      <c r="C742" s="236">
        <v>8977917620</v>
      </c>
      <c r="D742" s="236" t="s">
        <v>39</v>
      </c>
      <c r="E742" s="291" t="e">
        <v>#N/A</v>
      </c>
      <c r="F742" s="280">
        <v>3</v>
      </c>
      <c r="G742" s="280" t="s">
        <v>290</v>
      </c>
      <c r="H742" s="280" t="s">
        <v>85</v>
      </c>
      <c r="I742" s="279">
        <v>36</v>
      </c>
      <c r="J742" s="279">
        <v>30</v>
      </c>
      <c r="K742" s="279"/>
      <c r="L742" s="279"/>
      <c r="M742" s="279"/>
      <c r="N742" s="279"/>
      <c r="O742" s="279"/>
      <c r="P742" s="279">
        <v>48</v>
      </c>
      <c r="Q742" s="280">
        <v>30</v>
      </c>
      <c r="R742" s="279">
        <v>21</v>
      </c>
      <c r="S742" s="279">
        <v>21</v>
      </c>
      <c r="T742" s="279">
        <v>16</v>
      </c>
      <c r="U742" s="279">
        <v>16</v>
      </c>
      <c r="V742" s="280">
        <v>218</v>
      </c>
      <c r="W742" s="238" t="s">
        <v>680</v>
      </c>
      <c r="X742" s="43" t="s">
        <v>683</v>
      </c>
      <c r="Y742" s="42" t="str">
        <f>VLOOKUP($C742,[1]量産!$C$4:$N$15550,2,FALSE)</f>
        <v>I3JBA69</v>
      </c>
      <c r="Z742" s="108">
        <f>VLOOKUP($C742,[1]量産!$C$4:$N$15550,3,FALSE)</f>
        <v>0</v>
      </c>
      <c r="AA742" s="42" t="str">
        <f>VLOOKUP($C742,[1]量産!$C$4:$N$15550,4,FALSE)</f>
        <v>VL20 NPR</v>
      </c>
      <c r="AB742" s="42" t="str">
        <f>VLOOKUP($C742,[1]量産!$C$4:$N$15550,5,FALSE)</f>
        <v>VL20 E2-Gr</v>
      </c>
      <c r="AC742" s="81" t="str">
        <f>VLOOKUP($C742,[1]量産!$C$4:$N$15550,6,FALSE)</f>
        <v>【I3JBA69】VL20 E2-Gr　3X850巾FRAME ASM　新規出図</v>
      </c>
      <c r="AD742" s="42" t="str">
        <f>VLOOKUP($C742,[1]量産!$C$4:$N$15550,7,FALSE)</f>
        <v>PA1-3169</v>
      </c>
      <c r="AE742" s="42" t="str">
        <f>VLOOKUP($C742,[1]量産!$C$4:$N$15550,8,FALSE)</f>
        <v>C</v>
      </c>
      <c r="AF742" s="82" t="str">
        <f>VLOOKUP($C742,[1]量産!$C$4:$N$15550,9,FALSE)</f>
        <v>W4Y</v>
      </c>
      <c r="AG742" s="83" t="str">
        <f>VLOOKUP($C742,[1]量産!$C$4:$N$15550,10,FALSE)</f>
        <v>○</v>
      </c>
      <c r="AH742" s="42" t="str">
        <f>VLOOKUP($C742,[1]量産!$C$4:$N$15550,11,FALSE)</f>
        <v>-</v>
      </c>
      <c r="AI742" s="84">
        <f>VLOOKUP($C742,[1]量産!$C$4:$N$15550,12,FALSE)</f>
        <v>20220828</v>
      </c>
      <c r="AJ742" s="9"/>
      <c r="AK742" s="10"/>
      <c r="AL742" s="11">
        <f t="shared" si="91"/>
        <v>8977917620</v>
      </c>
      <c r="AM742" s="11" t="str">
        <f t="shared" si="92"/>
        <v>C</v>
      </c>
      <c r="AN742" s="11" t="e">
        <f t="shared" si="93"/>
        <v>#N/A</v>
      </c>
      <c r="AQ742" s="11"/>
      <c r="AR742" s="11"/>
      <c r="BK742" s="13" t="e">
        <f>VLOOKUP(C:C,[2]Sheet2!$A:$A,1,FALSE)</f>
        <v>#N/A</v>
      </c>
    </row>
    <row r="743" spans="1:63" s="13" customFormat="1" outlineLevel="1">
      <c r="A743" s="237">
        <v>827</v>
      </c>
      <c r="B743" s="236" t="s">
        <v>24</v>
      </c>
      <c r="C743" s="14">
        <v>8977917740</v>
      </c>
      <c r="D743" s="60" t="s">
        <v>38</v>
      </c>
      <c r="E743" s="239" t="e">
        <v>#N/A</v>
      </c>
      <c r="F743" s="257">
        <v>3</v>
      </c>
      <c r="G743" s="60" t="s">
        <v>295</v>
      </c>
      <c r="H743" s="61" t="s">
        <v>85</v>
      </c>
      <c r="I743" s="257">
        <v>36</v>
      </c>
      <c r="J743" s="61">
        <v>36</v>
      </c>
      <c r="K743" s="61">
        <v>36</v>
      </c>
      <c r="L743" s="239">
        <v>48</v>
      </c>
      <c r="M743" s="61">
        <v>36</v>
      </c>
      <c r="N743" s="240"/>
      <c r="O743" s="261">
        <v>18</v>
      </c>
      <c r="P743" s="261">
        <v>16</v>
      </c>
      <c r="Q743" s="261">
        <v>15</v>
      </c>
      <c r="R743" s="261">
        <v>15</v>
      </c>
      <c r="S743" s="261">
        <v>15</v>
      </c>
      <c r="T743" s="261">
        <v>11</v>
      </c>
      <c r="U743" s="261">
        <v>15</v>
      </c>
      <c r="V743" s="261">
        <v>297</v>
      </c>
      <c r="W743" s="238" t="s">
        <v>680</v>
      </c>
      <c r="X743" s="43" t="s">
        <v>683</v>
      </c>
      <c r="Y743" s="42" t="str">
        <f>VLOOKUP($C743,[1]量産!$C$4:$N$15550,2,FALSE)</f>
        <v>I3JBA69</v>
      </c>
      <c r="Z743" s="108">
        <f>VLOOKUP($C743,[1]量産!$C$4:$N$15550,3,FALSE)</f>
        <v>0</v>
      </c>
      <c r="AA743" s="42" t="str">
        <f>VLOOKUP($C743,[1]量産!$C$4:$N$15550,4,FALSE)</f>
        <v>VL20 NQR</v>
      </c>
      <c r="AB743" s="42" t="str">
        <f>VLOOKUP($C743,[1]量産!$C$4:$N$15550,5,FALSE)</f>
        <v>VL20 E2-Gr</v>
      </c>
      <c r="AC743" s="81" t="str">
        <f>VLOOKUP($C743,[1]量産!$C$4:$N$15550,6,FALSE)</f>
        <v>【I3JBA69】VL20 E2-Gr　3X850巾FRAME ASM　新規出図</v>
      </c>
      <c r="AD743" s="42" t="str">
        <f>VLOOKUP($C743,[1]量産!$C$4:$N$15550,7,FALSE)</f>
        <v>PA1-3177</v>
      </c>
      <c r="AE743" s="42" t="str">
        <f>VLOOKUP($C743,[1]量産!$C$4:$N$15550,8,FALSE)</f>
        <v>C</v>
      </c>
      <c r="AF743" s="82" t="str">
        <f>VLOOKUP($C743,[1]量産!$C$4:$N$15550,9,FALSE)</f>
        <v>WSS</v>
      </c>
      <c r="AG743" s="83" t="str">
        <f>VLOOKUP($C743,[1]量産!$C$4:$N$15550,10,FALSE)</f>
        <v>○</v>
      </c>
      <c r="AH743" s="42" t="str">
        <f>VLOOKUP($C743,[1]量産!$C$4:$N$15550,11,FALSE)</f>
        <v>-</v>
      </c>
      <c r="AI743" s="84">
        <f>VLOOKUP($C743,[1]量産!$C$4:$N$15550,12,FALSE)</f>
        <v>20230911</v>
      </c>
      <c r="AJ743" s="9"/>
      <c r="AK743" s="10"/>
      <c r="AL743" s="11">
        <f t="shared" si="91"/>
        <v>8977917740</v>
      </c>
      <c r="AM743" s="11" t="str">
        <f t="shared" si="92"/>
        <v>C</v>
      </c>
      <c r="AN743" s="11" t="e">
        <f t="shared" si="93"/>
        <v>#N/A</v>
      </c>
      <c r="AQ743" s="11">
        <f t="shared" ref="AQ743:AQ775" si="94">VLOOKUP(AP743,AL743:AM1580,2,FALSE)</f>
        <v>0</v>
      </c>
      <c r="AR743" s="11">
        <f t="shared" ref="AR743:AR775" si="95">VLOOKUP(AP743,AL743:AN1580,3,FALSE)</f>
        <v>0</v>
      </c>
      <c r="BK743" s="13" t="e">
        <f>VLOOKUP(C:C,[2]Sheet2!$A:$A,1,FALSE)</f>
        <v>#N/A</v>
      </c>
    </row>
    <row r="744" spans="1:63" s="13" customFormat="1" outlineLevel="1">
      <c r="A744" s="237">
        <v>828</v>
      </c>
      <c r="B744" s="236" t="s">
        <v>24</v>
      </c>
      <c r="C744" s="14">
        <v>8977917820</v>
      </c>
      <c r="D744" s="60" t="s">
        <v>39</v>
      </c>
      <c r="E744" s="239" t="e">
        <v>#N/A</v>
      </c>
      <c r="F744" s="257">
        <v>3</v>
      </c>
      <c r="G744" s="60" t="s">
        <v>291</v>
      </c>
      <c r="H744" s="61" t="s">
        <v>85</v>
      </c>
      <c r="I744" s="257">
        <v>6</v>
      </c>
      <c r="J744" s="61">
        <v>6</v>
      </c>
      <c r="K744" s="61">
        <v>48</v>
      </c>
      <c r="L744" s="239">
        <v>42</v>
      </c>
      <c r="M744" s="61">
        <v>30</v>
      </c>
      <c r="N744" s="240"/>
      <c r="O744" s="261">
        <v>24</v>
      </c>
      <c r="P744" s="261">
        <v>2</v>
      </c>
      <c r="Q744" s="261">
        <v>9</v>
      </c>
      <c r="R744" s="261">
        <v>9</v>
      </c>
      <c r="S744" s="261">
        <v>9</v>
      </c>
      <c r="T744" s="261">
        <v>7</v>
      </c>
      <c r="U744" s="261">
        <v>9</v>
      </c>
      <c r="V744" s="261">
        <v>201</v>
      </c>
      <c r="W744" s="238" t="s">
        <v>680</v>
      </c>
      <c r="X744" s="43" t="s">
        <v>683</v>
      </c>
      <c r="Y744" s="42" t="str">
        <f>VLOOKUP($C744,[1]量産!$C$4:$N$15550,2,FALSE)</f>
        <v>I3JBA69</v>
      </c>
      <c r="Z744" s="108">
        <f>VLOOKUP($C744,[1]量産!$C$4:$N$15550,3,FALSE)</f>
        <v>0</v>
      </c>
      <c r="AA744" s="42" t="str">
        <f>VLOOKUP($C744,[1]量産!$C$4:$N$15550,4,FALSE)</f>
        <v>VL20 NPR</v>
      </c>
      <c r="AB744" s="42" t="str">
        <f>VLOOKUP($C744,[1]量産!$C$4:$N$15550,5,FALSE)</f>
        <v>VL20 E2-Gr</v>
      </c>
      <c r="AC744" s="81" t="str">
        <f>VLOOKUP($C744,[1]量産!$C$4:$N$15550,6,FALSE)</f>
        <v>【I3JBA69】VL20 E2-Gr　3X850巾FRAME ASM　新規出図</v>
      </c>
      <c r="AD744" s="42" t="str">
        <f>VLOOKUP($C744,[1]量産!$C$4:$N$15550,7,FALSE)</f>
        <v>PA1-3171</v>
      </c>
      <c r="AE744" s="42" t="str">
        <f>VLOOKUP($C744,[1]量産!$C$4:$N$15550,8,FALSE)</f>
        <v>C</v>
      </c>
      <c r="AF744" s="82" t="str">
        <f>VLOOKUP($C744,[1]量産!$C$4:$N$15550,9,FALSE)</f>
        <v>W1X</v>
      </c>
      <c r="AG744" s="83" t="str">
        <f>VLOOKUP($C744,[1]量産!$C$4:$N$15550,10,FALSE)</f>
        <v>○</v>
      </c>
      <c r="AH744" s="42" t="str">
        <f>VLOOKUP($C744,[1]量産!$C$4:$N$15550,11,FALSE)</f>
        <v>-</v>
      </c>
      <c r="AI744" s="84">
        <f>VLOOKUP($C744,[1]量産!$C$4:$N$15550,12,FALSE)</f>
        <v>20230825</v>
      </c>
      <c r="AJ744" s="9"/>
      <c r="AK744" s="10"/>
      <c r="AL744" s="11">
        <f t="shared" si="91"/>
        <v>8977917820</v>
      </c>
      <c r="AM744" s="11" t="str">
        <f t="shared" si="92"/>
        <v>C</v>
      </c>
      <c r="AN744" s="11" t="e">
        <f t="shared" si="93"/>
        <v>#N/A</v>
      </c>
      <c r="AQ744" s="11">
        <f t="shared" si="94"/>
        <v>0</v>
      </c>
      <c r="AR744" s="11">
        <f t="shared" si="95"/>
        <v>0</v>
      </c>
      <c r="BK744" s="13" t="e">
        <f>VLOOKUP(C:C,[2]Sheet2!$A:$A,1,FALSE)</f>
        <v>#N/A</v>
      </c>
    </row>
    <row r="745" spans="1:63" s="13" customFormat="1" outlineLevel="1">
      <c r="A745" s="237">
        <v>834</v>
      </c>
      <c r="B745" s="61" t="s">
        <v>24</v>
      </c>
      <c r="C745" s="14">
        <v>8980716384</v>
      </c>
      <c r="D745" s="60" t="s">
        <v>103</v>
      </c>
      <c r="E745" s="239" t="e">
        <v>#N/A</v>
      </c>
      <c r="F745" s="257">
        <v>3</v>
      </c>
      <c r="G745" s="60" t="s">
        <v>104</v>
      </c>
      <c r="H745" s="61" t="s">
        <v>85</v>
      </c>
      <c r="I745" s="257">
        <v>12</v>
      </c>
      <c r="J745" s="61">
        <v>12</v>
      </c>
      <c r="K745" s="61"/>
      <c r="L745" s="239"/>
      <c r="M745" s="61"/>
      <c r="N745" s="240"/>
      <c r="O745" s="261"/>
      <c r="P745" s="261">
        <v>6</v>
      </c>
      <c r="Q745" s="261"/>
      <c r="R745" s="261">
        <v>3</v>
      </c>
      <c r="S745" s="261">
        <v>6</v>
      </c>
      <c r="T745" s="261">
        <v>6</v>
      </c>
      <c r="U745" s="261">
        <v>3</v>
      </c>
      <c r="V745" s="261">
        <v>48</v>
      </c>
      <c r="W745" s="238" t="s">
        <v>680</v>
      </c>
      <c r="X745" s="43" t="s">
        <v>684</v>
      </c>
      <c r="Y745" s="42" t="str">
        <f>VLOOKUP($C745,[1]量産!$C$4:$N$15550,2,FALSE)</f>
        <v>I4JBF59</v>
      </c>
      <c r="Z745" s="108">
        <f>VLOOKUP($C745,[1]量産!$C$4:$N$15550,3,FALSE)</f>
        <v>0</v>
      </c>
      <c r="AA745" s="42" t="str">
        <f>VLOOKUP($C745,[1]量産!$C$4:$N$15550,4,FALSE)</f>
        <v>EXP850NP</v>
      </c>
      <c r="AB745" s="42" t="str">
        <f>VLOOKUP($C745,[1]量産!$C$4:$N$15550,5,FALSE)</f>
        <v>*</v>
      </c>
      <c r="AC745" s="81" t="str">
        <f>VLOOKUP($C745,[1]量産!$C$4:$N$15550,6,FALSE)</f>
        <v>VN53Dｱｾｽ　ｽﾄﾚｰﾄﾌﾚｰﾑ　構成部品設変反映のためサ変</v>
      </c>
      <c r="AD745" s="42">
        <f>VLOOKUP($C745,[1]量産!$C$4:$N$15550,7,FALSE)</f>
        <v>0</v>
      </c>
      <c r="AE745" s="42" t="str">
        <f>VLOOKUP($C745,[1]量産!$C$4:$N$15550,8,FALSE)</f>
        <v>C</v>
      </c>
      <c r="AF745" s="82" t="str">
        <f>VLOOKUP($C745,[1]量産!$C$4:$N$15550,9,FALSE)</f>
        <v>3WK5</v>
      </c>
      <c r="AG745" s="83" t="str">
        <f>VLOOKUP($C745,[1]量産!$C$4:$N$15550,10,FALSE)</f>
        <v>○</v>
      </c>
      <c r="AH745" s="42" t="str">
        <f>VLOOKUP($C745,[1]量産!$C$4:$N$15550,11,FALSE)</f>
        <v>-</v>
      </c>
      <c r="AI745" s="84">
        <f>VLOOKUP($C745,[1]量産!$C$4:$N$15550,12,FALSE)</f>
        <v>20080204</v>
      </c>
      <c r="AJ745" s="9"/>
      <c r="AK745" s="10"/>
      <c r="AL745" s="11">
        <f t="shared" si="91"/>
        <v>8980716384</v>
      </c>
      <c r="AM745" s="11" t="str">
        <f t="shared" si="92"/>
        <v>C</v>
      </c>
      <c r="AN745" s="11" t="e">
        <f t="shared" si="93"/>
        <v>#N/A</v>
      </c>
      <c r="AQ745" s="11">
        <f t="shared" si="94"/>
        <v>0</v>
      </c>
      <c r="AR745" s="11">
        <f t="shared" si="95"/>
        <v>0</v>
      </c>
      <c r="BK745" s="13" t="e">
        <f>VLOOKUP(C:C,[2]Sheet2!$A:$A,1,FALSE)</f>
        <v>#N/A</v>
      </c>
    </row>
    <row r="746" spans="1:63" s="13" customFormat="1" outlineLevel="1">
      <c r="A746" s="237">
        <v>835</v>
      </c>
      <c r="B746" s="61" t="s">
        <v>24</v>
      </c>
      <c r="C746" s="14">
        <v>8980716585</v>
      </c>
      <c r="D746" s="60" t="s">
        <v>105</v>
      </c>
      <c r="E746" s="239" t="e">
        <v>#N/A</v>
      </c>
      <c r="F746" s="257">
        <v>3</v>
      </c>
      <c r="G746" s="60" t="s">
        <v>132</v>
      </c>
      <c r="H746" s="61" t="s">
        <v>85</v>
      </c>
      <c r="I746" s="257">
        <v>6</v>
      </c>
      <c r="J746" s="61">
        <v>12</v>
      </c>
      <c r="K746" s="61"/>
      <c r="L746" s="239"/>
      <c r="M746" s="61"/>
      <c r="N746" s="240"/>
      <c r="O746" s="261"/>
      <c r="P746" s="261">
        <v>6</v>
      </c>
      <c r="Q746" s="261">
        <v>6</v>
      </c>
      <c r="R746" s="261">
        <v>9</v>
      </c>
      <c r="S746" s="261">
        <v>6</v>
      </c>
      <c r="T746" s="261">
        <v>6</v>
      </c>
      <c r="U746" s="261">
        <v>3</v>
      </c>
      <c r="V746" s="261">
        <v>54</v>
      </c>
      <c r="W746" s="238" t="s">
        <v>680</v>
      </c>
      <c r="X746" s="43" t="s">
        <v>684</v>
      </c>
      <c r="Y746" s="42" t="str">
        <f>VLOOKUP($C746,[1]量産!$C$4:$N$15550,2,FALSE)</f>
        <v>I4JCG61</v>
      </c>
      <c r="Z746" s="108">
        <f>VLOOKUP($C746,[1]量産!$C$4:$N$15550,3,FALSE)</f>
        <v>0</v>
      </c>
      <c r="AA746" s="42" t="str">
        <f>VLOOKUP($C746,[1]量産!$C$4:$N$15550,4,FALSE)</f>
        <v>NPR</v>
      </c>
      <c r="AB746" s="42" t="str">
        <f>VLOOKUP($C746,[1]量産!$C$4:$N$15550,5,FALSE)</f>
        <v>*</v>
      </c>
      <c r="AC746" s="81" t="str">
        <f>VLOOKUP($C746,[1]量産!$C$4:$N$15550,6,FALSE)</f>
        <v>CR設変　ｽﾃﾘﾍﾞｯﾄ廃止及びS/M穴廃止によりﾌﾚｰﾑサ変、併せてCKD新規品番追加</v>
      </c>
      <c r="AD746" s="42">
        <f>VLOOKUP($C746,[1]量産!$C$4:$N$15550,7,FALSE)</f>
        <v>0</v>
      </c>
      <c r="AE746" s="42" t="str">
        <f>VLOOKUP($C746,[1]量産!$C$4:$N$15550,8,FALSE)</f>
        <v>C</v>
      </c>
      <c r="AF746" s="82" t="str">
        <f>VLOOKUP($C746,[1]量産!$C$4:$N$15550,9,FALSE)</f>
        <v>3WP4</v>
      </c>
      <c r="AG746" s="83" t="str">
        <f>VLOOKUP($C746,[1]量産!$C$4:$N$15550,10,FALSE)</f>
        <v>○</v>
      </c>
      <c r="AH746" s="42" t="str">
        <f>VLOOKUP($C746,[1]量産!$C$4:$N$15550,11,FALSE)</f>
        <v>-</v>
      </c>
      <c r="AI746" s="84">
        <f>VLOOKUP($C746,[1]量産!$C$4:$N$15550,12,FALSE)</f>
        <v>20100827</v>
      </c>
      <c r="AJ746" s="9"/>
      <c r="AK746" s="10"/>
      <c r="AL746" s="11">
        <f t="shared" si="91"/>
        <v>8980716585</v>
      </c>
      <c r="AM746" s="11" t="str">
        <f t="shared" si="92"/>
        <v>C</v>
      </c>
      <c r="AN746" s="11" t="e">
        <f t="shared" si="93"/>
        <v>#N/A</v>
      </c>
      <c r="AQ746" s="11">
        <f t="shared" si="94"/>
        <v>0</v>
      </c>
      <c r="AR746" s="11">
        <f t="shared" si="95"/>
        <v>0</v>
      </c>
      <c r="BK746" s="13" t="e">
        <f>VLOOKUP(C:C,[2]Sheet2!$A:$A,1,FALSE)</f>
        <v>#N/A</v>
      </c>
    </row>
    <row r="747" spans="1:63" s="13" customFormat="1" outlineLevel="1">
      <c r="A747" s="237">
        <v>837</v>
      </c>
      <c r="B747" s="61" t="s">
        <v>24</v>
      </c>
      <c r="C747" s="14">
        <v>8982744320</v>
      </c>
      <c r="D747" s="60" t="s">
        <v>105</v>
      </c>
      <c r="E747" s="239" t="e">
        <v>#N/A</v>
      </c>
      <c r="F747" s="257">
        <v>3</v>
      </c>
      <c r="G747" s="60" t="s">
        <v>441</v>
      </c>
      <c r="H747" s="61" t="s">
        <v>85</v>
      </c>
      <c r="I747" s="257">
        <v>12</v>
      </c>
      <c r="J747" s="61"/>
      <c r="K747" s="61">
        <v>12</v>
      </c>
      <c r="L747" s="239"/>
      <c r="M747" s="61"/>
      <c r="N747" s="240"/>
      <c r="O747" s="261">
        <v>12</v>
      </c>
      <c r="P747" s="261">
        <v>6</v>
      </c>
      <c r="Q747" s="261"/>
      <c r="R747" s="261">
        <v>6</v>
      </c>
      <c r="S747" s="261">
        <v>6</v>
      </c>
      <c r="T747" s="261">
        <v>6</v>
      </c>
      <c r="U747" s="261"/>
      <c r="V747" s="261">
        <v>60</v>
      </c>
      <c r="W747" s="238" t="s">
        <v>680</v>
      </c>
      <c r="X747" s="43" t="s">
        <v>807</v>
      </c>
      <c r="Y747" s="42" t="str">
        <f>VLOOKUP($C747,[1]量産!$C$4:$N$15550,2,FALSE)</f>
        <v>I3JV353</v>
      </c>
      <c r="Z747" s="108">
        <f>VLOOKUP($C747,[1]量産!$C$4:$N$15550,3,FALSE)</f>
        <v>0</v>
      </c>
      <c r="AA747" s="42" t="str">
        <f>VLOOKUP($C747,[1]量産!$C$4:$N$15550,4,FALSE)</f>
        <v>NPR</v>
      </c>
      <c r="AB747" s="42" t="str">
        <f>VLOOKUP($C747,[1]量産!$C$4:$N$15550,5,FALSE)</f>
        <v>NPR ﾛｼｱ向けVDS</v>
      </c>
      <c r="AC747" s="81" t="str">
        <f>VLOOKUP($C747,[1]量産!$C$4:$N$15550,6,FALSE)</f>
        <v>【3JV353】NPR ﾛｼｱ向けVDS 140ﾘｯﾄﾙﾀﾝｸ車 VDS FR ASM 4品番新出 8982744300_4310_4320_4330 (Cﾗｲﾝ) PP_6月初予定(4台)</v>
      </c>
      <c r="AD747" s="42" t="str">
        <f>VLOOKUP($C747,[1]量産!$C$4:$N$15550,7,FALSE)</f>
        <v>PA1-4052</v>
      </c>
      <c r="AE747" s="42" t="str">
        <f>VLOOKUP($C747,[1]量産!$C$4:$N$15550,8,FALSE)</f>
        <v>C</v>
      </c>
      <c r="AF747" s="82" t="str">
        <f>VLOOKUP($C747,[1]量産!$C$4:$N$15550,9,FALSE)</f>
        <v>WP4</v>
      </c>
      <c r="AG747" s="83" t="str">
        <f>VLOOKUP($C747,[1]量産!$C$4:$N$15550,10,FALSE)</f>
        <v>○</v>
      </c>
      <c r="AH747" s="42" t="str">
        <f>VLOOKUP($C747,[1]量産!$C$4:$N$15550,11,FALSE)</f>
        <v>-</v>
      </c>
      <c r="AI747" s="84">
        <f>VLOOKUP($C747,[1]量産!$C$4:$N$15550,12,FALSE)</f>
        <v>20140612</v>
      </c>
      <c r="AJ747" s="9"/>
      <c r="AK747" s="10"/>
      <c r="AL747" s="11">
        <f t="shared" si="91"/>
        <v>8982744320</v>
      </c>
      <c r="AM747" s="11" t="str">
        <f t="shared" si="92"/>
        <v>C</v>
      </c>
      <c r="AN747" s="11" t="e">
        <f t="shared" si="93"/>
        <v>#N/A</v>
      </c>
      <c r="AQ747" s="11">
        <f t="shared" si="94"/>
        <v>0</v>
      </c>
      <c r="AR747" s="11">
        <f t="shared" si="95"/>
        <v>0</v>
      </c>
      <c r="BK747" s="13" t="e">
        <f>VLOOKUP(C:C,[2]Sheet2!$A:$A,1,FALSE)</f>
        <v>#N/A</v>
      </c>
    </row>
    <row r="748" spans="1:63" s="13" customFormat="1" outlineLevel="1">
      <c r="A748" s="237">
        <v>841</v>
      </c>
      <c r="B748" s="61" t="s">
        <v>24</v>
      </c>
      <c r="C748" s="14">
        <v>8983696741</v>
      </c>
      <c r="D748" s="60" t="s">
        <v>131</v>
      </c>
      <c r="E748" s="239" t="e">
        <v>#N/A</v>
      </c>
      <c r="F748" s="257">
        <v>3</v>
      </c>
      <c r="G748" s="60" t="s">
        <v>440</v>
      </c>
      <c r="H748" s="61" t="s">
        <v>85</v>
      </c>
      <c r="I748" s="257">
        <v>24</v>
      </c>
      <c r="J748" s="61"/>
      <c r="K748" s="61">
        <v>12</v>
      </c>
      <c r="L748" s="239"/>
      <c r="M748" s="61"/>
      <c r="N748" s="240"/>
      <c r="O748" s="261"/>
      <c r="P748" s="261">
        <v>12</v>
      </c>
      <c r="Q748" s="261"/>
      <c r="R748" s="261">
        <v>12</v>
      </c>
      <c r="S748" s="261">
        <v>12</v>
      </c>
      <c r="T748" s="261">
        <v>12</v>
      </c>
      <c r="U748" s="261"/>
      <c r="V748" s="261">
        <v>84</v>
      </c>
      <c r="W748" s="238" t="s">
        <v>680</v>
      </c>
      <c r="X748" s="43" t="s">
        <v>683</v>
      </c>
      <c r="Y748" s="42" t="str">
        <f>VLOOKUP($C748,[1]量産!$C$4:$N$15550,2,FALSE)</f>
        <v>I4JHM31</v>
      </c>
      <c r="Z748" s="108">
        <f>VLOOKUP($C748,[1]量産!$C$4:$N$15550,3,FALSE)</f>
        <v>0</v>
      </c>
      <c r="AA748" s="42" t="str">
        <f>VLOOKUP($C748,[1]量産!$C$4:$N$15550,4,FALSE)</f>
        <v>VL20 NPS</v>
      </c>
      <c r="AB748" s="42" t="str">
        <f>VLOOKUP($C748,[1]量産!$C$4:$N$15550,5,FALSE)</f>
        <v>VL20 D4-Gr</v>
      </c>
      <c r="AC748" s="81" t="str">
        <f>VLOOKUP($C748,[1]量産!$C$4:$N$15550,6,FALSE)</f>
        <v>【I4JHM31】VL20 B-Gr 3X FRAME PP向け設変出図</v>
      </c>
      <c r="AD748" s="42" t="str">
        <f>VLOOKUP($C748,[1]量産!$C$4:$N$15550,7,FALSE)</f>
        <v>PA1-2032</v>
      </c>
      <c r="AE748" s="42" t="str">
        <f>VLOOKUP($C748,[1]量産!$C$4:$N$15550,8,FALSE)</f>
        <v>C</v>
      </c>
      <c r="AF748" s="82" t="str">
        <f>VLOOKUP($C748,[1]量産!$C$4:$N$15550,9,FALSE)</f>
        <v>1WQK</v>
      </c>
      <c r="AG748" s="83" t="str">
        <f>VLOOKUP($C748,[1]量産!$C$4:$N$15550,10,FALSE)</f>
        <v>○</v>
      </c>
      <c r="AH748" s="42" t="str">
        <f>VLOOKUP($C748,[1]量産!$C$4:$N$15550,11,FALSE)</f>
        <v>-</v>
      </c>
      <c r="AI748" s="84">
        <f>VLOOKUP($C748,[1]量産!$C$4:$N$15550,12,FALSE)</f>
        <v>20220220</v>
      </c>
      <c r="AJ748" s="9"/>
      <c r="AK748" s="10"/>
      <c r="AL748" s="11">
        <f t="shared" si="91"/>
        <v>8983696741</v>
      </c>
      <c r="AM748" s="11" t="str">
        <f t="shared" si="92"/>
        <v>C</v>
      </c>
      <c r="AN748" s="11" t="e">
        <f t="shared" si="93"/>
        <v>#N/A</v>
      </c>
      <c r="AQ748" s="11">
        <f t="shared" si="94"/>
        <v>0</v>
      </c>
      <c r="AR748" s="11">
        <f t="shared" si="95"/>
        <v>0</v>
      </c>
      <c r="BK748" s="13" t="e">
        <f>VLOOKUP(C:C,[2]Sheet2!$A:$A,1,FALSE)</f>
        <v>#N/A</v>
      </c>
    </row>
    <row r="749" spans="1:63" s="13" customFormat="1" outlineLevel="1">
      <c r="A749" s="237">
        <v>846</v>
      </c>
      <c r="B749" s="61" t="s">
        <v>24</v>
      </c>
      <c r="C749" s="14">
        <v>8983906500</v>
      </c>
      <c r="D749" s="242" t="s">
        <v>8</v>
      </c>
      <c r="E749" s="259" t="e">
        <v>#N/A</v>
      </c>
      <c r="F749" s="257">
        <v>3</v>
      </c>
      <c r="G749" s="60" t="s">
        <v>115</v>
      </c>
      <c r="H749" s="61" t="s">
        <v>85</v>
      </c>
      <c r="I749" s="257">
        <v>30</v>
      </c>
      <c r="J749" s="61">
        <v>12</v>
      </c>
      <c r="K749" s="61">
        <v>6</v>
      </c>
      <c r="L749" s="239"/>
      <c r="M749" s="61"/>
      <c r="N749" s="240">
        <v>24</v>
      </c>
      <c r="O749" s="261">
        <v>6</v>
      </c>
      <c r="P749" s="261"/>
      <c r="Q749" s="261"/>
      <c r="R749" s="261"/>
      <c r="S749" s="261"/>
      <c r="T749" s="261"/>
      <c r="U749" s="261">
        <v>6</v>
      </c>
      <c r="V749" s="261">
        <v>84</v>
      </c>
      <c r="W749" s="238" t="s">
        <v>680</v>
      </c>
      <c r="X749" s="43" t="s">
        <v>787</v>
      </c>
      <c r="Y749" s="42" t="str">
        <f>VLOOKUP($C749,[1]量産!$C$4:$N$15550,2,FALSE)</f>
        <v>I3JZ737</v>
      </c>
      <c r="Z749" s="108">
        <f>VLOOKUP($C749,[1]量産!$C$4:$N$15550,3,FALSE)</f>
        <v>0</v>
      </c>
      <c r="AA749" s="42" t="str">
        <f>VLOOKUP($C749,[1]量産!$C$4:$N$15550,4,FALSE)</f>
        <v>VL01 NPR</v>
      </c>
      <c r="AB749" s="42" t="str">
        <f>VLOOKUP($C749,[1]量産!$C$4:$N$15550,5,FALSE)</f>
        <v>VL01 C3-Gr</v>
      </c>
      <c r="AC749" s="81" t="str">
        <f>VLOOKUP($C749,[1]量産!$C$4:$N$15550,6,FALSE)</f>
        <v>【I3JZ737】VL01 NPR C3-Gr 新規出図</v>
      </c>
      <c r="AD749" s="42" t="str">
        <f>VLOOKUP($C749,[1]量産!$C$4:$N$15550,7,FALSE)</f>
        <v>PA1-9081</v>
      </c>
      <c r="AE749" s="42" t="str">
        <f>VLOOKUP($C749,[1]量産!$C$4:$N$15550,8,FALSE)</f>
        <v>C</v>
      </c>
      <c r="AF749" s="82" t="str">
        <f>VLOOKUP($C749,[1]量産!$C$4:$N$15550,9,FALSE)</f>
        <v>WXG</v>
      </c>
      <c r="AG749" s="83" t="str">
        <f>VLOOKUP($C749,[1]量産!$C$4:$N$15550,10,FALSE)</f>
        <v>○</v>
      </c>
      <c r="AH749" s="42" t="str">
        <f>VLOOKUP($C749,[1]量産!$C$4:$N$15550,11,FALSE)</f>
        <v>-</v>
      </c>
      <c r="AI749" s="84">
        <f>VLOOKUP($C749,[1]量産!$C$4:$N$15550,12,FALSE)</f>
        <v>20190425</v>
      </c>
      <c r="AJ749" s="9"/>
      <c r="AK749" s="10"/>
      <c r="AL749" s="11">
        <f t="shared" si="91"/>
        <v>8983906500</v>
      </c>
      <c r="AM749" s="11" t="str">
        <f t="shared" si="92"/>
        <v>C</v>
      </c>
      <c r="AN749" s="11" t="e">
        <f t="shared" si="93"/>
        <v>#N/A</v>
      </c>
      <c r="AQ749" s="11">
        <f t="shared" si="94"/>
        <v>0</v>
      </c>
      <c r="AR749" s="11">
        <f t="shared" si="95"/>
        <v>0</v>
      </c>
      <c r="BK749" s="13" t="e">
        <f>VLOOKUP(C:C,[2]Sheet2!$A:$A,1,FALSE)</f>
        <v>#N/A</v>
      </c>
    </row>
    <row r="750" spans="1:63" s="13" customFormat="1" outlineLevel="1">
      <c r="A750" s="237">
        <v>600</v>
      </c>
      <c r="B750" s="61" t="s">
        <v>24</v>
      </c>
      <c r="C750" s="14">
        <v>7552165752</v>
      </c>
      <c r="D750" s="242" t="s">
        <v>768</v>
      </c>
      <c r="E750" s="247" t="s">
        <v>1175</v>
      </c>
      <c r="F750" s="257">
        <v>1</v>
      </c>
      <c r="G750" s="60" t="s">
        <v>947</v>
      </c>
      <c r="H750" s="61" t="s">
        <v>85</v>
      </c>
      <c r="I750" s="257"/>
      <c r="J750" s="61">
        <v>1</v>
      </c>
      <c r="K750" s="61">
        <v>1</v>
      </c>
      <c r="L750" s="239">
        <v>3</v>
      </c>
      <c r="M750" s="61">
        <v>2</v>
      </c>
      <c r="N750" s="240">
        <v>1</v>
      </c>
      <c r="O750" s="261">
        <v>1</v>
      </c>
      <c r="P750" s="261">
        <v>1</v>
      </c>
      <c r="Q750" s="261">
        <v>1</v>
      </c>
      <c r="R750" s="261">
        <v>1</v>
      </c>
      <c r="S750" s="261">
        <v>1</v>
      </c>
      <c r="T750" s="261">
        <v>5</v>
      </c>
      <c r="U750" s="261">
        <v>4</v>
      </c>
      <c r="V750" s="261">
        <v>22</v>
      </c>
      <c r="W750" s="238" t="s">
        <v>680</v>
      </c>
      <c r="X750" s="43" t="s">
        <v>681</v>
      </c>
      <c r="Y750" s="42" t="str">
        <f>VLOOKUP($C750,[1]量産!$C$4:$N$15550,2,FALSE)</f>
        <v>I4K5443</v>
      </c>
      <c r="Z750" s="108">
        <f>VLOOKUP($C750,[1]量産!$C$4:$N$15550,3,FALSE)</f>
        <v>45527</v>
      </c>
      <c r="AA750" s="42" t="str">
        <f>VLOOKUP($C750,[1]量産!$C$4:$N$15550,4,FALSE)</f>
        <v>VK00 N**</v>
      </c>
      <c r="AB750" s="42" t="str">
        <f>VLOOKUP($C750,[1]量産!$C$4:$N$15550,5,FALSE)</f>
        <v>VK00 B1-Gr 850幅</v>
      </c>
      <c r="AC750" s="81" t="str">
        <f>VLOOKUP($C750,[1]量産!$C$4:$N$15550,6,FALSE)</f>
        <v>VK00 3X 850幅 B1-GR FRAME ASM 設変出図(内容：FRAME ASM内容品最新化,S/M ASM LH 溶接NUT及びSTIFF SUB SPG BRKT追加,RIVET削除,REINF LH 溶接NUT追加)</v>
      </c>
      <c r="AD750" s="42" t="str">
        <f>VLOOKUP($C750,[1]量産!$C$4:$N$15550,7,FALSE)</f>
        <v>PA1-5023</v>
      </c>
      <c r="AE750" s="42" t="str">
        <f>VLOOKUP($C750,[1]量産!$C$4:$N$15550,8,FALSE)</f>
        <v>C</v>
      </c>
      <c r="AF750" s="82" t="str">
        <f>VLOOKUP($C750,[1]量産!$C$4:$N$15550,9,FALSE)</f>
        <v>HL3</v>
      </c>
      <c r="AG750" s="83" t="str">
        <f>VLOOKUP($C750,[1]量産!$C$4:$N$15550,10,FALSE)</f>
        <v>○</v>
      </c>
      <c r="AH750" s="42" t="str">
        <f>VLOOKUP($C750,[1]量産!$C$4:$N$15550,11,FALSE)</f>
        <v>-</v>
      </c>
      <c r="AI750" s="84">
        <f>VLOOKUP($C750,[1]量産!$C$4:$N$15550,12,FALSE)</f>
        <v>20250205</v>
      </c>
      <c r="AJ750" s="9"/>
      <c r="AK750" s="10"/>
      <c r="AL750" s="11">
        <f t="shared" si="91"/>
        <v>7552165752</v>
      </c>
      <c r="AM750" s="11" t="str">
        <f t="shared" si="92"/>
        <v>C</v>
      </c>
      <c r="AN750" s="11" t="str">
        <f t="shared" si="93"/>
        <v xml:space="preserve">VK00 3X 850幅 B1-GR </v>
      </c>
      <c r="AQ750" s="11">
        <f t="shared" si="94"/>
        <v>0</v>
      </c>
      <c r="AR750" s="11">
        <f t="shared" si="95"/>
        <v>0</v>
      </c>
      <c r="BK750" s="13" t="e">
        <f>VLOOKUP(C:C,[2]Sheet2!$A:$A,1,FALSE)</f>
        <v>#N/A</v>
      </c>
    </row>
    <row r="751" spans="1:63" s="13" customFormat="1" outlineLevel="1">
      <c r="A751" s="237">
        <v>603</v>
      </c>
      <c r="B751" s="61" t="s">
        <v>24</v>
      </c>
      <c r="C751" s="14">
        <v>7552165933</v>
      </c>
      <c r="D751" s="242" t="s">
        <v>768</v>
      </c>
      <c r="E751" s="247" t="s">
        <v>1653</v>
      </c>
      <c r="F751" s="257">
        <v>1</v>
      </c>
      <c r="G751" s="258" t="s">
        <v>945</v>
      </c>
      <c r="H751" s="257" t="s">
        <v>85</v>
      </c>
      <c r="I751" s="257"/>
      <c r="J751" s="257">
        <v>2</v>
      </c>
      <c r="K751" s="257">
        <v>1</v>
      </c>
      <c r="L751" s="259">
        <v>1</v>
      </c>
      <c r="M751" s="257"/>
      <c r="N751" s="260"/>
      <c r="O751" s="261">
        <v>1</v>
      </c>
      <c r="P751" s="261">
        <v>2</v>
      </c>
      <c r="Q751" s="261">
        <v>2</v>
      </c>
      <c r="R751" s="261">
        <v>2</v>
      </c>
      <c r="S751" s="261">
        <v>1</v>
      </c>
      <c r="T751" s="261">
        <v>2</v>
      </c>
      <c r="U751" s="261">
        <v>1</v>
      </c>
      <c r="V751" s="261">
        <v>15</v>
      </c>
      <c r="W751" s="238" t="s">
        <v>680</v>
      </c>
      <c r="X751" s="43" t="s">
        <v>681</v>
      </c>
      <c r="Y751" s="42" t="str">
        <f>VLOOKUP($C751,[1]量産!$C$4:$N$15550,2,FALSE)</f>
        <v>I4K5443</v>
      </c>
      <c r="Z751" s="108">
        <f>VLOOKUP($C751,[1]量産!$C$4:$N$15550,3,FALSE)</f>
        <v>45527</v>
      </c>
      <c r="AA751" s="42" t="str">
        <f>VLOOKUP($C751,[1]量産!$C$4:$N$15550,4,FALSE)</f>
        <v>VK00 N**</v>
      </c>
      <c r="AB751" s="42" t="str">
        <f>VLOOKUP($C751,[1]量産!$C$4:$N$15550,5,FALSE)</f>
        <v>VK00 B1-Gr 850幅</v>
      </c>
      <c r="AC751" s="81" t="str">
        <f>VLOOKUP($C751,[1]量産!$C$4:$N$15550,6,FALSE)</f>
        <v>VK00 3X 850幅 B1-GR FRAME ASM 設変出図(内容：FRAME ASM内容品最新化,S/M ASM LH 溶接NUT及びSTIFF SUB SPG BRKT追加,RIVET削除,REINF LH 溶接NUT追加)</v>
      </c>
      <c r="AD751" s="42" t="str">
        <f>VLOOKUP($C751,[1]量産!$C$4:$N$15550,7,FALSE)</f>
        <v>PA1-5023</v>
      </c>
      <c r="AE751" s="42" t="str">
        <f>VLOOKUP($C751,[1]量産!$C$4:$N$15550,8,FALSE)</f>
        <v>C</v>
      </c>
      <c r="AF751" s="82" t="str">
        <f>VLOOKUP($C751,[1]量産!$C$4:$N$15550,9,FALSE)</f>
        <v>HM8</v>
      </c>
      <c r="AG751" s="83" t="str">
        <f>VLOOKUP($C751,[1]量産!$C$4:$N$15550,10,FALSE)</f>
        <v>○</v>
      </c>
      <c r="AH751" s="42">
        <f>VLOOKUP($C751,[1]量産!$C$4:$N$15550,11,FALSE)</f>
        <v>20241206</v>
      </c>
      <c r="AI751" s="84">
        <f>VLOOKUP($C751,[1]量産!$C$4:$N$15550,12,FALSE)</f>
        <v>20241206</v>
      </c>
      <c r="AJ751" s="9"/>
      <c r="AK751" s="10"/>
      <c r="AL751" s="11">
        <f t="shared" si="91"/>
        <v>7552165933</v>
      </c>
      <c r="AM751" s="11" t="str">
        <f t="shared" si="92"/>
        <v>C</v>
      </c>
      <c r="AN751" s="11" t="str">
        <f t="shared" si="93"/>
        <v>VK00 B1-Gr</v>
      </c>
      <c r="AQ751" s="11">
        <f t="shared" si="94"/>
        <v>0</v>
      </c>
      <c r="AR751" s="11">
        <f t="shared" si="95"/>
        <v>0</v>
      </c>
      <c r="BK751" s="13" t="e">
        <f>VLOOKUP(C:C,[2]Sheet2!$A:$A,1,FALSE)</f>
        <v>#N/A</v>
      </c>
    </row>
    <row r="752" spans="1:63" s="13" customFormat="1" outlineLevel="1">
      <c r="A752" s="237">
        <v>610</v>
      </c>
      <c r="B752" s="61" t="s">
        <v>24</v>
      </c>
      <c r="C752" s="14">
        <v>7552282552</v>
      </c>
      <c r="D752" s="242" t="s">
        <v>768</v>
      </c>
      <c r="E752" s="247" t="s">
        <v>1653</v>
      </c>
      <c r="F752" s="257">
        <v>1</v>
      </c>
      <c r="G752" s="258" t="s">
        <v>1096</v>
      </c>
      <c r="H752" s="257" t="s">
        <v>85</v>
      </c>
      <c r="I752" s="257"/>
      <c r="J752" s="257">
        <v>1</v>
      </c>
      <c r="K752" s="257">
        <v>1</v>
      </c>
      <c r="L752" s="259">
        <v>1</v>
      </c>
      <c r="M752" s="257"/>
      <c r="N752" s="260"/>
      <c r="O752" s="261"/>
      <c r="P752" s="261"/>
      <c r="Q752" s="261"/>
      <c r="R752" s="261"/>
      <c r="S752" s="261">
        <v>1</v>
      </c>
      <c r="T752" s="261">
        <v>1</v>
      </c>
      <c r="U752" s="261"/>
      <c r="V752" s="261">
        <v>5</v>
      </c>
      <c r="W752" s="238" t="s">
        <v>680</v>
      </c>
      <c r="X752" s="43" t="s">
        <v>681</v>
      </c>
      <c r="Y752" s="42" t="str">
        <f>VLOOKUP($C752,[1]量産!$C$4:$N$15550,2,FALSE)</f>
        <v>I4K5443</v>
      </c>
      <c r="Z752" s="108">
        <f>VLOOKUP($C752,[1]量産!$C$4:$N$15550,3,FALSE)</f>
        <v>45527</v>
      </c>
      <c r="AA752" s="42" t="str">
        <f>VLOOKUP($C752,[1]量産!$C$4:$N$15550,4,FALSE)</f>
        <v>VK00 N**</v>
      </c>
      <c r="AB752" s="42" t="str">
        <f>VLOOKUP($C752,[1]量産!$C$4:$N$15550,5,FALSE)</f>
        <v>VK00 B1-Gr 850幅</v>
      </c>
      <c r="AC752" s="81" t="str">
        <f>VLOOKUP($C752,[1]量産!$C$4:$N$15550,6,FALSE)</f>
        <v>VK00 3X 850幅 B1-GR FRAME ASM 設変出図(内容：FRAME ASM内容品最新化,S/M ASM LH 溶接NUT及びSTIFF SUB SPG BRKT追加,RIVET削除,REINF LH 溶接NUT追加)</v>
      </c>
      <c r="AD752" s="42" t="str">
        <f>VLOOKUP($C752,[1]量産!$C$4:$N$15550,7,FALSE)</f>
        <v>PA1-5038</v>
      </c>
      <c r="AE752" s="42" t="str">
        <f>VLOOKUP($C752,[1]量産!$C$4:$N$15550,8,FALSE)</f>
        <v>C</v>
      </c>
      <c r="AF752" s="82" t="str">
        <f>VLOOKUP($C752,[1]量産!$C$4:$N$15550,9,FALSE)</f>
        <v>HL4</v>
      </c>
      <c r="AG752" s="83" t="str">
        <f>VLOOKUP($C752,[1]量産!$C$4:$N$15550,10,FALSE)</f>
        <v>未</v>
      </c>
      <c r="AH752" s="42" t="str">
        <f>VLOOKUP($C752,[1]量産!$C$4:$N$15550,11,FALSE)</f>
        <v>未</v>
      </c>
      <c r="AI752" s="84" t="str">
        <f>VLOOKUP($C752,[1]量産!$C$4:$N$15550,12,FALSE)</f>
        <v>未</v>
      </c>
      <c r="AJ752" s="9"/>
      <c r="AK752" s="10"/>
      <c r="AL752" s="11">
        <f t="shared" si="91"/>
        <v>7552282552</v>
      </c>
      <c r="AM752" s="11" t="str">
        <f t="shared" si="92"/>
        <v>C</v>
      </c>
      <c r="AN752" s="11" t="str">
        <f t="shared" si="93"/>
        <v>VK00 B1-Gr</v>
      </c>
      <c r="AQ752" s="11">
        <f t="shared" si="94"/>
        <v>0</v>
      </c>
      <c r="AR752" s="11">
        <f t="shared" si="95"/>
        <v>0</v>
      </c>
      <c r="BK752" s="13" t="e">
        <f>VLOOKUP(C:C,[2]Sheet2!$A:$A,1,FALSE)</f>
        <v>#N/A</v>
      </c>
    </row>
    <row r="753" spans="1:63" s="13" customFormat="1" outlineLevel="1">
      <c r="A753" s="237">
        <v>682</v>
      </c>
      <c r="B753" s="61" t="s">
        <v>24</v>
      </c>
      <c r="C753" s="14">
        <v>8975587571</v>
      </c>
      <c r="D753" s="242" t="s">
        <v>39</v>
      </c>
      <c r="E753" s="247" t="s">
        <v>400</v>
      </c>
      <c r="F753" s="257">
        <v>1</v>
      </c>
      <c r="G753" s="258" t="s">
        <v>1256</v>
      </c>
      <c r="H753" s="257" t="s">
        <v>85</v>
      </c>
      <c r="I753" s="257"/>
      <c r="J753" s="257">
        <v>10</v>
      </c>
      <c r="K753" s="257">
        <v>5</v>
      </c>
      <c r="L753" s="259">
        <v>9</v>
      </c>
      <c r="M753" s="257">
        <v>8</v>
      </c>
      <c r="N753" s="260">
        <v>8</v>
      </c>
      <c r="O753" s="261">
        <v>5</v>
      </c>
      <c r="P753" s="261">
        <v>4</v>
      </c>
      <c r="Q753" s="261">
        <v>4</v>
      </c>
      <c r="R753" s="261">
        <v>4</v>
      </c>
      <c r="S753" s="261">
        <v>3</v>
      </c>
      <c r="T753" s="261">
        <v>2</v>
      </c>
      <c r="U753" s="261">
        <v>1</v>
      </c>
      <c r="V753" s="261">
        <v>63</v>
      </c>
      <c r="W753" s="238" t="s">
        <v>680</v>
      </c>
      <c r="X753" s="43" t="s">
        <v>683</v>
      </c>
      <c r="Y753" s="42" t="str">
        <f>VLOOKUP($C753,[1]量産!$C$4:$N$15550,2,FALSE)</f>
        <v>I4JHZ27</v>
      </c>
      <c r="Z753" s="108">
        <f>VLOOKUP($C753,[1]量産!$C$4:$N$15550,3,FALSE)</f>
        <v>0</v>
      </c>
      <c r="AA753" s="42" t="str">
        <f>VLOOKUP($C753,[1]量産!$C$4:$N$15550,4,FALSE)</f>
        <v>VL20 NPR</v>
      </c>
      <c r="AB753" s="42" t="str">
        <f>VLOOKUP($C753,[1]量産!$C$4:$N$15550,5,FALSE)</f>
        <v>VL20不具合対応</v>
      </c>
      <c r="AC753" s="81" t="str">
        <f>VLOOKUP($C753,[1]量産!$C$4:$N$15550,6,FALSE)</f>
        <v>【I4JHZ27】VL01&amp;VL20 EXH MTG BRKT 不具合対応による設変出図(FRAME、S/MBR、REINF）</v>
      </c>
      <c r="AD753" s="42" t="str">
        <f>VLOOKUP($C753,[1]量産!$C$4:$N$15550,7,FALSE)</f>
        <v>PA1-1071</v>
      </c>
      <c r="AE753" s="42" t="str">
        <f>VLOOKUP($C753,[1]量産!$C$4:$N$15550,8,FALSE)</f>
        <v>C</v>
      </c>
      <c r="AF753" s="82" t="str">
        <f>VLOOKUP($C753,[1]量産!$C$4:$N$15550,9,FALSE)</f>
        <v>1W1C</v>
      </c>
      <c r="AG753" s="83" t="str">
        <f>VLOOKUP($C753,[1]量産!$C$4:$N$15550,10,FALSE)</f>
        <v>○</v>
      </c>
      <c r="AH753" s="42" t="str">
        <f>VLOOKUP($C753,[1]量産!$C$4:$N$15550,11,FALSE)</f>
        <v>-</v>
      </c>
      <c r="AI753" s="84">
        <f>VLOOKUP($C753,[1]量産!$C$4:$N$15550,12,FALSE)</f>
        <v>20210601</v>
      </c>
      <c r="AJ753" s="9"/>
      <c r="AK753" s="10"/>
      <c r="AL753" s="11">
        <f t="shared" si="91"/>
        <v>8975587571</v>
      </c>
      <c r="AM753" s="11" t="str">
        <f t="shared" si="92"/>
        <v>C</v>
      </c>
      <c r="AN753" s="11" t="str">
        <f t="shared" si="93"/>
        <v>久しぶり</v>
      </c>
      <c r="AQ753" s="11">
        <f t="shared" si="94"/>
        <v>0</v>
      </c>
      <c r="AR753" s="11">
        <f t="shared" si="95"/>
        <v>0</v>
      </c>
      <c r="BK753" s="13" t="e">
        <f>VLOOKUP(C:C,[2]Sheet2!$A:$A,1,FALSE)</f>
        <v>#N/A</v>
      </c>
    </row>
    <row r="754" spans="1:63" s="13" customFormat="1" outlineLevel="1">
      <c r="A754" s="237">
        <v>692</v>
      </c>
      <c r="B754" s="61" t="s">
        <v>24</v>
      </c>
      <c r="C754" s="14">
        <v>8976840280</v>
      </c>
      <c r="D754" s="242" t="s">
        <v>41</v>
      </c>
      <c r="E754" s="247" t="s">
        <v>400</v>
      </c>
      <c r="F754" s="257">
        <v>1</v>
      </c>
      <c r="G754" s="258" t="s">
        <v>1311</v>
      </c>
      <c r="H754" s="257" t="s">
        <v>85</v>
      </c>
      <c r="I754" s="257"/>
      <c r="J754" s="257">
        <v>1</v>
      </c>
      <c r="K754" s="257">
        <v>1</v>
      </c>
      <c r="L754" s="259"/>
      <c r="M754" s="257"/>
      <c r="N754" s="260"/>
      <c r="O754" s="261"/>
      <c r="P754" s="261"/>
      <c r="Q754" s="261"/>
      <c r="R754" s="261"/>
      <c r="S754" s="261"/>
      <c r="T754" s="261"/>
      <c r="U754" s="261"/>
      <c r="V754" s="261">
        <v>2</v>
      </c>
      <c r="W754" s="238" t="s">
        <v>680</v>
      </c>
      <c r="X754" s="43" t="s">
        <v>790</v>
      </c>
      <c r="Y754" s="42" t="str">
        <f>VLOOKUP($C754,[1]量産!$C$4:$N$15550,2,FALSE)</f>
        <v>I3JAS94</v>
      </c>
      <c r="Z754" s="108">
        <f>VLOOKUP($C754,[1]量産!$C$4:$N$15550,3,FALSE)</f>
        <v>0</v>
      </c>
      <c r="AA754" s="42" t="str">
        <f>VLOOKUP($C754,[1]量産!$C$4:$N$15550,4,FALSE)</f>
        <v>VL24 NPR</v>
      </c>
      <c r="AB754" s="42" t="str">
        <f>VLOOKUP($C754,[1]量産!$C$4:$N$15550,5,FALSE)</f>
        <v>VL24 A-Gr</v>
      </c>
      <c r="AC754" s="81" t="str">
        <f>VLOOKUP($C754,[1]量産!$C$4:$N$15550,6,FALSE)</f>
        <v>【I3JAS94】VL24 A-Gr　3X系FRAME ASM　一生向け新規出図</v>
      </c>
      <c r="AD754" s="42" t="str">
        <f>VLOOKUP($C754,[1]量産!$C$4:$N$15550,7,FALSE)</f>
        <v>PA1-0084</v>
      </c>
      <c r="AE754" s="42" t="str">
        <f>VLOOKUP($C754,[1]量産!$C$4:$N$15550,8,FALSE)</f>
        <v>C</v>
      </c>
      <c r="AF754" s="82" t="str">
        <f>VLOOKUP($C754,[1]量産!$C$4:$N$15550,9,FALSE)</f>
        <v>WFD</v>
      </c>
      <c r="AG754" s="83" t="str">
        <f>VLOOKUP($C754,[1]量産!$C$4:$N$15550,10,FALSE)</f>
        <v>○</v>
      </c>
      <c r="AH754" s="42" t="str">
        <f>VLOOKUP($C754,[1]量産!$C$4:$N$15550,11,FALSE)</f>
        <v>-</v>
      </c>
      <c r="AI754" s="84">
        <f>VLOOKUP($C754,[1]量産!$C$4:$N$15550,12,FALSE)</f>
        <v>20201021</v>
      </c>
      <c r="AJ754" s="9"/>
      <c r="AK754" s="10"/>
      <c r="AL754" s="11">
        <f t="shared" si="91"/>
        <v>8976840280</v>
      </c>
      <c r="AM754" s="11" t="str">
        <f t="shared" si="92"/>
        <v>C</v>
      </c>
      <c r="AN754" s="11" t="str">
        <f t="shared" si="93"/>
        <v>久しぶり</v>
      </c>
      <c r="AQ754" s="11">
        <f t="shared" si="94"/>
        <v>0</v>
      </c>
      <c r="AR754" s="11">
        <f t="shared" si="95"/>
        <v>0</v>
      </c>
      <c r="BK754" s="13" t="e">
        <f>VLOOKUP(C:C,[2]Sheet2!$A:$A,1,FALSE)</f>
        <v>#N/A</v>
      </c>
    </row>
    <row r="755" spans="1:63" s="13" customFormat="1" outlineLevel="1">
      <c r="A755" s="237">
        <v>742</v>
      </c>
      <c r="B755" s="61" t="s">
        <v>24</v>
      </c>
      <c r="C755" s="14">
        <v>8982261483</v>
      </c>
      <c r="D755" s="242" t="s">
        <v>40</v>
      </c>
      <c r="E755" s="247" t="s">
        <v>400</v>
      </c>
      <c r="F755" s="257">
        <v>1</v>
      </c>
      <c r="G755" s="258" t="s">
        <v>1314</v>
      </c>
      <c r="H755" s="257" t="s">
        <v>85</v>
      </c>
      <c r="I755" s="257"/>
      <c r="J755" s="257">
        <v>1</v>
      </c>
      <c r="K755" s="257"/>
      <c r="L755" s="259"/>
      <c r="M755" s="257"/>
      <c r="N755" s="260"/>
      <c r="O755" s="261"/>
      <c r="P755" s="261"/>
      <c r="Q755" s="261"/>
      <c r="R755" s="261"/>
      <c r="S755" s="261"/>
      <c r="T755" s="261"/>
      <c r="U755" s="261"/>
      <c r="V755" s="261">
        <v>1</v>
      </c>
      <c r="W755" s="238" t="s">
        <v>680</v>
      </c>
      <c r="X755" s="43" t="s">
        <v>785</v>
      </c>
      <c r="Y755" s="42" t="str">
        <f>VLOOKUP($C755,[1]量産!$C$4:$N$15550,2,FALSE)</f>
        <v>I4JFW15</v>
      </c>
      <c r="Z755" s="108">
        <f>VLOOKUP($C755,[1]量産!$C$4:$N$15550,3,FALSE)</f>
        <v>0</v>
      </c>
      <c r="AA755" s="42" t="str">
        <f>VLOOKUP($C755,[1]量産!$C$4:$N$15550,4,FALSE)</f>
        <v>VN80 NPR</v>
      </c>
      <c r="AB755" s="42" t="str">
        <f>VLOOKUP($C755,[1]量産!$C$4:$N$15550,5,FALSE)</f>
        <v>VN80</v>
      </c>
      <c r="AC755" s="81" t="str">
        <f>VLOOKUP($C755,[1]量産!$C$4:$N$15550,6,FALSE)</f>
        <v>【4JFW15】VL08 C-Gr(シンガ/香港)量産出図</v>
      </c>
      <c r="AD755" s="42" t="str">
        <f>VLOOKUP($C755,[1]量産!$C$4:$N$15550,7,FALSE)</f>
        <v>PA1-7078</v>
      </c>
      <c r="AE755" s="42" t="str">
        <f>VLOOKUP($C755,[1]量産!$C$4:$N$15550,8,FALSE)</f>
        <v>C</v>
      </c>
      <c r="AF755" s="82" t="str">
        <f>VLOOKUP($C755,[1]量産!$C$4:$N$15550,9,FALSE)</f>
        <v>WNX</v>
      </c>
      <c r="AG755" s="83" t="str">
        <f>VLOOKUP($C755,[1]量産!$C$4:$N$15550,10,FALSE)</f>
        <v>○</v>
      </c>
      <c r="AH755" s="42" t="str">
        <f>VLOOKUP($C755,[1]量産!$C$4:$N$15550,11,FALSE)</f>
        <v>-</v>
      </c>
      <c r="AI755" s="84">
        <f>VLOOKUP($C755,[1]量産!$C$4:$N$15550,12,FALSE)</f>
        <v>20171030</v>
      </c>
      <c r="AJ755" s="9"/>
      <c r="AK755" s="10"/>
      <c r="AL755" s="11">
        <f t="shared" si="91"/>
        <v>8982261483</v>
      </c>
      <c r="AM755" s="11" t="str">
        <f t="shared" si="92"/>
        <v>C</v>
      </c>
      <c r="AN755" s="11" t="str">
        <f t="shared" si="93"/>
        <v>久しぶり</v>
      </c>
      <c r="AQ755" s="11">
        <f t="shared" si="94"/>
        <v>0</v>
      </c>
      <c r="AR755" s="11">
        <f t="shared" si="95"/>
        <v>0</v>
      </c>
      <c r="BK755" s="13" t="e">
        <f>VLOOKUP(C:C,[2]Sheet2!$A:$A,1,FALSE)</f>
        <v>#N/A</v>
      </c>
    </row>
    <row r="756" spans="1:63" s="13" customFormat="1" outlineLevel="1">
      <c r="A756" s="237">
        <v>743</v>
      </c>
      <c r="B756" s="61" t="s">
        <v>24</v>
      </c>
      <c r="C756" s="14">
        <v>8982261553</v>
      </c>
      <c r="D756" s="60" t="s">
        <v>669</v>
      </c>
      <c r="E756" s="247" t="s">
        <v>400</v>
      </c>
      <c r="F756" s="257">
        <v>1</v>
      </c>
      <c r="G756" s="258" t="s">
        <v>938</v>
      </c>
      <c r="H756" s="257" t="s">
        <v>85</v>
      </c>
      <c r="I756" s="257"/>
      <c r="J756" s="257">
        <v>1</v>
      </c>
      <c r="K756" s="257"/>
      <c r="L756" s="259"/>
      <c r="M756" s="257"/>
      <c r="N756" s="260"/>
      <c r="O756" s="261"/>
      <c r="P756" s="261"/>
      <c r="Q756" s="261"/>
      <c r="R756" s="261"/>
      <c r="S756" s="261">
        <v>1</v>
      </c>
      <c r="T756" s="261">
        <v>1</v>
      </c>
      <c r="U756" s="261"/>
      <c r="V756" s="261">
        <v>3</v>
      </c>
      <c r="W756" s="238" t="s">
        <v>680</v>
      </c>
      <c r="X756" s="43" t="s">
        <v>795</v>
      </c>
      <c r="Y756" s="42" t="str">
        <f>VLOOKUP($C756,[1]量産!$C$4:$N$15550,2,FALSE)</f>
        <v>I4JEC19</v>
      </c>
      <c r="Z756" s="108">
        <f>VLOOKUP($C756,[1]量産!$C$4:$N$15550,3,FALSE)</f>
        <v>0</v>
      </c>
      <c r="AA756" s="42" t="str">
        <f>VLOOKUP($C756,[1]量産!$C$4:$N$15550,4,FALSE)</f>
        <v>VN80 NPR</v>
      </c>
      <c r="AB756" s="42" t="str">
        <f>VLOOKUP($C756,[1]量産!$C$4:$N$15550,5,FALSE)</f>
        <v>VN80</v>
      </c>
      <c r="AC756" s="81" t="str">
        <f>VLOOKUP($C756,[1]量産!$C$4:$N$15550,6,FALSE)</f>
        <v>【4JEC19】VN80 B-Gr-850巾 【AAS-LD-3207】の反映図 構成品 BK_CAB MTG　リベット締結不可⇒BOLT締結へ変更依頼 対象FR ASM 8982261553_8982261563_1573_1583←2</v>
      </c>
      <c r="AD756" s="42" t="str">
        <f>VLOOKUP($C756,[1]量産!$C$4:$N$15550,7,FALSE)</f>
        <v>PA1-3130</v>
      </c>
      <c r="AE756" s="42" t="str">
        <f>VLOOKUP($C756,[1]量産!$C$4:$N$15550,8,FALSE)</f>
        <v>C</v>
      </c>
      <c r="AF756" s="82" t="str">
        <f>VLOOKUP($C756,[1]量産!$C$4:$N$15550,9,FALSE)</f>
        <v>WS5</v>
      </c>
      <c r="AG756" s="83" t="str">
        <f>VLOOKUP($C756,[1]量産!$C$4:$N$15550,10,FALSE)</f>
        <v>○</v>
      </c>
      <c r="AH756" s="42" t="str">
        <f>VLOOKUP($C756,[1]量産!$C$4:$N$15550,11,FALSE)</f>
        <v>-</v>
      </c>
      <c r="AI756" s="84">
        <f>VLOOKUP($C756,[1]量産!$C$4:$N$15550,12,FALSE)</f>
        <v>20140210</v>
      </c>
      <c r="AJ756" s="9"/>
      <c r="AK756" s="10"/>
      <c r="AL756" s="11">
        <f t="shared" si="91"/>
        <v>8982261553</v>
      </c>
      <c r="AM756" s="11" t="str">
        <f t="shared" si="92"/>
        <v>C</v>
      </c>
      <c r="AN756" s="11" t="str">
        <f t="shared" si="93"/>
        <v>久しぶり</v>
      </c>
      <c r="AQ756" s="11">
        <f t="shared" si="94"/>
        <v>0</v>
      </c>
      <c r="AR756" s="11">
        <f t="shared" si="95"/>
        <v>0</v>
      </c>
      <c r="BK756" s="13" t="e">
        <f>VLOOKUP(C:C,[2]Sheet2!$A:$A,1,FALSE)</f>
        <v>#N/A</v>
      </c>
    </row>
    <row r="757" spans="1:63" s="13" customFormat="1" outlineLevel="1">
      <c r="A757" s="237">
        <v>587</v>
      </c>
      <c r="B757" s="61" t="s">
        <v>24</v>
      </c>
      <c r="C757" s="14">
        <v>7551960580</v>
      </c>
      <c r="D757" s="60" t="s">
        <v>37</v>
      </c>
      <c r="E757" s="247" t="e">
        <v>#N/A</v>
      </c>
      <c r="F757" s="257">
        <v>1</v>
      </c>
      <c r="G757" s="258" t="s">
        <v>1654</v>
      </c>
      <c r="H757" s="257" t="s">
        <v>85</v>
      </c>
      <c r="I757" s="257"/>
      <c r="J757" s="257">
        <v>1</v>
      </c>
      <c r="K757" s="257">
        <v>1</v>
      </c>
      <c r="L757" s="259">
        <v>1</v>
      </c>
      <c r="M757" s="257">
        <v>1</v>
      </c>
      <c r="N757" s="260"/>
      <c r="O757" s="261"/>
      <c r="P757" s="261"/>
      <c r="Q757" s="261"/>
      <c r="R757" s="261"/>
      <c r="S757" s="261"/>
      <c r="T757" s="261"/>
      <c r="U757" s="261"/>
      <c r="V757" s="261">
        <v>4</v>
      </c>
      <c r="W757" s="238" t="s">
        <v>680</v>
      </c>
      <c r="X757" s="43" t="s">
        <v>791</v>
      </c>
      <c r="Y757" s="42" t="str">
        <f>VLOOKUP($C757,[1]量産!$C$4:$N$15550,2,FALSE)</f>
        <v>I3JBW91</v>
      </c>
      <c r="Z757" s="108">
        <f>VLOOKUP($C757,[1]量産!$C$4:$N$15550,3,FALSE)</f>
        <v>0</v>
      </c>
      <c r="AA757" s="42" t="str">
        <f>VLOOKUP($C757,[1]量産!$C$4:$N$15550,4,FALSE)</f>
        <v>VL34 NPR</v>
      </c>
      <c r="AB757" s="42" t="str">
        <f>VLOOKUP($C757,[1]量産!$C$4:$N$15550,5,FALSE)</f>
        <v>3X 850幅</v>
      </c>
      <c r="AC757" s="81" t="str">
        <f>VLOOKUP($C757,[1]量産!$C$4:$N$15550,6,FALSE)</f>
        <v>【I3JBW91】VL34 NPR 850幅　FRAME ASM　SOP向け新規出図</v>
      </c>
      <c r="AD757" s="42" t="str">
        <f>VLOOKUP($C757,[1]量産!$C$4:$N$15550,7,FALSE)</f>
        <v>PA1-3134</v>
      </c>
      <c r="AE757" s="42" t="str">
        <f>VLOOKUP($C757,[1]量産!$C$4:$N$15550,8,FALSE)</f>
        <v>C</v>
      </c>
      <c r="AF757" s="82" t="str">
        <f>VLOOKUP($C757,[1]量産!$C$4:$N$15550,9,FALSE)</f>
        <v>WWZ</v>
      </c>
      <c r="AG757" s="83" t="str">
        <f>VLOOKUP($C757,[1]量産!$C$4:$N$15550,10,FALSE)</f>
        <v>○</v>
      </c>
      <c r="AH757" s="42" t="str">
        <f>VLOOKUP($C757,[1]量産!$C$4:$N$15550,11,FALSE)</f>
        <v>-</v>
      </c>
      <c r="AI757" s="84">
        <f>VLOOKUP($C757,[1]量産!$C$4:$N$15550,12,FALSE)</f>
        <v>20230627</v>
      </c>
      <c r="AJ757" s="9"/>
      <c r="AK757" s="10"/>
      <c r="AL757" s="11">
        <f t="shared" ref="AL757:AL787" si="96">C757</f>
        <v>7551960580</v>
      </c>
      <c r="AM757" s="11" t="str">
        <f t="shared" ref="AM757:AM787" si="97">B757</f>
        <v>C</v>
      </c>
      <c r="AN757" s="11" t="e">
        <f t="shared" ref="AN757:AN787" si="98">E757</f>
        <v>#N/A</v>
      </c>
      <c r="AQ757" s="11">
        <f t="shared" si="94"/>
        <v>0</v>
      </c>
      <c r="AR757" s="11">
        <f t="shared" si="95"/>
        <v>0</v>
      </c>
      <c r="BK757" s="13" t="e">
        <f>VLOOKUP(C:C,[2]Sheet2!$A:$A,1,FALSE)</f>
        <v>#N/A</v>
      </c>
    </row>
    <row r="758" spans="1:63" s="13" customFormat="1" outlineLevel="1">
      <c r="A758" s="237">
        <v>589</v>
      </c>
      <c r="B758" s="61" t="s">
        <v>24</v>
      </c>
      <c r="C758" s="14">
        <v>7551960720</v>
      </c>
      <c r="D758" s="60" t="s">
        <v>37</v>
      </c>
      <c r="E758" s="247" t="e">
        <v>#N/A</v>
      </c>
      <c r="F758" s="257">
        <v>1</v>
      </c>
      <c r="G758" s="258" t="s">
        <v>1655</v>
      </c>
      <c r="H758" s="257" t="s">
        <v>85</v>
      </c>
      <c r="I758" s="257"/>
      <c r="J758" s="257">
        <v>1</v>
      </c>
      <c r="K758" s="257">
        <v>1</v>
      </c>
      <c r="L758" s="259"/>
      <c r="M758" s="257"/>
      <c r="N758" s="260"/>
      <c r="O758" s="261"/>
      <c r="P758" s="261"/>
      <c r="Q758" s="261"/>
      <c r="R758" s="261"/>
      <c r="S758" s="261"/>
      <c r="T758" s="261"/>
      <c r="U758" s="261"/>
      <c r="V758" s="261">
        <v>2</v>
      </c>
      <c r="W758" s="238" t="s">
        <v>680</v>
      </c>
      <c r="X758" s="43" t="s">
        <v>791</v>
      </c>
      <c r="Y758" s="42" t="str">
        <f>VLOOKUP($C758,[1]量産!$C$4:$N$15550,2,FALSE)</f>
        <v>I3JBW91</v>
      </c>
      <c r="Z758" s="108">
        <f>VLOOKUP($C758,[1]量産!$C$4:$N$15550,3,FALSE)</f>
        <v>0</v>
      </c>
      <c r="AA758" s="42" t="str">
        <f>VLOOKUP($C758,[1]量産!$C$4:$N$15550,4,FALSE)</f>
        <v>VL34 NPR</v>
      </c>
      <c r="AB758" s="42" t="str">
        <f>VLOOKUP($C758,[1]量産!$C$4:$N$15550,5,FALSE)</f>
        <v>3X 850幅</v>
      </c>
      <c r="AC758" s="81" t="str">
        <f>VLOOKUP($C758,[1]量産!$C$4:$N$15550,6,FALSE)</f>
        <v>【I3JBW91】VL34 NPR 850幅　FRAME ASM　SOP向け新規出図</v>
      </c>
      <c r="AD758" s="42" t="str">
        <f>VLOOKUP($C758,[1]量産!$C$4:$N$15550,7,FALSE)</f>
        <v>PA1-4085</v>
      </c>
      <c r="AE758" s="42" t="str">
        <f>VLOOKUP($C758,[1]量産!$C$4:$N$15550,8,FALSE)</f>
        <v>C</v>
      </c>
      <c r="AF758" s="82" t="str">
        <f>VLOOKUP($C758,[1]量産!$C$4:$N$15550,9,FALSE)</f>
        <v>W4C</v>
      </c>
      <c r="AG758" s="83" t="str">
        <f>VLOOKUP($C758,[1]量産!$C$4:$N$15550,10,FALSE)</f>
        <v>○</v>
      </c>
      <c r="AH758" s="42" t="str">
        <f>VLOOKUP($C758,[1]量産!$C$4:$N$15550,11,FALSE)</f>
        <v>-</v>
      </c>
      <c r="AI758" s="84">
        <f>VLOOKUP($C758,[1]量産!$C$4:$N$15550,12,FALSE)</f>
        <v>20230627</v>
      </c>
      <c r="AJ758" s="9"/>
      <c r="AK758" s="10"/>
      <c r="AL758" s="11">
        <f t="shared" si="96"/>
        <v>7551960720</v>
      </c>
      <c r="AM758" s="11" t="str">
        <f t="shared" si="97"/>
        <v>C</v>
      </c>
      <c r="AN758" s="11" t="e">
        <f t="shared" si="98"/>
        <v>#N/A</v>
      </c>
      <c r="AQ758" s="11">
        <f t="shared" si="94"/>
        <v>0</v>
      </c>
      <c r="AR758" s="11">
        <f t="shared" si="95"/>
        <v>0</v>
      </c>
      <c r="BK758" s="13" t="e">
        <f>VLOOKUP(C:C,[2]Sheet2!$A:$A,1,FALSE)</f>
        <v>#N/A</v>
      </c>
    </row>
    <row r="759" spans="1:63" s="13" customFormat="1" outlineLevel="1">
      <c r="A759" s="237">
        <v>590</v>
      </c>
      <c r="B759" s="61" t="s">
        <v>24</v>
      </c>
      <c r="C759" s="14">
        <v>7551960740</v>
      </c>
      <c r="D759" s="60" t="s">
        <v>37</v>
      </c>
      <c r="E759" s="247" t="e">
        <v>#N/A</v>
      </c>
      <c r="F759" s="257">
        <v>1</v>
      </c>
      <c r="G759" s="258" t="s">
        <v>1656</v>
      </c>
      <c r="H759" s="257" t="s">
        <v>85</v>
      </c>
      <c r="I759" s="257"/>
      <c r="J759" s="257">
        <v>1</v>
      </c>
      <c r="K759" s="257">
        <v>1</v>
      </c>
      <c r="L759" s="259">
        <v>1</v>
      </c>
      <c r="M759" s="257">
        <v>1</v>
      </c>
      <c r="N759" s="260"/>
      <c r="O759" s="261"/>
      <c r="P759" s="261"/>
      <c r="Q759" s="261"/>
      <c r="R759" s="261"/>
      <c r="S759" s="261"/>
      <c r="T759" s="261"/>
      <c r="U759" s="261"/>
      <c r="V759" s="261">
        <v>4</v>
      </c>
      <c r="W759" s="238" t="s">
        <v>680</v>
      </c>
      <c r="X759" s="43" t="s">
        <v>791</v>
      </c>
      <c r="Y759" s="42" t="str">
        <f>VLOOKUP($C759,[1]量産!$C$4:$N$15550,2,FALSE)</f>
        <v>I3JBW91</v>
      </c>
      <c r="Z759" s="108">
        <f>VLOOKUP($C759,[1]量産!$C$4:$N$15550,3,FALSE)</f>
        <v>0</v>
      </c>
      <c r="AA759" s="42" t="str">
        <f>VLOOKUP($C759,[1]量産!$C$4:$N$15550,4,FALSE)</f>
        <v>VL34 NPR</v>
      </c>
      <c r="AB759" s="42" t="str">
        <f>VLOOKUP($C759,[1]量産!$C$4:$N$15550,5,FALSE)</f>
        <v>3X 850幅</v>
      </c>
      <c r="AC759" s="81" t="str">
        <f>VLOOKUP($C759,[1]量産!$C$4:$N$15550,6,FALSE)</f>
        <v>【I3JBW91】VL34 NPR 850幅　FRAME ASM　SOP向け新規出図</v>
      </c>
      <c r="AD759" s="42" t="str">
        <f>VLOOKUP($C759,[1]量産!$C$4:$N$15550,7,FALSE)</f>
        <v>未</v>
      </c>
      <c r="AE759" s="42" t="str">
        <f>VLOOKUP($C759,[1]量産!$C$4:$N$15550,8,FALSE)</f>
        <v>C</v>
      </c>
      <c r="AF759" s="82" t="str">
        <f>VLOOKUP($C759,[1]量産!$C$4:$N$15550,9,FALSE)</f>
        <v>WZ4</v>
      </c>
      <c r="AG759" s="83" t="str">
        <f>VLOOKUP($C759,[1]量産!$C$4:$N$15550,10,FALSE)</f>
        <v>○</v>
      </c>
      <c r="AH759" s="42" t="str">
        <f>VLOOKUP($C759,[1]量産!$C$4:$N$15550,11,FALSE)</f>
        <v>-</v>
      </c>
      <c r="AI759" s="84">
        <f>VLOOKUP($C759,[1]量産!$C$4:$N$15550,12,FALSE)</f>
        <v>20230622</v>
      </c>
      <c r="AJ759" s="9"/>
      <c r="AK759" s="10"/>
      <c r="AL759" s="11">
        <f t="shared" si="96"/>
        <v>7551960740</v>
      </c>
      <c r="AM759" s="11" t="str">
        <f t="shared" si="97"/>
        <v>C</v>
      </c>
      <c r="AN759" s="11" t="e">
        <f t="shared" si="98"/>
        <v>#N/A</v>
      </c>
      <c r="AQ759" s="11">
        <f t="shared" si="94"/>
        <v>0</v>
      </c>
      <c r="AR759" s="11">
        <f t="shared" si="95"/>
        <v>0</v>
      </c>
      <c r="BK759" s="13" t="e">
        <f>VLOOKUP(C:C,[2]Sheet2!$A:$A,1,FALSE)</f>
        <v>#N/A</v>
      </c>
    </row>
    <row r="760" spans="1:63" s="13" customFormat="1" outlineLevel="1">
      <c r="A760" s="237">
        <v>601</v>
      </c>
      <c r="B760" s="61" t="s">
        <v>24</v>
      </c>
      <c r="C760" s="14">
        <v>7552165792</v>
      </c>
      <c r="D760" s="60" t="s">
        <v>768</v>
      </c>
      <c r="E760" s="247" t="e">
        <v>#N/A</v>
      </c>
      <c r="F760" s="257">
        <v>1</v>
      </c>
      <c r="G760" s="60" t="s">
        <v>1078</v>
      </c>
      <c r="H760" s="61" t="s">
        <v>85</v>
      </c>
      <c r="I760" s="257"/>
      <c r="J760" s="61">
        <v>1</v>
      </c>
      <c r="K760" s="61"/>
      <c r="L760" s="239"/>
      <c r="M760" s="61"/>
      <c r="N760" s="240"/>
      <c r="O760" s="261"/>
      <c r="P760" s="261"/>
      <c r="Q760" s="261"/>
      <c r="R760" s="261"/>
      <c r="S760" s="261"/>
      <c r="T760" s="261"/>
      <c r="U760" s="261"/>
      <c r="V760" s="261">
        <v>1</v>
      </c>
      <c r="W760" s="238" t="s">
        <v>680</v>
      </c>
      <c r="X760" s="43" t="s">
        <v>681</v>
      </c>
      <c r="Y760" s="42" t="str">
        <f>VLOOKUP($C760,[1]量産!$C$4:$N$15550,2,FALSE)</f>
        <v>I4K5443</v>
      </c>
      <c r="Z760" s="108">
        <f>VLOOKUP($C760,[1]量産!$C$4:$N$15550,3,FALSE)</f>
        <v>45527</v>
      </c>
      <c r="AA760" s="42" t="str">
        <f>VLOOKUP($C760,[1]量産!$C$4:$N$15550,4,FALSE)</f>
        <v>VK00 N**</v>
      </c>
      <c r="AB760" s="42" t="str">
        <f>VLOOKUP($C760,[1]量産!$C$4:$N$15550,5,FALSE)</f>
        <v>VK00 B1-Gr 850幅</v>
      </c>
      <c r="AC760" s="81" t="str">
        <f>VLOOKUP($C760,[1]量産!$C$4:$N$15550,6,FALSE)</f>
        <v>VK00 3X 850幅 B1-GR FRAME ASM 設変出図(内容：FRAME ASM内容品最新化,S/M ASM LH 溶接NUT及びSTIFF SUB SPG BRKT追加,RIVET削除,REINF LH 溶接NUT追加)</v>
      </c>
      <c r="AD760" s="42" t="str">
        <f>VLOOKUP($C760,[1]量産!$C$4:$N$15550,7,FALSE)</f>
        <v>PA1-5023</v>
      </c>
      <c r="AE760" s="42" t="str">
        <f>VLOOKUP($C760,[1]量産!$C$4:$N$15550,8,FALSE)</f>
        <v>C</v>
      </c>
      <c r="AF760" s="82" t="str">
        <f>VLOOKUP($C760,[1]量産!$C$4:$N$15550,9,FALSE)</f>
        <v>HL1</v>
      </c>
      <c r="AG760" s="83" t="str">
        <f>VLOOKUP($C760,[1]量産!$C$4:$N$15550,10,FALSE)</f>
        <v>○</v>
      </c>
      <c r="AH760" s="42">
        <f>VLOOKUP($C760,[1]量産!$C$4:$N$15550,11,FALSE)</f>
        <v>20250117</v>
      </c>
      <c r="AI760" s="84">
        <f>VLOOKUP($C760,[1]量産!$C$4:$N$15550,12,FALSE)</f>
        <v>20250117</v>
      </c>
      <c r="AJ760" s="9"/>
      <c r="AK760" s="10"/>
      <c r="AL760" s="11">
        <f t="shared" si="96"/>
        <v>7552165792</v>
      </c>
      <c r="AM760" s="11" t="str">
        <f t="shared" si="97"/>
        <v>C</v>
      </c>
      <c r="AN760" s="11" t="e">
        <f t="shared" si="98"/>
        <v>#N/A</v>
      </c>
      <c r="AQ760" s="11">
        <f t="shared" si="94"/>
        <v>0</v>
      </c>
      <c r="AR760" s="11">
        <f t="shared" si="95"/>
        <v>0</v>
      </c>
      <c r="BK760" s="13" t="e">
        <f>VLOOKUP(C:C,[2]Sheet2!$A:$A,1,FALSE)</f>
        <v>#N/A</v>
      </c>
    </row>
    <row r="761" spans="1:63" s="13" customFormat="1" outlineLevel="1">
      <c r="A761" s="237">
        <v>604</v>
      </c>
      <c r="B761" s="61" t="s">
        <v>24</v>
      </c>
      <c r="C761" s="14">
        <v>7552166023</v>
      </c>
      <c r="D761" s="242" t="s">
        <v>742</v>
      </c>
      <c r="E761" s="247" t="e">
        <v>#N/A</v>
      </c>
      <c r="F761" s="257">
        <v>1</v>
      </c>
      <c r="G761" s="60" t="s">
        <v>776</v>
      </c>
      <c r="H761" s="61" t="s">
        <v>85</v>
      </c>
      <c r="I761" s="257"/>
      <c r="J761" s="61">
        <v>1</v>
      </c>
      <c r="K761" s="61">
        <v>1</v>
      </c>
      <c r="L761" s="239"/>
      <c r="M761" s="61"/>
      <c r="N761" s="240"/>
      <c r="O761" s="261">
        <v>1</v>
      </c>
      <c r="P761" s="261">
        <v>2</v>
      </c>
      <c r="Q761" s="261">
        <v>2</v>
      </c>
      <c r="R761" s="261">
        <v>2</v>
      </c>
      <c r="S761" s="261">
        <v>1</v>
      </c>
      <c r="T761" s="261">
        <v>1</v>
      </c>
      <c r="U761" s="261"/>
      <c r="V761" s="261">
        <v>11</v>
      </c>
      <c r="W761" s="238" t="s">
        <v>680</v>
      </c>
      <c r="X761" s="43" t="s">
        <v>681</v>
      </c>
      <c r="Y761" s="42" t="str">
        <f>VLOOKUP($C761,[1]量産!$C$4:$N$15550,2,FALSE)</f>
        <v>I4K5443</v>
      </c>
      <c r="Z761" s="108">
        <f>VLOOKUP($C761,[1]量産!$C$4:$N$15550,3,FALSE)</f>
        <v>45527</v>
      </c>
      <c r="AA761" s="42" t="str">
        <f>VLOOKUP($C761,[1]量産!$C$4:$N$15550,4,FALSE)</f>
        <v>VK00 NPR</v>
      </c>
      <c r="AB761" s="42" t="str">
        <f>VLOOKUP($C761,[1]量産!$C$4:$N$15550,5,FALSE)</f>
        <v>VK00 B1-Gr 850幅</v>
      </c>
      <c r="AC761" s="81" t="str">
        <f>VLOOKUP($C761,[1]量産!$C$4:$N$15550,6,FALSE)</f>
        <v>VK00 3X 850幅 B1-GR FRAME ASM 設変出図(内容：FRAME ASM内容品最新化,S/M ASM LH 溶接NUT及びSTIFF SUB SPG BRKT追加,RIVET削除,REINF LH 溶接NUT追加)</v>
      </c>
      <c r="AD761" s="42">
        <f>VLOOKUP($C761,[1]量産!$C$4:$N$15550,7,FALSE)</f>
        <v>0</v>
      </c>
      <c r="AE761" s="42" t="str">
        <f>VLOOKUP($C761,[1]量産!$C$4:$N$15550,8,FALSE)</f>
        <v>C</v>
      </c>
      <c r="AF761" s="82" t="str">
        <f>VLOOKUP($C761,[1]量産!$C$4:$N$15550,9,FALSE)</f>
        <v>HM1</v>
      </c>
      <c r="AG761" s="83" t="str">
        <f>VLOOKUP($C761,[1]量産!$C$4:$N$15550,10,FALSE)</f>
        <v>○</v>
      </c>
      <c r="AH761" s="42" t="str">
        <f>VLOOKUP($C761,[1]量産!$C$4:$N$15550,11,FALSE)</f>
        <v>-</v>
      </c>
      <c r="AI761" s="84">
        <f>VLOOKUP($C761,[1]量産!$C$4:$N$15550,12,FALSE)</f>
        <v>20240911</v>
      </c>
      <c r="AJ761" s="9"/>
      <c r="AK761" s="10"/>
      <c r="AL761" s="11">
        <f t="shared" si="96"/>
        <v>7552166023</v>
      </c>
      <c r="AM761" s="11" t="str">
        <f t="shared" si="97"/>
        <v>C</v>
      </c>
      <c r="AN761" s="11" t="e">
        <f t="shared" si="98"/>
        <v>#N/A</v>
      </c>
      <c r="AQ761" s="11">
        <f t="shared" si="94"/>
        <v>0</v>
      </c>
      <c r="AR761" s="11">
        <f t="shared" si="95"/>
        <v>0</v>
      </c>
      <c r="BK761" s="13" t="e">
        <f>VLOOKUP(C:C,[2]Sheet2!$A:$A,1,FALSE)</f>
        <v>#N/A</v>
      </c>
    </row>
    <row r="762" spans="1:63" s="13" customFormat="1" outlineLevel="1">
      <c r="A762" s="237">
        <v>606</v>
      </c>
      <c r="B762" s="61" t="s">
        <v>24</v>
      </c>
      <c r="C762" s="14">
        <v>7552166212</v>
      </c>
      <c r="D762" s="242" t="s">
        <v>742</v>
      </c>
      <c r="E762" s="247" t="e">
        <v>#N/A</v>
      </c>
      <c r="F762" s="257">
        <v>1</v>
      </c>
      <c r="G762" s="60" t="s">
        <v>1657</v>
      </c>
      <c r="H762" s="61" t="s">
        <v>85</v>
      </c>
      <c r="I762" s="257"/>
      <c r="J762" s="61">
        <v>1</v>
      </c>
      <c r="K762" s="61">
        <v>1</v>
      </c>
      <c r="L762" s="239"/>
      <c r="M762" s="61"/>
      <c r="N762" s="240"/>
      <c r="O762" s="261"/>
      <c r="P762" s="261"/>
      <c r="Q762" s="261"/>
      <c r="R762" s="261"/>
      <c r="S762" s="261"/>
      <c r="T762" s="261"/>
      <c r="U762" s="261"/>
      <c r="V762" s="261">
        <v>2</v>
      </c>
      <c r="W762" s="238" t="s">
        <v>680</v>
      </c>
      <c r="X762" s="43" t="s">
        <v>681</v>
      </c>
      <c r="Y762" s="42" t="str">
        <f>VLOOKUP($C762,[1]量産!$C$4:$N$15550,2,FALSE)</f>
        <v>I4K5443</v>
      </c>
      <c r="Z762" s="108">
        <f>VLOOKUP($C762,[1]量産!$C$4:$N$15550,3,FALSE)</f>
        <v>45527</v>
      </c>
      <c r="AA762" s="42" t="str">
        <f>VLOOKUP($C762,[1]量産!$C$4:$N$15550,4,FALSE)</f>
        <v>VK00 N**</v>
      </c>
      <c r="AB762" s="42" t="str">
        <f>VLOOKUP($C762,[1]量産!$C$4:$N$15550,5,FALSE)</f>
        <v>VK00 B1-Gr 850幅</v>
      </c>
      <c r="AC762" s="81" t="str">
        <f>VLOOKUP($C762,[1]量産!$C$4:$N$15550,6,FALSE)</f>
        <v>VK00 3X 850幅 B1-GR FRAME ASM 設変出図(内容：FRAME ASM内容品最新化,S/M ASM LH 溶接NUT及びSTIFF SUB SPG BRKT追加,RIVET削除,REINF LH 溶接NUT追加)</v>
      </c>
      <c r="AD762" s="42" t="str">
        <f>VLOOKUP($C762,[1]量産!$C$4:$N$15550,7,FALSE)</f>
        <v>PA1-4120</v>
      </c>
      <c r="AE762" s="42" t="str">
        <f>VLOOKUP($C762,[1]量産!$C$4:$N$15550,8,FALSE)</f>
        <v>C</v>
      </c>
      <c r="AF762" s="82" t="str">
        <f>VLOOKUP($C762,[1]量産!$C$4:$N$15550,9,FALSE)</f>
        <v>HM3</v>
      </c>
      <c r="AG762" s="83" t="str">
        <f>VLOOKUP($C762,[1]量産!$C$4:$N$15550,10,FALSE)</f>
        <v>○</v>
      </c>
      <c r="AH762" s="42">
        <f>VLOOKUP($C762,[1]量産!$C$4:$N$15550,11,FALSE)</f>
        <v>20241017</v>
      </c>
      <c r="AI762" s="84">
        <f>VLOOKUP($C762,[1]量産!$C$4:$N$15550,12,FALSE)</f>
        <v>20241017</v>
      </c>
      <c r="AJ762" s="9"/>
      <c r="AK762" s="10"/>
      <c r="AL762" s="11">
        <f t="shared" si="96"/>
        <v>7552166212</v>
      </c>
      <c r="AM762" s="11" t="str">
        <f t="shared" si="97"/>
        <v>C</v>
      </c>
      <c r="AN762" s="11" t="e">
        <f t="shared" si="98"/>
        <v>#N/A</v>
      </c>
      <c r="AQ762" s="11">
        <f t="shared" si="94"/>
        <v>0</v>
      </c>
      <c r="AR762" s="11">
        <f t="shared" si="95"/>
        <v>0</v>
      </c>
      <c r="BK762" s="13" t="e">
        <f>VLOOKUP(C:C,[2]Sheet2!$A:$A,1,FALSE)</f>
        <v>#N/A</v>
      </c>
    </row>
    <row r="763" spans="1:63" s="13" customFormat="1" outlineLevel="1">
      <c r="A763" s="237">
        <v>609</v>
      </c>
      <c r="B763" s="61" t="s">
        <v>24</v>
      </c>
      <c r="C763" s="14">
        <v>7552227682</v>
      </c>
      <c r="D763" s="242" t="s">
        <v>768</v>
      </c>
      <c r="E763" s="247" t="e">
        <v>#N/A</v>
      </c>
      <c r="F763" s="257">
        <v>1</v>
      </c>
      <c r="G763" s="60" t="s">
        <v>946</v>
      </c>
      <c r="H763" s="61" t="s">
        <v>85</v>
      </c>
      <c r="I763" s="257"/>
      <c r="J763" s="61">
        <v>6</v>
      </c>
      <c r="K763" s="61">
        <v>2</v>
      </c>
      <c r="L763" s="239">
        <v>2</v>
      </c>
      <c r="M763" s="61">
        <v>2</v>
      </c>
      <c r="N763" s="240">
        <v>2</v>
      </c>
      <c r="O763" s="261">
        <v>1</v>
      </c>
      <c r="P763" s="261">
        <v>1</v>
      </c>
      <c r="Q763" s="261">
        <v>1</v>
      </c>
      <c r="R763" s="261">
        <v>1</v>
      </c>
      <c r="S763" s="261">
        <v>1</v>
      </c>
      <c r="T763" s="261">
        <v>1</v>
      </c>
      <c r="U763" s="261"/>
      <c r="V763" s="261">
        <v>20</v>
      </c>
      <c r="W763" s="238" t="s">
        <v>680</v>
      </c>
      <c r="X763" s="43" t="s">
        <v>681</v>
      </c>
      <c r="Y763" s="42" t="str">
        <f>VLOOKUP($C763,[1]量産!$C$4:$N$15550,2,FALSE)</f>
        <v>I4K5443</v>
      </c>
      <c r="Z763" s="108">
        <f>VLOOKUP($C763,[1]量産!$C$4:$N$15550,3,FALSE)</f>
        <v>45527</v>
      </c>
      <c r="AA763" s="42" t="str">
        <f>VLOOKUP($C763,[1]量産!$C$4:$N$15550,4,FALSE)</f>
        <v>VK00 N**</v>
      </c>
      <c r="AB763" s="42" t="str">
        <f>VLOOKUP($C763,[1]量産!$C$4:$N$15550,5,FALSE)</f>
        <v>VK00 B1-Gr 850幅</v>
      </c>
      <c r="AC763" s="81" t="str">
        <f>VLOOKUP($C763,[1]量産!$C$4:$N$15550,6,FALSE)</f>
        <v>VK00 3X 850幅 B1-GR FRAME ASM 設変出図(内容：FRAME ASM内容品最新化,S/M ASM LH 溶接NUT及びSTIFF SUB SPG BRKT追加,RIVET削除,REINF LH 溶接NUT追加)</v>
      </c>
      <c r="AD763" s="42" t="str">
        <f>VLOOKUP($C763,[1]量産!$C$4:$N$15550,7,FALSE)</f>
        <v>PA1-5023</v>
      </c>
      <c r="AE763" s="42" t="str">
        <f>VLOOKUP($C763,[1]量産!$C$4:$N$15550,8,FALSE)</f>
        <v>C</v>
      </c>
      <c r="AF763" s="82" t="str">
        <f>VLOOKUP($C763,[1]量産!$C$4:$N$15550,9,FALSE)</f>
        <v>HL2</v>
      </c>
      <c r="AG763" s="83" t="str">
        <f>VLOOKUP($C763,[1]量産!$C$4:$N$15550,10,FALSE)</f>
        <v>○</v>
      </c>
      <c r="AH763" s="42">
        <f>VLOOKUP($C763,[1]量産!$C$4:$N$15550,11,FALSE)</f>
        <v>20250117</v>
      </c>
      <c r="AI763" s="84">
        <f>VLOOKUP($C763,[1]量産!$C$4:$N$15550,12,FALSE)</f>
        <v>20250117</v>
      </c>
      <c r="AJ763" s="9"/>
      <c r="AK763" s="10"/>
      <c r="AL763" s="11">
        <f t="shared" si="96"/>
        <v>7552227682</v>
      </c>
      <c r="AM763" s="11" t="str">
        <f t="shared" si="97"/>
        <v>C</v>
      </c>
      <c r="AN763" s="11" t="e">
        <f t="shared" si="98"/>
        <v>#N/A</v>
      </c>
      <c r="AQ763" s="11">
        <f t="shared" si="94"/>
        <v>0</v>
      </c>
      <c r="AR763" s="11">
        <f t="shared" si="95"/>
        <v>0</v>
      </c>
      <c r="BK763" s="13" t="e">
        <f>VLOOKUP(C:C,[2]Sheet2!$A:$A,1,FALSE)</f>
        <v>#N/A</v>
      </c>
    </row>
    <row r="764" spans="1:63" s="13" customFormat="1" outlineLevel="1">
      <c r="A764" s="237">
        <v>615</v>
      </c>
      <c r="B764" s="236" t="s">
        <v>24</v>
      </c>
      <c r="C764" s="34">
        <v>7552418051</v>
      </c>
      <c r="D764" s="60" t="s">
        <v>742</v>
      </c>
      <c r="E764" s="247" t="e">
        <v>#N/A</v>
      </c>
      <c r="F764" s="298">
        <v>1</v>
      </c>
      <c r="G764" s="258" t="s">
        <v>812</v>
      </c>
      <c r="H764" s="61" t="s">
        <v>85</v>
      </c>
      <c r="I764" s="298"/>
      <c r="J764" s="298">
        <v>1</v>
      </c>
      <c r="K764" s="298">
        <v>1</v>
      </c>
      <c r="L764" s="298"/>
      <c r="M764" s="298"/>
      <c r="N764" s="305"/>
      <c r="O764" s="306"/>
      <c r="P764" s="306"/>
      <c r="Q764" s="306"/>
      <c r="R764" s="306"/>
      <c r="S764" s="306">
        <v>1</v>
      </c>
      <c r="T764" s="306">
        <v>1</v>
      </c>
      <c r="U764" s="306"/>
      <c r="V764" s="261">
        <v>4</v>
      </c>
      <c r="W764" s="238" t="s">
        <v>680</v>
      </c>
      <c r="X764" s="43" t="s">
        <v>681</v>
      </c>
      <c r="Y764" s="42" t="str">
        <f>VLOOKUP($C764,[1]量産!$C$4:$N$15550,2,FALSE)</f>
        <v>I4K5443</v>
      </c>
      <c r="Z764" s="108">
        <f>VLOOKUP($C764,[1]量産!$C$4:$N$15550,3,FALSE)</f>
        <v>45551</v>
      </c>
      <c r="AA764" s="42" t="str">
        <f>VLOOKUP($C764,[1]量産!$C$4:$N$15550,4,FALSE)</f>
        <v>VK00 NP*</v>
      </c>
      <c r="AB764" s="42" t="str">
        <f>VLOOKUP($C764,[1]量産!$C$4:$N$15550,5,FALSE)</f>
        <v>VK00 B1-GR 850幅</v>
      </c>
      <c r="AC764" s="81" t="str">
        <f>VLOOKUP($C764,[1]量産!$C$4:$N$15550,6,FALSE)</f>
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</c>
      <c r="AD764" s="42" t="str">
        <f>VLOOKUP($C764,[1]量産!$C$4:$N$15550,7,FALSE)</f>
        <v>PA1-4120</v>
      </c>
      <c r="AE764" s="42" t="str">
        <f>VLOOKUP($C764,[1]量産!$C$4:$N$15550,8,FALSE)</f>
        <v>C</v>
      </c>
      <c r="AF764" s="82" t="str">
        <f>VLOOKUP($C764,[1]量産!$C$4:$N$15550,9,FALSE)</f>
        <v>HH4</v>
      </c>
      <c r="AG764" s="83" t="str">
        <f>VLOOKUP($C764,[1]量産!$C$4:$N$15550,10,FALSE)</f>
        <v>○</v>
      </c>
      <c r="AH764" s="42" t="str">
        <f>VLOOKUP($C764,[1]量産!$C$4:$N$15550,11,FALSE)</f>
        <v>-</v>
      </c>
      <c r="AI764" s="84">
        <f>VLOOKUP($C764,[1]量産!$C$4:$N$15550,12,FALSE)</f>
        <v>20240911</v>
      </c>
      <c r="AJ764" s="9"/>
      <c r="AK764" s="10"/>
      <c r="AL764" s="11">
        <f t="shared" si="96"/>
        <v>7552418051</v>
      </c>
      <c r="AM764" s="11" t="str">
        <f t="shared" si="97"/>
        <v>C</v>
      </c>
      <c r="AN764" s="11" t="e">
        <f t="shared" si="98"/>
        <v>#N/A</v>
      </c>
      <c r="AQ764" s="11">
        <f t="shared" si="94"/>
        <v>0</v>
      </c>
      <c r="AR764" s="11">
        <f t="shared" si="95"/>
        <v>0</v>
      </c>
      <c r="BK764" s="13" t="e">
        <f>VLOOKUP(C:C,[2]Sheet2!$A:$A,1,FALSE)</f>
        <v>#N/A</v>
      </c>
    </row>
    <row r="765" spans="1:63" s="13" customFormat="1" outlineLevel="1">
      <c r="A765" s="237">
        <v>634</v>
      </c>
      <c r="B765" s="236" t="s">
        <v>24</v>
      </c>
      <c r="C765" s="34">
        <v>8972416543</v>
      </c>
      <c r="D765" s="60" t="s">
        <v>12</v>
      </c>
      <c r="E765" s="247" t="e">
        <v>#N/A</v>
      </c>
      <c r="F765" s="298">
        <v>1</v>
      </c>
      <c r="G765" s="258" t="s">
        <v>877</v>
      </c>
      <c r="H765" s="61" t="s">
        <v>85</v>
      </c>
      <c r="I765" s="298"/>
      <c r="J765" s="298">
        <v>2</v>
      </c>
      <c r="K765" s="298">
        <v>2</v>
      </c>
      <c r="L765" s="298">
        <v>3</v>
      </c>
      <c r="M765" s="298">
        <v>3</v>
      </c>
      <c r="N765" s="305">
        <v>2</v>
      </c>
      <c r="O765" s="306">
        <v>2</v>
      </c>
      <c r="P765" s="306">
        <v>3</v>
      </c>
      <c r="Q765" s="306">
        <v>3</v>
      </c>
      <c r="R765" s="306">
        <v>3</v>
      </c>
      <c r="S765" s="306">
        <v>2</v>
      </c>
      <c r="T765" s="306">
        <v>3</v>
      </c>
      <c r="U765" s="306">
        <v>2</v>
      </c>
      <c r="V765" s="261">
        <v>30</v>
      </c>
      <c r="W765" s="238" t="s">
        <v>680</v>
      </c>
      <c r="X765" s="43" t="s">
        <v>681</v>
      </c>
      <c r="Y765" s="42" t="str">
        <f>VLOOKUP($C765,[1]量産!$C$4:$N$15550,2,FALSE)</f>
        <v>I4JLA44</v>
      </c>
      <c r="Z765" s="108">
        <f>VLOOKUP($C765,[1]量産!$C$4:$N$15550,3,FALSE)</f>
        <v>0</v>
      </c>
      <c r="AA765" s="42" t="str">
        <f>VLOOKUP($C765,[1]量産!$C$4:$N$15550,4,FALSE)</f>
        <v>VK00 NPR</v>
      </c>
      <c r="AB765" s="42" t="str">
        <f>VLOOKUP($C765,[1]量産!$C$4:$N$15550,5,FALSE)</f>
        <v>3X 850幅</v>
      </c>
      <c r="AC765" s="81" t="str">
        <f>VLOOKUP($C765,[1]量産!$C$4:$N$15550,6,FALSE)</f>
        <v>VK00 D-Gr(US) FRAME ASM 設変出図(内容:ECR内容の反映、対象イベント:’23/11月 一生)</v>
      </c>
      <c r="AD765" s="42" t="str">
        <f>VLOOKUP($C765,[1]量産!$C$4:$N$15550,7,FALSE)</f>
        <v>PA1-4129</v>
      </c>
      <c r="AE765" s="42" t="str">
        <f>VLOOKUP($C765,[1]量産!$C$4:$N$15550,8,FALSE)</f>
        <v>C</v>
      </c>
      <c r="AF765" s="82" t="str">
        <f>VLOOKUP($C765,[1]量産!$C$4:$N$15550,9,FALSE)</f>
        <v/>
      </c>
      <c r="AG765" s="83" t="str">
        <f>VLOOKUP($C765,[1]量産!$C$4:$N$15550,10,FALSE)</f>
        <v>○</v>
      </c>
      <c r="AH765" s="42" t="str">
        <f>VLOOKUP($C765,[1]量産!$C$4:$N$15550,11,FALSE)</f>
        <v>-</v>
      </c>
      <c r="AI765" s="84">
        <f>VLOOKUP($C765,[1]量産!$C$4:$N$15550,12,FALSE)</f>
        <v>20231229</v>
      </c>
      <c r="AJ765" s="9"/>
      <c r="AK765" s="10"/>
      <c r="AL765" s="11">
        <f t="shared" si="96"/>
        <v>8972416543</v>
      </c>
      <c r="AM765" s="11" t="str">
        <f t="shared" si="97"/>
        <v>C</v>
      </c>
      <c r="AN765" s="11" t="e">
        <f t="shared" si="98"/>
        <v>#N/A</v>
      </c>
      <c r="AQ765" s="11">
        <f t="shared" si="94"/>
        <v>0</v>
      </c>
      <c r="AR765" s="11">
        <f t="shared" si="95"/>
        <v>0</v>
      </c>
      <c r="BK765" s="13" t="e">
        <f>VLOOKUP(C:C,[2]Sheet2!$A:$A,1,FALSE)</f>
        <v>#N/A</v>
      </c>
    </row>
    <row r="766" spans="1:63" s="13" customFormat="1" outlineLevel="1">
      <c r="A766" s="237">
        <v>639</v>
      </c>
      <c r="B766" s="61" t="s">
        <v>24</v>
      </c>
      <c r="C766" s="14">
        <v>8972745780</v>
      </c>
      <c r="D766" s="60" t="s">
        <v>138</v>
      </c>
      <c r="E766" s="247" t="e">
        <v>#N/A</v>
      </c>
      <c r="F766" s="257">
        <v>1</v>
      </c>
      <c r="G766" s="258" t="s">
        <v>1000</v>
      </c>
      <c r="H766" s="61" t="s">
        <v>85</v>
      </c>
      <c r="I766" s="257"/>
      <c r="J766" s="61">
        <v>1</v>
      </c>
      <c r="K766" s="61"/>
      <c r="L766" s="239"/>
      <c r="M766" s="61"/>
      <c r="N766" s="240"/>
      <c r="O766" s="261">
        <v>1</v>
      </c>
      <c r="P766" s="261">
        <v>1</v>
      </c>
      <c r="Q766" s="261">
        <v>1</v>
      </c>
      <c r="R766" s="261">
        <v>1</v>
      </c>
      <c r="S766" s="261">
        <v>1</v>
      </c>
      <c r="T766" s="261">
        <v>3</v>
      </c>
      <c r="U766" s="261">
        <v>2</v>
      </c>
      <c r="V766" s="261">
        <v>11</v>
      </c>
      <c r="W766" s="238" t="s">
        <v>680</v>
      </c>
      <c r="X766" s="43" t="s">
        <v>789</v>
      </c>
      <c r="Y766" s="42" t="str">
        <f>VLOOKUP($C766,[1]量産!$C$4:$N$15550,2,FALSE)</f>
        <v>I3JBN13</v>
      </c>
      <c r="Z766" s="108">
        <f>VLOOKUP($C766,[1]量産!$C$4:$N$15550,3,FALSE)</f>
        <v>0</v>
      </c>
      <c r="AA766" s="42" t="str">
        <f>VLOOKUP($C766,[1]量産!$C$4:$N$15550,4,FALSE)</f>
        <v>VDS NPR</v>
      </c>
      <c r="AB766" s="42" t="str">
        <f>VLOOKUP($C766,[1]量産!$C$4:$N$15550,5,FALSE)</f>
        <v>VDS韓国</v>
      </c>
      <c r="AC766" s="81" t="str">
        <f>VLOOKUP($C766,[1]量産!$C$4:$N$15550,6,FALSE)</f>
        <v>【I3JBN13】VDS　韓国向けFRAME　ASM新規出図(初回イベント:’22/7月露払い)</v>
      </c>
      <c r="AD766" s="42" t="str">
        <f>VLOOKUP($C766,[1]量産!$C$4:$N$15550,7,FALSE)</f>
        <v>PA1-3220</v>
      </c>
      <c r="AE766" s="42" t="str">
        <f>VLOOKUP($C766,[1]量産!$C$4:$N$15550,8,FALSE)</f>
        <v>C</v>
      </c>
      <c r="AF766" s="82" t="str">
        <f>VLOOKUP($C766,[1]量産!$C$4:$N$15550,9,FALSE)</f>
        <v xml:space="preserve"> WHU</v>
      </c>
      <c r="AG766" s="83" t="str">
        <f>VLOOKUP($C766,[1]量産!$C$4:$N$15550,10,FALSE)</f>
        <v>○</v>
      </c>
      <c r="AH766" s="42" t="str">
        <f>VLOOKUP($C766,[1]量産!$C$4:$N$15550,11,FALSE)</f>
        <v>-</v>
      </c>
      <c r="AI766" s="84">
        <f>VLOOKUP($C766,[1]量産!$C$4:$N$15550,12,FALSE)</f>
        <v>20231219</v>
      </c>
      <c r="AJ766" s="9"/>
      <c r="AK766" s="10"/>
      <c r="AL766" s="11">
        <f t="shared" si="96"/>
        <v>8972745780</v>
      </c>
      <c r="AM766" s="11" t="str">
        <f t="shared" si="97"/>
        <v>C</v>
      </c>
      <c r="AN766" s="11" t="e">
        <f t="shared" si="98"/>
        <v>#N/A</v>
      </c>
      <c r="AQ766" s="11">
        <f t="shared" si="94"/>
        <v>0</v>
      </c>
      <c r="AR766" s="11">
        <f t="shared" si="95"/>
        <v>0</v>
      </c>
      <c r="BK766" s="13" t="e">
        <f>VLOOKUP(C:C,[2]Sheet2!$A:$A,1,FALSE)</f>
        <v>#N/A</v>
      </c>
    </row>
    <row r="767" spans="1:63" s="13" customFormat="1" outlineLevel="1">
      <c r="A767" s="237">
        <v>642</v>
      </c>
      <c r="B767" s="236" t="s">
        <v>24</v>
      </c>
      <c r="C767" s="34">
        <v>8974996990</v>
      </c>
      <c r="D767" s="60" t="s">
        <v>8</v>
      </c>
      <c r="E767" s="247" t="e">
        <v>#N/A</v>
      </c>
      <c r="F767" s="298">
        <v>1</v>
      </c>
      <c r="G767" s="258" t="s">
        <v>1658</v>
      </c>
      <c r="H767" s="61" t="s">
        <v>85</v>
      </c>
      <c r="I767" s="298"/>
      <c r="J767" s="298">
        <v>1</v>
      </c>
      <c r="K767" s="298">
        <v>1</v>
      </c>
      <c r="L767" s="298">
        <v>1</v>
      </c>
      <c r="M767" s="298"/>
      <c r="N767" s="305"/>
      <c r="O767" s="306"/>
      <c r="P767" s="306"/>
      <c r="Q767" s="306"/>
      <c r="R767" s="306"/>
      <c r="S767" s="306"/>
      <c r="T767" s="306"/>
      <c r="U767" s="306"/>
      <c r="V767" s="261">
        <v>3</v>
      </c>
      <c r="W767" s="238" t="s">
        <v>680</v>
      </c>
      <c r="X767" s="43" t="s">
        <v>787</v>
      </c>
      <c r="Y767" s="42" t="str">
        <f>VLOOKUP($C767,[1]量産!$C$4:$N$15550,2,FALSE)</f>
        <v>I3JZ129</v>
      </c>
      <c r="Z767" s="108">
        <f>VLOOKUP($C767,[1]量産!$C$4:$N$15550,3,FALSE)</f>
        <v>0</v>
      </c>
      <c r="AA767" s="42" t="str">
        <f>VLOOKUP($C767,[1]量産!$C$4:$N$15550,4,FALSE)</f>
        <v>VL01 NPR</v>
      </c>
      <c r="AB767" s="42" t="str">
        <f>VLOOKUP($C767,[1]量産!$C$4:$N$15550,5,FALSE)</f>
        <v>VL01 C3-Gr</v>
      </c>
      <c r="AC767" s="81" t="str">
        <f>VLOOKUP($C767,[1]量産!$C$4:$N$15550,6,FALSE)</f>
        <v>【I3JZ129】VL01 C3-Gr NPR 新規出図</v>
      </c>
      <c r="AD767" s="42" t="str">
        <f>VLOOKUP($C767,[1]量産!$C$4:$N$15550,7,FALSE)</f>
        <v>PA1-0035</v>
      </c>
      <c r="AE767" s="42" t="str">
        <f>VLOOKUP($C767,[1]量産!$C$4:$N$15550,8,FALSE)</f>
        <v>C</v>
      </c>
      <c r="AF767" s="82" t="str">
        <f>VLOOKUP($C767,[1]量産!$C$4:$N$15550,9,FALSE)</f>
        <v>WAD</v>
      </c>
      <c r="AG767" s="83" t="str">
        <f>VLOOKUP($C767,[1]量産!$C$4:$N$15550,10,FALSE)</f>
        <v>○</v>
      </c>
      <c r="AH767" s="42" t="str">
        <f>VLOOKUP($C767,[1]量産!$C$4:$N$15550,11,FALSE)</f>
        <v>-</v>
      </c>
      <c r="AI767" s="84">
        <f>VLOOKUP($C767,[1]量産!$C$4:$N$15550,12,FALSE)</f>
        <v>20200323</v>
      </c>
      <c r="AJ767" s="9"/>
      <c r="AK767" s="10"/>
      <c r="AL767" s="11">
        <f t="shared" si="96"/>
        <v>8974996990</v>
      </c>
      <c r="AM767" s="11" t="str">
        <f t="shared" si="97"/>
        <v>C</v>
      </c>
      <c r="AN767" s="11" t="e">
        <f t="shared" si="98"/>
        <v>#N/A</v>
      </c>
      <c r="AQ767" s="11">
        <f t="shared" si="94"/>
        <v>0</v>
      </c>
      <c r="AR767" s="11">
        <f t="shared" si="95"/>
        <v>0</v>
      </c>
      <c r="BK767" s="13" t="e">
        <f>VLOOKUP(C:C,[2]Sheet2!$A:$A,1,FALSE)</f>
        <v>#N/A</v>
      </c>
    </row>
    <row r="768" spans="1:63" s="13" customFormat="1" ht="14.25" outlineLevel="1">
      <c r="A768" s="237">
        <v>645</v>
      </c>
      <c r="B768" s="236" t="s">
        <v>24</v>
      </c>
      <c r="C768" s="34">
        <v>8974997050</v>
      </c>
      <c r="D768" s="60" t="s">
        <v>8</v>
      </c>
      <c r="E768" s="247" t="e">
        <v>#N/A</v>
      </c>
      <c r="F768" s="298">
        <v>1</v>
      </c>
      <c r="G768" s="258" t="s">
        <v>1260</v>
      </c>
      <c r="H768" s="64" t="s">
        <v>85</v>
      </c>
      <c r="I768" s="298"/>
      <c r="J768" s="298">
        <v>1</v>
      </c>
      <c r="K768" s="298">
        <v>1</v>
      </c>
      <c r="L768" s="298">
        <v>3</v>
      </c>
      <c r="M768" s="298"/>
      <c r="N768" s="305"/>
      <c r="O768" s="306">
        <v>1</v>
      </c>
      <c r="P768" s="306">
        <v>1</v>
      </c>
      <c r="Q768" s="306">
        <v>1</v>
      </c>
      <c r="R768" s="306">
        <v>1</v>
      </c>
      <c r="S768" s="306"/>
      <c r="T768" s="306"/>
      <c r="U768" s="306"/>
      <c r="V768" s="287">
        <v>9</v>
      </c>
      <c r="W768" s="238" t="s">
        <v>680</v>
      </c>
      <c r="X768" s="43" t="s">
        <v>787</v>
      </c>
      <c r="Y768" s="42" t="str">
        <f>VLOOKUP($C768,[1]量産!$C$4:$N$15550,2,FALSE)</f>
        <v>I3JZ737</v>
      </c>
      <c r="Z768" s="108">
        <f>VLOOKUP($C768,[1]量産!$C$4:$N$15550,3,FALSE)</f>
        <v>0</v>
      </c>
      <c r="AA768" s="42" t="str">
        <f>VLOOKUP($C768,[1]量産!$C$4:$N$15550,4,FALSE)</f>
        <v>VL01 NPR</v>
      </c>
      <c r="AB768" s="42" t="str">
        <f>VLOOKUP($C768,[1]量産!$C$4:$N$15550,5,FALSE)</f>
        <v>VL01 C3-Gr</v>
      </c>
      <c r="AC768" s="81" t="str">
        <f>VLOOKUP($C768,[1]量産!$C$4:$N$15550,6,FALSE)</f>
        <v>【I3JZ737】VL01 NPR C3-Gr 新規出図</v>
      </c>
      <c r="AD768" s="42" t="str">
        <f>VLOOKUP($C768,[1]量産!$C$4:$N$15550,7,FALSE)</f>
        <v>PA1-8176</v>
      </c>
      <c r="AE768" s="42" t="str">
        <f>VLOOKUP($C768,[1]量産!$C$4:$N$15550,8,FALSE)</f>
        <v>C</v>
      </c>
      <c r="AF768" s="82" t="str">
        <f>VLOOKUP($C768,[1]量産!$C$4:$N$15550,9,FALSE)</f>
        <v>WXA</v>
      </c>
      <c r="AG768" s="83" t="str">
        <f>VLOOKUP($C768,[1]量産!$C$4:$N$15550,10,FALSE)</f>
        <v>○</v>
      </c>
      <c r="AH768" s="42" t="str">
        <f>VLOOKUP($C768,[1]量産!$C$4:$N$15550,11,FALSE)</f>
        <v>-</v>
      </c>
      <c r="AI768" s="84">
        <f>VLOOKUP($C768,[1]量産!$C$4:$N$15550,12,FALSE)</f>
        <v>20181214</v>
      </c>
      <c r="AJ768" s="9"/>
      <c r="AK768" s="10"/>
      <c r="AL768" s="11">
        <f t="shared" si="96"/>
        <v>8974997050</v>
      </c>
      <c r="AM768" s="11" t="str">
        <f t="shared" si="97"/>
        <v>C</v>
      </c>
      <c r="AN768" s="11" t="e">
        <f t="shared" si="98"/>
        <v>#N/A</v>
      </c>
      <c r="AQ768" s="11">
        <f t="shared" si="94"/>
        <v>0</v>
      </c>
      <c r="AR768" s="11">
        <f t="shared" si="95"/>
        <v>0</v>
      </c>
      <c r="BK768" s="13" t="e">
        <f>VLOOKUP(C:C,[2]Sheet2!$A:$A,1,FALSE)</f>
        <v>#N/A</v>
      </c>
    </row>
    <row r="769" spans="1:63" s="13" customFormat="1" ht="14.25" outlineLevel="1">
      <c r="A769" s="237">
        <v>648</v>
      </c>
      <c r="B769" s="236" t="s">
        <v>24</v>
      </c>
      <c r="C769" s="34">
        <v>8975042710</v>
      </c>
      <c r="D769" s="60" t="s">
        <v>8</v>
      </c>
      <c r="E769" s="247" t="e">
        <v>#N/A</v>
      </c>
      <c r="F769" s="298">
        <v>1</v>
      </c>
      <c r="G769" s="258" t="s">
        <v>753</v>
      </c>
      <c r="H769" s="64" t="s">
        <v>85</v>
      </c>
      <c r="I769" s="298"/>
      <c r="J769" s="298">
        <v>1</v>
      </c>
      <c r="K769" s="298">
        <v>1</v>
      </c>
      <c r="L769" s="298">
        <v>3</v>
      </c>
      <c r="M769" s="298">
        <v>2</v>
      </c>
      <c r="N769" s="305">
        <v>2</v>
      </c>
      <c r="O769" s="306">
        <v>2</v>
      </c>
      <c r="P769" s="306">
        <v>1</v>
      </c>
      <c r="Q769" s="306">
        <v>1</v>
      </c>
      <c r="R769" s="306"/>
      <c r="S769" s="306"/>
      <c r="T769" s="306"/>
      <c r="U769" s="306"/>
      <c r="V769" s="287">
        <v>13</v>
      </c>
      <c r="W769" s="238" t="s">
        <v>680</v>
      </c>
      <c r="X769" s="43" t="s">
        <v>787</v>
      </c>
      <c r="Y769" s="42" t="str">
        <f>VLOOKUP($C769,[1]量産!$C$4:$N$15550,2,FALSE)</f>
        <v>I3JZ689</v>
      </c>
      <c r="Z769" s="108">
        <f>VLOOKUP($C769,[1]量産!$C$4:$N$15550,3,FALSE)</f>
        <v>0</v>
      </c>
      <c r="AA769" s="42" t="str">
        <f>VLOOKUP($C769,[1]量産!$C$4:$N$15550,4,FALSE)</f>
        <v>VL01 NPR</v>
      </c>
      <c r="AB769" s="42" t="str">
        <f>VLOOKUP($C769,[1]量産!$C$4:$N$15550,5,FALSE)</f>
        <v>VL01 C3-Gr</v>
      </c>
      <c r="AC769" s="81" t="str">
        <f>VLOOKUP($C769,[1]量産!$C$4:$N$15550,6,FALSE)</f>
        <v>【I3JZ689】VL01 C3-Gr NPR 新規出図</v>
      </c>
      <c r="AD769" s="42" t="str">
        <f>VLOOKUP($C769,[1]量産!$C$4:$N$15550,7,FALSE)</f>
        <v>PA1-8171</v>
      </c>
      <c r="AE769" s="42" t="str">
        <f>VLOOKUP($C769,[1]量産!$C$4:$N$15550,8,FALSE)</f>
        <v>C</v>
      </c>
      <c r="AF769" s="82" t="str">
        <f>VLOOKUP($C769,[1]量産!$C$4:$N$15550,9,FALSE)</f>
        <v>WQR</v>
      </c>
      <c r="AG769" s="83" t="str">
        <f>VLOOKUP($C769,[1]量産!$C$4:$N$15550,10,FALSE)</f>
        <v>○</v>
      </c>
      <c r="AH769" s="42" t="str">
        <f>VLOOKUP($C769,[1]量産!$C$4:$N$15550,11,FALSE)</f>
        <v>-</v>
      </c>
      <c r="AI769" s="84">
        <f>VLOOKUP($C769,[1]量産!$C$4:$N$15550,12,FALSE)</f>
        <v>20181217</v>
      </c>
      <c r="AJ769" s="9"/>
      <c r="AK769" s="10"/>
      <c r="AL769" s="11">
        <f t="shared" si="96"/>
        <v>8975042710</v>
      </c>
      <c r="AM769" s="11" t="str">
        <f t="shared" si="97"/>
        <v>C</v>
      </c>
      <c r="AN769" s="11" t="e">
        <f t="shared" si="98"/>
        <v>#N/A</v>
      </c>
      <c r="AQ769" s="11">
        <f t="shared" si="94"/>
        <v>0</v>
      </c>
      <c r="AR769" s="11">
        <f t="shared" si="95"/>
        <v>0</v>
      </c>
      <c r="BK769" s="13" t="e">
        <f>VLOOKUP(C:C,[2]Sheet2!$A:$A,1,FALSE)</f>
        <v>#N/A</v>
      </c>
    </row>
    <row r="770" spans="1:63" s="13" customFormat="1" ht="14.25" outlineLevel="1">
      <c r="A770" s="237">
        <v>650</v>
      </c>
      <c r="B770" s="236" t="s">
        <v>24</v>
      </c>
      <c r="C770" s="34">
        <v>8975042750</v>
      </c>
      <c r="D770" s="242" t="s">
        <v>8</v>
      </c>
      <c r="E770" s="247" t="e">
        <v>#N/A</v>
      </c>
      <c r="F770" s="298">
        <v>1</v>
      </c>
      <c r="G770" s="258" t="s">
        <v>898</v>
      </c>
      <c r="H770" s="64" t="s">
        <v>85</v>
      </c>
      <c r="I770" s="298"/>
      <c r="J770" s="298">
        <v>1</v>
      </c>
      <c r="K770" s="298"/>
      <c r="L770" s="298"/>
      <c r="M770" s="298"/>
      <c r="N770" s="305"/>
      <c r="O770" s="306"/>
      <c r="P770" s="306"/>
      <c r="Q770" s="306">
        <v>1</v>
      </c>
      <c r="R770" s="306"/>
      <c r="S770" s="306"/>
      <c r="T770" s="306"/>
      <c r="U770" s="306"/>
      <c r="V770" s="287">
        <v>2</v>
      </c>
      <c r="W770" s="238" t="s">
        <v>680</v>
      </c>
      <c r="X770" s="43" t="s">
        <v>787</v>
      </c>
      <c r="Y770" s="42" t="str">
        <f>VLOOKUP($C770,[1]量産!$C$4:$N$15550,2,FALSE)</f>
        <v>I3JZ737</v>
      </c>
      <c r="Z770" s="108">
        <f>VLOOKUP($C770,[1]量産!$C$4:$N$15550,3,FALSE)</f>
        <v>0</v>
      </c>
      <c r="AA770" s="42" t="str">
        <f>VLOOKUP($C770,[1]量産!$C$4:$N$15550,4,FALSE)</f>
        <v>VL01 NPR</v>
      </c>
      <c r="AB770" s="42" t="str">
        <f>VLOOKUP($C770,[1]量産!$C$4:$N$15550,5,FALSE)</f>
        <v>VL01 C3-Gr</v>
      </c>
      <c r="AC770" s="81" t="str">
        <f>VLOOKUP($C770,[1]量産!$C$4:$N$15550,6,FALSE)</f>
        <v>【I3JZ737】VL01 NPR C3-Gr 新規出図</v>
      </c>
      <c r="AD770" s="42" t="str">
        <f>VLOOKUP($C770,[1]量産!$C$4:$N$15550,7,FALSE)</f>
        <v>PA1-3156</v>
      </c>
      <c r="AE770" s="42" t="str">
        <f>VLOOKUP($C770,[1]量産!$C$4:$N$15550,8,FALSE)</f>
        <v>C</v>
      </c>
      <c r="AF770" s="82" t="str">
        <f>VLOOKUP($C770,[1]量産!$C$4:$N$15550,9,FALSE)</f>
        <v>WZB</v>
      </c>
      <c r="AG770" s="83" t="str">
        <f>VLOOKUP($C770,[1]量産!$C$4:$N$15550,10,FALSE)</f>
        <v>○</v>
      </c>
      <c r="AH770" s="42" t="str">
        <f>VLOOKUP($C770,[1]量産!$C$4:$N$15550,11,FALSE)</f>
        <v>-</v>
      </c>
      <c r="AI770" s="84">
        <f>VLOOKUP($C770,[1]量産!$C$4:$N$15550,12,FALSE)</f>
        <v>20230809</v>
      </c>
      <c r="AJ770" s="9"/>
      <c r="AK770" s="10"/>
      <c r="AL770" s="11">
        <f t="shared" si="96"/>
        <v>8975042750</v>
      </c>
      <c r="AM770" s="11" t="str">
        <f t="shared" si="97"/>
        <v>C</v>
      </c>
      <c r="AN770" s="11" t="e">
        <f t="shared" si="98"/>
        <v>#N/A</v>
      </c>
      <c r="AQ770" s="11">
        <f t="shared" si="94"/>
        <v>0</v>
      </c>
      <c r="AR770" s="11">
        <f t="shared" si="95"/>
        <v>0</v>
      </c>
      <c r="BK770" s="13" t="e">
        <f>VLOOKUP(C:C,[2]Sheet2!$A:$A,1,FALSE)</f>
        <v>#N/A</v>
      </c>
    </row>
    <row r="771" spans="1:63" s="13" customFormat="1" ht="14.25" outlineLevel="1">
      <c r="A771" s="237">
        <v>652</v>
      </c>
      <c r="B771" s="61" t="s">
        <v>24</v>
      </c>
      <c r="C771" s="14">
        <v>8975095220</v>
      </c>
      <c r="D771" s="60" t="s">
        <v>8</v>
      </c>
      <c r="E771" s="247" t="e">
        <v>#N/A</v>
      </c>
      <c r="F771" s="257">
        <v>1</v>
      </c>
      <c r="G771" s="284" t="s">
        <v>818</v>
      </c>
      <c r="H771" s="64" t="s">
        <v>85</v>
      </c>
      <c r="I771" s="64"/>
      <c r="J771" s="64">
        <v>7</v>
      </c>
      <c r="K771" s="64">
        <v>1</v>
      </c>
      <c r="L771" s="285">
        <v>2</v>
      </c>
      <c r="M771" s="64">
        <v>2</v>
      </c>
      <c r="N771" s="286">
        <v>2</v>
      </c>
      <c r="O771" s="287">
        <v>1</v>
      </c>
      <c r="P771" s="287">
        <v>1</v>
      </c>
      <c r="Q771" s="287">
        <v>1</v>
      </c>
      <c r="R771" s="287">
        <v>1</v>
      </c>
      <c r="S771" s="287">
        <v>1</v>
      </c>
      <c r="T771" s="287">
        <v>1</v>
      </c>
      <c r="U771" s="287"/>
      <c r="V771" s="287">
        <v>20</v>
      </c>
      <c r="W771" s="238" t="s">
        <v>680</v>
      </c>
      <c r="X771" s="43" t="s">
        <v>787</v>
      </c>
      <c r="Y771" s="42" t="str">
        <f>VLOOKUP($C771,[1]量産!$C$4:$N$15550,2,FALSE)</f>
        <v>I3JZ700</v>
      </c>
      <c r="Z771" s="108">
        <f>VLOOKUP($C771,[1]量産!$C$4:$N$15550,3,FALSE)</f>
        <v>0</v>
      </c>
      <c r="AA771" s="42" t="str">
        <f>VLOOKUP($C771,[1]量産!$C$4:$N$15550,4,FALSE)</f>
        <v>VL01 NPR</v>
      </c>
      <c r="AB771" s="42" t="str">
        <f>VLOOKUP($C771,[1]量産!$C$4:$N$15550,5,FALSE)</f>
        <v>VL01 C3-Gr</v>
      </c>
      <c r="AC771" s="81" t="str">
        <f>VLOOKUP($C771,[1]量産!$C$4:$N$15550,6,FALSE)</f>
        <v>【I3JZ700】VL01 C3-Gr NMR 新規出図</v>
      </c>
      <c r="AD771" s="42" t="str">
        <f>VLOOKUP($C771,[1]量産!$C$4:$N$15550,7,FALSE)</f>
        <v>PA1-8184</v>
      </c>
      <c r="AE771" s="42" t="str">
        <f>VLOOKUP($C771,[1]量産!$C$4:$N$15550,8,FALSE)</f>
        <v>C</v>
      </c>
      <c r="AF771" s="82" t="str">
        <f>VLOOKUP($C771,[1]量産!$C$4:$N$15550,9,FALSE)</f>
        <v>WQS</v>
      </c>
      <c r="AG771" s="83" t="str">
        <f>VLOOKUP($C771,[1]量産!$C$4:$N$15550,10,FALSE)</f>
        <v>○</v>
      </c>
      <c r="AH771" s="42" t="str">
        <f>VLOOKUP($C771,[1]量産!$C$4:$N$15550,11,FALSE)</f>
        <v>-</v>
      </c>
      <c r="AI771" s="84">
        <f>VLOOKUP($C771,[1]量産!$C$4:$N$15550,12,FALSE)</f>
        <v>20190121</v>
      </c>
      <c r="AJ771" s="9"/>
      <c r="AK771" s="10"/>
      <c r="AL771" s="11">
        <f t="shared" si="96"/>
        <v>8975095220</v>
      </c>
      <c r="AM771" s="11" t="str">
        <f t="shared" si="97"/>
        <v>C</v>
      </c>
      <c r="AN771" s="11" t="e">
        <f t="shared" si="98"/>
        <v>#N/A</v>
      </c>
      <c r="AQ771" s="11">
        <f t="shared" si="94"/>
        <v>0</v>
      </c>
      <c r="AR771" s="11">
        <f t="shared" si="95"/>
        <v>0</v>
      </c>
      <c r="BK771" s="13" t="e">
        <f>VLOOKUP(C:C,[2]Sheet2!$A:$A,1,FALSE)</f>
        <v>#N/A</v>
      </c>
    </row>
    <row r="772" spans="1:63" s="13" customFormat="1" ht="14.25" outlineLevel="1">
      <c r="A772" s="237">
        <v>658</v>
      </c>
      <c r="B772" s="61" t="s">
        <v>24</v>
      </c>
      <c r="C772" s="14">
        <v>8975171600</v>
      </c>
      <c r="D772" s="60" t="s">
        <v>8</v>
      </c>
      <c r="E772" s="247" t="e">
        <v>#N/A</v>
      </c>
      <c r="F772" s="257">
        <v>1</v>
      </c>
      <c r="G772" s="284" t="s">
        <v>949</v>
      </c>
      <c r="H772" s="64" t="s">
        <v>85</v>
      </c>
      <c r="I772" s="64"/>
      <c r="J772" s="64">
        <v>1</v>
      </c>
      <c r="K772" s="64">
        <v>2</v>
      </c>
      <c r="L772" s="285">
        <v>6</v>
      </c>
      <c r="M772" s="64">
        <v>4</v>
      </c>
      <c r="N772" s="286">
        <v>5</v>
      </c>
      <c r="O772" s="287">
        <v>5</v>
      </c>
      <c r="P772" s="287">
        <v>8</v>
      </c>
      <c r="Q772" s="287">
        <v>7</v>
      </c>
      <c r="R772" s="287">
        <v>7</v>
      </c>
      <c r="S772" s="287">
        <v>5</v>
      </c>
      <c r="T772" s="287">
        <v>1</v>
      </c>
      <c r="U772" s="287"/>
      <c r="V772" s="287">
        <v>51</v>
      </c>
      <c r="W772" s="238" t="s">
        <v>680</v>
      </c>
      <c r="X772" s="43" t="s">
        <v>787</v>
      </c>
      <c r="Y772" s="42" t="str">
        <f>VLOOKUP($C772,[1]量産!$C$4:$N$15550,2,FALSE)</f>
        <v>I3JZ737</v>
      </c>
      <c r="Z772" s="108">
        <f>VLOOKUP($C772,[1]量産!$C$4:$N$15550,3,FALSE)</f>
        <v>0</v>
      </c>
      <c r="AA772" s="42" t="str">
        <f>VLOOKUP($C772,[1]量産!$C$4:$N$15550,4,FALSE)</f>
        <v>VL01 NPR</v>
      </c>
      <c r="AB772" s="42" t="str">
        <f>VLOOKUP($C772,[1]量産!$C$4:$N$15550,5,FALSE)</f>
        <v>VL01 C3-Gr</v>
      </c>
      <c r="AC772" s="81" t="str">
        <f>VLOOKUP($C772,[1]量産!$C$4:$N$15550,6,FALSE)</f>
        <v>【I3JZ737】VL01 NPR C3-Gr 新規出図</v>
      </c>
      <c r="AD772" s="42" t="str">
        <f>VLOOKUP($C772,[1]量産!$C$4:$N$15550,7,FALSE)</f>
        <v>PA1-0035</v>
      </c>
      <c r="AE772" s="42" t="str">
        <f>VLOOKUP($C772,[1]量産!$C$4:$N$15550,8,FALSE)</f>
        <v>C</v>
      </c>
      <c r="AF772" s="82" t="str">
        <f>VLOOKUP($C772,[1]量産!$C$4:$N$15550,9,FALSE)</f>
        <v>WLX</v>
      </c>
      <c r="AG772" s="83" t="str">
        <f>VLOOKUP($C772,[1]量産!$C$4:$N$15550,10,FALSE)</f>
        <v>○</v>
      </c>
      <c r="AH772" s="42" t="str">
        <f>VLOOKUP($C772,[1]量産!$C$4:$N$15550,11,FALSE)</f>
        <v>-</v>
      </c>
      <c r="AI772" s="84">
        <f>VLOOKUP($C772,[1]量産!$C$4:$N$15550,12,FALSE)</f>
        <v>20200323</v>
      </c>
      <c r="AJ772" s="9"/>
      <c r="AK772" s="10"/>
      <c r="AL772" s="11">
        <f t="shared" si="96"/>
        <v>8975171600</v>
      </c>
      <c r="AM772" s="11" t="str">
        <f t="shared" si="97"/>
        <v>C</v>
      </c>
      <c r="AN772" s="11" t="e">
        <f t="shared" si="98"/>
        <v>#N/A</v>
      </c>
      <c r="AQ772" s="11">
        <f t="shared" si="94"/>
        <v>0</v>
      </c>
      <c r="AR772" s="11">
        <f t="shared" si="95"/>
        <v>0</v>
      </c>
      <c r="BK772" s="13" t="e">
        <f>VLOOKUP(C:C,[2]Sheet2!$A:$A,1,FALSE)</f>
        <v>#N/A</v>
      </c>
    </row>
    <row r="773" spans="1:63" s="13" customFormat="1" ht="14.25" outlineLevel="1">
      <c r="A773" s="237">
        <v>666</v>
      </c>
      <c r="B773" s="61" t="s">
        <v>24</v>
      </c>
      <c r="C773" s="14">
        <v>8975339400</v>
      </c>
      <c r="D773" s="60" t="s">
        <v>43</v>
      </c>
      <c r="E773" s="247" t="e">
        <v>#N/A</v>
      </c>
      <c r="F773" s="257">
        <v>1</v>
      </c>
      <c r="G773" s="284" t="s">
        <v>743</v>
      </c>
      <c r="H773" s="64" t="s">
        <v>85</v>
      </c>
      <c r="I773" s="64"/>
      <c r="J773" s="64">
        <v>3</v>
      </c>
      <c r="K773" s="64">
        <v>1</v>
      </c>
      <c r="L773" s="285">
        <v>1</v>
      </c>
      <c r="M773" s="64">
        <v>1</v>
      </c>
      <c r="N773" s="286">
        <v>1</v>
      </c>
      <c r="O773" s="287">
        <v>1</v>
      </c>
      <c r="P773" s="287">
        <v>1</v>
      </c>
      <c r="Q773" s="287">
        <v>1</v>
      </c>
      <c r="R773" s="287">
        <v>1</v>
      </c>
      <c r="S773" s="287">
        <v>1</v>
      </c>
      <c r="T773" s="287">
        <v>2</v>
      </c>
      <c r="U773" s="287">
        <v>1</v>
      </c>
      <c r="V773" s="287">
        <v>15</v>
      </c>
      <c r="W773" s="238" t="s">
        <v>680</v>
      </c>
      <c r="X773" s="43" t="s">
        <v>787</v>
      </c>
      <c r="Y773" s="42" t="str">
        <f>VLOOKUP($C773,[1]量産!$C$4:$N$15550,2,FALSE)</f>
        <v>I4JGY97</v>
      </c>
      <c r="Z773" s="108">
        <f>VLOOKUP($C773,[1]量産!$C$4:$N$15550,3,FALSE)</f>
        <v>0</v>
      </c>
      <c r="AA773" s="42" t="str">
        <f>VLOOKUP($C773,[1]量産!$C$4:$N$15550,4,FALSE)</f>
        <v>VL01 NPS</v>
      </c>
      <c r="AB773" s="42" t="str">
        <f>VLOOKUP($C773,[1]量産!$C$4:$N$15550,5,FALSE)</f>
        <v>VL01 F3-Gr</v>
      </c>
      <c r="AC773" s="81" t="str">
        <f>VLOOKUP($C773,[1]量産!$C$4:$N$15550,6,FALSE)</f>
        <v>【I4JGY97】VL01/VN97/VN73 3X 誤記訂正 同番設変</v>
      </c>
      <c r="AD773" s="42" t="str">
        <f>VLOOKUP($C773,[1]量産!$C$4:$N$15550,7,FALSE)</f>
        <v>PA1-2028</v>
      </c>
      <c r="AE773" s="42" t="str">
        <f>VLOOKUP($C773,[1]量産!$C$4:$N$15550,8,FALSE)</f>
        <v>C</v>
      </c>
      <c r="AF773" s="82" t="str">
        <f>VLOOKUP($C773,[1]量産!$C$4:$N$15550,9,FALSE)</f>
        <v>UFG</v>
      </c>
      <c r="AG773" s="83" t="str">
        <f>VLOOKUP($C773,[1]量産!$C$4:$N$15550,10,FALSE)</f>
        <v>○</v>
      </c>
      <c r="AH773" s="42" t="str">
        <f>VLOOKUP($C773,[1]量産!$C$4:$N$15550,11,FALSE)</f>
        <v>-</v>
      </c>
      <c r="AI773" s="84">
        <f>VLOOKUP($C773,[1]量産!$C$4:$N$15550,12,FALSE)</f>
        <v>20220207</v>
      </c>
      <c r="AJ773" s="9"/>
      <c r="AK773" s="10"/>
      <c r="AL773" s="11">
        <f t="shared" si="96"/>
        <v>8975339400</v>
      </c>
      <c r="AM773" s="11" t="str">
        <f t="shared" si="97"/>
        <v>C</v>
      </c>
      <c r="AN773" s="11" t="e">
        <f t="shared" si="98"/>
        <v>#N/A</v>
      </c>
      <c r="AQ773" s="11">
        <f t="shared" si="94"/>
        <v>0</v>
      </c>
      <c r="AR773" s="11">
        <f t="shared" si="95"/>
        <v>0</v>
      </c>
      <c r="BK773" s="13" t="e">
        <f>VLOOKUP(C:C,[2]Sheet2!$A:$A,1,FALSE)</f>
        <v>#N/A</v>
      </c>
    </row>
    <row r="774" spans="1:63" s="13" customFormat="1" ht="14.25" outlineLevel="1">
      <c r="A774" s="237">
        <v>668</v>
      </c>
      <c r="B774" s="61" t="s">
        <v>24</v>
      </c>
      <c r="C774" s="14">
        <v>8975586900</v>
      </c>
      <c r="D774" s="60" t="s">
        <v>39</v>
      </c>
      <c r="E774" s="247" t="e">
        <v>#N/A</v>
      </c>
      <c r="F774" s="257">
        <v>1</v>
      </c>
      <c r="G774" s="284" t="s">
        <v>1176</v>
      </c>
      <c r="H774" s="64" t="s">
        <v>85</v>
      </c>
      <c r="I774" s="64"/>
      <c r="J774" s="64">
        <v>1</v>
      </c>
      <c r="K774" s="64">
        <v>1</v>
      </c>
      <c r="L774" s="285">
        <v>1</v>
      </c>
      <c r="M774" s="64"/>
      <c r="N774" s="286"/>
      <c r="O774" s="287"/>
      <c r="P774" s="287"/>
      <c r="Q774" s="287"/>
      <c r="R774" s="287"/>
      <c r="S774" s="287"/>
      <c r="T774" s="287"/>
      <c r="U774" s="287"/>
      <c r="V774" s="287">
        <v>3</v>
      </c>
      <c r="W774" s="238" t="s">
        <v>680</v>
      </c>
      <c r="X774" s="43" t="s">
        <v>683</v>
      </c>
      <c r="Y774" s="42" t="str">
        <f>VLOOKUP($C774,[1]量産!$C$4:$N$15550,2,FALSE)</f>
        <v>I3JAH33</v>
      </c>
      <c r="Z774" s="108">
        <f>VLOOKUP($C774,[1]量産!$C$4:$N$15550,3,FALSE)</f>
        <v>0</v>
      </c>
      <c r="AA774" s="42" t="str">
        <f>VLOOKUP($C774,[1]量産!$C$4:$N$15550,4,FALSE)</f>
        <v>VL20 NPR</v>
      </c>
      <c r="AB774" s="42" t="str">
        <f>VLOOKUP($C774,[1]量産!$C$4:$N$15550,5,FALSE)</f>
        <v>VL20 D-Gr</v>
      </c>
      <c r="AC774" s="81" t="str">
        <f>VLOOKUP($C774,[1]量産!$C$4:$N$15550,6,FALSE)</f>
        <v>【I3JAH33】VL20 D-Gr 1P向け　新規出図</v>
      </c>
      <c r="AD774" s="42" t="str">
        <f>VLOOKUP($C774,[1]量産!$C$4:$N$15550,7,FALSE)</f>
        <v>PA1-0074</v>
      </c>
      <c r="AE774" s="42" t="str">
        <f>VLOOKUP($C774,[1]量産!$C$4:$N$15550,8,FALSE)</f>
        <v>C</v>
      </c>
      <c r="AF774" s="82" t="str">
        <f>VLOOKUP($C774,[1]量産!$C$4:$N$15550,9,FALSE)</f>
        <v>WAE</v>
      </c>
      <c r="AG774" s="83" t="str">
        <f>VLOOKUP($C774,[1]量産!$C$4:$N$15550,10,FALSE)</f>
        <v>○</v>
      </c>
      <c r="AH774" s="42" t="str">
        <f>VLOOKUP($C774,[1]量産!$C$4:$N$15550,11,FALSE)</f>
        <v>-</v>
      </c>
      <c r="AI774" s="84">
        <f>VLOOKUP($C774,[1]量産!$C$4:$N$15550,12,FALSE)</f>
        <v>20200928</v>
      </c>
      <c r="AJ774" s="9"/>
      <c r="AK774" s="10"/>
      <c r="AL774" s="11">
        <f t="shared" si="96"/>
        <v>8975586900</v>
      </c>
      <c r="AM774" s="11" t="str">
        <f t="shared" si="97"/>
        <v>C</v>
      </c>
      <c r="AN774" s="11" t="e">
        <f t="shared" si="98"/>
        <v>#N/A</v>
      </c>
      <c r="AQ774" s="11">
        <f t="shared" si="94"/>
        <v>0</v>
      </c>
      <c r="AR774" s="11">
        <f t="shared" si="95"/>
        <v>0</v>
      </c>
      <c r="BK774" s="13" t="e">
        <f>VLOOKUP(C:C,[2]Sheet2!$A:$A,1,FALSE)</f>
        <v>#N/A</v>
      </c>
    </row>
    <row r="775" spans="1:63" s="13" customFormat="1" ht="14.25" outlineLevel="1">
      <c r="A775" s="237">
        <v>672</v>
      </c>
      <c r="B775" s="61" t="s">
        <v>24</v>
      </c>
      <c r="C775" s="14">
        <v>8975587030</v>
      </c>
      <c r="D775" s="60" t="s">
        <v>39</v>
      </c>
      <c r="E775" s="247" t="e">
        <v>#N/A</v>
      </c>
      <c r="F775" s="257">
        <v>1</v>
      </c>
      <c r="G775" s="284" t="s">
        <v>951</v>
      </c>
      <c r="H775" s="64" t="s">
        <v>85</v>
      </c>
      <c r="I775" s="64"/>
      <c r="J775" s="64">
        <v>1</v>
      </c>
      <c r="K775" s="64">
        <v>1</v>
      </c>
      <c r="L775" s="285"/>
      <c r="M775" s="64"/>
      <c r="N775" s="286"/>
      <c r="O775" s="287"/>
      <c r="P775" s="287"/>
      <c r="Q775" s="287"/>
      <c r="R775" s="287"/>
      <c r="S775" s="287"/>
      <c r="T775" s="287"/>
      <c r="U775" s="287"/>
      <c r="V775" s="287">
        <v>2</v>
      </c>
      <c r="W775" s="238" t="s">
        <v>680</v>
      </c>
      <c r="X775" s="43" t="s">
        <v>683</v>
      </c>
      <c r="Y775" s="42" t="str">
        <f>VLOOKUP($C775,[1]量産!$C$4:$N$15550,2,FALSE)</f>
        <v>I3JAH33</v>
      </c>
      <c r="Z775" s="108">
        <f>VLOOKUP($C775,[1]量産!$C$4:$N$15550,3,FALSE)</f>
        <v>0</v>
      </c>
      <c r="AA775" s="42" t="str">
        <f>VLOOKUP($C775,[1]量産!$C$4:$N$15550,4,FALSE)</f>
        <v>VL20 NPR</v>
      </c>
      <c r="AB775" s="42" t="str">
        <f>VLOOKUP($C775,[1]量産!$C$4:$N$15550,5,FALSE)</f>
        <v>VL20 D-Gr</v>
      </c>
      <c r="AC775" s="81" t="str">
        <f>VLOOKUP($C775,[1]量産!$C$4:$N$15550,6,FALSE)</f>
        <v>【I3JAH33】VL20 D-Gr 1P向け　新規出図</v>
      </c>
      <c r="AD775" s="42" t="str">
        <f>VLOOKUP($C775,[1]量産!$C$4:$N$15550,7,FALSE)</f>
        <v>PA1-2057</v>
      </c>
      <c r="AE775" s="42" t="str">
        <f>VLOOKUP($C775,[1]量産!$C$4:$N$15550,8,FALSE)</f>
        <v>C</v>
      </c>
      <c r="AF775" s="82" t="str">
        <f>VLOOKUP($C775,[1]量産!$C$4:$N$15550,9,FALSE)</f>
        <v>WEV</v>
      </c>
      <c r="AG775" s="83" t="str">
        <f>VLOOKUP($C775,[1]量産!$C$4:$N$15550,10,FALSE)</f>
        <v>○</v>
      </c>
      <c r="AH775" s="42" t="str">
        <f>VLOOKUP($C775,[1]量産!$C$4:$N$15550,11,FALSE)</f>
        <v>-</v>
      </c>
      <c r="AI775" s="84">
        <f>VLOOKUP($C775,[1]量産!$C$4:$N$15550,12,FALSE)</f>
        <v>20220321</v>
      </c>
      <c r="AJ775" s="9"/>
      <c r="AK775" s="10"/>
      <c r="AL775" s="11">
        <f t="shared" si="96"/>
        <v>8975587030</v>
      </c>
      <c r="AM775" s="11" t="str">
        <f t="shared" si="97"/>
        <v>C</v>
      </c>
      <c r="AN775" s="11" t="e">
        <f t="shared" si="98"/>
        <v>#N/A</v>
      </c>
      <c r="AQ775" s="11">
        <f t="shared" si="94"/>
        <v>0</v>
      </c>
      <c r="AR775" s="11">
        <f t="shared" si="95"/>
        <v>0</v>
      </c>
      <c r="BK775" s="13" t="e">
        <f>VLOOKUP(C:C,[2]Sheet2!$A:$A,1,FALSE)</f>
        <v>#N/A</v>
      </c>
    </row>
    <row r="776" spans="1:63" s="13" customFormat="1" ht="14.25" outlineLevel="1">
      <c r="A776" s="288">
        <v>673</v>
      </c>
      <c r="B776" s="64" t="s">
        <v>24</v>
      </c>
      <c r="C776" s="64">
        <v>8975587060</v>
      </c>
      <c r="D776" s="284" t="s">
        <v>39</v>
      </c>
      <c r="E776" s="247" t="e">
        <v>#N/A</v>
      </c>
      <c r="F776" s="64">
        <v>1</v>
      </c>
      <c r="G776" s="284" t="s">
        <v>1152</v>
      </c>
      <c r="H776" s="64" t="s">
        <v>85</v>
      </c>
      <c r="I776" s="64"/>
      <c r="J776" s="64">
        <v>1</v>
      </c>
      <c r="K776" s="64">
        <v>2</v>
      </c>
      <c r="L776" s="285"/>
      <c r="M776" s="64"/>
      <c r="N776" s="286"/>
      <c r="O776" s="287"/>
      <c r="P776" s="287"/>
      <c r="Q776" s="287"/>
      <c r="R776" s="287"/>
      <c r="S776" s="287"/>
      <c r="T776" s="287"/>
      <c r="U776" s="287"/>
      <c r="V776" s="287">
        <v>3</v>
      </c>
      <c r="W776" s="287" t="s">
        <v>680</v>
      </c>
      <c r="X776" s="43" t="s">
        <v>683</v>
      </c>
      <c r="Y776" s="42" t="str">
        <f>VLOOKUP($C776,[1]量産!$C$4:$N$15550,2,FALSE)</f>
        <v>I3JAH33</v>
      </c>
      <c r="Z776" s="108">
        <f>VLOOKUP($C776,[1]量産!$C$4:$N$15550,3,FALSE)</f>
        <v>0</v>
      </c>
      <c r="AA776" s="42" t="str">
        <f>VLOOKUP($C776,[1]量産!$C$4:$N$15550,4,FALSE)</f>
        <v>VL20 NPR</v>
      </c>
      <c r="AB776" s="42" t="str">
        <f>VLOOKUP($C776,[1]量産!$C$4:$N$15550,5,FALSE)</f>
        <v>VL20 D-Gr</v>
      </c>
      <c r="AC776" s="81" t="str">
        <f>VLOOKUP($C776,[1]量産!$C$4:$N$15550,6,FALSE)</f>
        <v>【I3JAH33】VL20 D-Gr 1P向け　新規出図</v>
      </c>
      <c r="AD776" s="42" t="str">
        <f>VLOOKUP($C776,[1]量産!$C$4:$N$15550,7,FALSE)</f>
        <v>PA1-3118</v>
      </c>
      <c r="AE776" s="42" t="str">
        <f>VLOOKUP($C776,[1]量産!$C$4:$N$15550,8,FALSE)</f>
        <v>C</v>
      </c>
      <c r="AF776" s="82" t="str">
        <f>VLOOKUP($C776,[1]量産!$C$4:$N$15550,9,FALSE)</f>
        <v>WEW</v>
      </c>
      <c r="AG776" s="83" t="str">
        <f>VLOOKUP($C776,[1]量産!$C$4:$N$15550,10,FALSE)</f>
        <v>○</v>
      </c>
      <c r="AH776" s="42" t="str">
        <f>VLOOKUP($C776,[1]量産!$C$4:$N$15550,11,FALSE)</f>
        <v>-</v>
      </c>
      <c r="AI776" s="84">
        <f>VLOOKUP($C776,[1]量産!$C$4:$N$15550,12,FALSE)</f>
        <v>20230522</v>
      </c>
      <c r="AJ776" s="9"/>
      <c r="AK776" s="10"/>
      <c r="AL776" s="11">
        <f t="shared" si="96"/>
        <v>8975587060</v>
      </c>
      <c r="AM776" s="11" t="str">
        <f t="shared" si="97"/>
        <v>C</v>
      </c>
      <c r="AN776" s="11" t="e">
        <f t="shared" si="98"/>
        <v>#N/A</v>
      </c>
      <c r="AQ776" s="11">
        <f>VLOOKUP(AP776,AL776:AM1600,2,FALSE)</f>
        <v>0</v>
      </c>
      <c r="AR776" s="11">
        <f>VLOOKUP(AP776,AL776:AN1600,3,FALSE)</f>
        <v>0</v>
      </c>
      <c r="BK776" s="13" t="e">
        <f>VLOOKUP(C:C,[2]Sheet2!$A:$A,1,FALSE)</f>
        <v>#N/A</v>
      </c>
    </row>
    <row r="777" spans="1:63" s="13" customFormat="1" ht="14.25" outlineLevel="1">
      <c r="A777" s="288">
        <v>688</v>
      </c>
      <c r="B777" s="64" t="s">
        <v>24</v>
      </c>
      <c r="C777" s="64">
        <v>8976793890</v>
      </c>
      <c r="D777" s="284" t="s">
        <v>131</v>
      </c>
      <c r="E777" s="296" t="e">
        <v>#N/A</v>
      </c>
      <c r="F777" s="64">
        <v>1</v>
      </c>
      <c r="G777" s="284" t="s">
        <v>1659</v>
      </c>
      <c r="H777" s="64" t="s">
        <v>85</v>
      </c>
      <c r="I777" s="64"/>
      <c r="J777" s="64">
        <v>1</v>
      </c>
      <c r="K777" s="64"/>
      <c r="L777" s="285"/>
      <c r="M777" s="64"/>
      <c r="N777" s="286"/>
      <c r="O777" s="287"/>
      <c r="P777" s="287"/>
      <c r="Q777" s="287"/>
      <c r="R777" s="287"/>
      <c r="S777" s="287"/>
      <c r="T777" s="287"/>
      <c r="U777" s="287"/>
      <c r="V777" s="287">
        <v>1</v>
      </c>
      <c r="W777" s="287" t="s">
        <v>680</v>
      </c>
      <c r="X777" s="43" t="s">
        <v>683</v>
      </c>
      <c r="Y777" s="42" t="str">
        <f>VLOOKUP($C777,[1]量産!$C$4:$N$15550,2,FALSE)</f>
        <v>I3JAR80</v>
      </c>
      <c r="Z777" s="108">
        <f>VLOOKUP($C777,[1]量産!$C$4:$N$15550,3,FALSE)</f>
        <v>0</v>
      </c>
      <c r="AA777" s="42" t="str">
        <f>VLOOKUP($C777,[1]量産!$C$4:$N$15550,4,FALSE)</f>
        <v>VL20 NPS</v>
      </c>
      <c r="AB777" s="42" t="str">
        <f>VLOOKUP($C777,[1]量産!$C$4:$N$15550,5,FALSE)</f>
        <v>VL20 D5-Gr</v>
      </c>
      <c r="AC777" s="81" t="str">
        <f>VLOOKUP($C777,[1]量産!$C$4:$N$15550,6,FALSE)</f>
        <v>【I3JAR80】VL20 D5-Gr　一生向け新規出図</v>
      </c>
      <c r="AD777" s="42" t="str">
        <f>VLOOKUP($C777,[1]量産!$C$4:$N$15550,7,FALSE)</f>
        <v>未</v>
      </c>
      <c r="AE777" s="42" t="str">
        <f>VLOOKUP($C777,[1]量産!$C$4:$N$15550,8,FALSE)</f>
        <v>C</v>
      </c>
      <c r="AF777" s="82" t="str">
        <f>VLOOKUP($C777,[1]量産!$C$4:$N$15550,9,FALSE)</f>
        <v>UK5</v>
      </c>
      <c r="AG777" s="83" t="str">
        <f>VLOOKUP($C777,[1]量産!$C$4:$N$15550,10,FALSE)</f>
        <v>○</v>
      </c>
      <c r="AH777" s="42" t="str">
        <f>VLOOKUP($C777,[1]量産!$C$4:$N$15550,11,FALSE)</f>
        <v>-</v>
      </c>
      <c r="AI777" s="84">
        <f>VLOOKUP($C777,[1]量産!$C$4:$N$15550,12,FALSE)</f>
        <v>20230707</v>
      </c>
      <c r="AJ777" s="9"/>
      <c r="AK777" s="10"/>
      <c r="AL777" s="11">
        <f t="shared" si="96"/>
        <v>8976793890</v>
      </c>
      <c r="AM777" s="11" t="str">
        <f t="shared" si="97"/>
        <v>C</v>
      </c>
      <c r="AN777" s="11" t="e">
        <f t="shared" si="98"/>
        <v>#N/A</v>
      </c>
      <c r="AQ777" s="11">
        <f>VLOOKUP(AP777,AL777:AM1601,2,FALSE)</f>
        <v>0</v>
      </c>
      <c r="AR777" s="11">
        <f>VLOOKUP(AP777,AL777:AN1601,3,FALSE)</f>
        <v>0</v>
      </c>
      <c r="BK777" s="13" t="e">
        <f>VLOOKUP(C:C,[2]Sheet2!$A:$A,1,FALSE)</f>
        <v>#N/A</v>
      </c>
    </row>
    <row r="778" spans="1:63" s="13" customFormat="1" ht="14.25" outlineLevel="1">
      <c r="A778" s="288">
        <v>695</v>
      </c>
      <c r="B778" s="64" t="s">
        <v>24</v>
      </c>
      <c r="C778" s="64">
        <v>8977909690</v>
      </c>
      <c r="D778" s="284" t="s">
        <v>41</v>
      </c>
      <c r="E778" s="296" t="e">
        <v>#N/A</v>
      </c>
      <c r="F778" s="64">
        <v>1</v>
      </c>
      <c r="G778" s="284" t="s">
        <v>1254</v>
      </c>
      <c r="H778" s="64" t="s">
        <v>85</v>
      </c>
      <c r="I778" s="64"/>
      <c r="J778" s="64">
        <v>1</v>
      </c>
      <c r="K778" s="64"/>
      <c r="L778" s="285"/>
      <c r="M778" s="64"/>
      <c r="N778" s="286"/>
      <c r="O778" s="287"/>
      <c r="P778" s="287"/>
      <c r="Q778" s="287"/>
      <c r="R778" s="287"/>
      <c r="S778" s="287"/>
      <c r="T778" s="287"/>
      <c r="U778" s="287"/>
      <c r="V778" s="287">
        <v>1</v>
      </c>
      <c r="W778" s="287" t="s">
        <v>680</v>
      </c>
      <c r="X778" s="43" t="s">
        <v>790</v>
      </c>
      <c r="Y778" s="42" t="str">
        <f>VLOOKUP($C778,[1]量産!$C$4:$N$15550,2,FALSE)</f>
        <v>I3JAV46</v>
      </c>
      <c r="Z778" s="108">
        <f>VLOOKUP($C778,[1]量産!$C$4:$N$15550,3,FALSE)</f>
        <v>0</v>
      </c>
      <c r="AA778" s="42" t="str">
        <f>VLOOKUP($C778,[1]量産!$C$4:$N$15550,4,FALSE)</f>
        <v>VL24 NPR</v>
      </c>
      <c r="AB778" s="42" t="str">
        <f>VLOOKUP($C778,[1]量産!$C$4:$N$15550,5,FALSE)</f>
        <v>VL24 D2-Gr</v>
      </c>
      <c r="AC778" s="81" t="str">
        <f>VLOOKUP($C778,[1]量産!$C$4:$N$15550,6,FALSE)</f>
        <v>【I3JAV46】VL24 D2-Gr 台湾向け　GVW5t超車　FRAME ASM　新規出図</v>
      </c>
      <c r="AD778" s="42" t="str">
        <f>VLOOKUP($C778,[1]量産!$C$4:$N$15550,7,FALSE)</f>
        <v>PA1-0116</v>
      </c>
      <c r="AE778" s="42" t="str">
        <f>VLOOKUP($C778,[1]量産!$C$4:$N$15550,8,FALSE)</f>
        <v>C</v>
      </c>
      <c r="AF778" s="82" t="str">
        <f>VLOOKUP($C778,[1]量産!$C$4:$N$15550,9,FALSE)</f>
        <v>W2H</v>
      </c>
      <c r="AG778" s="83" t="str">
        <f>VLOOKUP($C778,[1]量産!$C$4:$N$15550,10,FALSE)</f>
        <v>○</v>
      </c>
      <c r="AH778" s="42" t="str">
        <f>VLOOKUP($C778,[1]量産!$C$4:$N$15550,11,FALSE)</f>
        <v>-</v>
      </c>
      <c r="AI778" s="84">
        <f>VLOOKUP($C778,[1]量産!$C$4:$N$15550,12,FALSE)</f>
        <v>20210108</v>
      </c>
      <c r="AJ778" s="9"/>
      <c r="AK778" s="10"/>
      <c r="AL778" s="11">
        <f t="shared" si="96"/>
        <v>8977909690</v>
      </c>
      <c r="AM778" s="11" t="str">
        <f t="shared" si="97"/>
        <v>C</v>
      </c>
      <c r="AN778" s="11" t="e">
        <f t="shared" si="98"/>
        <v>#N/A</v>
      </c>
      <c r="AQ778" s="11">
        <f t="shared" ref="AQ778:AQ787" si="99">VLOOKUP(AP778,AL778:AM1577,2,FALSE)</f>
        <v>0</v>
      </c>
      <c r="AR778" s="11">
        <f t="shared" ref="AR778:AR787" si="100">VLOOKUP(AP778,AL778:AN1577,3,FALSE)</f>
        <v>0</v>
      </c>
      <c r="BK778" s="13" t="e">
        <f>VLOOKUP(C:C,[2]Sheet2!$A:$A,1,FALSE)</f>
        <v>#N/A</v>
      </c>
    </row>
    <row r="779" spans="1:63" s="13" customFormat="1" ht="14.25" outlineLevel="1">
      <c r="A779" s="288">
        <v>701</v>
      </c>
      <c r="B779" s="64" t="s">
        <v>24</v>
      </c>
      <c r="C779" s="64">
        <v>8977917260</v>
      </c>
      <c r="D779" s="284" t="s">
        <v>39</v>
      </c>
      <c r="E779" s="296" t="e">
        <v>#N/A</v>
      </c>
      <c r="F779" s="64">
        <v>1</v>
      </c>
      <c r="G779" s="284" t="s">
        <v>1660</v>
      </c>
      <c r="H779" s="64" t="s">
        <v>85</v>
      </c>
      <c r="I779" s="64"/>
      <c r="J779" s="64">
        <v>1</v>
      </c>
      <c r="K779" s="64">
        <v>1</v>
      </c>
      <c r="L779" s="285">
        <v>2</v>
      </c>
      <c r="M779" s="64">
        <v>1</v>
      </c>
      <c r="N779" s="286">
        <v>1</v>
      </c>
      <c r="O779" s="287"/>
      <c r="P779" s="287"/>
      <c r="Q779" s="287"/>
      <c r="R779" s="287"/>
      <c r="S779" s="287"/>
      <c r="T779" s="287"/>
      <c r="U779" s="287"/>
      <c r="V779" s="287">
        <v>6</v>
      </c>
      <c r="W779" s="287" t="s">
        <v>680</v>
      </c>
      <c r="X779" s="43" t="s">
        <v>683</v>
      </c>
      <c r="Y779" s="42" t="str">
        <f>VLOOKUP($C779,[1]量産!$C$4:$N$15550,2,FALSE)</f>
        <v>I3JAV48</v>
      </c>
      <c r="Z779" s="108">
        <f>VLOOKUP($C779,[1]量産!$C$4:$N$15550,3,FALSE)</f>
        <v>0</v>
      </c>
      <c r="AA779" s="42" t="str">
        <f>VLOOKUP($C779,[1]量産!$C$4:$N$15550,4,FALSE)</f>
        <v>VL20 NPR</v>
      </c>
      <c r="AB779" s="42" t="str">
        <f>VLOOKUP($C779,[1]量産!$C$4:$N$15550,5,FALSE)</f>
        <v>VL20 D5-Gr</v>
      </c>
      <c r="AC779" s="81" t="str">
        <f>VLOOKUP($C779,[1]量産!$C$4:$N$15550,6,FALSE)</f>
        <v>【I3JAV48】VL20 D5-Gr SOP FRAME ASM , S/MBR 新規出図</v>
      </c>
      <c r="AD779" s="42" t="str">
        <f>VLOOKUP($C779,[1]量産!$C$4:$N$15550,7,FALSE)</f>
        <v>PA1-1160</v>
      </c>
      <c r="AE779" s="42" t="str">
        <f>VLOOKUP($C779,[1]量産!$C$4:$N$15550,8,FALSE)</f>
        <v>C</v>
      </c>
      <c r="AF779" s="82" t="str">
        <f>VLOOKUP($C779,[1]量産!$C$4:$N$15550,9,FALSE)</f>
        <v>W3E</v>
      </c>
      <c r="AG779" s="83" t="str">
        <f>VLOOKUP($C779,[1]量産!$C$4:$N$15550,10,FALSE)</f>
        <v>○</v>
      </c>
      <c r="AH779" s="42" t="str">
        <f>VLOOKUP($C779,[1]量産!$C$4:$N$15550,11,FALSE)</f>
        <v>-</v>
      </c>
      <c r="AI779" s="84">
        <f>VLOOKUP($C779,[1]量産!$C$4:$N$15550,12,FALSE)</f>
        <v>20211117</v>
      </c>
      <c r="AJ779" s="9"/>
      <c r="AK779" s="10"/>
      <c r="AL779" s="11">
        <f t="shared" si="96"/>
        <v>8977917260</v>
      </c>
      <c r="AM779" s="11" t="str">
        <f t="shared" si="97"/>
        <v>C</v>
      </c>
      <c r="AN779" s="11" t="e">
        <f t="shared" si="98"/>
        <v>#N/A</v>
      </c>
      <c r="AQ779" s="11">
        <f t="shared" si="99"/>
        <v>0</v>
      </c>
      <c r="AR779" s="11">
        <f t="shared" si="100"/>
        <v>0</v>
      </c>
      <c r="BK779" s="13" t="e">
        <f>VLOOKUP(C:C,[2]Sheet2!$A:$A,1,FALSE)</f>
        <v>#N/A</v>
      </c>
    </row>
    <row r="780" spans="1:63" s="13" customFormat="1" ht="14.25" outlineLevel="1">
      <c r="A780" s="288">
        <v>708</v>
      </c>
      <c r="B780" s="64" t="s">
        <v>24</v>
      </c>
      <c r="C780" s="64">
        <v>8977917481</v>
      </c>
      <c r="D780" s="284" t="s">
        <v>313</v>
      </c>
      <c r="E780" s="285" t="e">
        <v>#N/A</v>
      </c>
      <c r="F780" s="64">
        <v>1</v>
      </c>
      <c r="G780" s="284" t="s">
        <v>1661</v>
      </c>
      <c r="H780" s="64" t="s">
        <v>85</v>
      </c>
      <c r="I780" s="64"/>
      <c r="J780" s="64">
        <v>1</v>
      </c>
      <c r="K780" s="64"/>
      <c r="L780" s="285"/>
      <c r="M780" s="64"/>
      <c r="N780" s="286"/>
      <c r="O780" s="287"/>
      <c r="P780" s="287"/>
      <c r="Q780" s="287"/>
      <c r="R780" s="287"/>
      <c r="S780" s="287"/>
      <c r="T780" s="287"/>
      <c r="U780" s="287"/>
      <c r="V780" s="287">
        <v>1</v>
      </c>
      <c r="W780" s="287" t="s">
        <v>680</v>
      </c>
      <c r="X780" s="43" t="s">
        <v>806</v>
      </c>
      <c r="Y780" s="42" t="str">
        <f>VLOOKUP($C780,[1]量産!$C$4:$N$15550,2,FALSE)</f>
        <v>I4JLA93</v>
      </c>
      <c r="Z780" s="108">
        <f>VLOOKUP($C780,[1]量産!$C$4:$N$15550,3,FALSE)</f>
        <v>0</v>
      </c>
      <c r="AA780" s="42" t="str">
        <f>VLOOKUP($C780,[1]量産!$C$4:$N$15550,4,FALSE)</f>
        <v>VL32 NPR</v>
      </c>
      <c r="AB780" s="42" t="str">
        <f>VLOOKUP($C780,[1]量産!$C$4:$N$15550,5,FALSE)</f>
        <v>VL32 850幅</v>
      </c>
      <c r="AC780" s="81" t="str">
        <f>VLOOKUP($C780,[1]量産!$C$4:$N$15550,6,FALSE)</f>
        <v>VL32 D2-GR 850幅 SOP   FRAME ASM 設変出図　(内容:F/ASM＆W /PAINT＆EXTENSIONの図面変更 )</v>
      </c>
      <c r="AD780" s="42">
        <f>VLOOKUP($C780,[1]量産!$C$4:$N$15550,7,FALSE)</f>
        <v>0</v>
      </c>
      <c r="AE780" s="42" t="str">
        <f>VLOOKUP($C780,[1]量産!$C$4:$N$15550,8,FALSE)</f>
        <v>C</v>
      </c>
      <c r="AF780" s="82">
        <f>VLOOKUP($C780,[1]量産!$C$4:$N$15550,9,FALSE)</f>
        <v>0</v>
      </c>
      <c r="AG780" s="83" t="str">
        <f>VLOOKUP($C780,[1]量産!$C$4:$N$15550,10,FALSE)</f>
        <v>○</v>
      </c>
      <c r="AH780" s="42" t="str">
        <f>VLOOKUP($C780,[1]量産!$C$4:$N$15550,11,FALSE)</f>
        <v>-</v>
      </c>
      <c r="AI780" s="84">
        <f>VLOOKUP($C780,[1]量産!$C$4:$N$15550,12,FALSE)</f>
        <v>20240129</v>
      </c>
      <c r="AJ780" s="9"/>
      <c r="AK780" s="10"/>
      <c r="AL780" s="11">
        <f t="shared" si="96"/>
        <v>8977917481</v>
      </c>
      <c r="AM780" s="11" t="str">
        <f t="shared" si="97"/>
        <v>C</v>
      </c>
      <c r="AN780" s="11" t="e">
        <f t="shared" si="98"/>
        <v>#N/A</v>
      </c>
      <c r="AQ780" s="11">
        <f t="shared" si="99"/>
        <v>0</v>
      </c>
      <c r="AR780" s="11">
        <f t="shared" si="100"/>
        <v>0</v>
      </c>
      <c r="BK780" s="13" t="e">
        <f>VLOOKUP(C:C,[2]Sheet2!$A:$A,1,FALSE)</f>
        <v>#N/A</v>
      </c>
    </row>
    <row r="781" spans="1:63" s="13" customFormat="1" ht="14.25" outlineLevel="1">
      <c r="A781" s="288">
        <v>714</v>
      </c>
      <c r="B781" s="64" t="s">
        <v>24</v>
      </c>
      <c r="C781" s="64">
        <v>8977917630</v>
      </c>
      <c r="D781" s="284" t="s">
        <v>39</v>
      </c>
      <c r="E781" s="247" t="e">
        <v>#N/A</v>
      </c>
      <c r="F781" s="64">
        <v>1</v>
      </c>
      <c r="G781" s="284" t="s">
        <v>1662</v>
      </c>
      <c r="H781" s="64" t="s">
        <v>85</v>
      </c>
      <c r="I781" s="64"/>
      <c r="J781" s="64">
        <v>1</v>
      </c>
      <c r="K781" s="64">
        <v>1</v>
      </c>
      <c r="L781" s="285">
        <v>3</v>
      </c>
      <c r="M781" s="64">
        <v>2</v>
      </c>
      <c r="N781" s="286">
        <v>2</v>
      </c>
      <c r="O781" s="287">
        <v>1</v>
      </c>
      <c r="P781" s="287"/>
      <c r="Q781" s="287"/>
      <c r="R781" s="287"/>
      <c r="S781" s="287"/>
      <c r="T781" s="287"/>
      <c r="U781" s="287"/>
      <c r="V781" s="287">
        <v>10</v>
      </c>
      <c r="W781" s="287" t="s">
        <v>680</v>
      </c>
      <c r="X781" s="43" t="s">
        <v>683</v>
      </c>
      <c r="Y781" s="42" t="str">
        <f>VLOOKUP($C781,[1]量産!$C$4:$N$15550,2,FALSE)</f>
        <v>I3JBA69</v>
      </c>
      <c r="Z781" s="108">
        <f>VLOOKUP($C781,[1]量産!$C$4:$N$15550,3,FALSE)</f>
        <v>0</v>
      </c>
      <c r="AA781" s="42" t="str">
        <f>VLOOKUP($C781,[1]量産!$C$4:$N$15550,4,FALSE)</f>
        <v>VL20 NPR</v>
      </c>
      <c r="AB781" s="42" t="str">
        <f>VLOOKUP($C781,[1]量産!$C$4:$N$15550,5,FALSE)</f>
        <v>VL20 E2-Gr</v>
      </c>
      <c r="AC781" s="81" t="str">
        <f>VLOOKUP($C781,[1]量産!$C$4:$N$15550,6,FALSE)</f>
        <v>【I3JBA69】VL20 E2-Gr　3X850巾FRAME ASM　新規出図</v>
      </c>
      <c r="AD781" s="42" t="str">
        <f>VLOOKUP($C781,[1]量産!$C$4:$N$15550,7,FALSE)</f>
        <v>PA1-2079</v>
      </c>
      <c r="AE781" s="42" t="str">
        <f>VLOOKUP($C781,[1]量産!$C$4:$N$15550,8,FALSE)</f>
        <v>C</v>
      </c>
      <c r="AF781" s="82" t="str">
        <f>VLOOKUP($C781,[1]量産!$C$4:$N$15550,9,FALSE)</f>
        <v>W3R</v>
      </c>
      <c r="AG781" s="83" t="str">
        <f>VLOOKUP($C781,[1]量産!$C$4:$N$15550,10,FALSE)</f>
        <v>○</v>
      </c>
      <c r="AH781" s="42" t="str">
        <f>VLOOKUP($C781,[1]量産!$C$4:$N$15550,11,FALSE)</f>
        <v>-</v>
      </c>
      <c r="AI781" s="84">
        <f>VLOOKUP($C781,[1]量産!$C$4:$N$15550,12,FALSE)</f>
        <v>20220421</v>
      </c>
      <c r="AJ781" s="9"/>
      <c r="AK781" s="10"/>
      <c r="AL781" s="11">
        <f t="shared" si="96"/>
        <v>8977917630</v>
      </c>
      <c r="AM781" s="11" t="str">
        <f t="shared" si="97"/>
        <v>C</v>
      </c>
      <c r="AN781" s="11" t="e">
        <f t="shared" si="98"/>
        <v>#N/A</v>
      </c>
      <c r="AQ781" s="11">
        <f t="shared" si="99"/>
        <v>0</v>
      </c>
      <c r="AR781" s="11">
        <f t="shared" si="100"/>
        <v>0</v>
      </c>
      <c r="BK781" s="13" t="e">
        <f>VLOOKUP(C:C,[2]Sheet2!$A:$A,1,FALSE)</f>
        <v>#N/A</v>
      </c>
    </row>
    <row r="782" spans="1:63" s="13" customFormat="1" ht="14.25" outlineLevel="1">
      <c r="A782" s="288">
        <v>716</v>
      </c>
      <c r="B782" s="64" t="s">
        <v>24</v>
      </c>
      <c r="C782" s="64">
        <v>8977917721</v>
      </c>
      <c r="D782" s="284" t="s">
        <v>38</v>
      </c>
      <c r="E782" s="285" t="e">
        <v>#N/A</v>
      </c>
      <c r="F782" s="64">
        <v>1</v>
      </c>
      <c r="G782" s="284" t="s">
        <v>1663</v>
      </c>
      <c r="H782" s="64" t="s">
        <v>85</v>
      </c>
      <c r="I782" s="64"/>
      <c r="J782" s="64">
        <v>1</v>
      </c>
      <c r="K782" s="64">
        <v>1</v>
      </c>
      <c r="L782" s="285">
        <v>3</v>
      </c>
      <c r="M782" s="64">
        <v>2</v>
      </c>
      <c r="N782" s="286">
        <v>2</v>
      </c>
      <c r="O782" s="287">
        <v>1</v>
      </c>
      <c r="P782" s="287"/>
      <c r="Q782" s="287"/>
      <c r="R782" s="287"/>
      <c r="S782" s="287"/>
      <c r="T782" s="287"/>
      <c r="U782" s="287"/>
      <c r="V782" s="287">
        <v>10</v>
      </c>
      <c r="W782" s="287" t="s">
        <v>680</v>
      </c>
      <c r="X782" s="43" t="s">
        <v>683</v>
      </c>
      <c r="Y782" s="42" t="str">
        <f>VLOOKUP($C782,[1]量産!$C$4:$N$15550,2,FALSE)</f>
        <v>I4K4640</v>
      </c>
      <c r="Z782" s="108">
        <f>VLOOKUP($C782,[1]量産!$C$4:$N$15550,3,FALSE)</f>
        <v>45397</v>
      </c>
      <c r="AA782" s="42" t="str">
        <f>VLOOKUP($C782,[1]量産!$C$4:$N$15550,4,FALSE)</f>
        <v>VL20 NQR</v>
      </c>
      <c r="AB782" s="42" t="str">
        <f>VLOOKUP($C782,[1]量産!$C$4:$N$15550,5,FALSE)</f>
        <v>VL20 E-Gr</v>
      </c>
      <c r="AC782" s="81" t="str">
        <f>VLOOKUP($C782,[1]量産!$C$4:$N$15550,6,FALSE)</f>
        <v>VL20 E-GR ベトナム向け　SOP 設変出図(内容：溶接NUTの位置変更、S/MBR品番変更)</v>
      </c>
      <c r="AD782" s="42" t="str">
        <f>VLOOKUP($C782,[1]量産!$C$4:$N$15550,7,FALSE)</f>
        <v>PA1-4051</v>
      </c>
      <c r="AE782" s="42" t="str">
        <f>VLOOKUP($C782,[1]量産!$C$4:$N$15550,8,FALSE)</f>
        <v>C</v>
      </c>
      <c r="AF782" s="82" t="str">
        <f>VLOOKUP($C782,[1]量産!$C$4:$N$15550,9,FALSE)</f>
        <v>1WGR</v>
      </c>
      <c r="AG782" s="83" t="str">
        <f>VLOOKUP($C782,[1]量産!$C$4:$N$15550,10,FALSE)</f>
        <v>○</v>
      </c>
      <c r="AH782" s="42" t="str">
        <f>VLOOKUP($C782,[1]量産!$C$4:$N$15550,11,FALSE)</f>
        <v>-</v>
      </c>
      <c r="AI782" s="84">
        <f>VLOOKUP($C782,[1]量産!$C$4:$N$15550,12,FALSE)</f>
        <v>20240520</v>
      </c>
      <c r="AJ782" s="9"/>
      <c r="AK782" s="10"/>
      <c r="AL782" s="11">
        <f t="shared" si="96"/>
        <v>8977917721</v>
      </c>
      <c r="AM782" s="11" t="str">
        <f t="shared" si="97"/>
        <v>C</v>
      </c>
      <c r="AN782" s="11" t="e">
        <f t="shared" si="98"/>
        <v>#N/A</v>
      </c>
      <c r="AQ782" s="11">
        <f t="shared" si="99"/>
        <v>0</v>
      </c>
      <c r="AR782" s="11">
        <f t="shared" si="100"/>
        <v>0</v>
      </c>
      <c r="BK782" s="13" t="e">
        <f>VLOOKUP(C:C,[2]Sheet2!$A:$A,1,FALSE)</f>
        <v>#N/A</v>
      </c>
    </row>
    <row r="783" spans="1:63" s="13" customFormat="1" ht="14.25" outlineLevel="1">
      <c r="A783" s="288">
        <v>722</v>
      </c>
      <c r="B783" s="64" t="s">
        <v>24</v>
      </c>
      <c r="C783" s="64">
        <v>8977917951</v>
      </c>
      <c r="D783" s="284" t="s">
        <v>8</v>
      </c>
      <c r="E783" s="285" t="e">
        <v>#N/A</v>
      </c>
      <c r="F783" s="64">
        <v>1</v>
      </c>
      <c r="G783" s="284" t="s">
        <v>1153</v>
      </c>
      <c r="H783" s="64" t="s">
        <v>85</v>
      </c>
      <c r="I783" s="64"/>
      <c r="J783" s="64">
        <v>1</v>
      </c>
      <c r="K783" s="64">
        <v>1</v>
      </c>
      <c r="L783" s="285"/>
      <c r="M783" s="64">
        <v>1</v>
      </c>
      <c r="N783" s="286">
        <v>1</v>
      </c>
      <c r="O783" s="287">
        <v>1</v>
      </c>
      <c r="P783" s="287"/>
      <c r="Q783" s="287"/>
      <c r="R783" s="287"/>
      <c r="S783" s="287"/>
      <c r="T783" s="287"/>
      <c r="U783" s="287"/>
      <c r="V783" s="287">
        <v>5</v>
      </c>
      <c r="W783" s="287" t="s">
        <v>680</v>
      </c>
      <c r="X783" s="43" t="s">
        <v>787</v>
      </c>
      <c r="Y783" s="42" t="str">
        <f>VLOOKUP($C783,[1]量産!$C$4:$N$15550,2,FALSE)</f>
        <v>I4JJM02</v>
      </c>
      <c r="Z783" s="108">
        <f>VLOOKUP($C783,[1]量産!$C$4:$N$15550,3,FALSE)</f>
        <v>0</v>
      </c>
      <c r="AA783" s="42" t="str">
        <f>VLOOKUP($C783,[1]量産!$C$4:$N$15550,4,FALSE)</f>
        <v>VL01 NPR</v>
      </c>
      <c r="AB783" s="42" t="str">
        <f>VLOOKUP($C783,[1]量産!$C$4:$N$15550,5,FALSE)</f>
        <v>VL01 設変</v>
      </c>
      <c r="AC783" s="81" t="str">
        <f>VLOOKUP($C783,[1]量産!$C$4:$N$15550,6,FALSE)</f>
        <v>【I4JJM02】VL01,VL20　FRAME ASM、CKD S/MBR　溶接NUT設定漏れに対する設変出図(AAS-LD-9158恒久設変)</v>
      </c>
      <c r="AD783" s="42" t="str">
        <f>VLOOKUP($C783,[1]量産!$C$4:$N$15550,7,FALSE)</f>
        <v>未</v>
      </c>
      <c r="AE783" s="42" t="str">
        <f>VLOOKUP($C783,[1]量産!$C$4:$N$15550,8,FALSE)</f>
        <v>C</v>
      </c>
      <c r="AF783" s="82" t="str">
        <f>VLOOKUP($C783,[1]量産!$C$4:$N$15550,9,FALSE)</f>
        <v>2W3K</v>
      </c>
      <c r="AG783" s="83" t="str">
        <f>VLOOKUP($C783,[1]量産!$C$4:$N$15550,10,FALSE)</f>
        <v>○</v>
      </c>
      <c r="AH783" s="42" t="str">
        <f>VLOOKUP($C783,[1]量産!$C$4:$N$15550,11,FALSE)</f>
        <v>-</v>
      </c>
      <c r="AI783" s="84">
        <f>VLOOKUP($C783,[1]量産!$C$4:$N$15550,12,FALSE)</f>
        <v>20230610</v>
      </c>
      <c r="AJ783" s="9"/>
      <c r="AK783" s="10"/>
      <c r="AL783" s="11">
        <f t="shared" si="96"/>
        <v>8977917951</v>
      </c>
      <c r="AM783" s="11" t="str">
        <f t="shared" si="97"/>
        <v>C</v>
      </c>
      <c r="AN783" s="11" t="e">
        <f t="shared" si="98"/>
        <v>#N/A</v>
      </c>
      <c r="AQ783" s="11">
        <f t="shared" si="99"/>
        <v>0</v>
      </c>
      <c r="AR783" s="11">
        <f t="shared" si="100"/>
        <v>0</v>
      </c>
      <c r="BK783" s="13" t="e">
        <f>VLOOKUP(C:C,[2]Sheet2!$A:$A,1,FALSE)</f>
        <v>#N/A</v>
      </c>
    </row>
    <row r="784" spans="1:63" s="13" customFormat="1" ht="14.25" outlineLevel="1">
      <c r="A784" s="288">
        <v>733</v>
      </c>
      <c r="B784" s="64" t="s">
        <v>24</v>
      </c>
      <c r="C784" s="64">
        <v>8978431130</v>
      </c>
      <c r="D784" s="284" t="s">
        <v>38</v>
      </c>
      <c r="E784" s="247" t="e">
        <v>#N/A</v>
      </c>
      <c r="F784" s="64">
        <v>1</v>
      </c>
      <c r="G784" s="284" t="s">
        <v>862</v>
      </c>
      <c r="H784" s="64" t="s">
        <v>85</v>
      </c>
      <c r="I784" s="64"/>
      <c r="J784" s="64">
        <v>6</v>
      </c>
      <c r="K784" s="64">
        <v>1</v>
      </c>
      <c r="L784" s="285">
        <v>2</v>
      </c>
      <c r="M784" s="64">
        <v>2</v>
      </c>
      <c r="N784" s="286">
        <v>1</v>
      </c>
      <c r="O784" s="287"/>
      <c r="P784" s="287"/>
      <c r="Q784" s="287"/>
      <c r="R784" s="287"/>
      <c r="S784" s="287">
        <v>2</v>
      </c>
      <c r="T784" s="287">
        <v>10</v>
      </c>
      <c r="U784" s="287">
        <v>12</v>
      </c>
      <c r="V784" s="287">
        <v>36</v>
      </c>
      <c r="W784" s="287" t="s">
        <v>680</v>
      </c>
      <c r="X784" s="43" t="s">
        <v>683</v>
      </c>
      <c r="Y784" s="42" t="str">
        <f>VLOOKUP($C784,[1]量産!$C$4:$N$15550,2,FALSE)</f>
        <v>I3JBB30</v>
      </c>
      <c r="Z784" s="108">
        <f>VLOOKUP($C784,[1]量産!$C$4:$N$15550,3,FALSE)</f>
        <v>0</v>
      </c>
      <c r="AA784" s="42" t="str">
        <f>VLOOKUP($C784,[1]量産!$C$4:$N$15550,4,FALSE)</f>
        <v>VL20 NQR</v>
      </c>
      <c r="AB784" s="42" t="str">
        <f>VLOOKUP($C784,[1]量産!$C$4:$N$15550,5,FALSE)</f>
        <v>VL20 H2-Gr</v>
      </c>
      <c r="AC784" s="81" t="str">
        <f>VLOOKUP($C784,[1]量産!$C$4:$N$15550,6,FALSE)</f>
        <v>【I3JBB30】VL20 H2-Gr 850巾FRAME ASM　新規出図</v>
      </c>
      <c r="AD784" s="42" t="str">
        <f>VLOOKUP($C784,[1]量産!$C$4:$N$15550,7,FALSE)</f>
        <v>PA1-4157</v>
      </c>
      <c r="AE784" s="42" t="str">
        <f>VLOOKUP($C784,[1]量産!$C$4:$N$15550,8,FALSE)</f>
        <v>C</v>
      </c>
      <c r="AF784" s="82" t="str">
        <f>VLOOKUP($C784,[1]量産!$C$4:$N$15550,9,FALSE)</f>
        <v>W6E</v>
      </c>
      <c r="AG784" s="83" t="str">
        <f>VLOOKUP($C784,[1]量産!$C$4:$N$15550,10,FALSE)</f>
        <v>○</v>
      </c>
      <c r="AH784" s="42" t="str">
        <f>VLOOKUP($C784,[1]量産!$C$4:$N$15550,11,FALSE)</f>
        <v>-</v>
      </c>
      <c r="AI784" s="84">
        <f>VLOOKUP($C784,[1]量産!$C$4:$N$15550,12,FALSE)</f>
        <v>20241002</v>
      </c>
      <c r="AJ784" s="9"/>
      <c r="AK784" s="10"/>
      <c r="AL784" s="11">
        <f t="shared" si="96"/>
        <v>8978431130</v>
      </c>
      <c r="AM784" s="11" t="str">
        <f t="shared" si="97"/>
        <v>C</v>
      </c>
      <c r="AN784" s="11" t="e">
        <f t="shared" si="98"/>
        <v>#N/A</v>
      </c>
      <c r="AQ784" s="11">
        <f t="shared" si="99"/>
        <v>0</v>
      </c>
      <c r="AR784" s="11">
        <f t="shared" si="100"/>
        <v>0</v>
      </c>
      <c r="BK784" s="13" t="e">
        <f>VLOOKUP(C:C,[2]Sheet2!$A:$A,1,FALSE)</f>
        <v>#N/A</v>
      </c>
    </row>
    <row r="785" spans="1:63" s="13" customFormat="1" ht="14.25" outlineLevel="1">
      <c r="A785" s="288">
        <v>734</v>
      </c>
      <c r="B785" s="64" t="s">
        <v>24</v>
      </c>
      <c r="C785" s="64">
        <v>8978836762</v>
      </c>
      <c r="D785" s="284" t="s">
        <v>768</v>
      </c>
      <c r="E785" s="247" t="e">
        <v>#N/A</v>
      </c>
      <c r="F785" s="64">
        <v>1</v>
      </c>
      <c r="G785" s="284" t="s">
        <v>948</v>
      </c>
      <c r="H785" s="64" t="s">
        <v>85</v>
      </c>
      <c r="I785" s="64"/>
      <c r="J785" s="64">
        <v>1</v>
      </c>
      <c r="K785" s="64">
        <v>2</v>
      </c>
      <c r="L785" s="285"/>
      <c r="M785" s="64"/>
      <c r="N785" s="286"/>
      <c r="O785" s="287">
        <v>1</v>
      </c>
      <c r="P785" s="287">
        <v>1</v>
      </c>
      <c r="Q785" s="287">
        <v>1</v>
      </c>
      <c r="R785" s="287"/>
      <c r="S785" s="287">
        <v>1</v>
      </c>
      <c r="T785" s="287">
        <v>2</v>
      </c>
      <c r="U785" s="287">
        <v>1</v>
      </c>
      <c r="V785" s="287">
        <v>10</v>
      </c>
      <c r="W785" s="287" t="s">
        <v>680</v>
      </c>
      <c r="X785" s="43" t="s">
        <v>681</v>
      </c>
      <c r="Y785" s="42" t="str">
        <f>VLOOKUP($C785,[1]量産!$C$4:$N$15550,2,FALSE)</f>
        <v>I4K5443</v>
      </c>
      <c r="Z785" s="108">
        <f>VLOOKUP($C785,[1]量産!$C$4:$N$15550,3,FALSE)</f>
        <v>45527</v>
      </c>
      <c r="AA785" s="42" t="str">
        <f>VLOOKUP($C785,[1]量産!$C$4:$N$15550,4,FALSE)</f>
        <v>VK00 N**</v>
      </c>
      <c r="AB785" s="42" t="str">
        <f>VLOOKUP($C785,[1]量産!$C$4:$N$15550,5,FALSE)</f>
        <v>VK00 B1-Gr 850幅</v>
      </c>
      <c r="AC785" s="81" t="str">
        <f>VLOOKUP($C785,[1]量産!$C$4:$N$15550,6,FALSE)</f>
        <v>VK00 3X 850幅 B1-GR FRAME ASM 設変出図(内容：FRAME ASM内容品最新化,S/M ASM LH 溶接NUT及びSTIFF SUB SPG BRKT追加,RIVET削除,REINF LH 溶接NUT追加)</v>
      </c>
      <c r="AD785" s="42" t="str">
        <f>VLOOKUP($C785,[1]量産!$C$4:$N$15550,7,FALSE)</f>
        <v>-</v>
      </c>
      <c r="AE785" s="42" t="str">
        <f>VLOOKUP($C785,[1]量産!$C$4:$N$15550,8,FALSE)</f>
        <v>C</v>
      </c>
      <c r="AF785" s="82" t="str">
        <f>VLOOKUP($C785,[1]量産!$C$4:$N$15550,9,FALSE)</f>
        <v>-</v>
      </c>
      <c r="AG785" s="83" t="str">
        <f>VLOOKUP($C785,[1]量産!$C$4:$N$15550,10,FALSE)</f>
        <v>○</v>
      </c>
      <c r="AH785" s="42" t="str">
        <f>VLOOKUP($C785,[1]量産!$C$4:$N$15550,11,FALSE)</f>
        <v>-</v>
      </c>
      <c r="AI785" s="84">
        <f>VLOOKUP($C785,[1]量産!$C$4:$N$15550,12,FALSE)</f>
        <v>20250129</v>
      </c>
      <c r="AJ785" s="9"/>
      <c r="AK785" s="10"/>
      <c r="AL785" s="11">
        <f t="shared" si="96"/>
        <v>8978836762</v>
      </c>
      <c r="AM785" s="11" t="str">
        <f t="shared" si="97"/>
        <v>C</v>
      </c>
      <c r="AN785" s="11" t="e">
        <f t="shared" si="98"/>
        <v>#N/A</v>
      </c>
      <c r="AQ785" s="11">
        <f t="shared" si="99"/>
        <v>0</v>
      </c>
      <c r="AR785" s="11">
        <f t="shared" si="100"/>
        <v>0</v>
      </c>
      <c r="BK785" s="13" t="e">
        <f>VLOOKUP(C:C,[2]Sheet2!$A:$A,1,FALSE)</f>
        <v>#N/A</v>
      </c>
    </row>
    <row r="786" spans="1:63" s="13" customFormat="1" ht="14.25" outlineLevel="1">
      <c r="A786" s="288">
        <v>737</v>
      </c>
      <c r="B786" s="64" t="s">
        <v>24</v>
      </c>
      <c r="C786" s="64">
        <v>8978844530</v>
      </c>
      <c r="D786" s="284" t="s">
        <v>43</v>
      </c>
      <c r="E786" s="247" t="e">
        <v>#N/A</v>
      </c>
      <c r="F786" s="64">
        <v>1</v>
      </c>
      <c r="G786" s="284" t="s">
        <v>865</v>
      </c>
      <c r="H786" s="64" t="s">
        <v>85</v>
      </c>
      <c r="I786" s="64"/>
      <c r="J786" s="64">
        <v>4</v>
      </c>
      <c r="K786" s="64">
        <v>2</v>
      </c>
      <c r="L786" s="285">
        <v>1</v>
      </c>
      <c r="M786" s="64"/>
      <c r="N786" s="286"/>
      <c r="O786" s="287">
        <v>1</v>
      </c>
      <c r="P786" s="287">
        <v>1</v>
      </c>
      <c r="Q786" s="287">
        <v>1</v>
      </c>
      <c r="R786" s="287">
        <v>1</v>
      </c>
      <c r="S786" s="287">
        <v>1</v>
      </c>
      <c r="T786" s="287">
        <v>1</v>
      </c>
      <c r="U786" s="287"/>
      <c r="V786" s="287">
        <v>13</v>
      </c>
      <c r="W786" s="287" t="s">
        <v>680</v>
      </c>
      <c r="X786" s="43" t="s">
        <v>787</v>
      </c>
      <c r="Y786" s="42" t="str">
        <f>VLOOKUP($C786,[1]量産!$C$4:$N$15550,2,FALSE)</f>
        <v>I3JBH56</v>
      </c>
      <c r="Z786" s="108">
        <f>VLOOKUP($C786,[1]量産!$C$4:$N$15550,3,FALSE)</f>
        <v>0</v>
      </c>
      <c r="AA786" s="42" t="str">
        <f>VLOOKUP($C786,[1]量産!$C$4:$N$15550,4,FALSE)</f>
        <v>VL01 NPS</v>
      </c>
      <c r="AB786" s="42" t="str">
        <f>VLOOKUP($C786,[1]量産!$C$4:$N$15550,5,FALSE)</f>
        <v>VL01 SOP</v>
      </c>
      <c r="AC786" s="81" t="str">
        <f>VLOOKUP($C786,[1]量産!$C$4:$N$15550,6,FALSE)</f>
        <v>【I3JBH56】VL01 NPS　850幅　FRAME ASM　新規出図(量産不具合対策に伴う)</v>
      </c>
      <c r="AD786" s="42" t="str">
        <f>VLOOKUP($C786,[1]量産!$C$4:$N$15550,7,FALSE)</f>
        <v>PA1-2065</v>
      </c>
      <c r="AE786" s="42" t="str">
        <f>VLOOKUP($C786,[1]量産!$C$4:$N$15550,8,FALSE)</f>
        <v>C</v>
      </c>
      <c r="AF786" s="82" t="str">
        <f>VLOOKUP($C786,[1]量産!$C$4:$N$15550,9,FALSE)</f>
        <v>UFH</v>
      </c>
      <c r="AG786" s="83" t="str">
        <f>VLOOKUP($C786,[1]量産!$C$4:$N$15550,10,FALSE)</f>
        <v>○</v>
      </c>
      <c r="AH786" s="42" t="str">
        <f>VLOOKUP($C786,[1]量産!$C$4:$N$15550,11,FALSE)</f>
        <v>-</v>
      </c>
      <c r="AI786" s="84">
        <f>VLOOKUP($C786,[1]量産!$C$4:$N$15550,12,FALSE)</f>
        <v>20220330</v>
      </c>
      <c r="AJ786" s="9"/>
      <c r="AK786" s="10"/>
      <c r="AL786" s="11">
        <f t="shared" si="96"/>
        <v>8978844530</v>
      </c>
      <c r="AM786" s="11" t="str">
        <f t="shared" si="97"/>
        <v>C</v>
      </c>
      <c r="AN786" s="11" t="e">
        <f t="shared" si="98"/>
        <v>#N/A</v>
      </c>
      <c r="AQ786" s="11">
        <f t="shared" si="99"/>
        <v>0</v>
      </c>
      <c r="AR786" s="11">
        <f t="shared" si="100"/>
        <v>0</v>
      </c>
      <c r="BK786" s="13" t="e">
        <f>VLOOKUP(C:C,[2]Sheet2!$A:$A,1,FALSE)</f>
        <v>#N/A</v>
      </c>
    </row>
    <row r="787" spans="1:63" s="13" customFormat="1" ht="14.25" outlineLevel="1">
      <c r="A787" s="288">
        <v>738</v>
      </c>
      <c r="B787" s="64" t="s">
        <v>24</v>
      </c>
      <c r="C787" s="64">
        <v>8980888004</v>
      </c>
      <c r="D787" s="284" t="s">
        <v>105</v>
      </c>
      <c r="E787" s="247" t="e">
        <v>#N/A</v>
      </c>
      <c r="F787" s="64">
        <v>1</v>
      </c>
      <c r="G787" s="284" t="s">
        <v>1259</v>
      </c>
      <c r="H787" s="64" t="s">
        <v>85</v>
      </c>
      <c r="I787" s="64"/>
      <c r="J787" s="64">
        <v>4</v>
      </c>
      <c r="K787" s="64">
        <v>1</v>
      </c>
      <c r="L787" s="285">
        <v>1</v>
      </c>
      <c r="M787" s="64"/>
      <c r="N787" s="286"/>
      <c r="O787" s="287">
        <v>1</v>
      </c>
      <c r="P787" s="287">
        <v>2</v>
      </c>
      <c r="Q787" s="287">
        <v>2</v>
      </c>
      <c r="R787" s="287">
        <v>2</v>
      </c>
      <c r="S787" s="287"/>
      <c r="T787" s="287"/>
      <c r="U787" s="287"/>
      <c r="V787" s="287">
        <v>13</v>
      </c>
      <c r="W787" s="287" t="s">
        <v>680</v>
      </c>
      <c r="X787" s="43" t="s">
        <v>684</v>
      </c>
      <c r="Y787" s="42" t="str">
        <f>VLOOKUP($C787,[1]量産!$C$4:$N$15550,2,FALSE)</f>
        <v>I4JCG61</v>
      </c>
      <c r="Z787" s="108">
        <f>VLOOKUP($C787,[1]量産!$C$4:$N$15550,3,FALSE)</f>
        <v>0</v>
      </c>
      <c r="AA787" s="42" t="str">
        <f>VLOOKUP($C787,[1]量産!$C$4:$N$15550,4,FALSE)</f>
        <v>NPR</v>
      </c>
      <c r="AB787" s="42" t="str">
        <f>VLOOKUP($C787,[1]量産!$C$4:$N$15550,5,FALSE)</f>
        <v>*</v>
      </c>
      <c r="AC787" s="81" t="str">
        <f>VLOOKUP($C787,[1]量産!$C$4:$N$15550,6,FALSE)</f>
        <v>CR設変　ｽﾃﾘﾍﾞｯﾄ廃止及びS/M穴廃止によりﾌﾚｰﾑサ変、併せてCKD新規品番追加</v>
      </c>
      <c r="AD787" s="42">
        <f>VLOOKUP($C787,[1]量産!$C$4:$N$15550,7,FALSE)</f>
        <v>0</v>
      </c>
      <c r="AE787" s="42" t="str">
        <f>VLOOKUP($C787,[1]量産!$C$4:$N$15550,8,FALSE)</f>
        <v>C</v>
      </c>
      <c r="AF787" s="82" t="str">
        <f>VLOOKUP($C787,[1]量産!$C$4:$N$15550,9,FALSE)</f>
        <v>3WA8</v>
      </c>
      <c r="AG787" s="83" t="str">
        <f>VLOOKUP($C787,[1]量産!$C$4:$N$15550,10,FALSE)</f>
        <v>○</v>
      </c>
      <c r="AH787" s="42" t="str">
        <f>VLOOKUP($C787,[1]量産!$C$4:$N$15550,11,FALSE)</f>
        <v>-</v>
      </c>
      <c r="AI787" s="84">
        <f>VLOOKUP($C787,[1]量産!$C$4:$N$15550,12,FALSE)</f>
        <v>20100827</v>
      </c>
      <c r="AJ787" s="9"/>
      <c r="AK787" s="10"/>
      <c r="AL787" s="11">
        <f t="shared" si="96"/>
        <v>8980888004</v>
      </c>
      <c r="AM787" s="11" t="str">
        <f t="shared" si="97"/>
        <v>C</v>
      </c>
      <c r="AN787" s="11" t="e">
        <f t="shared" si="98"/>
        <v>#N/A</v>
      </c>
      <c r="AQ787" s="11">
        <f t="shared" si="99"/>
        <v>0</v>
      </c>
      <c r="AR787" s="11">
        <f t="shared" si="100"/>
        <v>0</v>
      </c>
      <c r="BK787" s="13" t="e">
        <f>VLOOKUP(C:C,[2]Sheet2!$A:$A,1,FALSE)</f>
        <v>#N/A</v>
      </c>
    </row>
    <row r="788" spans="1:63" s="13" customFormat="1" ht="14.25" outlineLevel="1">
      <c r="A788" s="288">
        <v>739</v>
      </c>
      <c r="B788" s="64" t="s">
        <v>24</v>
      </c>
      <c r="C788" s="64">
        <v>8981063172</v>
      </c>
      <c r="D788" s="284" t="s">
        <v>134</v>
      </c>
      <c r="E788" s="285" t="e">
        <v>#N/A</v>
      </c>
      <c r="F788" s="64">
        <v>1</v>
      </c>
      <c r="G788" s="284" t="s">
        <v>135</v>
      </c>
      <c r="H788" s="64" t="s">
        <v>85</v>
      </c>
      <c r="I788" s="64"/>
      <c r="J788" s="64">
        <v>5</v>
      </c>
      <c r="K788" s="64">
        <v>4</v>
      </c>
      <c r="L788" s="285">
        <v>5</v>
      </c>
      <c r="M788" s="64">
        <v>3</v>
      </c>
      <c r="N788" s="286">
        <v>2</v>
      </c>
      <c r="O788" s="287">
        <v>2</v>
      </c>
      <c r="P788" s="287">
        <v>9</v>
      </c>
      <c r="Q788" s="287">
        <v>10</v>
      </c>
      <c r="R788" s="287">
        <v>8</v>
      </c>
      <c r="S788" s="287">
        <v>6</v>
      </c>
      <c r="T788" s="287">
        <v>4</v>
      </c>
      <c r="U788" s="287">
        <v>2</v>
      </c>
      <c r="V788" s="287">
        <v>60</v>
      </c>
      <c r="W788" s="287" t="s">
        <v>680</v>
      </c>
      <c r="X788" s="43" t="s">
        <v>804</v>
      </c>
      <c r="Y788" s="42" t="str">
        <f>VLOOKUP($C788,[1]量産!$C$4:$N$15550,2,FALSE)</f>
        <v>I4JCG61</v>
      </c>
      <c r="Z788" s="108">
        <f>VLOOKUP($C788,[1]量産!$C$4:$N$15550,3,FALSE)</f>
        <v>0</v>
      </c>
      <c r="AA788" s="42" t="str">
        <f>VLOOKUP($C788,[1]量産!$C$4:$N$15550,4,FALSE)</f>
        <v>VN65 NPR</v>
      </c>
      <c r="AB788" s="42" t="str">
        <f>VLOOKUP($C788,[1]量産!$C$4:$N$15550,5,FALSE)</f>
        <v>*</v>
      </c>
      <c r="AC788" s="81" t="str">
        <f>VLOOKUP($C788,[1]量産!$C$4:$N$15550,6,FALSE)</f>
        <v>CR設変　ｽﾃﾘﾍﾞｯﾄ廃止及びS/M穴廃止によりﾌﾚｰﾑサ変、併せてCKD新規品番追加</v>
      </c>
      <c r="AD788" s="42">
        <f>VLOOKUP($C788,[1]量産!$C$4:$N$15550,7,FALSE)</f>
        <v>0</v>
      </c>
      <c r="AE788" s="42" t="str">
        <f>VLOOKUP($C788,[1]量産!$C$4:$N$15550,8,FALSE)</f>
        <v>C</v>
      </c>
      <c r="AF788" s="82" t="str">
        <f>VLOOKUP($C788,[1]量産!$C$4:$N$15550,9,FALSE)</f>
        <v>3WB1</v>
      </c>
      <c r="AG788" s="83" t="str">
        <f>VLOOKUP($C788,[1]量産!$C$4:$N$15550,10,FALSE)</f>
        <v>○</v>
      </c>
      <c r="AH788" s="42" t="str">
        <f>VLOOKUP($C788,[1]量産!$C$4:$N$15550,11,FALSE)</f>
        <v>-</v>
      </c>
      <c r="AI788" s="84">
        <f>VLOOKUP($C788,[1]量産!$C$4:$N$15550,12,FALSE)</f>
        <v>20100827</v>
      </c>
      <c r="AJ788" s="9"/>
      <c r="AK788" s="10"/>
      <c r="AL788" s="11"/>
      <c r="AM788" s="11"/>
      <c r="AN788" s="11"/>
      <c r="AQ788" s="11"/>
      <c r="AR788" s="11"/>
      <c r="BK788" s="13" t="e">
        <f>VLOOKUP(C:C,[2]Sheet2!$A:$A,1,FALSE)</f>
        <v>#N/A</v>
      </c>
    </row>
    <row r="789" spans="1:63" s="13" customFormat="1" ht="14.25" outlineLevel="1">
      <c r="A789" s="288">
        <v>758</v>
      </c>
      <c r="B789" s="64" t="s">
        <v>24</v>
      </c>
      <c r="C789" s="64">
        <v>8983906390</v>
      </c>
      <c r="D789" s="284" t="s">
        <v>8</v>
      </c>
      <c r="E789" s="285" t="e">
        <v>#N/A</v>
      </c>
      <c r="F789" s="64">
        <v>1</v>
      </c>
      <c r="G789" s="284" t="s">
        <v>1098</v>
      </c>
      <c r="H789" s="64" t="s">
        <v>85</v>
      </c>
      <c r="I789" s="64"/>
      <c r="J789" s="64">
        <v>2</v>
      </c>
      <c r="K789" s="64">
        <v>1</v>
      </c>
      <c r="L789" s="285"/>
      <c r="M789" s="64"/>
      <c r="N789" s="286"/>
      <c r="O789" s="287">
        <v>1</v>
      </c>
      <c r="P789" s="287">
        <v>2</v>
      </c>
      <c r="Q789" s="287">
        <v>1</v>
      </c>
      <c r="R789" s="287">
        <v>1</v>
      </c>
      <c r="S789" s="287"/>
      <c r="T789" s="287"/>
      <c r="U789" s="287"/>
      <c r="V789" s="287">
        <v>8</v>
      </c>
      <c r="W789" s="287" t="s">
        <v>680</v>
      </c>
      <c r="X789" s="43" t="s">
        <v>787</v>
      </c>
      <c r="Y789" s="42" t="str">
        <f>VLOOKUP($C789,[1]量産!$C$4:$N$15550,2,FALSE)</f>
        <v>I3JY384</v>
      </c>
      <c r="Z789" s="108">
        <f>VLOOKUP($C789,[1]量産!$C$4:$N$15550,3,FALSE)</f>
        <v>0</v>
      </c>
      <c r="AA789" s="42" t="str">
        <f>VLOOKUP($C789,[1]量産!$C$4:$N$15550,4,FALSE)</f>
        <v>VL01 NPR</v>
      </c>
      <c r="AB789" s="42" t="str">
        <f>VLOOKUP($C789,[1]量産!$C$4:$N$15550,5,FALSE)</f>
        <v>VL01 C-Gr</v>
      </c>
      <c r="AC789" s="81" t="str">
        <f>VLOOKUP($C789,[1]量産!$C$4:$N$15550,6,FALSE)</f>
        <v>【I3JY384】VL01 C-Gr向け 3X 新規FRAME ASM出図</v>
      </c>
      <c r="AD789" s="42" t="str">
        <f>VLOOKUP($C789,[1]量産!$C$4:$N$15550,7,FALSE)</f>
        <v>PA1-8167</v>
      </c>
      <c r="AE789" s="42" t="str">
        <f>VLOOKUP($C789,[1]量産!$C$4:$N$15550,8,FALSE)</f>
        <v>C</v>
      </c>
      <c r="AF789" s="82" t="str">
        <f>VLOOKUP($C789,[1]量産!$C$4:$N$15550,9,FALSE)</f>
        <v>WAB</v>
      </c>
      <c r="AG789" s="83" t="str">
        <f>VLOOKUP($C789,[1]量産!$C$4:$N$15550,10,FALSE)</f>
        <v>○</v>
      </c>
      <c r="AH789" s="42" t="str">
        <f>VLOOKUP($C789,[1]量産!$C$4:$N$15550,11,FALSE)</f>
        <v>-</v>
      </c>
      <c r="AI789" s="84">
        <f>VLOOKUP($C789,[1]量産!$C$4:$N$15550,12,FALSE)</f>
        <v>20190112</v>
      </c>
      <c r="AJ789" s="9"/>
      <c r="AK789" s="10"/>
      <c r="AL789" s="11"/>
      <c r="AM789" s="11"/>
      <c r="AN789" s="11"/>
      <c r="AQ789" s="11"/>
      <c r="AR789" s="11"/>
      <c r="BK789" s="13" t="e">
        <f>VLOOKUP(C:C,[2]Sheet2!$A:$A,1,FALSE)</f>
        <v>#N/A</v>
      </c>
    </row>
    <row r="790" spans="1:63" s="13" customFormat="1" ht="14.25" outlineLevel="1">
      <c r="A790" s="288">
        <v>763</v>
      </c>
      <c r="B790" s="64" t="s">
        <v>24</v>
      </c>
      <c r="C790" s="64">
        <v>8983906470</v>
      </c>
      <c r="D790" s="284" t="s">
        <v>8</v>
      </c>
      <c r="E790" s="285" t="e">
        <v>#N/A</v>
      </c>
      <c r="F790" s="64">
        <v>1</v>
      </c>
      <c r="G790" s="284" t="s">
        <v>114</v>
      </c>
      <c r="H790" s="64" t="s">
        <v>85</v>
      </c>
      <c r="I790" s="64"/>
      <c r="J790" s="64">
        <v>1</v>
      </c>
      <c r="K790" s="64">
        <v>5</v>
      </c>
      <c r="L790" s="285">
        <v>9</v>
      </c>
      <c r="M790" s="64">
        <v>8</v>
      </c>
      <c r="N790" s="286">
        <v>8</v>
      </c>
      <c r="O790" s="287">
        <v>12</v>
      </c>
      <c r="P790" s="287">
        <v>32</v>
      </c>
      <c r="Q790" s="287">
        <v>5</v>
      </c>
      <c r="R790" s="287">
        <v>5</v>
      </c>
      <c r="S790" s="287">
        <v>4</v>
      </c>
      <c r="T790" s="287">
        <v>1</v>
      </c>
      <c r="U790" s="287"/>
      <c r="V790" s="287">
        <v>90</v>
      </c>
      <c r="W790" s="287" t="s">
        <v>680</v>
      </c>
      <c r="X790" s="43" t="s">
        <v>787</v>
      </c>
      <c r="Y790" s="42" t="str">
        <f>VLOOKUP($C790,[1]量産!$C$4:$N$15550,2,FALSE)</f>
        <v>I3JZ129</v>
      </c>
      <c r="Z790" s="108">
        <f>VLOOKUP($C790,[1]量産!$C$4:$N$15550,3,FALSE)</f>
        <v>0</v>
      </c>
      <c r="AA790" s="42" t="str">
        <f>VLOOKUP($C790,[1]量産!$C$4:$N$15550,4,FALSE)</f>
        <v>VL01 NPR</v>
      </c>
      <c r="AB790" s="42" t="str">
        <f>VLOOKUP($C790,[1]量産!$C$4:$N$15550,5,FALSE)</f>
        <v>VL01 C3-Gr</v>
      </c>
      <c r="AC790" s="81" t="str">
        <f>VLOOKUP($C790,[1]量産!$C$4:$N$15550,6,FALSE)</f>
        <v>【I3JZ129】VL01 C3-Gr NPR 新規出図</v>
      </c>
      <c r="AD790" s="42" t="str">
        <f>VLOOKUP($C790,[1]量産!$C$4:$N$15550,7,FALSE)</f>
        <v>PA1-0071</v>
      </c>
      <c r="AE790" s="42" t="str">
        <f>VLOOKUP($C790,[1]量産!$C$4:$N$15550,8,FALSE)</f>
        <v>C</v>
      </c>
      <c r="AF790" s="82" t="str">
        <f>VLOOKUP($C790,[1]量産!$C$4:$N$15550,9,FALSE)</f>
        <v>WJM</v>
      </c>
      <c r="AG790" s="83" t="str">
        <f>VLOOKUP($C790,[1]量産!$C$4:$N$15550,10,FALSE)</f>
        <v>○</v>
      </c>
      <c r="AH790" s="42" t="str">
        <f>VLOOKUP($C790,[1]量産!$C$4:$N$15550,11,FALSE)</f>
        <v>-</v>
      </c>
      <c r="AI790" s="84">
        <f>VLOOKUP($C790,[1]量産!$C$4:$N$15550,12,FALSE)</f>
        <v>20200904</v>
      </c>
      <c r="AJ790" s="9"/>
      <c r="AK790" s="10"/>
      <c r="AL790" s="11"/>
      <c r="AM790" s="11"/>
      <c r="AN790" s="11"/>
      <c r="AQ790" s="11"/>
      <c r="AR790" s="11"/>
      <c r="BK790" s="13" t="e">
        <f>VLOOKUP(C:C,[2]Sheet2!$A:$A,1,FALSE)</f>
        <v>#N/A</v>
      </c>
    </row>
    <row r="791" spans="1:63" s="13" customFormat="1" ht="14.25" outlineLevel="1">
      <c r="A791" s="288">
        <v>770</v>
      </c>
      <c r="B791" s="64" t="s">
        <v>24</v>
      </c>
      <c r="C791" s="64">
        <v>8983906710</v>
      </c>
      <c r="D791" s="284" t="s">
        <v>8</v>
      </c>
      <c r="E791" s="247" t="e">
        <v>#N/A</v>
      </c>
      <c r="F791" s="64">
        <v>1</v>
      </c>
      <c r="G791" s="284" t="s">
        <v>873</v>
      </c>
      <c r="H791" s="64" t="s">
        <v>85</v>
      </c>
      <c r="I791" s="64"/>
      <c r="J791" s="64">
        <v>1</v>
      </c>
      <c r="K791" s="64"/>
      <c r="L791" s="285"/>
      <c r="M791" s="64"/>
      <c r="N791" s="286"/>
      <c r="O791" s="287"/>
      <c r="P791" s="287"/>
      <c r="Q791" s="287">
        <v>1</v>
      </c>
      <c r="R791" s="287">
        <v>4</v>
      </c>
      <c r="S791" s="287">
        <v>3</v>
      </c>
      <c r="T791" s="287">
        <v>1</v>
      </c>
      <c r="U791" s="287"/>
      <c r="V791" s="287">
        <v>10</v>
      </c>
      <c r="W791" s="287" t="s">
        <v>680</v>
      </c>
      <c r="X791" s="43" t="s">
        <v>787</v>
      </c>
      <c r="Y791" s="42" t="str">
        <f>VLOOKUP($C791,[1]量産!$C$4:$N$15550,2,FALSE)</f>
        <v>I3JZ129</v>
      </c>
      <c r="Z791" s="108">
        <f>VLOOKUP($C791,[1]量産!$C$4:$N$15550,3,FALSE)</f>
        <v>0</v>
      </c>
      <c r="AA791" s="42" t="str">
        <f>VLOOKUP($C791,[1]量産!$C$4:$N$15550,4,FALSE)</f>
        <v>VL01 NPR</v>
      </c>
      <c r="AB791" s="42" t="str">
        <f>VLOOKUP($C791,[1]量産!$C$4:$N$15550,5,FALSE)</f>
        <v>VL01 C3-Gr</v>
      </c>
      <c r="AC791" s="81" t="str">
        <f>VLOOKUP($C791,[1]量産!$C$4:$N$15550,6,FALSE)</f>
        <v>【I3JZ129】VL01 C3-Gr NPR 新規出図</v>
      </c>
      <c r="AD791" s="42" t="str">
        <f>VLOOKUP($C791,[1]量産!$C$4:$N$15550,7,FALSE)</f>
        <v>PA1-1147</v>
      </c>
      <c r="AE791" s="42" t="str">
        <f>VLOOKUP($C791,[1]量産!$C$4:$N$15550,8,FALSE)</f>
        <v>C</v>
      </c>
      <c r="AF791" s="82" t="str">
        <f>VLOOKUP($C791,[1]量産!$C$4:$N$15550,9,FALSE)</f>
        <v>WGM</v>
      </c>
      <c r="AG791" s="83" t="str">
        <f>VLOOKUP($C791,[1]量産!$C$4:$N$15550,10,FALSE)</f>
        <v>○</v>
      </c>
      <c r="AH791" s="42" t="str">
        <f>VLOOKUP($C791,[1]量産!$C$4:$N$15550,11,FALSE)</f>
        <v>-</v>
      </c>
      <c r="AI791" s="84">
        <f>VLOOKUP($C791,[1]量産!$C$4:$N$15550,12,FALSE)</f>
        <v>20211007</v>
      </c>
      <c r="AJ791" s="9"/>
      <c r="AK791" s="10"/>
      <c r="AL791" s="11"/>
      <c r="AM791" s="11"/>
      <c r="AN791" s="11"/>
      <c r="AQ791" s="11"/>
      <c r="AR791" s="11"/>
      <c r="BK791" s="13" t="e">
        <f>VLOOKUP(C:C,[2]Sheet2!$A:$A,1,FALSE)</f>
        <v>#N/A</v>
      </c>
    </row>
    <row r="792" spans="1:63" s="13" customFormat="1" ht="14.25" outlineLevel="1">
      <c r="A792" s="288">
        <v>773</v>
      </c>
      <c r="B792" s="64" t="s">
        <v>24</v>
      </c>
      <c r="C792" s="64">
        <v>8983906780</v>
      </c>
      <c r="D792" s="284" t="s">
        <v>8</v>
      </c>
      <c r="E792" s="247" t="e">
        <v>#N/A</v>
      </c>
      <c r="F792" s="64">
        <v>1</v>
      </c>
      <c r="G792" s="284" t="s">
        <v>901</v>
      </c>
      <c r="H792" s="64" t="s">
        <v>85</v>
      </c>
      <c r="I792" s="64"/>
      <c r="J792" s="64">
        <v>6</v>
      </c>
      <c r="K792" s="64">
        <v>2</v>
      </c>
      <c r="L792" s="285"/>
      <c r="M792" s="64"/>
      <c r="N792" s="286"/>
      <c r="O792" s="287">
        <v>1</v>
      </c>
      <c r="P792" s="287">
        <v>2</v>
      </c>
      <c r="Q792" s="287">
        <v>2</v>
      </c>
      <c r="R792" s="287">
        <v>1</v>
      </c>
      <c r="S792" s="287">
        <v>1</v>
      </c>
      <c r="T792" s="287">
        <v>1</v>
      </c>
      <c r="U792" s="287"/>
      <c r="V792" s="287">
        <v>16</v>
      </c>
      <c r="W792" s="287" t="s">
        <v>680</v>
      </c>
      <c r="X792" s="43" t="s">
        <v>787</v>
      </c>
      <c r="Y792" s="42" t="str">
        <f>VLOOKUP($C792,[1]量産!$C$4:$N$15550,2,FALSE)</f>
        <v>I3JZ689</v>
      </c>
      <c r="Z792" s="108">
        <f>VLOOKUP($C792,[1]量産!$C$4:$N$15550,3,FALSE)</f>
        <v>0</v>
      </c>
      <c r="AA792" s="42" t="str">
        <f>VLOOKUP($C792,[1]量産!$C$4:$N$15550,4,FALSE)</f>
        <v>VL01 NPR</v>
      </c>
      <c r="AB792" s="42" t="str">
        <f>VLOOKUP($C792,[1]量産!$C$4:$N$15550,5,FALSE)</f>
        <v>VL01 C3-Gr</v>
      </c>
      <c r="AC792" s="81" t="str">
        <f>VLOOKUP($C792,[1]量産!$C$4:$N$15550,6,FALSE)</f>
        <v>【I3JZ689】VL01 C3-Gr NPR 新規出図</v>
      </c>
      <c r="AD792" s="42" t="str">
        <f>VLOOKUP($C792,[1]量産!$C$4:$N$15550,7,FALSE)</f>
        <v>PA1-2014</v>
      </c>
      <c r="AE792" s="42" t="str">
        <f>VLOOKUP($C792,[1]量産!$C$4:$N$15550,8,FALSE)</f>
        <v>C</v>
      </c>
      <c r="AF792" s="82" t="str">
        <f>VLOOKUP($C792,[1]量産!$C$4:$N$15550,9,FALSE)</f>
        <v>W1S</v>
      </c>
      <c r="AG792" s="83" t="str">
        <f>VLOOKUP($C792,[1]量産!$C$4:$N$15550,10,FALSE)</f>
        <v>○</v>
      </c>
      <c r="AH792" s="42" t="str">
        <f>VLOOKUP($C792,[1]量産!$C$4:$N$15550,11,FALSE)</f>
        <v>-</v>
      </c>
      <c r="AI792" s="84">
        <f>VLOOKUP($C792,[1]量産!$C$4:$N$15550,12,FALSE)</f>
        <v>20220125</v>
      </c>
      <c r="AJ792" s="9"/>
      <c r="AK792" s="10"/>
      <c r="AL792" s="11"/>
      <c r="AM792" s="11"/>
      <c r="AN792" s="11"/>
      <c r="AQ792" s="11"/>
      <c r="AR792" s="11"/>
      <c r="BK792" s="13" t="e">
        <f>VLOOKUP(C:C,[2]Sheet2!$A:$A,1,FALSE)</f>
        <v>#N/A</v>
      </c>
    </row>
    <row r="793" spans="1:63" s="13" customFormat="1" ht="14.25" outlineLevel="1">
      <c r="A793" s="288">
        <v>778</v>
      </c>
      <c r="B793" s="64" t="s">
        <v>24</v>
      </c>
      <c r="C793" s="64">
        <v>8983906930</v>
      </c>
      <c r="D793" s="284" t="s">
        <v>8</v>
      </c>
      <c r="E793" s="247" t="e">
        <v>#N/A</v>
      </c>
      <c r="F793" s="64">
        <v>1</v>
      </c>
      <c r="G793" s="284" t="s">
        <v>1122</v>
      </c>
      <c r="H793" s="64" t="s">
        <v>85</v>
      </c>
      <c r="I793" s="64"/>
      <c r="J793" s="64">
        <v>4</v>
      </c>
      <c r="K793" s="64">
        <v>2</v>
      </c>
      <c r="L793" s="285">
        <v>1</v>
      </c>
      <c r="M793" s="64">
        <v>1</v>
      </c>
      <c r="N793" s="286">
        <v>1</v>
      </c>
      <c r="O793" s="287"/>
      <c r="P793" s="287"/>
      <c r="Q793" s="287"/>
      <c r="R793" s="287"/>
      <c r="S793" s="287"/>
      <c r="T793" s="287"/>
      <c r="U793" s="287"/>
      <c r="V793" s="287">
        <v>9</v>
      </c>
      <c r="W793" s="287" t="s">
        <v>680</v>
      </c>
      <c r="X793" s="43" t="s">
        <v>787</v>
      </c>
      <c r="Y793" s="42" t="str">
        <f>VLOOKUP($C793,[1]量産!$C$4:$N$15550,2,FALSE)</f>
        <v>I3JZ689</v>
      </c>
      <c r="Z793" s="108">
        <f>VLOOKUP($C793,[1]量産!$C$4:$N$15550,3,FALSE)</f>
        <v>0</v>
      </c>
      <c r="AA793" s="42" t="str">
        <f>VLOOKUP($C793,[1]量産!$C$4:$N$15550,4,FALSE)</f>
        <v>VL01 NPR</v>
      </c>
      <c r="AB793" s="42" t="str">
        <f>VLOOKUP($C793,[1]量産!$C$4:$N$15550,5,FALSE)</f>
        <v>VL01 C3-Gr</v>
      </c>
      <c r="AC793" s="81" t="str">
        <f>VLOOKUP($C793,[1]量産!$C$4:$N$15550,6,FALSE)</f>
        <v>【I3JZ689】VL01 C3-Gr NPR 新規出図</v>
      </c>
      <c r="AD793" s="42" t="str">
        <f>VLOOKUP($C793,[1]量産!$C$4:$N$15550,7,FALSE)</f>
        <v>PA1-0018</v>
      </c>
      <c r="AE793" s="42" t="str">
        <f>VLOOKUP($C793,[1]量産!$C$4:$N$15550,8,FALSE)</f>
        <v>C</v>
      </c>
      <c r="AF793" s="82" t="str">
        <f>VLOOKUP($C793,[1]量産!$C$4:$N$15550,9,FALSE)</f>
        <v>UF5</v>
      </c>
      <c r="AG793" s="83" t="str">
        <f>VLOOKUP($C793,[1]量産!$C$4:$N$15550,10,FALSE)</f>
        <v>○</v>
      </c>
      <c r="AH793" s="42" t="str">
        <f>VLOOKUP($C793,[1]量産!$C$4:$N$15550,11,FALSE)</f>
        <v>-</v>
      </c>
      <c r="AI793" s="84">
        <f>VLOOKUP($C793,[1]量産!$C$4:$N$15550,12,FALSE)</f>
        <v>20200218</v>
      </c>
      <c r="AJ793" s="9"/>
      <c r="AK793" s="10"/>
      <c r="AL793" s="11"/>
      <c r="AM793" s="11"/>
      <c r="AN793" s="11"/>
      <c r="AQ793" s="11"/>
      <c r="AR793" s="11"/>
      <c r="BK793" s="13" t="e">
        <f>VLOOKUP(C:C,[2]Sheet2!$A:$A,1,FALSE)</f>
        <v>#N/A</v>
      </c>
    </row>
    <row r="794" spans="1:63" s="13" customFormat="1" ht="14.25" outlineLevel="1">
      <c r="A794" s="288">
        <v>793</v>
      </c>
      <c r="B794" s="64" t="s">
        <v>24</v>
      </c>
      <c r="C794" s="64">
        <v>7552165481</v>
      </c>
      <c r="D794" s="284" t="s">
        <v>742</v>
      </c>
      <c r="E794" s="247" t="e">
        <v>#N/A</v>
      </c>
      <c r="F794" s="64">
        <v>3</v>
      </c>
      <c r="G794" s="284" t="s">
        <v>846</v>
      </c>
      <c r="H794" s="64" t="s">
        <v>85</v>
      </c>
      <c r="I794" s="64"/>
      <c r="J794" s="64">
        <v>6</v>
      </c>
      <c r="K794" s="64"/>
      <c r="L794" s="285"/>
      <c r="M794" s="64"/>
      <c r="N794" s="286"/>
      <c r="O794" s="287"/>
      <c r="P794" s="287"/>
      <c r="Q794" s="287"/>
      <c r="R794" s="287">
        <v>1</v>
      </c>
      <c r="S794" s="287">
        <v>1</v>
      </c>
      <c r="T794" s="287"/>
      <c r="U794" s="287"/>
      <c r="V794" s="287">
        <v>8</v>
      </c>
      <c r="W794" s="287" t="s">
        <v>680</v>
      </c>
      <c r="X794" s="43" t="s">
        <v>681</v>
      </c>
      <c r="Y794" s="42" t="str">
        <f>VLOOKUP($C794,[1]量産!$C$4:$N$15550,2,FALSE)</f>
        <v>I4K4072</v>
      </c>
      <c r="Z794" s="108">
        <f>VLOOKUP($C794,[1]量産!$C$4:$N$15550,3,FALSE)</f>
        <v>45439</v>
      </c>
      <c r="AA794" s="42" t="str">
        <f>VLOOKUP($C794,[1]量産!$C$4:$N$15550,4,FALSE)</f>
        <v>VK00 NP*</v>
      </c>
      <c r="AB794" s="42" t="str">
        <f>VLOOKUP($C794,[1]量産!$C$4:$N$15550,5,FALSE)</f>
        <v>VK00 B1-Gr 850幅</v>
      </c>
      <c r="AC794" s="81" t="str">
        <f>VLOOKUP($C794,[1]量産!$C$4:$N$15550,6,FALSE)</f>
        <v>VK00 B1-GR 850幅　一生向け　FRAME ASM 設変出図(内容:溶接NUT変更,W/PAINT部品 表面処理の変更,K研でのECR内容を今後のイベントに反映)</v>
      </c>
      <c r="AD794" s="42" t="str">
        <f>VLOOKUP($C794,[1]量産!$C$4:$N$15550,7,FALSE)</f>
        <v>PA1-4106</v>
      </c>
      <c r="AE794" s="42" t="str">
        <f>VLOOKUP($C794,[1]量産!$C$4:$N$15550,8,FALSE)</f>
        <v>C</v>
      </c>
      <c r="AF794" s="82" t="str">
        <f>VLOOKUP($C794,[1]量産!$C$4:$N$15550,9,FALSE)</f>
        <v>HK2</v>
      </c>
      <c r="AG794" s="83" t="str">
        <f>VLOOKUP($C794,[1]量産!$C$4:$N$15550,10,FALSE)</f>
        <v>○</v>
      </c>
      <c r="AH794" s="42" t="str">
        <f>VLOOKUP($C794,[1]量産!$C$4:$N$15550,11,FALSE)</f>
        <v>-</v>
      </c>
      <c r="AI794" s="84">
        <f>VLOOKUP($C794,[1]量産!$C$4:$N$15550,12,FALSE)</f>
        <v>20240822</v>
      </c>
      <c r="AJ794" s="9"/>
      <c r="AK794" s="10"/>
      <c r="AL794" s="11"/>
      <c r="AM794" s="11"/>
      <c r="AN794" s="11"/>
      <c r="AQ794" s="11"/>
      <c r="AR794" s="11"/>
      <c r="BK794" s="13" t="e">
        <f>VLOOKUP(C:C,[2]Sheet2!$A:$A,1,FALSE)</f>
        <v>#N/A</v>
      </c>
    </row>
    <row r="795" spans="1:63" s="13" customFormat="1" ht="14.25" outlineLevel="1">
      <c r="A795" s="288">
        <v>819</v>
      </c>
      <c r="B795" s="64" t="s">
        <v>24</v>
      </c>
      <c r="C795" s="64">
        <v>8975042750</v>
      </c>
      <c r="D795" s="284" t="s">
        <v>8</v>
      </c>
      <c r="E795" s="247" t="e">
        <v>#N/A</v>
      </c>
      <c r="F795" s="64">
        <v>3</v>
      </c>
      <c r="G795" s="284" t="s">
        <v>898</v>
      </c>
      <c r="H795" s="64" t="s">
        <v>85</v>
      </c>
      <c r="I795" s="64"/>
      <c r="J795" s="64">
        <v>6</v>
      </c>
      <c r="K795" s="64"/>
      <c r="L795" s="285"/>
      <c r="M795" s="64"/>
      <c r="N795" s="286"/>
      <c r="O795" s="287">
        <v>6</v>
      </c>
      <c r="P795" s="287"/>
      <c r="Q795" s="287"/>
      <c r="R795" s="287"/>
      <c r="S795" s="287"/>
      <c r="T795" s="287"/>
      <c r="U795" s="287"/>
      <c r="V795" s="287">
        <v>12</v>
      </c>
      <c r="W795" s="287" t="s">
        <v>680</v>
      </c>
      <c r="X795" s="43" t="s">
        <v>787</v>
      </c>
      <c r="Y795" s="42" t="str">
        <f>VLOOKUP($C795,[1]量産!$C$4:$N$15550,2,FALSE)</f>
        <v>I3JZ737</v>
      </c>
      <c r="Z795" s="108">
        <f>VLOOKUP($C795,[1]量産!$C$4:$N$15550,3,FALSE)</f>
        <v>0</v>
      </c>
      <c r="AA795" s="42" t="str">
        <f>VLOOKUP($C795,[1]量産!$C$4:$N$15550,4,FALSE)</f>
        <v>VL01 NPR</v>
      </c>
      <c r="AB795" s="42" t="str">
        <f>VLOOKUP($C795,[1]量産!$C$4:$N$15550,5,FALSE)</f>
        <v>VL01 C3-Gr</v>
      </c>
      <c r="AC795" s="81" t="str">
        <f>VLOOKUP($C795,[1]量産!$C$4:$N$15550,6,FALSE)</f>
        <v>【I3JZ737】VL01 NPR C3-Gr 新規出図</v>
      </c>
      <c r="AD795" s="42" t="str">
        <f>VLOOKUP($C795,[1]量産!$C$4:$N$15550,7,FALSE)</f>
        <v>PA1-3156</v>
      </c>
      <c r="AE795" s="42" t="str">
        <f>VLOOKUP($C795,[1]量産!$C$4:$N$15550,8,FALSE)</f>
        <v>C</v>
      </c>
      <c r="AF795" s="82" t="str">
        <f>VLOOKUP($C795,[1]量産!$C$4:$N$15550,9,FALSE)</f>
        <v>WZB</v>
      </c>
      <c r="AG795" s="83" t="str">
        <f>VLOOKUP($C795,[1]量産!$C$4:$N$15550,10,FALSE)</f>
        <v>○</v>
      </c>
      <c r="AH795" s="42" t="str">
        <f>VLOOKUP($C795,[1]量産!$C$4:$N$15550,11,FALSE)</f>
        <v>-</v>
      </c>
      <c r="AI795" s="84">
        <f>VLOOKUP($C795,[1]量産!$C$4:$N$15550,12,FALSE)</f>
        <v>20230809</v>
      </c>
      <c r="AJ795" s="9"/>
      <c r="AK795" s="10"/>
      <c r="AL795" s="11"/>
      <c r="AM795" s="11"/>
      <c r="AN795" s="11"/>
      <c r="AQ795" s="11"/>
      <c r="AR795" s="11"/>
      <c r="BK795" s="13" t="e">
        <f>VLOOKUP(C:C,[2]Sheet2!$A:$A,1,FALSE)</f>
        <v>#N/A</v>
      </c>
    </row>
    <row r="796" spans="1:63" s="13" customFormat="1" ht="14.25" outlineLevel="1">
      <c r="A796" s="288">
        <v>838</v>
      </c>
      <c r="B796" s="64" t="s">
        <v>24</v>
      </c>
      <c r="C796" s="64">
        <v>8983007010</v>
      </c>
      <c r="D796" s="284" t="s">
        <v>105</v>
      </c>
      <c r="E796" s="247" t="e">
        <v>#N/A</v>
      </c>
      <c r="F796" s="64">
        <v>3</v>
      </c>
      <c r="G796" s="284" t="s">
        <v>774</v>
      </c>
      <c r="H796" s="64" t="s">
        <v>85</v>
      </c>
      <c r="I796" s="64"/>
      <c r="J796" s="64">
        <v>6</v>
      </c>
      <c r="K796" s="64"/>
      <c r="L796" s="285"/>
      <c r="M796" s="64">
        <v>6</v>
      </c>
      <c r="N796" s="286">
        <v>6</v>
      </c>
      <c r="O796" s="287">
        <v>3</v>
      </c>
      <c r="P796" s="287">
        <v>3</v>
      </c>
      <c r="Q796" s="287"/>
      <c r="R796" s="287">
        <v>3</v>
      </c>
      <c r="S796" s="287">
        <v>3</v>
      </c>
      <c r="T796" s="287"/>
      <c r="U796" s="287"/>
      <c r="V796" s="287">
        <v>30</v>
      </c>
      <c r="W796" s="287" t="s">
        <v>680</v>
      </c>
      <c r="X796" s="43" t="s">
        <v>797</v>
      </c>
      <c r="Y796" s="42" t="str">
        <f>VLOOKUP($C796,[1]量産!$C$4:$N$15550,2,FALSE)</f>
        <v>I3JW211</v>
      </c>
      <c r="Z796" s="108">
        <f>VLOOKUP($C796,[1]量産!$C$4:$N$15550,3,FALSE)</f>
        <v>0</v>
      </c>
      <c r="AA796" s="42" t="str">
        <f>VLOOKUP($C796,[1]量産!$C$4:$N$15550,4,FALSE)</f>
        <v>VN97 NPR</v>
      </c>
      <c r="AB796" s="42" t="str">
        <f>VLOOKUP($C796,[1]量産!$C$4:$N$15550,5,FALSE)</f>
        <v>VN97 D4-Gr</v>
      </c>
      <c r="AC796" s="81" t="str">
        <f>VLOOKUP($C796,[1]量産!$C$4:$N$15550,6,FALSE)</f>
        <v>【3JW211】VN97 D4-Gr K研2,K研3向け FR ASM 15品番新出 8983007000_7010_8983023850_8983040110～0200_3240_3250 内示有_7010のみ</v>
      </c>
      <c r="AD796" s="42" t="str">
        <f>VLOOKUP($C796,[1]量産!$C$4:$N$15550,7,FALSE)</f>
        <v>PA1-5034/37</v>
      </c>
      <c r="AE796" s="42" t="str">
        <f>VLOOKUP($C796,[1]量産!$C$4:$N$15550,8,FALSE)</f>
        <v>C</v>
      </c>
      <c r="AF796" s="82" t="str">
        <f>VLOOKUP($C796,[1]量産!$C$4:$N$15550,9,FALSE)</f>
        <v>WM6</v>
      </c>
      <c r="AG796" s="83" t="str">
        <f>VLOOKUP($C796,[1]量産!$C$4:$N$15550,10,FALSE)</f>
        <v>○</v>
      </c>
      <c r="AH796" s="42" t="str">
        <f>VLOOKUP($C796,[1]量産!$C$4:$N$15550,11,FALSE)</f>
        <v>-</v>
      </c>
      <c r="AI796" s="84" t="str">
        <f>VLOOKUP($C796,[1]量産!$C$4:$N$15550,12,FALSE)</f>
        <v>20150303</v>
      </c>
      <c r="AJ796" s="9"/>
      <c r="AK796" s="10"/>
      <c r="AL796" s="11"/>
      <c r="AM796" s="11"/>
      <c r="AN796" s="11"/>
      <c r="AQ796" s="11"/>
      <c r="AR796" s="11"/>
      <c r="BK796" s="13" t="e">
        <f>VLOOKUP(C:C,[2]Sheet2!$A:$A,1,FALSE)</f>
        <v>#N/A</v>
      </c>
    </row>
    <row r="797" spans="1:63" s="13" customFormat="1" ht="14.25" outlineLevel="1">
      <c r="A797" s="288">
        <v>842</v>
      </c>
      <c r="B797" s="64" t="s">
        <v>24</v>
      </c>
      <c r="C797" s="64">
        <v>8983826021</v>
      </c>
      <c r="D797" s="284" t="s">
        <v>40</v>
      </c>
      <c r="E797" s="247" t="e">
        <v>#N/A</v>
      </c>
      <c r="F797" s="64">
        <v>3</v>
      </c>
      <c r="G797" s="284" t="s">
        <v>770</v>
      </c>
      <c r="H797" s="64" t="s">
        <v>85</v>
      </c>
      <c r="I797" s="64"/>
      <c r="J797" s="64">
        <v>6</v>
      </c>
      <c r="K797" s="64"/>
      <c r="L797" s="285"/>
      <c r="M797" s="64"/>
      <c r="N797" s="286"/>
      <c r="O797" s="287"/>
      <c r="P797" s="287">
        <v>3</v>
      </c>
      <c r="Q797" s="287"/>
      <c r="R797" s="287">
        <v>3</v>
      </c>
      <c r="S797" s="287">
        <v>3</v>
      </c>
      <c r="T797" s="287"/>
      <c r="U797" s="287"/>
      <c r="V797" s="287">
        <v>15</v>
      </c>
      <c r="W797" s="287" t="s">
        <v>680</v>
      </c>
      <c r="X797" s="43" t="s">
        <v>785</v>
      </c>
      <c r="Y797" s="42" t="str">
        <f>VLOOKUP($C797,[1]量産!$C$4:$N$15550,2,FALSE)</f>
        <v>I4JFZ48</v>
      </c>
      <c r="Z797" s="108">
        <f>VLOOKUP($C797,[1]量産!$C$4:$N$15550,3,FALSE)</f>
        <v>0</v>
      </c>
      <c r="AA797" s="42" t="str">
        <f>VLOOKUP($C797,[1]量産!$C$4:$N$15550,4,FALSE)</f>
        <v>VL08-E2</v>
      </c>
      <c r="AB797" s="42" t="str">
        <f>VLOOKUP($C797,[1]量産!$C$4:$N$15550,5,FALSE)</f>
        <v>VL08　E1-Gr</v>
      </c>
      <c r="AC797" s="81" t="str">
        <f>VLOOKUP($C797,[1]量産!$C$4:$N$15550,6,FALSE)</f>
        <v>【I4JFZ48】VL08 E1-Gr 新規 FRAME ASM S/MにNUT追加　サ変</v>
      </c>
      <c r="AD797" s="42" t="str">
        <f>VLOOKUP($C797,[1]量産!$C$4:$N$15550,7,FALSE)</f>
        <v>PA1-9017</v>
      </c>
      <c r="AE797" s="42" t="str">
        <f>VLOOKUP($C797,[1]量産!$C$4:$N$15550,8,FALSE)</f>
        <v>C</v>
      </c>
      <c r="AF797" s="82" t="str">
        <f>VLOOKUP($C797,[1]量産!$C$4:$N$15550,9,FALSE)</f>
        <v>WSH</v>
      </c>
      <c r="AG797" s="83" t="str">
        <f>VLOOKUP($C797,[1]量産!$C$4:$N$15550,10,FALSE)</f>
        <v>○</v>
      </c>
      <c r="AH797" s="42" t="str">
        <f>VLOOKUP($C797,[1]量産!$C$4:$N$15550,11,FALSE)</f>
        <v>-</v>
      </c>
      <c r="AI797" s="84">
        <f>VLOOKUP($C797,[1]量産!$C$4:$N$15550,12,FALSE)</f>
        <v>20190204</v>
      </c>
      <c r="AJ797" s="9"/>
      <c r="AK797" s="10"/>
      <c r="AL797" s="11"/>
      <c r="AM797" s="11"/>
      <c r="AN797" s="11"/>
      <c r="AQ797" s="11"/>
      <c r="AR797" s="11"/>
      <c r="BK797" s="13" t="e">
        <f>VLOOKUP(C:C,[2]Sheet2!$A:$A,1,FALSE)</f>
        <v>#N/A</v>
      </c>
    </row>
    <row r="798" spans="1:63" s="13" customFormat="1" ht="14.25" outlineLevel="1">
      <c r="A798" s="288">
        <v>845</v>
      </c>
      <c r="B798" s="64" t="s">
        <v>24</v>
      </c>
      <c r="C798" s="64">
        <v>8983906400</v>
      </c>
      <c r="D798" s="284" t="s">
        <v>8</v>
      </c>
      <c r="E798" s="247" t="e">
        <v>#N/A</v>
      </c>
      <c r="F798" s="64">
        <v>3</v>
      </c>
      <c r="G798" s="284" t="s">
        <v>112</v>
      </c>
      <c r="H798" s="64" t="s">
        <v>85</v>
      </c>
      <c r="I798" s="64"/>
      <c r="J798" s="64">
        <v>12</v>
      </c>
      <c r="K798" s="64"/>
      <c r="L798" s="285">
        <v>6</v>
      </c>
      <c r="M798" s="64">
        <v>6</v>
      </c>
      <c r="N798" s="286">
        <v>18</v>
      </c>
      <c r="O798" s="287">
        <v>6</v>
      </c>
      <c r="P798" s="287"/>
      <c r="Q798" s="287">
        <v>6</v>
      </c>
      <c r="R798" s="287"/>
      <c r="S798" s="287"/>
      <c r="T798" s="287"/>
      <c r="U798" s="287"/>
      <c r="V798" s="287">
        <v>54</v>
      </c>
      <c r="W798" s="287" t="s">
        <v>680</v>
      </c>
      <c r="X798" s="43" t="s">
        <v>787</v>
      </c>
      <c r="Y798" s="42" t="str">
        <f>VLOOKUP($C798,[1]量産!$C$4:$N$15550,2,FALSE)</f>
        <v>I3JZ129</v>
      </c>
      <c r="Z798" s="108">
        <f>VLOOKUP($C798,[1]量産!$C$4:$N$15550,3,FALSE)</f>
        <v>0</v>
      </c>
      <c r="AA798" s="42" t="str">
        <f>VLOOKUP($C798,[1]量産!$C$4:$N$15550,4,FALSE)</f>
        <v>VL01 NPR</v>
      </c>
      <c r="AB798" s="42" t="str">
        <f>VLOOKUP($C798,[1]量産!$C$4:$N$15550,5,FALSE)</f>
        <v>VL01 C3-Gr</v>
      </c>
      <c r="AC798" s="81" t="str">
        <f>VLOOKUP($C798,[1]量産!$C$4:$N$15550,6,FALSE)</f>
        <v>【I3JZ129】VL01 C3-Gr NPR 新規出図</v>
      </c>
      <c r="AD798" s="42" t="str">
        <f>VLOOKUP($C798,[1]量産!$C$4:$N$15550,7,FALSE)</f>
        <v>PA1-8108</v>
      </c>
      <c r="AE798" s="42" t="str">
        <f>VLOOKUP($C798,[1]量産!$C$4:$N$15550,8,FALSE)</f>
        <v>C</v>
      </c>
      <c r="AF798" s="82" t="str">
        <f>VLOOKUP($C798,[1]量産!$C$4:$N$15550,9,FALSE)</f>
        <v>WGE</v>
      </c>
      <c r="AG798" s="83" t="str">
        <f>VLOOKUP($C798,[1]量産!$C$4:$N$15550,10,FALSE)</f>
        <v>○</v>
      </c>
      <c r="AH798" s="42" t="str">
        <f>VLOOKUP($C798,[1]量産!$C$4:$N$15550,11,FALSE)</f>
        <v>-</v>
      </c>
      <c r="AI798" s="84">
        <f>VLOOKUP($C798,[1]量産!$C$4:$N$15550,12,FALSE)</f>
        <v>20180913</v>
      </c>
      <c r="AJ798" s="9"/>
      <c r="AK798" s="10"/>
      <c r="AL798" s="11"/>
      <c r="AM798" s="11"/>
      <c r="AN798" s="11"/>
      <c r="AQ798" s="11"/>
      <c r="AR798" s="11"/>
      <c r="BK798" s="13" t="e">
        <f>VLOOKUP(C:C,[2]Sheet2!$A:$A,1,FALSE)</f>
        <v>#N/A</v>
      </c>
    </row>
    <row r="799" spans="1:63" s="13" customFormat="1" ht="14.25" outlineLevel="1">
      <c r="A799" s="288">
        <v>847</v>
      </c>
      <c r="B799" s="64" t="s">
        <v>24</v>
      </c>
      <c r="C799" s="64">
        <v>8983906770</v>
      </c>
      <c r="D799" s="284" t="s">
        <v>8</v>
      </c>
      <c r="E799" s="285" t="e">
        <v>#N/A</v>
      </c>
      <c r="F799" s="64">
        <v>3</v>
      </c>
      <c r="G799" s="284" t="s">
        <v>120</v>
      </c>
      <c r="H799" s="64" t="s">
        <v>85</v>
      </c>
      <c r="I799" s="64"/>
      <c r="J799" s="64">
        <v>6</v>
      </c>
      <c r="K799" s="64">
        <v>6</v>
      </c>
      <c r="L799" s="285"/>
      <c r="M799" s="64"/>
      <c r="N799" s="286"/>
      <c r="O799" s="287">
        <v>6</v>
      </c>
      <c r="P799" s="287"/>
      <c r="Q799" s="287"/>
      <c r="R799" s="287"/>
      <c r="S799" s="287"/>
      <c r="T799" s="287"/>
      <c r="U799" s="287"/>
      <c r="V799" s="287">
        <v>18</v>
      </c>
      <c r="W799" s="287" t="s">
        <v>680</v>
      </c>
      <c r="X799" s="43" t="s">
        <v>787</v>
      </c>
      <c r="Y799" s="42" t="str">
        <f>VLOOKUP($C799,[1]量産!$C$4:$N$15550,2,FALSE)</f>
        <v>I3JZ689</v>
      </c>
      <c r="Z799" s="108">
        <f>VLOOKUP($C799,[1]量産!$C$4:$N$15550,3,FALSE)</f>
        <v>0</v>
      </c>
      <c r="AA799" s="42" t="str">
        <f>VLOOKUP($C799,[1]量産!$C$4:$N$15550,4,FALSE)</f>
        <v>VL01 NPR</v>
      </c>
      <c r="AB799" s="42" t="str">
        <f>VLOOKUP($C799,[1]量産!$C$4:$N$15550,5,FALSE)</f>
        <v>VL01 C3-Gr</v>
      </c>
      <c r="AC799" s="81" t="str">
        <f>VLOOKUP($C799,[1]量産!$C$4:$N$15550,6,FALSE)</f>
        <v>【I3JZ689】VL01 C3-Gr NPR 新規出図</v>
      </c>
      <c r="AD799" s="42" t="str">
        <f>VLOOKUP($C799,[1]量産!$C$4:$N$15550,7,FALSE)</f>
        <v>PA1-1143</v>
      </c>
      <c r="AE799" s="42" t="str">
        <f>VLOOKUP($C799,[1]量産!$C$4:$N$15550,8,FALSE)</f>
        <v>C</v>
      </c>
      <c r="AF799" s="82" t="str">
        <f>VLOOKUP($C799,[1]量産!$C$4:$N$15550,9,FALSE)</f>
        <v>W1Q</v>
      </c>
      <c r="AG799" s="83" t="str">
        <f>VLOOKUP($C799,[1]量産!$C$4:$N$15550,10,FALSE)</f>
        <v>○</v>
      </c>
      <c r="AH799" s="42" t="str">
        <f>VLOOKUP($C799,[1]量産!$C$4:$N$15550,11,FALSE)</f>
        <v>-</v>
      </c>
      <c r="AI799" s="84">
        <f>VLOOKUP($C799,[1]量産!$C$4:$N$15550,12,FALSE)</f>
        <v>20211007</v>
      </c>
      <c r="AJ799" s="9"/>
      <c r="AK799" s="10"/>
      <c r="AL799" s="11"/>
      <c r="AM799" s="11"/>
      <c r="AN799" s="11"/>
      <c r="AQ799" s="11"/>
      <c r="AR799" s="11"/>
      <c r="BK799" s="13" t="e">
        <f>VLOOKUP(C:C,[2]Sheet2!$A:$A,1,FALSE)</f>
        <v>#N/A</v>
      </c>
    </row>
    <row r="800" spans="1:63" s="13" customFormat="1" ht="14.25" outlineLevel="1">
      <c r="A800" s="288">
        <v>800</v>
      </c>
      <c r="B800" s="64" t="s">
        <v>24</v>
      </c>
      <c r="C800" s="64">
        <v>7552418171</v>
      </c>
      <c r="D800" s="284" t="s">
        <v>742</v>
      </c>
      <c r="E800" s="247" t="s">
        <v>1653</v>
      </c>
      <c r="F800" s="64">
        <v>3</v>
      </c>
      <c r="G800" s="284" t="s">
        <v>780</v>
      </c>
      <c r="H800" s="64" t="s">
        <v>85</v>
      </c>
      <c r="I800" s="64"/>
      <c r="J800" s="64"/>
      <c r="K800" s="64">
        <v>6</v>
      </c>
      <c r="L800" s="285"/>
      <c r="M800" s="64"/>
      <c r="N800" s="286"/>
      <c r="O800" s="287"/>
      <c r="P800" s="287">
        <v>1</v>
      </c>
      <c r="Q800" s="287">
        <v>1</v>
      </c>
      <c r="R800" s="287">
        <v>1</v>
      </c>
      <c r="S800" s="287">
        <v>1</v>
      </c>
      <c r="T800" s="287"/>
      <c r="U800" s="287"/>
      <c r="V800" s="287">
        <v>10</v>
      </c>
      <c r="W800" s="287" t="s">
        <v>680</v>
      </c>
      <c r="X800" s="43" t="s">
        <v>681</v>
      </c>
      <c r="Y800" s="42" t="str">
        <f>VLOOKUP($C800,[1]量産!$C$4:$N$15550,2,FALSE)</f>
        <v>I4K5443</v>
      </c>
      <c r="Z800" s="108">
        <f>VLOOKUP($C800,[1]量産!$C$4:$N$15550,3,FALSE)</f>
        <v>45527</v>
      </c>
      <c r="AA800" s="42" t="str">
        <f>VLOOKUP($C800,[1]量産!$C$4:$N$15550,4,FALSE)</f>
        <v>VK00 NP*</v>
      </c>
      <c r="AB800" s="42" t="str">
        <f>VLOOKUP($C800,[1]量産!$C$4:$N$15550,5,FALSE)</f>
        <v>VK00 B1-Gr 850幅</v>
      </c>
      <c r="AC800" s="81" t="str">
        <f>VLOOKUP($C800,[1]量産!$C$4:$N$15550,6,FALSE)</f>
        <v>VK00 3X 850幅 B1-GR FRAME ASM 設変出図(内容：FRAME ASM内容品最新化,S/M ASM LH 溶接NUT及びSTIFF SUB SPG BRKT追加,RIVET削除,REINF LH 溶接NUT追加)</v>
      </c>
      <c r="AD800" s="42">
        <f>VLOOKUP($C800,[1]量産!$C$4:$N$15550,7,FALSE)</f>
        <v>0</v>
      </c>
      <c r="AE800" s="42" t="str">
        <f>VLOOKUP($C800,[1]量産!$C$4:$N$15550,8,FALSE)</f>
        <v>C</v>
      </c>
      <c r="AF800" s="82">
        <f>VLOOKUP($C800,[1]量産!$C$4:$N$15550,9,FALSE)</f>
        <v>0</v>
      </c>
      <c r="AG800" s="83" t="str">
        <f>VLOOKUP($C800,[1]量産!$C$4:$N$15550,10,FALSE)</f>
        <v>○</v>
      </c>
      <c r="AH800" s="42" t="str">
        <f>VLOOKUP($C800,[1]量産!$C$4:$N$15550,11,FALSE)</f>
        <v>-</v>
      </c>
      <c r="AI800" s="84">
        <f>VLOOKUP($C800,[1]量産!$C$4:$N$15550,12,FALSE)</f>
        <v>20240911</v>
      </c>
      <c r="AJ800" s="9"/>
      <c r="AK800" s="10"/>
      <c r="AL800" s="11"/>
      <c r="AM800" s="11"/>
      <c r="AN800" s="11"/>
      <c r="AQ800" s="11"/>
      <c r="AR800" s="11"/>
      <c r="BK800" s="13" t="e">
        <f>VLOOKUP(C:C,[2]Sheet2!$A:$A,1,FALSE)</f>
        <v>#N/A</v>
      </c>
    </row>
    <row r="801" spans="1:63" s="13" customFormat="1" ht="14.25" outlineLevel="1">
      <c r="A801" s="288">
        <v>661</v>
      </c>
      <c r="B801" s="64" t="s">
        <v>24</v>
      </c>
      <c r="C801" s="64">
        <v>8975249561</v>
      </c>
      <c r="D801" s="284" t="s">
        <v>39</v>
      </c>
      <c r="E801" s="285" t="s">
        <v>400</v>
      </c>
      <c r="F801" s="64">
        <v>1</v>
      </c>
      <c r="G801" s="284" t="s">
        <v>1581</v>
      </c>
      <c r="H801" s="64" t="s">
        <v>85</v>
      </c>
      <c r="I801" s="64"/>
      <c r="J801" s="64"/>
      <c r="K801" s="64">
        <v>1</v>
      </c>
      <c r="L801" s="285">
        <v>1</v>
      </c>
      <c r="M801" s="64"/>
      <c r="N801" s="286"/>
      <c r="O801" s="287"/>
      <c r="P801" s="287">
        <v>1</v>
      </c>
      <c r="Q801" s="287">
        <v>1</v>
      </c>
      <c r="R801" s="287"/>
      <c r="S801" s="287"/>
      <c r="T801" s="287"/>
      <c r="U801" s="287"/>
      <c r="V801" s="287">
        <v>4</v>
      </c>
      <c r="W801" s="287" t="s">
        <v>680</v>
      </c>
      <c r="X801" s="43" t="s">
        <v>683</v>
      </c>
      <c r="Y801" s="42" t="str">
        <f>VLOOKUP($C801,[1]量産!$C$4:$N$15550,2,FALSE)</f>
        <v>I4JHG79</v>
      </c>
      <c r="Z801" s="108">
        <f>VLOOKUP($C801,[1]量産!$C$4:$N$15550,3,FALSE)</f>
        <v>0</v>
      </c>
      <c r="AA801" s="42" t="str">
        <f>VLOOKUP($C801,[1]量産!$C$4:$N$15550,4,FALSE)</f>
        <v>VL20 NPR</v>
      </c>
      <c r="AB801" s="42" t="str">
        <f>VLOOKUP($C801,[1]量産!$C$4:$N$15550,5,FALSE)</f>
        <v>VL20 D-Gr</v>
      </c>
      <c r="AC801" s="81" t="str">
        <f>VLOOKUP($C801,[1]量産!$C$4:$N$15550,6,FALSE)</f>
        <v>【I4JHG79】VL20 D-Gr　量産向け設変出図</v>
      </c>
      <c r="AD801" s="42" t="str">
        <f>VLOOKUP($C801,[1]量産!$C$4:$N$15550,7,FALSE)</f>
        <v>PA1-5073</v>
      </c>
      <c r="AE801" s="42" t="str">
        <f>VLOOKUP($C801,[1]量産!$C$4:$N$15550,8,FALSE)</f>
        <v>C</v>
      </c>
      <c r="AF801" s="82" t="str">
        <f>VLOOKUP($C801,[1]量産!$C$4:$N$15550,9,FALSE)</f>
        <v>W4G</v>
      </c>
      <c r="AG801" s="83" t="str">
        <f>VLOOKUP($C801,[1]量産!$C$4:$N$15550,10,FALSE)</f>
        <v>○</v>
      </c>
      <c r="AH801" s="42" t="str">
        <f>VLOOKUP($C801,[1]量産!$C$4:$N$15550,11,FALSE)</f>
        <v>-</v>
      </c>
      <c r="AI801" s="84">
        <f>VLOOKUP($C801,[1]量産!$C$4:$N$15550,12,FALSE)</f>
        <v>20250617</v>
      </c>
      <c r="AJ801" s="9"/>
      <c r="AK801" s="10"/>
      <c r="AL801" s="11"/>
      <c r="AM801" s="11"/>
      <c r="AN801" s="11"/>
      <c r="AQ801" s="11"/>
      <c r="AR801" s="11"/>
      <c r="BK801" s="13" t="e">
        <f>VLOOKUP(C:C,[2]Sheet2!$A:$A,1,FALSE)</f>
        <v>#N/A</v>
      </c>
    </row>
    <row r="802" spans="1:63" s="13" customFormat="1" ht="14.25" outlineLevel="1">
      <c r="A802" s="288">
        <v>663</v>
      </c>
      <c r="B802" s="64" t="s">
        <v>24</v>
      </c>
      <c r="C802" s="64">
        <v>8975339330</v>
      </c>
      <c r="D802" s="284" t="s">
        <v>43</v>
      </c>
      <c r="E802" s="247" t="e">
        <v>#N/A</v>
      </c>
      <c r="F802" s="64">
        <v>1</v>
      </c>
      <c r="G802" s="284" t="s">
        <v>1064</v>
      </c>
      <c r="H802" s="64" t="s">
        <v>85</v>
      </c>
      <c r="I802" s="64"/>
      <c r="J802" s="64"/>
      <c r="K802" s="64">
        <v>1</v>
      </c>
      <c r="L802" s="285"/>
      <c r="M802" s="64"/>
      <c r="N802" s="286"/>
      <c r="O802" s="287">
        <v>2</v>
      </c>
      <c r="P802" s="287">
        <v>5</v>
      </c>
      <c r="Q802" s="287">
        <v>5</v>
      </c>
      <c r="R802" s="287">
        <v>5</v>
      </c>
      <c r="S802" s="287">
        <v>4</v>
      </c>
      <c r="T802" s="287">
        <v>1</v>
      </c>
      <c r="U802" s="287"/>
      <c r="V802" s="287">
        <v>23</v>
      </c>
      <c r="W802" s="287" t="s">
        <v>680</v>
      </c>
      <c r="X802" s="43" t="s">
        <v>787</v>
      </c>
      <c r="Y802" s="42" t="str">
        <f>VLOOKUP($C802,[1]量産!$C$4:$N$15550,2,FALSE)</f>
        <v>I4JGY97</v>
      </c>
      <c r="Z802" s="108">
        <f>VLOOKUP($C802,[1]量産!$C$4:$N$15550,3,FALSE)</f>
        <v>0</v>
      </c>
      <c r="AA802" s="42" t="str">
        <f>VLOOKUP($C802,[1]量産!$C$4:$N$15550,4,FALSE)</f>
        <v>VL01 NPS</v>
      </c>
      <c r="AB802" s="42" t="str">
        <f>VLOOKUP($C802,[1]量産!$C$4:$N$15550,5,FALSE)</f>
        <v>VL01 F3-Gr</v>
      </c>
      <c r="AC802" s="81" t="str">
        <f>VLOOKUP($C802,[1]量産!$C$4:$N$15550,6,FALSE)</f>
        <v>【I4JGY97】VL01/VN97/VN73 3X 誤記訂正 同番設変</v>
      </c>
      <c r="AD802" s="42" t="str">
        <f>VLOOKUP($C802,[1]量産!$C$4:$N$15550,7,FALSE)</f>
        <v>PA1-1126</v>
      </c>
      <c r="AE802" s="42" t="str">
        <f>VLOOKUP($C802,[1]量産!$C$4:$N$15550,8,FALSE)</f>
        <v>C</v>
      </c>
      <c r="AF802" s="82" t="str">
        <f>VLOOKUP($C802,[1]量産!$C$4:$N$15550,9,FALSE)</f>
        <v>UFB</v>
      </c>
      <c r="AG802" s="83" t="str">
        <f>VLOOKUP($C802,[1]量産!$C$4:$N$15550,10,FALSE)</f>
        <v>○</v>
      </c>
      <c r="AH802" s="42" t="str">
        <f>VLOOKUP($C802,[1]量産!$C$4:$N$15550,11,FALSE)</f>
        <v>-</v>
      </c>
      <c r="AI802" s="84">
        <f>VLOOKUP($C802,[1]量産!$C$4:$N$15550,12,FALSE)</f>
        <v>20210928</v>
      </c>
      <c r="AJ802" s="9"/>
      <c r="AK802" s="10"/>
      <c r="AL802" s="11"/>
      <c r="AM802" s="11"/>
      <c r="AN802" s="11"/>
      <c r="AQ802" s="11"/>
      <c r="AR802" s="11"/>
      <c r="BK802" s="13" t="e">
        <f>VLOOKUP(C:C,[2]Sheet2!$A:$A,1,FALSE)</f>
        <v>#N/A</v>
      </c>
    </row>
    <row r="803" spans="1:63" s="13" customFormat="1" ht="14.25" outlineLevel="1">
      <c r="A803" s="288">
        <v>679</v>
      </c>
      <c r="B803" s="64" t="s">
        <v>24</v>
      </c>
      <c r="C803" s="64">
        <v>8975587360</v>
      </c>
      <c r="D803" s="284" t="s">
        <v>39</v>
      </c>
      <c r="E803" s="285" t="e">
        <v>#N/A</v>
      </c>
      <c r="F803" s="64">
        <v>1</v>
      </c>
      <c r="G803" s="284" t="s">
        <v>952</v>
      </c>
      <c r="H803" s="64" t="s">
        <v>85</v>
      </c>
      <c r="I803" s="64"/>
      <c r="J803" s="64"/>
      <c r="K803" s="64">
        <v>1</v>
      </c>
      <c r="L803" s="285">
        <v>1</v>
      </c>
      <c r="M803" s="64"/>
      <c r="N803" s="286"/>
      <c r="O803" s="287">
        <v>1</v>
      </c>
      <c r="P803" s="287">
        <v>1</v>
      </c>
      <c r="Q803" s="287">
        <v>1</v>
      </c>
      <c r="R803" s="287">
        <v>1</v>
      </c>
      <c r="S803" s="287"/>
      <c r="T803" s="287"/>
      <c r="U803" s="287"/>
      <c r="V803" s="287">
        <v>6</v>
      </c>
      <c r="W803" s="287" t="s">
        <v>680</v>
      </c>
      <c r="X803" s="43" t="s">
        <v>683</v>
      </c>
      <c r="Y803" s="42" t="str">
        <f>VLOOKUP($C803,[1]量産!$C$4:$N$15550,2,FALSE)</f>
        <v>I3JAK91</v>
      </c>
      <c r="Z803" s="108">
        <f>VLOOKUP($C803,[1]量産!$C$4:$N$15550,3,FALSE)</f>
        <v>0</v>
      </c>
      <c r="AA803" s="42" t="str">
        <f>VLOOKUP($C803,[1]量産!$C$4:$N$15550,4,FALSE)</f>
        <v>VL20 NPR</v>
      </c>
      <c r="AB803" s="42" t="str">
        <f>VLOOKUP($C803,[1]量産!$C$4:$N$15550,5,FALSE)</f>
        <v>VL20 D-Gr</v>
      </c>
      <c r="AC803" s="81" t="str">
        <f>VLOOKUP($C803,[1]量産!$C$4:$N$15550,6,FALSE)</f>
        <v>【I3JAK91】VL20 D-Gr　量産向け新規出図</v>
      </c>
      <c r="AD803" s="42" t="str">
        <f>VLOOKUP($C803,[1]量産!$C$4:$N$15550,7,FALSE)</f>
        <v>PA1-3034</v>
      </c>
      <c r="AE803" s="42" t="str">
        <f>VLOOKUP($C803,[1]量産!$C$4:$N$15550,8,FALSE)</f>
        <v>C</v>
      </c>
      <c r="AF803" s="82" t="str">
        <f>VLOOKUP($C803,[1]量産!$C$4:$N$15550,9,FALSE)</f>
        <v>WY1</v>
      </c>
      <c r="AG803" s="83" t="str">
        <f>VLOOKUP($C803,[1]量産!$C$4:$N$15550,10,FALSE)</f>
        <v>○</v>
      </c>
      <c r="AH803" s="42" t="str">
        <f>VLOOKUP($C803,[1]量産!$C$4:$N$15550,11,FALSE)</f>
        <v>-</v>
      </c>
      <c r="AI803" s="84">
        <f>VLOOKUP($C803,[1]量産!$C$4:$N$15550,12,FALSE)</f>
        <v>20230220</v>
      </c>
      <c r="AJ803" s="9"/>
      <c r="AK803" s="10"/>
      <c r="AL803" s="11"/>
      <c r="AM803" s="11"/>
      <c r="AN803" s="11"/>
      <c r="AQ803" s="11"/>
      <c r="AR803" s="11"/>
      <c r="BK803" s="13" t="e">
        <f>VLOOKUP(C:C,[2]Sheet2!$A:$A,1,FALSE)</f>
        <v>#N/A</v>
      </c>
    </row>
    <row r="804" spans="1:63" s="13" customFormat="1" ht="14.25" outlineLevel="1">
      <c r="A804" s="288">
        <v>789</v>
      </c>
      <c r="B804" s="64" t="s">
        <v>24</v>
      </c>
      <c r="C804" s="64">
        <v>7552165082</v>
      </c>
      <c r="D804" s="284" t="s">
        <v>768</v>
      </c>
      <c r="E804" s="285" t="e">
        <v>#N/A</v>
      </c>
      <c r="F804" s="64">
        <v>3</v>
      </c>
      <c r="G804" s="284" t="s">
        <v>1174</v>
      </c>
      <c r="H804" s="64" t="s">
        <v>85</v>
      </c>
      <c r="I804" s="64"/>
      <c r="J804" s="64"/>
      <c r="K804" s="64">
        <v>24</v>
      </c>
      <c r="L804" s="285">
        <v>6</v>
      </c>
      <c r="M804" s="64">
        <v>12</v>
      </c>
      <c r="N804" s="286">
        <v>6</v>
      </c>
      <c r="O804" s="287">
        <v>12</v>
      </c>
      <c r="P804" s="287">
        <v>2</v>
      </c>
      <c r="Q804" s="287">
        <v>2</v>
      </c>
      <c r="R804" s="287">
        <v>2</v>
      </c>
      <c r="S804" s="287">
        <v>2</v>
      </c>
      <c r="T804" s="287"/>
      <c r="U804" s="287"/>
      <c r="V804" s="287">
        <v>68</v>
      </c>
      <c r="W804" s="287" t="s">
        <v>680</v>
      </c>
      <c r="X804" s="43" t="s">
        <v>681</v>
      </c>
      <c r="Y804" s="42" t="str">
        <f>VLOOKUP($C804,[1]量産!$C$4:$N$15550,2,FALSE)</f>
        <v>I4K5771</v>
      </c>
      <c r="Z804" s="108">
        <f>VLOOKUP($C804,[1]量産!$C$4:$N$15550,3,FALSE)</f>
        <v>45553</v>
      </c>
      <c r="AA804" s="42" t="str">
        <f>VLOOKUP($C804,[1]量産!$C$4:$N$15550,4,FALSE)</f>
        <v>VK00 N**</v>
      </c>
      <c r="AB804" s="42" t="str">
        <f>VLOOKUP($C804,[1]量産!$C$4:$N$15550,5,FALSE)</f>
        <v>VK00 B1-GR 850幅</v>
      </c>
      <c r="AC804" s="81" t="str">
        <f>VLOOKUP($C804,[1]量産!$C$4:$N$15550,6,FALSE)</f>
        <v>VK00 B1-GR 850幅 3X SOP 3RD C/M 共締め指示 誤記修正 設変出図(内容：図面・3Dモデルの共締め指示の修正、過去設変の水平展開であるRIVET;ENGINE C/M OUTER BRKTの長さ変更の反映)</v>
      </c>
      <c r="AD804" s="42" t="str">
        <f>VLOOKUP($C804,[1]量産!$C$4:$N$15550,7,FALSE)</f>
        <v>PA1-4115</v>
      </c>
      <c r="AE804" s="42" t="str">
        <f>VLOOKUP($C804,[1]量産!$C$4:$N$15550,8,FALSE)</f>
        <v>C</v>
      </c>
      <c r="AF804" s="82" t="str">
        <f>VLOOKUP($C804,[1]量産!$C$4:$N$15550,9,FALSE)</f>
        <v>HF3</v>
      </c>
      <c r="AG804" s="83" t="str">
        <f>VLOOKUP($C804,[1]量産!$C$4:$N$15550,10,FALSE)</f>
        <v>○</v>
      </c>
      <c r="AH804" s="42" t="str">
        <f>VLOOKUP($C804,[1]量産!$C$4:$N$15550,11,FALSE)</f>
        <v>-</v>
      </c>
      <c r="AI804" s="84">
        <f>VLOOKUP($C804,[1]量産!$C$4:$N$15550,12,FALSE)</f>
        <v>20241002</v>
      </c>
      <c r="AJ804" s="9"/>
      <c r="AK804" s="10"/>
      <c r="AL804" s="11"/>
      <c r="AM804" s="11"/>
      <c r="AN804" s="11"/>
      <c r="AQ804" s="11"/>
      <c r="AR804" s="11"/>
      <c r="BK804" s="13" t="e">
        <f>VLOOKUP(C:C,[2]Sheet2!$A:$A,1,FALSE)</f>
        <v>#N/A</v>
      </c>
    </row>
    <row r="805" spans="1:63" s="13" customFormat="1" ht="14.25" outlineLevel="1">
      <c r="A805" s="288">
        <v>795</v>
      </c>
      <c r="B805" s="64" t="s">
        <v>24</v>
      </c>
      <c r="C805" s="64">
        <v>7552418072</v>
      </c>
      <c r="D805" s="284" t="s">
        <v>742</v>
      </c>
      <c r="E805" s="247" t="e">
        <v>#N/A</v>
      </c>
      <c r="F805" s="64">
        <v>3</v>
      </c>
      <c r="G805" s="284" t="s">
        <v>778</v>
      </c>
      <c r="H805" s="64" t="s">
        <v>85</v>
      </c>
      <c r="I805" s="64"/>
      <c r="J805" s="64"/>
      <c r="K805" s="64"/>
      <c r="L805" s="285">
        <v>6</v>
      </c>
      <c r="M805" s="64"/>
      <c r="N805" s="286"/>
      <c r="O805" s="287"/>
      <c r="P805" s="287">
        <v>7</v>
      </c>
      <c r="Q805" s="287">
        <v>3</v>
      </c>
      <c r="R805" s="287">
        <v>3</v>
      </c>
      <c r="S805" s="287">
        <v>7</v>
      </c>
      <c r="T805" s="287"/>
      <c r="U805" s="287"/>
      <c r="V805" s="287">
        <v>26</v>
      </c>
      <c r="W805" s="287" t="s">
        <v>680</v>
      </c>
      <c r="X805" s="43" t="s">
        <v>681</v>
      </c>
      <c r="Y805" s="42" t="str">
        <f>VLOOKUP($C805,[1]量産!$C$4:$N$15550,2,FALSE)</f>
        <v>I4K5443</v>
      </c>
      <c r="Z805" s="108">
        <f>VLOOKUP($C805,[1]量産!$C$4:$N$15550,3,FALSE)</f>
        <v>45527</v>
      </c>
      <c r="AA805" s="42" t="str">
        <f>VLOOKUP($C805,[1]量産!$C$4:$N$15550,4,FALSE)</f>
        <v>VK00 NP*</v>
      </c>
      <c r="AB805" s="42" t="str">
        <f>VLOOKUP($C805,[1]量産!$C$4:$N$15550,5,FALSE)</f>
        <v>VK00 B1-Gr 850幅</v>
      </c>
      <c r="AC805" s="81" t="str">
        <f>VLOOKUP($C805,[1]量産!$C$4:$N$15550,6,FALSE)</f>
        <v>VK00 3X 850幅 B1-GR FRAME ASM 設変出図(内容：FRAME ASM内容品最新化,S/M ASM LH 溶接NUT及びSTIFF SUB SPG BRKT追加,RIVET削除,REINF LH 溶接NUT追加)</v>
      </c>
      <c r="AD805" s="42">
        <f>VLOOKUP($C805,[1]量産!$C$4:$N$15550,7,FALSE)</f>
        <v>0</v>
      </c>
      <c r="AE805" s="42" t="str">
        <f>VLOOKUP($C805,[1]量産!$C$4:$N$15550,8,FALSE)</f>
        <v>C</v>
      </c>
      <c r="AF805" s="82">
        <f>VLOOKUP($C805,[1]量産!$C$4:$N$15550,9,FALSE)</f>
        <v>0</v>
      </c>
      <c r="AG805" s="83" t="str">
        <f>VLOOKUP($C805,[1]量産!$C$4:$N$15550,10,FALSE)</f>
        <v>○</v>
      </c>
      <c r="AH805" s="42" t="str">
        <f>VLOOKUP($C805,[1]量産!$C$4:$N$15550,11,FALSE)</f>
        <v>-</v>
      </c>
      <c r="AI805" s="84">
        <f>VLOOKUP($C805,[1]量産!$C$4:$N$15550,12,FALSE)</f>
        <v>20240919</v>
      </c>
      <c r="AJ805" s="9"/>
      <c r="AK805" s="10"/>
      <c r="AL805" s="11"/>
      <c r="AM805" s="11"/>
      <c r="AN805" s="11"/>
      <c r="AQ805" s="11"/>
      <c r="AR805" s="11"/>
      <c r="BK805" s="13" t="e">
        <f>VLOOKUP(C:C,[2]Sheet2!$A:$A,1,FALSE)</f>
        <v>#N/A</v>
      </c>
    </row>
    <row r="806" spans="1:63" s="13" customFormat="1" ht="14.25" outlineLevel="1">
      <c r="A806" s="288">
        <v>844</v>
      </c>
      <c r="B806" s="64" t="s">
        <v>24</v>
      </c>
      <c r="C806" s="64">
        <v>8983826061</v>
      </c>
      <c r="D806" s="284" t="s">
        <v>40</v>
      </c>
      <c r="E806" s="247" t="e">
        <v>#N/A</v>
      </c>
      <c r="F806" s="64">
        <v>3</v>
      </c>
      <c r="G806" s="284" t="s">
        <v>1099</v>
      </c>
      <c r="H806" s="64" t="s">
        <v>85</v>
      </c>
      <c r="I806" s="64"/>
      <c r="J806" s="64"/>
      <c r="K806" s="64"/>
      <c r="L806" s="285"/>
      <c r="M806" s="64"/>
      <c r="N806" s="286">
        <v>6</v>
      </c>
      <c r="O806" s="287"/>
      <c r="P806" s="287"/>
      <c r="Q806" s="287"/>
      <c r="R806" s="287"/>
      <c r="S806" s="287"/>
      <c r="T806" s="287"/>
      <c r="U806" s="287"/>
      <c r="V806" s="287">
        <v>6</v>
      </c>
      <c r="W806" s="287" t="s">
        <v>680</v>
      </c>
      <c r="X806" s="43" t="s">
        <v>785</v>
      </c>
      <c r="Y806" s="42" t="str">
        <f>VLOOKUP($C806,[1]量産!$C$4:$N$15550,2,FALSE)</f>
        <v>I4JFZ48</v>
      </c>
      <c r="Z806" s="108">
        <f>VLOOKUP($C806,[1]量産!$C$4:$N$15550,3,FALSE)</f>
        <v>0</v>
      </c>
      <c r="AA806" s="42" t="str">
        <f>VLOOKUP($C806,[1]量産!$C$4:$N$15550,4,FALSE)</f>
        <v>VL08-E2</v>
      </c>
      <c r="AB806" s="42" t="str">
        <f>VLOOKUP($C806,[1]量産!$C$4:$N$15550,5,FALSE)</f>
        <v>VL08　E1-Gr</v>
      </c>
      <c r="AC806" s="81" t="str">
        <f>VLOOKUP($C806,[1]量産!$C$4:$N$15550,6,FALSE)</f>
        <v>【I4JFZ48】VL08 E1-Gr 新規 FRAME ASM S/MにNUT追加　サ変</v>
      </c>
      <c r="AD806" s="42" t="str">
        <f>VLOOKUP($C806,[1]量産!$C$4:$N$15550,7,FALSE)</f>
        <v>PA1-8016</v>
      </c>
      <c r="AE806" s="42" t="str">
        <f>VLOOKUP($C806,[1]量産!$C$4:$N$15550,8,FALSE)</f>
        <v>C</v>
      </c>
      <c r="AF806" s="82" t="str">
        <f>VLOOKUP($C806,[1]量産!$C$4:$N$15550,9,FALSE)</f>
        <v xml:space="preserve"> WMT</v>
      </c>
      <c r="AG806" s="83" t="str">
        <f>VLOOKUP($C806,[1]量産!$C$4:$N$15550,10,FALSE)</f>
        <v>○</v>
      </c>
      <c r="AH806" s="42" t="str">
        <f>VLOOKUP($C806,[1]量産!$C$4:$N$15550,11,FALSE)</f>
        <v>-</v>
      </c>
      <c r="AI806" s="84">
        <f>VLOOKUP($C806,[1]量産!$C$4:$N$15550,12,FALSE)</f>
        <v>20180223</v>
      </c>
      <c r="AJ806" s="9"/>
      <c r="AK806" s="10"/>
      <c r="AL806" s="11">
        <f t="shared" ref="AL806:AL815" si="101">C806</f>
        <v>8983826061</v>
      </c>
      <c r="AM806" s="11" t="str">
        <f t="shared" ref="AM806:AM815" si="102">B806</f>
        <v>C</v>
      </c>
      <c r="AN806" s="11" t="e">
        <f t="shared" ref="AN806:AN815" si="103">E806</f>
        <v>#N/A</v>
      </c>
      <c r="AQ806" s="11">
        <f t="shared" ref="AQ806:AQ813" si="104">VLOOKUP(AP806,AL806:AM1605,2,FALSE)</f>
        <v>0</v>
      </c>
      <c r="AR806" s="11">
        <f t="shared" ref="AR806:AR813" si="105">VLOOKUP(AP806,AL806:AN1605,3,FALSE)</f>
        <v>0</v>
      </c>
      <c r="BK806" s="13" t="e">
        <f>VLOOKUP(C:C,[2]Sheet2!$A:$A,1,FALSE)</f>
        <v>#N/A</v>
      </c>
    </row>
    <row r="807" spans="1:63" s="13" customFormat="1" ht="14.25" outlineLevel="1">
      <c r="A807" s="288">
        <v>597</v>
      </c>
      <c r="B807" s="64" t="s">
        <v>24</v>
      </c>
      <c r="C807" s="64">
        <v>7552165041</v>
      </c>
      <c r="D807" s="284" t="s">
        <v>742</v>
      </c>
      <c r="E807" s="285" t="e">
        <v>#N/A</v>
      </c>
      <c r="F807" s="64">
        <v>1</v>
      </c>
      <c r="G807" s="284" t="s">
        <v>773</v>
      </c>
      <c r="H807" s="64" t="s">
        <v>85</v>
      </c>
      <c r="I807" s="64"/>
      <c r="J807" s="64"/>
      <c r="K807" s="64"/>
      <c r="L807" s="285"/>
      <c r="M807" s="64"/>
      <c r="N807" s="286"/>
      <c r="O807" s="287">
        <v>1</v>
      </c>
      <c r="P807" s="287">
        <v>2</v>
      </c>
      <c r="Q807" s="287">
        <v>2</v>
      </c>
      <c r="R807" s="287">
        <v>2</v>
      </c>
      <c r="S807" s="287">
        <v>1</v>
      </c>
      <c r="T807" s="287">
        <v>1</v>
      </c>
      <c r="U807" s="287"/>
      <c r="V807" s="287">
        <v>9</v>
      </c>
      <c r="W807" s="287" t="s">
        <v>680</v>
      </c>
      <c r="X807" s="43" t="s">
        <v>681</v>
      </c>
      <c r="Y807" s="42" t="str">
        <f>VLOOKUP($C807,[1]量産!$C$4:$N$15550,2,FALSE)</f>
        <v>I4K4072</v>
      </c>
      <c r="Z807" s="108">
        <f>VLOOKUP($C807,[1]量産!$C$4:$N$15550,3,FALSE)</f>
        <v>45439</v>
      </c>
      <c r="AA807" s="42" t="str">
        <f>VLOOKUP($C807,[1]量産!$C$4:$N$15550,4,FALSE)</f>
        <v>VK00 NP*</v>
      </c>
      <c r="AB807" s="42" t="str">
        <f>VLOOKUP($C807,[1]量産!$C$4:$N$15550,5,FALSE)</f>
        <v>VK00 B1-Gr 850幅</v>
      </c>
      <c r="AC807" s="81" t="str">
        <f>VLOOKUP($C807,[1]量産!$C$4:$N$15550,6,FALSE)</f>
        <v>VK00 B1-GR 850幅　一生向け　FRAME ASM 設変出図(内容:溶接NUT変更,W/PAINT部品 表面処理の変更,K研でのECR内容を今後のイベントに反映)</v>
      </c>
      <c r="AD807" s="42" t="str">
        <f>VLOOKUP($C807,[1]量産!$C$4:$N$15550,7,FALSE)</f>
        <v>PA1-4106</v>
      </c>
      <c r="AE807" s="42" t="str">
        <f>VLOOKUP($C807,[1]量産!$C$4:$N$15550,8,FALSE)</f>
        <v>C</v>
      </c>
      <c r="AF807" s="82" t="str">
        <f>VLOOKUP($C807,[1]量産!$C$4:$N$15550,9,FALSE)</f>
        <v>HF2</v>
      </c>
      <c r="AG807" s="83" t="str">
        <f>VLOOKUP($C807,[1]量産!$C$4:$N$15550,10,FALSE)</f>
        <v>○</v>
      </c>
      <c r="AH807" s="42" t="str">
        <f>VLOOKUP($C807,[1]量産!$C$4:$N$15550,11,FALSE)</f>
        <v>-</v>
      </c>
      <c r="AI807" s="84" t="str">
        <f>VLOOKUP($C807,[1]量産!$C$4:$N$15550,12,FALSE)</f>
        <v>-</v>
      </c>
      <c r="AJ807" s="9"/>
      <c r="AK807" s="10"/>
      <c r="AL807" s="11">
        <f t="shared" si="101"/>
        <v>7552165041</v>
      </c>
      <c r="AM807" s="11" t="str">
        <f t="shared" si="102"/>
        <v>C</v>
      </c>
      <c r="AN807" s="11" t="e">
        <f t="shared" si="103"/>
        <v>#N/A</v>
      </c>
      <c r="AQ807" s="11">
        <f t="shared" si="104"/>
        <v>0</v>
      </c>
      <c r="AR807" s="11">
        <f t="shared" si="105"/>
        <v>0</v>
      </c>
      <c r="BK807" s="13" t="e">
        <f>VLOOKUP(C:C,[2]Sheet2!$A:$A,1,FALSE)</f>
        <v>#N/A</v>
      </c>
    </row>
    <row r="808" spans="1:63" s="13" customFormat="1" ht="14.25" outlineLevel="1">
      <c r="A808" s="288">
        <v>607</v>
      </c>
      <c r="B808" s="64" t="s">
        <v>24</v>
      </c>
      <c r="C808" s="64">
        <v>7552166233</v>
      </c>
      <c r="D808" s="284" t="s">
        <v>12</v>
      </c>
      <c r="E808" s="285" t="e">
        <v>#N/A</v>
      </c>
      <c r="F808" s="64">
        <v>1</v>
      </c>
      <c r="G808" s="284" t="s">
        <v>856</v>
      </c>
      <c r="H808" s="64" t="s">
        <v>85</v>
      </c>
      <c r="I808" s="64"/>
      <c r="J808" s="64"/>
      <c r="K808" s="64"/>
      <c r="L808" s="285"/>
      <c r="M808" s="64"/>
      <c r="N808" s="286"/>
      <c r="O808" s="287">
        <v>1</v>
      </c>
      <c r="P808" s="287">
        <v>2</v>
      </c>
      <c r="Q808" s="287">
        <v>2</v>
      </c>
      <c r="R808" s="287">
        <v>2</v>
      </c>
      <c r="S808" s="287">
        <v>1</v>
      </c>
      <c r="T808" s="287">
        <v>2</v>
      </c>
      <c r="U808" s="287">
        <v>1</v>
      </c>
      <c r="V808" s="287">
        <v>11</v>
      </c>
      <c r="W808" s="287" t="s">
        <v>680</v>
      </c>
      <c r="X808" s="43" t="s">
        <v>681</v>
      </c>
      <c r="Y808" s="42" t="str">
        <f>VLOOKUP($C808,[1]量産!$C$4:$N$15550,2,FALSE)</f>
        <v>I4K5443</v>
      </c>
      <c r="Z808" s="108">
        <f>VLOOKUP($C808,[1]量産!$C$4:$N$15550,3,FALSE)</f>
        <v>45551</v>
      </c>
      <c r="AA808" s="42" t="str">
        <f>VLOOKUP($C808,[1]量産!$C$4:$N$15550,4,FALSE)</f>
        <v>VK00 NPR</v>
      </c>
      <c r="AB808" s="42" t="str">
        <f>VLOOKUP($C808,[1]量産!$C$4:$N$15550,5,FALSE)</f>
        <v>VK00 B1-GR 850幅</v>
      </c>
      <c r="AC808" s="81" t="str">
        <f>VLOOKUP($C808,[1]量産!$C$4:$N$15550,6,FALSE)</f>
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</c>
      <c r="AD808" s="42">
        <f>VLOOKUP($C808,[1]量産!$C$4:$N$15550,7,FALSE)</f>
        <v>0</v>
      </c>
      <c r="AE808" s="42">
        <f>VLOOKUP($C808,[1]量産!$C$4:$N$15550,8,FALSE)</f>
        <v>0</v>
      </c>
      <c r="AF808" s="82">
        <f>VLOOKUP($C808,[1]量産!$C$4:$N$15550,9,FALSE)</f>
        <v>0</v>
      </c>
      <c r="AG808" s="83" t="str">
        <f>VLOOKUP($C808,[1]量産!$C$4:$N$15550,10,FALSE)</f>
        <v>○</v>
      </c>
      <c r="AH808" s="42">
        <f>VLOOKUP($C808,[1]量産!$C$4:$N$15550,11,FALSE)</f>
        <v>20241017</v>
      </c>
      <c r="AI808" s="84">
        <f>VLOOKUP($C808,[1]量産!$C$4:$N$15550,12,FALSE)</f>
        <v>20241017</v>
      </c>
      <c r="AJ808" s="9"/>
      <c r="AK808" s="10"/>
      <c r="AL808" s="11">
        <f t="shared" si="101"/>
        <v>7552166233</v>
      </c>
      <c r="AM808" s="11" t="str">
        <f t="shared" si="102"/>
        <v>C</v>
      </c>
      <c r="AN808" s="11" t="e">
        <f t="shared" si="103"/>
        <v>#N/A</v>
      </c>
      <c r="AQ808" s="11">
        <f t="shared" si="104"/>
        <v>0</v>
      </c>
      <c r="AR808" s="11">
        <f t="shared" si="105"/>
        <v>0</v>
      </c>
      <c r="BK808" s="13" t="e">
        <f>VLOOKUP(C:C,[2]Sheet2!$A:$A,1,FALSE)</f>
        <v>#N/A</v>
      </c>
    </row>
    <row r="809" spans="1:63" s="13" customFormat="1" ht="14.25" outlineLevel="1">
      <c r="A809" s="288">
        <v>616</v>
      </c>
      <c r="B809" s="64" t="s">
        <v>24</v>
      </c>
      <c r="C809" s="64">
        <v>7552418072</v>
      </c>
      <c r="D809" s="284" t="s">
        <v>742</v>
      </c>
      <c r="E809" s="285" t="e">
        <v>#N/A</v>
      </c>
      <c r="F809" s="64">
        <v>1</v>
      </c>
      <c r="G809" s="284" t="s">
        <v>778</v>
      </c>
      <c r="H809" s="64" t="s">
        <v>85</v>
      </c>
      <c r="I809" s="64"/>
      <c r="J809" s="64"/>
      <c r="K809" s="64"/>
      <c r="L809" s="285"/>
      <c r="M809" s="64"/>
      <c r="N809" s="286"/>
      <c r="O809" s="287">
        <v>1</v>
      </c>
      <c r="P809" s="287">
        <v>2</v>
      </c>
      <c r="Q809" s="287">
        <v>2</v>
      </c>
      <c r="R809" s="287">
        <v>2</v>
      </c>
      <c r="S809" s="287">
        <v>1</v>
      </c>
      <c r="T809" s="287">
        <v>1</v>
      </c>
      <c r="U809" s="287"/>
      <c r="V809" s="287">
        <v>9</v>
      </c>
      <c r="W809" s="287" t="s">
        <v>680</v>
      </c>
      <c r="X809" s="43" t="s">
        <v>681</v>
      </c>
      <c r="Y809" s="42" t="str">
        <f>VLOOKUP($C809,[1]量産!$C$4:$N$15550,2,FALSE)</f>
        <v>I4K5443</v>
      </c>
      <c r="Z809" s="108">
        <f>VLOOKUP($C809,[1]量産!$C$4:$N$15550,3,FALSE)</f>
        <v>45527</v>
      </c>
      <c r="AA809" s="42" t="str">
        <f>VLOOKUP($C809,[1]量産!$C$4:$N$15550,4,FALSE)</f>
        <v>VK00 NP*</v>
      </c>
      <c r="AB809" s="42" t="str">
        <f>VLOOKUP($C809,[1]量産!$C$4:$N$15550,5,FALSE)</f>
        <v>VK00 B1-Gr 850幅</v>
      </c>
      <c r="AC809" s="81" t="str">
        <f>VLOOKUP($C809,[1]量産!$C$4:$N$15550,6,FALSE)</f>
        <v>VK00 3X 850幅 B1-GR FRAME ASM 設変出図(内容：FRAME ASM内容品最新化,S/M ASM LH 溶接NUT及びSTIFF SUB SPG BRKT追加,RIVET削除,REINF LH 溶接NUT追加)</v>
      </c>
      <c r="AD809" s="42">
        <f>VLOOKUP($C809,[1]量産!$C$4:$N$15550,7,FALSE)</f>
        <v>0</v>
      </c>
      <c r="AE809" s="42" t="str">
        <f>VLOOKUP($C809,[1]量産!$C$4:$N$15550,8,FALSE)</f>
        <v>C</v>
      </c>
      <c r="AF809" s="82">
        <f>VLOOKUP($C809,[1]量産!$C$4:$N$15550,9,FALSE)</f>
        <v>0</v>
      </c>
      <c r="AG809" s="83" t="str">
        <f>VLOOKUP($C809,[1]量産!$C$4:$N$15550,10,FALSE)</f>
        <v>○</v>
      </c>
      <c r="AH809" s="42" t="str">
        <f>VLOOKUP($C809,[1]量産!$C$4:$N$15550,11,FALSE)</f>
        <v>-</v>
      </c>
      <c r="AI809" s="84">
        <f>VLOOKUP($C809,[1]量産!$C$4:$N$15550,12,FALSE)</f>
        <v>20240919</v>
      </c>
      <c r="AJ809" s="9"/>
      <c r="AK809" s="10"/>
      <c r="AL809" s="11">
        <f t="shared" si="101"/>
        <v>7552418072</v>
      </c>
      <c r="AM809" s="11" t="str">
        <f t="shared" si="102"/>
        <v>C</v>
      </c>
      <c r="AN809" s="11" t="e">
        <f t="shared" si="103"/>
        <v>#N/A</v>
      </c>
      <c r="AQ809" s="11">
        <f t="shared" si="104"/>
        <v>0</v>
      </c>
      <c r="AR809" s="11">
        <f t="shared" si="105"/>
        <v>0</v>
      </c>
      <c r="BK809" s="13" t="e">
        <f>VLOOKUP(C:C,[2]Sheet2!$A:$A,1,FALSE)</f>
        <v>#N/A</v>
      </c>
    </row>
    <row r="810" spans="1:63" s="13" customFormat="1" ht="14.25" outlineLevel="1">
      <c r="A810" s="288">
        <v>618</v>
      </c>
      <c r="B810" s="64" t="s">
        <v>24</v>
      </c>
      <c r="C810" s="64">
        <v>7552418141</v>
      </c>
      <c r="D810" s="284" t="s">
        <v>742</v>
      </c>
      <c r="E810" s="285" t="e">
        <v>#N/A</v>
      </c>
      <c r="F810" s="64">
        <v>1</v>
      </c>
      <c r="G810" s="284" t="s">
        <v>779</v>
      </c>
      <c r="H810" s="64" t="s">
        <v>85</v>
      </c>
      <c r="I810" s="64"/>
      <c r="J810" s="64"/>
      <c r="K810" s="64"/>
      <c r="L810" s="285"/>
      <c r="M810" s="64"/>
      <c r="N810" s="286"/>
      <c r="O810" s="287">
        <v>1</v>
      </c>
      <c r="P810" s="287">
        <v>2</v>
      </c>
      <c r="Q810" s="287">
        <v>2</v>
      </c>
      <c r="R810" s="287">
        <v>2</v>
      </c>
      <c r="S810" s="287">
        <v>1</v>
      </c>
      <c r="T810" s="287">
        <v>1</v>
      </c>
      <c r="U810" s="287"/>
      <c r="V810" s="287">
        <v>9</v>
      </c>
      <c r="W810" s="287" t="s">
        <v>680</v>
      </c>
      <c r="X810" s="43" t="s">
        <v>681</v>
      </c>
      <c r="Y810" s="42" t="str">
        <f>VLOOKUP($C810,[1]量産!$C$4:$N$15550,2,FALSE)</f>
        <v>I4K5443</v>
      </c>
      <c r="Z810" s="108">
        <f>VLOOKUP($C810,[1]量産!$C$4:$N$15550,3,FALSE)</f>
        <v>45527</v>
      </c>
      <c r="AA810" s="42" t="str">
        <f>VLOOKUP($C810,[1]量産!$C$4:$N$15550,4,FALSE)</f>
        <v>VK00 NP*</v>
      </c>
      <c r="AB810" s="42" t="str">
        <f>VLOOKUP($C810,[1]量産!$C$4:$N$15550,5,FALSE)</f>
        <v>VK00 B1-Gr 850幅</v>
      </c>
      <c r="AC810" s="81" t="str">
        <f>VLOOKUP($C810,[1]量産!$C$4:$N$15550,6,FALSE)</f>
        <v>VK00 3X 850幅 B1-GR FRAME ASM 設変出図(内容：FRAME ASM内容品最新化,S/M ASM LH 溶接NUT及びSTIFF SUB SPG BRKT追加,RIVET削除,REINF LH 溶接NUT追加)</v>
      </c>
      <c r="AD810" s="42">
        <f>VLOOKUP($C810,[1]量産!$C$4:$N$15550,7,FALSE)</f>
        <v>0</v>
      </c>
      <c r="AE810" s="42" t="str">
        <f>VLOOKUP($C810,[1]量産!$C$4:$N$15550,8,FALSE)</f>
        <v>C</v>
      </c>
      <c r="AF810" s="82" t="str">
        <f>VLOOKUP($C810,[1]量産!$C$4:$N$15550,9,FALSE)</f>
        <v>1HK4</v>
      </c>
      <c r="AG810" s="83" t="str">
        <f>VLOOKUP($C810,[1]量産!$C$4:$N$15550,10,FALSE)</f>
        <v>○</v>
      </c>
      <c r="AH810" s="42" t="str">
        <f>VLOOKUP($C810,[1]量産!$C$4:$N$15550,11,FALSE)</f>
        <v>-</v>
      </c>
      <c r="AI810" s="84">
        <f>VLOOKUP($C810,[1]量産!$C$4:$N$15550,12,FALSE)</f>
        <v>20240919</v>
      </c>
      <c r="AJ810" s="9"/>
      <c r="AK810" s="10"/>
      <c r="AL810" s="11">
        <f t="shared" si="101"/>
        <v>7552418141</v>
      </c>
      <c r="AM810" s="11" t="str">
        <f t="shared" si="102"/>
        <v>C</v>
      </c>
      <c r="AN810" s="11" t="e">
        <f t="shared" si="103"/>
        <v>#N/A</v>
      </c>
      <c r="AQ810" s="11">
        <f t="shared" si="104"/>
        <v>0</v>
      </c>
      <c r="AR810" s="11">
        <f t="shared" si="105"/>
        <v>0</v>
      </c>
      <c r="BK810" s="13" t="e">
        <f>VLOOKUP(C:C,[2]Sheet2!$A:$A,1,FALSE)</f>
        <v>#N/A</v>
      </c>
    </row>
    <row r="811" spans="1:63" s="13" customFormat="1" ht="14.25" outlineLevel="1">
      <c r="A811" s="288">
        <v>657</v>
      </c>
      <c r="B811" s="64" t="s">
        <v>24</v>
      </c>
      <c r="C811" s="64">
        <v>8975171550</v>
      </c>
      <c r="D811" s="284" t="s">
        <v>8</v>
      </c>
      <c r="E811" s="285" t="e">
        <v>#N/A</v>
      </c>
      <c r="F811" s="64">
        <v>1</v>
      </c>
      <c r="G811" s="284" t="s">
        <v>819</v>
      </c>
      <c r="H811" s="64" t="s">
        <v>85</v>
      </c>
      <c r="I811" s="64"/>
      <c r="J811" s="64"/>
      <c r="K811" s="64"/>
      <c r="L811" s="285"/>
      <c r="M811" s="64"/>
      <c r="N811" s="286"/>
      <c r="O811" s="287">
        <v>1</v>
      </c>
      <c r="P811" s="287">
        <v>1</v>
      </c>
      <c r="Q811" s="287">
        <v>1</v>
      </c>
      <c r="R811" s="287">
        <v>1</v>
      </c>
      <c r="S811" s="287">
        <v>1</v>
      </c>
      <c r="T811" s="287">
        <v>1</v>
      </c>
      <c r="U811" s="287"/>
      <c r="V811" s="287">
        <v>6</v>
      </c>
      <c r="W811" s="287" t="s">
        <v>680</v>
      </c>
      <c r="X811" s="43" t="s">
        <v>787</v>
      </c>
      <c r="Y811" s="42" t="str">
        <f>VLOOKUP($C811,[1]量産!$C$4:$N$15550,2,FALSE)</f>
        <v>I3JZ737</v>
      </c>
      <c r="Z811" s="108">
        <f>VLOOKUP($C811,[1]量産!$C$4:$N$15550,3,FALSE)</f>
        <v>0</v>
      </c>
      <c r="AA811" s="42" t="str">
        <f>VLOOKUP($C811,[1]量産!$C$4:$N$15550,4,FALSE)</f>
        <v>VL01 NPR</v>
      </c>
      <c r="AB811" s="42" t="str">
        <f>VLOOKUP($C811,[1]量産!$C$4:$N$15550,5,FALSE)</f>
        <v>VL01 C3-Gr</v>
      </c>
      <c r="AC811" s="81" t="str">
        <f>VLOOKUP($C811,[1]量産!$C$4:$N$15550,6,FALSE)</f>
        <v>【I3JZ737】VL01 NPR C3-Gr 新規出図</v>
      </c>
      <c r="AD811" s="42" t="str">
        <f>VLOOKUP($C811,[1]量産!$C$4:$N$15550,7,FALSE)</f>
        <v>PA1-9224</v>
      </c>
      <c r="AE811" s="42" t="str">
        <f>VLOOKUP($C811,[1]量産!$C$4:$N$15550,8,FALSE)</f>
        <v>C</v>
      </c>
      <c r="AF811" s="82" t="str">
        <f>VLOOKUP($C811,[1]量産!$C$4:$N$15550,9,FALSE)</f>
        <v>WXP</v>
      </c>
      <c r="AG811" s="83" t="str">
        <f>VLOOKUP($C811,[1]量産!$C$4:$N$15550,10,FALSE)</f>
        <v>○</v>
      </c>
      <c r="AH811" s="42" t="str">
        <f>VLOOKUP($C811,[1]量産!$C$4:$N$15550,11,FALSE)</f>
        <v>-</v>
      </c>
      <c r="AI811" s="84">
        <f>VLOOKUP($C811,[1]量産!$C$4:$N$15550,12,FALSE)</f>
        <v>20191209</v>
      </c>
      <c r="AJ811" s="9"/>
      <c r="AK811" s="10"/>
      <c r="AL811" s="11">
        <f t="shared" si="101"/>
        <v>8975171550</v>
      </c>
      <c r="AM811" s="11" t="str">
        <f t="shared" si="102"/>
        <v>C</v>
      </c>
      <c r="AN811" s="11" t="e">
        <f t="shared" si="103"/>
        <v>#N/A</v>
      </c>
      <c r="AQ811" s="11">
        <f t="shared" si="104"/>
        <v>0</v>
      </c>
      <c r="AR811" s="11">
        <f t="shared" si="105"/>
        <v>0</v>
      </c>
      <c r="BK811" s="13" t="e">
        <f>VLOOKUP(C:C,[2]Sheet2!$A:$A,1,FALSE)</f>
        <v>#N/A</v>
      </c>
    </row>
    <row r="812" spans="1:63" s="13" customFormat="1" ht="14.25" outlineLevel="1">
      <c r="A812" s="288">
        <v>723</v>
      </c>
      <c r="B812" s="64" t="s">
        <v>24</v>
      </c>
      <c r="C812" s="64">
        <v>8977962960</v>
      </c>
      <c r="D812" s="284" t="s">
        <v>41</v>
      </c>
      <c r="E812" s="285" t="e">
        <v>#N/A</v>
      </c>
      <c r="F812" s="64">
        <v>1</v>
      </c>
      <c r="G812" s="284" t="s">
        <v>747</v>
      </c>
      <c r="H812" s="64" t="s">
        <v>85</v>
      </c>
      <c r="I812" s="64"/>
      <c r="J812" s="64"/>
      <c r="K812" s="64"/>
      <c r="L812" s="285"/>
      <c r="M812" s="64"/>
      <c r="N812" s="286"/>
      <c r="O812" s="287">
        <v>2</v>
      </c>
      <c r="P812" s="287">
        <v>6</v>
      </c>
      <c r="Q812" s="287">
        <v>6</v>
      </c>
      <c r="R812" s="287">
        <v>5</v>
      </c>
      <c r="S812" s="287">
        <v>6</v>
      </c>
      <c r="T812" s="287">
        <v>7</v>
      </c>
      <c r="U812" s="287">
        <v>4</v>
      </c>
      <c r="V812" s="287">
        <v>36</v>
      </c>
      <c r="W812" s="287" t="s">
        <v>680</v>
      </c>
      <c r="X812" s="43" t="s">
        <v>790</v>
      </c>
      <c r="Y812" s="42" t="str">
        <f>VLOOKUP($C812,[1]量産!$C$4:$N$15550,2,FALSE)</f>
        <v>I3JAV46</v>
      </c>
      <c r="Z812" s="108">
        <f>VLOOKUP($C812,[1]量産!$C$4:$N$15550,3,FALSE)</f>
        <v>0</v>
      </c>
      <c r="AA812" s="42" t="str">
        <f>VLOOKUP($C812,[1]量産!$C$4:$N$15550,4,FALSE)</f>
        <v>VL24 NPR</v>
      </c>
      <c r="AB812" s="42" t="str">
        <f>VLOOKUP($C812,[1]量産!$C$4:$N$15550,5,FALSE)</f>
        <v>VL24 D2-Gr</v>
      </c>
      <c r="AC812" s="81" t="str">
        <f>VLOOKUP($C812,[1]量産!$C$4:$N$15550,6,FALSE)</f>
        <v>【I3JAV46】VL24 D2-Gr 台湾向け　GVW5t超車　FRAME ASM　新規出図</v>
      </c>
      <c r="AD812" s="42" t="str">
        <f>VLOOKUP($C812,[1]量産!$C$4:$N$15550,7,FALSE)</f>
        <v>PA1-1028</v>
      </c>
      <c r="AE812" s="42" t="str">
        <f>VLOOKUP($C812,[1]量産!$C$4:$N$15550,8,FALSE)</f>
        <v>C</v>
      </c>
      <c r="AF812" s="82" t="str">
        <f>VLOOKUP($C812,[1]量産!$C$4:$N$15550,9,FALSE)</f>
        <v>W2S</v>
      </c>
      <c r="AG812" s="83" t="str">
        <f>VLOOKUP($C812,[1]量産!$C$4:$N$15550,10,FALSE)</f>
        <v>○</v>
      </c>
      <c r="AH812" s="42" t="str">
        <f>VLOOKUP($C812,[1]量産!$C$4:$N$15550,11,FALSE)</f>
        <v>-</v>
      </c>
      <c r="AI812" s="84">
        <f>VLOOKUP($C812,[1]量産!$C$4:$N$15550,12,FALSE)</f>
        <v>20210310</v>
      </c>
      <c r="AJ812" s="9"/>
      <c r="AK812" s="10"/>
      <c r="AL812" s="11">
        <f t="shared" si="101"/>
        <v>8977962960</v>
      </c>
      <c r="AM812" s="11" t="str">
        <f t="shared" si="102"/>
        <v>C</v>
      </c>
      <c r="AN812" s="11" t="e">
        <f t="shared" si="103"/>
        <v>#N/A</v>
      </c>
      <c r="AQ812" s="11">
        <f t="shared" si="104"/>
        <v>0</v>
      </c>
      <c r="AR812" s="11">
        <f t="shared" si="105"/>
        <v>0</v>
      </c>
      <c r="BK812" s="13" t="e">
        <f>VLOOKUP(C:C,[2]Sheet2!$A:$A,1,FALSE)</f>
        <v>#N/A</v>
      </c>
    </row>
    <row r="813" spans="1:63" s="13" customFormat="1" ht="14.25" outlineLevel="1">
      <c r="A813" s="288">
        <v>745</v>
      </c>
      <c r="B813" s="64" t="s">
        <v>24</v>
      </c>
      <c r="C813" s="64">
        <v>8982877362</v>
      </c>
      <c r="D813" s="284" t="s">
        <v>40</v>
      </c>
      <c r="E813" s="285" t="e">
        <v>#N/A</v>
      </c>
      <c r="F813" s="64">
        <v>1</v>
      </c>
      <c r="G813" s="284" t="s">
        <v>749</v>
      </c>
      <c r="H813" s="64" t="s">
        <v>85</v>
      </c>
      <c r="I813" s="64"/>
      <c r="J813" s="64"/>
      <c r="K813" s="64"/>
      <c r="L813" s="285"/>
      <c r="M813" s="64"/>
      <c r="N813" s="286"/>
      <c r="O813" s="287">
        <v>1</v>
      </c>
      <c r="P813" s="287">
        <v>2</v>
      </c>
      <c r="Q813" s="287">
        <v>2</v>
      </c>
      <c r="R813" s="287">
        <v>2</v>
      </c>
      <c r="S813" s="287">
        <v>2</v>
      </c>
      <c r="T813" s="287">
        <v>2</v>
      </c>
      <c r="U813" s="287">
        <v>1</v>
      </c>
      <c r="V813" s="287">
        <v>12</v>
      </c>
      <c r="W813" s="287" t="s">
        <v>680</v>
      </c>
      <c r="X813" s="43" t="s">
        <v>803</v>
      </c>
      <c r="Y813" s="42" t="str">
        <f>VLOOKUP($C813,[1]量産!$C$4:$N$15550,2,FALSE)</f>
        <v>I4JGW51</v>
      </c>
      <c r="Z813" s="108">
        <f>VLOOKUP($C813,[1]量産!$C$4:$N$15550,3,FALSE)</f>
        <v>0</v>
      </c>
      <c r="AA813" s="42" t="str">
        <f>VLOOKUP($C813,[1]量産!$C$4:$N$15550,4,FALSE)</f>
        <v>VL08 NPR</v>
      </c>
      <c r="AB813" s="42" t="str">
        <f>VLOOKUP($C813,[1]量産!$C$4:$N$15550,5,FALSE)</f>
        <v>VL08 設変</v>
      </c>
      <c r="AC813" s="81" t="str">
        <f>VLOOKUP($C813,[1]量産!$C$4:$N$15550,6,FALSE)</f>
        <v>【I4JGW51】VN97/VL08 NPR FRAME 設変</v>
      </c>
      <c r="AD813" s="42" t="str">
        <f>VLOOKUP($C813,[1]量産!$C$4:$N$15550,7,FALSE)</f>
        <v>PA1-9105</v>
      </c>
      <c r="AE813" s="42" t="str">
        <f>VLOOKUP($C813,[1]量産!$C$4:$N$15550,8,FALSE)</f>
        <v>C</v>
      </c>
      <c r="AF813" s="82" t="str">
        <f>VLOOKUP($C813,[1]量産!$C$4:$N$15550,9,FALSE)</f>
        <v>2WX1</v>
      </c>
      <c r="AG813" s="83" t="str">
        <f>VLOOKUP($C813,[1]量産!$C$4:$N$15550,10,FALSE)</f>
        <v>○</v>
      </c>
      <c r="AH813" s="42" t="str">
        <f>VLOOKUP($C813,[1]量産!$C$4:$N$15550,11,FALSE)</f>
        <v>-</v>
      </c>
      <c r="AI813" s="84">
        <f>VLOOKUP($C813,[1]量産!$C$4:$N$15550,12,FALSE)</f>
        <v>20190520</v>
      </c>
      <c r="AJ813" s="9"/>
      <c r="AK813" s="10"/>
      <c r="AL813" s="11">
        <f t="shared" si="101"/>
        <v>8982877362</v>
      </c>
      <c r="AM813" s="11" t="str">
        <f t="shared" si="102"/>
        <v>C</v>
      </c>
      <c r="AN813" s="11" t="e">
        <f t="shared" si="103"/>
        <v>#N/A</v>
      </c>
      <c r="AQ813" s="11">
        <f t="shared" si="104"/>
        <v>0</v>
      </c>
      <c r="AR813" s="11">
        <f t="shared" si="105"/>
        <v>0</v>
      </c>
      <c r="BK813" s="13" t="e">
        <f>VLOOKUP(C:C,[2]Sheet2!$A:$A,1,FALSE)</f>
        <v>#N/A</v>
      </c>
    </row>
    <row r="814" spans="1:63" s="13" customFormat="1" ht="14.25" outlineLevel="1">
      <c r="A814" s="288">
        <v>753</v>
      </c>
      <c r="B814" s="64" t="s">
        <v>24</v>
      </c>
      <c r="C814" s="64">
        <v>8983707140</v>
      </c>
      <c r="D814" s="284" t="s">
        <v>40</v>
      </c>
      <c r="E814" s="285" t="e">
        <v>#N/A</v>
      </c>
      <c r="F814" s="64">
        <v>1</v>
      </c>
      <c r="G814" s="284" t="s">
        <v>1066</v>
      </c>
      <c r="H814" s="64" t="s">
        <v>85</v>
      </c>
      <c r="I814" s="64"/>
      <c r="J814" s="64"/>
      <c r="K814" s="64"/>
      <c r="L814" s="285"/>
      <c r="M814" s="64"/>
      <c r="N814" s="286"/>
      <c r="O814" s="287">
        <v>1</v>
      </c>
      <c r="P814" s="287">
        <v>1</v>
      </c>
      <c r="Q814" s="287">
        <v>1</v>
      </c>
      <c r="R814" s="287">
        <v>1</v>
      </c>
      <c r="S814" s="287">
        <v>1</v>
      </c>
      <c r="T814" s="287">
        <v>1</v>
      </c>
      <c r="U814" s="287"/>
      <c r="V814" s="287">
        <v>6</v>
      </c>
      <c r="W814" s="287" t="s">
        <v>680</v>
      </c>
      <c r="X814" s="43" t="s">
        <v>785</v>
      </c>
      <c r="Y814" s="42" t="str">
        <f>VLOOKUP($C814,[1]量産!$C$4:$N$15550,2,FALSE)</f>
        <v>I3JY887</v>
      </c>
      <c r="Z814" s="108">
        <f>VLOOKUP($C814,[1]量産!$C$4:$N$15550,3,FALSE)</f>
        <v>0</v>
      </c>
      <c r="AA814" s="42" t="str">
        <f>VLOOKUP($C814,[1]量産!$C$4:$N$15550,4,FALSE)</f>
        <v>VL08 NPR</v>
      </c>
      <c r="AB814" s="42" t="str">
        <f>VLOOKUP($C814,[1]量産!$C$4:$N$15550,5,FALSE)</f>
        <v>VL08 C3-Gr</v>
      </c>
      <c r="AC814" s="81" t="str">
        <f>VLOOKUP($C814,[1]量産!$C$4:$N$15550,6,FALSE)</f>
        <v>【I3JY887】VL08 C3-Gr向け 新規出図</v>
      </c>
      <c r="AD814" s="42" t="str">
        <f>VLOOKUP($C814,[1]量産!$C$4:$N$15550,7,FALSE)</f>
        <v>PA1-9168</v>
      </c>
      <c r="AE814" s="42" t="str">
        <f>VLOOKUP($C814,[1]量産!$C$4:$N$15550,8,FALSE)</f>
        <v>C</v>
      </c>
      <c r="AF814" s="82" t="str">
        <f>VLOOKUP($C814,[1]量産!$C$4:$N$15550,9,FALSE)</f>
        <v>WCH</v>
      </c>
      <c r="AG814" s="83" t="str">
        <f>VLOOKUP($C814,[1]量産!$C$4:$N$15550,10,FALSE)</f>
        <v>○</v>
      </c>
      <c r="AH814" s="42" t="str">
        <f>VLOOKUP($C814,[1]量産!$C$4:$N$15550,11,FALSE)</f>
        <v>-</v>
      </c>
      <c r="AI814" s="84">
        <f>VLOOKUP($C814,[1]量産!$C$4:$N$15550,12,FALSE)</f>
        <v>20190819</v>
      </c>
      <c r="AJ814" s="9"/>
      <c r="AK814" s="10"/>
      <c r="AL814" s="11">
        <f t="shared" si="101"/>
        <v>8983707140</v>
      </c>
      <c r="AM814" s="11" t="str">
        <f t="shared" si="102"/>
        <v>C</v>
      </c>
      <c r="AN814" s="11" t="e">
        <f t="shared" si="103"/>
        <v>#N/A</v>
      </c>
      <c r="AQ814" s="11">
        <f t="shared" ref="AQ814:AQ829" si="106">VLOOKUP(AP814,AL814:AM1613,2,FALSE)</f>
        <v>0</v>
      </c>
      <c r="AR814" s="11">
        <f t="shared" ref="AR814:AR829" si="107">VLOOKUP(AP814,AL814:AN1613,3,FALSE)</f>
        <v>0</v>
      </c>
      <c r="BK814" s="13" t="e">
        <f>VLOOKUP(C:C,[2]Sheet2!$A:$A,1,FALSE)</f>
        <v>#N/A</v>
      </c>
    </row>
    <row r="815" spans="1:63" s="13" customFormat="1" ht="14.25" outlineLevel="1">
      <c r="A815" s="288">
        <v>782</v>
      </c>
      <c r="B815" s="64" t="s">
        <v>24</v>
      </c>
      <c r="C815" s="64">
        <v>8984857931</v>
      </c>
      <c r="D815" s="284" t="s">
        <v>8</v>
      </c>
      <c r="E815" s="285" t="e">
        <v>#N/A</v>
      </c>
      <c r="F815" s="64">
        <v>1</v>
      </c>
      <c r="G815" s="284" t="s">
        <v>1154</v>
      </c>
      <c r="H815" s="64" t="s">
        <v>85</v>
      </c>
      <c r="I815" s="64"/>
      <c r="J815" s="64"/>
      <c r="K815" s="64"/>
      <c r="L815" s="285"/>
      <c r="M815" s="64"/>
      <c r="N815" s="286"/>
      <c r="O815" s="287">
        <v>1</v>
      </c>
      <c r="P815" s="287"/>
      <c r="Q815" s="287"/>
      <c r="R815" s="287"/>
      <c r="S815" s="287"/>
      <c r="T815" s="287"/>
      <c r="U815" s="287"/>
      <c r="V815" s="287">
        <v>1</v>
      </c>
      <c r="W815" s="287" t="s">
        <v>680</v>
      </c>
      <c r="X815" s="43" t="s">
        <v>787</v>
      </c>
      <c r="Y815" s="42" t="str">
        <f>VLOOKUP($C815,[1]量産!$C$4:$N$15550,2,FALSE)</f>
        <v>I4JGS81</v>
      </c>
      <c r="Z815" s="108">
        <f>VLOOKUP($C815,[1]量産!$C$4:$N$15550,3,FALSE)</f>
        <v>0</v>
      </c>
      <c r="AA815" s="42" t="str">
        <f>VLOOKUP($C815,[1]量産!$C$4:$N$15550,4,FALSE)</f>
        <v>VL01 NPR</v>
      </c>
      <c r="AB815" s="42" t="str">
        <f>VLOOKUP($C815,[1]量産!$C$4:$N$15550,5,FALSE)</f>
        <v>VL01 C3-Gr</v>
      </c>
      <c r="AC815" s="81" t="str">
        <f>VLOOKUP($C815,[1]量産!$C$4:$N$15550,6,FALSE)</f>
        <v>【I4JGS81】VL01 C3-Gr 850幅FRAME設変 AAS-LD-6724の恒久設変</v>
      </c>
      <c r="AD815" s="42" t="str">
        <f>VLOOKUP($C815,[1]量産!$C$4:$N$15550,7,FALSE)</f>
        <v>PA1-2039</v>
      </c>
      <c r="AE815" s="42" t="str">
        <f>VLOOKUP($C815,[1]量産!$C$4:$N$15550,8,FALSE)</f>
        <v>C</v>
      </c>
      <c r="AF815" s="82" t="str">
        <f>VLOOKUP($C815,[1]量産!$C$4:$N$15550,9,FALSE)</f>
        <v>W1U</v>
      </c>
      <c r="AG815" s="83" t="str">
        <f>VLOOKUP($C815,[1]量産!$C$4:$N$15550,10,FALSE)</f>
        <v>○</v>
      </c>
      <c r="AH815" s="42" t="str">
        <f>VLOOKUP($C815,[1]量産!$C$4:$N$15550,11,FALSE)</f>
        <v>-</v>
      </c>
      <c r="AI815" s="84">
        <f>VLOOKUP($C815,[1]量産!$C$4:$N$15550,12,FALSE)</f>
        <v>20220321</v>
      </c>
      <c r="AJ815" s="9"/>
      <c r="AK815" s="10"/>
      <c r="AL815" s="11">
        <f t="shared" si="101"/>
        <v>8984857931</v>
      </c>
      <c r="AM815" s="11" t="str">
        <f t="shared" si="102"/>
        <v>C</v>
      </c>
      <c r="AN815" s="11" t="e">
        <f t="shared" si="103"/>
        <v>#N/A</v>
      </c>
      <c r="AQ815" s="11">
        <f t="shared" si="106"/>
        <v>0</v>
      </c>
      <c r="AR815" s="11">
        <f t="shared" si="107"/>
        <v>0</v>
      </c>
      <c r="BK815" s="13" t="e">
        <f>VLOOKUP(C:C,[2]Sheet2!$A:$A,1,FALSE)</f>
        <v>#N/A</v>
      </c>
    </row>
    <row r="816" spans="1:63" s="13" customFormat="1" ht="14.25" outlineLevel="1">
      <c r="A816" s="288">
        <v>798</v>
      </c>
      <c r="B816" s="64" t="s">
        <v>24</v>
      </c>
      <c r="C816" s="64">
        <v>7552418131</v>
      </c>
      <c r="D816" s="284" t="s">
        <v>742</v>
      </c>
      <c r="E816" s="285" t="e">
        <v>#N/A</v>
      </c>
      <c r="F816" s="64">
        <v>3</v>
      </c>
      <c r="G816" s="284" t="s">
        <v>1664</v>
      </c>
      <c r="H816" s="64" t="s">
        <v>85</v>
      </c>
      <c r="I816" s="64"/>
      <c r="J816" s="64"/>
      <c r="K816" s="64"/>
      <c r="L816" s="285"/>
      <c r="M816" s="64"/>
      <c r="N816" s="286"/>
      <c r="O816" s="287">
        <v>6</v>
      </c>
      <c r="P816" s="287"/>
      <c r="Q816" s="287"/>
      <c r="R816" s="287"/>
      <c r="S816" s="287"/>
      <c r="T816" s="287"/>
      <c r="U816" s="287"/>
      <c r="V816" s="287">
        <v>6</v>
      </c>
      <c r="W816" s="287" t="s">
        <v>680</v>
      </c>
      <c r="X816" s="43" t="s">
        <v>681</v>
      </c>
      <c r="Y816" s="42" t="str">
        <f>VLOOKUP($C816,[1]量産!$C$4:$N$15550,2,FALSE)</f>
        <v>I4K5443</v>
      </c>
      <c r="Z816" s="108">
        <f>VLOOKUP($C816,[1]量産!$C$4:$N$15550,3,FALSE)</f>
        <v>45527</v>
      </c>
      <c r="AA816" s="42" t="str">
        <f>VLOOKUP($C816,[1]量産!$C$4:$N$15550,4,FALSE)</f>
        <v>VK00 NP*</v>
      </c>
      <c r="AB816" s="42" t="str">
        <f>VLOOKUP($C816,[1]量産!$C$4:$N$15550,5,FALSE)</f>
        <v>VK00 B1-Gr 850幅</v>
      </c>
      <c r="AC816" s="81" t="str">
        <f>VLOOKUP($C816,[1]量産!$C$4:$N$15550,6,FALSE)</f>
        <v>VK00 3X 850幅 B1-GR FRAME ASM 設変出図(内容：FRAME ASM内容品最新化,S/M ASM LH 溶接NUT及びSTIFF SUB SPG BRKT追加,RIVET削除,REINF LH 溶接NUT追加)</v>
      </c>
      <c r="AD816" s="42">
        <f>VLOOKUP($C816,[1]量産!$C$4:$N$15550,7,FALSE)</f>
        <v>0</v>
      </c>
      <c r="AE816" s="42" t="str">
        <f>VLOOKUP($C816,[1]量産!$C$4:$N$15550,8,FALSE)</f>
        <v>C</v>
      </c>
      <c r="AF816" s="82">
        <f>VLOOKUP($C816,[1]量産!$C$4:$N$15550,9,FALSE)</f>
        <v>0</v>
      </c>
      <c r="AG816" s="83" t="str">
        <f>VLOOKUP($C816,[1]量産!$C$4:$N$15550,10,FALSE)</f>
        <v>○</v>
      </c>
      <c r="AH816" s="42" t="str">
        <f>VLOOKUP($C816,[1]量産!$C$4:$N$15550,11,FALSE)</f>
        <v>－</v>
      </c>
      <c r="AI816" s="84">
        <f>VLOOKUP($C816,[1]量産!$C$4:$N$15550,12,FALSE)</f>
        <v>20250702</v>
      </c>
      <c r="AJ816" s="9"/>
      <c r="AK816" s="10"/>
      <c r="AL816" s="11"/>
      <c r="AM816" s="11"/>
      <c r="AN816" s="11"/>
      <c r="AQ816" s="11"/>
      <c r="AR816" s="11"/>
      <c r="BK816" s="13" t="e">
        <f>VLOOKUP(C:C,[2]Sheet2!$A:$A,1,FALSE)</f>
        <v>#N/A</v>
      </c>
    </row>
    <row r="817" spans="1:63" s="13" customFormat="1" ht="14.25" outlineLevel="1">
      <c r="A817" s="288">
        <v>796</v>
      </c>
      <c r="B817" s="64" t="s">
        <v>24</v>
      </c>
      <c r="C817" s="64">
        <v>7552418101</v>
      </c>
      <c r="D817" s="284" t="s">
        <v>742</v>
      </c>
      <c r="E817" s="247" t="s">
        <v>1653</v>
      </c>
      <c r="F817" s="64">
        <v>3</v>
      </c>
      <c r="G817" s="284" t="s">
        <v>863</v>
      </c>
      <c r="H817" s="64" t="s">
        <v>85</v>
      </c>
      <c r="I817" s="64"/>
      <c r="J817" s="64"/>
      <c r="K817" s="64"/>
      <c r="L817" s="285"/>
      <c r="M817" s="64"/>
      <c r="N817" s="286"/>
      <c r="O817" s="287"/>
      <c r="P817" s="287">
        <v>4</v>
      </c>
      <c r="Q817" s="287">
        <v>4</v>
      </c>
      <c r="R817" s="287">
        <v>4</v>
      </c>
      <c r="S817" s="287">
        <v>4</v>
      </c>
      <c r="T817" s="287"/>
      <c r="U817" s="287"/>
      <c r="V817" s="287">
        <v>16</v>
      </c>
      <c r="W817" s="287" t="s">
        <v>680</v>
      </c>
      <c r="X817" s="43" t="s">
        <v>681</v>
      </c>
      <c r="Y817" s="42" t="str">
        <f>VLOOKUP($C817,[1]量産!$C$4:$N$15550,2,FALSE)</f>
        <v>I4K5443</v>
      </c>
      <c r="Z817" s="108">
        <f>VLOOKUP($C817,[1]量産!$C$4:$N$15550,3,FALSE)</f>
        <v>45527</v>
      </c>
      <c r="AA817" s="42" t="str">
        <f>VLOOKUP($C817,[1]量産!$C$4:$N$15550,4,FALSE)</f>
        <v>VK00 NP*</v>
      </c>
      <c r="AB817" s="42" t="str">
        <f>VLOOKUP($C817,[1]量産!$C$4:$N$15550,5,FALSE)</f>
        <v>VK00 B1-Gr 850幅</v>
      </c>
      <c r="AC817" s="81" t="str">
        <f>VLOOKUP($C817,[1]量産!$C$4:$N$15550,6,FALSE)</f>
        <v>VK00 3X 850幅 B1-GR FRAME ASM 設変出図(内容：FRAME ASM内容品最新化,S/M ASM LH 溶接NUT及びSTIFF SUB SPG BRKT追加,RIVET削除,REINF LH 溶接NUT追加)</v>
      </c>
      <c r="AD817" s="42">
        <f>VLOOKUP($C817,[1]量産!$C$4:$N$15550,7,FALSE)</f>
        <v>0</v>
      </c>
      <c r="AE817" s="42" t="str">
        <f>VLOOKUP($C817,[1]量産!$C$4:$N$15550,8,FALSE)</f>
        <v>C</v>
      </c>
      <c r="AF817" s="82">
        <f>VLOOKUP($C817,[1]量産!$C$4:$N$15550,9,FALSE)</f>
        <v>0</v>
      </c>
      <c r="AG817" s="83" t="str">
        <f>VLOOKUP($C817,[1]量産!$C$4:$N$15550,10,FALSE)</f>
        <v>○</v>
      </c>
      <c r="AH817" s="42" t="str">
        <f>VLOOKUP($C817,[1]量産!$C$4:$N$15550,11,FALSE)</f>
        <v>-</v>
      </c>
      <c r="AI817" s="84">
        <f>VLOOKUP($C817,[1]量産!$C$4:$N$15550,12,FALSE)</f>
        <v>20240911</v>
      </c>
      <c r="AJ817" s="9"/>
      <c r="AK817" s="10"/>
      <c r="AL817" s="11"/>
      <c r="AM817" s="11"/>
      <c r="AN817" s="11"/>
      <c r="AQ817" s="11"/>
      <c r="AR817" s="11"/>
      <c r="BK817" s="13" t="e">
        <f>VLOOKUP(C:C,[2]Sheet2!$A:$A,1,FALSE)</f>
        <v>#N/A</v>
      </c>
    </row>
    <row r="818" spans="1:63" s="13" customFormat="1" ht="14.25" outlineLevel="1">
      <c r="A818" s="288">
        <v>788</v>
      </c>
      <c r="B818" s="64" t="s">
        <v>24</v>
      </c>
      <c r="C818" s="64">
        <v>7552165041</v>
      </c>
      <c r="D818" s="284" t="s">
        <v>742</v>
      </c>
      <c r="E818" s="285" t="e">
        <v>#N/A</v>
      </c>
      <c r="F818" s="64">
        <v>3</v>
      </c>
      <c r="G818" s="284" t="s">
        <v>773</v>
      </c>
      <c r="H818" s="64" t="s">
        <v>85</v>
      </c>
      <c r="I818" s="64"/>
      <c r="J818" s="64"/>
      <c r="K818" s="64"/>
      <c r="L818" s="285"/>
      <c r="M818" s="64"/>
      <c r="N818" s="286"/>
      <c r="O818" s="287"/>
      <c r="P818" s="287">
        <v>4</v>
      </c>
      <c r="Q818" s="287">
        <v>2</v>
      </c>
      <c r="R818" s="287">
        <v>2</v>
      </c>
      <c r="S818" s="287">
        <v>4</v>
      </c>
      <c r="T818" s="287"/>
      <c r="U818" s="287"/>
      <c r="V818" s="287">
        <v>12</v>
      </c>
      <c r="W818" s="287" t="s">
        <v>680</v>
      </c>
      <c r="X818" s="43" t="s">
        <v>681</v>
      </c>
      <c r="Y818" s="42"/>
      <c r="Z818" s="108"/>
      <c r="AA818" s="42"/>
      <c r="AB818" s="42"/>
      <c r="AC818" s="81"/>
      <c r="AD818" s="42"/>
      <c r="AE818" s="42"/>
      <c r="AF818" s="82"/>
      <c r="AG818" s="83"/>
      <c r="AH818" s="42"/>
      <c r="AI818" s="84"/>
      <c r="AJ818" s="9"/>
      <c r="AK818" s="10"/>
      <c r="AL818" s="11"/>
      <c r="AM818" s="11"/>
      <c r="AN818" s="11"/>
      <c r="AQ818" s="11"/>
      <c r="AR818" s="11"/>
      <c r="BK818" s="13" t="e">
        <f>VLOOKUP(C:C,[2]Sheet2!$A:$A,1,FALSE)</f>
        <v>#N/A</v>
      </c>
    </row>
    <row r="819" spans="1:63" s="13" customFormat="1" ht="14.25" outlineLevel="1">
      <c r="A819" s="288">
        <v>799</v>
      </c>
      <c r="B819" s="64" t="s">
        <v>24</v>
      </c>
      <c r="C819" s="64">
        <v>7552418141</v>
      </c>
      <c r="D819" s="284" t="s">
        <v>742</v>
      </c>
      <c r="E819" s="285" t="e">
        <v>#N/A</v>
      </c>
      <c r="F819" s="64">
        <v>3</v>
      </c>
      <c r="G819" s="284" t="s">
        <v>779</v>
      </c>
      <c r="H819" s="64" t="s">
        <v>85</v>
      </c>
      <c r="I819" s="64"/>
      <c r="J819" s="64"/>
      <c r="K819" s="64"/>
      <c r="L819" s="285"/>
      <c r="M819" s="64"/>
      <c r="N819" s="286"/>
      <c r="O819" s="287"/>
      <c r="P819" s="287">
        <v>1</v>
      </c>
      <c r="Q819" s="287">
        <v>1</v>
      </c>
      <c r="R819" s="287">
        <v>1</v>
      </c>
      <c r="S819" s="287">
        <v>1</v>
      </c>
      <c r="T819" s="287"/>
      <c r="U819" s="287"/>
      <c r="V819" s="287">
        <v>4</v>
      </c>
      <c r="W819" s="287" t="s">
        <v>680</v>
      </c>
      <c r="X819" s="43" t="s">
        <v>681</v>
      </c>
      <c r="Y819" s="42"/>
      <c r="Z819" s="108"/>
      <c r="AA819" s="42"/>
      <c r="AB819" s="42"/>
      <c r="AC819" s="81"/>
      <c r="AD819" s="42"/>
      <c r="AE819" s="42"/>
      <c r="AF819" s="82"/>
      <c r="AG819" s="83"/>
      <c r="AH819" s="42"/>
      <c r="AI819" s="84"/>
      <c r="AJ819" s="9"/>
      <c r="AK819" s="10"/>
      <c r="AL819" s="11"/>
      <c r="AM819" s="11"/>
      <c r="AN819" s="11"/>
      <c r="AQ819" s="11"/>
      <c r="AR819" s="11"/>
      <c r="BK819" s="13" t="e">
        <f>VLOOKUP(C:C,[2]Sheet2!$A:$A,1,FALSE)</f>
        <v>#N/A</v>
      </c>
    </row>
    <row r="820" spans="1:63" s="13" customFormat="1" ht="14.25" outlineLevel="1">
      <c r="A820" s="288">
        <v>823</v>
      </c>
      <c r="B820" s="64" t="s">
        <v>24</v>
      </c>
      <c r="C820" s="64">
        <v>8977917320</v>
      </c>
      <c r="D820" s="284" t="s">
        <v>313</v>
      </c>
      <c r="E820" s="247" t="e">
        <v>#N/A</v>
      </c>
      <c r="F820" s="64">
        <v>3</v>
      </c>
      <c r="G820" s="284" t="s">
        <v>367</v>
      </c>
      <c r="H820" s="64" t="s">
        <v>85</v>
      </c>
      <c r="I820" s="64"/>
      <c r="J820" s="64"/>
      <c r="K820" s="64"/>
      <c r="L820" s="285"/>
      <c r="M820" s="64"/>
      <c r="N820" s="286"/>
      <c r="O820" s="287"/>
      <c r="P820" s="287">
        <v>5</v>
      </c>
      <c r="Q820" s="287">
        <v>10</v>
      </c>
      <c r="R820" s="287">
        <v>10</v>
      </c>
      <c r="S820" s="287">
        <v>10</v>
      </c>
      <c r="T820" s="287">
        <v>15</v>
      </c>
      <c r="U820" s="287">
        <v>10</v>
      </c>
      <c r="V820" s="287">
        <v>60</v>
      </c>
      <c r="W820" s="287" t="s">
        <v>680</v>
      </c>
      <c r="X820" s="43" t="s">
        <v>801</v>
      </c>
      <c r="Y820" s="42"/>
      <c r="Z820" s="108"/>
      <c r="AA820" s="42"/>
      <c r="AB820" s="42"/>
      <c r="AC820" s="81"/>
      <c r="AD820" s="42"/>
      <c r="AE820" s="42"/>
      <c r="AF820" s="82"/>
      <c r="AG820" s="83"/>
      <c r="AH820" s="42"/>
      <c r="AI820" s="84"/>
      <c r="AJ820" s="9"/>
      <c r="AK820" s="10"/>
      <c r="AL820" s="11"/>
      <c r="AM820" s="11"/>
      <c r="AN820" s="11"/>
      <c r="AQ820" s="11"/>
      <c r="AR820" s="11"/>
      <c r="BK820" s="13" t="e">
        <f>VLOOKUP(C:C,[2]Sheet2!$A:$A,1,FALSE)</f>
        <v>#N/A</v>
      </c>
    </row>
    <row r="821" spans="1:63" s="13" customFormat="1" ht="14.25" outlineLevel="1">
      <c r="A821" s="288">
        <v>843</v>
      </c>
      <c r="B821" s="64" t="s">
        <v>24</v>
      </c>
      <c r="C821" s="64">
        <v>8983826051</v>
      </c>
      <c r="D821" s="284" t="s">
        <v>40</v>
      </c>
      <c r="E821" s="285" t="e">
        <v>#N/A</v>
      </c>
      <c r="F821" s="64">
        <v>3</v>
      </c>
      <c r="G821" s="284" t="s">
        <v>867</v>
      </c>
      <c r="H821" s="64" t="s">
        <v>85</v>
      </c>
      <c r="I821" s="64"/>
      <c r="J821" s="64"/>
      <c r="K821" s="64"/>
      <c r="L821" s="285"/>
      <c r="M821" s="64"/>
      <c r="N821" s="286"/>
      <c r="O821" s="287"/>
      <c r="P821" s="287">
        <v>3</v>
      </c>
      <c r="Q821" s="287"/>
      <c r="R821" s="287">
        <v>3</v>
      </c>
      <c r="S821" s="287">
        <v>3</v>
      </c>
      <c r="T821" s="287"/>
      <c r="U821" s="287"/>
      <c r="V821" s="287">
        <v>9</v>
      </c>
      <c r="W821" s="287" t="s">
        <v>680</v>
      </c>
      <c r="X821" s="43" t="s">
        <v>785</v>
      </c>
      <c r="Y821" s="42"/>
      <c r="Z821" s="108"/>
      <c r="AA821" s="42"/>
      <c r="AB821" s="42"/>
      <c r="AC821" s="81"/>
      <c r="AD821" s="42"/>
      <c r="AE821" s="42"/>
      <c r="AF821" s="82"/>
      <c r="AG821" s="83"/>
      <c r="AH821" s="42"/>
      <c r="AI821" s="84"/>
      <c r="AJ821" s="9"/>
      <c r="AK821" s="10"/>
      <c r="AL821" s="11"/>
      <c r="AM821" s="11"/>
      <c r="AN821" s="11"/>
      <c r="AQ821" s="11"/>
      <c r="AR821" s="11"/>
      <c r="BK821" s="13" t="e">
        <f>VLOOKUP(C:C,[2]Sheet2!$A:$A,1,FALSE)</f>
        <v>#N/A</v>
      </c>
    </row>
    <row r="822" spans="1:63" s="13" customFormat="1" ht="14.25" outlineLevel="1">
      <c r="A822" s="288">
        <v>822</v>
      </c>
      <c r="B822" s="64" t="s">
        <v>24</v>
      </c>
      <c r="C822" s="64">
        <v>8977917240</v>
      </c>
      <c r="D822" s="284" t="s">
        <v>313</v>
      </c>
      <c r="E822" s="285" t="s">
        <v>1067</v>
      </c>
      <c r="F822" s="64">
        <v>3</v>
      </c>
      <c r="G822" s="284" t="s">
        <v>388</v>
      </c>
      <c r="H822" s="64" t="s">
        <v>85</v>
      </c>
      <c r="I822" s="64"/>
      <c r="J822" s="64"/>
      <c r="K822" s="64"/>
      <c r="L822" s="285"/>
      <c r="M822" s="64"/>
      <c r="N822" s="286"/>
      <c r="O822" s="287"/>
      <c r="P822" s="287"/>
      <c r="Q822" s="287">
        <v>1</v>
      </c>
      <c r="R822" s="287">
        <v>1</v>
      </c>
      <c r="S822" s="287">
        <v>1</v>
      </c>
      <c r="T822" s="287">
        <v>1</v>
      </c>
      <c r="U822" s="287">
        <v>1</v>
      </c>
      <c r="V822" s="287">
        <v>5</v>
      </c>
      <c r="W822" s="287" t="s">
        <v>680</v>
      </c>
      <c r="X822" s="43" t="s">
        <v>801</v>
      </c>
      <c r="Y822" s="42"/>
      <c r="Z822" s="108"/>
      <c r="AA822" s="42"/>
      <c r="AB822" s="42"/>
      <c r="AC822" s="81"/>
      <c r="AD822" s="42"/>
      <c r="AE822" s="42"/>
      <c r="AF822" s="82"/>
      <c r="AG822" s="83"/>
      <c r="AH822" s="42"/>
      <c r="AI822" s="84"/>
      <c r="AJ822" s="9"/>
      <c r="AK822" s="10"/>
      <c r="AL822" s="11"/>
      <c r="AM822" s="11"/>
      <c r="AN822" s="11"/>
      <c r="AQ822" s="11"/>
      <c r="AR822" s="11"/>
      <c r="BK822" s="13" t="e">
        <f>VLOOKUP(C:C,[2]Sheet2!$A:$A,1,FALSE)</f>
        <v>#N/A</v>
      </c>
    </row>
    <row r="823" spans="1:63" s="13" customFormat="1" ht="14.25" outlineLevel="1">
      <c r="A823" s="288">
        <v>831</v>
      </c>
      <c r="B823" s="64" t="s">
        <v>24</v>
      </c>
      <c r="C823" s="64">
        <v>8977962960</v>
      </c>
      <c r="D823" s="284" t="s">
        <v>41</v>
      </c>
      <c r="E823" s="285" t="e">
        <v>#N/A</v>
      </c>
      <c r="F823" s="64">
        <v>3</v>
      </c>
      <c r="G823" s="284" t="s">
        <v>747</v>
      </c>
      <c r="H823" s="64" t="s">
        <v>85</v>
      </c>
      <c r="I823" s="64"/>
      <c r="J823" s="64"/>
      <c r="K823" s="64"/>
      <c r="L823" s="285"/>
      <c r="M823" s="64"/>
      <c r="N823" s="286"/>
      <c r="O823" s="287"/>
      <c r="P823" s="287"/>
      <c r="Q823" s="287">
        <v>2</v>
      </c>
      <c r="R823" s="287"/>
      <c r="S823" s="287"/>
      <c r="T823" s="287">
        <v>2</v>
      </c>
      <c r="U823" s="287"/>
      <c r="V823" s="287">
        <v>4</v>
      </c>
      <c r="W823" s="287" t="s">
        <v>680</v>
      </c>
      <c r="X823" s="43" t="s">
        <v>790</v>
      </c>
      <c r="Y823" s="42"/>
      <c r="Z823" s="108"/>
      <c r="AA823" s="42"/>
      <c r="AB823" s="42"/>
      <c r="AC823" s="81"/>
      <c r="AD823" s="42"/>
      <c r="AE823" s="42"/>
      <c r="AF823" s="82"/>
      <c r="AG823" s="83"/>
      <c r="AH823" s="42"/>
      <c r="AI823" s="84"/>
      <c r="AJ823" s="9"/>
      <c r="AK823" s="10"/>
      <c r="AL823" s="11"/>
      <c r="AM823" s="11"/>
      <c r="AN823" s="11"/>
      <c r="AQ823" s="11"/>
      <c r="AR823" s="11"/>
      <c r="BK823" s="13" t="e">
        <f>VLOOKUP(C:C,[2]Sheet2!$A:$A,1,FALSE)</f>
        <v>#N/A</v>
      </c>
    </row>
    <row r="824" spans="1:63" s="13" customFormat="1" ht="14.25" outlineLevel="1">
      <c r="A824" s="288">
        <v>791</v>
      </c>
      <c r="B824" s="64" t="s">
        <v>24</v>
      </c>
      <c r="C824" s="64">
        <v>7552165181</v>
      </c>
      <c r="D824" s="284" t="s">
        <v>742</v>
      </c>
      <c r="E824" s="285" t="e">
        <v>#N/A</v>
      </c>
      <c r="F824" s="64">
        <v>3</v>
      </c>
      <c r="G824" s="284" t="s">
        <v>1215</v>
      </c>
      <c r="H824" s="64" t="s">
        <v>85</v>
      </c>
      <c r="I824" s="64"/>
      <c r="J824" s="64"/>
      <c r="K824" s="64"/>
      <c r="L824" s="285"/>
      <c r="M824" s="64"/>
      <c r="N824" s="286"/>
      <c r="O824" s="287"/>
      <c r="P824" s="287"/>
      <c r="Q824" s="287"/>
      <c r="R824" s="287">
        <v>2</v>
      </c>
      <c r="S824" s="287">
        <v>2</v>
      </c>
      <c r="T824" s="287"/>
      <c r="U824" s="287"/>
      <c r="V824" s="287">
        <v>4</v>
      </c>
      <c r="W824" s="287" t="s">
        <v>680</v>
      </c>
      <c r="X824" s="43" t="s">
        <v>681</v>
      </c>
      <c r="Y824" s="42" t="str">
        <f>VLOOKUP($C824,[1]量産!$C$4:$N$15550,2,FALSE)</f>
        <v>I4K4072</v>
      </c>
      <c r="Z824" s="108">
        <f>VLOOKUP($C824,[1]量産!$C$4:$N$15550,3,FALSE)</f>
        <v>45439</v>
      </c>
      <c r="AA824" s="42" t="str">
        <f>VLOOKUP($C824,[1]量産!$C$4:$N$15550,4,FALSE)</f>
        <v>VK00 NP*</v>
      </c>
      <c r="AB824" s="42" t="str">
        <f>VLOOKUP($C824,[1]量産!$C$4:$N$15550,5,FALSE)</f>
        <v>VK00 B1-Gr 850幅</v>
      </c>
      <c r="AC824" s="81" t="str">
        <f>VLOOKUP($C824,[1]量産!$C$4:$N$15550,6,FALSE)</f>
        <v>VK00 B1-GR 850幅　一生向け　FRAME ASM 設変出図(内容:溶接NUT変更,W/PAINT部品 表面処理の変更,K研でのECR内容を今後のイベントに反映)</v>
      </c>
      <c r="AD824" s="42" t="str">
        <f>VLOOKUP($C824,[1]量産!$C$4:$N$15550,7,FALSE)</f>
        <v>PA1-4106</v>
      </c>
      <c r="AE824" s="42" t="str">
        <f>VLOOKUP($C824,[1]量産!$C$4:$N$15550,8,FALSE)</f>
        <v>C</v>
      </c>
      <c r="AF824" s="82" t="str">
        <f>VLOOKUP($C824,[1]量産!$C$4:$N$15550,9,FALSE)</f>
        <v>HH3</v>
      </c>
      <c r="AG824" s="83" t="str">
        <f>VLOOKUP($C824,[1]量産!$C$4:$N$15550,10,FALSE)</f>
        <v>○</v>
      </c>
      <c r="AH824" s="42" t="str">
        <f>VLOOKUP($C824,[1]量産!$C$4:$N$15550,11,FALSE)</f>
        <v>-</v>
      </c>
      <c r="AI824" s="84">
        <f>VLOOKUP($C824,[1]量産!$C$4:$N$15550,12,FALSE)</f>
        <v>20240807</v>
      </c>
      <c r="AJ824" s="9"/>
      <c r="AK824" s="10"/>
      <c r="AL824" s="11">
        <f t="shared" ref="AL824:AL829" si="108">C824</f>
        <v>7552165181</v>
      </c>
      <c r="AM824" s="11" t="str">
        <f t="shared" ref="AM824:AM829" si="109">B824</f>
        <v>C</v>
      </c>
      <c r="AN824" s="11" t="e">
        <f t="shared" ref="AN824:AN829" si="110">E824</f>
        <v>#N/A</v>
      </c>
      <c r="AQ824" s="11">
        <f t="shared" si="106"/>
        <v>0</v>
      </c>
      <c r="AR824" s="11">
        <f t="shared" si="107"/>
        <v>0</v>
      </c>
      <c r="BK824" s="13" t="e">
        <f>VLOOKUP(C:C,[2]Sheet2!$A:$A,1,FALSE)</f>
        <v>#N/A</v>
      </c>
    </row>
    <row r="825" spans="1:63" s="13" customFormat="1" ht="14.25" outlineLevel="1">
      <c r="A825" s="288">
        <v>584</v>
      </c>
      <c r="B825" s="64" t="s">
        <v>24</v>
      </c>
      <c r="C825" s="64">
        <v>7551960380</v>
      </c>
      <c r="D825" s="284" t="s">
        <v>37</v>
      </c>
      <c r="E825" s="285" t="e">
        <v>#N/A</v>
      </c>
      <c r="F825" s="64">
        <v>1</v>
      </c>
      <c r="G825" s="284" t="s">
        <v>1068</v>
      </c>
      <c r="H825" s="64" t="s">
        <v>85</v>
      </c>
      <c r="I825" s="64"/>
      <c r="J825" s="64"/>
      <c r="K825" s="64"/>
      <c r="L825" s="285"/>
      <c r="M825" s="64"/>
      <c r="N825" s="286"/>
      <c r="O825" s="287"/>
      <c r="P825" s="287"/>
      <c r="Q825" s="287"/>
      <c r="R825" s="287"/>
      <c r="S825" s="287">
        <v>1</v>
      </c>
      <c r="T825" s="287">
        <v>1</v>
      </c>
      <c r="U825" s="287"/>
      <c r="V825" s="287">
        <v>2</v>
      </c>
      <c r="W825" s="287" t="s">
        <v>680</v>
      </c>
      <c r="X825" s="43" t="s">
        <v>791</v>
      </c>
      <c r="Y825" s="42" t="str">
        <f>VLOOKUP($C825,[1]量産!$C$4:$N$15550,2,FALSE)</f>
        <v>I3JBW91</v>
      </c>
      <c r="Z825" s="108">
        <f>VLOOKUP($C825,[1]量産!$C$4:$N$15550,3,FALSE)</f>
        <v>0</v>
      </c>
      <c r="AA825" s="42" t="str">
        <f>VLOOKUP($C825,[1]量産!$C$4:$N$15550,4,FALSE)</f>
        <v>VL34 NPR</v>
      </c>
      <c r="AB825" s="42" t="str">
        <f>VLOOKUP($C825,[1]量産!$C$4:$N$15550,5,FALSE)</f>
        <v>3X 850幅</v>
      </c>
      <c r="AC825" s="81" t="str">
        <f>VLOOKUP($C825,[1]量産!$C$4:$N$15550,6,FALSE)</f>
        <v>【I3JBW91】VL34 NPR 850幅　FRAME ASM　SOP向け新規出図</v>
      </c>
      <c r="AD825" s="42" t="str">
        <f>VLOOKUP($C825,[1]量産!$C$4:$N$15550,7,FALSE)</f>
        <v>PA1-3141</v>
      </c>
      <c r="AE825" s="42" t="str">
        <f>VLOOKUP($C825,[1]量産!$C$4:$N$15550,8,FALSE)</f>
        <v>C</v>
      </c>
      <c r="AF825" s="82" t="str">
        <f>VLOOKUP($C825,[1]量産!$C$4:$N$15550,9,FALSE)</f>
        <v>WZ7</v>
      </c>
      <c r="AG825" s="83" t="str">
        <f>VLOOKUP($C825,[1]量産!$C$4:$N$15550,10,FALSE)</f>
        <v>○</v>
      </c>
      <c r="AH825" s="42" t="str">
        <f>VLOOKUP($C825,[1]量産!$C$4:$N$15550,11,FALSE)</f>
        <v>-</v>
      </c>
      <c r="AI825" s="84">
        <f>VLOOKUP($C825,[1]量産!$C$4:$N$15550,12,FALSE)</f>
        <v>20230627</v>
      </c>
      <c r="AJ825" s="9"/>
      <c r="AK825" s="10"/>
      <c r="AL825" s="11">
        <f t="shared" si="108"/>
        <v>7551960380</v>
      </c>
      <c r="AM825" s="11" t="str">
        <f t="shared" si="109"/>
        <v>C</v>
      </c>
      <c r="AN825" s="11" t="e">
        <f t="shared" si="110"/>
        <v>#N/A</v>
      </c>
      <c r="AQ825" s="11">
        <f t="shared" si="106"/>
        <v>0</v>
      </c>
      <c r="AR825" s="11">
        <f t="shared" si="107"/>
        <v>0</v>
      </c>
      <c r="BK825" s="13" t="e">
        <f>VLOOKUP(C:C,[2]Sheet2!$A:$A,1,FALSE)</f>
        <v>#N/A</v>
      </c>
    </row>
    <row r="826" spans="1:63" s="13" customFormat="1" outlineLevel="1">
      <c r="A826" s="237">
        <v>654</v>
      </c>
      <c r="B826" s="61" t="s">
        <v>24</v>
      </c>
      <c r="C826" s="14">
        <v>8975157790</v>
      </c>
      <c r="D826" s="60" t="s">
        <v>8</v>
      </c>
      <c r="E826" s="239" t="e">
        <v>#N/A</v>
      </c>
      <c r="F826" s="14">
        <v>1</v>
      </c>
      <c r="G826" s="60" t="s">
        <v>1665</v>
      </c>
      <c r="H826" s="61" t="s">
        <v>85</v>
      </c>
      <c r="I826" s="14"/>
      <c r="J826" s="61"/>
      <c r="K826" s="61"/>
      <c r="L826" s="239"/>
      <c r="M826" s="61"/>
      <c r="N826" s="240"/>
      <c r="O826" s="238"/>
      <c r="P826" s="238"/>
      <c r="Q826" s="238"/>
      <c r="R826" s="238"/>
      <c r="S826" s="238"/>
      <c r="T826" s="238">
        <v>1</v>
      </c>
      <c r="U826" s="238"/>
      <c r="V826" s="238">
        <v>1</v>
      </c>
      <c r="W826" s="238" t="s">
        <v>680</v>
      </c>
      <c r="X826" s="43" t="s">
        <v>787</v>
      </c>
      <c r="Y826" s="42" t="str">
        <f>VLOOKUP($C826,[1]量産!$C$4:$N$15550,2,FALSE)</f>
        <v>I3JZ941</v>
      </c>
      <c r="Z826" s="108">
        <f>VLOOKUP($C826,[1]量産!$C$4:$N$15550,3,FALSE)</f>
        <v>0</v>
      </c>
      <c r="AA826" s="42" t="str">
        <f>VLOOKUP($C826,[1]量産!$C$4:$N$15550,4,FALSE)</f>
        <v>VL01 NPR</v>
      </c>
      <c r="AB826" s="42" t="str">
        <f>VLOOKUP($C826,[1]量産!$C$4:$N$15550,5,FALSE)</f>
        <v>VL01 F3-Gr</v>
      </c>
      <c r="AC826" s="81" t="str">
        <f>VLOOKUP($C826,[1]量産!$C$4:$N$15550,6,FALSE)</f>
        <v>【I3JZ941】VL01 F3-Gr向け 850幅 FRAME ASM 新規出図</v>
      </c>
      <c r="AD826" s="42" t="str">
        <f>VLOOKUP($C826,[1]量産!$C$4:$N$15550,7,FALSE)</f>
        <v>PA1-1140</v>
      </c>
      <c r="AE826" s="42" t="str">
        <f>VLOOKUP($C826,[1]量産!$C$4:$N$15550,8,FALSE)</f>
        <v>C</v>
      </c>
      <c r="AF826" s="82" t="str">
        <f>VLOOKUP($C826,[1]量産!$C$4:$N$15550,9,FALSE)</f>
        <v>WLQ</v>
      </c>
      <c r="AG826" s="83" t="str">
        <f>VLOOKUP($C826,[1]量産!$C$4:$N$15550,10,FALSE)</f>
        <v>○</v>
      </c>
      <c r="AH826" s="42" t="str">
        <f>VLOOKUP($C826,[1]量産!$C$4:$N$15550,11,FALSE)</f>
        <v>-</v>
      </c>
      <c r="AI826" s="84">
        <f>VLOOKUP($C826,[1]量産!$C$4:$N$15550,12,FALSE)</f>
        <v>20210928</v>
      </c>
      <c r="AJ826" s="9"/>
      <c r="AK826" s="10"/>
      <c r="AL826" s="11">
        <f t="shared" si="108"/>
        <v>8975157790</v>
      </c>
      <c r="AM826" s="11" t="str">
        <f t="shared" si="109"/>
        <v>C</v>
      </c>
      <c r="AN826" s="11" t="e">
        <f t="shared" si="110"/>
        <v>#N/A</v>
      </c>
      <c r="AQ826" s="11">
        <f t="shared" si="106"/>
        <v>0</v>
      </c>
      <c r="AR826" s="11">
        <f t="shared" si="107"/>
        <v>0</v>
      </c>
      <c r="BK826" s="13" t="e">
        <f>VLOOKUP(C:C,[2]Sheet2!$A:$A,1,FALSE)</f>
        <v>#N/A</v>
      </c>
    </row>
    <row r="827" spans="1:63" s="13" customFormat="1" outlineLevel="1">
      <c r="A827" s="237">
        <v>821</v>
      </c>
      <c r="B827" s="61" t="s">
        <v>24</v>
      </c>
      <c r="C827" s="14">
        <v>8977909690</v>
      </c>
      <c r="D827" s="60" t="s">
        <v>41</v>
      </c>
      <c r="E827" s="239" t="e">
        <v>#N/A</v>
      </c>
      <c r="F827" s="14">
        <v>3</v>
      </c>
      <c r="G827" s="60" t="s">
        <v>1254</v>
      </c>
      <c r="H827" s="61" t="s">
        <v>85</v>
      </c>
      <c r="I827" s="14"/>
      <c r="J827" s="61"/>
      <c r="K827" s="61"/>
      <c r="L827" s="239"/>
      <c r="M827" s="61"/>
      <c r="N827" s="240"/>
      <c r="O827" s="238"/>
      <c r="P827" s="238"/>
      <c r="Q827" s="238"/>
      <c r="R827" s="238"/>
      <c r="S827" s="238"/>
      <c r="T827" s="238">
        <v>6</v>
      </c>
      <c r="U827" s="238">
        <v>6</v>
      </c>
      <c r="V827" s="238">
        <v>12</v>
      </c>
      <c r="W827" s="238" t="s">
        <v>680</v>
      </c>
      <c r="X827" s="43" t="s">
        <v>790</v>
      </c>
      <c r="Y827" s="42" t="str">
        <f>VLOOKUP($C827,[1]量産!$C$4:$N$15550,2,FALSE)</f>
        <v>I3JAV46</v>
      </c>
      <c r="Z827" s="108">
        <f>VLOOKUP($C827,[1]量産!$C$4:$N$15550,3,FALSE)</f>
        <v>0</v>
      </c>
      <c r="AA827" s="42" t="str">
        <f>VLOOKUP($C827,[1]量産!$C$4:$N$15550,4,FALSE)</f>
        <v>VL24 NPR</v>
      </c>
      <c r="AB827" s="42" t="str">
        <f>VLOOKUP($C827,[1]量産!$C$4:$N$15550,5,FALSE)</f>
        <v>VL24 D2-Gr</v>
      </c>
      <c r="AC827" s="81" t="str">
        <f>VLOOKUP($C827,[1]量産!$C$4:$N$15550,6,FALSE)</f>
        <v>【I3JAV46】VL24 D2-Gr 台湾向け　GVW5t超車　FRAME ASM　新規出図</v>
      </c>
      <c r="AD827" s="42" t="str">
        <f>VLOOKUP($C827,[1]量産!$C$4:$N$15550,7,FALSE)</f>
        <v>PA1-0116</v>
      </c>
      <c r="AE827" s="42" t="str">
        <f>VLOOKUP($C827,[1]量産!$C$4:$N$15550,8,FALSE)</f>
        <v>C</v>
      </c>
      <c r="AF827" s="82" t="str">
        <f>VLOOKUP($C827,[1]量産!$C$4:$N$15550,9,FALSE)</f>
        <v>W2H</v>
      </c>
      <c r="AG827" s="83" t="str">
        <f>VLOOKUP($C827,[1]量産!$C$4:$N$15550,10,FALSE)</f>
        <v>○</v>
      </c>
      <c r="AH827" s="42" t="str">
        <f>VLOOKUP($C827,[1]量産!$C$4:$N$15550,11,FALSE)</f>
        <v>-</v>
      </c>
      <c r="AI827" s="84">
        <f>VLOOKUP($C827,[1]量産!$C$4:$N$15550,12,FALSE)</f>
        <v>20210108</v>
      </c>
      <c r="AJ827" s="9"/>
      <c r="AK827" s="10"/>
      <c r="AL827" s="11">
        <f t="shared" si="108"/>
        <v>8977909690</v>
      </c>
      <c r="AM827" s="11" t="str">
        <f t="shared" si="109"/>
        <v>C</v>
      </c>
      <c r="AN827" s="11" t="e">
        <f t="shared" si="110"/>
        <v>#N/A</v>
      </c>
      <c r="AQ827" s="11">
        <f t="shared" si="106"/>
        <v>0</v>
      </c>
      <c r="AR827" s="11">
        <f t="shared" si="107"/>
        <v>0</v>
      </c>
      <c r="BK827" s="13" t="e">
        <f>VLOOKUP(C:C,[2]Sheet2!$A:$A,1,FALSE)</f>
        <v>#N/A</v>
      </c>
    </row>
    <row r="828" spans="1:63" s="13" customFormat="1" outlineLevel="1">
      <c r="A828" s="237"/>
      <c r="B828" s="61"/>
      <c r="C828" s="14"/>
      <c r="D828" s="60"/>
      <c r="E828" s="239"/>
      <c r="F828" s="14"/>
      <c r="G828" s="60"/>
      <c r="H828" s="61"/>
      <c r="I828" s="14"/>
      <c r="J828" s="61"/>
      <c r="K828" s="61"/>
      <c r="L828" s="239"/>
      <c r="M828" s="61"/>
      <c r="N828" s="240"/>
      <c r="O828" s="238"/>
      <c r="P828" s="238"/>
      <c r="Q828" s="238"/>
      <c r="R828" s="238"/>
      <c r="S828" s="238"/>
      <c r="T828" s="238"/>
      <c r="U828" s="238"/>
      <c r="V828" s="238"/>
      <c r="W828" s="238"/>
      <c r="X828" s="43" t="e">
        <f>VLOOKUP($C828,[1]量産!$C$4:$N$15550,1,FALSE)</f>
        <v>#N/A</v>
      </c>
      <c r="Y828" s="42" t="e">
        <f>VLOOKUP($C828,[1]量産!$C$4:$N$15550,2,FALSE)</f>
        <v>#N/A</v>
      </c>
      <c r="Z828" s="108" t="e">
        <f>VLOOKUP($C828,[1]量産!$C$4:$N$15550,3,FALSE)</f>
        <v>#N/A</v>
      </c>
      <c r="AA828" s="42" t="e">
        <f>VLOOKUP($C828,[1]量産!$C$4:$N$15550,4,FALSE)</f>
        <v>#N/A</v>
      </c>
      <c r="AB828" s="42" t="e">
        <f>VLOOKUP($C828,[1]量産!$C$4:$N$15550,5,FALSE)</f>
        <v>#N/A</v>
      </c>
      <c r="AC828" s="81" t="e">
        <f>VLOOKUP($C828,[1]量産!$C$4:$N$15550,6,FALSE)</f>
        <v>#N/A</v>
      </c>
      <c r="AD828" s="42" t="e">
        <f>VLOOKUP($C828,[1]量産!$C$4:$N$15550,7,FALSE)</f>
        <v>#N/A</v>
      </c>
      <c r="AE828" s="42" t="e">
        <f>VLOOKUP($C828,[1]量産!$C$4:$N$15550,8,FALSE)</f>
        <v>#N/A</v>
      </c>
      <c r="AF828" s="82" t="e">
        <f>VLOOKUP($C828,[1]量産!$C$4:$N$15550,9,FALSE)</f>
        <v>#N/A</v>
      </c>
      <c r="AG828" s="83" t="e">
        <f>VLOOKUP($C828,[1]量産!$C$4:$N$15550,10,FALSE)</f>
        <v>#N/A</v>
      </c>
      <c r="AH828" s="42" t="e">
        <f>VLOOKUP($C828,[1]量産!$C$4:$N$15550,11,FALSE)</f>
        <v>#N/A</v>
      </c>
      <c r="AI828" s="84" t="e">
        <f>VLOOKUP($C828,[1]量産!$C$4:$N$15550,12,FALSE)</f>
        <v>#N/A</v>
      </c>
      <c r="AJ828" s="9"/>
      <c r="AK828" s="10"/>
      <c r="AL828" s="11">
        <f t="shared" si="108"/>
        <v>0</v>
      </c>
      <c r="AM828" s="11">
        <f t="shared" si="109"/>
        <v>0</v>
      </c>
      <c r="AN828" s="11">
        <f t="shared" si="110"/>
        <v>0</v>
      </c>
      <c r="AQ828" s="11">
        <f t="shared" si="106"/>
        <v>0</v>
      </c>
      <c r="AR828" s="11">
        <f t="shared" si="107"/>
        <v>0</v>
      </c>
      <c r="BK828" s="13" t="e">
        <f>VLOOKUP(C:C,[2]Sheet2!$A:$A,1,FALSE)</f>
        <v>#N/A</v>
      </c>
    </row>
    <row r="829" spans="1:63" s="13" customFormat="1" ht="14.25" outlineLevel="1" thickBot="1">
      <c r="A829" s="237"/>
      <c r="B829" s="61"/>
      <c r="C829" s="14"/>
      <c r="D829" s="60"/>
      <c r="E829" s="239"/>
      <c r="F829" s="14"/>
      <c r="G829" s="60"/>
      <c r="H829" s="61"/>
      <c r="I829" s="14"/>
      <c r="J829" s="61"/>
      <c r="K829" s="61"/>
      <c r="L829" s="239"/>
      <c r="M829" s="61"/>
      <c r="N829" s="240"/>
      <c r="O829" s="238"/>
      <c r="P829" s="238"/>
      <c r="Q829" s="238"/>
      <c r="R829" s="238"/>
      <c r="S829" s="238"/>
      <c r="T829" s="238"/>
      <c r="U829" s="238"/>
      <c r="V829" s="238"/>
      <c r="W829" s="238"/>
      <c r="X829" s="241" t="e">
        <f>VLOOKUP($C829,[1]量産!$C$4:$N$15550,1,FALSE)</f>
        <v>#N/A</v>
      </c>
      <c r="Y829" s="42" t="e">
        <f>VLOOKUP($C829,[1]量産!$C$4:$N$15550,2,FALSE)</f>
        <v>#N/A</v>
      </c>
      <c r="Z829" s="111" t="e">
        <f>VLOOKUP($C829,[1]量産!$C$4:$N$15550,3,FALSE)</f>
        <v>#N/A</v>
      </c>
      <c r="AA829" s="85" t="e">
        <f>VLOOKUP($C829,[1]量産!$C$4:$N$15550,4,FALSE)</f>
        <v>#N/A</v>
      </c>
      <c r="AB829" s="85" t="e">
        <f>VLOOKUP($C829,[1]量産!$C$4:$N$15550,5,FALSE)</f>
        <v>#N/A</v>
      </c>
      <c r="AC829" s="86" t="e">
        <f>VLOOKUP($C829,[1]量産!$C$4:$N$15550,6,FALSE)</f>
        <v>#N/A</v>
      </c>
      <c r="AD829" s="85" t="e">
        <f>VLOOKUP($C829,[1]量産!$C$4:$N$15550,7,FALSE)</f>
        <v>#N/A</v>
      </c>
      <c r="AE829" s="85" t="e">
        <f>VLOOKUP($C829,[1]量産!$C$4:$N$15550,8,FALSE)</f>
        <v>#N/A</v>
      </c>
      <c r="AF829" s="87" t="e">
        <f>VLOOKUP($C829,[1]量産!$C$4:$N$15550,9,FALSE)</f>
        <v>#N/A</v>
      </c>
      <c r="AG829" s="88" t="e">
        <f>VLOOKUP($C829,[1]量産!$C$4:$N$15550,10,FALSE)</f>
        <v>#N/A</v>
      </c>
      <c r="AH829" s="85" t="e">
        <f>VLOOKUP($C829,[1]量産!$C$4:$N$15550,11,FALSE)</f>
        <v>#N/A</v>
      </c>
      <c r="AI829" s="89" t="e">
        <f>VLOOKUP($C829,[1]量産!$C$4:$N$15550,12,FALSE)</f>
        <v>#N/A</v>
      </c>
      <c r="AJ829" s="9"/>
      <c r="AK829" s="10"/>
      <c r="AL829" s="11">
        <f t="shared" si="108"/>
        <v>0</v>
      </c>
      <c r="AM829" s="11">
        <f t="shared" si="109"/>
        <v>0</v>
      </c>
      <c r="AN829" s="11">
        <f t="shared" si="110"/>
        <v>0</v>
      </c>
      <c r="AQ829" s="11">
        <f t="shared" si="106"/>
        <v>0</v>
      </c>
      <c r="AR829" s="11">
        <f t="shared" si="107"/>
        <v>0</v>
      </c>
      <c r="BK829" s="13" t="e">
        <f>VLOOKUP(C:C,[2]Sheet2!$A:$A,1,FALSE)</f>
        <v>#N/A</v>
      </c>
    </row>
    <row r="830" spans="1:63" s="13" customFormat="1" ht="15" collapsed="1" thickBot="1">
      <c r="A830" s="60"/>
      <c r="B830" s="116"/>
      <c r="C830" s="117"/>
      <c r="D830" s="118"/>
      <c r="E830" s="249"/>
      <c r="F830" s="14"/>
      <c r="G830" s="60"/>
      <c r="H830" s="61"/>
      <c r="I830" s="14"/>
      <c r="J830" s="61"/>
      <c r="K830" s="61"/>
      <c r="L830" s="239"/>
      <c r="M830" s="61"/>
      <c r="N830" s="62"/>
      <c r="O830" s="63"/>
      <c r="P830" s="63"/>
      <c r="Q830" s="63"/>
      <c r="R830" s="63"/>
      <c r="S830" s="63"/>
      <c r="T830" s="63"/>
      <c r="U830" s="63"/>
      <c r="V830" s="63"/>
      <c r="W830" s="63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64"/>
      <c r="AK830" s="64"/>
      <c r="AL830" s="64"/>
      <c r="AM830" s="64"/>
      <c r="AN830" s="64"/>
      <c r="AO830" s="64"/>
      <c r="AP830" s="65"/>
      <c r="AQ830" s="64"/>
      <c r="AR830" s="9"/>
      <c r="AS830" s="10"/>
      <c r="AT830" s="11"/>
      <c r="AU830" s="11"/>
    </row>
    <row r="831" spans="1:63" ht="49.5" thickBot="1">
      <c r="A831" s="16" t="s">
        <v>433</v>
      </c>
      <c r="B831" s="15" t="s">
        <v>1</v>
      </c>
      <c r="C831" s="17" t="s">
        <v>401</v>
      </c>
      <c r="D831" s="46" t="s">
        <v>147</v>
      </c>
      <c r="E831" s="250" t="s">
        <v>434</v>
      </c>
      <c r="F831" s="47" t="s">
        <v>2</v>
      </c>
      <c r="G831" s="48" t="s">
        <v>3</v>
      </c>
      <c r="H831" s="44" t="s">
        <v>4</v>
      </c>
      <c r="I831" s="310" t="str">
        <f t="shared" ref="I831:V831" si="111">I4</f>
        <v>38W</v>
      </c>
      <c r="J831" s="310" t="str">
        <f t="shared" si="111"/>
        <v>39W</v>
      </c>
      <c r="K831" s="310" t="str">
        <f t="shared" si="111"/>
        <v>40W</v>
      </c>
      <c r="L831" s="311" t="str">
        <f t="shared" si="111"/>
        <v>41W</v>
      </c>
      <c r="M831" s="310" t="str">
        <f t="shared" si="111"/>
        <v>42W</v>
      </c>
      <c r="N831" s="310" t="str">
        <f t="shared" si="111"/>
        <v>43W</v>
      </c>
      <c r="O831" s="310" t="str">
        <f t="shared" si="111"/>
        <v>44W</v>
      </c>
      <c r="P831" s="310" t="str">
        <f t="shared" si="111"/>
        <v>45W</v>
      </c>
      <c r="Q831" s="310" t="str">
        <f t="shared" si="111"/>
        <v>46W</v>
      </c>
      <c r="R831" s="310" t="str">
        <f t="shared" si="111"/>
        <v>47W</v>
      </c>
      <c r="S831" s="310" t="str">
        <f t="shared" si="111"/>
        <v>48W</v>
      </c>
      <c r="T831" s="310" t="str">
        <f t="shared" si="111"/>
        <v>49W</v>
      </c>
      <c r="U831" s="310" t="str">
        <f t="shared" si="111"/>
        <v>50W</v>
      </c>
      <c r="V831" s="310" t="str">
        <f t="shared" si="111"/>
        <v>総計</v>
      </c>
      <c r="W831" s="185" t="s">
        <v>1001</v>
      </c>
      <c r="X831" s="186" t="s">
        <v>6</v>
      </c>
      <c r="Y831" s="186"/>
      <c r="Z831" s="186"/>
      <c r="AA831" s="186" t="s">
        <v>148</v>
      </c>
      <c r="AB831" s="186" t="s">
        <v>149</v>
      </c>
      <c r="AC831" s="186"/>
      <c r="AD831" s="187" t="s">
        <v>150</v>
      </c>
      <c r="AE831" s="188"/>
      <c r="AF831" s="189"/>
      <c r="AG831" s="190"/>
      <c r="AH831" s="190"/>
      <c r="AI831" s="190"/>
      <c r="AJ831" s="191"/>
      <c r="AK831" s="191"/>
      <c r="AL831" s="191"/>
      <c r="AM831" s="191"/>
      <c r="AN831" s="191"/>
      <c r="AO831" s="192"/>
      <c r="AP831" s="193" t="s">
        <v>7</v>
      </c>
      <c r="AQ831" s="30"/>
      <c r="AR831" s="18"/>
      <c r="AS831" s="18"/>
      <c r="AT831" s="1"/>
      <c r="AU831" s="1"/>
    </row>
    <row r="832" spans="1:63">
      <c r="A832" s="19">
        <v>799</v>
      </c>
      <c r="B832" s="20" t="s">
        <v>404</v>
      </c>
      <c r="C832" s="21">
        <v>7551801760</v>
      </c>
      <c r="D832" s="56" t="s">
        <v>691</v>
      </c>
      <c r="E832" s="251"/>
      <c r="F832" s="22" t="s">
        <v>151</v>
      </c>
      <c r="G832" s="49"/>
      <c r="H832" s="53" t="s">
        <v>467</v>
      </c>
      <c r="I832" s="55" t="str">
        <f>IFERROR(VLOOKUP($C832,[3]Sheet1!$C$1:$AE$1070,7,FALSE),"-")</f>
        <v>-</v>
      </c>
      <c r="J832" s="55" t="str">
        <f>IFERROR(VLOOKUP($C832,[3]Sheet1!$C$1:$AE$1070,8,FALSE),"-")</f>
        <v>-</v>
      </c>
      <c r="K832" s="55" t="str">
        <f>IFERROR(VLOOKUP($C832,[3]Sheet1!$C$1:$AE$1070,9,FALSE),"-")</f>
        <v>-</v>
      </c>
      <c r="L832" s="55" t="str">
        <f>IFERROR(VLOOKUP($C832,[3]Sheet1!$C$1:$AE$1070,10,FALSE),"-")</f>
        <v>-</v>
      </c>
      <c r="M832" s="55" t="str">
        <f>IFERROR(VLOOKUP($C832,[3]Sheet1!$C$1:$AE$1070,11,FALSE),"-")</f>
        <v>-</v>
      </c>
      <c r="N832" s="55" t="str">
        <f>IFERROR(VLOOKUP($C832,[3]Sheet1!$C$1:$AE$1070,12,FALSE),"-")</f>
        <v>-</v>
      </c>
      <c r="O832" s="55" t="str">
        <f>IFERROR(VLOOKUP($C832,[3]Sheet1!$C$1:$AE$1070,13,FALSE),"-")</f>
        <v>-</v>
      </c>
      <c r="P832" s="55" t="str">
        <f>IFERROR(VLOOKUP($C832,[3]Sheet1!$C$1:$AE$1070,14,FALSE),"-")</f>
        <v>-</v>
      </c>
      <c r="Q832" s="55" t="str">
        <f>IFERROR(VLOOKUP($C832,[3]Sheet1!$C$1:$AE$1070,15,FALSE),"-")</f>
        <v>-</v>
      </c>
      <c r="R832" s="55" t="str">
        <f>IFERROR(VLOOKUP($C832,[3]Sheet1!$C$1:$AE$1070,16,FALSE),"-")</f>
        <v>-</v>
      </c>
      <c r="S832" s="55" t="str">
        <f>IFERROR(VLOOKUP($C832,[3]Sheet1!$C$1:$AE$1070,17,FALSE),"-")</f>
        <v>-</v>
      </c>
      <c r="T832" s="55" t="str">
        <f>IFERROR(VLOOKUP($C832,[3]Sheet1!$C$1:$AE$1070,18,FALSE),"-")</f>
        <v>-</v>
      </c>
      <c r="U832" s="148" t="str">
        <f>IFERROR(VLOOKUP($C832,[3]Sheet1!$C$1:$AE$1070,19,FALSE),"-")</f>
        <v>-</v>
      </c>
      <c r="V832" s="148" t="str">
        <f>IFERROR(VLOOKUP($C832,[3]Sheet1!$C$1:$AE$1070,20,FALSE),"-")</f>
        <v>-</v>
      </c>
      <c r="W832" s="148" t="str">
        <f>IFERROR(VLOOKUP($C832,[3]Sheet1!$C$1:$AE$1070,21,FALSE),"-")</f>
        <v>-</v>
      </c>
      <c r="X832" s="158" t="s">
        <v>14</v>
      </c>
      <c r="Y832" s="158"/>
      <c r="Z832" s="158"/>
      <c r="AA832" s="175" t="s">
        <v>488</v>
      </c>
      <c r="AB832" s="158"/>
      <c r="AC832" s="158"/>
      <c r="AD832" s="194" t="s">
        <v>693</v>
      </c>
      <c r="AE832" s="158"/>
      <c r="AF832" s="158"/>
      <c r="AG832" s="180"/>
      <c r="AH832" s="180"/>
      <c r="AI832" s="180"/>
      <c r="AJ832" s="181"/>
      <c r="AK832" s="181"/>
      <c r="AL832" s="181"/>
      <c r="AM832" s="181"/>
      <c r="AN832" s="181"/>
      <c r="AO832" s="181"/>
      <c r="AP832" s="174"/>
      <c r="AQ832" s="30"/>
      <c r="AR832" s="18"/>
      <c r="AS832" s="18"/>
      <c r="AT832" s="1"/>
      <c r="AU832" s="1"/>
    </row>
    <row r="833" spans="1:47" ht="14.25" thickBot="1">
      <c r="A833" s="19">
        <v>800</v>
      </c>
      <c r="B833" s="20" t="s">
        <v>404</v>
      </c>
      <c r="C833" s="24">
        <v>7551801770</v>
      </c>
      <c r="D833" s="25" t="s">
        <v>692</v>
      </c>
      <c r="E833" s="25"/>
      <c r="F833" s="22" t="s">
        <v>151</v>
      </c>
      <c r="G833" s="23"/>
      <c r="H833" s="51" t="s">
        <v>467</v>
      </c>
      <c r="I833" s="55" t="str">
        <f>IFERROR(VLOOKUP($C833,[3]Sheet1!$C$1:$AE$1070,7,FALSE),"-")</f>
        <v>-</v>
      </c>
      <c r="J833" s="55" t="str">
        <f>IFERROR(VLOOKUP($C833,[3]Sheet1!$C$1:$AE$1070,8,FALSE),"-")</f>
        <v>-</v>
      </c>
      <c r="K833" s="55" t="str">
        <f>IFERROR(VLOOKUP($C833,[3]Sheet1!$C$1:$AE$1070,9,FALSE),"-")</f>
        <v>-</v>
      </c>
      <c r="L833" s="55" t="str">
        <f>IFERROR(VLOOKUP($C833,[3]Sheet1!$C$1:$AE$1070,10,FALSE),"-")</f>
        <v>-</v>
      </c>
      <c r="M833" s="55" t="str">
        <f>IFERROR(VLOOKUP($C833,[3]Sheet1!$C$1:$AE$1070,11,FALSE),"-")</f>
        <v>-</v>
      </c>
      <c r="N833" s="55" t="str">
        <f>IFERROR(VLOOKUP($C833,[3]Sheet1!$C$1:$AE$1070,12,FALSE),"-")</f>
        <v>-</v>
      </c>
      <c r="O833" s="55" t="str">
        <f>IFERROR(VLOOKUP($C833,[3]Sheet1!$C$1:$AE$1070,13,FALSE),"-")</f>
        <v>-</v>
      </c>
      <c r="P833" s="55" t="str">
        <f>IFERROR(VLOOKUP($C833,[3]Sheet1!$C$1:$AE$1070,14,FALSE),"-")</f>
        <v>-</v>
      </c>
      <c r="Q833" s="55" t="str">
        <f>IFERROR(VLOOKUP($C833,[3]Sheet1!$C$1:$AE$1070,15,FALSE),"-")</f>
        <v>-</v>
      </c>
      <c r="R833" s="55" t="str">
        <f>IFERROR(VLOOKUP($C833,[3]Sheet1!$C$1:$AE$1070,16,FALSE),"-")</f>
        <v>-</v>
      </c>
      <c r="S833" s="55" t="str">
        <f>IFERROR(VLOOKUP($C833,[3]Sheet1!$C$1:$AE$1070,17,FALSE),"-")</f>
        <v>-</v>
      </c>
      <c r="T833" s="55" t="str">
        <f>IFERROR(VLOOKUP($C833,[3]Sheet1!$C$1:$AE$1070,18,FALSE),"-")</f>
        <v>-</v>
      </c>
      <c r="U833" s="148" t="str">
        <f>IFERROR(VLOOKUP($C833,[3]Sheet1!$C$1:$AE$1070,19,FALSE),"-")</f>
        <v>-</v>
      </c>
      <c r="V833" s="148" t="str">
        <f>IFERROR(VLOOKUP($C833,[3]Sheet1!$C$1:$AE$1070,20,FALSE),"-")</f>
        <v>-</v>
      </c>
      <c r="W833" s="148" t="str">
        <f>IFERROR(VLOOKUP($C833,[3]Sheet1!$C$1:$AE$1070,21,FALSE),"-")</f>
        <v>-</v>
      </c>
      <c r="X833" s="158" t="s">
        <v>14</v>
      </c>
      <c r="Y833" s="158"/>
      <c r="Z833" s="158"/>
      <c r="AA833" s="175" t="s">
        <v>488</v>
      </c>
      <c r="AB833" s="158"/>
      <c r="AC833" s="179"/>
      <c r="AD833" s="195" t="s">
        <v>693</v>
      </c>
      <c r="AE833" s="179"/>
      <c r="AF833" s="179"/>
      <c r="AG833" s="180"/>
      <c r="AH833" s="180"/>
      <c r="AI833" s="180"/>
      <c r="AJ833" s="181"/>
      <c r="AK833" s="181"/>
      <c r="AL833" s="181"/>
      <c r="AM833" s="181"/>
      <c r="AN833" s="181"/>
      <c r="AO833" s="181"/>
      <c r="AP833" s="174"/>
      <c r="AQ833" s="30"/>
      <c r="AR833" s="18"/>
      <c r="AS833" s="18"/>
      <c r="AT833" s="1"/>
      <c r="AU833" s="1"/>
    </row>
    <row r="834" spans="1:47">
      <c r="A834" s="19">
        <v>801</v>
      </c>
      <c r="B834" s="20" t="s">
        <v>404</v>
      </c>
      <c r="C834" s="21">
        <v>7551821020</v>
      </c>
      <c r="D834" s="56" t="s">
        <v>405</v>
      </c>
      <c r="E834" s="251"/>
      <c r="F834" s="22" t="s">
        <v>151</v>
      </c>
      <c r="G834" s="49"/>
      <c r="H834" s="53" t="s">
        <v>467</v>
      </c>
      <c r="I834" s="55">
        <f>IFERROR(VLOOKUP($C834,[3]Sheet1!$C$1:$AE$1070,7,FALSE),"-")</f>
        <v>0</v>
      </c>
      <c r="J834" s="55">
        <f>IFERROR(VLOOKUP($C834,[3]Sheet1!$C$1:$AE$1070,8,FALSE),"-")</f>
        <v>0</v>
      </c>
      <c r="K834" s="55">
        <f>IFERROR(VLOOKUP($C834,[3]Sheet1!$C$1:$AE$1070,9,FALSE),"-")</f>
        <v>0</v>
      </c>
      <c r="L834" s="55">
        <f>IFERROR(VLOOKUP($C834,[3]Sheet1!$C$1:$AE$1070,10,FALSE),"-")</f>
        <v>12</v>
      </c>
      <c r="M834" s="55">
        <f>IFERROR(VLOOKUP($C834,[3]Sheet1!$C$1:$AE$1070,11,FALSE),"-")</f>
        <v>0</v>
      </c>
      <c r="N834" s="55">
        <f>IFERROR(VLOOKUP($C834,[3]Sheet1!$C$1:$AE$1070,12,FALSE),"-")</f>
        <v>0</v>
      </c>
      <c r="O834" s="55">
        <f>IFERROR(VLOOKUP($C834,[3]Sheet1!$C$1:$AE$1070,13,FALSE),"-")</f>
        <v>0</v>
      </c>
      <c r="P834" s="55">
        <f>IFERROR(VLOOKUP($C834,[3]Sheet1!$C$1:$AE$1070,14,FALSE),"-")</f>
        <v>0</v>
      </c>
      <c r="Q834" s="55">
        <f>IFERROR(VLOOKUP($C834,[3]Sheet1!$C$1:$AE$1070,15,FALSE),"-")</f>
        <v>12</v>
      </c>
      <c r="R834" s="55">
        <f>IFERROR(VLOOKUP($C834,[3]Sheet1!$C$1:$AE$1070,16,FALSE),"-")</f>
        <v>0</v>
      </c>
      <c r="S834" s="55">
        <f>IFERROR(VLOOKUP($C834,[3]Sheet1!$C$1:$AE$1070,17,FALSE),"-")</f>
        <v>0</v>
      </c>
      <c r="T834" s="55">
        <f>IFERROR(VLOOKUP($C834,[3]Sheet1!$C$1:$AE$1070,18,FALSE),"-")</f>
        <v>0</v>
      </c>
      <c r="U834" s="148">
        <f>IFERROR(VLOOKUP($C834,[3]Sheet1!$C$1:$AE$1070,19,FALSE),"-")</f>
        <v>12</v>
      </c>
      <c r="V834" s="148">
        <f>IFERROR(VLOOKUP($C834,[3]Sheet1!$C$1:$AE$1070,20,FALSE),"-")</f>
        <v>36</v>
      </c>
      <c r="W834" s="148" t="str">
        <f>IFERROR(VLOOKUP($C834,[3]Sheet1!$C$1:$AE$1070,21,FALSE),"-")</f>
        <v xml:space="preserve">SIDE MEMBER ASM     </v>
      </c>
      <c r="X834" s="158" t="s">
        <v>14</v>
      </c>
      <c r="Y834" s="158"/>
      <c r="Z834" s="158"/>
      <c r="AA834" s="175" t="s">
        <v>488</v>
      </c>
      <c r="AB834" s="158"/>
      <c r="AC834" s="158"/>
      <c r="AD834" s="194" t="s">
        <v>489</v>
      </c>
      <c r="AE834" s="158"/>
      <c r="AF834" s="158"/>
      <c r="AG834" s="180"/>
      <c r="AH834" s="180"/>
      <c r="AI834" s="180"/>
      <c r="AJ834" s="181"/>
      <c r="AK834" s="181"/>
      <c r="AL834" s="181"/>
      <c r="AM834" s="181"/>
      <c r="AN834" s="181"/>
      <c r="AO834" s="181"/>
      <c r="AP834" s="174"/>
      <c r="AQ834" s="30"/>
      <c r="AR834" s="18"/>
      <c r="AS834" s="18"/>
      <c r="AT834" s="1"/>
      <c r="AU834" s="1"/>
    </row>
    <row r="835" spans="1:47">
      <c r="A835" s="19">
        <v>802</v>
      </c>
      <c r="B835" s="20" t="s">
        <v>404</v>
      </c>
      <c r="C835" s="24">
        <v>7551879310</v>
      </c>
      <c r="D835" s="25" t="s">
        <v>405</v>
      </c>
      <c r="E835" s="25"/>
      <c r="F835" s="22" t="s">
        <v>151</v>
      </c>
      <c r="G835" s="23"/>
      <c r="H835" s="51" t="s">
        <v>467</v>
      </c>
      <c r="I835" s="55">
        <f>IFERROR(VLOOKUP($C835,[3]Sheet1!$C$1:$AE$1070,7,FALSE),"-")</f>
        <v>0</v>
      </c>
      <c r="J835" s="55">
        <f>IFERROR(VLOOKUP($C835,[3]Sheet1!$C$1:$AE$1070,8,FALSE),"-")</f>
        <v>0</v>
      </c>
      <c r="K835" s="55">
        <f>IFERROR(VLOOKUP($C835,[3]Sheet1!$C$1:$AE$1070,9,FALSE),"-")</f>
        <v>0</v>
      </c>
      <c r="L835" s="55">
        <f>IFERROR(VLOOKUP($C835,[3]Sheet1!$C$1:$AE$1070,10,FALSE),"-")</f>
        <v>12</v>
      </c>
      <c r="M835" s="55">
        <f>IFERROR(VLOOKUP($C835,[3]Sheet1!$C$1:$AE$1070,11,FALSE),"-")</f>
        <v>0</v>
      </c>
      <c r="N835" s="55">
        <f>IFERROR(VLOOKUP($C835,[3]Sheet1!$C$1:$AE$1070,12,FALSE),"-")</f>
        <v>0</v>
      </c>
      <c r="O835" s="55">
        <f>IFERROR(VLOOKUP($C835,[3]Sheet1!$C$1:$AE$1070,13,FALSE),"-")</f>
        <v>0</v>
      </c>
      <c r="P835" s="55">
        <f>IFERROR(VLOOKUP($C835,[3]Sheet1!$C$1:$AE$1070,14,FALSE),"-")</f>
        <v>0</v>
      </c>
      <c r="Q835" s="55">
        <f>IFERROR(VLOOKUP($C835,[3]Sheet1!$C$1:$AE$1070,15,FALSE),"-")</f>
        <v>12</v>
      </c>
      <c r="R835" s="55">
        <f>IFERROR(VLOOKUP($C835,[3]Sheet1!$C$1:$AE$1070,16,FALSE),"-")</f>
        <v>0</v>
      </c>
      <c r="S835" s="55">
        <f>IFERROR(VLOOKUP($C835,[3]Sheet1!$C$1:$AE$1070,17,FALSE),"-")</f>
        <v>0</v>
      </c>
      <c r="T835" s="55">
        <f>IFERROR(VLOOKUP($C835,[3]Sheet1!$C$1:$AE$1070,18,FALSE),"-")</f>
        <v>0</v>
      </c>
      <c r="U835" s="148">
        <f>IFERROR(VLOOKUP($C835,[3]Sheet1!$C$1:$AE$1070,19,FALSE),"-")</f>
        <v>12</v>
      </c>
      <c r="V835" s="148">
        <f>IFERROR(VLOOKUP($C835,[3]Sheet1!$C$1:$AE$1070,20,FALSE),"-")</f>
        <v>36</v>
      </c>
      <c r="W835" s="148" t="str">
        <f>IFERROR(VLOOKUP($C835,[3]Sheet1!$C$1:$AE$1070,21,FALSE),"-")</f>
        <v xml:space="preserve">SIDE MEMBER ASM     </v>
      </c>
      <c r="X835" s="158" t="s">
        <v>14</v>
      </c>
      <c r="Y835" s="158"/>
      <c r="Z835" s="158"/>
      <c r="AA835" s="175" t="s">
        <v>488</v>
      </c>
      <c r="AB835" s="158"/>
      <c r="AC835" s="179"/>
      <c r="AD835" s="178" t="s">
        <v>489</v>
      </c>
      <c r="AE835" s="179"/>
      <c r="AF835" s="179"/>
      <c r="AG835" s="180"/>
      <c r="AH835" s="180"/>
      <c r="AI835" s="180"/>
      <c r="AJ835" s="181"/>
      <c r="AK835" s="181"/>
      <c r="AL835" s="181"/>
      <c r="AM835" s="181"/>
      <c r="AN835" s="181"/>
      <c r="AO835" s="181"/>
      <c r="AP835" s="174"/>
      <c r="AQ835" s="30"/>
      <c r="AR835" s="18"/>
      <c r="AS835" s="18"/>
      <c r="AT835" s="1"/>
      <c r="AU835" s="1"/>
    </row>
    <row r="836" spans="1:47">
      <c r="A836" s="19">
        <v>803</v>
      </c>
      <c r="B836" s="20" t="s">
        <v>404</v>
      </c>
      <c r="C836" s="24">
        <v>7551821000</v>
      </c>
      <c r="D836" s="25" t="s">
        <v>468</v>
      </c>
      <c r="E836" s="25"/>
      <c r="F836" s="22" t="s">
        <v>151</v>
      </c>
      <c r="G836" s="23"/>
      <c r="H836" s="51" t="s">
        <v>467</v>
      </c>
      <c r="I836" s="55" t="str">
        <f>IFERROR(VLOOKUP($C836,[3]Sheet1!$C$1:$AE$1070,7,FALSE),"-")</f>
        <v>-</v>
      </c>
      <c r="J836" s="55" t="str">
        <f>IFERROR(VLOOKUP($C836,[3]Sheet1!$C$1:$AE$1070,8,FALSE),"-")</f>
        <v>-</v>
      </c>
      <c r="K836" s="55" t="str">
        <f>IFERROR(VLOOKUP($C836,[3]Sheet1!$C$1:$AE$1070,9,FALSE),"-")</f>
        <v>-</v>
      </c>
      <c r="L836" s="55" t="str">
        <f>IFERROR(VLOOKUP($C836,[3]Sheet1!$C$1:$AE$1070,10,FALSE),"-")</f>
        <v>-</v>
      </c>
      <c r="M836" s="55" t="str">
        <f>IFERROR(VLOOKUP($C836,[3]Sheet1!$C$1:$AE$1070,11,FALSE),"-")</f>
        <v>-</v>
      </c>
      <c r="N836" s="55" t="str">
        <f>IFERROR(VLOOKUP($C836,[3]Sheet1!$C$1:$AE$1070,12,FALSE),"-")</f>
        <v>-</v>
      </c>
      <c r="O836" s="55" t="str">
        <f>IFERROR(VLOOKUP($C836,[3]Sheet1!$C$1:$AE$1070,13,FALSE),"-")</f>
        <v>-</v>
      </c>
      <c r="P836" s="55" t="str">
        <f>IFERROR(VLOOKUP($C836,[3]Sheet1!$C$1:$AE$1070,14,FALSE),"-")</f>
        <v>-</v>
      </c>
      <c r="Q836" s="55" t="str">
        <f>IFERROR(VLOOKUP($C836,[3]Sheet1!$C$1:$AE$1070,15,FALSE),"-")</f>
        <v>-</v>
      </c>
      <c r="R836" s="55" t="str">
        <f>IFERROR(VLOOKUP($C836,[3]Sheet1!$C$1:$AE$1070,16,FALSE),"-")</f>
        <v>-</v>
      </c>
      <c r="S836" s="55" t="str">
        <f>IFERROR(VLOOKUP($C836,[3]Sheet1!$C$1:$AE$1070,17,FALSE),"-")</f>
        <v>-</v>
      </c>
      <c r="T836" s="55" t="str">
        <f>IFERROR(VLOOKUP($C836,[3]Sheet1!$C$1:$AE$1070,18,FALSE),"-")</f>
        <v>-</v>
      </c>
      <c r="U836" s="148" t="str">
        <f>IFERROR(VLOOKUP($C836,[3]Sheet1!$C$1:$AE$1070,19,FALSE),"-")</f>
        <v>-</v>
      </c>
      <c r="V836" s="148" t="str">
        <f>IFERROR(VLOOKUP($C836,[3]Sheet1!$C$1:$AE$1070,20,FALSE),"-")</f>
        <v>-</v>
      </c>
      <c r="W836" s="148" t="str">
        <f>IFERROR(VLOOKUP($C836,[3]Sheet1!$C$1:$AE$1070,21,FALSE),"-")</f>
        <v>-</v>
      </c>
      <c r="X836" s="158" t="s">
        <v>14</v>
      </c>
      <c r="Y836" s="158"/>
      <c r="Z836" s="158"/>
      <c r="AA836" s="175" t="s">
        <v>488</v>
      </c>
      <c r="AB836" s="158"/>
      <c r="AC836" s="179"/>
      <c r="AD836" s="178"/>
      <c r="AE836" s="179"/>
      <c r="AF836" s="179"/>
      <c r="AG836" s="180"/>
      <c r="AH836" s="180"/>
      <c r="AI836" s="180"/>
      <c r="AJ836" s="181"/>
      <c r="AK836" s="181"/>
      <c r="AL836" s="181"/>
      <c r="AM836" s="181"/>
      <c r="AN836" s="181"/>
      <c r="AO836" s="181"/>
      <c r="AP836" s="174"/>
      <c r="AQ836" s="30"/>
      <c r="AR836" s="18"/>
      <c r="AS836" s="18"/>
      <c r="AT836" s="1"/>
      <c r="AU836" s="1"/>
    </row>
    <row r="837" spans="1:47">
      <c r="A837" s="19">
        <v>804</v>
      </c>
      <c r="B837" s="8" t="s">
        <v>404</v>
      </c>
      <c r="C837" s="24">
        <v>7551821040</v>
      </c>
      <c r="D837" s="25" t="s">
        <v>468</v>
      </c>
      <c r="E837" s="25"/>
      <c r="F837" s="22" t="s">
        <v>151</v>
      </c>
      <c r="G837" s="23"/>
      <c r="H837" s="51" t="s">
        <v>467</v>
      </c>
      <c r="I837" s="55" t="str">
        <f>IFERROR(VLOOKUP($C837,[3]Sheet1!$C$1:$AE$1070,7,FALSE),"-")</f>
        <v>-</v>
      </c>
      <c r="J837" s="55" t="str">
        <f>IFERROR(VLOOKUP($C837,[3]Sheet1!$C$1:$AE$1070,8,FALSE),"-")</f>
        <v>-</v>
      </c>
      <c r="K837" s="55" t="str">
        <f>IFERROR(VLOOKUP($C837,[3]Sheet1!$C$1:$AE$1070,9,FALSE),"-")</f>
        <v>-</v>
      </c>
      <c r="L837" s="55" t="str">
        <f>IFERROR(VLOOKUP($C837,[3]Sheet1!$C$1:$AE$1070,10,FALSE),"-")</f>
        <v>-</v>
      </c>
      <c r="M837" s="55" t="str">
        <f>IFERROR(VLOOKUP($C837,[3]Sheet1!$C$1:$AE$1070,11,FALSE),"-")</f>
        <v>-</v>
      </c>
      <c r="N837" s="55" t="str">
        <f>IFERROR(VLOOKUP($C837,[3]Sheet1!$C$1:$AE$1070,12,FALSE),"-")</f>
        <v>-</v>
      </c>
      <c r="O837" s="55" t="str">
        <f>IFERROR(VLOOKUP($C837,[3]Sheet1!$C$1:$AE$1070,13,FALSE),"-")</f>
        <v>-</v>
      </c>
      <c r="P837" s="55" t="str">
        <f>IFERROR(VLOOKUP($C837,[3]Sheet1!$C$1:$AE$1070,14,FALSE),"-")</f>
        <v>-</v>
      </c>
      <c r="Q837" s="55" t="str">
        <f>IFERROR(VLOOKUP($C837,[3]Sheet1!$C$1:$AE$1070,15,FALSE),"-")</f>
        <v>-</v>
      </c>
      <c r="R837" s="55" t="str">
        <f>IFERROR(VLOOKUP($C837,[3]Sheet1!$C$1:$AE$1070,16,FALSE),"-")</f>
        <v>-</v>
      </c>
      <c r="S837" s="55" t="str">
        <f>IFERROR(VLOOKUP($C837,[3]Sheet1!$C$1:$AE$1070,17,FALSE),"-")</f>
        <v>-</v>
      </c>
      <c r="T837" s="55" t="str">
        <f>IFERROR(VLOOKUP($C837,[3]Sheet1!$C$1:$AE$1070,18,FALSE),"-")</f>
        <v>-</v>
      </c>
      <c r="U837" s="148" t="str">
        <f>IFERROR(VLOOKUP($C837,[3]Sheet1!$C$1:$AE$1070,19,FALSE),"-")</f>
        <v>-</v>
      </c>
      <c r="V837" s="148" t="str">
        <f>IFERROR(VLOOKUP($C837,[3]Sheet1!$C$1:$AE$1070,20,FALSE),"-")</f>
        <v>-</v>
      </c>
      <c r="W837" s="148" t="str">
        <f>IFERROR(VLOOKUP($C837,[3]Sheet1!$C$1:$AE$1070,21,FALSE),"-")</f>
        <v>-</v>
      </c>
      <c r="X837" s="158" t="s">
        <v>14</v>
      </c>
      <c r="Y837" s="158"/>
      <c r="Z837" s="158"/>
      <c r="AA837" s="175" t="s">
        <v>488</v>
      </c>
      <c r="AB837" s="158"/>
      <c r="AC837" s="179"/>
      <c r="AD837" s="178"/>
      <c r="AE837" s="179"/>
      <c r="AF837" s="179"/>
      <c r="AG837" s="180"/>
      <c r="AH837" s="180"/>
      <c r="AI837" s="180"/>
      <c r="AJ837" s="181"/>
      <c r="AK837" s="181"/>
      <c r="AL837" s="181"/>
      <c r="AM837" s="181"/>
      <c r="AN837" s="181"/>
      <c r="AO837" s="181"/>
      <c r="AP837" s="174"/>
      <c r="AQ837" s="30"/>
      <c r="AR837" s="18"/>
      <c r="AS837" s="18"/>
      <c r="AT837" s="1"/>
      <c r="AU837" s="1"/>
    </row>
    <row r="838" spans="1:47" s="2" customFormat="1">
      <c r="A838" s="19">
        <v>805</v>
      </c>
      <c r="B838" s="20" t="s">
        <v>404</v>
      </c>
      <c r="C838" s="24">
        <v>8981416600</v>
      </c>
      <c r="D838" s="25" t="s">
        <v>406</v>
      </c>
      <c r="E838" s="25"/>
      <c r="F838" s="22" t="s">
        <v>151</v>
      </c>
      <c r="G838" s="23"/>
      <c r="H838" s="52"/>
      <c r="I838" s="55" t="str">
        <f>IFERROR(VLOOKUP($C838,[3]Sheet1!$C$1:$AE$1070,7,FALSE),"-")</f>
        <v>-</v>
      </c>
      <c r="J838" s="55" t="str">
        <f>IFERROR(VLOOKUP($C838,[3]Sheet1!$C$1:$AE$1070,8,FALSE),"-")</f>
        <v>-</v>
      </c>
      <c r="K838" s="55" t="str">
        <f>IFERROR(VLOOKUP($C838,[3]Sheet1!$C$1:$AE$1070,9,FALSE),"-")</f>
        <v>-</v>
      </c>
      <c r="L838" s="55" t="str">
        <f>IFERROR(VLOOKUP($C838,[3]Sheet1!$C$1:$AE$1070,10,FALSE),"-")</f>
        <v>-</v>
      </c>
      <c r="M838" s="55" t="str">
        <f>IFERROR(VLOOKUP($C838,[3]Sheet1!$C$1:$AE$1070,11,FALSE),"-")</f>
        <v>-</v>
      </c>
      <c r="N838" s="55" t="str">
        <f>IFERROR(VLOOKUP($C838,[3]Sheet1!$C$1:$AE$1070,12,FALSE),"-")</f>
        <v>-</v>
      </c>
      <c r="O838" s="55" t="str">
        <f>IFERROR(VLOOKUP($C838,[3]Sheet1!$C$1:$AE$1070,13,FALSE),"-")</f>
        <v>-</v>
      </c>
      <c r="P838" s="55" t="str">
        <f>IFERROR(VLOOKUP($C838,[3]Sheet1!$C$1:$AE$1070,14,FALSE),"-")</f>
        <v>-</v>
      </c>
      <c r="Q838" s="55" t="str">
        <f>IFERROR(VLOOKUP($C838,[3]Sheet1!$C$1:$AE$1070,15,FALSE),"-")</f>
        <v>-</v>
      </c>
      <c r="R838" s="55" t="str">
        <f>IFERROR(VLOOKUP($C838,[3]Sheet1!$C$1:$AE$1070,16,FALSE),"-")</f>
        <v>-</v>
      </c>
      <c r="S838" s="55" t="str">
        <f>IFERROR(VLOOKUP($C838,[3]Sheet1!$C$1:$AE$1070,17,FALSE),"-")</f>
        <v>-</v>
      </c>
      <c r="T838" s="55" t="str">
        <f>IFERROR(VLOOKUP($C838,[3]Sheet1!$C$1:$AE$1070,18,FALSE),"-")</f>
        <v>-</v>
      </c>
      <c r="U838" s="148" t="str">
        <f>IFERROR(VLOOKUP($C838,[3]Sheet1!$C$1:$AE$1070,19,FALSE),"-")</f>
        <v>-</v>
      </c>
      <c r="V838" s="148" t="str">
        <f>IFERROR(VLOOKUP($C838,[3]Sheet1!$C$1:$AE$1070,20,FALSE),"-")</f>
        <v>-</v>
      </c>
      <c r="W838" s="148" t="str">
        <f>IFERROR(VLOOKUP($C838,[3]Sheet1!$C$1:$AE$1070,21,FALSE),"-")</f>
        <v>-</v>
      </c>
      <c r="X838" s="158" t="s">
        <v>14</v>
      </c>
      <c r="Y838" s="158"/>
      <c r="Z838" s="158"/>
      <c r="AA838" s="158" t="s">
        <v>153</v>
      </c>
      <c r="AB838" s="158"/>
      <c r="AC838" s="179"/>
      <c r="AD838" s="178" t="s">
        <v>152</v>
      </c>
      <c r="AE838" s="179"/>
      <c r="AF838" s="179"/>
      <c r="AG838" s="180"/>
      <c r="AH838" s="180"/>
      <c r="AI838" s="180"/>
      <c r="AJ838" s="181"/>
      <c r="AK838" s="181"/>
      <c r="AL838" s="181"/>
      <c r="AM838" s="181"/>
      <c r="AN838" s="181"/>
      <c r="AO838" s="181"/>
      <c r="AP838" s="196"/>
      <c r="AQ838" s="30"/>
      <c r="AR838" s="26"/>
    </row>
    <row r="839" spans="1:47" s="2" customFormat="1">
      <c r="A839" s="19">
        <v>806</v>
      </c>
      <c r="B839" s="8" t="s">
        <v>404</v>
      </c>
      <c r="C839" s="24">
        <v>8981416610</v>
      </c>
      <c r="D839" s="25" t="s">
        <v>406</v>
      </c>
      <c r="E839" s="25"/>
      <c r="F839" s="22" t="s">
        <v>151</v>
      </c>
      <c r="G839" s="23"/>
      <c r="H839" s="51"/>
      <c r="I839" s="55" t="str">
        <f>IFERROR(VLOOKUP($C839,[3]Sheet1!$C$1:$AE$1070,7,FALSE),"-")</f>
        <v>-</v>
      </c>
      <c r="J839" s="55" t="str">
        <f>IFERROR(VLOOKUP($C839,[3]Sheet1!$C$1:$AE$1070,8,FALSE),"-")</f>
        <v>-</v>
      </c>
      <c r="K839" s="55" t="str">
        <f>IFERROR(VLOOKUP($C839,[3]Sheet1!$C$1:$AE$1070,9,FALSE),"-")</f>
        <v>-</v>
      </c>
      <c r="L839" s="55" t="str">
        <f>IFERROR(VLOOKUP($C839,[3]Sheet1!$C$1:$AE$1070,10,FALSE),"-")</f>
        <v>-</v>
      </c>
      <c r="M839" s="55" t="str">
        <f>IFERROR(VLOOKUP($C839,[3]Sheet1!$C$1:$AE$1070,11,FALSE),"-")</f>
        <v>-</v>
      </c>
      <c r="N839" s="55" t="str">
        <f>IFERROR(VLOOKUP($C839,[3]Sheet1!$C$1:$AE$1070,12,FALSE),"-")</f>
        <v>-</v>
      </c>
      <c r="O839" s="55" t="str">
        <f>IFERROR(VLOOKUP($C839,[3]Sheet1!$C$1:$AE$1070,13,FALSE),"-")</f>
        <v>-</v>
      </c>
      <c r="P839" s="55" t="str">
        <f>IFERROR(VLOOKUP($C839,[3]Sheet1!$C$1:$AE$1070,14,FALSE),"-")</f>
        <v>-</v>
      </c>
      <c r="Q839" s="55" t="str">
        <f>IFERROR(VLOOKUP($C839,[3]Sheet1!$C$1:$AE$1070,15,FALSE),"-")</f>
        <v>-</v>
      </c>
      <c r="R839" s="55" t="str">
        <f>IFERROR(VLOOKUP($C839,[3]Sheet1!$C$1:$AE$1070,16,FALSE),"-")</f>
        <v>-</v>
      </c>
      <c r="S839" s="55" t="str">
        <f>IFERROR(VLOOKUP($C839,[3]Sheet1!$C$1:$AE$1070,17,FALSE),"-")</f>
        <v>-</v>
      </c>
      <c r="T839" s="55" t="str">
        <f>IFERROR(VLOOKUP($C839,[3]Sheet1!$C$1:$AE$1070,18,FALSE),"-")</f>
        <v>-</v>
      </c>
      <c r="U839" s="148" t="str">
        <f>IFERROR(VLOOKUP($C839,[3]Sheet1!$C$1:$AE$1070,19,FALSE),"-")</f>
        <v>-</v>
      </c>
      <c r="V839" s="148" t="str">
        <f>IFERROR(VLOOKUP($C839,[3]Sheet1!$C$1:$AE$1070,20,FALSE),"-")</f>
        <v>-</v>
      </c>
      <c r="W839" s="148" t="str">
        <f>IFERROR(VLOOKUP($C839,[3]Sheet1!$C$1:$AE$1070,21,FALSE),"-")</f>
        <v>-</v>
      </c>
      <c r="X839" s="158" t="s">
        <v>14</v>
      </c>
      <c r="Y839" s="158"/>
      <c r="Z839" s="158"/>
      <c r="AA839" s="158" t="s">
        <v>153</v>
      </c>
      <c r="AB839" s="158"/>
      <c r="AC839" s="179"/>
      <c r="AD839" s="178" t="s">
        <v>152</v>
      </c>
      <c r="AE839" s="179"/>
      <c r="AF839" s="179"/>
      <c r="AG839" s="180"/>
      <c r="AH839" s="180"/>
      <c r="AI839" s="180"/>
      <c r="AJ839" s="181"/>
      <c r="AK839" s="181"/>
      <c r="AL839" s="181"/>
      <c r="AM839" s="181"/>
      <c r="AN839" s="181"/>
      <c r="AO839" s="181"/>
      <c r="AP839" s="196"/>
      <c r="AQ839" s="30"/>
      <c r="AR839" s="26"/>
    </row>
    <row r="840" spans="1:47" s="2" customFormat="1">
      <c r="A840" s="19">
        <v>807</v>
      </c>
      <c r="B840" s="8" t="s">
        <v>404</v>
      </c>
      <c r="C840" s="27">
        <v>8982573770</v>
      </c>
      <c r="D840" s="25" t="s">
        <v>30</v>
      </c>
      <c r="E840" s="25"/>
      <c r="F840" s="22" t="s">
        <v>151</v>
      </c>
      <c r="G840" s="23"/>
      <c r="H840" s="51"/>
      <c r="I840" s="55" t="str">
        <f>IFERROR(VLOOKUP($C840,[3]Sheet1!$C$1:$AE$1070,7,FALSE),"-")</f>
        <v>-</v>
      </c>
      <c r="J840" s="55" t="str">
        <f>IFERROR(VLOOKUP($C840,[3]Sheet1!$C$1:$AE$1070,8,FALSE),"-")</f>
        <v>-</v>
      </c>
      <c r="K840" s="55" t="str">
        <f>IFERROR(VLOOKUP($C840,[3]Sheet1!$C$1:$AE$1070,9,FALSE),"-")</f>
        <v>-</v>
      </c>
      <c r="L840" s="55" t="str">
        <f>IFERROR(VLOOKUP($C840,[3]Sheet1!$C$1:$AE$1070,10,FALSE),"-")</f>
        <v>-</v>
      </c>
      <c r="M840" s="55" t="str">
        <f>IFERROR(VLOOKUP($C840,[3]Sheet1!$C$1:$AE$1070,11,FALSE),"-")</f>
        <v>-</v>
      </c>
      <c r="N840" s="55" t="str">
        <f>IFERROR(VLOOKUP($C840,[3]Sheet1!$C$1:$AE$1070,12,FALSE),"-")</f>
        <v>-</v>
      </c>
      <c r="O840" s="55" t="str">
        <f>IFERROR(VLOOKUP($C840,[3]Sheet1!$C$1:$AE$1070,13,FALSE),"-")</f>
        <v>-</v>
      </c>
      <c r="P840" s="55" t="str">
        <f>IFERROR(VLOOKUP($C840,[3]Sheet1!$C$1:$AE$1070,14,FALSE),"-")</f>
        <v>-</v>
      </c>
      <c r="Q840" s="55" t="str">
        <f>IFERROR(VLOOKUP($C840,[3]Sheet1!$C$1:$AE$1070,15,FALSE),"-")</f>
        <v>-</v>
      </c>
      <c r="R840" s="55" t="str">
        <f>IFERROR(VLOOKUP($C840,[3]Sheet1!$C$1:$AE$1070,16,FALSE),"-")</f>
        <v>-</v>
      </c>
      <c r="S840" s="55" t="str">
        <f>IFERROR(VLOOKUP($C840,[3]Sheet1!$C$1:$AE$1070,17,FALSE),"-")</f>
        <v>-</v>
      </c>
      <c r="T840" s="55" t="str">
        <f>IFERROR(VLOOKUP($C840,[3]Sheet1!$C$1:$AE$1070,18,FALSE),"-")</f>
        <v>-</v>
      </c>
      <c r="U840" s="148" t="str">
        <f>IFERROR(VLOOKUP($C840,[3]Sheet1!$C$1:$AE$1070,19,FALSE),"-")</f>
        <v>-</v>
      </c>
      <c r="V840" s="148" t="str">
        <f>IFERROR(VLOOKUP($C840,[3]Sheet1!$C$1:$AE$1070,20,FALSE),"-")</f>
        <v>-</v>
      </c>
      <c r="W840" s="148" t="str">
        <f>IFERROR(VLOOKUP($C840,[3]Sheet1!$C$1:$AE$1070,21,FALSE),"-")</f>
        <v>-</v>
      </c>
      <c r="X840" s="158" t="s">
        <v>14</v>
      </c>
      <c r="Y840" s="158"/>
      <c r="Z840" s="158"/>
      <c r="AA840" s="197" t="s">
        <v>156</v>
      </c>
      <c r="AB840" s="158"/>
      <c r="AC840" s="179"/>
      <c r="AD840" s="178">
        <v>0</v>
      </c>
      <c r="AE840" s="179"/>
      <c r="AF840" s="179"/>
      <c r="AG840" s="180"/>
      <c r="AH840" s="180"/>
      <c r="AI840" s="180"/>
      <c r="AJ840" s="181"/>
      <c r="AK840" s="181"/>
      <c r="AL840" s="181"/>
      <c r="AM840" s="181"/>
      <c r="AN840" s="181"/>
      <c r="AO840" s="181"/>
      <c r="AP840" s="196"/>
      <c r="AQ840" s="30"/>
      <c r="AR840" s="26"/>
    </row>
    <row r="841" spans="1:47" s="2" customFormat="1">
      <c r="A841" s="19">
        <v>808</v>
      </c>
      <c r="B841" s="8" t="s">
        <v>404</v>
      </c>
      <c r="C841" s="27">
        <v>8982573790</v>
      </c>
      <c r="D841" s="25" t="s">
        <v>30</v>
      </c>
      <c r="E841" s="25"/>
      <c r="F841" s="22" t="s">
        <v>151</v>
      </c>
      <c r="G841" s="23"/>
      <c r="H841" s="51"/>
      <c r="I841" s="55" t="str">
        <f>IFERROR(VLOOKUP($C841,[3]Sheet1!$C$1:$AE$1070,7,FALSE),"-")</f>
        <v>-</v>
      </c>
      <c r="J841" s="55" t="str">
        <f>IFERROR(VLOOKUP($C841,[3]Sheet1!$C$1:$AE$1070,8,FALSE),"-")</f>
        <v>-</v>
      </c>
      <c r="K841" s="55" t="str">
        <f>IFERROR(VLOOKUP($C841,[3]Sheet1!$C$1:$AE$1070,9,FALSE),"-")</f>
        <v>-</v>
      </c>
      <c r="L841" s="55" t="str">
        <f>IFERROR(VLOOKUP($C841,[3]Sheet1!$C$1:$AE$1070,10,FALSE),"-")</f>
        <v>-</v>
      </c>
      <c r="M841" s="55" t="str">
        <f>IFERROR(VLOOKUP($C841,[3]Sheet1!$C$1:$AE$1070,11,FALSE),"-")</f>
        <v>-</v>
      </c>
      <c r="N841" s="55" t="str">
        <f>IFERROR(VLOOKUP($C841,[3]Sheet1!$C$1:$AE$1070,12,FALSE),"-")</f>
        <v>-</v>
      </c>
      <c r="O841" s="55" t="str">
        <f>IFERROR(VLOOKUP($C841,[3]Sheet1!$C$1:$AE$1070,13,FALSE),"-")</f>
        <v>-</v>
      </c>
      <c r="P841" s="55" t="str">
        <f>IFERROR(VLOOKUP($C841,[3]Sheet1!$C$1:$AE$1070,14,FALSE),"-")</f>
        <v>-</v>
      </c>
      <c r="Q841" s="55" t="str">
        <f>IFERROR(VLOOKUP($C841,[3]Sheet1!$C$1:$AE$1070,15,FALSE),"-")</f>
        <v>-</v>
      </c>
      <c r="R841" s="55" t="str">
        <f>IFERROR(VLOOKUP($C841,[3]Sheet1!$C$1:$AE$1070,16,FALSE),"-")</f>
        <v>-</v>
      </c>
      <c r="S841" s="55" t="str">
        <f>IFERROR(VLOOKUP($C841,[3]Sheet1!$C$1:$AE$1070,17,FALSE),"-")</f>
        <v>-</v>
      </c>
      <c r="T841" s="55" t="str">
        <f>IFERROR(VLOOKUP($C841,[3]Sheet1!$C$1:$AE$1070,18,FALSE),"-")</f>
        <v>-</v>
      </c>
      <c r="U841" s="148" t="str">
        <f>IFERROR(VLOOKUP($C841,[3]Sheet1!$C$1:$AE$1070,19,FALSE),"-")</f>
        <v>-</v>
      </c>
      <c r="V841" s="148" t="str">
        <f>IFERROR(VLOOKUP($C841,[3]Sheet1!$C$1:$AE$1070,20,FALSE),"-")</f>
        <v>-</v>
      </c>
      <c r="W841" s="148" t="str">
        <f>IFERROR(VLOOKUP($C841,[3]Sheet1!$C$1:$AE$1070,21,FALSE),"-")</f>
        <v>-</v>
      </c>
      <c r="X841" s="158" t="s">
        <v>14</v>
      </c>
      <c r="Y841" s="158"/>
      <c r="Z841" s="158"/>
      <c r="AA841" s="197" t="s">
        <v>154</v>
      </c>
      <c r="AB841" s="158"/>
      <c r="AC841" s="179"/>
      <c r="AD841" s="178" t="s">
        <v>155</v>
      </c>
      <c r="AE841" s="179"/>
      <c r="AF841" s="179"/>
      <c r="AG841" s="180"/>
      <c r="AH841" s="180"/>
      <c r="AI841" s="180"/>
      <c r="AJ841" s="181"/>
      <c r="AK841" s="181"/>
      <c r="AL841" s="181"/>
      <c r="AM841" s="181"/>
      <c r="AN841" s="181"/>
      <c r="AO841" s="181"/>
      <c r="AP841" s="196"/>
      <c r="AQ841" s="30"/>
      <c r="AR841" s="26"/>
    </row>
    <row r="842" spans="1:47" s="2" customFormat="1">
      <c r="A842" s="19">
        <v>809</v>
      </c>
      <c r="B842" s="8" t="s">
        <v>404</v>
      </c>
      <c r="C842" s="27">
        <v>8982573781</v>
      </c>
      <c r="D842" s="25" t="s">
        <v>30</v>
      </c>
      <c r="E842" s="25"/>
      <c r="F842" s="22" t="s">
        <v>151</v>
      </c>
      <c r="G842" s="23"/>
      <c r="H842" s="51"/>
      <c r="I842" s="55" t="str">
        <f>IFERROR(VLOOKUP($C842,[3]Sheet1!$C$1:$AE$1070,7,FALSE),"-")</f>
        <v>-</v>
      </c>
      <c r="J842" s="55" t="str">
        <f>IFERROR(VLOOKUP($C842,[3]Sheet1!$C$1:$AE$1070,8,FALSE),"-")</f>
        <v>-</v>
      </c>
      <c r="K842" s="55" t="str">
        <f>IFERROR(VLOOKUP($C842,[3]Sheet1!$C$1:$AE$1070,9,FALSE),"-")</f>
        <v>-</v>
      </c>
      <c r="L842" s="55" t="str">
        <f>IFERROR(VLOOKUP($C842,[3]Sheet1!$C$1:$AE$1070,10,FALSE),"-")</f>
        <v>-</v>
      </c>
      <c r="M842" s="55" t="str">
        <f>IFERROR(VLOOKUP($C842,[3]Sheet1!$C$1:$AE$1070,11,FALSE),"-")</f>
        <v>-</v>
      </c>
      <c r="N842" s="55" t="str">
        <f>IFERROR(VLOOKUP($C842,[3]Sheet1!$C$1:$AE$1070,12,FALSE),"-")</f>
        <v>-</v>
      </c>
      <c r="O842" s="55" t="str">
        <f>IFERROR(VLOOKUP($C842,[3]Sheet1!$C$1:$AE$1070,13,FALSE),"-")</f>
        <v>-</v>
      </c>
      <c r="P842" s="55" t="str">
        <f>IFERROR(VLOOKUP($C842,[3]Sheet1!$C$1:$AE$1070,14,FALSE),"-")</f>
        <v>-</v>
      </c>
      <c r="Q842" s="55" t="str">
        <f>IFERROR(VLOOKUP($C842,[3]Sheet1!$C$1:$AE$1070,15,FALSE),"-")</f>
        <v>-</v>
      </c>
      <c r="R842" s="55" t="str">
        <f>IFERROR(VLOOKUP($C842,[3]Sheet1!$C$1:$AE$1070,16,FALSE),"-")</f>
        <v>-</v>
      </c>
      <c r="S842" s="55" t="str">
        <f>IFERROR(VLOOKUP($C842,[3]Sheet1!$C$1:$AE$1070,17,FALSE),"-")</f>
        <v>-</v>
      </c>
      <c r="T842" s="55" t="str">
        <f>IFERROR(VLOOKUP($C842,[3]Sheet1!$C$1:$AE$1070,18,FALSE),"-")</f>
        <v>-</v>
      </c>
      <c r="U842" s="148" t="str">
        <f>IFERROR(VLOOKUP($C842,[3]Sheet1!$C$1:$AE$1070,19,FALSE),"-")</f>
        <v>-</v>
      </c>
      <c r="V842" s="148" t="str">
        <f>IFERROR(VLOOKUP($C842,[3]Sheet1!$C$1:$AE$1070,20,FALSE),"-")</f>
        <v>-</v>
      </c>
      <c r="W842" s="148" t="str">
        <f>IFERROR(VLOOKUP($C842,[3]Sheet1!$C$1:$AE$1070,21,FALSE),"-")</f>
        <v>-</v>
      </c>
      <c r="X842" s="158" t="s">
        <v>14</v>
      </c>
      <c r="Y842" s="158"/>
      <c r="Z842" s="158"/>
      <c r="AA842" s="197" t="s">
        <v>156</v>
      </c>
      <c r="AB842" s="158"/>
      <c r="AC842" s="179"/>
      <c r="AD842" s="178">
        <v>0</v>
      </c>
      <c r="AE842" s="179"/>
      <c r="AF842" s="179"/>
      <c r="AG842" s="180"/>
      <c r="AH842" s="180"/>
      <c r="AI842" s="180"/>
      <c r="AJ842" s="181"/>
      <c r="AK842" s="181"/>
      <c r="AL842" s="181"/>
      <c r="AM842" s="181"/>
      <c r="AN842" s="181"/>
      <c r="AO842" s="181"/>
      <c r="AP842" s="196"/>
      <c r="AQ842" s="30"/>
      <c r="AR842" s="26"/>
    </row>
    <row r="843" spans="1:47" s="2" customFormat="1">
      <c r="A843" s="19">
        <v>810</v>
      </c>
      <c r="B843" s="8" t="s">
        <v>404</v>
      </c>
      <c r="C843" s="27">
        <v>8982417370</v>
      </c>
      <c r="D843" s="25" t="s">
        <v>157</v>
      </c>
      <c r="E843" s="25"/>
      <c r="F843" s="22" t="s">
        <v>151</v>
      </c>
      <c r="G843" s="23"/>
      <c r="H843" s="51"/>
      <c r="I843" s="55" t="str">
        <f>IFERROR(VLOOKUP($C843,[3]Sheet1!$C$1:$AE$1070,7,FALSE),"-")</f>
        <v>-</v>
      </c>
      <c r="J843" s="55" t="str">
        <f>IFERROR(VLOOKUP($C843,[3]Sheet1!$C$1:$AE$1070,8,FALSE),"-")</f>
        <v>-</v>
      </c>
      <c r="K843" s="55" t="str">
        <f>IFERROR(VLOOKUP($C843,[3]Sheet1!$C$1:$AE$1070,9,FALSE),"-")</f>
        <v>-</v>
      </c>
      <c r="L843" s="55" t="str">
        <f>IFERROR(VLOOKUP($C843,[3]Sheet1!$C$1:$AE$1070,10,FALSE),"-")</f>
        <v>-</v>
      </c>
      <c r="M843" s="55" t="str">
        <f>IFERROR(VLOOKUP($C843,[3]Sheet1!$C$1:$AE$1070,11,FALSE),"-")</f>
        <v>-</v>
      </c>
      <c r="N843" s="55" t="str">
        <f>IFERROR(VLOOKUP($C843,[3]Sheet1!$C$1:$AE$1070,12,FALSE),"-")</f>
        <v>-</v>
      </c>
      <c r="O843" s="55" t="str">
        <f>IFERROR(VLOOKUP($C843,[3]Sheet1!$C$1:$AE$1070,13,FALSE),"-")</f>
        <v>-</v>
      </c>
      <c r="P843" s="55" t="str">
        <f>IFERROR(VLOOKUP($C843,[3]Sheet1!$C$1:$AE$1070,14,FALSE),"-")</f>
        <v>-</v>
      </c>
      <c r="Q843" s="55" t="str">
        <f>IFERROR(VLOOKUP($C843,[3]Sheet1!$C$1:$AE$1070,15,FALSE),"-")</f>
        <v>-</v>
      </c>
      <c r="R843" s="55" t="str">
        <f>IFERROR(VLOOKUP($C843,[3]Sheet1!$C$1:$AE$1070,16,FALSE),"-")</f>
        <v>-</v>
      </c>
      <c r="S843" s="55" t="str">
        <f>IFERROR(VLOOKUP($C843,[3]Sheet1!$C$1:$AE$1070,17,FALSE),"-")</f>
        <v>-</v>
      </c>
      <c r="T843" s="55" t="str">
        <f>IFERROR(VLOOKUP($C843,[3]Sheet1!$C$1:$AE$1070,18,FALSE),"-")</f>
        <v>-</v>
      </c>
      <c r="U843" s="148" t="str">
        <f>IFERROR(VLOOKUP($C843,[3]Sheet1!$C$1:$AE$1070,19,FALSE),"-")</f>
        <v>-</v>
      </c>
      <c r="V843" s="148" t="str">
        <f>IFERROR(VLOOKUP($C843,[3]Sheet1!$C$1:$AE$1070,20,FALSE),"-")</f>
        <v>-</v>
      </c>
      <c r="W843" s="148" t="str">
        <f>IFERROR(VLOOKUP($C843,[3]Sheet1!$C$1:$AE$1070,21,FALSE),"-")</f>
        <v>-</v>
      </c>
      <c r="X843" s="158" t="s">
        <v>14</v>
      </c>
      <c r="Y843" s="158"/>
      <c r="Z843" s="158"/>
      <c r="AA843" s="197" t="s">
        <v>490</v>
      </c>
      <c r="AB843" s="158"/>
      <c r="AC843" s="179"/>
      <c r="AD843" s="178">
        <v>0</v>
      </c>
      <c r="AE843" s="179"/>
      <c r="AF843" s="179"/>
      <c r="AG843" s="180"/>
      <c r="AH843" s="180"/>
      <c r="AI843" s="180"/>
      <c r="AJ843" s="181"/>
      <c r="AK843" s="181"/>
      <c r="AL843" s="181"/>
      <c r="AM843" s="181"/>
      <c r="AN843" s="181"/>
      <c r="AO843" s="181"/>
      <c r="AP843" s="196"/>
      <c r="AQ843" s="30"/>
      <c r="AR843" s="26"/>
    </row>
    <row r="844" spans="1:47" s="2" customFormat="1">
      <c r="A844" s="19">
        <v>811</v>
      </c>
      <c r="B844" s="8" t="s">
        <v>404</v>
      </c>
      <c r="C844" s="27">
        <v>8982573810</v>
      </c>
      <c r="D844" s="25" t="s">
        <v>30</v>
      </c>
      <c r="E844" s="25"/>
      <c r="F844" s="22" t="s">
        <v>151</v>
      </c>
      <c r="G844" s="23"/>
      <c r="H844" s="51"/>
      <c r="I844" s="55" t="str">
        <f>IFERROR(VLOOKUP($C844,[3]Sheet1!$C$1:$AE$1070,7,FALSE),"-")</f>
        <v>-</v>
      </c>
      <c r="J844" s="55" t="str">
        <f>IFERROR(VLOOKUP($C844,[3]Sheet1!$C$1:$AE$1070,8,FALSE),"-")</f>
        <v>-</v>
      </c>
      <c r="K844" s="55" t="str">
        <f>IFERROR(VLOOKUP($C844,[3]Sheet1!$C$1:$AE$1070,9,FALSE),"-")</f>
        <v>-</v>
      </c>
      <c r="L844" s="55" t="str">
        <f>IFERROR(VLOOKUP($C844,[3]Sheet1!$C$1:$AE$1070,10,FALSE),"-")</f>
        <v>-</v>
      </c>
      <c r="M844" s="55" t="str">
        <f>IFERROR(VLOOKUP($C844,[3]Sheet1!$C$1:$AE$1070,11,FALSE),"-")</f>
        <v>-</v>
      </c>
      <c r="N844" s="55" t="str">
        <f>IFERROR(VLOOKUP($C844,[3]Sheet1!$C$1:$AE$1070,12,FALSE),"-")</f>
        <v>-</v>
      </c>
      <c r="O844" s="55" t="str">
        <f>IFERROR(VLOOKUP($C844,[3]Sheet1!$C$1:$AE$1070,13,FALSE),"-")</f>
        <v>-</v>
      </c>
      <c r="P844" s="55" t="str">
        <f>IFERROR(VLOOKUP($C844,[3]Sheet1!$C$1:$AE$1070,14,FALSE),"-")</f>
        <v>-</v>
      </c>
      <c r="Q844" s="55" t="str">
        <f>IFERROR(VLOOKUP($C844,[3]Sheet1!$C$1:$AE$1070,15,FALSE),"-")</f>
        <v>-</v>
      </c>
      <c r="R844" s="55" t="str">
        <f>IFERROR(VLOOKUP($C844,[3]Sheet1!$C$1:$AE$1070,16,FALSE),"-")</f>
        <v>-</v>
      </c>
      <c r="S844" s="55" t="str">
        <f>IFERROR(VLOOKUP($C844,[3]Sheet1!$C$1:$AE$1070,17,FALSE),"-")</f>
        <v>-</v>
      </c>
      <c r="T844" s="55" t="str">
        <f>IFERROR(VLOOKUP($C844,[3]Sheet1!$C$1:$AE$1070,18,FALSE),"-")</f>
        <v>-</v>
      </c>
      <c r="U844" s="148" t="str">
        <f>IFERROR(VLOOKUP($C844,[3]Sheet1!$C$1:$AE$1070,19,FALSE),"-")</f>
        <v>-</v>
      </c>
      <c r="V844" s="148" t="str">
        <f>IFERROR(VLOOKUP($C844,[3]Sheet1!$C$1:$AE$1070,20,FALSE),"-")</f>
        <v>-</v>
      </c>
      <c r="W844" s="148" t="str">
        <f>IFERROR(VLOOKUP($C844,[3]Sheet1!$C$1:$AE$1070,21,FALSE),"-")</f>
        <v>-</v>
      </c>
      <c r="X844" s="158" t="s">
        <v>14</v>
      </c>
      <c r="Y844" s="158"/>
      <c r="Z844" s="158"/>
      <c r="AA844" s="197" t="s">
        <v>158</v>
      </c>
      <c r="AB844" s="158"/>
      <c r="AC844" s="179"/>
      <c r="AD844" s="178">
        <v>0</v>
      </c>
      <c r="AE844" s="179"/>
      <c r="AF844" s="179"/>
      <c r="AG844" s="180"/>
      <c r="AH844" s="180"/>
      <c r="AI844" s="180"/>
      <c r="AJ844" s="181"/>
      <c r="AK844" s="181"/>
      <c r="AL844" s="181"/>
      <c r="AM844" s="181"/>
      <c r="AN844" s="181"/>
      <c r="AO844" s="181"/>
      <c r="AP844" s="196"/>
      <c r="AQ844" s="30"/>
      <c r="AR844" s="26"/>
    </row>
    <row r="845" spans="1:47" s="2" customFormat="1">
      <c r="A845" s="19">
        <v>812</v>
      </c>
      <c r="B845" s="8" t="s">
        <v>404</v>
      </c>
      <c r="C845" s="27">
        <v>8982573800</v>
      </c>
      <c r="D845" s="25" t="s">
        <v>30</v>
      </c>
      <c r="E845" s="25"/>
      <c r="F845" s="22" t="s">
        <v>151</v>
      </c>
      <c r="G845" s="23"/>
      <c r="H845" s="51"/>
      <c r="I845" s="55" t="str">
        <f>IFERROR(VLOOKUP($C845,[3]Sheet1!$C$1:$AE$1070,7,FALSE),"-")</f>
        <v>-</v>
      </c>
      <c r="J845" s="55" t="str">
        <f>IFERROR(VLOOKUP($C845,[3]Sheet1!$C$1:$AE$1070,8,FALSE),"-")</f>
        <v>-</v>
      </c>
      <c r="K845" s="55" t="str">
        <f>IFERROR(VLOOKUP($C845,[3]Sheet1!$C$1:$AE$1070,9,FALSE),"-")</f>
        <v>-</v>
      </c>
      <c r="L845" s="55" t="str">
        <f>IFERROR(VLOOKUP($C845,[3]Sheet1!$C$1:$AE$1070,10,FALSE),"-")</f>
        <v>-</v>
      </c>
      <c r="M845" s="55" t="str">
        <f>IFERROR(VLOOKUP($C845,[3]Sheet1!$C$1:$AE$1070,11,FALSE),"-")</f>
        <v>-</v>
      </c>
      <c r="N845" s="55" t="str">
        <f>IFERROR(VLOOKUP($C845,[3]Sheet1!$C$1:$AE$1070,12,FALSE),"-")</f>
        <v>-</v>
      </c>
      <c r="O845" s="55" t="str">
        <f>IFERROR(VLOOKUP($C845,[3]Sheet1!$C$1:$AE$1070,13,FALSE),"-")</f>
        <v>-</v>
      </c>
      <c r="P845" s="55" t="str">
        <f>IFERROR(VLOOKUP($C845,[3]Sheet1!$C$1:$AE$1070,14,FALSE),"-")</f>
        <v>-</v>
      </c>
      <c r="Q845" s="55" t="str">
        <f>IFERROR(VLOOKUP($C845,[3]Sheet1!$C$1:$AE$1070,15,FALSE),"-")</f>
        <v>-</v>
      </c>
      <c r="R845" s="55" t="str">
        <f>IFERROR(VLOOKUP($C845,[3]Sheet1!$C$1:$AE$1070,16,FALSE),"-")</f>
        <v>-</v>
      </c>
      <c r="S845" s="55" t="str">
        <f>IFERROR(VLOOKUP($C845,[3]Sheet1!$C$1:$AE$1070,17,FALSE),"-")</f>
        <v>-</v>
      </c>
      <c r="T845" s="55" t="str">
        <f>IFERROR(VLOOKUP($C845,[3]Sheet1!$C$1:$AE$1070,18,FALSE),"-")</f>
        <v>-</v>
      </c>
      <c r="U845" s="148" t="str">
        <f>IFERROR(VLOOKUP($C845,[3]Sheet1!$C$1:$AE$1070,19,FALSE),"-")</f>
        <v>-</v>
      </c>
      <c r="V845" s="148" t="str">
        <f>IFERROR(VLOOKUP($C845,[3]Sheet1!$C$1:$AE$1070,20,FALSE),"-")</f>
        <v>-</v>
      </c>
      <c r="W845" s="148" t="str">
        <f>IFERROR(VLOOKUP($C845,[3]Sheet1!$C$1:$AE$1070,21,FALSE),"-")</f>
        <v>-</v>
      </c>
      <c r="X845" s="158" t="s">
        <v>14</v>
      </c>
      <c r="Y845" s="158"/>
      <c r="Z845" s="158"/>
      <c r="AA845" s="197" t="s">
        <v>158</v>
      </c>
      <c r="AB845" s="158"/>
      <c r="AC845" s="179"/>
      <c r="AD845" s="178">
        <v>0</v>
      </c>
      <c r="AE845" s="179"/>
      <c r="AF845" s="179"/>
      <c r="AG845" s="180"/>
      <c r="AH845" s="180"/>
      <c r="AI845" s="180"/>
      <c r="AJ845" s="181"/>
      <c r="AK845" s="181"/>
      <c r="AL845" s="181"/>
      <c r="AM845" s="181"/>
      <c r="AN845" s="181"/>
      <c r="AO845" s="181"/>
      <c r="AP845" s="196"/>
      <c r="AQ845" s="30"/>
      <c r="AR845" s="26"/>
    </row>
    <row r="846" spans="1:47" s="2" customFormat="1">
      <c r="A846" s="19">
        <v>813</v>
      </c>
      <c r="B846" s="8" t="s">
        <v>404</v>
      </c>
      <c r="C846" s="27">
        <v>8982288650</v>
      </c>
      <c r="D846" s="25" t="s">
        <v>469</v>
      </c>
      <c r="E846" s="25"/>
      <c r="F846" s="22" t="s">
        <v>151</v>
      </c>
      <c r="G846" s="23"/>
      <c r="H846" s="51"/>
      <c r="I846" s="55">
        <f>IFERROR(VLOOKUP($C846,[3]Sheet1!$C$1:$AE$1070,7,FALSE),"-")</f>
        <v>0</v>
      </c>
      <c r="J846" s="55">
        <f>IFERROR(VLOOKUP($C846,[3]Sheet1!$C$1:$AE$1070,8,FALSE),"-")</f>
        <v>0</v>
      </c>
      <c r="K846" s="55">
        <f>IFERROR(VLOOKUP($C846,[3]Sheet1!$C$1:$AE$1070,9,FALSE),"-")</f>
        <v>0</v>
      </c>
      <c r="L846" s="55">
        <f>IFERROR(VLOOKUP($C846,[3]Sheet1!$C$1:$AE$1070,10,FALSE),"-")</f>
        <v>0</v>
      </c>
      <c r="M846" s="55">
        <f>IFERROR(VLOOKUP($C846,[3]Sheet1!$C$1:$AE$1070,11,FALSE),"-")</f>
        <v>12</v>
      </c>
      <c r="N846" s="55">
        <f>IFERROR(VLOOKUP($C846,[3]Sheet1!$C$1:$AE$1070,12,FALSE),"-")</f>
        <v>12</v>
      </c>
      <c r="O846" s="55">
        <f>IFERROR(VLOOKUP($C846,[3]Sheet1!$C$1:$AE$1070,13,FALSE),"-")</f>
        <v>0</v>
      </c>
      <c r="P846" s="55">
        <f>IFERROR(VLOOKUP($C846,[3]Sheet1!$C$1:$AE$1070,14,FALSE),"-")</f>
        <v>0</v>
      </c>
      <c r="Q846" s="55">
        <f>IFERROR(VLOOKUP($C846,[3]Sheet1!$C$1:$AE$1070,15,FALSE),"-")</f>
        <v>12</v>
      </c>
      <c r="R846" s="55">
        <f>IFERROR(VLOOKUP($C846,[3]Sheet1!$C$1:$AE$1070,16,FALSE),"-")</f>
        <v>0</v>
      </c>
      <c r="S846" s="55">
        <f>IFERROR(VLOOKUP($C846,[3]Sheet1!$C$1:$AE$1070,17,FALSE),"-")</f>
        <v>12</v>
      </c>
      <c r="T846" s="55">
        <f>IFERROR(VLOOKUP($C846,[3]Sheet1!$C$1:$AE$1070,18,FALSE),"-")</f>
        <v>0</v>
      </c>
      <c r="U846" s="148">
        <f>IFERROR(VLOOKUP($C846,[3]Sheet1!$C$1:$AE$1070,19,FALSE),"-")</f>
        <v>0</v>
      </c>
      <c r="V846" s="148">
        <f>IFERROR(VLOOKUP($C846,[3]Sheet1!$C$1:$AE$1070,20,FALSE),"-")</f>
        <v>48</v>
      </c>
      <c r="W846" s="148" t="str">
        <f>IFERROR(VLOOKUP($C846,[3]Sheet1!$C$1:$AE$1070,21,FALSE),"-")</f>
        <v xml:space="preserve">SIDE MEMBER SUB     </v>
      </c>
      <c r="X846" s="158" t="s">
        <v>14</v>
      </c>
      <c r="Y846" s="158"/>
      <c r="Z846" s="158"/>
      <c r="AA846" s="158" t="s">
        <v>159</v>
      </c>
      <c r="AB846" s="158"/>
      <c r="AC846" s="179"/>
      <c r="AD846" s="178" t="s">
        <v>160</v>
      </c>
      <c r="AE846" s="179"/>
      <c r="AF846" s="179"/>
      <c r="AG846" s="180"/>
      <c r="AH846" s="180"/>
      <c r="AI846" s="180"/>
      <c r="AJ846" s="181"/>
      <c r="AK846" s="181"/>
      <c r="AL846" s="181"/>
      <c r="AM846" s="181"/>
      <c r="AN846" s="181"/>
      <c r="AO846" s="181"/>
      <c r="AP846" s="196"/>
      <c r="AQ846" s="30"/>
      <c r="AR846" s="26"/>
    </row>
    <row r="847" spans="1:47" s="2" customFormat="1">
      <c r="A847" s="19">
        <v>814</v>
      </c>
      <c r="B847" s="8" t="s">
        <v>404</v>
      </c>
      <c r="C847" s="27">
        <v>8983898360</v>
      </c>
      <c r="D847" s="25" t="s">
        <v>30</v>
      </c>
      <c r="E847" s="25"/>
      <c r="F847" s="22" t="s">
        <v>151</v>
      </c>
      <c r="G847" s="23"/>
      <c r="H847" s="51"/>
      <c r="I847" s="55">
        <f>IFERROR(VLOOKUP($C847,[3]Sheet1!$C$1:$AE$1070,7,FALSE),"-")</f>
        <v>0</v>
      </c>
      <c r="J847" s="55">
        <f>IFERROR(VLOOKUP($C847,[3]Sheet1!$C$1:$AE$1070,8,FALSE),"-")</f>
        <v>0</v>
      </c>
      <c r="K847" s="55">
        <f>IFERROR(VLOOKUP($C847,[3]Sheet1!$C$1:$AE$1070,9,FALSE),"-")</f>
        <v>0</v>
      </c>
      <c r="L847" s="55">
        <f>IFERROR(VLOOKUP($C847,[3]Sheet1!$C$1:$AE$1070,10,FALSE),"-")</f>
        <v>0</v>
      </c>
      <c r="M847" s="55">
        <f>IFERROR(VLOOKUP($C847,[3]Sheet1!$C$1:$AE$1070,11,FALSE),"-")</f>
        <v>12</v>
      </c>
      <c r="N847" s="55">
        <f>IFERROR(VLOOKUP($C847,[3]Sheet1!$C$1:$AE$1070,12,FALSE),"-")</f>
        <v>12</v>
      </c>
      <c r="O847" s="55">
        <f>IFERROR(VLOOKUP($C847,[3]Sheet1!$C$1:$AE$1070,13,FALSE),"-")</f>
        <v>0</v>
      </c>
      <c r="P847" s="55">
        <f>IFERROR(VLOOKUP($C847,[3]Sheet1!$C$1:$AE$1070,14,FALSE),"-")</f>
        <v>0</v>
      </c>
      <c r="Q847" s="55">
        <f>IFERROR(VLOOKUP($C847,[3]Sheet1!$C$1:$AE$1070,15,FALSE),"-")</f>
        <v>12</v>
      </c>
      <c r="R847" s="55">
        <f>IFERROR(VLOOKUP($C847,[3]Sheet1!$C$1:$AE$1070,16,FALSE),"-")</f>
        <v>0</v>
      </c>
      <c r="S847" s="55">
        <f>IFERROR(VLOOKUP($C847,[3]Sheet1!$C$1:$AE$1070,17,FALSE),"-")</f>
        <v>12</v>
      </c>
      <c r="T847" s="55">
        <f>IFERROR(VLOOKUP($C847,[3]Sheet1!$C$1:$AE$1070,18,FALSE),"-")</f>
        <v>0</v>
      </c>
      <c r="U847" s="148">
        <f>IFERROR(VLOOKUP($C847,[3]Sheet1!$C$1:$AE$1070,19,FALSE),"-")</f>
        <v>0</v>
      </c>
      <c r="V847" s="148">
        <f>IFERROR(VLOOKUP($C847,[3]Sheet1!$C$1:$AE$1070,20,FALSE),"-")</f>
        <v>48</v>
      </c>
      <c r="W847" s="148" t="str">
        <f>IFERROR(VLOOKUP($C847,[3]Sheet1!$C$1:$AE$1070,21,FALSE),"-")</f>
        <v xml:space="preserve">SIDE MEMBER SUB     </v>
      </c>
      <c r="X847" s="158" t="s">
        <v>14</v>
      </c>
      <c r="Y847" s="158"/>
      <c r="Z847" s="158"/>
      <c r="AA847" s="158" t="s">
        <v>159</v>
      </c>
      <c r="AB847" s="158"/>
      <c r="AC847" s="179"/>
      <c r="AD847" s="178" t="s">
        <v>161</v>
      </c>
      <c r="AE847" s="179"/>
      <c r="AF847" s="179"/>
      <c r="AG847" s="180"/>
      <c r="AH847" s="180"/>
      <c r="AI847" s="180"/>
      <c r="AJ847" s="181"/>
      <c r="AK847" s="181"/>
      <c r="AL847" s="181"/>
      <c r="AM847" s="181"/>
      <c r="AN847" s="181"/>
      <c r="AO847" s="181"/>
      <c r="AP847" s="196"/>
      <c r="AQ847" s="30"/>
      <c r="AR847" s="26"/>
    </row>
    <row r="848" spans="1:47" s="2" customFormat="1">
      <c r="A848" s="19">
        <v>815</v>
      </c>
      <c r="B848" s="8" t="s">
        <v>404</v>
      </c>
      <c r="C848" s="27">
        <v>8982600411</v>
      </c>
      <c r="D848" s="25" t="s">
        <v>30</v>
      </c>
      <c r="E848" s="25"/>
      <c r="F848" s="22" t="s">
        <v>151</v>
      </c>
      <c r="G848" s="23"/>
      <c r="H848" s="51"/>
      <c r="I848" s="55" t="str">
        <f>IFERROR(VLOOKUP($C848,[3]Sheet1!$C$1:$AE$1070,7,FALSE),"-")</f>
        <v>-</v>
      </c>
      <c r="J848" s="55" t="str">
        <f>IFERROR(VLOOKUP($C848,[3]Sheet1!$C$1:$AE$1070,8,FALSE),"-")</f>
        <v>-</v>
      </c>
      <c r="K848" s="55" t="str">
        <f>IFERROR(VLOOKUP($C848,[3]Sheet1!$C$1:$AE$1070,9,FALSE),"-")</f>
        <v>-</v>
      </c>
      <c r="L848" s="55" t="str">
        <f>IFERROR(VLOOKUP($C848,[3]Sheet1!$C$1:$AE$1070,10,FALSE),"-")</f>
        <v>-</v>
      </c>
      <c r="M848" s="55" t="str">
        <f>IFERROR(VLOOKUP($C848,[3]Sheet1!$C$1:$AE$1070,11,FALSE),"-")</f>
        <v>-</v>
      </c>
      <c r="N848" s="55" t="str">
        <f>IFERROR(VLOOKUP($C848,[3]Sheet1!$C$1:$AE$1070,12,FALSE),"-")</f>
        <v>-</v>
      </c>
      <c r="O848" s="55" t="str">
        <f>IFERROR(VLOOKUP($C848,[3]Sheet1!$C$1:$AE$1070,13,FALSE),"-")</f>
        <v>-</v>
      </c>
      <c r="P848" s="55" t="str">
        <f>IFERROR(VLOOKUP($C848,[3]Sheet1!$C$1:$AE$1070,14,FALSE),"-")</f>
        <v>-</v>
      </c>
      <c r="Q848" s="55" t="str">
        <f>IFERROR(VLOOKUP($C848,[3]Sheet1!$C$1:$AE$1070,15,FALSE),"-")</f>
        <v>-</v>
      </c>
      <c r="R848" s="55" t="str">
        <f>IFERROR(VLOOKUP($C848,[3]Sheet1!$C$1:$AE$1070,16,FALSE),"-")</f>
        <v>-</v>
      </c>
      <c r="S848" s="55" t="str">
        <f>IFERROR(VLOOKUP($C848,[3]Sheet1!$C$1:$AE$1070,17,FALSE),"-")</f>
        <v>-</v>
      </c>
      <c r="T848" s="55" t="str">
        <f>IFERROR(VLOOKUP($C848,[3]Sheet1!$C$1:$AE$1070,18,FALSE),"-")</f>
        <v>-</v>
      </c>
      <c r="U848" s="148" t="str">
        <f>IFERROR(VLOOKUP($C848,[3]Sheet1!$C$1:$AE$1070,19,FALSE),"-")</f>
        <v>-</v>
      </c>
      <c r="V848" s="148" t="str">
        <f>IFERROR(VLOOKUP($C848,[3]Sheet1!$C$1:$AE$1070,20,FALSE),"-")</f>
        <v>-</v>
      </c>
      <c r="W848" s="148" t="str">
        <f>IFERROR(VLOOKUP($C848,[3]Sheet1!$C$1:$AE$1070,21,FALSE),"-")</f>
        <v>-</v>
      </c>
      <c r="X848" s="158" t="s">
        <v>14</v>
      </c>
      <c r="Y848" s="158"/>
      <c r="Z848" s="158"/>
      <c r="AA848" s="158" t="s">
        <v>162</v>
      </c>
      <c r="AB848" s="158"/>
      <c r="AC848" s="179"/>
      <c r="AD848" s="178">
        <v>0</v>
      </c>
      <c r="AE848" s="179"/>
      <c r="AF848" s="179"/>
      <c r="AG848" s="180"/>
      <c r="AH848" s="180"/>
      <c r="AI848" s="180"/>
      <c r="AJ848" s="181"/>
      <c r="AK848" s="181"/>
      <c r="AL848" s="181"/>
      <c r="AM848" s="181"/>
      <c r="AN848" s="181"/>
      <c r="AO848" s="181"/>
      <c r="AP848" s="196"/>
      <c r="AQ848" s="30"/>
      <c r="AR848" s="26"/>
    </row>
    <row r="849" spans="1:44" s="2" customFormat="1">
      <c r="A849" s="19">
        <v>816</v>
      </c>
      <c r="B849" s="8" t="s">
        <v>404</v>
      </c>
      <c r="C849" s="27">
        <v>8982600420</v>
      </c>
      <c r="D849" s="25" t="s">
        <v>30</v>
      </c>
      <c r="E849" s="25"/>
      <c r="F849" s="22" t="s">
        <v>151</v>
      </c>
      <c r="G849" s="23"/>
      <c r="H849" s="51"/>
      <c r="I849" s="55" t="str">
        <f>IFERROR(VLOOKUP($C849,[3]Sheet1!$C$1:$AE$1070,7,FALSE),"-")</f>
        <v>-</v>
      </c>
      <c r="J849" s="55" t="str">
        <f>IFERROR(VLOOKUP($C849,[3]Sheet1!$C$1:$AE$1070,8,FALSE),"-")</f>
        <v>-</v>
      </c>
      <c r="K849" s="55" t="str">
        <f>IFERROR(VLOOKUP($C849,[3]Sheet1!$C$1:$AE$1070,9,FALSE),"-")</f>
        <v>-</v>
      </c>
      <c r="L849" s="55" t="str">
        <f>IFERROR(VLOOKUP($C849,[3]Sheet1!$C$1:$AE$1070,10,FALSE),"-")</f>
        <v>-</v>
      </c>
      <c r="M849" s="55" t="str">
        <f>IFERROR(VLOOKUP($C849,[3]Sheet1!$C$1:$AE$1070,11,FALSE),"-")</f>
        <v>-</v>
      </c>
      <c r="N849" s="55" t="str">
        <f>IFERROR(VLOOKUP($C849,[3]Sheet1!$C$1:$AE$1070,12,FALSE),"-")</f>
        <v>-</v>
      </c>
      <c r="O849" s="55" t="str">
        <f>IFERROR(VLOOKUP($C849,[3]Sheet1!$C$1:$AE$1070,13,FALSE),"-")</f>
        <v>-</v>
      </c>
      <c r="P849" s="55" t="str">
        <f>IFERROR(VLOOKUP($C849,[3]Sheet1!$C$1:$AE$1070,14,FALSE),"-")</f>
        <v>-</v>
      </c>
      <c r="Q849" s="55" t="str">
        <f>IFERROR(VLOOKUP($C849,[3]Sheet1!$C$1:$AE$1070,15,FALSE),"-")</f>
        <v>-</v>
      </c>
      <c r="R849" s="55" t="str">
        <f>IFERROR(VLOOKUP($C849,[3]Sheet1!$C$1:$AE$1070,16,FALSE),"-")</f>
        <v>-</v>
      </c>
      <c r="S849" s="55" t="str">
        <f>IFERROR(VLOOKUP($C849,[3]Sheet1!$C$1:$AE$1070,17,FALSE),"-")</f>
        <v>-</v>
      </c>
      <c r="T849" s="55" t="str">
        <f>IFERROR(VLOOKUP($C849,[3]Sheet1!$C$1:$AE$1070,18,FALSE),"-")</f>
        <v>-</v>
      </c>
      <c r="U849" s="148" t="str">
        <f>IFERROR(VLOOKUP($C849,[3]Sheet1!$C$1:$AE$1070,19,FALSE),"-")</f>
        <v>-</v>
      </c>
      <c r="V849" s="148" t="str">
        <f>IFERROR(VLOOKUP($C849,[3]Sheet1!$C$1:$AE$1070,20,FALSE),"-")</f>
        <v>-</v>
      </c>
      <c r="W849" s="148" t="str">
        <f>IFERROR(VLOOKUP($C849,[3]Sheet1!$C$1:$AE$1070,21,FALSE),"-")</f>
        <v>-</v>
      </c>
      <c r="X849" s="158" t="s">
        <v>14</v>
      </c>
      <c r="Y849" s="158"/>
      <c r="Z849" s="158"/>
      <c r="AA849" s="158" t="s">
        <v>162</v>
      </c>
      <c r="AB849" s="158"/>
      <c r="AC849" s="179"/>
      <c r="AD849" s="178">
        <v>0</v>
      </c>
      <c r="AE849" s="179"/>
      <c r="AF849" s="179"/>
      <c r="AG849" s="180"/>
      <c r="AH849" s="180"/>
      <c r="AI849" s="180"/>
      <c r="AJ849" s="181"/>
      <c r="AK849" s="181"/>
      <c r="AL849" s="181"/>
      <c r="AM849" s="181"/>
      <c r="AN849" s="181"/>
      <c r="AO849" s="181"/>
      <c r="AP849" s="196"/>
      <c r="AQ849" s="30"/>
      <c r="AR849" s="26"/>
    </row>
    <row r="850" spans="1:44" s="2" customFormat="1">
      <c r="A850" s="19">
        <v>817</v>
      </c>
      <c r="B850" s="8" t="s">
        <v>404</v>
      </c>
      <c r="C850" s="27">
        <v>8981141370</v>
      </c>
      <c r="D850" s="25" t="s">
        <v>168</v>
      </c>
      <c r="E850" s="25"/>
      <c r="F850" s="22" t="s">
        <v>151</v>
      </c>
      <c r="G850" s="23"/>
      <c r="H850" s="51"/>
      <c r="I850" s="55" t="str">
        <f>IFERROR(VLOOKUP($C850,[3]Sheet1!$C$1:$AE$1070,7,FALSE),"-")</f>
        <v>-</v>
      </c>
      <c r="J850" s="55" t="str">
        <f>IFERROR(VLOOKUP($C850,[3]Sheet1!$C$1:$AE$1070,8,FALSE),"-")</f>
        <v>-</v>
      </c>
      <c r="K850" s="55" t="str">
        <f>IFERROR(VLOOKUP($C850,[3]Sheet1!$C$1:$AE$1070,9,FALSE),"-")</f>
        <v>-</v>
      </c>
      <c r="L850" s="55" t="str">
        <f>IFERROR(VLOOKUP($C850,[3]Sheet1!$C$1:$AE$1070,10,FALSE),"-")</f>
        <v>-</v>
      </c>
      <c r="M850" s="55" t="str">
        <f>IFERROR(VLOOKUP($C850,[3]Sheet1!$C$1:$AE$1070,11,FALSE),"-")</f>
        <v>-</v>
      </c>
      <c r="N850" s="55" t="str">
        <f>IFERROR(VLOOKUP($C850,[3]Sheet1!$C$1:$AE$1070,12,FALSE),"-")</f>
        <v>-</v>
      </c>
      <c r="O850" s="55" t="str">
        <f>IFERROR(VLOOKUP($C850,[3]Sheet1!$C$1:$AE$1070,13,FALSE),"-")</f>
        <v>-</v>
      </c>
      <c r="P850" s="55" t="str">
        <f>IFERROR(VLOOKUP($C850,[3]Sheet1!$C$1:$AE$1070,14,FALSE),"-")</f>
        <v>-</v>
      </c>
      <c r="Q850" s="55" t="str">
        <f>IFERROR(VLOOKUP($C850,[3]Sheet1!$C$1:$AE$1070,15,FALSE),"-")</f>
        <v>-</v>
      </c>
      <c r="R850" s="55" t="str">
        <f>IFERROR(VLOOKUP($C850,[3]Sheet1!$C$1:$AE$1070,16,FALSE),"-")</f>
        <v>-</v>
      </c>
      <c r="S850" s="55" t="str">
        <f>IFERROR(VLOOKUP($C850,[3]Sheet1!$C$1:$AE$1070,17,FALSE),"-")</f>
        <v>-</v>
      </c>
      <c r="T850" s="55" t="str">
        <f>IFERROR(VLOOKUP($C850,[3]Sheet1!$C$1:$AE$1070,18,FALSE),"-")</f>
        <v>-</v>
      </c>
      <c r="U850" s="148" t="str">
        <f>IFERROR(VLOOKUP($C850,[3]Sheet1!$C$1:$AE$1070,19,FALSE),"-")</f>
        <v>-</v>
      </c>
      <c r="V850" s="148" t="str">
        <f>IFERROR(VLOOKUP($C850,[3]Sheet1!$C$1:$AE$1070,20,FALSE),"-")</f>
        <v>-</v>
      </c>
      <c r="W850" s="148" t="str">
        <f>IFERROR(VLOOKUP($C850,[3]Sheet1!$C$1:$AE$1070,21,FALSE),"-")</f>
        <v>-</v>
      </c>
      <c r="X850" s="158" t="s">
        <v>14</v>
      </c>
      <c r="Y850" s="158"/>
      <c r="Z850" s="158"/>
      <c r="AA850" s="158" t="s">
        <v>163</v>
      </c>
      <c r="AB850" s="158"/>
      <c r="AC850" s="179"/>
      <c r="AD850" s="178">
        <v>0</v>
      </c>
      <c r="AE850" s="179"/>
      <c r="AF850" s="179"/>
      <c r="AG850" s="180"/>
      <c r="AH850" s="180"/>
      <c r="AI850" s="180"/>
      <c r="AJ850" s="181"/>
      <c r="AK850" s="181"/>
      <c r="AL850" s="181"/>
      <c r="AM850" s="181"/>
      <c r="AN850" s="181"/>
      <c r="AO850" s="181"/>
      <c r="AP850" s="196"/>
      <c r="AQ850" s="30"/>
      <c r="AR850" s="26"/>
    </row>
    <row r="851" spans="1:44" s="2" customFormat="1">
      <c r="A851" s="19">
        <v>818</v>
      </c>
      <c r="B851" s="8" t="s">
        <v>404</v>
      </c>
      <c r="C851" s="27">
        <v>8981581320</v>
      </c>
      <c r="D851" s="25" t="s">
        <v>164</v>
      </c>
      <c r="E851" s="25"/>
      <c r="F851" s="22" t="s">
        <v>151</v>
      </c>
      <c r="G851" s="23"/>
      <c r="H851" s="51"/>
      <c r="I851" s="55" t="str">
        <f>IFERROR(VLOOKUP($C851,[3]Sheet1!$C$1:$AE$1070,7,FALSE),"-")</f>
        <v>-</v>
      </c>
      <c r="J851" s="55" t="str">
        <f>IFERROR(VLOOKUP($C851,[3]Sheet1!$C$1:$AE$1070,8,FALSE),"-")</f>
        <v>-</v>
      </c>
      <c r="K851" s="55" t="str">
        <f>IFERROR(VLOOKUP($C851,[3]Sheet1!$C$1:$AE$1070,9,FALSE),"-")</f>
        <v>-</v>
      </c>
      <c r="L851" s="55" t="str">
        <f>IFERROR(VLOOKUP($C851,[3]Sheet1!$C$1:$AE$1070,10,FALSE),"-")</f>
        <v>-</v>
      </c>
      <c r="M851" s="55" t="str">
        <f>IFERROR(VLOOKUP($C851,[3]Sheet1!$C$1:$AE$1070,11,FALSE),"-")</f>
        <v>-</v>
      </c>
      <c r="N851" s="55" t="str">
        <f>IFERROR(VLOOKUP($C851,[3]Sheet1!$C$1:$AE$1070,12,FALSE),"-")</f>
        <v>-</v>
      </c>
      <c r="O851" s="55" t="str">
        <f>IFERROR(VLOOKUP($C851,[3]Sheet1!$C$1:$AE$1070,13,FALSE),"-")</f>
        <v>-</v>
      </c>
      <c r="P851" s="55" t="str">
        <f>IFERROR(VLOOKUP($C851,[3]Sheet1!$C$1:$AE$1070,14,FALSE),"-")</f>
        <v>-</v>
      </c>
      <c r="Q851" s="55" t="str">
        <f>IFERROR(VLOOKUP($C851,[3]Sheet1!$C$1:$AE$1070,15,FALSE),"-")</f>
        <v>-</v>
      </c>
      <c r="R851" s="55" t="str">
        <f>IFERROR(VLOOKUP($C851,[3]Sheet1!$C$1:$AE$1070,16,FALSE),"-")</f>
        <v>-</v>
      </c>
      <c r="S851" s="55" t="str">
        <f>IFERROR(VLOOKUP($C851,[3]Sheet1!$C$1:$AE$1070,17,FALSE),"-")</f>
        <v>-</v>
      </c>
      <c r="T851" s="55" t="str">
        <f>IFERROR(VLOOKUP($C851,[3]Sheet1!$C$1:$AE$1070,18,FALSE),"-")</f>
        <v>-</v>
      </c>
      <c r="U851" s="148" t="str">
        <f>IFERROR(VLOOKUP($C851,[3]Sheet1!$C$1:$AE$1070,19,FALSE),"-")</f>
        <v>-</v>
      </c>
      <c r="V851" s="148" t="str">
        <f>IFERROR(VLOOKUP($C851,[3]Sheet1!$C$1:$AE$1070,20,FALSE),"-")</f>
        <v>-</v>
      </c>
      <c r="W851" s="148" t="str">
        <f>IFERROR(VLOOKUP($C851,[3]Sheet1!$C$1:$AE$1070,21,FALSE),"-")</f>
        <v>-</v>
      </c>
      <c r="X851" s="158" t="s">
        <v>14</v>
      </c>
      <c r="Y851" s="158"/>
      <c r="Z851" s="158"/>
      <c r="AA851" s="158" t="s">
        <v>165</v>
      </c>
      <c r="AB851" s="158"/>
      <c r="AC851" s="179"/>
      <c r="AD851" s="178" t="s">
        <v>166</v>
      </c>
      <c r="AE851" s="179"/>
      <c r="AF851" s="179"/>
      <c r="AG851" s="180"/>
      <c r="AH851" s="180"/>
      <c r="AI851" s="180"/>
      <c r="AJ851" s="181"/>
      <c r="AK851" s="181"/>
      <c r="AL851" s="181"/>
      <c r="AM851" s="181"/>
      <c r="AN851" s="181"/>
      <c r="AO851" s="181"/>
      <c r="AP851" s="196"/>
      <c r="AQ851" s="30"/>
      <c r="AR851" s="26"/>
    </row>
    <row r="852" spans="1:44" s="2" customFormat="1">
      <c r="A852" s="19">
        <v>819</v>
      </c>
      <c r="B852" s="8" t="s">
        <v>404</v>
      </c>
      <c r="C852" s="27">
        <v>8982133500</v>
      </c>
      <c r="D852" s="25" t="s">
        <v>96</v>
      </c>
      <c r="E852" s="25"/>
      <c r="F852" s="22" t="s">
        <v>151</v>
      </c>
      <c r="G852" s="23"/>
      <c r="H852" s="51"/>
      <c r="I852" s="55" t="str">
        <f>IFERROR(VLOOKUP($C852,[3]Sheet1!$C$1:$AE$1070,7,FALSE),"-")</f>
        <v>-</v>
      </c>
      <c r="J852" s="55" t="str">
        <f>IFERROR(VLOOKUP($C852,[3]Sheet1!$C$1:$AE$1070,8,FALSE),"-")</f>
        <v>-</v>
      </c>
      <c r="K852" s="55" t="str">
        <f>IFERROR(VLOOKUP($C852,[3]Sheet1!$C$1:$AE$1070,9,FALSE),"-")</f>
        <v>-</v>
      </c>
      <c r="L852" s="55" t="str">
        <f>IFERROR(VLOOKUP($C852,[3]Sheet1!$C$1:$AE$1070,10,FALSE),"-")</f>
        <v>-</v>
      </c>
      <c r="M852" s="55" t="str">
        <f>IFERROR(VLOOKUP($C852,[3]Sheet1!$C$1:$AE$1070,11,FALSE),"-")</f>
        <v>-</v>
      </c>
      <c r="N852" s="55" t="str">
        <f>IFERROR(VLOOKUP($C852,[3]Sheet1!$C$1:$AE$1070,12,FALSE),"-")</f>
        <v>-</v>
      </c>
      <c r="O852" s="55" t="str">
        <f>IFERROR(VLOOKUP($C852,[3]Sheet1!$C$1:$AE$1070,13,FALSE),"-")</f>
        <v>-</v>
      </c>
      <c r="P852" s="55" t="str">
        <f>IFERROR(VLOOKUP($C852,[3]Sheet1!$C$1:$AE$1070,14,FALSE),"-")</f>
        <v>-</v>
      </c>
      <c r="Q852" s="55" t="str">
        <f>IFERROR(VLOOKUP($C852,[3]Sheet1!$C$1:$AE$1070,15,FALSE),"-")</f>
        <v>-</v>
      </c>
      <c r="R852" s="55" t="str">
        <f>IFERROR(VLOOKUP($C852,[3]Sheet1!$C$1:$AE$1070,16,FALSE),"-")</f>
        <v>-</v>
      </c>
      <c r="S852" s="55" t="str">
        <f>IFERROR(VLOOKUP($C852,[3]Sheet1!$C$1:$AE$1070,17,FALSE),"-")</f>
        <v>-</v>
      </c>
      <c r="T852" s="55" t="str">
        <f>IFERROR(VLOOKUP($C852,[3]Sheet1!$C$1:$AE$1070,18,FALSE),"-")</f>
        <v>-</v>
      </c>
      <c r="U852" s="148" t="str">
        <f>IFERROR(VLOOKUP($C852,[3]Sheet1!$C$1:$AE$1070,19,FALSE),"-")</f>
        <v>-</v>
      </c>
      <c r="V852" s="148" t="str">
        <f>IFERROR(VLOOKUP($C852,[3]Sheet1!$C$1:$AE$1070,20,FALSE),"-")</f>
        <v>-</v>
      </c>
      <c r="W852" s="148" t="str">
        <f>IFERROR(VLOOKUP($C852,[3]Sheet1!$C$1:$AE$1070,21,FALSE),"-")</f>
        <v>-</v>
      </c>
      <c r="X852" s="158" t="s">
        <v>14</v>
      </c>
      <c r="Y852" s="158"/>
      <c r="Z852" s="158"/>
      <c r="AA852" s="158" t="s">
        <v>98</v>
      </c>
      <c r="AB852" s="158"/>
      <c r="AC852" s="179"/>
      <c r="AD852" s="178" t="s">
        <v>167</v>
      </c>
      <c r="AE852" s="179"/>
      <c r="AF852" s="179"/>
      <c r="AG852" s="180"/>
      <c r="AH852" s="180"/>
      <c r="AI852" s="180"/>
      <c r="AJ852" s="181"/>
      <c r="AK852" s="181"/>
      <c r="AL852" s="181"/>
      <c r="AM852" s="181"/>
      <c r="AN852" s="181"/>
      <c r="AO852" s="181"/>
      <c r="AP852" s="196"/>
      <c r="AQ852" s="30"/>
      <c r="AR852" s="26"/>
    </row>
    <row r="853" spans="1:44" s="2" customFormat="1">
      <c r="A853" s="19">
        <v>820</v>
      </c>
      <c r="B853" s="8" t="s">
        <v>404</v>
      </c>
      <c r="C853" s="27">
        <v>8981141410</v>
      </c>
      <c r="D853" s="25" t="s">
        <v>168</v>
      </c>
      <c r="E853" s="25"/>
      <c r="F853" s="22" t="s">
        <v>151</v>
      </c>
      <c r="G853" s="23"/>
      <c r="H853" s="51"/>
      <c r="I853" s="55" t="str">
        <f>IFERROR(VLOOKUP($C853,[3]Sheet1!$C$1:$AE$1070,7,FALSE),"-")</f>
        <v>-</v>
      </c>
      <c r="J853" s="55" t="str">
        <f>IFERROR(VLOOKUP($C853,[3]Sheet1!$C$1:$AE$1070,8,FALSE),"-")</f>
        <v>-</v>
      </c>
      <c r="K853" s="55" t="str">
        <f>IFERROR(VLOOKUP($C853,[3]Sheet1!$C$1:$AE$1070,9,FALSE),"-")</f>
        <v>-</v>
      </c>
      <c r="L853" s="55" t="str">
        <f>IFERROR(VLOOKUP($C853,[3]Sheet1!$C$1:$AE$1070,10,FALSE),"-")</f>
        <v>-</v>
      </c>
      <c r="M853" s="55" t="str">
        <f>IFERROR(VLOOKUP($C853,[3]Sheet1!$C$1:$AE$1070,11,FALSE),"-")</f>
        <v>-</v>
      </c>
      <c r="N853" s="55" t="str">
        <f>IFERROR(VLOOKUP($C853,[3]Sheet1!$C$1:$AE$1070,12,FALSE),"-")</f>
        <v>-</v>
      </c>
      <c r="O853" s="55" t="str">
        <f>IFERROR(VLOOKUP($C853,[3]Sheet1!$C$1:$AE$1070,13,FALSE),"-")</f>
        <v>-</v>
      </c>
      <c r="P853" s="55" t="str">
        <f>IFERROR(VLOOKUP($C853,[3]Sheet1!$C$1:$AE$1070,14,FALSE),"-")</f>
        <v>-</v>
      </c>
      <c r="Q853" s="55" t="str">
        <f>IFERROR(VLOOKUP($C853,[3]Sheet1!$C$1:$AE$1070,15,FALSE),"-")</f>
        <v>-</v>
      </c>
      <c r="R853" s="55" t="str">
        <f>IFERROR(VLOOKUP($C853,[3]Sheet1!$C$1:$AE$1070,16,FALSE),"-")</f>
        <v>-</v>
      </c>
      <c r="S853" s="55" t="str">
        <f>IFERROR(VLOOKUP($C853,[3]Sheet1!$C$1:$AE$1070,17,FALSE),"-")</f>
        <v>-</v>
      </c>
      <c r="T853" s="55" t="str">
        <f>IFERROR(VLOOKUP($C853,[3]Sheet1!$C$1:$AE$1070,18,FALSE),"-")</f>
        <v>-</v>
      </c>
      <c r="U853" s="148" t="str">
        <f>IFERROR(VLOOKUP($C853,[3]Sheet1!$C$1:$AE$1070,19,FALSE),"-")</f>
        <v>-</v>
      </c>
      <c r="V853" s="148" t="str">
        <f>IFERROR(VLOOKUP($C853,[3]Sheet1!$C$1:$AE$1070,20,FALSE),"-")</f>
        <v>-</v>
      </c>
      <c r="W853" s="148" t="str">
        <f>IFERROR(VLOOKUP($C853,[3]Sheet1!$C$1:$AE$1070,21,FALSE),"-")</f>
        <v>-</v>
      </c>
      <c r="X853" s="158" t="s">
        <v>14</v>
      </c>
      <c r="Y853" s="158"/>
      <c r="Z853" s="158"/>
      <c r="AA853" s="158" t="s">
        <v>163</v>
      </c>
      <c r="AB853" s="158"/>
      <c r="AC853" s="179"/>
      <c r="AD853" s="178">
        <v>0</v>
      </c>
      <c r="AE853" s="179"/>
      <c r="AF853" s="179"/>
      <c r="AG853" s="180"/>
      <c r="AH853" s="180"/>
      <c r="AI853" s="180"/>
      <c r="AJ853" s="181"/>
      <c r="AK853" s="181"/>
      <c r="AL853" s="181"/>
      <c r="AM853" s="181"/>
      <c r="AN853" s="181"/>
      <c r="AO853" s="181"/>
      <c r="AP853" s="196"/>
      <c r="AQ853" s="30"/>
      <c r="AR853" s="26"/>
    </row>
    <row r="854" spans="1:44" s="2" customFormat="1">
      <c r="A854" s="19">
        <v>821</v>
      </c>
      <c r="B854" s="8" t="s">
        <v>404</v>
      </c>
      <c r="C854" s="27">
        <v>8981233790</v>
      </c>
      <c r="D854" s="25" t="s">
        <v>168</v>
      </c>
      <c r="E854" s="25"/>
      <c r="F854" s="22" t="s">
        <v>151</v>
      </c>
      <c r="G854" s="23"/>
      <c r="H854" s="51"/>
      <c r="I854" s="55" t="str">
        <f>IFERROR(VLOOKUP($C854,[3]Sheet1!$C$1:$AE$1070,7,FALSE),"-")</f>
        <v>-</v>
      </c>
      <c r="J854" s="55" t="str">
        <f>IFERROR(VLOOKUP($C854,[3]Sheet1!$C$1:$AE$1070,8,FALSE),"-")</f>
        <v>-</v>
      </c>
      <c r="K854" s="55" t="str">
        <f>IFERROR(VLOOKUP($C854,[3]Sheet1!$C$1:$AE$1070,9,FALSE),"-")</f>
        <v>-</v>
      </c>
      <c r="L854" s="55" t="str">
        <f>IFERROR(VLOOKUP($C854,[3]Sheet1!$C$1:$AE$1070,10,FALSE),"-")</f>
        <v>-</v>
      </c>
      <c r="M854" s="55" t="str">
        <f>IFERROR(VLOOKUP($C854,[3]Sheet1!$C$1:$AE$1070,11,FALSE),"-")</f>
        <v>-</v>
      </c>
      <c r="N854" s="55" t="str">
        <f>IFERROR(VLOOKUP($C854,[3]Sheet1!$C$1:$AE$1070,12,FALSE),"-")</f>
        <v>-</v>
      </c>
      <c r="O854" s="55" t="str">
        <f>IFERROR(VLOOKUP($C854,[3]Sheet1!$C$1:$AE$1070,13,FALSE),"-")</f>
        <v>-</v>
      </c>
      <c r="P854" s="55" t="str">
        <f>IFERROR(VLOOKUP($C854,[3]Sheet1!$C$1:$AE$1070,14,FALSE),"-")</f>
        <v>-</v>
      </c>
      <c r="Q854" s="55" t="str">
        <f>IFERROR(VLOOKUP($C854,[3]Sheet1!$C$1:$AE$1070,15,FALSE),"-")</f>
        <v>-</v>
      </c>
      <c r="R854" s="55" t="str">
        <f>IFERROR(VLOOKUP($C854,[3]Sheet1!$C$1:$AE$1070,16,FALSE),"-")</f>
        <v>-</v>
      </c>
      <c r="S854" s="55" t="str">
        <f>IFERROR(VLOOKUP($C854,[3]Sheet1!$C$1:$AE$1070,17,FALSE),"-")</f>
        <v>-</v>
      </c>
      <c r="T854" s="55" t="str">
        <f>IFERROR(VLOOKUP($C854,[3]Sheet1!$C$1:$AE$1070,18,FALSE),"-")</f>
        <v>-</v>
      </c>
      <c r="U854" s="148" t="str">
        <f>IFERROR(VLOOKUP($C854,[3]Sheet1!$C$1:$AE$1070,19,FALSE),"-")</f>
        <v>-</v>
      </c>
      <c r="V854" s="148" t="str">
        <f>IFERROR(VLOOKUP($C854,[3]Sheet1!$C$1:$AE$1070,20,FALSE),"-")</f>
        <v>-</v>
      </c>
      <c r="W854" s="148" t="str">
        <f>IFERROR(VLOOKUP($C854,[3]Sheet1!$C$1:$AE$1070,21,FALSE),"-")</f>
        <v>-</v>
      </c>
      <c r="X854" s="158" t="s">
        <v>14</v>
      </c>
      <c r="Y854" s="158"/>
      <c r="Z854" s="158"/>
      <c r="AA854" s="158" t="s">
        <v>169</v>
      </c>
      <c r="AB854" s="158"/>
      <c r="AC854" s="179"/>
      <c r="AD854" s="178" t="s">
        <v>170</v>
      </c>
      <c r="AE854" s="179"/>
      <c r="AF854" s="179"/>
      <c r="AG854" s="180"/>
      <c r="AH854" s="180"/>
      <c r="AI854" s="180"/>
      <c r="AJ854" s="181"/>
      <c r="AK854" s="181"/>
      <c r="AL854" s="181"/>
      <c r="AM854" s="181"/>
      <c r="AN854" s="181"/>
      <c r="AO854" s="181"/>
      <c r="AP854" s="196"/>
      <c r="AQ854" s="30"/>
      <c r="AR854" s="26"/>
    </row>
    <row r="855" spans="1:44" s="2" customFormat="1">
      <c r="A855" s="19">
        <v>822</v>
      </c>
      <c r="B855" s="8" t="s">
        <v>404</v>
      </c>
      <c r="C855" s="27">
        <v>8981233810</v>
      </c>
      <c r="D855" s="25" t="s">
        <v>168</v>
      </c>
      <c r="E855" s="25"/>
      <c r="F855" s="22" t="s">
        <v>151</v>
      </c>
      <c r="G855" s="23"/>
      <c r="H855" s="51"/>
      <c r="I855" s="55" t="str">
        <f>IFERROR(VLOOKUP($C855,[3]Sheet1!$C$1:$AE$1070,7,FALSE),"-")</f>
        <v>-</v>
      </c>
      <c r="J855" s="55" t="str">
        <f>IFERROR(VLOOKUP($C855,[3]Sheet1!$C$1:$AE$1070,8,FALSE),"-")</f>
        <v>-</v>
      </c>
      <c r="K855" s="55" t="str">
        <f>IFERROR(VLOOKUP($C855,[3]Sheet1!$C$1:$AE$1070,9,FALSE),"-")</f>
        <v>-</v>
      </c>
      <c r="L855" s="55" t="str">
        <f>IFERROR(VLOOKUP($C855,[3]Sheet1!$C$1:$AE$1070,10,FALSE),"-")</f>
        <v>-</v>
      </c>
      <c r="M855" s="55" t="str">
        <f>IFERROR(VLOOKUP($C855,[3]Sheet1!$C$1:$AE$1070,11,FALSE),"-")</f>
        <v>-</v>
      </c>
      <c r="N855" s="55" t="str">
        <f>IFERROR(VLOOKUP($C855,[3]Sheet1!$C$1:$AE$1070,12,FALSE),"-")</f>
        <v>-</v>
      </c>
      <c r="O855" s="55" t="str">
        <f>IFERROR(VLOOKUP($C855,[3]Sheet1!$C$1:$AE$1070,13,FALSE),"-")</f>
        <v>-</v>
      </c>
      <c r="P855" s="55" t="str">
        <f>IFERROR(VLOOKUP($C855,[3]Sheet1!$C$1:$AE$1070,14,FALSE),"-")</f>
        <v>-</v>
      </c>
      <c r="Q855" s="55" t="str">
        <f>IFERROR(VLOOKUP($C855,[3]Sheet1!$C$1:$AE$1070,15,FALSE),"-")</f>
        <v>-</v>
      </c>
      <c r="R855" s="55" t="str">
        <f>IFERROR(VLOOKUP($C855,[3]Sheet1!$C$1:$AE$1070,16,FALSE),"-")</f>
        <v>-</v>
      </c>
      <c r="S855" s="55" t="str">
        <f>IFERROR(VLOOKUP($C855,[3]Sheet1!$C$1:$AE$1070,17,FALSE),"-")</f>
        <v>-</v>
      </c>
      <c r="T855" s="55" t="str">
        <f>IFERROR(VLOOKUP($C855,[3]Sheet1!$C$1:$AE$1070,18,FALSE),"-")</f>
        <v>-</v>
      </c>
      <c r="U855" s="148" t="str">
        <f>IFERROR(VLOOKUP($C855,[3]Sheet1!$C$1:$AE$1070,19,FALSE),"-")</f>
        <v>-</v>
      </c>
      <c r="V855" s="148" t="str">
        <f>IFERROR(VLOOKUP($C855,[3]Sheet1!$C$1:$AE$1070,20,FALSE),"-")</f>
        <v>-</v>
      </c>
      <c r="W855" s="148" t="str">
        <f>IFERROR(VLOOKUP($C855,[3]Sheet1!$C$1:$AE$1070,21,FALSE),"-")</f>
        <v>-</v>
      </c>
      <c r="X855" s="158" t="s">
        <v>14</v>
      </c>
      <c r="Y855" s="158"/>
      <c r="Z855" s="158"/>
      <c r="AA855" s="158" t="s">
        <v>171</v>
      </c>
      <c r="AB855" s="158"/>
      <c r="AC855" s="179"/>
      <c r="AD855" s="178">
        <v>0</v>
      </c>
      <c r="AE855" s="179"/>
      <c r="AF855" s="179"/>
      <c r="AG855" s="180"/>
      <c r="AH855" s="180"/>
      <c r="AI855" s="180"/>
      <c r="AJ855" s="181"/>
      <c r="AK855" s="181"/>
      <c r="AL855" s="181"/>
      <c r="AM855" s="181"/>
      <c r="AN855" s="181"/>
      <c r="AO855" s="181"/>
      <c r="AP855" s="196"/>
      <c r="AQ855" s="30"/>
      <c r="AR855" s="26"/>
    </row>
    <row r="856" spans="1:44" s="2" customFormat="1">
      <c r="A856" s="19">
        <v>823</v>
      </c>
      <c r="B856" s="8" t="s">
        <v>404</v>
      </c>
      <c r="C856" s="27">
        <v>8983318530</v>
      </c>
      <c r="D856" s="25" t="s">
        <v>172</v>
      </c>
      <c r="E856" s="25"/>
      <c r="F856" s="22" t="s">
        <v>151</v>
      </c>
      <c r="G856" s="23"/>
      <c r="H856" s="51"/>
      <c r="I856" s="55" t="str">
        <f>IFERROR(VLOOKUP($C856,[3]Sheet1!$C$1:$AE$1070,7,FALSE),"-")</f>
        <v>-</v>
      </c>
      <c r="J856" s="55" t="str">
        <f>IFERROR(VLOOKUP($C856,[3]Sheet1!$C$1:$AE$1070,8,FALSE),"-")</f>
        <v>-</v>
      </c>
      <c r="K856" s="55" t="str">
        <f>IFERROR(VLOOKUP($C856,[3]Sheet1!$C$1:$AE$1070,9,FALSE),"-")</f>
        <v>-</v>
      </c>
      <c r="L856" s="55" t="str">
        <f>IFERROR(VLOOKUP($C856,[3]Sheet1!$C$1:$AE$1070,10,FALSE),"-")</f>
        <v>-</v>
      </c>
      <c r="M856" s="55" t="str">
        <f>IFERROR(VLOOKUP($C856,[3]Sheet1!$C$1:$AE$1070,11,FALSE),"-")</f>
        <v>-</v>
      </c>
      <c r="N856" s="55" t="str">
        <f>IFERROR(VLOOKUP($C856,[3]Sheet1!$C$1:$AE$1070,12,FALSE),"-")</f>
        <v>-</v>
      </c>
      <c r="O856" s="55" t="str">
        <f>IFERROR(VLOOKUP($C856,[3]Sheet1!$C$1:$AE$1070,13,FALSE),"-")</f>
        <v>-</v>
      </c>
      <c r="P856" s="55" t="str">
        <f>IFERROR(VLOOKUP($C856,[3]Sheet1!$C$1:$AE$1070,14,FALSE),"-")</f>
        <v>-</v>
      </c>
      <c r="Q856" s="55" t="str">
        <f>IFERROR(VLOOKUP($C856,[3]Sheet1!$C$1:$AE$1070,15,FALSE),"-")</f>
        <v>-</v>
      </c>
      <c r="R856" s="55" t="str">
        <f>IFERROR(VLOOKUP($C856,[3]Sheet1!$C$1:$AE$1070,16,FALSE),"-")</f>
        <v>-</v>
      </c>
      <c r="S856" s="55" t="str">
        <f>IFERROR(VLOOKUP($C856,[3]Sheet1!$C$1:$AE$1070,17,FALSE),"-")</f>
        <v>-</v>
      </c>
      <c r="T856" s="55" t="str">
        <f>IFERROR(VLOOKUP($C856,[3]Sheet1!$C$1:$AE$1070,18,FALSE),"-")</f>
        <v>-</v>
      </c>
      <c r="U856" s="148" t="str">
        <f>IFERROR(VLOOKUP($C856,[3]Sheet1!$C$1:$AE$1070,19,FALSE),"-")</f>
        <v>-</v>
      </c>
      <c r="V856" s="148" t="str">
        <f>IFERROR(VLOOKUP($C856,[3]Sheet1!$C$1:$AE$1070,20,FALSE),"-")</f>
        <v>-</v>
      </c>
      <c r="W856" s="148" t="str">
        <f>IFERROR(VLOOKUP($C856,[3]Sheet1!$C$1:$AE$1070,21,FALSE),"-")</f>
        <v>-</v>
      </c>
      <c r="X856" s="158" t="s">
        <v>14</v>
      </c>
      <c r="Y856" s="158"/>
      <c r="Z856" s="158"/>
      <c r="AA856" s="158" t="s">
        <v>491</v>
      </c>
      <c r="AB856" s="158"/>
      <c r="AC856" s="179"/>
      <c r="AD856" s="178" t="s">
        <v>173</v>
      </c>
      <c r="AE856" s="179"/>
      <c r="AF856" s="179"/>
      <c r="AG856" s="180"/>
      <c r="AH856" s="180"/>
      <c r="AI856" s="180"/>
      <c r="AJ856" s="181"/>
      <c r="AK856" s="181"/>
      <c r="AL856" s="181"/>
      <c r="AM856" s="181"/>
      <c r="AN856" s="181"/>
      <c r="AO856" s="181"/>
      <c r="AP856" s="196"/>
      <c r="AQ856" s="30"/>
      <c r="AR856" s="26"/>
    </row>
    <row r="857" spans="1:44" s="2" customFormat="1">
      <c r="A857" s="19">
        <v>824</v>
      </c>
      <c r="B857" s="8" t="s">
        <v>404</v>
      </c>
      <c r="C857" s="27">
        <v>8982106390</v>
      </c>
      <c r="D857" s="25" t="s">
        <v>174</v>
      </c>
      <c r="E857" s="25"/>
      <c r="F857" s="22" t="s">
        <v>151</v>
      </c>
      <c r="G857" s="23"/>
      <c r="H857" s="51"/>
      <c r="I857" s="55" t="str">
        <f>IFERROR(VLOOKUP($C857,[3]Sheet1!$C$1:$AE$1070,7,FALSE),"-")</f>
        <v>-</v>
      </c>
      <c r="J857" s="55" t="str">
        <f>IFERROR(VLOOKUP($C857,[3]Sheet1!$C$1:$AE$1070,8,FALSE),"-")</f>
        <v>-</v>
      </c>
      <c r="K857" s="55" t="str">
        <f>IFERROR(VLOOKUP($C857,[3]Sheet1!$C$1:$AE$1070,9,FALSE),"-")</f>
        <v>-</v>
      </c>
      <c r="L857" s="55" t="str">
        <f>IFERROR(VLOOKUP($C857,[3]Sheet1!$C$1:$AE$1070,10,FALSE),"-")</f>
        <v>-</v>
      </c>
      <c r="M857" s="55" t="str">
        <f>IFERROR(VLOOKUP($C857,[3]Sheet1!$C$1:$AE$1070,11,FALSE),"-")</f>
        <v>-</v>
      </c>
      <c r="N857" s="55" t="str">
        <f>IFERROR(VLOOKUP($C857,[3]Sheet1!$C$1:$AE$1070,12,FALSE),"-")</f>
        <v>-</v>
      </c>
      <c r="O857" s="55" t="str">
        <f>IFERROR(VLOOKUP($C857,[3]Sheet1!$C$1:$AE$1070,13,FALSE),"-")</f>
        <v>-</v>
      </c>
      <c r="P857" s="55" t="str">
        <f>IFERROR(VLOOKUP($C857,[3]Sheet1!$C$1:$AE$1070,14,FALSE),"-")</f>
        <v>-</v>
      </c>
      <c r="Q857" s="55" t="str">
        <f>IFERROR(VLOOKUP($C857,[3]Sheet1!$C$1:$AE$1070,15,FALSE),"-")</f>
        <v>-</v>
      </c>
      <c r="R857" s="55" t="str">
        <f>IFERROR(VLOOKUP($C857,[3]Sheet1!$C$1:$AE$1070,16,FALSE),"-")</f>
        <v>-</v>
      </c>
      <c r="S857" s="55" t="str">
        <f>IFERROR(VLOOKUP($C857,[3]Sheet1!$C$1:$AE$1070,17,FALSE),"-")</f>
        <v>-</v>
      </c>
      <c r="T857" s="55" t="str">
        <f>IFERROR(VLOOKUP($C857,[3]Sheet1!$C$1:$AE$1070,18,FALSE),"-")</f>
        <v>-</v>
      </c>
      <c r="U857" s="148" t="str">
        <f>IFERROR(VLOOKUP($C857,[3]Sheet1!$C$1:$AE$1070,19,FALSE),"-")</f>
        <v>-</v>
      </c>
      <c r="V857" s="148" t="str">
        <f>IFERROR(VLOOKUP($C857,[3]Sheet1!$C$1:$AE$1070,20,FALSE),"-")</f>
        <v>-</v>
      </c>
      <c r="W857" s="148" t="str">
        <f>IFERROR(VLOOKUP($C857,[3]Sheet1!$C$1:$AE$1070,21,FALSE),"-")</f>
        <v>-</v>
      </c>
      <c r="X857" s="158" t="s">
        <v>14</v>
      </c>
      <c r="Y857" s="158"/>
      <c r="Z857" s="158"/>
      <c r="AA857" s="158" t="s">
        <v>171</v>
      </c>
      <c r="AB857" s="158"/>
      <c r="AC857" s="179"/>
      <c r="AD857" s="178">
        <v>0</v>
      </c>
      <c r="AE857" s="179"/>
      <c r="AF857" s="179"/>
      <c r="AG857" s="180"/>
      <c r="AH857" s="180"/>
      <c r="AI857" s="180"/>
      <c r="AJ857" s="181"/>
      <c r="AK857" s="181"/>
      <c r="AL857" s="181"/>
      <c r="AM857" s="181"/>
      <c r="AN857" s="181"/>
      <c r="AO857" s="181"/>
      <c r="AP857" s="196"/>
      <c r="AQ857" s="30"/>
      <c r="AR857" s="26"/>
    </row>
    <row r="858" spans="1:44" s="2" customFormat="1">
      <c r="A858" s="19">
        <v>825</v>
      </c>
      <c r="B858" s="8" t="s">
        <v>404</v>
      </c>
      <c r="C858" s="27">
        <v>8981124900</v>
      </c>
      <c r="D858" s="25" t="s">
        <v>168</v>
      </c>
      <c r="E858" s="25"/>
      <c r="F858" s="22" t="s">
        <v>151</v>
      </c>
      <c r="G858" s="23"/>
      <c r="H858" s="51"/>
      <c r="I858" s="55" t="str">
        <f>IFERROR(VLOOKUP($C858,[3]Sheet1!$C$1:$AE$1070,7,FALSE),"-")</f>
        <v>-</v>
      </c>
      <c r="J858" s="55" t="str">
        <f>IFERROR(VLOOKUP($C858,[3]Sheet1!$C$1:$AE$1070,8,FALSE),"-")</f>
        <v>-</v>
      </c>
      <c r="K858" s="55" t="str">
        <f>IFERROR(VLOOKUP($C858,[3]Sheet1!$C$1:$AE$1070,9,FALSE),"-")</f>
        <v>-</v>
      </c>
      <c r="L858" s="55" t="str">
        <f>IFERROR(VLOOKUP($C858,[3]Sheet1!$C$1:$AE$1070,10,FALSE),"-")</f>
        <v>-</v>
      </c>
      <c r="M858" s="55" t="str">
        <f>IFERROR(VLOOKUP($C858,[3]Sheet1!$C$1:$AE$1070,11,FALSE),"-")</f>
        <v>-</v>
      </c>
      <c r="N858" s="55" t="str">
        <f>IFERROR(VLOOKUP($C858,[3]Sheet1!$C$1:$AE$1070,12,FALSE),"-")</f>
        <v>-</v>
      </c>
      <c r="O858" s="55" t="str">
        <f>IFERROR(VLOOKUP($C858,[3]Sheet1!$C$1:$AE$1070,13,FALSE),"-")</f>
        <v>-</v>
      </c>
      <c r="P858" s="55" t="str">
        <f>IFERROR(VLOOKUP($C858,[3]Sheet1!$C$1:$AE$1070,14,FALSE),"-")</f>
        <v>-</v>
      </c>
      <c r="Q858" s="55" t="str">
        <f>IFERROR(VLOOKUP($C858,[3]Sheet1!$C$1:$AE$1070,15,FALSE),"-")</f>
        <v>-</v>
      </c>
      <c r="R858" s="55" t="str">
        <f>IFERROR(VLOOKUP($C858,[3]Sheet1!$C$1:$AE$1070,16,FALSE),"-")</f>
        <v>-</v>
      </c>
      <c r="S858" s="55" t="str">
        <f>IFERROR(VLOOKUP($C858,[3]Sheet1!$C$1:$AE$1070,17,FALSE),"-")</f>
        <v>-</v>
      </c>
      <c r="T858" s="55" t="str">
        <f>IFERROR(VLOOKUP($C858,[3]Sheet1!$C$1:$AE$1070,18,FALSE),"-")</f>
        <v>-</v>
      </c>
      <c r="U858" s="148" t="str">
        <f>IFERROR(VLOOKUP($C858,[3]Sheet1!$C$1:$AE$1070,19,FALSE),"-")</f>
        <v>-</v>
      </c>
      <c r="V858" s="148" t="str">
        <f>IFERROR(VLOOKUP($C858,[3]Sheet1!$C$1:$AE$1070,20,FALSE),"-")</f>
        <v>-</v>
      </c>
      <c r="W858" s="148" t="str">
        <f>IFERROR(VLOOKUP($C858,[3]Sheet1!$C$1:$AE$1070,21,FALSE),"-")</f>
        <v>-</v>
      </c>
      <c r="X858" s="158" t="s">
        <v>14</v>
      </c>
      <c r="Y858" s="158"/>
      <c r="Z858" s="158"/>
      <c r="AA858" s="158" t="s">
        <v>175</v>
      </c>
      <c r="AB858" s="158"/>
      <c r="AC858" s="179"/>
      <c r="AD858" s="198">
        <v>0</v>
      </c>
      <c r="AE858" s="179"/>
      <c r="AF858" s="179"/>
      <c r="AG858" s="199"/>
      <c r="AH858" s="180"/>
      <c r="AI858" s="180"/>
      <c r="AJ858" s="181"/>
      <c r="AK858" s="181"/>
      <c r="AL858" s="181"/>
      <c r="AM858" s="181"/>
      <c r="AN858" s="181"/>
      <c r="AO858" s="181"/>
      <c r="AP858" s="196"/>
      <c r="AQ858" s="30"/>
      <c r="AR858" s="26"/>
    </row>
    <row r="859" spans="1:44" s="2" customFormat="1">
      <c r="A859" s="19">
        <v>826</v>
      </c>
      <c r="B859" s="8" t="s">
        <v>404</v>
      </c>
      <c r="C859" s="27">
        <v>8980917760</v>
      </c>
      <c r="D859" s="25" t="s">
        <v>168</v>
      </c>
      <c r="E859" s="25"/>
      <c r="F859" s="22" t="s">
        <v>151</v>
      </c>
      <c r="G859" s="23"/>
      <c r="H859" s="51"/>
      <c r="I859" s="55" t="str">
        <f>IFERROR(VLOOKUP($C859,[3]Sheet1!$C$1:$AE$1070,7,FALSE),"-")</f>
        <v>-</v>
      </c>
      <c r="J859" s="55" t="str">
        <f>IFERROR(VLOOKUP($C859,[3]Sheet1!$C$1:$AE$1070,8,FALSE),"-")</f>
        <v>-</v>
      </c>
      <c r="K859" s="55" t="str">
        <f>IFERROR(VLOOKUP($C859,[3]Sheet1!$C$1:$AE$1070,9,FALSE),"-")</f>
        <v>-</v>
      </c>
      <c r="L859" s="55" t="str">
        <f>IFERROR(VLOOKUP($C859,[3]Sheet1!$C$1:$AE$1070,10,FALSE),"-")</f>
        <v>-</v>
      </c>
      <c r="M859" s="55" t="str">
        <f>IFERROR(VLOOKUP($C859,[3]Sheet1!$C$1:$AE$1070,11,FALSE),"-")</f>
        <v>-</v>
      </c>
      <c r="N859" s="55" t="str">
        <f>IFERROR(VLOOKUP($C859,[3]Sheet1!$C$1:$AE$1070,12,FALSE),"-")</f>
        <v>-</v>
      </c>
      <c r="O859" s="55" t="str">
        <f>IFERROR(VLOOKUP($C859,[3]Sheet1!$C$1:$AE$1070,13,FALSE),"-")</f>
        <v>-</v>
      </c>
      <c r="P859" s="55" t="str">
        <f>IFERROR(VLOOKUP($C859,[3]Sheet1!$C$1:$AE$1070,14,FALSE),"-")</f>
        <v>-</v>
      </c>
      <c r="Q859" s="55" t="str">
        <f>IFERROR(VLOOKUP($C859,[3]Sheet1!$C$1:$AE$1070,15,FALSE),"-")</f>
        <v>-</v>
      </c>
      <c r="R859" s="55" t="str">
        <f>IFERROR(VLOOKUP($C859,[3]Sheet1!$C$1:$AE$1070,16,FALSE),"-")</f>
        <v>-</v>
      </c>
      <c r="S859" s="55" t="str">
        <f>IFERROR(VLOOKUP($C859,[3]Sheet1!$C$1:$AE$1070,17,FALSE),"-")</f>
        <v>-</v>
      </c>
      <c r="T859" s="55" t="str">
        <f>IFERROR(VLOOKUP($C859,[3]Sheet1!$C$1:$AE$1070,18,FALSE),"-")</f>
        <v>-</v>
      </c>
      <c r="U859" s="148" t="str">
        <f>IFERROR(VLOOKUP($C859,[3]Sheet1!$C$1:$AE$1070,19,FALSE),"-")</f>
        <v>-</v>
      </c>
      <c r="V859" s="148" t="str">
        <f>IFERROR(VLOOKUP($C859,[3]Sheet1!$C$1:$AE$1070,20,FALSE),"-")</f>
        <v>-</v>
      </c>
      <c r="W859" s="148" t="str">
        <f>IFERROR(VLOOKUP($C859,[3]Sheet1!$C$1:$AE$1070,21,FALSE),"-")</f>
        <v>-</v>
      </c>
      <c r="X859" s="158" t="s">
        <v>14</v>
      </c>
      <c r="Y859" s="158"/>
      <c r="Z859" s="158"/>
      <c r="AA859" s="158" t="s">
        <v>175</v>
      </c>
      <c r="AB859" s="158"/>
      <c r="AC859" s="179"/>
      <c r="AD859" s="198">
        <v>0</v>
      </c>
      <c r="AE859" s="179"/>
      <c r="AF859" s="179"/>
      <c r="AG859" s="199"/>
      <c r="AH859" s="180"/>
      <c r="AI859" s="180"/>
      <c r="AJ859" s="181"/>
      <c r="AK859" s="181"/>
      <c r="AL859" s="181"/>
      <c r="AM859" s="181"/>
      <c r="AN859" s="181"/>
      <c r="AO859" s="181"/>
      <c r="AP859" s="196"/>
      <c r="AQ859" s="30"/>
      <c r="AR859" s="26"/>
    </row>
    <row r="860" spans="1:44" s="2" customFormat="1">
      <c r="A860" s="19">
        <v>827</v>
      </c>
      <c r="B860" s="8" t="s">
        <v>404</v>
      </c>
      <c r="C860" s="27">
        <v>8981124890</v>
      </c>
      <c r="D860" s="25" t="s">
        <v>168</v>
      </c>
      <c r="E860" s="25"/>
      <c r="F860" s="22" t="s">
        <v>151</v>
      </c>
      <c r="G860" s="23"/>
      <c r="H860" s="51" t="s">
        <v>470</v>
      </c>
      <c r="I860" s="55" t="str">
        <f>IFERROR(VLOOKUP($C860,[3]Sheet1!$C$1:$AE$1070,7,FALSE),"-")</f>
        <v>-</v>
      </c>
      <c r="J860" s="55" t="str">
        <f>IFERROR(VLOOKUP($C860,[3]Sheet1!$C$1:$AE$1070,8,FALSE),"-")</f>
        <v>-</v>
      </c>
      <c r="K860" s="55" t="str">
        <f>IFERROR(VLOOKUP($C860,[3]Sheet1!$C$1:$AE$1070,9,FALSE),"-")</f>
        <v>-</v>
      </c>
      <c r="L860" s="55" t="str">
        <f>IFERROR(VLOOKUP($C860,[3]Sheet1!$C$1:$AE$1070,10,FALSE),"-")</f>
        <v>-</v>
      </c>
      <c r="M860" s="55" t="str">
        <f>IFERROR(VLOOKUP($C860,[3]Sheet1!$C$1:$AE$1070,11,FALSE),"-")</f>
        <v>-</v>
      </c>
      <c r="N860" s="55" t="str">
        <f>IFERROR(VLOOKUP($C860,[3]Sheet1!$C$1:$AE$1070,12,FALSE),"-")</f>
        <v>-</v>
      </c>
      <c r="O860" s="55" t="str">
        <f>IFERROR(VLOOKUP($C860,[3]Sheet1!$C$1:$AE$1070,13,FALSE),"-")</f>
        <v>-</v>
      </c>
      <c r="P860" s="55" t="str">
        <f>IFERROR(VLOOKUP($C860,[3]Sheet1!$C$1:$AE$1070,14,FALSE),"-")</f>
        <v>-</v>
      </c>
      <c r="Q860" s="55" t="str">
        <f>IFERROR(VLOOKUP($C860,[3]Sheet1!$C$1:$AE$1070,15,FALSE),"-")</f>
        <v>-</v>
      </c>
      <c r="R860" s="55" t="str">
        <f>IFERROR(VLOOKUP($C860,[3]Sheet1!$C$1:$AE$1070,16,FALSE),"-")</f>
        <v>-</v>
      </c>
      <c r="S860" s="55" t="str">
        <f>IFERROR(VLOOKUP($C860,[3]Sheet1!$C$1:$AE$1070,17,FALSE),"-")</f>
        <v>-</v>
      </c>
      <c r="T860" s="55" t="str">
        <f>IFERROR(VLOOKUP($C860,[3]Sheet1!$C$1:$AE$1070,18,FALSE),"-")</f>
        <v>-</v>
      </c>
      <c r="U860" s="148" t="str">
        <f>IFERROR(VLOOKUP($C860,[3]Sheet1!$C$1:$AE$1070,19,FALSE),"-")</f>
        <v>-</v>
      </c>
      <c r="V860" s="148" t="str">
        <f>IFERROR(VLOOKUP($C860,[3]Sheet1!$C$1:$AE$1070,20,FALSE),"-")</f>
        <v>-</v>
      </c>
      <c r="W860" s="148" t="str">
        <f>IFERROR(VLOOKUP($C860,[3]Sheet1!$C$1:$AE$1070,21,FALSE),"-")</f>
        <v>-</v>
      </c>
      <c r="X860" s="158" t="s">
        <v>14</v>
      </c>
      <c r="Y860" s="158"/>
      <c r="Z860" s="158"/>
      <c r="AA860" s="158" t="s">
        <v>176</v>
      </c>
      <c r="AB860" s="158"/>
      <c r="AC860" s="179"/>
      <c r="AD860" s="198">
        <v>0</v>
      </c>
      <c r="AE860" s="179"/>
      <c r="AF860" s="179"/>
      <c r="AG860" s="199"/>
      <c r="AH860" s="180"/>
      <c r="AI860" s="180"/>
      <c r="AJ860" s="181"/>
      <c r="AK860" s="181"/>
      <c r="AL860" s="181"/>
      <c r="AM860" s="181"/>
      <c r="AN860" s="181"/>
      <c r="AO860" s="181"/>
      <c r="AP860" s="196"/>
      <c r="AQ860" s="30"/>
      <c r="AR860" s="26"/>
    </row>
    <row r="861" spans="1:44" s="2" customFormat="1">
      <c r="A861" s="19">
        <v>828</v>
      </c>
      <c r="B861" s="8" t="s">
        <v>404</v>
      </c>
      <c r="C861" s="27">
        <v>8980917680</v>
      </c>
      <c r="D861" s="25" t="s">
        <v>168</v>
      </c>
      <c r="E861" s="25"/>
      <c r="F861" s="22" t="s">
        <v>151</v>
      </c>
      <c r="G861" s="23"/>
      <c r="H861" s="51" t="s">
        <v>470</v>
      </c>
      <c r="I861" s="55" t="str">
        <f>IFERROR(VLOOKUP($C861,[3]Sheet1!$C$1:$AE$1070,7,FALSE),"-")</f>
        <v>-</v>
      </c>
      <c r="J861" s="55" t="str">
        <f>IFERROR(VLOOKUP($C861,[3]Sheet1!$C$1:$AE$1070,8,FALSE),"-")</f>
        <v>-</v>
      </c>
      <c r="K861" s="55" t="str">
        <f>IFERROR(VLOOKUP($C861,[3]Sheet1!$C$1:$AE$1070,9,FALSE),"-")</f>
        <v>-</v>
      </c>
      <c r="L861" s="55" t="str">
        <f>IFERROR(VLOOKUP($C861,[3]Sheet1!$C$1:$AE$1070,10,FALSE),"-")</f>
        <v>-</v>
      </c>
      <c r="M861" s="55" t="str">
        <f>IFERROR(VLOOKUP($C861,[3]Sheet1!$C$1:$AE$1070,11,FALSE),"-")</f>
        <v>-</v>
      </c>
      <c r="N861" s="55" t="str">
        <f>IFERROR(VLOOKUP($C861,[3]Sheet1!$C$1:$AE$1070,12,FALSE),"-")</f>
        <v>-</v>
      </c>
      <c r="O861" s="55" t="str">
        <f>IFERROR(VLOOKUP($C861,[3]Sheet1!$C$1:$AE$1070,13,FALSE),"-")</f>
        <v>-</v>
      </c>
      <c r="P861" s="55" t="str">
        <f>IFERROR(VLOOKUP($C861,[3]Sheet1!$C$1:$AE$1070,14,FALSE),"-")</f>
        <v>-</v>
      </c>
      <c r="Q861" s="55" t="str">
        <f>IFERROR(VLOOKUP($C861,[3]Sheet1!$C$1:$AE$1070,15,FALSE),"-")</f>
        <v>-</v>
      </c>
      <c r="R861" s="55" t="str">
        <f>IFERROR(VLOOKUP($C861,[3]Sheet1!$C$1:$AE$1070,16,FALSE),"-")</f>
        <v>-</v>
      </c>
      <c r="S861" s="55" t="str">
        <f>IFERROR(VLOOKUP($C861,[3]Sheet1!$C$1:$AE$1070,17,FALSE),"-")</f>
        <v>-</v>
      </c>
      <c r="T861" s="55" t="str">
        <f>IFERROR(VLOOKUP($C861,[3]Sheet1!$C$1:$AE$1070,18,FALSE),"-")</f>
        <v>-</v>
      </c>
      <c r="U861" s="148" t="str">
        <f>IFERROR(VLOOKUP($C861,[3]Sheet1!$C$1:$AE$1070,19,FALSE),"-")</f>
        <v>-</v>
      </c>
      <c r="V861" s="148" t="str">
        <f>IFERROR(VLOOKUP($C861,[3]Sheet1!$C$1:$AE$1070,20,FALSE),"-")</f>
        <v>-</v>
      </c>
      <c r="W861" s="148" t="str">
        <f>IFERROR(VLOOKUP($C861,[3]Sheet1!$C$1:$AE$1070,21,FALSE),"-")</f>
        <v>-</v>
      </c>
      <c r="X861" s="158" t="s">
        <v>14</v>
      </c>
      <c r="Y861" s="158"/>
      <c r="Z861" s="158"/>
      <c r="AA861" s="158" t="s">
        <v>176</v>
      </c>
      <c r="AB861" s="158"/>
      <c r="AC861" s="179"/>
      <c r="AD861" s="198">
        <v>0</v>
      </c>
      <c r="AE861" s="179"/>
      <c r="AF861" s="179"/>
      <c r="AG861" s="199"/>
      <c r="AH861" s="180"/>
      <c r="AI861" s="180"/>
      <c r="AJ861" s="181"/>
      <c r="AK861" s="181"/>
      <c r="AL861" s="181"/>
      <c r="AM861" s="181"/>
      <c r="AN861" s="181"/>
      <c r="AO861" s="181"/>
      <c r="AP861" s="196"/>
      <c r="AQ861" s="30"/>
      <c r="AR861" s="26"/>
    </row>
    <row r="862" spans="1:44" s="2" customFormat="1">
      <c r="A862" s="19">
        <v>829</v>
      </c>
      <c r="B862" s="8" t="s">
        <v>404</v>
      </c>
      <c r="C862" s="27">
        <v>8980917801</v>
      </c>
      <c r="D862" s="25" t="s">
        <v>168</v>
      </c>
      <c r="E862" s="25"/>
      <c r="F862" s="22" t="s">
        <v>151</v>
      </c>
      <c r="G862" s="23"/>
      <c r="H862" s="51"/>
      <c r="I862" s="55" t="str">
        <f>IFERROR(VLOOKUP($C862,[3]Sheet1!$C$1:$AE$1070,7,FALSE),"-")</f>
        <v>-</v>
      </c>
      <c r="J862" s="55" t="str">
        <f>IFERROR(VLOOKUP($C862,[3]Sheet1!$C$1:$AE$1070,8,FALSE),"-")</f>
        <v>-</v>
      </c>
      <c r="K862" s="55" t="str">
        <f>IFERROR(VLOOKUP($C862,[3]Sheet1!$C$1:$AE$1070,9,FALSE),"-")</f>
        <v>-</v>
      </c>
      <c r="L862" s="55" t="str">
        <f>IFERROR(VLOOKUP($C862,[3]Sheet1!$C$1:$AE$1070,10,FALSE),"-")</f>
        <v>-</v>
      </c>
      <c r="M862" s="55" t="str">
        <f>IFERROR(VLOOKUP($C862,[3]Sheet1!$C$1:$AE$1070,11,FALSE),"-")</f>
        <v>-</v>
      </c>
      <c r="N862" s="55" t="str">
        <f>IFERROR(VLOOKUP($C862,[3]Sheet1!$C$1:$AE$1070,12,FALSE),"-")</f>
        <v>-</v>
      </c>
      <c r="O862" s="55" t="str">
        <f>IFERROR(VLOOKUP($C862,[3]Sheet1!$C$1:$AE$1070,13,FALSE),"-")</f>
        <v>-</v>
      </c>
      <c r="P862" s="55" t="str">
        <f>IFERROR(VLOOKUP($C862,[3]Sheet1!$C$1:$AE$1070,14,FALSE),"-")</f>
        <v>-</v>
      </c>
      <c r="Q862" s="55" t="str">
        <f>IFERROR(VLOOKUP($C862,[3]Sheet1!$C$1:$AE$1070,15,FALSE),"-")</f>
        <v>-</v>
      </c>
      <c r="R862" s="55" t="str">
        <f>IFERROR(VLOOKUP($C862,[3]Sheet1!$C$1:$AE$1070,16,FALSE),"-")</f>
        <v>-</v>
      </c>
      <c r="S862" s="55" t="str">
        <f>IFERROR(VLOOKUP($C862,[3]Sheet1!$C$1:$AE$1070,17,FALSE),"-")</f>
        <v>-</v>
      </c>
      <c r="T862" s="55" t="str">
        <f>IFERROR(VLOOKUP($C862,[3]Sheet1!$C$1:$AE$1070,18,FALSE),"-")</f>
        <v>-</v>
      </c>
      <c r="U862" s="148" t="str">
        <f>IFERROR(VLOOKUP($C862,[3]Sheet1!$C$1:$AE$1070,19,FALSE),"-")</f>
        <v>-</v>
      </c>
      <c r="V862" s="148" t="str">
        <f>IFERROR(VLOOKUP($C862,[3]Sheet1!$C$1:$AE$1070,20,FALSE),"-")</f>
        <v>-</v>
      </c>
      <c r="W862" s="148" t="str">
        <f>IFERROR(VLOOKUP($C862,[3]Sheet1!$C$1:$AE$1070,21,FALSE),"-")</f>
        <v>-</v>
      </c>
      <c r="X862" s="158" t="s">
        <v>14</v>
      </c>
      <c r="Y862" s="158"/>
      <c r="Z862" s="158"/>
      <c r="AA862" s="158" t="s">
        <v>177</v>
      </c>
      <c r="AB862" s="158"/>
      <c r="AC862" s="179"/>
      <c r="AD862" s="198">
        <v>0</v>
      </c>
      <c r="AE862" s="179"/>
      <c r="AF862" s="179"/>
      <c r="AG862" s="199"/>
      <c r="AH862" s="180"/>
      <c r="AI862" s="180"/>
      <c r="AJ862" s="181"/>
      <c r="AK862" s="181"/>
      <c r="AL862" s="181"/>
      <c r="AM862" s="181"/>
      <c r="AN862" s="181"/>
      <c r="AO862" s="181"/>
      <c r="AP862" s="196"/>
      <c r="AQ862" s="30"/>
      <c r="AR862" s="26"/>
    </row>
    <row r="863" spans="1:44" s="2" customFormat="1">
      <c r="A863" s="19">
        <v>830</v>
      </c>
      <c r="B863" s="8" t="s">
        <v>404</v>
      </c>
      <c r="C863" s="27">
        <v>8980917791</v>
      </c>
      <c r="D863" s="25" t="s">
        <v>168</v>
      </c>
      <c r="E863" s="25"/>
      <c r="F863" s="22" t="s">
        <v>151</v>
      </c>
      <c r="G863" s="23"/>
      <c r="H863" s="51"/>
      <c r="I863" s="55" t="str">
        <f>IFERROR(VLOOKUP($C863,[3]Sheet1!$C$1:$AE$1070,7,FALSE),"-")</f>
        <v>-</v>
      </c>
      <c r="J863" s="55" t="str">
        <f>IFERROR(VLOOKUP($C863,[3]Sheet1!$C$1:$AE$1070,8,FALSE),"-")</f>
        <v>-</v>
      </c>
      <c r="K863" s="55" t="str">
        <f>IFERROR(VLOOKUP($C863,[3]Sheet1!$C$1:$AE$1070,9,FALSE),"-")</f>
        <v>-</v>
      </c>
      <c r="L863" s="55" t="str">
        <f>IFERROR(VLOOKUP($C863,[3]Sheet1!$C$1:$AE$1070,10,FALSE),"-")</f>
        <v>-</v>
      </c>
      <c r="M863" s="55" t="str">
        <f>IFERROR(VLOOKUP($C863,[3]Sheet1!$C$1:$AE$1070,11,FALSE),"-")</f>
        <v>-</v>
      </c>
      <c r="N863" s="55" t="str">
        <f>IFERROR(VLOOKUP($C863,[3]Sheet1!$C$1:$AE$1070,12,FALSE),"-")</f>
        <v>-</v>
      </c>
      <c r="O863" s="55" t="str">
        <f>IFERROR(VLOOKUP($C863,[3]Sheet1!$C$1:$AE$1070,13,FALSE),"-")</f>
        <v>-</v>
      </c>
      <c r="P863" s="55" t="str">
        <f>IFERROR(VLOOKUP($C863,[3]Sheet1!$C$1:$AE$1070,14,FALSE),"-")</f>
        <v>-</v>
      </c>
      <c r="Q863" s="55" t="str">
        <f>IFERROR(VLOOKUP($C863,[3]Sheet1!$C$1:$AE$1070,15,FALSE),"-")</f>
        <v>-</v>
      </c>
      <c r="R863" s="55" t="str">
        <f>IFERROR(VLOOKUP($C863,[3]Sheet1!$C$1:$AE$1070,16,FALSE),"-")</f>
        <v>-</v>
      </c>
      <c r="S863" s="55" t="str">
        <f>IFERROR(VLOOKUP($C863,[3]Sheet1!$C$1:$AE$1070,17,FALSE),"-")</f>
        <v>-</v>
      </c>
      <c r="T863" s="55" t="str">
        <f>IFERROR(VLOOKUP($C863,[3]Sheet1!$C$1:$AE$1070,18,FALSE),"-")</f>
        <v>-</v>
      </c>
      <c r="U863" s="148" t="str">
        <f>IFERROR(VLOOKUP($C863,[3]Sheet1!$C$1:$AE$1070,19,FALSE),"-")</f>
        <v>-</v>
      </c>
      <c r="V863" s="148" t="str">
        <f>IFERROR(VLOOKUP($C863,[3]Sheet1!$C$1:$AE$1070,20,FALSE),"-")</f>
        <v>-</v>
      </c>
      <c r="W863" s="148" t="str">
        <f>IFERROR(VLOOKUP($C863,[3]Sheet1!$C$1:$AE$1070,21,FALSE),"-")</f>
        <v>-</v>
      </c>
      <c r="X863" s="158" t="s">
        <v>14</v>
      </c>
      <c r="Y863" s="158"/>
      <c r="Z863" s="158"/>
      <c r="AA863" s="158" t="s">
        <v>177</v>
      </c>
      <c r="AB863" s="158"/>
      <c r="AC863" s="179"/>
      <c r="AD863" s="198">
        <v>0</v>
      </c>
      <c r="AE863" s="179"/>
      <c r="AF863" s="179"/>
      <c r="AG863" s="199"/>
      <c r="AH863" s="180"/>
      <c r="AI863" s="180"/>
      <c r="AJ863" s="181"/>
      <c r="AK863" s="181"/>
      <c r="AL863" s="181"/>
      <c r="AM863" s="181"/>
      <c r="AN863" s="181"/>
      <c r="AO863" s="181"/>
      <c r="AP863" s="196"/>
      <c r="AQ863" s="30"/>
      <c r="AR863" s="26"/>
    </row>
    <row r="864" spans="1:44" s="2" customFormat="1">
      <c r="A864" s="19">
        <v>831</v>
      </c>
      <c r="B864" s="8" t="s">
        <v>404</v>
      </c>
      <c r="C864" s="27">
        <v>8983367862</v>
      </c>
      <c r="D864" s="25" t="s">
        <v>87</v>
      </c>
      <c r="E864" s="25"/>
      <c r="F864" s="22" t="s">
        <v>151</v>
      </c>
      <c r="G864" s="23"/>
      <c r="H864" s="51"/>
      <c r="I864" s="55" t="str">
        <f>IFERROR(VLOOKUP($C864,[3]Sheet1!$C$1:$AE$1070,7,FALSE),"-")</f>
        <v>-</v>
      </c>
      <c r="J864" s="55" t="str">
        <f>IFERROR(VLOOKUP($C864,[3]Sheet1!$C$1:$AE$1070,8,FALSE),"-")</f>
        <v>-</v>
      </c>
      <c r="K864" s="55" t="str">
        <f>IFERROR(VLOOKUP($C864,[3]Sheet1!$C$1:$AE$1070,9,FALSE),"-")</f>
        <v>-</v>
      </c>
      <c r="L864" s="55" t="str">
        <f>IFERROR(VLOOKUP($C864,[3]Sheet1!$C$1:$AE$1070,10,FALSE),"-")</f>
        <v>-</v>
      </c>
      <c r="M864" s="55" t="str">
        <f>IFERROR(VLOOKUP($C864,[3]Sheet1!$C$1:$AE$1070,11,FALSE),"-")</f>
        <v>-</v>
      </c>
      <c r="N864" s="55" t="str">
        <f>IFERROR(VLOOKUP($C864,[3]Sheet1!$C$1:$AE$1070,12,FALSE),"-")</f>
        <v>-</v>
      </c>
      <c r="O864" s="55" t="str">
        <f>IFERROR(VLOOKUP($C864,[3]Sheet1!$C$1:$AE$1070,13,FALSE),"-")</f>
        <v>-</v>
      </c>
      <c r="P864" s="55" t="str">
        <f>IFERROR(VLOOKUP($C864,[3]Sheet1!$C$1:$AE$1070,14,FALSE),"-")</f>
        <v>-</v>
      </c>
      <c r="Q864" s="55" t="str">
        <f>IFERROR(VLOOKUP($C864,[3]Sheet1!$C$1:$AE$1070,15,FALSE),"-")</f>
        <v>-</v>
      </c>
      <c r="R864" s="55" t="str">
        <f>IFERROR(VLOOKUP($C864,[3]Sheet1!$C$1:$AE$1070,16,FALSE),"-")</f>
        <v>-</v>
      </c>
      <c r="S864" s="55" t="str">
        <f>IFERROR(VLOOKUP($C864,[3]Sheet1!$C$1:$AE$1070,17,FALSE),"-")</f>
        <v>-</v>
      </c>
      <c r="T864" s="55" t="str">
        <f>IFERROR(VLOOKUP($C864,[3]Sheet1!$C$1:$AE$1070,18,FALSE),"-")</f>
        <v>-</v>
      </c>
      <c r="U864" s="148" t="str">
        <f>IFERROR(VLOOKUP($C864,[3]Sheet1!$C$1:$AE$1070,19,FALSE),"-")</f>
        <v>-</v>
      </c>
      <c r="V864" s="148" t="str">
        <f>IFERROR(VLOOKUP($C864,[3]Sheet1!$C$1:$AE$1070,20,FALSE),"-")</f>
        <v>-</v>
      </c>
      <c r="W864" s="148" t="str">
        <f>IFERROR(VLOOKUP($C864,[3]Sheet1!$C$1:$AE$1070,21,FALSE),"-")</f>
        <v>-</v>
      </c>
      <c r="X864" s="158" t="s">
        <v>14</v>
      </c>
      <c r="Y864" s="158"/>
      <c r="Z864" s="158"/>
      <c r="AA864" s="197" t="s">
        <v>178</v>
      </c>
      <c r="AB864" s="158"/>
      <c r="AC864" s="179"/>
      <c r="AD864" s="198" t="s">
        <v>179</v>
      </c>
      <c r="AE864" s="179"/>
      <c r="AF864" s="179"/>
      <c r="AG864" s="199"/>
      <c r="AH864" s="180"/>
      <c r="AI864" s="180"/>
      <c r="AJ864" s="181"/>
      <c r="AK864" s="181"/>
      <c r="AL864" s="181"/>
      <c r="AM864" s="181"/>
      <c r="AN864" s="181"/>
      <c r="AO864" s="181"/>
      <c r="AP864" s="196"/>
      <c r="AQ864" s="30"/>
      <c r="AR864" s="26"/>
    </row>
    <row r="865" spans="1:47" s="2" customFormat="1">
      <c r="A865" s="19">
        <v>832</v>
      </c>
      <c r="B865" s="8" t="s">
        <v>404</v>
      </c>
      <c r="C865" s="27">
        <v>8974893640</v>
      </c>
      <c r="D865" s="25" t="s">
        <v>471</v>
      </c>
      <c r="E865" s="25"/>
      <c r="F865" s="22" t="s">
        <v>151</v>
      </c>
      <c r="G865" s="23"/>
      <c r="H865" s="51" t="s">
        <v>470</v>
      </c>
      <c r="I865" s="55" t="str">
        <f>IFERROR(VLOOKUP($C865,[3]Sheet1!$C$1:$AE$1070,7,FALSE),"-")</f>
        <v>-</v>
      </c>
      <c r="J865" s="55" t="str">
        <f>IFERROR(VLOOKUP($C865,[3]Sheet1!$C$1:$AE$1070,8,FALSE),"-")</f>
        <v>-</v>
      </c>
      <c r="K865" s="55" t="str">
        <f>IFERROR(VLOOKUP($C865,[3]Sheet1!$C$1:$AE$1070,9,FALSE),"-")</f>
        <v>-</v>
      </c>
      <c r="L865" s="55" t="str">
        <f>IFERROR(VLOOKUP($C865,[3]Sheet1!$C$1:$AE$1070,10,FALSE),"-")</f>
        <v>-</v>
      </c>
      <c r="M865" s="55" t="str">
        <f>IFERROR(VLOOKUP($C865,[3]Sheet1!$C$1:$AE$1070,11,FALSE),"-")</f>
        <v>-</v>
      </c>
      <c r="N865" s="55" t="str">
        <f>IFERROR(VLOOKUP($C865,[3]Sheet1!$C$1:$AE$1070,12,FALSE),"-")</f>
        <v>-</v>
      </c>
      <c r="O865" s="55" t="str">
        <f>IFERROR(VLOOKUP($C865,[3]Sheet1!$C$1:$AE$1070,13,FALSE),"-")</f>
        <v>-</v>
      </c>
      <c r="P865" s="55" t="str">
        <f>IFERROR(VLOOKUP($C865,[3]Sheet1!$C$1:$AE$1070,14,FALSE),"-")</f>
        <v>-</v>
      </c>
      <c r="Q865" s="55" t="str">
        <f>IFERROR(VLOOKUP($C865,[3]Sheet1!$C$1:$AE$1070,15,FALSE),"-")</f>
        <v>-</v>
      </c>
      <c r="R865" s="55" t="str">
        <f>IFERROR(VLOOKUP($C865,[3]Sheet1!$C$1:$AE$1070,16,FALSE),"-")</f>
        <v>-</v>
      </c>
      <c r="S865" s="55" t="str">
        <f>IFERROR(VLOOKUP($C865,[3]Sheet1!$C$1:$AE$1070,17,FALSE),"-")</f>
        <v>-</v>
      </c>
      <c r="T865" s="55" t="str">
        <f>IFERROR(VLOOKUP($C865,[3]Sheet1!$C$1:$AE$1070,18,FALSE),"-")</f>
        <v>-</v>
      </c>
      <c r="U865" s="148" t="str">
        <f>IFERROR(VLOOKUP($C865,[3]Sheet1!$C$1:$AE$1070,19,FALSE),"-")</f>
        <v>-</v>
      </c>
      <c r="V865" s="148" t="str">
        <f>IFERROR(VLOOKUP($C865,[3]Sheet1!$C$1:$AE$1070,20,FALSE),"-")</f>
        <v>-</v>
      </c>
      <c r="W865" s="148" t="str">
        <f>IFERROR(VLOOKUP($C865,[3]Sheet1!$C$1:$AE$1070,21,FALSE),"-")</f>
        <v>-</v>
      </c>
      <c r="X865" s="158" t="s">
        <v>14</v>
      </c>
      <c r="Y865" s="158"/>
      <c r="Z865" s="158"/>
      <c r="AA865" s="197" t="s">
        <v>492</v>
      </c>
      <c r="AB865" s="158"/>
      <c r="AC865" s="179"/>
      <c r="AD865" s="198" t="s">
        <v>180</v>
      </c>
      <c r="AE865" s="179"/>
      <c r="AF865" s="179"/>
      <c r="AG865" s="199"/>
      <c r="AH865" s="180"/>
      <c r="AI865" s="180"/>
      <c r="AJ865" s="181"/>
      <c r="AK865" s="181"/>
      <c r="AL865" s="181"/>
      <c r="AM865" s="181"/>
      <c r="AN865" s="181"/>
      <c r="AO865" s="181"/>
      <c r="AP865" s="196"/>
      <c r="AQ865" s="30"/>
      <c r="AR865" s="26"/>
    </row>
    <row r="866" spans="1:47" s="2" customFormat="1">
      <c r="A866" s="19">
        <v>833</v>
      </c>
      <c r="B866" s="8" t="s">
        <v>404</v>
      </c>
      <c r="C866" s="27">
        <v>8976791980</v>
      </c>
      <c r="D866" s="25" t="s">
        <v>36</v>
      </c>
      <c r="E866" s="25" t="s">
        <v>472</v>
      </c>
      <c r="F866" s="22" t="s">
        <v>151</v>
      </c>
      <c r="G866" s="23"/>
      <c r="H866" s="51"/>
      <c r="I866" s="55" t="str">
        <f>IFERROR(VLOOKUP($C866,[3]Sheet1!$C$1:$AE$1070,7,FALSE),"-")</f>
        <v>-</v>
      </c>
      <c r="J866" s="55" t="str">
        <f>IFERROR(VLOOKUP($C866,[3]Sheet1!$C$1:$AE$1070,8,FALSE),"-")</f>
        <v>-</v>
      </c>
      <c r="K866" s="55" t="str">
        <f>IFERROR(VLOOKUP($C866,[3]Sheet1!$C$1:$AE$1070,9,FALSE),"-")</f>
        <v>-</v>
      </c>
      <c r="L866" s="55" t="str">
        <f>IFERROR(VLOOKUP($C866,[3]Sheet1!$C$1:$AE$1070,10,FALSE),"-")</f>
        <v>-</v>
      </c>
      <c r="M866" s="55" t="str">
        <f>IFERROR(VLOOKUP($C866,[3]Sheet1!$C$1:$AE$1070,11,FALSE),"-")</f>
        <v>-</v>
      </c>
      <c r="N866" s="55" t="str">
        <f>IFERROR(VLOOKUP($C866,[3]Sheet1!$C$1:$AE$1070,12,FALSE),"-")</f>
        <v>-</v>
      </c>
      <c r="O866" s="55" t="str">
        <f>IFERROR(VLOOKUP($C866,[3]Sheet1!$C$1:$AE$1070,13,FALSE),"-")</f>
        <v>-</v>
      </c>
      <c r="P866" s="55" t="str">
        <f>IFERROR(VLOOKUP($C866,[3]Sheet1!$C$1:$AE$1070,14,FALSE),"-")</f>
        <v>-</v>
      </c>
      <c r="Q866" s="55" t="str">
        <f>IFERROR(VLOOKUP($C866,[3]Sheet1!$C$1:$AE$1070,15,FALSE),"-")</f>
        <v>-</v>
      </c>
      <c r="R866" s="55" t="str">
        <f>IFERROR(VLOOKUP($C866,[3]Sheet1!$C$1:$AE$1070,16,FALSE),"-")</f>
        <v>-</v>
      </c>
      <c r="S866" s="55" t="str">
        <f>IFERROR(VLOOKUP($C866,[3]Sheet1!$C$1:$AE$1070,17,FALSE),"-")</f>
        <v>-</v>
      </c>
      <c r="T866" s="55" t="str">
        <f>IFERROR(VLOOKUP($C866,[3]Sheet1!$C$1:$AE$1070,18,FALSE),"-")</f>
        <v>-</v>
      </c>
      <c r="U866" s="148" t="str">
        <f>IFERROR(VLOOKUP($C866,[3]Sheet1!$C$1:$AE$1070,19,FALSE),"-")</f>
        <v>-</v>
      </c>
      <c r="V866" s="148" t="str">
        <f>IFERROR(VLOOKUP($C866,[3]Sheet1!$C$1:$AE$1070,20,FALSE),"-")</f>
        <v>-</v>
      </c>
      <c r="W866" s="148" t="str">
        <f>IFERROR(VLOOKUP($C866,[3]Sheet1!$C$1:$AE$1070,21,FALSE),"-")</f>
        <v>-</v>
      </c>
      <c r="X866" s="158" t="s">
        <v>14</v>
      </c>
      <c r="Y866" s="158"/>
      <c r="Z866" s="158"/>
      <c r="AA866" s="200" t="s">
        <v>493</v>
      </c>
      <c r="AB866" s="158"/>
      <c r="AC866" s="179"/>
      <c r="AD866" s="198" t="s">
        <v>494</v>
      </c>
      <c r="AE866" s="179"/>
      <c r="AF866" s="179"/>
      <c r="AG866" s="199"/>
      <c r="AH866" s="180"/>
      <c r="AI866" s="180"/>
      <c r="AJ866" s="181"/>
      <c r="AK866" s="181"/>
      <c r="AL866" s="181"/>
      <c r="AM866" s="181"/>
      <c r="AN866" s="181"/>
      <c r="AO866" s="181"/>
      <c r="AP866" s="201" t="s">
        <v>495</v>
      </c>
      <c r="AQ866" s="30"/>
      <c r="AR866" s="26"/>
    </row>
    <row r="867" spans="1:47" s="2" customFormat="1">
      <c r="A867" s="19">
        <v>834</v>
      </c>
      <c r="B867" s="8" t="s">
        <v>404</v>
      </c>
      <c r="C867" s="27">
        <v>8983367871</v>
      </c>
      <c r="D867" s="25" t="s">
        <v>87</v>
      </c>
      <c r="E867" s="25"/>
      <c r="F867" s="22" t="s">
        <v>9</v>
      </c>
      <c r="G867" s="23"/>
      <c r="H867" s="51"/>
      <c r="I867" s="55" t="str">
        <f>IFERROR(VLOOKUP($C867,[3]Sheet1!$C$1:$AE$1070,7,FALSE),"-")</f>
        <v>-</v>
      </c>
      <c r="J867" s="55" t="str">
        <f>IFERROR(VLOOKUP($C867,[3]Sheet1!$C$1:$AE$1070,8,FALSE),"-")</f>
        <v>-</v>
      </c>
      <c r="K867" s="55" t="str">
        <f>IFERROR(VLOOKUP($C867,[3]Sheet1!$C$1:$AE$1070,9,FALSE),"-")</f>
        <v>-</v>
      </c>
      <c r="L867" s="55" t="str">
        <f>IFERROR(VLOOKUP($C867,[3]Sheet1!$C$1:$AE$1070,10,FALSE),"-")</f>
        <v>-</v>
      </c>
      <c r="M867" s="55" t="str">
        <f>IFERROR(VLOOKUP($C867,[3]Sheet1!$C$1:$AE$1070,11,FALSE),"-")</f>
        <v>-</v>
      </c>
      <c r="N867" s="55" t="str">
        <f>IFERROR(VLOOKUP($C867,[3]Sheet1!$C$1:$AE$1070,12,FALSE),"-")</f>
        <v>-</v>
      </c>
      <c r="O867" s="55" t="str">
        <f>IFERROR(VLOOKUP($C867,[3]Sheet1!$C$1:$AE$1070,13,FALSE),"-")</f>
        <v>-</v>
      </c>
      <c r="P867" s="55" t="str">
        <f>IFERROR(VLOOKUP($C867,[3]Sheet1!$C$1:$AE$1070,14,FALSE),"-")</f>
        <v>-</v>
      </c>
      <c r="Q867" s="55" t="str">
        <f>IFERROR(VLOOKUP($C867,[3]Sheet1!$C$1:$AE$1070,15,FALSE),"-")</f>
        <v>-</v>
      </c>
      <c r="R867" s="55" t="str">
        <f>IFERROR(VLOOKUP($C867,[3]Sheet1!$C$1:$AE$1070,16,FALSE),"-")</f>
        <v>-</v>
      </c>
      <c r="S867" s="55" t="str">
        <f>IFERROR(VLOOKUP($C867,[3]Sheet1!$C$1:$AE$1070,17,FALSE),"-")</f>
        <v>-</v>
      </c>
      <c r="T867" s="55" t="str">
        <f>IFERROR(VLOOKUP($C867,[3]Sheet1!$C$1:$AE$1070,18,FALSE),"-")</f>
        <v>-</v>
      </c>
      <c r="U867" s="148" t="str">
        <f>IFERROR(VLOOKUP($C867,[3]Sheet1!$C$1:$AE$1070,19,FALSE),"-")</f>
        <v>-</v>
      </c>
      <c r="V867" s="148" t="str">
        <f>IFERROR(VLOOKUP($C867,[3]Sheet1!$C$1:$AE$1070,20,FALSE),"-")</f>
        <v>-</v>
      </c>
      <c r="W867" s="148" t="str">
        <f>IFERROR(VLOOKUP($C867,[3]Sheet1!$C$1:$AE$1070,21,FALSE),"-")</f>
        <v>-</v>
      </c>
      <c r="X867" s="158" t="s">
        <v>14</v>
      </c>
      <c r="Y867" s="158"/>
      <c r="Z867" s="158"/>
      <c r="AA867" s="158" t="s">
        <v>178</v>
      </c>
      <c r="AB867" s="158"/>
      <c r="AC867" s="179"/>
      <c r="AD867" s="198" t="s">
        <v>181</v>
      </c>
      <c r="AE867" s="198"/>
      <c r="AF867" s="198"/>
      <c r="AG867" s="198"/>
      <c r="AH867" s="198"/>
      <c r="AI867" s="198"/>
      <c r="AJ867" s="202"/>
      <c r="AK867" s="202"/>
      <c r="AL867" s="202"/>
      <c r="AM867" s="202"/>
      <c r="AN867" s="202"/>
      <c r="AO867" s="202"/>
      <c r="AP867" s="202"/>
      <c r="AQ867" s="30"/>
      <c r="AR867" s="26"/>
    </row>
    <row r="868" spans="1:47" s="2" customFormat="1">
      <c r="A868" s="19">
        <v>835</v>
      </c>
      <c r="B868" s="8" t="s">
        <v>404</v>
      </c>
      <c r="C868" s="27">
        <v>8982556960</v>
      </c>
      <c r="D868" s="25" t="s">
        <v>30</v>
      </c>
      <c r="E868" s="25"/>
      <c r="F868" s="22" t="s">
        <v>151</v>
      </c>
      <c r="G868" s="23"/>
      <c r="H868" s="51"/>
      <c r="I868" s="55" t="str">
        <f>IFERROR(VLOOKUP($C868,[3]Sheet1!$C$1:$AE$1070,7,FALSE),"-")</f>
        <v>-</v>
      </c>
      <c r="J868" s="55" t="str">
        <f>IFERROR(VLOOKUP($C868,[3]Sheet1!$C$1:$AE$1070,8,FALSE),"-")</f>
        <v>-</v>
      </c>
      <c r="K868" s="55" t="str">
        <f>IFERROR(VLOOKUP($C868,[3]Sheet1!$C$1:$AE$1070,9,FALSE),"-")</f>
        <v>-</v>
      </c>
      <c r="L868" s="55" t="str">
        <f>IFERROR(VLOOKUP($C868,[3]Sheet1!$C$1:$AE$1070,10,FALSE),"-")</f>
        <v>-</v>
      </c>
      <c r="M868" s="55" t="str">
        <f>IFERROR(VLOOKUP($C868,[3]Sheet1!$C$1:$AE$1070,11,FALSE),"-")</f>
        <v>-</v>
      </c>
      <c r="N868" s="55" t="str">
        <f>IFERROR(VLOOKUP($C868,[3]Sheet1!$C$1:$AE$1070,12,FALSE),"-")</f>
        <v>-</v>
      </c>
      <c r="O868" s="55" t="str">
        <f>IFERROR(VLOOKUP($C868,[3]Sheet1!$C$1:$AE$1070,13,FALSE),"-")</f>
        <v>-</v>
      </c>
      <c r="P868" s="55" t="str">
        <f>IFERROR(VLOOKUP($C868,[3]Sheet1!$C$1:$AE$1070,14,FALSE),"-")</f>
        <v>-</v>
      </c>
      <c r="Q868" s="55" t="str">
        <f>IFERROR(VLOOKUP($C868,[3]Sheet1!$C$1:$AE$1070,15,FALSE),"-")</f>
        <v>-</v>
      </c>
      <c r="R868" s="55" t="str">
        <f>IFERROR(VLOOKUP($C868,[3]Sheet1!$C$1:$AE$1070,16,FALSE),"-")</f>
        <v>-</v>
      </c>
      <c r="S868" s="55" t="str">
        <f>IFERROR(VLOOKUP($C868,[3]Sheet1!$C$1:$AE$1070,17,FALSE),"-")</f>
        <v>-</v>
      </c>
      <c r="T868" s="55" t="str">
        <f>IFERROR(VLOOKUP($C868,[3]Sheet1!$C$1:$AE$1070,18,FALSE),"-")</f>
        <v>-</v>
      </c>
      <c r="U868" s="148" t="str">
        <f>IFERROR(VLOOKUP($C868,[3]Sheet1!$C$1:$AE$1070,19,FALSE),"-")</f>
        <v>-</v>
      </c>
      <c r="V868" s="148" t="str">
        <f>IFERROR(VLOOKUP($C868,[3]Sheet1!$C$1:$AE$1070,20,FALSE),"-")</f>
        <v>-</v>
      </c>
      <c r="W868" s="148" t="str">
        <f>IFERROR(VLOOKUP($C868,[3]Sheet1!$C$1:$AE$1070,21,FALSE),"-")</f>
        <v>-</v>
      </c>
      <c r="X868" s="158" t="s">
        <v>14</v>
      </c>
      <c r="Y868" s="158"/>
      <c r="Z868" s="158"/>
      <c r="AA868" s="197" t="s">
        <v>182</v>
      </c>
      <c r="AB868" s="158"/>
      <c r="AC868" s="179"/>
      <c r="AD868" s="178" t="s">
        <v>183</v>
      </c>
      <c r="AE868" s="179"/>
      <c r="AF868" s="179"/>
      <c r="AG868" s="180"/>
      <c r="AH868" s="180"/>
      <c r="AI868" s="180"/>
      <c r="AJ868" s="181"/>
      <c r="AK868" s="181"/>
      <c r="AL868" s="181"/>
      <c r="AM868" s="181"/>
      <c r="AN868" s="181"/>
      <c r="AO868" s="181"/>
      <c r="AP868" s="196"/>
      <c r="AQ868" s="30"/>
      <c r="AR868" s="26"/>
    </row>
    <row r="869" spans="1:47" s="2" customFormat="1">
      <c r="A869" s="19">
        <v>836</v>
      </c>
      <c r="B869" s="8" t="s">
        <v>404</v>
      </c>
      <c r="C869" s="27">
        <v>8982556971</v>
      </c>
      <c r="D869" s="25" t="s">
        <v>30</v>
      </c>
      <c r="E869" s="25"/>
      <c r="F869" s="22" t="s">
        <v>151</v>
      </c>
      <c r="G869" s="23"/>
      <c r="H869" s="51"/>
      <c r="I869" s="55" t="str">
        <f>IFERROR(VLOOKUP($C869,[3]Sheet1!$C$1:$AE$1070,7,FALSE),"-")</f>
        <v>-</v>
      </c>
      <c r="J869" s="55" t="str">
        <f>IFERROR(VLOOKUP($C869,[3]Sheet1!$C$1:$AE$1070,8,FALSE),"-")</f>
        <v>-</v>
      </c>
      <c r="K869" s="55" t="str">
        <f>IFERROR(VLOOKUP($C869,[3]Sheet1!$C$1:$AE$1070,9,FALSE),"-")</f>
        <v>-</v>
      </c>
      <c r="L869" s="55" t="str">
        <f>IFERROR(VLOOKUP($C869,[3]Sheet1!$C$1:$AE$1070,10,FALSE),"-")</f>
        <v>-</v>
      </c>
      <c r="M869" s="55" t="str">
        <f>IFERROR(VLOOKUP($C869,[3]Sheet1!$C$1:$AE$1070,11,FALSE),"-")</f>
        <v>-</v>
      </c>
      <c r="N869" s="55" t="str">
        <f>IFERROR(VLOOKUP($C869,[3]Sheet1!$C$1:$AE$1070,12,FALSE),"-")</f>
        <v>-</v>
      </c>
      <c r="O869" s="55" t="str">
        <f>IFERROR(VLOOKUP($C869,[3]Sheet1!$C$1:$AE$1070,13,FALSE),"-")</f>
        <v>-</v>
      </c>
      <c r="P869" s="55" t="str">
        <f>IFERROR(VLOOKUP($C869,[3]Sheet1!$C$1:$AE$1070,14,FALSE),"-")</f>
        <v>-</v>
      </c>
      <c r="Q869" s="55" t="str">
        <f>IFERROR(VLOOKUP($C869,[3]Sheet1!$C$1:$AE$1070,15,FALSE),"-")</f>
        <v>-</v>
      </c>
      <c r="R869" s="55" t="str">
        <f>IFERROR(VLOOKUP($C869,[3]Sheet1!$C$1:$AE$1070,16,FALSE),"-")</f>
        <v>-</v>
      </c>
      <c r="S869" s="55" t="str">
        <f>IFERROR(VLOOKUP($C869,[3]Sheet1!$C$1:$AE$1070,17,FALSE),"-")</f>
        <v>-</v>
      </c>
      <c r="T869" s="55" t="str">
        <f>IFERROR(VLOOKUP($C869,[3]Sheet1!$C$1:$AE$1070,18,FALSE),"-")</f>
        <v>-</v>
      </c>
      <c r="U869" s="148" t="str">
        <f>IFERROR(VLOOKUP($C869,[3]Sheet1!$C$1:$AE$1070,19,FALSE),"-")</f>
        <v>-</v>
      </c>
      <c r="V869" s="148" t="str">
        <f>IFERROR(VLOOKUP($C869,[3]Sheet1!$C$1:$AE$1070,20,FALSE),"-")</f>
        <v>-</v>
      </c>
      <c r="W869" s="148" t="str">
        <f>IFERROR(VLOOKUP($C869,[3]Sheet1!$C$1:$AE$1070,21,FALSE),"-")</f>
        <v>-</v>
      </c>
      <c r="X869" s="158" t="s">
        <v>14</v>
      </c>
      <c r="Y869" s="158"/>
      <c r="Z869" s="158"/>
      <c r="AA869" s="197" t="s">
        <v>182</v>
      </c>
      <c r="AB869" s="158"/>
      <c r="AC869" s="179"/>
      <c r="AD869" s="198" t="s">
        <v>183</v>
      </c>
      <c r="AE869" s="179"/>
      <c r="AF869" s="179"/>
      <c r="AG869" s="199"/>
      <c r="AH869" s="180"/>
      <c r="AI869" s="180"/>
      <c r="AJ869" s="181"/>
      <c r="AK869" s="181"/>
      <c r="AL869" s="181"/>
      <c r="AM869" s="181"/>
      <c r="AN869" s="181"/>
      <c r="AO869" s="181"/>
      <c r="AP869" s="196"/>
      <c r="AQ869" s="30"/>
      <c r="AR869" s="26"/>
    </row>
    <row r="870" spans="1:47" s="2" customFormat="1">
      <c r="A870" s="19">
        <v>837</v>
      </c>
      <c r="B870" s="8" t="s">
        <v>404</v>
      </c>
      <c r="C870" s="27">
        <v>8982556810</v>
      </c>
      <c r="D870" s="25" t="s">
        <v>30</v>
      </c>
      <c r="E870" s="25"/>
      <c r="F870" s="22" t="s">
        <v>151</v>
      </c>
      <c r="G870" s="23"/>
      <c r="H870" s="51"/>
      <c r="I870" s="55" t="str">
        <f>IFERROR(VLOOKUP($C870,[3]Sheet1!$C$1:$AE$1070,7,FALSE),"-")</f>
        <v>-</v>
      </c>
      <c r="J870" s="55" t="str">
        <f>IFERROR(VLOOKUP($C870,[3]Sheet1!$C$1:$AE$1070,8,FALSE),"-")</f>
        <v>-</v>
      </c>
      <c r="K870" s="55" t="str">
        <f>IFERROR(VLOOKUP($C870,[3]Sheet1!$C$1:$AE$1070,9,FALSE),"-")</f>
        <v>-</v>
      </c>
      <c r="L870" s="55" t="str">
        <f>IFERROR(VLOOKUP($C870,[3]Sheet1!$C$1:$AE$1070,10,FALSE),"-")</f>
        <v>-</v>
      </c>
      <c r="M870" s="55" t="str">
        <f>IFERROR(VLOOKUP($C870,[3]Sheet1!$C$1:$AE$1070,11,FALSE),"-")</f>
        <v>-</v>
      </c>
      <c r="N870" s="55" t="str">
        <f>IFERROR(VLOOKUP($C870,[3]Sheet1!$C$1:$AE$1070,12,FALSE),"-")</f>
        <v>-</v>
      </c>
      <c r="O870" s="55" t="str">
        <f>IFERROR(VLOOKUP($C870,[3]Sheet1!$C$1:$AE$1070,13,FALSE),"-")</f>
        <v>-</v>
      </c>
      <c r="P870" s="55" t="str">
        <f>IFERROR(VLOOKUP($C870,[3]Sheet1!$C$1:$AE$1070,14,FALSE),"-")</f>
        <v>-</v>
      </c>
      <c r="Q870" s="55" t="str">
        <f>IFERROR(VLOOKUP($C870,[3]Sheet1!$C$1:$AE$1070,15,FALSE),"-")</f>
        <v>-</v>
      </c>
      <c r="R870" s="55" t="str">
        <f>IFERROR(VLOOKUP($C870,[3]Sheet1!$C$1:$AE$1070,16,FALSE),"-")</f>
        <v>-</v>
      </c>
      <c r="S870" s="55" t="str">
        <f>IFERROR(VLOOKUP($C870,[3]Sheet1!$C$1:$AE$1070,17,FALSE),"-")</f>
        <v>-</v>
      </c>
      <c r="T870" s="55" t="str">
        <f>IFERROR(VLOOKUP($C870,[3]Sheet1!$C$1:$AE$1070,18,FALSE),"-")</f>
        <v>-</v>
      </c>
      <c r="U870" s="148" t="str">
        <f>IFERROR(VLOOKUP($C870,[3]Sheet1!$C$1:$AE$1070,19,FALSE),"-")</f>
        <v>-</v>
      </c>
      <c r="V870" s="148" t="str">
        <f>IFERROR(VLOOKUP($C870,[3]Sheet1!$C$1:$AE$1070,20,FALSE),"-")</f>
        <v>-</v>
      </c>
      <c r="W870" s="148" t="str">
        <f>IFERROR(VLOOKUP($C870,[3]Sheet1!$C$1:$AE$1070,21,FALSE),"-")</f>
        <v>-</v>
      </c>
      <c r="X870" s="158" t="s">
        <v>14</v>
      </c>
      <c r="Y870" s="158"/>
      <c r="Z870" s="158"/>
      <c r="AA870" s="197" t="s">
        <v>184</v>
      </c>
      <c r="AB870" s="158"/>
      <c r="AC870" s="179"/>
      <c r="AD870" s="198" t="s">
        <v>185</v>
      </c>
      <c r="AE870" s="179"/>
      <c r="AF870" s="179"/>
      <c r="AG870" s="199"/>
      <c r="AH870" s="180"/>
      <c r="AI870" s="180"/>
      <c r="AJ870" s="181"/>
      <c r="AK870" s="181"/>
      <c r="AL870" s="181"/>
      <c r="AM870" s="181"/>
      <c r="AN870" s="181"/>
      <c r="AO870" s="181"/>
      <c r="AP870" s="196"/>
      <c r="AQ870" s="30"/>
      <c r="AR870" s="26"/>
    </row>
    <row r="871" spans="1:47" s="2" customFormat="1">
      <c r="A871" s="19">
        <v>838</v>
      </c>
      <c r="B871" s="8" t="s">
        <v>404</v>
      </c>
      <c r="C871" s="27">
        <v>8982556820</v>
      </c>
      <c r="D871" s="25" t="s">
        <v>30</v>
      </c>
      <c r="E871" s="25"/>
      <c r="F871" s="22" t="s">
        <v>151</v>
      </c>
      <c r="G871" s="23"/>
      <c r="H871" s="51"/>
      <c r="I871" s="55" t="str">
        <f>IFERROR(VLOOKUP($C871,[3]Sheet1!$C$1:$AE$1070,7,FALSE),"-")</f>
        <v>-</v>
      </c>
      <c r="J871" s="55" t="str">
        <f>IFERROR(VLOOKUP($C871,[3]Sheet1!$C$1:$AE$1070,8,FALSE),"-")</f>
        <v>-</v>
      </c>
      <c r="K871" s="55" t="str">
        <f>IFERROR(VLOOKUP($C871,[3]Sheet1!$C$1:$AE$1070,9,FALSE),"-")</f>
        <v>-</v>
      </c>
      <c r="L871" s="55" t="str">
        <f>IFERROR(VLOOKUP($C871,[3]Sheet1!$C$1:$AE$1070,10,FALSE),"-")</f>
        <v>-</v>
      </c>
      <c r="M871" s="55" t="str">
        <f>IFERROR(VLOOKUP($C871,[3]Sheet1!$C$1:$AE$1070,11,FALSE),"-")</f>
        <v>-</v>
      </c>
      <c r="N871" s="55" t="str">
        <f>IFERROR(VLOOKUP($C871,[3]Sheet1!$C$1:$AE$1070,12,FALSE),"-")</f>
        <v>-</v>
      </c>
      <c r="O871" s="55" t="str">
        <f>IFERROR(VLOOKUP($C871,[3]Sheet1!$C$1:$AE$1070,13,FALSE),"-")</f>
        <v>-</v>
      </c>
      <c r="P871" s="55" t="str">
        <f>IFERROR(VLOOKUP($C871,[3]Sheet1!$C$1:$AE$1070,14,FALSE),"-")</f>
        <v>-</v>
      </c>
      <c r="Q871" s="55" t="str">
        <f>IFERROR(VLOOKUP($C871,[3]Sheet1!$C$1:$AE$1070,15,FALSE),"-")</f>
        <v>-</v>
      </c>
      <c r="R871" s="55" t="str">
        <f>IFERROR(VLOOKUP($C871,[3]Sheet1!$C$1:$AE$1070,16,FALSE),"-")</f>
        <v>-</v>
      </c>
      <c r="S871" s="55" t="str">
        <f>IFERROR(VLOOKUP($C871,[3]Sheet1!$C$1:$AE$1070,17,FALSE),"-")</f>
        <v>-</v>
      </c>
      <c r="T871" s="55" t="str">
        <f>IFERROR(VLOOKUP($C871,[3]Sheet1!$C$1:$AE$1070,18,FALSE),"-")</f>
        <v>-</v>
      </c>
      <c r="U871" s="148" t="str">
        <f>IFERROR(VLOOKUP($C871,[3]Sheet1!$C$1:$AE$1070,19,FALSE),"-")</f>
        <v>-</v>
      </c>
      <c r="V871" s="148" t="str">
        <f>IFERROR(VLOOKUP($C871,[3]Sheet1!$C$1:$AE$1070,20,FALSE),"-")</f>
        <v>-</v>
      </c>
      <c r="W871" s="148" t="str">
        <f>IFERROR(VLOOKUP($C871,[3]Sheet1!$C$1:$AE$1070,21,FALSE),"-")</f>
        <v>-</v>
      </c>
      <c r="X871" s="158" t="s">
        <v>14</v>
      </c>
      <c r="Y871" s="158"/>
      <c r="Z871" s="158"/>
      <c r="AA871" s="197" t="s">
        <v>184</v>
      </c>
      <c r="AB871" s="158"/>
      <c r="AC871" s="179"/>
      <c r="AD871" s="198" t="s">
        <v>185</v>
      </c>
      <c r="AE871" s="179"/>
      <c r="AF871" s="179"/>
      <c r="AG871" s="199"/>
      <c r="AH871" s="180"/>
      <c r="AI871" s="180"/>
      <c r="AJ871" s="181"/>
      <c r="AK871" s="181"/>
      <c r="AL871" s="181"/>
      <c r="AM871" s="181"/>
      <c r="AN871" s="181"/>
      <c r="AO871" s="181"/>
      <c r="AP871" s="196"/>
      <c r="AQ871" s="30"/>
      <c r="AR871" s="26"/>
    </row>
    <row r="872" spans="1:47" s="2" customFormat="1">
      <c r="A872" s="19">
        <v>839</v>
      </c>
      <c r="B872" s="8" t="s">
        <v>404</v>
      </c>
      <c r="C872" s="27">
        <v>8976791931</v>
      </c>
      <c r="D872" s="25" t="s">
        <v>36</v>
      </c>
      <c r="E872" s="25" t="s">
        <v>472</v>
      </c>
      <c r="F872" s="22" t="s">
        <v>151</v>
      </c>
      <c r="G872" s="23"/>
      <c r="H872" s="51"/>
      <c r="I872" s="55" t="str">
        <f>IFERROR(VLOOKUP($C872,[3]Sheet1!$C$1:$AE$1070,7,FALSE),"-")</f>
        <v>-</v>
      </c>
      <c r="J872" s="55" t="str">
        <f>IFERROR(VLOOKUP($C872,[3]Sheet1!$C$1:$AE$1070,8,FALSE),"-")</f>
        <v>-</v>
      </c>
      <c r="K872" s="55" t="str">
        <f>IFERROR(VLOOKUP($C872,[3]Sheet1!$C$1:$AE$1070,9,FALSE),"-")</f>
        <v>-</v>
      </c>
      <c r="L872" s="55" t="str">
        <f>IFERROR(VLOOKUP($C872,[3]Sheet1!$C$1:$AE$1070,10,FALSE),"-")</f>
        <v>-</v>
      </c>
      <c r="M872" s="55" t="str">
        <f>IFERROR(VLOOKUP($C872,[3]Sheet1!$C$1:$AE$1070,11,FALSE),"-")</f>
        <v>-</v>
      </c>
      <c r="N872" s="55" t="str">
        <f>IFERROR(VLOOKUP($C872,[3]Sheet1!$C$1:$AE$1070,12,FALSE),"-")</f>
        <v>-</v>
      </c>
      <c r="O872" s="55" t="str">
        <f>IFERROR(VLOOKUP($C872,[3]Sheet1!$C$1:$AE$1070,13,FALSE),"-")</f>
        <v>-</v>
      </c>
      <c r="P872" s="55" t="str">
        <f>IFERROR(VLOOKUP($C872,[3]Sheet1!$C$1:$AE$1070,14,FALSE),"-")</f>
        <v>-</v>
      </c>
      <c r="Q872" s="55" t="str">
        <f>IFERROR(VLOOKUP($C872,[3]Sheet1!$C$1:$AE$1070,15,FALSE),"-")</f>
        <v>-</v>
      </c>
      <c r="R872" s="55" t="str">
        <f>IFERROR(VLOOKUP($C872,[3]Sheet1!$C$1:$AE$1070,16,FALSE),"-")</f>
        <v>-</v>
      </c>
      <c r="S872" s="55" t="str">
        <f>IFERROR(VLOOKUP($C872,[3]Sheet1!$C$1:$AE$1070,17,FALSE),"-")</f>
        <v>-</v>
      </c>
      <c r="T872" s="55" t="str">
        <f>IFERROR(VLOOKUP($C872,[3]Sheet1!$C$1:$AE$1070,18,FALSE),"-")</f>
        <v>-</v>
      </c>
      <c r="U872" s="148" t="str">
        <f>IFERROR(VLOOKUP($C872,[3]Sheet1!$C$1:$AE$1070,19,FALSE),"-")</f>
        <v>-</v>
      </c>
      <c r="V872" s="148" t="str">
        <f>IFERROR(VLOOKUP($C872,[3]Sheet1!$C$1:$AE$1070,20,FALSE),"-")</f>
        <v>-</v>
      </c>
      <c r="W872" s="148" t="str">
        <f>IFERROR(VLOOKUP($C872,[3]Sheet1!$C$1:$AE$1070,21,FALSE),"-")</f>
        <v>-</v>
      </c>
      <c r="X872" s="158" t="s">
        <v>14</v>
      </c>
      <c r="Y872" s="158"/>
      <c r="Z872" s="158"/>
      <c r="AA872" s="158" t="s">
        <v>496</v>
      </c>
      <c r="AB872" s="158"/>
      <c r="AC872" s="179"/>
      <c r="AD872" s="198" t="s">
        <v>497</v>
      </c>
      <c r="AE872" s="179"/>
      <c r="AF872" s="179"/>
      <c r="AG872" s="199"/>
      <c r="AH872" s="180"/>
      <c r="AI872" s="180"/>
      <c r="AJ872" s="181"/>
      <c r="AK872" s="181"/>
      <c r="AL872" s="181"/>
      <c r="AM872" s="181"/>
      <c r="AN872" s="181"/>
      <c r="AO872" s="181"/>
      <c r="AP872" s="201" t="s">
        <v>498</v>
      </c>
      <c r="AQ872" s="30"/>
      <c r="AR872" s="26"/>
    </row>
    <row r="873" spans="1:47" s="2" customFormat="1">
      <c r="A873" s="19">
        <v>840</v>
      </c>
      <c r="B873" s="8" t="s">
        <v>404</v>
      </c>
      <c r="C873" s="27">
        <v>8983695590</v>
      </c>
      <c r="D873" s="25" t="s">
        <v>186</v>
      </c>
      <c r="E873" s="25"/>
      <c r="F873" s="22" t="s">
        <v>151</v>
      </c>
      <c r="G873" s="23"/>
      <c r="H873" s="51" t="s">
        <v>467</v>
      </c>
      <c r="I873" s="55" t="str">
        <f>IFERROR(VLOOKUP($C873,[3]Sheet1!$C$1:$AE$1070,7,FALSE),"-")</f>
        <v>-</v>
      </c>
      <c r="J873" s="55" t="str">
        <f>IFERROR(VLOOKUP($C873,[3]Sheet1!$C$1:$AE$1070,8,FALSE),"-")</f>
        <v>-</v>
      </c>
      <c r="K873" s="55" t="str">
        <f>IFERROR(VLOOKUP($C873,[3]Sheet1!$C$1:$AE$1070,9,FALSE),"-")</f>
        <v>-</v>
      </c>
      <c r="L873" s="55" t="str">
        <f>IFERROR(VLOOKUP($C873,[3]Sheet1!$C$1:$AE$1070,10,FALSE),"-")</f>
        <v>-</v>
      </c>
      <c r="M873" s="55" t="str">
        <f>IFERROR(VLOOKUP($C873,[3]Sheet1!$C$1:$AE$1070,11,FALSE),"-")</f>
        <v>-</v>
      </c>
      <c r="N873" s="55" t="str">
        <f>IFERROR(VLOOKUP($C873,[3]Sheet1!$C$1:$AE$1070,12,FALSE),"-")</f>
        <v>-</v>
      </c>
      <c r="O873" s="55" t="str">
        <f>IFERROR(VLOOKUP($C873,[3]Sheet1!$C$1:$AE$1070,13,FALSE),"-")</f>
        <v>-</v>
      </c>
      <c r="P873" s="55" t="str">
        <f>IFERROR(VLOOKUP($C873,[3]Sheet1!$C$1:$AE$1070,14,FALSE),"-")</f>
        <v>-</v>
      </c>
      <c r="Q873" s="55" t="str">
        <f>IFERROR(VLOOKUP($C873,[3]Sheet1!$C$1:$AE$1070,15,FALSE),"-")</f>
        <v>-</v>
      </c>
      <c r="R873" s="55" t="str">
        <f>IFERROR(VLOOKUP($C873,[3]Sheet1!$C$1:$AE$1070,16,FALSE),"-")</f>
        <v>-</v>
      </c>
      <c r="S873" s="55" t="str">
        <f>IFERROR(VLOOKUP($C873,[3]Sheet1!$C$1:$AE$1070,17,FALSE),"-")</f>
        <v>-</v>
      </c>
      <c r="T873" s="55" t="str">
        <f>IFERROR(VLOOKUP($C873,[3]Sheet1!$C$1:$AE$1070,18,FALSE),"-")</f>
        <v>-</v>
      </c>
      <c r="U873" s="148" t="str">
        <f>IFERROR(VLOOKUP($C873,[3]Sheet1!$C$1:$AE$1070,19,FALSE),"-")</f>
        <v>-</v>
      </c>
      <c r="V873" s="148" t="str">
        <f>IFERROR(VLOOKUP($C873,[3]Sheet1!$C$1:$AE$1070,20,FALSE),"-")</f>
        <v>-</v>
      </c>
      <c r="W873" s="148" t="str">
        <f>IFERROR(VLOOKUP($C873,[3]Sheet1!$C$1:$AE$1070,21,FALSE),"-")</f>
        <v>-</v>
      </c>
      <c r="X873" s="158" t="s">
        <v>14</v>
      </c>
      <c r="Y873" s="158"/>
      <c r="Z873" s="158"/>
      <c r="AA873" s="175" t="s">
        <v>488</v>
      </c>
      <c r="AB873" s="158"/>
      <c r="AC873" s="179"/>
      <c r="AD873" s="198" t="s">
        <v>187</v>
      </c>
      <c r="AE873" s="179"/>
      <c r="AF873" s="179"/>
      <c r="AG873" s="199"/>
      <c r="AH873" s="180"/>
      <c r="AI873" s="180"/>
      <c r="AJ873" s="181"/>
      <c r="AK873" s="181"/>
      <c r="AL873" s="181"/>
      <c r="AM873" s="181"/>
      <c r="AN873" s="181"/>
      <c r="AO873" s="181"/>
      <c r="AP873" s="196"/>
      <c r="AQ873" s="30"/>
      <c r="AR873" s="26"/>
    </row>
    <row r="874" spans="1:47" s="2" customFormat="1">
      <c r="A874" s="19">
        <v>841</v>
      </c>
      <c r="B874" s="8" t="s">
        <v>404</v>
      </c>
      <c r="C874" s="27">
        <v>8983695600</v>
      </c>
      <c r="D874" s="25" t="s">
        <v>186</v>
      </c>
      <c r="E874" s="25"/>
      <c r="F874" s="22" t="s">
        <v>151</v>
      </c>
      <c r="G874" s="23"/>
      <c r="H874" s="51" t="s">
        <v>467</v>
      </c>
      <c r="I874" s="55" t="str">
        <f>IFERROR(VLOOKUP($C874,[3]Sheet1!$C$1:$AE$1070,7,FALSE),"-")</f>
        <v>-</v>
      </c>
      <c r="J874" s="55" t="str">
        <f>IFERROR(VLOOKUP($C874,[3]Sheet1!$C$1:$AE$1070,8,FALSE),"-")</f>
        <v>-</v>
      </c>
      <c r="K874" s="55" t="str">
        <f>IFERROR(VLOOKUP($C874,[3]Sheet1!$C$1:$AE$1070,9,FALSE),"-")</f>
        <v>-</v>
      </c>
      <c r="L874" s="55" t="str">
        <f>IFERROR(VLOOKUP($C874,[3]Sheet1!$C$1:$AE$1070,10,FALSE),"-")</f>
        <v>-</v>
      </c>
      <c r="M874" s="55" t="str">
        <f>IFERROR(VLOOKUP($C874,[3]Sheet1!$C$1:$AE$1070,11,FALSE),"-")</f>
        <v>-</v>
      </c>
      <c r="N874" s="55" t="str">
        <f>IFERROR(VLOOKUP($C874,[3]Sheet1!$C$1:$AE$1070,12,FALSE),"-")</f>
        <v>-</v>
      </c>
      <c r="O874" s="55" t="str">
        <f>IFERROR(VLOOKUP($C874,[3]Sheet1!$C$1:$AE$1070,13,FALSE),"-")</f>
        <v>-</v>
      </c>
      <c r="P874" s="55" t="str">
        <f>IFERROR(VLOOKUP($C874,[3]Sheet1!$C$1:$AE$1070,14,FALSE),"-")</f>
        <v>-</v>
      </c>
      <c r="Q874" s="55" t="str">
        <f>IFERROR(VLOOKUP($C874,[3]Sheet1!$C$1:$AE$1070,15,FALSE),"-")</f>
        <v>-</v>
      </c>
      <c r="R874" s="55" t="str">
        <f>IFERROR(VLOOKUP($C874,[3]Sheet1!$C$1:$AE$1070,16,FALSE),"-")</f>
        <v>-</v>
      </c>
      <c r="S874" s="55" t="str">
        <f>IFERROR(VLOOKUP($C874,[3]Sheet1!$C$1:$AE$1070,17,FALSE),"-")</f>
        <v>-</v>
      </c>
      <c r="T874" s="55" t="str">
        <f>IFERROR(VLOOKUP($C874,[3]Sheet1!$C$1:$AE$1070,18,FALSE),"-")</f>
        <v>-</v>
      </c>
      <c r="U874" s="148" t="str">
        <f>IFERROR(VLOOKUP($C874,[3]Sheet1!$C$1:$AE$1070,19,FALSE),"-")</f>
        <v>-</v>
      </c>
      <c r="V874" s="148" t="str">
        <f>IFERROR(VLOOKUP($C874,[3]Sheet1!$C$1:$AE$1070,20,FALSE),"-")</f>
        <v>-</v>
      </c>
      <c r="W874" s="148" t="str">
        <f>IFERROR(VLOOKUP($C874,[3]Sheet1!$C$1:$AE$1070,21,FALSE),"-")</f>
        <v>-</v>
      </c>
      <c r="X874" s="158" t="s">
        <v>14</v>
      </c>
      <c r="Y874" s="158"/>
      <c r="Z874" s="158"/>
      <c r="AA874" s="175" t="s">
        <v>488</v>
      </c>
      <c r="AB874" s="158"/>
      <c r="AC874" s="179"/>
      <c r="AD874" s="178" t="s">
        <v>187</v>
      </c>
      <c r="AE874" s="179"/>
      <c r="AF874" s="179"/>
      <c r="AG874" s="180"/>
      <c r="AH874" s="180"/>
      <c r="AI874" s="180"/>
      <c r="AJ874" s="181"/>
      <c r="AK874" s="181"/>
      <c r="AL874" s="181"/>
      <c r="AM874" s="181"/>
      <c r="AN874" s="181"/>
      <c r="AO874" s="181"/>
      <c r="AP874" s="196"/>
      <c r="AQ874" s="30"/>
      <c r="AR874" s="26"/>
    </row>
    <row r="875" spans="1:47" s="2" customFormat="1">
      <c r="A875" s="19">
        <v>842</v>
      </c>
      <c r="B875" s="8" t="s">
        <v>404</v>
      </c>
      <c r="C875" s="27">
        <v>8983636550</v>
      </c>
      <c r="D875" s="25" t="s">
        <v>30</v>
      </c>
      <c r="E875" s="25"/>
      <c r="F875" s="22" t="s">
        <v>151</v>
      </c>
      <c r="G875" s="23"/>
      <c r="H875" s="51"/>
      <c r="I875" s="55" t="str">
        <f>IFERROR(VLOOKUP($C875,[3]Sheet1!$C$1:$AE$1070,7,FALSE),"-")</f>
        <v>-</v>
      </c>
      <c r="J875" s="55" t="str">
        <f>IFERROR(VLOOKUP($C875,[3]Sheet1!$C$1:$AE$1070,8,FALSE),"-")</f>
        <v>-</v>
      </c>
      <c r="K875" s="55" t="str">
        <f>IFERROR(VLOOKUP($C875,[3]Sheet1!$C$1:$AE$1070,9,FALSE),"-")</f>
        <v>-</v>
      </c>
      <c r="L875" s="55" t="str">
        <f>IFERROR(VLOOKUP($C875,[3]Sheet1!$C$1:$AE$1070,10,FALSE),"-")</f>
        <v>-</v>
      </c>
      <c r="M875" s="55" t="str">
        <f>IFERROR(VLOOKUP($C875,[3]Sheet1!$C$1:$AE$1070,11,FALSE),"-")</f>
        <v>-</v>
      </c>
      <c r="N875" s="55" t="str">
        <f>IFERROR(VLOOKUP($C875,[3]Sheet1!$C$1:$AE$1070,12,FALSE),"-")</f>
        <v>-</v>
      </c>
      <c r="O875" s="55" t="str">
        <f>IFERROR(VLOOKUP($C875,[3]Sheet1!$C$1:$AE$1070,13,FALSE),"-")</f>
        <v>-</v>
      </c>
      <c r="P875" s="55" t="str">
        <f>IFERROR(VLOOKUP($C875,[3]Sheet1!$C$1:$AE$1070,14,FALSE),"-")</f>
        <v>-</v>
      </c>
      <c r="Q875" s="55" t="str">
        <f>IFERROR(VLOOKUP($C875,[3]Sheet1!$C$1:$AE$1070,15,FALSE),"-")</f>
        <v>-</v>
      </c>
      <c r="R875" s="55" t="str">
        <f>IFERROR(VLOOKUP($C875,[3]Sheet1!$C$1:$AE$1070,16,FALSE),"-")</f>
        <v>-</v>
      </c>
      <c r="S875" s="55" t="str">
        <f>IFERROR(VLOOKUP($C875,[3]Sheet1!$C$1:$AE$1070,17,FALSE),"-")</f>
        <v>-</v>
      </c>
      <c r="T875" s="55" t="str">
        <f>IFERROR(VLOOKUP($C875,[3]Sheet1!$C$1:$AE$1070,18,FALSE),"-")</f>
        <v>-</v>
      </c>
      <c r="U875" s="148" t="str">
        <f>IFERROR(VLOOKUP($C875,[3]Sheet1!$C$1:$AE$1070,19,FALSE),"-")</f>
        <v>-</v>
      </c>
      <c r="V875" s="148" t="str">
        <f>IFERROR(VLOOKUP($C875,[3]Sheet1!$C$1:$AE$1070,20,FALSE),"-")</f>
        <v>-</v>
      </c>
      <c r="W875" s="148" t="str">
        <f>IFERROR(VLOOKUP($C875,[3]Sheet1!$C$1:$AE$1070,21,FALSE),"-")</f>
        <v>-</v>
      </c>
      <c r="X875" s="158" t="s">
        <v>14</v>
      </c>
      <c r="Y875" s="158"/>
      <c r="Z875" s="158"/>
      <c r="AA875" s="197" t="s">
        <v>188</v>
      </c>
      <c r="AB875" s="158"/>
      <c r="AC875" s="179"/>
      <c r="AD875" s="203" t="s">
        <v>189</v>
      </c>
      <c r="AE875" s="203"/>
      <c r="AF875" s="203"/>
      <c r="AG875" s="203"/>
      <c r="AH875" s="203"/>
      <c r="AI875" s="203"/>
      <c r="AJ875" s="203"/>
      <c r="AK875" s="203"/>
      <c r="AL875" s="203"/>
      <c r="AM875" s="203"/>
      <c r="AN875" s="203"/>
      <c r="AO875" s="203"/>
      <c r="AP875" s="203"/>
      <c r="AQ875" s="30"/>
      <c r="AR875" s="26"/>
    </row>
    <row r="876" spans="1:47" s="2" customFormat="1">
      <c r="A876" s="19">
        <v>843</v>
      </c>
      <c r="B876" s="8" t="s">
        <v>404</v>
      </c>
      <c r="C876" s="27">
        <v>8982600400</v>
      </c>
      <c r="D876" s="25" t="s">
        <v>30</v>
      </c>
      <c r="E876" s="25"/>
      <c r="F876" s="22" t="s">
        <v>151</v>
      </c>
      <c r="G876" s="23"/>
      <c r="H876" s="51"/>
      <c r="I876" s="55" t="str">
        <f>IFERROR(VLOOKUP($C876,[3]Sheet1!$C$1:$AE$1070,7,FALSE),"-")</f>
        <v>-</v>
      </c>
      <c r="J876" s="55" t="str">
        <f>IFERROR(VLOOKUP($C876,[3]Sheet1!$C$1:$AE$1070,8,FALSE),"-")</f>
        <v>-</v>
      </c>
      <c r="K876" s="55" t="str">
        <f>IFERROR(VLOOKUP($C876,[3]Sheet1!$C$1:$AE$1070,9,FALSE),"-")</f>
        <v>-</v>
      </c>
      <c r="L876" s="55" t="str">
        <f>IFERROR(VLOOKUP($C876,[3]Sheet1!$C$1:$AE$1070,10,FALSE),"-")</f>
        <v>-</v>
      </c>
      <c r="M876" s="55" t="str">
        <f>IFERROR(VLOOKUP($C876,[3]Sheet1!$C$1:$AE$1070,11,FALSE),"-")</f>
        <v>-</v>
      </c>
      <c r="N876" s="55" t="str">
        <f>IFERROR(VLOOKUP($C876,[3]Sheet1!$C$1:$AE$1070,12,FALSE),"-")</f>
        <v>-</v>
      </c>
      <c r="O876" s="55" t="str">
        <f>IFERROR(VLOOKUP($C876,[3]Sheet1!$C$1:$AE$1070,13,FALSE),"-")</f>
        <v>-</v>
      </c>
      <c r="P876" s="55" t="str">
        <f>IFERROR(VLOOKUP($C876,[3]Sheet1!$C$1:$AE$1070,14,FALSE),"-")</f>
        <v>-</v>
      </c>
      <c r="Q876" s="55" t="str">
        <f>IFERROR(VLOOKUP($C876,[3]Sheet1!$C$1:$AE$1070,15,FALSE),"-")</f>
        <v>-</v>
      </c>
      <c r="R876" s="55" t="str">
        <f>IFERROR(VLOOKUP($C876,[3]Sheet1!$C$1:$AE$1070,16,FALSE),"-")</f>
        <v>-</v>
      </c>
      <c r="S876" s="55" t="str">
        <f>IFERROR(VLOOKUP($C876,[3]Sheet1!$C$1:$AE$1070,17,FALSE),"-")</f>
        <v>-</v>
      </c>
      <c r="T876" s="55" t="str">
        <f>IFERROR(VLOOKUP($C876,[3]Sheet1!$C$1:$AE$1070,18,FALSE),"-")</f>
        <v>-</v>
      </c>
      <c r="U876" s="148" t="str">
        <f>IFERROR(VLOOKUP($C876,[3]Sheet1!$C$1:$AE$1070,19,FALSE),"-")</f>
        <v>-</v>
      </c>
      <c r="V876" s="148" t="str">
        <f>IFERROR(VLOOKUP($C876,[3]Sheet1!$C$1:$AE$1070,20,FALSE),"-")</f>
        <v>-</v>
      </c>
      <c r="W876" s="148" t="str">
        <f>IFERROR(VLOOKUP($C876,[3]Sheet1!$C$1:$AE$1070,21,FALSE),"-")</f>
        <v>-</v>
      </c>
      <c r="X876" s="158" t="s">
        <v>14</v>
      </c>
      <c r="Y876" s="158"/>
      <c r="Z876" s="158"/>
      <c r="AA876" s="158" t="s">
        <v>188</v>
      </c>
      <c r="AB876" s="158"/>
      <c r="AC876" s="179"/>
      <c r="AD876" s="203" t="s">
        <v>189</v>
      </c>
      <c r="AE876" s="203"/>
      <c r="AF876" s="203"/>
      <c r="AG876" s="203"/>
      <c r="AH876" s="203"/>
      <c r="AI876" s="203"/>
      <c r="AJ876" s="203"/>
      <c r="AK876" s="203"/>
      <c r="AL876" s="203"/>
      <c r="AM876" s="203"/>
      <c r="AN876" s="203"/>
      <c r="AO876" s="203"/>
      <c r="AP876" s="203"/>
      <c r="AQ876" s="30"/>
      <c r="AR876" s="26"/>
    </row>
    <row r="877" spans="1:47" s="2" customFormat="1">
      <c r="A877" s="19">
        <v>844</v>
      </c>
      <c r="B877" s="8" t="s">
        <v>404</v>
      </c>
      <c r="C877" s="27">
        <v>8982964880</v>
      </c>
      <c r="D877" s="25" t="s">
        <v>42</v>
      </c>
      <c r="E877" s="25"/>
      <c r="F877" s="22" t="s">
        <v>151</v>
      </c>
      <c r="G877" s="23"/>
      <c r="H877" s="51" t="s">
        <v>467</v>
      </c>
      <c r="I877" s="55" t="str">
        <f>IFERROR(VLOOKUP($C877,[3]Sheet1!$C$1:$AE$1070,7,FALSE),"-")</f>
        <v>-</v>
      </c>
      <c r="J877" s="55" t="str">
        <f>IFERROR(VLOOKUP($C877,[3]Sheet1!$C$1:$AE$1070,8,FALSE),"-")</f>
        <v>-</v>
      </c>
      <c r="K877" s="55" t="str">
        <f>IFERROR(VLOOKUP($C877,[3]Sheet1!$C$1:$AE$1070,9,FALSE),"-")</f>
        <v>-</v>
      </c>
      <c r="L877" s="55" t="str">
        <f>IFERROR(VLOOKUP($C877,[3]Sheet1!$C$1:$AE$1070,10,FALSE),"-")</f>
        <v>-</v>
      </c>
      <c r="M877" s="55" t="str">
        <f>IFERROR(VLOOKUP($C877,[3]Sheet1!$C$1:$AE$1070,11,FALSE),"-")</f>
        <v>-</v>
      </c>
      <c r="N877" s="55" t="str">
        <f>IFERROR(VLOOKUP($C877,[3]Sheet1!$C$1:$AE$1070,12,FALSE),"-")</f>
        <v>-</v>
      </c>
      <c r="O877" s="55" t="str">
        <f>IFERROR(VLOOKUP($C877,[3]Sheet1!$C$1:$AE$1070,13,FALSE),"-")</f>
        <v>-</v>
      </c>
      <c r="P877" s="55" t="str">
        <f>IFERROR(VLOOKUP($C877,[3]Sheet1!$C$1:$AE$1070,14,FALSE),"-")</f>
        <v>-</v>
      </c>
      <c r="Q877" s="55" t="str">
        <f>IFERROR(VLOOKUP($C877,[3]Sheet1!$C$1:$AE$1070,15,FALSE),"-")</f>
        <v>-</v>
      </c>
      <c r="R877" s="55" t="str">
        <f>IFERROR(VLOOKUP($C877,[3]Sheet1!$C$1:$AE$1070,16,FALSE),"-")</f>
        <v>-</v>
      </c>
      <c r="S877" s="55" t="str">
        <f>IFERROR(VLOOKUP($C877,[3]Sheet1!$C$1:$AE$1070,17,FALSE),"-")</f>
        <v>-</v>
      </c>
      <c r="T877" s="55" t="str">
        <f>IFERROR(VLOOKUP($C877,[3]Sheet1!$C$1:$AE$1070,18,FALSE),"-")</f>
        <v>-</v>
      </c>
      <c r="U877" s="148" t="str">
        <f>IFERROR(VLOOKUP($C877,[3]Sheet1!$C$1:$AE$1070,19,FALSE),"-")</f>
        <v>-</v>
      </c>
      <c r="V877" s="148" t="str">
        <f>IFERROR(VLOOKUP($C877,[3]Sheet1!$C$1:$AE$1070,20,FALSE),"-")</f>
        <v>-</v>
      </c>
      <c r="W877" s="148" t="str">
        <f>IFERROR(VLOOKUP($C877,[3]Sheet1!$C$1:$AE$1070,21,FALSE),"-")</f>
        <v>-</v>
      </c>
      <c r="X877" s="158" t="s">
        <v>14</v>
      </c>
      <c r="Y877" s="158"/>
      <c r="Z877" s="158"/>
      <c r="AA877" s="197" t="s">
        <v>190</v>
      </c>
      <c r="AB877" s="158"/>
      <c r="AC877" s="179"/>
      <c r="AD877" s="203" t="s">
        <v>187</v>
      </c>
      <c r="AE877" s="203"/>
      <c r="AF877" s="203"/>
      <c r="AG877" s="203"/>
      <c r="AH877" s="203"/>
      <c r="AI877" s="203"/>
      <c r="AJ877" s="203"/>
      <c r="AK877" s="203"/>
      <c r="AL877" s="203"/>
      <c r="AM877" s="203"/>
      <c r="AN877" s="203"/>
      <c r="AO877" s="203"/>
      <c r="AP877" s="203"/>
      <c r="AQ877" s="30"/>
      <c r="AR877" s="26"/>
    </row>
    <row r="878" spans="1:47">
      <c r="A878" s="19">
        <v>845</v>
      </c>
      <c r="B878" s="8" t="s">
        <v>404</v>
      </c>
      <c r="C878" s="27">
        <v>8982964870</v>
      </c>
      <c r="D878" s="25" t="s">
        <v>42</v>
      </c>
      <c r="F878" s="22" t="s">
        <v>151</v>
      </c>
      <c r="G878" s="23"/>
      <c r="H878" s="51" t="s">
        <v>467</v>
      </c>
      <c r="I878" s="55" t="str">
        <f>IFERROR(VLOOKUP($C878,[3]Sheet1!$C$1:$AE$1070,7,FALSE),"-")</f>
        <v>-</v>
      </c>
      <c r="J878" s="55" t="str">
        <f>IFERROR(VLOOKUP($C878,[3]Sheet1!$C$1:$AE$1070,8,FALSE),"-")</f>
        <v>-</v>
      </c>
      <c r="K878" s="55" t="str">
        <f>IFERROR(VLOOKUP($C878,[3]Sheet1!$C$1:$AE$1070,9,FALSE),"-")</f>
        <v>-</v>
      </c>
      <c r="L878" s="55" t="str">
        <f>IFERROR(VLOOKUP($C878,[3]Sheet1!$C$1:$AE$1070,10,FALSE),"-")</f>
        <v>-</v>
      </c>
      <c r="M878" s="55" t="str">
        <f>IFERROR(VLOOKUP($C878,[3]Sheet1!$C$1:$AE$1070,11,FALSE),"-")</f>
        <v>-</v>
      </c>
      <c r="N878" s="55" t="str">
        <f>IFERROR(VLOOKUP($C878,[3]Sheet1!$C$1:$AE$1070,12,FALSE),"-")</f>
        <v>-</v>
      </c>
      <c r="O878" s="55" t="str">
        <f>IFERROR(VLOOKUP($C878,[3]Sheet1!$C$1:$AE$1070,13,FALSE),"-")</f>
        <v>-</v>
      </c>
      <c r="P878" s="55" t="str">
        <f>IFERROR(VLOOKUP($C878,[3]Sheet1!$C$1:$AE$1070,14,FALSE),"-")</f>
        <v>-</v>
      </c>
      <c r="Q878" s="55" t="str">
        <f>IFERROR(VLOOKUP($C878,[3]Sheet1!$C$1:$AE$1070,15,FALSE),"-")</f>
        <v>-</v>
      </c>
      <c r="R878" s="55" t="str">
        <f>IFERROR(VLOOKUP($C878,[3]Sheet1!$C$1:$AE$1070,16,FALSE),"-")</f>
        <v>-</v>
      </c>
      <c r="S878" s="55" t="str">
        <f>IFERROR(VLOOKUP($C878,[3]Sheet1!$C$1:$AE$1070,17,FALSE),"-")</f>
        <v>-</v>
      </c>
      <c r="T878" s="55" t="str">
        <f>IFERROR(VLOOKUP($C878,[3]Sheet1!$C$1:$AE$1070,18,FALSE),"-")</f>
        <v>-</v>
      </c>
      <c r="U878" s="148" t="str">
        <f>IFERROR(VLOOKUP($C878,[3]Sheet1!$C$1:$AE$1070,19,FALSE),"-")</f>
        <v>-</v>
      </c>
      <c r="V878" s="148" t="str">
        <f>IFERROR(VLOOKUP($C878,[3]Sheet1!$C$1:$AE$1070,20,FALSE),"-")</f>
        <v>-</v>
      </c>
      <c r="W878" s="148" t="str">
        <f>IFERROR(VLOOKUP($C878,[3]Sheet1!$C$1:$AE$1070,21,FALSE),"-")</f>
        <v>-</v>
      </c>
      <c r="X878" s="158" t="s">
        <v>14</v>
      </c>
      <c r="Y878" s="158"/>
      <c r="Z878" s="158"/>
      <c r="AA878" s="197" t="s">
        <v>190</v>
      </c>
      <c r="AB878" s="158"/>
      <c r="AC878" s="179"/>
      <c r="AD878" s="203" t="s">
        <v>187</v>
      </c>
      <c r="AE878" s="203"/>
      <c r="AF878" s="203"/>
      <c r="AG878" s="203"/>
      <c r="AH878" s="203"/>
      <c r="AI878" s="203"/>
      <c r="AJ878" s="203"/>
      <c r="AK878" s="203"/>
      <c r="AL878" s="203"/>
      <c r="AM878" s="184"/>
      <c r="AN878" s="184"/>
      <c r="AO878" s="184"/>
      <c r="AP878" s="184"/>
      <c r="AQ878" s="54"/>
      <c r="AT878" s="1"/>
      <c r="AU878" s="1"/>
    </row>
    <row r="879" spans="1:47" s="2" customFormat="1">
      <c r="A879" s="19">
        <v>846</v>
      </c>
      <c r="B879" s="8" t="s">
        <v>404</v>
      </c>
      <c r="C879" s="27">
        <v>8982327860</v>
      </c>
      <c r="D879" s="25" t="s">
        <v>30</v>
      </c>
      <c r="E879" s="25"/>
      <c r="F879" s="22" t="s">
        <v>151</v>
      </c>
      <c r="G879" s="23"/>
      <c r="H879" s="51" t="s">
        <v>11</v>
      </c>
      <c r="I879" s="55" t="str">
        <f>IFERROR(VLOOKUP($C879,[3]Sheet1!$C$1:$AE$1070,7,FALSE),"-")</f>
        <v>-</v>
      </c>
      <c r="J879" s="55" t="str">
        <f>IFERROR(VLOOKUP($C879,[3]Sheet1!$C$1:$AE$1070,8,FALSE),"-")</f>
        <v>-</v>
      </c>
      <c r="K879" s="55" t="str">
        <f>IFERROR(VLOOKUP($C879,[3]Sheet1!$C$1:$AE$1070,9,FALSE),"-")</f>
        <v>-</v>
      </c>
      <c r="L879" s="55" t="str">
        <f>IFERROR(VLOOKUP($C879,[3]Sheet1!$C$1:$AE$1070,10,FALSE),"-")</f>
        <v>-</v>
      </c>
      <c r="M879" s="55" t="str">
        <f>IFERROR(VLOOKUP($C879,[3]Sheet1!$C$1:$AE$1070,11,FALSE),"-")</f>
        <v>-</v>
      </c>
      <c r="N879" s="55" t="str">
        <f>IFERROR(VLOOKUP($C879,[3]Sheet1!$C$1:$AE$1070,12,FALSE),"-")</f>
        <v>-</v>
      </c>
      <c r="O879" s="55" t="str">
        <f>IFERROR(VLOOKUP($C879,[3]Sheet1!$C$1:$AE$1070,13,FALSE),"-")</f>
        <v>-</v>
      </c>
      <c r="P879" s="55" t="str">
        <f>IFERROR(VLOOKUP($C879,[3]Sheet1!$C$1:$AE$1070,14,FALSE),"-")</f>
        <v>-</v>
      </c>
      <c r="Q879" s="55" t="str">
        <f>IFERROR(VLOOKUP($C879,[3]Sheet1!$C$1:$AE$1070,15,FALSE),"-")</f>
        <v>-</v>
      </c>
      <c r="R879" s="55" t="str">
        <f>IFERROR(VLOOKUP($C879,[3]Sheet1!$C$1:$AE$1070,16,FALSE),"-")</f>
        <v>-</v>
      </c>
      <c r="S879" s="55" t="str">
        <f>IFERROR(VLOOKUP($C879,[3]Sheet1!$C$1:$AE$1070,17,FALSE),"-")</f>
        <v>-</v>
      </c>
      <c r="T879" s="55" t="str">
        <f>IFERROR(VLOOKUP($C879,[3]Sheet1!$C$1:$AE$1070,18,FALSE),"-")</f>
        <v>-</v>
      </c>
      <c r="U879" s="148" t="str">
        <f>IFERROR(VLOOKUP($C879,[3]Sheet1!$C$1:$AE$1070,19,FALSE),"-")</f>
        <v>-</v>
      </c>
      <c r="V879" s="148" t="str">
        <f>IFERROR(VLOOKUP($C879,[3]Sheet1!$C$1:$AE$1070,20,FALSE),"-")</f>
        <v>-</v>
      </c>
      <c r="W879" s="148" t="str">
        <f>IFERROR(VLOOKUP($C879,[3]Sheet1!$C$1:$AE$1070,21,FALSE),"-")</f>
        <v>-</v>
      </c>
      <c r="X879" s="158" t="s">
        <v>14</v>
      </c>
      <c r="Y879" s="158"/>
      <c r="Z879" s="158"/>
      <c r="AA879" s="158" t="s">
        <v>191</v>
      </c>
      <c r="AB879" s="158"/>
      <c r="AC879" s="179"/>
      <c r="AD879" s="203" t="s">
        <v>192</v>
      </c>
      <c r="AE879" s="203"/>
      <c r="AF879" s="203"/>
      <c r="AG879" s="203"/>
      <c r="AH879" s="203"/>
      <c r="AI879" s="203"/>
      <c r="AJ879" s="203"/>
      <c r="AK879" s="203"/>
      <c r="AL879" s="203"/>
      <c r="AM879" s="203"/>
      <c r="AN879" s="203"/>
      <c r="AO879" s="203"/>
      <c r="AP879" s="203"/>
      <c r="AQ879" s="30"/>
      <c r="AR879" s="26"/>
    </row>
    <row r="880" spans="1:47" s="2" customFormat="1">
      <c r="A880" s="19">
        <v>847</v>
      </c>
      <c r="B880" s="8" t="s">
        <v>404</v>
      </c>
      <c r="C880" s="27">
        <v>8982327870</v>
      </c>
      <c r="D880" s="25" t="s">
        <v>30</v>
      </c>
      <c r="E880" s="25"/>
      <c r="F880" s="22" t="s">
        <v>151</v>
      </c>
      <c r="G880" s="23"/>
      <c r="H880" s="51" t="s">
        <v>11</v>
      </c>
      <c r="I880" s="55" t="str">
        <f>IFERROR(VLOOKUP($C880,[3]Sheet1!$C$1:$AE$1070,7,FALSE),"-")</f>
        <v>-</v>
      </c>
      <c r="J880" s="55" t="str">
        <f>IFERROR(VLOOKUP($C880,[3]Sheet1!$C$1:$AE$1070,8,FALSE),"-")</f>
        <v>-</v>
      </c>
      <c r="K880" s="55" t="str">
        <f>IFERROR(VLOOKUP($C880,[3]Sheet1!$C$1:$AE$1070,9,FALSE),"-")</f>
        <v>-</v>
      </c>
      <c r="L880" s="55" t="str">
        <f>IFERROR(VLOOKUP($C880,[3]Sheet1!$C$1:$AE$1070,10,FALSE),"-")</f>
        <v>-</v>
      </c>
      <c r="M880" s="55" t="str">
        <f>IFERROR(VLOOKUP($C880,[3]Sheet1!$C$1:$AE$1070,11,FALSE),"-")</f>
        <v>-</v>
      </c>
      <c r="N880" s="55" t="str">
        <f>IFERROR(VLOOKUP($C880,[3]Sheet1!$C$1:$AE$1070,12,FALSE),"-")</f>
        <v>-</v>
      </c>
      <c r="O880" s="55" t="str">
        <f>IFERROR(VLOOKUP($C880,[3]Sheet1!$C$1:$AE$1070,13,FALSE),"-")</f>
        <v>-</v>
      </c>
      <c r="P880" s="55" t="str">
        <f>IFERROR(VLOOKUP($C880,[3]Sheet1!$C$1:$AE$1070,14,FALSE),"-")</f>
        <v>-</v>
      </c>
      <c r="Q880" s="55" t="str">
        <f>IFERROR(VLOOKUP($C880,[3]Sheet1!$C$1:$AE$1070,15,FALSE),"-")</f>
        <v>-</v>
      </c>
      <c r="R880" s="55" t="str">
        <f>IFERROR(VLOOKUP($C880,[3]Sheet1!$C$1:$AE$1070,16,FALSE),"-")</f>
        <v>-</v>
      </c>
      <c r="S880" s="55" t="str">
        <f>IFERROR(VLOOKUP($C880,[3]Sheet1!$C$1:$AE$1070,17,FALSE),"-")</f>
        <v>-</v>
      </c>
      <c r="T880" s="55" t="str">
        <f>IFERROR(VLOOKUP($C880,[3]Sheet1!$C$1:$AE$1070,18,FALSE),"-")</f>
        <v>-</v>
      </c>
      <c r="U880" s="148" t="str">
        <f>IFERROR(VLOOKUP($C880,[3]Sheet1!$C$1:$AE$1070,19,FALSE),"-")</f>
        <v>-</v>
      </c>
      <c r="V880" s="148" t="str">
        <f>IFERROR(VLOOKUP($C880,[3]Sheet1!$C$1:$AE$1070,20,FALSE),"-")</f>
        <v>-</v>
      </c>
      <c r="W880" s="148" t="str">
        <f>IFERROR(VLOOKUP($C880,[3]Sheet1!$C$1:$AE$1070,21,FALSE),"-")</f>
        <v>-</v>
      </c>
      <c r="X880" s="158" t="s">
        <v>14</v>
      </c>
      <c r="Y880" s="158"/>
      <c r="Z880" s="158"/>
      <c r="AA880" s="158" t="s">
        <v>191</v>
      </c>
      <c r="AB880" s="158"/>
      <c r="AC880" s="179"/>
      <c r="AD880" s="178" t="s">
        <v>192</v>
      </c>
      <c r="AE880" s="196"/>
      <c r="AF880" s="196"/>
      <c r="AG880" s="196"/>
      <c r="AH880" s="196"/>
      <c r="AI880" s="196"/>
      <c r="AJ880" s="196"/>
      <c r="AK880" s="196"/>
      <c r="AL880" s="196"/>
      <c r="AM880" s="196"/>
      <c r="AN880" s="196"/>
      <c r="AO880" s="196"/>
      <c r="AP880" s="196"/>
      <c r="AQ880" s="30"/>
      <c r="AR880" s="26"/>
    </row>
    <row r="881" spans="1:44" s="2" customFormat="1">
      <c r="A881" s="19">
        <v>848</v>
      </c>
      <c r="B881" s="8" t="s">
        <v>404</v>
      </c>
      <c r="C881" s="27">
        <v>8975151502</v>
      </c>
      <c r="D881" s="25" t="s">
        <v>32</v>
      </c>
      <c r="E881" s="28" t="s">
        <v>473</v>
      </c>
      <c r="F881" s="22" t="s">
        <v>151</v>
      </c>
      <c r="G881" s="23"/>
      <c r="H881" s="51"/>
      <c r="I881" s="55">
        <f>IFERROR(VLOOKUP($C881,[3]Sheet1!$C$1:$AE$1070,7,FALSE),"-")</f>
        <v>0</v>
      </c>
      <c r="J881" s="55">
        <f>IFERROR(VLOOKUP($C881,[3]Sheet1!$C$1:$AE$1070,8,FALSE),"-")</f>
        <v>0</v>
      </c>
      <c r="K881" s="55">
        <f>IFERROR(VLOOKUP($C881,[3]Sheet1!$C$1:$AE$1070,9,FALSE),"-")</f>
        <v>0</v>
      </c>
      <c r="L881" s="55">
        <f>IFERROR(VLOOKUP($C881,[3]Sheet1!$C$1:$AE$1070,10,FALSE),"-")</f>
        <v>0</v>
      </c>
      <c r="M881" s="55">
        <f>IFERROR(VLOOKUP($C881,[3]Sheet1!$C$1:$AE$1070,11,FALSE),"-")</f>
        <v>0</v>
      </c>
      <c r="N881" s="55">
        <f>IFERROR(VLOOKUP($C881,[3]Sheet1!$C$1:$AE$1070,12,FALSE),"-")</f>
        <v>0</v>
      </c>
      <c r="O881" s="55">
        <f>IFERROR(VLOOKUP($C881,[3]Sheet1!$C$1:$AE$1070,13,FALSE),"-")</f>
        <v>0</v>
      </c>
      <c r="P881" s="55">
        <f>IFERROR(VLOOKUP($C881,[3]Sheet1!$C$1:$AE$1070,14,FALSE),"-")</f>
        <v>0</v>
      </c>
      <c r="Q881" s="55">
        <f>IFERROR(VLOOKUP($C881,[3]Sheet1!$C$1:$AE$1070,15,FALSE),"-")</f>
        <v>0</v>
      </c>
      <c r="R881" s="55">
        <f>IFERROR(VLOOKUP($C881,[3]Sheet1!$C$1:$AE$1070,16,FALSE),"-")</f>
        <v>6</v>
      </c>
      <c r="S881" s="55">
        <f>IFERROR(VLOOKUP($C881,[3]Sheet1!$C$1:$AE$1070,17,FALSE),"-")</f>
        <v>6</v>
      </c>
      <c r="T881" s="55">
        <f>IFERROR(VLOOKUP($C881,[3]Sheet1!$C$1:$AE$1070,18,FALSE),"-")</f>
        <v>0</v>
      </c>
      <c r="U881" s="148">
        <f>IFERROR(VLOOKUP($C881,[3]Sheet1!$C$1:$AE$1070,19,FALSE),"-")</f>
        <v>6</v>
      </c>
      <c r="V881" s="148">
        <f>IFERROR(VLOOKUP($C881,[3]Sheet1!$C$1:$AE$1070,20,FALSE),"-")</f>
        <v>18</v>
      </c>
      <c r="W881" s="148" t="str">
        <f>IFERROR(VLOOKUP($C881,[3]Sheet1!$C$1:$AE$1070,21,FALSE),"-")</f>
        <v xml:space="preserve">SIDE MEMBER ASM     </v>
      </c>
      <c r="X881" s="158" t="s">
        <v>14</v>
      </c>
      <c r="Y881" s="158"/>
      <c r="Z881" s="158"/>
      <c r="AA881" s="204" t="s">
        <v>499</v>
      </c>
      <c r="AB881" s="158"/>
      <c r="AC881" s="179"/>
      <c r="AD881" s="178" t="s">
        <v>193</v>
      </c>
      <c r="AE881" s="205"/>
      <c r="AF881" s="205"/>
      <c r="AG881" s="205"/>
      <c r="AH881" s="205"/>
      <c r="AI881" s="205"/>
      <c r="AJ881" s="205"/>
      <c r="AK881" s="205"/>
      <c r="AL881" s="205"/>
      <c r="AM881" s="205"/>
      <c r="AN881" s="205"/>
      <c r="AO881" s="205"/>
      <c r="AP881" s="206" t="s">
        <v>500</v>
      </c>
      <c r="AQ881" s="30"/>
      <c r="AR881" s="26"/>
    </row>
    <row r="882" spans="1:44" s="2" customFormat="1">
      <c r="A882" s="19">
        <v>849</v>
      </c>
      <c r="B882" s="8" t="s">
        <v>404</v>
      </c>
      <c r="C882" s="27">
        <v>8975151511</v>
      </c>
      <c r="D882" s="25" t="s">
        <v>32</v>
      </c>
      <c r="E882" s="28" t="s">
        <v>473</v>
      </c>
      <c r="F882" s="22" t="s">
        <v>151</v>
      </c>
      <c r="G882" s="23"/>
      <c r="H882" s="51"/>
      <c r="I882" s="55" t="str">
        <f>IFERROR(VLOOKUP($C882,[3]Sheet1!$C$1:$AE$1070,7,FALSE),"-")</f>
        <v>-</v>
      </c>
      <c r="J882" s="55" t="str">
        <f>IFERROR(VLOOKUP($C882,[3]Sheet1!$C$1:$AE$1070,8,FALSE),"-")</f>
        <v>-</v>
      </c>
      <c r="K882" s="55" t="str">
        <f>IFERROR(VLOOKUP($C882,[3]Sheet1!$C$1:$AE$1070,9,FALSE),"-")</f>
        <v>-</v>
      </c>
      <c r="L882" s="55" t="str">
        <f>IFERROR(VLOOKUP($C882,[3]Sheet1!$C$1:$AE$1070,10,FALSE),"-")</f>
        <v>-</v>
      </c>
      <c r="M882" s="55" t="str">
        <f>IFERROR(VLOOKUP($C882,[3]Sheet1!$C$1:$AE$1070,11,FALSE),"-")</f>
        <v>-</v>
      </c>
      <c r="N882" s="55" t="str">
        <f>IFERROR(VLOOKUP($C882,[3]Sheet1!$C$1:$AE$1070,12,FALSE),"-")</f>
        <v>-</v>
      </c>
      <c r="O882" s="55" t="str">
        <f>IFERROR(VLOOKUP($C882,[3]Sheet1!$C$1:$AE$1070,13,FALSE),"-")</f>
        <v>-</v>
      </c>
      <c r="P882" s="55" t="str">
        <f>IFERROR(VLOOKUP($C882,[3]Sheet1!$C$1:$AE$1070,14,FALSE),"-")</f>
        <v>-</v>
      </c>
      <c r="Q882" s="55" t="str">
        <f>IFERROR(VLOOKUP($C882,[3]Sheet1!$C$1:$AE$1070,15,FALSE),"-")</f>
        <v>-</v>
      </c>
      <c r="R882" s="55" t="str">
        <f>IFERROR(VLOOKUP($C882,[3]Sheet1!$C$1:$AE$1070,16,FALSE),"-")</f>
        <v>-</v>
      </c>
      <c r="S882" s="55" t="str">
        <f>IFERROR(VLOOKUP($C882,[3]Sheet1!$C$1:$AE$1070,17,FALSE),"-")</f>
        <v>-</v>
      </c>
      <c r="T882" s="55" t="str">
        <f>IFERROR(VLOOKUP($C882,[3]Sheet1!$C$1:$AE$1070,18,FALSE),"-")</f>
        <v>-</v>
      </c>
      <c r="U882" s="148" t="str">
        <f>IFERROR(VLOOKUP($C882,[3]Sheet1!$C$1:$AE$1070,19,FALSE),"-")</f>
        <v>-</v>
      </c>
      <c r="V882" s="148" t="str">
        <f>IFERROR(VLOOKUP($C882,[3]Sheet1!$C$1:$AE$1070,20,FALSE),"-")</f>
        <v>-</v>
      </c>
      <c r="W882" s="148" t="str">
        <f>IFERROR(VLOOKUP($C882,[3]Sheet1!$C$1:$AE$1070,21,FALSE),"-")</f>
        <v>-</v>
      </c>
      <c r="X882" s="158" t="s">
        <v>14</v>
      </c>
      <c r="Y882" s="158"/>
      <c r="Z882" s="158"/>
      <c r="AA882" s="197" t="s">
        <v>499</v>
      </c>
      <c r="AB882" s="158"/>
      <c r="AC882" s="179"/>
      <c r="AD882" s="178" t="s">
        <v>193</v>
      </c>
      <c r="AE882" s="179"/>
      <c r="AF882" s="179"/>
      <c r="AG882" s="180"/>
      <c r="AH882" s="180"/>
      <c r="AI882" s="180"/>
      <c r="AJ882" s="181"/>
      <c r="AK882" s="181"/>
      <c r="AL882" s="181"/>
      <c r="AM882" s="181"/>
      <c r="AN882" s="181"/>
      <c r="AO882" s="181"/>
      <c r="AP882" s="206" t="s">
        <v>500</v>
      </c>
      <c r="AQ882" s="30"/>
      <c r="AR882" s="26"/>
    </row>
    <row r="883" spans="1:44" s="2" customFormat="1">
      <c r="A883" s="19">
        <v>850</v>
      </c>
      <c r="B883" s="8" t="s">
        <v>404</v>
      </c>
      <c r="C883" s="27">
        <v>8976886290</v>
      </c>
      <c r="D883" s="25" t="s">
        <v>36</v>
      </c>
      <c r="E883" s="28" t="s">
        <v>473</v>
      </c>
      <c r="F883" s="22" t="s">
        <v>151</v>
      </c>
      <c r="G883" s="23" t="s">
        <v>407</v>
      </c>
      <c r="H883" s="51"/>
      <c r="I883" s="55">
        <f>IFERROR(VLOOKUP($C883,[3]Sheet1!$C$1:$AE$1070,7,FALSE),"-")</f>
        <v>0</v>
      </c>
      <c r="J883" s="55">
        <f>IFERROR(VLOOKUP($C883,[3]Sheet1!$C$1:$AE$1070,8,FALSE),"-")</f>
        <v>0</v>
      </c>
      <c r="K883" s="55">
        <f>IFERROR(VLOOKUP($C883,[3]Sheet1!$C$1:$AE$1070,9,FALSE),"-")</f>
        <v>0</v>
      </c>
      <c r="L883" s="55">
        <f>IFERROR(VLOOKUP($C883,[3]Sheet1!$C$1:$AE$1070,10,FALSE),"-")</f>
        <v>0</v>
      </c>
      <c r="M883" s="55">
        <f>IFERROR(VLOOKUP($C883,[3]Sheet1!$C$1:$AE$1070,11,FALSE),"-")</f>
        <v>0</v>
      </c>
      <c r="N883" s="55">
        <f>IFERROR(VLOOKUP($C883,[3]Sheet1!$C$1:$AE$1070,12,FALSE),"-")</f>
        <v>0</v>
      </c>
      <c r="O883" s="55">
        <f>IFERROR(VLOOKUP($C883,[3]Sheet1!$C$1:$AE$1070,13,FALSE),"-")</f>
        <v>0</v>
      </c>
      <c r="P883" s="55">
        <f>IFERROR(VLOOKUP($C883,[3]Sheet1!$C$1:$AE$1070,14,FALSE),"-")</f>
        <v>0</v>
      </c>
      <c r="Q883" s="55">
        <f>IFERROR(VLOOKUP($C883,[3]Sheet1!$C$1:$AE$1070,15,FALSE),"-")</f>
        <v>0</v>
      </c>
      <c r="R883" s="55">
        <f>IFERROR(VLOOKUP($C883,[3]Sheet1!$C$1:$AE$1070,16,FALSE),"-")</f>
        <v>6</v>
      </c>
      <c r="S883" s="55">
        <f>IFERROR(VLOOKUP($C883,[3]Sheet1!$C$1:$AE$1070,17,FALSE),"-")</f>
        <v>6</v>
      </c>
      <c r="T883" s="55">
        <f>IFERROR(VLOOKUP($C883,[3]Sheet1!$C$1:$AE$1070,18,FALSE),"-")</f>
        <v>0</v>
      </c>
      <c r="U883" s="148">
        <f>IFERROR(VLOOKUP($C883,[3]Sheet1!$C$1:$AE$1070,19,FALSE),"-")</f>
        <v>6</v>
      </c>
      <c r="V883" s="148">
        <f>IFERROR(VLOOKUP($C883,[3]Sheet1!$C$1:$AE$1070,20,FALSE),"-")</f>
        <v>18</v>
      </c>
      <c r="W883" s="148" t="str">
        <f>IFERROR(VLOOKUP($C883,[3]Sheet1!$C$1:$AE$1070,21,FALSE),"-")</f>
        <v xml:space="preserve">SIDE MEMBER ASM     </v>
      </c>
      <c r="X883" s="158" t="s">
        <v>14</v>
      </c>
      <c r="Y883" s="158"/>
      <c r="Z883" s="158"/>
      <c r="AA883" s="204" t="s">
        <v>501</v>
      </c>
      <c r="AB883" s="176"/>
      <c r="AC883" s="177"/>
      <c r="AD883" s="178" t="s">
        <v>502</v>
      </c>
      <c r="AE883" s="205"/>
      <c r="AF883" s="205"/>
      <c r="AG883" s="205"/>
      <c r="AH883" s="205"/>
      <c r="AI883" s="205"/>
      <c r="AJ883" s="205"/>
      <c r="AK883" s="205"/>
      <c r="AL883" s="205"/>
      <c r="AM883" s="205"/>
      <c r="AN883" s="205"/>
      <c r="AO883" s="205"/>
      <c r="AP883" s="201" t="s">
        <v>503</v>
      </c>
      <c r="AQ883" s="30"/>
      <c r="AR883" s="26"/>
    </row>
    <row r="884" spans="1:44" s="2" customFormat="1">
      <c r="A884" s="19">
        <v>851</v>
      </c>
      <c r="B884" s="8" t="s">
        <v>404</v>
      </c>
      <c r="C884" s="27">
        <v>8975151522</v>
      </c>
      <c r="D884" s="25" t="s">
        <v>32</v>
      </c>
      <c r="E884" s="28" t="s">
        <v>473</v>
      </c>
      <c r="F884" s="22" t="s">
        <v>151</v>
      </c>
      <c r="G884" s="23"/>
      <c r="H884" s="51"/>
      <c r="I884" s="55">
        <f>IFERROR(VLOOKUP($C884,[3]Sheet1!$C$1:$AE$1070,7,FALSE),"-")</f>
        <v>0</v>
      </c>
      <c r="J884" s="55">
        <f>IFERROR(VLOOKUP($C884,[3]Sheet1!$C$1:$AE$1070,8,FALSE),"-")</f>
        <v>0</v>
      </c>
      <c r="K884" s="55">
        <f>IFERROR(VLOOKUP($C884,[3]Sheet1!$C$1:$AE$1070,9,FALSE),"-")</f>
        <v>0</v>
      </c>
      <c r="L884" s="55">
        <f>IFERROR(VLOOKUP($C884,[3]Sheet1!$C$1:$AE$1070,10,FALSE),"-")</f>
        <v>0</v>
      </c>
      <c r="M884" s="55">
        <f>IFERROR(VLOOKUP($C884,[3]Sheet1!$C$1:$AE$1070,11,FALSE),"-")</f>
        <v>12</v>
      </c>
      <c r="N884" s="55">
        <f>IFERROR(VLOOKUP($C884,[3]Sheet1!$C$1:$AE$1070,12,FALSE),"-")</f>
        <v>0</v>
      </c>
      <c r="O884" s="55">
        <f>IFERROR(VLOOKUP($C884,[3]Sheet1!$C$1:$AE$1070,13,FALSE),"-")</f>
        <v>0</v>
      </c>
      <c r="P884" s="55">
        <f>IFERROR(VLOOKUP($C884,[3]Sheet1!$C$1:$AE$1070,14,FALSE),"-")</f>
        <v>0</v>
      </c>
      <c r="Q884" s="55">
        <f>IFERROR(VLOOKUP($C884,[3]Sheet1!$C$1:$AE$1070,15,FALSE),"-")</f>
        <v>0</v>
      </c>
      <c r="R884" s="55">
        <f>IFERROR(VLOOKUP($C884,[3]Sheet1!$C$1:$AE$1070,16,FALSE),"-")</f>
        <v>6</v>
      </c>
      <c r="S884" s="55">
        <f>IFERROR(VLOOKUP($C884,[3]Sheet1!$C$1:$AE$1070,17,FALSE),"-")</f>
        <v>6</v>
      </c>
      <c r="T884" s="55">
        <f>IFERROR(VLOOKUP($C884,[3]Sheet1!$C$1:$AE$1070,18,FALSE),"-")</f>
        <v>0</v>
      </c>
      <c r="U884" s="148">
        <f>IFERROR(VLOOKUP($C884,[3]Sheet1!$C$1:$AE$1070,19,FALSE),"-")</f>
        <v>6</v>
      </c>
      <c r="V884" s="148">
        <f>IFERROR(VLOOKUP($C884,[3]Sheet1!$C$1:$AE$1070,20,FALSE),"-")</f>
        <v>30</v>
      </c>
      <c r="W884" s="148" t="str">
        <f>IFERROR(VLOOKUP($C884,[3]Sheet1!$C$1:$AE$1070,21,FALSE),"-")</f>
        <v xml:space="preserve">SIDE MEMBER ASM     </v>
      </c>
      <c r="X884" s="158" t="s">
        <v>14</v>
      </c>
      <c r="Y884" s="158"/>
      <c r="Z884" s="158"/>
      <c r="AA884" s="158" t="s">
        <v>504</v>
      </c>
      <c r="AB884" s="158"/>
      <c r="AC884" s="179"/>
      <c r="AD884" s="178" t="s">
        <v>193</v>
      </c>
      <c r="AE884" s="179"/>
      <c r="AF884" s="179"/>
      <c r="AG884" s="180"/>
      <c r="AH884" s="180"/>
      <c r="AI884" s="180"/>
      <c r="AJ884" s="181"/>
      <c r="AK884" s="181"/>
      <c r="AL884" s="181"/>
      <c r="AM884" s="181"/>
      <c r="AN884" s="181"/>
      <c r="AO884" s="181"/>
      <c r="AP884" s="206" t="s">
        <v>500</v>
      </c>
      <c r="AQ884" s="30"/>
      <c r="AR884" s="26"/>
    </row>
    <row r="885" spans="1:44" s="2" customFormat="1">
      <c r="A885" s="19">
        <v>852</v>
      </c>
      <c r="B885" s="8" t="s">
        <v>404</v>
      </c>
      <c r="C885" s="27">
        <v>8975151531</v>
      </c>
      <c r="D885" s="25" t="s">
        <v>32</v>
      </c>
      <c r="E885" s="28" t="s">
        <v>473</v>
      </c>
      <c r="F885" s="22" t="s">
        <v>151</v>
      </c>
      <c r="G885" s="23"/>
      <c r="H885" s="51"/>
      <c r="I885" s="55" t="str">
        <f>IFERROR(VLOOKUP($C885,[3]Sheet1!$C$1:$AE$1070,7,FALSE),"-")</f>
        <v>-</v>
      </c>
      <c r="J885" s="55" t="str">
        <f>IFERROR(VLOOKUP($C885,[3]Sheet1!$C$1:$AE$1070,8,FALSE),"-")</f>
        <v>-</v>
      </c>
      <c r="K885" s="55" t="str">
        <f>IFERROR(VLOOKUP($C885,[3]Sheet1!$C$1:$AE$1070,9,FALSE),"-")</f>
        <v>-</v>
      </c>
      <c r="L885" s="55" t="str">
        <f>IFERROR(VLOOKUP($C885,[3]Sheet1!$C$1:$AE$1070,10,FALSE),"-")</f>
        <v>-</v>
      </c>
      <c r="M885" s="55" t="str">
        <f>IFERROR(VLOOKUP($C885,[3]Sheet1!$C$1:$AE$1070,11,FALSE),"-")</f>
        <v>-</v>
      </c>
      <c r="N885" s="55" t="str">
        <f>IFERROR(VLOOKUP($C885,[3]Sheet1!$C$1:$AE$1070,12,FALSE),"-")</f>
        <v>-</v>
      </c>
      <c r="O885" s="55" t="str">
        <f>IFERROR(VLOOKUP($C885,[3]Sheet1!$C$1:$AE$1070,13,FALSE),"-")</f>
        <v>-</v>
      </c>
      <c r="P885" s="55" t="str">
        <f>IFERROR(VLOOKUP($C885,[3]Sheet1!$C$1:$AE$1070,14,FALSE),"-")</f>
        <v>-</v>
      </c>
      <c r="Q885" s="55" t="str">
        <f>IFERROR(VLOOKUP($C885,[3]Sheet1!$C$1:$AE$1070,15,FALSE),"-")</f>
        <v>-</v>
      </c>
      <c r="R885" s="55" t="str">
        <f>IFERROR(VLOOKUP($C885,[3]Sheet1!$C$1:$AE$1070,16,FALSE),"-")</f>
        <v>-</v>
      </c>
      <c r="S885" s="55" t="str">
        <f>IFERROR(VLOOKUP($C885,[3]Sheet1!$C$1:$AE$1070,17,FALSE),"-")</f>
        <v>-</v>
      </c>
      <c r="T885" s="55" t="str">
        <f>IFERROR(VLOOKUP($C885,[3]Sheet1!$C$1:$AE$1070,18,FALSE),"-")</f>
        <v>-</v>
      </c>
      <c r="U885" s="148" t="str">
        <f>IFERROR(VLOOKUP($C885,[3]Sheet1!$C$1:$AE$1070,19,FALSE),"-")</f>
        <v>-</v>
      </c>
      <c r="V885" s="148" t="str">
        <f>IFERROR(VLOOKUP($C885,[3]Sheet1!$C$1:$AE$1070,20,FALSE),"-")</f>
        <v>-</v>
      </c>
      <c r="W885" s="148" t="str">
        <f>IFERROR(VLOOKUP($C885,[3]Sheet1!$C$1:$AE$1070,21,FALSE),"-")</f>
        <v>-</v>
      </c>
      <c r="X885" s="158" t="s">
        <v>14</v>
      </c>
      <c r="Y885" s="158"/>
      <c r="Z885" s="158"/>
      <c r="AA885" s="158" t="s">
        <v>504</v>
      </c>
      <c r="AB885" s="158"/>
      <c r="AC885" s="179"/>
      <c r="AD885" s="178" t="s">
        <v>193</v>
      </c>
      <c r="AE885" s="179"/>
      <c r="AF885" s="179"/>
      <c r="AG885" s="180"/>
      <c r="AH885" s="180"/>
      <c r="AI885" s="180"/>
      <c r="AJ885" s="181"/>
      <c r="AK885" s="181"/>
      <c r="AL885" s="181"/>
      <c r="AM885" s="181"/>
      <c r="AN885" s="181"/>
      <c r="AO885" s="181"/>
      <c r="AP885" s="206" t="s">
        <v>500</v>
      </c>
      <c r="AQ885" s="30"/>
      <c r="AR885" s="26"/>
    </row>
    <row r="886" spans="1:44" s="2" customFormat="1">
      <c r="A886" s="19">
        <v>853</v>
      </c>
      <c r="B886" s="8" t="s">
        <v>404</v>
      </c>
      <c r="C886" s="27">
        <v>8976886310</v>
      </c>
      <c r="D886" s="25" t="s">
        <v>36</v>
      </c>
      <c r="E886" s="28" t="s">
        <v>473</v>
      </c>
      <c r="F886" s="22" t="s">
        <v>151</v>
      </c>
      <c r="G886" s="23" t="s">
        <v>407</v>
      </c>
      <c r="H886" s="51"/>
      <c r="I886" s="55">
        <f>IFERROR(VLOOKUP($C886,[3]Sheet1!$C$1:$AE$1070,7,FALSE),"-")</f>
        <v>0</v>
      </c>
      <c r="J886" s="55">
        <f>IFERROR(VLOOKUP($C886,[3]Sheet1!$C$1:$AE$1070,8,FALSE),"-")</f>
        <v>0</v>
      </c>
      <c r="K886" s="55">
        <f>IFERROR(VLOOKUP($C886,[3]Sheet1!$C$1:$AE$1070,9,FALSE),"-")</f>
        <v>0</v>
      </c>
      <c r="L886" s="55">
        <f>IFERROR(VLOOKUP($C886,[3]Sheet1!$C$1:$AE$1070,10,FALSE),"-")</f>
        <v>0</v>
      </c>
      <c r="M886" s="55">
        <f>IFERROR(VLOOKUP($C886,[3]Sheet1!$C$1:$AE$1070,11,FALSE),"-")</f>
        <v>12</v>
      </c>
      <c r="N886" s="55">
        <f>IFERROR(VLOOKUP($C886,[3]Sheet1!$C$1:$AE$1070,12,FALSE),"-")</f>
        <v>0</v>
      </c>
      <c r="O886" s="55">
        <f>IFERROR(VLOOKUP($C886,[3]Sheet1!$C$1:$AE$1070,13,FALSE),"-")</f>
        <v>0</v>
      </c>
      <c r="P886" s="55">
        <f>IFERROR(VLOOKUP($C886,[3]Sheet1!$C$1:$AE$1070,14,FALSE),"-")</f>
        <v>0</v>
      </c>
      <c r="Q886" s="55">
        <f>IFERROR(VLOOKUP($C886,[3]Sheet1!$C$1:$AE$1070,15,FALSE),"-")</f>
        <v>0</v>
      </c>
      <c r="R886" s="55">
        <f>IFERROR(VLOOKUP($C886,[3]Sheet1!$C$1:$AE$1070,16,FALSE),"-")</f>
        <v>6</v>
      </c>
      <c r="S886" s="55">
        <f>IFERROR(VLOOKUP($C886,[3]Sheet1!$C$1:$AE$1070,17,FALSE),"-")</f>
        <v>6</v>
      </c>
      <c r="T886" s="55">
        <f>IFERROR(VLOOKUP($C886,[3]Sheet1!$C$1:$AE$1070,18,FALSE),"-")</f>
        <v>0</v>
      </c>
      <c r="U886" s="148">
        <f>IFERROR(VLOOKUP($C886,[3]Sheet1!$C$1:$AE$1070,19,FALSE),"-")</f>
        <v>6</v>
      </c>
      <c r="V886" s="148">
        <f>IFERROR(VLOOKUP($C886,[3]Sheet1!$C$1:$AE$1070,20,FALSE),"-")</f>
        <v>30</v>
      </c>
      <c r="W886" s="148" t="str">
        <f>IFERROR(VLOOKUP($C886,[3]Sheet1!$C$1:$AE$1070,21,FALSE),"-")</f>
        <v xml:space="preserve">SIDE MEMBER ASM     </v>
      </c>
      <c r="X886" s="158" t="s">
        <v>14</v>
      </c>
      <c r="Y886" s="158"/>
      <c r="Z886" s="158"/>
      <c r="AA886" s="158" t="s">
        <v>505</v>
      </c>
      <c r="AB886" s="176"/>
      <c r="AC886" s="177"/>
      <c r="AD886" s="178" t="s">
        <v>502</v>
      </c>
      <c r="AE886" s="179"/>
      <c r="AF886" s="179"/>
      <c r="AG886" s="180"/>
      <c r="AH886" s="180"/>
      <c r="AI886" s="180"/>
      <c r="AJ886" s="181"/>
      <c r="AK886" s="181"/>
      <c r="AL886" s="181"/>
      <c r="AM886" s="181"/>
      <c r="AN886" s="181"/>
      <c r="AO886" s="181"/>
      <c r="AP886" s="201" t="s">
        <v>506</v>
      </c>
      <c r="AQ886" s="30"/>
      <c r="AR886" s="26"/>
    </row>
    <row r="887" spans="1:44" s="2" customFormat="1">
      <c r="A887" s="19">
        <v>854</v>
      </c>
      <c r="B887" s="8" t="s">
        <v>404</v>
      </c>
      <c r="C887" s="27">
        <v>8975228770</v>
      </c>
      <c r="D887" s="25" t="s">
        <v>408</v>
      </c>
      <c r="E887" s="25"/>
      <c r="F887" s="22" t="s">
        <v>151</v>
      </c>
      <c r="G887" s="23"/>
      <c r="H887" s="51"/>
      <c r="I887" s="55" t="str">
        <f>IFERROR(VLOOKUP($C887,[3]Sheet1!$C$1:$AE$1070,7,FALSE),"-")</f>
        <v>-</v>
      </c>
      <c r="J887" s="55" t="str">
        <f>IFERROR(VLOOKUP($C887,[3]Sheet1!$C$1:$AE$1070,8,FALSE),"-")</f>
        <v>-</v>
      </c>
      <c r="K887" s="55" t="str">
        <f>IFERROR(VLOOKUP($C887,[3]Sheet1!$C$1:$AE$1070,9,FALSE),"-")</f>
        <v>-</v>
      </c>
      <c r="L887" s="55" t="str">
        <f>IFERROR(VLOOKUP($C887,[3]Sheet1!$C$1:$AE$1070,10,FALSE),"-")</f>
        <v>-</v>
      </c>
      <c r="M887" s="55" t="str">
        <f>IFERROR(VLOOKUP($C887,[3]Sheet1!$C$1:$AE$1070,11,FALSE),"-")</f>
        <v>-</v>
      </c>
      <c r="N887" s="55" t="str">
        <f>IFERROR(VLOOKUP($C887,[3]Sheet1!$C$1:$AE$1070,12,FALSE),"-")</f>
        <v>-</v>
      </c>
      <c r="O887" s="55" t="str">
        <f>IFERROR(VLOOKUP($C887,[3]Sheet1!$C$1:$AE$1070,13,FALSE),"-")</f>
        <v>-</v>
      </c>
      <c r="P887" s="55" t="str">
        <f>IFERROR(VLOOKUP($C887,[3]Sheet1!$C$1:$AE$1070,14,FALSE),"-")</f>
        <v>-</v>
      </c>
      <c r="Q887" s="55" t="str">
        <f>IFERROR(VLOOKUP($C887,[3]Sheet1!$C$1:$AE$1070,15,FALSE),"-")</f>
        <v>-</v>
      </c>
      <c r="R887" s="55" t="str">
        <f>IFERROR(VLOOKUP($C887,[3]Sheet1!$C$1:$AE$1070,16,FALSE),"-")</f>
        <v>-</v>
      </c>
      <c r="S887" s="55" t="str">
        <f>IFERROR(VLOOKUP($C887,[3]Sheet1!$C$1:$AE$1070,17,FALSE),"-")</f>
        <v>-</v>
      </c>
      <c r="T887" s="55" t="str">
        <f>IFERROR(VLOOKUP($C887,[3]Sheet1!$C$1:$AE$1070,18,FALSE),"-")</f>
        <v>-</v>
      </c>
      <c r="U887" s="148" t="str">
        <f>IFERROR(VLOOKUP($C887,[3]Sheet1!$C$1:$AE$1070,19,FALSE),"-")</f>
        <v>-</v>
      </c>
      <c r="V887" s="148" t="str">
        <f>IFERROR(VLOOKUP($C887,[3]Sheet1!$C$1:$AE$1070,20,FALSE),"-")</f>
        <v>-</v>
      </c>
      <c r="W887" s="148" t="str">
        <f>IFERROR(VLOOKUP($C887,[3]Sheet1!$C$1:$AE$1070,21,FALSE),"-")</f>
        <v>-</v>
      </c>
      <c r="X887" s="158" t="s">
        <v>14</v>
      </c>
      <c r="Y887" s="158"/>
      <c r="Z887" s="158"/>
      <c r="AA887" s="197" t="s">
        <v>507</v>
      </c>
      <c r="AB887" s="158"/>
      <c r="AC887" s="179"/>
      <c r="AD887" s="178" t="s">
        <v>194</v>
      </c>
      <c r="AE887" s="179"/>
      <c r="AF887" s="179"/>
      <c r="AG887" s="180"/>
      <c r="AH887" s="180"/>
      <c r="AI887" s="180"/>
      <c r="AJ887" s="181"/>
      <c r="AK887" s="181"/>
      <c r="AL887" s="181"/>
      <c r="AM887" s="181"/>
      <c r="AN887" s="181"/>
      <c r="AO887" s="181"/>
      <c r="AP887" s="207" t="s">
        <v>508</v>
      </c>
      <c r="AQ887" s="30"/>
      <c r="AR887" s="26"/>
    </row>
    <row r="888" spans="1:44" s="2" customFormat="1">
      <c r="A888" s="19">
        <v>855</v>
      </c>
      <c r="B888" s="8" t="s">
        <v>404</v>
      </c>
      <c r="C888" s="27">
        <v>8975228780</v>
      </c>
      <c r="D888" s="25" t="s">
        <v>408</v>
      </c>
      <c r="E888" s="25"/>
      <c r="F888" s="22" t="s">
        <v>151</v>
      </c>
      <c r="G888" s="23"/>
      <c r="H888" s="51"/>
      <c r="I888" s="55" t="str">
        <f>IFERROR(VLOOKUP($C888,[3]Sheet1!$C$1:$AE$1070,7,FALSE),"-")</f>
        <v>-</v>
      </c>
      <c r="J888" s="55" t="str">
        <f>IFERROR(VLOOKUP($C888,[3]Sheet1!$C$1:$AE$1070,8,FALSE),"-")</f>
        <v>-</v>
      </c>
      <c r="K888" s="55" t="str">
        <f>IFERROR(VLOOKUP($C888,[3]Sheet1!$C$1:$AE$1070,9,FALSE),"-")</f>
        <v>-</v>
      </c>
      <c r="L888" s="55" t="str">
        <f>IFERROR(VLOOKUP($C888,[3]Sheet1!$C$1:$AE$1070,10,FALSE),"-")</f>
        <v>-</v>
      </c>
      <c r="M888" s="55" t="str">
        <f>IFERROR(VLOOKUP($C888,[3]Sheet1!$C$1:$AE$1070,11,FALSE),"-")</f>
        <v>-</v>
      </c>
      <c r="N888" s="55" t="str">
        <f>IFERROR(VLOOKUP($C888,[3]Sheet1!$C$1:$AE$1070,12,FALSE),"-")</f>
        <v>-</v>
      </c>
      <c r="O888" s="55" t="str">
        <f>IFERROR(VLOOKUP($C888,[3]Sheet1!$C$1:$AE$1070,13,FALSE),"-")</f>
        <v>-</v>
      </c>
      <c r="P888" s="55" t="str">
        <f>IFERROR(VLOOKUP($C888,[3]Sheet1!$C$1:$AE$1070,14,FALSE),"-")</f>
        <v>-</v>
      </c>
      <c r="Q888" s="55" t="str">
        <f>IFERROR(VLOOKUP($C888,[3]Sheet1!$C$1:$AE$1070,15,FALSE),"-")</f>
        <v>-</v>
      </c>
      <c r="R888" s="55" t="str">
        <f>IFERROR(VLOOKUP($C888,[3]Sheet1!$C$1:$AE$1070,16,FALSE),"-")</f>
        <v>-</v>
      </c>
      <c r="S888" s="55" t="str">
        <f>IFERROR(VLOOKUP($C888,[3]Sheet1!$C$1:$AE$1070,17,FALSE),"-")</f>
        <v>-</v>
      </c>
      <c r="T888" s="55" t="str">
        <f>IFERROR(VLOOKUP($C888,[3]Sheet1!$C$1:$AE$1070,18,FALSE),"-")</f>
        <v>-</v>
      </c>
      <c r="U888" s="148" t="str">
        <f>IFERROR(VLOOKUP($C888,[3]Sheet1!$C$1:$AE$1070,19,FALSE),"-")</f>
        <v>-</v>
      </c>
      <c r="V888" s="148" t="str">
        <f>IFERROR(VLOOKUP($C888,[3]Sheet1!$C$1:$AE$1070,20,FALSE),"-")</f>
        <v>-</v>
      </c>
      <c r="W888" s="148" t="str">
        <f>IFERROR(VLOOKUP($C888,[3]Sheet1!$C$1:$AE$1070,21,FALSE),"-")</f>
        <v>-</v>
      </c>
      <c r="X888" s="158" t="s">
        <v>14</v>
      </c>
      <c r="Y888" s="158"/>
      <c r="Z888" s="158"/>
      <c r="AA888" s="197" t="s">
        <v>507</v>
      </c>
      <c r="AB888" s="158"/>
      <c r="AC888" s="179"/>
      <c r="AD888" s="178" t="s">
        <v>195</v>
      </c>
      <c r="AE888" s="179"/>
      <c r="AF888" s="179"/>
      <c r="AG888" s="180"/>
      <c r="AH888" s="180"/>
      <c r="AI888" s="180"/>
      <c r="AJ888" s="181"/>
      <c r="AK888" s="181"/>
      <c r="AL888" s="181"/>
      <c r="AM888" s="181"/>
      <c r="AN888" s="181"/>
      <c r="AO888" s="181"/>
      <c r="AP888" s="207" t="s">
        <v>508</v>
      </c>
      <c r="AQ888" s="30"/>
      <c r="AR888" s="26"/>
    </row>
    <row r="889" spans="1:44" s="2" customFormat="1">
      <c r="A889" s="19">
        <v>856</v>
      </c>
      <c r="B889" s="8" t="s">
        <v>404</v>
      </c>
      <c r="C889" s="27">
        <v>8975151480</v>
      </c>
      <c r="D889" s="25" t="s">
        <v>408</v>
      </c>
      <c r="E889" s="25"/>
      <c r="F889" s="22" t="s">
        <v>151</v>
      </c>
      <c r="G889" s="23"/>
      <c r="H889" s="51"/>
      <c r="I889" s="55" t="str">
        <f>IFERROR(VLOOKUP($C889,[3]Sheet1!$C$1:$AE$1070,7,FALSE),"-")</f>
        <v>-</v>
      </c>
      <c r="J889" s="55" t="str">
        <f>IFERROR(VLOOKUP($C889,[3]Sheet1!$C$1:$AE$1070,8,FALSE),"-")</f>
        <v>-</v>
      </c>
      <c r="K889" s="55" t="str">
        <f>IFERROR(VLOOKUP($C889,[3]Sheet1!$C$1:$AE$1070,9,FALSE),"-")</f>
        <v>-</v>
      </c>
      <c r="L889" s="55" t="str">
        <f>IFERROR(VLOOKUP($C889,[3]Sheet1!$C$1:$AE$1070,10,FALSE),"-")</f>
        <v>-</v>
      </c>
      <c r="M889" s="55" t="str">
        <f>IFERROR(VLOOKUP($C889,[3]Sheet1!$C$1:$AE$1070,11,FALSE),"-")</f>
        <v>-</v>
      </c>
      <c r="N889" s="55" t="str">
        <f>IFERROR(VLOOKUP($C889,[3]Sheet1!$C$1:$AE$1070,12,FALSE),"-")</f>
        <v>-</v>
      </c>
      <c r="O889" s="55" t="str">
        <f>IFERROR(VLOOKUP($C889,[3]Sheet1!$C$1:$AE$1070,13,FALSE),"-")</f>
        <v>-</v>
      </c>
      <c r="P889" s="55" t="str">
        <f>IFERROR(VLOOKUP($C889,[3]Sheet1!$C$1:$AE$1070,14,FALSE),"-")</f>
        <v>-</v>
      </c>
      <c r="Q889" s="55" t="str">
        <f>IFERROR(VLOOKUP($C889,[3]Sheet1!$C$1:$AE$1070,15,FALSE),"-")</f>
        <v>-</v>
      </c>
      <c r="R889" s="55" t="str">
        <f>IFERROR(VLOOKUP($C889,[3]Sheet1!$C$1:$AE$1070,16,FALSE),"-")</f>
        <v>-</v>
      </c>
      <c r="S889" s="55" t="str">
        <f>IFERROR(VLOOKUP($C889,[3]Sheet1!$C$1:$AE$1070,17,FALSE),"-")</f>
        <v>-</v>
      </c>
      <c r="T889" s="55" t="str">
        <f>IFERROR(VLOOKUP($C889,[3]Sheet1!$C$1:$AE$1070,18,FALSE),"-")</f>
        <v>-</v>
      </c>
      <c r="U889" s="148" t="str">
        <f>IFERROR(VLOOKUP($C889,[3]Sheet1!$C$1:$AE$1070,19,FALSE),"-")</f>
        <v>-</v>
      </c>
      <c r="V889" s="148" t="str">
        <f>IFERROR(VLOOKUP($C889,[3]Sheet1!$C$1:$AE$1070,20,FALSE),"-")</f>
        <v>-</v>
      </c>
      <c r="W889" s="148" t="str">
        <f>IFERROR(VLOOKUP($C889,[3]Sheet1!$C$1:$AE$1070,21,FALSE),"-")</f>
        <v>-</v>
      </c>
      <c r="X889" s="158" t="s">
        <v>14</v>
      </c>
      <c r="Y889" s="158"/>
      <c r="Z889" s="158"/>
      <c r="AA889" s="197" t="s">
        <v>509</v>
      </c>
      <c r="AB889" s="158"/>
      <c r="AC889" s="179"/>
      <c r="AD889" s="178" t="s">
        <v>196</v>
      </c>
      <c r="AE889" s="179"/>
      <c r="AF889" s="179"/>
      <c r="AG889" s="180"/>
      <c r="AH889" s="180"/>
      <c r="AI889" s="180"/>
      <c r="AJ889" s="181"/>
      <c r="AK889" s="181"/>
      <c r="AL889" s="181"/>
      <c r="AM889" s="181"/>
      <c r="AN889" s="181"/>
      <c r="AO889" s="181"/>
      <c r="AP889" s="207" t="s">
        <v>510</v>
      </c>
      <c r="AQ889" s="30"/>
      <c r="AR889" s="26"/>
    </row>
    <row r="890" spans="1:44" s="2" customFormat="1">
      <c r="A890" s="19">
        <v>857</v>
      </c>
      <c r="B890" s="8" t="s">
        <v>404</v>
      </c>
      <c r="C890" s="27">
        <v>8975151490</v>
      </c>
      <c r="D890" s="25" t="s">
        <v>408</v>
      </c>
      <c r="E890" s="25"/>
      <c r="F890" s="22" t="s">
        <v>151</v>
      </c>
      <c r="G890" s="23"/>
      <c r="H890" s="51"/>
      <c r="I890" s="55" t="str">
        <f>IFERROR(VLOOKUP($C890,[3]Sheet1!$C$1:$AE$1070,7,FALSE),"-")</f>
        <v>-</v>
      </c>
      <c r="J890" s="55" t="str">
        <f>IFERROR(VLOOKUP($C890,[3]Sheet1!$C$1:$AE$1070,8,FALSE),"-")</f>
        <v>-</v>
      </c>
      <c r="K890" s="55" t="str">
        <f>IFERROR(VLOOKUP($C890,[3]Sheet1!$C$1:$AE$1070,9,FALSE),"-")</f>
        <v>-</v>
      </c>
      <c r="L890" s="55" t="str">
        <f>IFERROR(VLOOKUP($C890,[3]Sheet1!$C$1:$AE$1070,10,FALSE),"-")</f>
        <v>-</v>
      </c>
      <c r="M890" s="55" t="str">
        <f>IFERROR(VLOOKUP($C890,[3]Sheet1!$C$1:$AE$1070,11,FALSE),"-")</f>
        <v>-</v>
      </c>
      <c r="N890" s="55" t="str">
        <f>IFERROR(VLOOKUP($C890,[3]Sheet1!$C$1:$AE$1070,12,FALSE),"-")</f>
        <v>-</v>
      </c>
      <c r="O890" s="55" t="str">
        <f>IFERROR(VLOOKUP($C890,[3]Sheet1!$C$1:$AE$1070,13,FALSE),"-")</f>
        <v>-</v>
      </c>
      <c r="P890" s="55" t="str">
        <f>IFERROR(VLOOKUP($C890,[3]Sheet1!$C$1:$AE$1070,14,FALSE),"-")</f>
        <v>-</v>
      </c>
      <c r="Q890" s="55" t="str">
        <f>IFERROR(VLOOKUP($C890,[3]Sheet1!$C$1:$AE$1070,15,FALSE),"-")</f>
        <v>-</v>
      </c>
      <c r="R890" s="55" t="str">
        <f>IFERROR(VLOOKUP($C890,[3]Sheet1!$C$1:$AE$1070,16,FALSE),"-")</f>
        <v>-</v>
      </c>
      <c r="S890" s="55" t="str">
        <f>IFERROR(VLOOKUP($C890,[3]Sheet1!$C$1:$AE$1070,17,FALSE),"-")</f>
        <v>-</v>
      </c>
      <c r="T890" s="55" t="str">
        <f>IFERROR(VLOOKUP($C890,[3]Sheet1!$C$1:$AE$1070,18,FALSE),"-")</f>
        <v>-</v>
      </c>
      <c r="U890" s="148" t="str">
        <f>IFERROR(VLOOKUP($C890,[3]Sheet1!$C$1:$AE$1070,19,FALSE),"-")</f>
        <v>-</v>
      </c>
      <c r="V890" s="148" t="str">
        <f>IFERROR(VLOOKUP($C890,[3]Sheet1!$C$1:$AE$1070,20,FALSE),"-")</f>
        <v>-</v>
      </c>
      <c r="W890" s="148" t="str">
        <f>IFERROR(VLOOKUP($C890,[3]Sheet1!$C$1:$AE$1070,21,FALSE),"-")</f>
        <v>-</v>
      </c>
      <c r="X890" s="158" t="s">
        <v>14</v>
      </c>
      <c r="Y890" s="158"/>
      <c r="Z890" s="158"/>
      <c r="AA890" s="197" t="s">
        <v>509</v>
      </c>
      <c r="AB890" s="158"/>
      <c r="AC890" s="179"/>
      <c r="AD890" s="178" t="s">
        <v>196</v>
      </c>
      <c r="AE890" s="179"/>
      <c r="AF890" s="179"/>
      <c r="AG890" s="180"/>
      <c r="AH890" s="180"/>
      <c r="AI890" s="180"/>
      <c r="AJ890" s="181"/>
      <c r="AK890" s="181"/>
      <c r="AL890" s="181"/>
      <c r="AM890" s="181"/>
      <c r="AN890" s="181"/>
      <c r="AO890" s="181"/>
      <c r="AP890" s="207" t="s">
        <v>510</v>
      </c>
      <c r="AQ890" s="30"/>
      <c r="AR890" s="26"/>
    </row>
    <row r="891" spans="1:44" s="2" customFormat="1">
      <c r="A891" s="19">
        <v>858</v>
      </c>
      <c r="B891" s="8" t="s">
        <v>404</v>
      </c>
      <c r="C891" s="27">
        <v>8975151541</v>
      </c>
      <c r="D891" s="25" t="s">
        <v>408</v>
      </c>
      <c r="E891" s="28" t="s">
        <v>473</v>
      </c>
      <c r="F891" s="22" t="s">
        <v>151</v>
      </c>
      <c r="G891" s="23"/>
      <c r="H891" s="51"/>
      <c r="I891" s="55" t="str">
        <f>IFERROR(VLOOKUP($C891,[3]Sheet1!$C$1:$AE$1070,7,FALSE),"-")</f>
        <v>-</v>
      </c>
      <c r="J891" s="55" t="str">
        <f>IFERROR(VLOOKUP($C891,[3]Sheet1!$C$1:$AE$1070,8,FALSE),"-")</f>
        <v>-</v>
      </c>
      <c r="K891" s="55" t="str">
        <f>IFERROR(VLOOKUP($C891,[3]Sheet1!$C$1:$AE$1070,9,FALSE),"-")</f>
        <v>-</v>
      </c>
      <c r="L891" s="55" t="str">
        <f>IFERROR(VLOOKUP($C891,[3]Sheet1!$C$1:$AE$1070,10,FALSE),"-")</f>
        <v>-</v>
      </c>
      <c r="M891" s="55" t="str">
        <f>IFERROR(VLOOKUP($C891,[3]Sheet1!$C$1:$AE$1070,11,FALSE),"-")</f>
        <v>-</v>
      </c>
      <c r="N891" s="55" t="str">
        <f>IFERROR(VLOOKUP($C891,[3]Sheet1!$C$1:$AE$1070,12,FALSE),"-")</f>
        <v>-</v>
      </c>
      <c r="O891" s="55" t="str">
        <f>IFERROR(VLOOKUP($C891,[3]Sheet1!$C$1:$AE$1070,13,FALSE),"-")</f>
        <v>-</v>
      </c>
      <c r="P891" s="55" t="str">
        <f>IFERROR(VLOOKUP($C891,[3]Sheet1!$C$1:$AE$1070,14,FALSE),"-")</f>
        <v>-</v>
      </c>
      <c r="Q891" s="55" t="str">
        <f>IFERROR(VLOOKUP($C891,[3]Sheet1!$C$1:$AE$1070,15,FALSE),"-")</f>
        <v>-</v>
      </c>
      <c r="R891" s="55" t="str">
        <f>IFERROR(VLOOKUP($C891,[3]Sheet1!$C$1:$AE$1070,16,FALSE),"-")</f>
        <v>-</v>
      </c>
      <c r="S891" s="55" t="str">
        <f>IFERROR(VLOOKUP($C891,[3]Sheet1!$C$1:$AE$1070,17,FALSE),"-")</f>
        <v>-</v>
      </c>
      <c r="T891" s="55" t="str">
        <f>IFERROR(VLOOKUP($C891,[3]Sheet1!$C$1:$AE$1070,18,FALSE),"-")</f>
        <v>-</v>
      </c>
      <c r="U891" s="148" t="str">
        <f>IFERROR(VLOOKUP($C891,[3]Sheet1!$C$1:$AE$1070,19,FALSE),"-")</f>
        <v>-</v>
      </c>
      <c r="V891" s="148" t="str">
        <f>IFERROR(VLOOKUP($C891,[3]Sheet1!$C$1:$AE$1070,20,FALSE),"-")</f>
        <v>-</v>
      </c>
      <c r="W891" s="148" t="str">
        <f>IFERROR(VLOOKUP($C891,[3]Sheet1!$C$1:$AE$1070,21,FALSE),"-")</f>
        <v>-</v>
      </c>
      <c r="X891" s="158" t="s">
        <v>14</v>
      </c>
      <c r="Y891" s="158"/>
      <c r="Z891" s="158"/>
      <c r="AA891" s="175" t="s">
        <v>511</v>
      </c>
      <c r="AB891" s="158"/>
      <c r="AC891" s="179"/>
      <c r="AD891" s="178" t="s">
        <v>193</v>
      </c>
      <c r="AE891" s="179"/>
      <c r="AF891" s="179"/>
      <c r="AG891" s="180"/>
      <c r="AH891" s="180"/>
      <c r="AI891" s="180"/>
      <c r="AJ891" s="181"/>
      <c r="AK891" s="181"/>
      <c r="AL891" s="181"/>
      <c r="AM891" s="181"/>
      <c r="AN891" s="181"/>
      <c r="AO891" s="181"/>
      <c r="AP891" s="207" t="s">
        <v>500</v>
      </c>
      <c r="AQ891" s="30"/>
      <c r="AR891" s="26"/>
    </row>
    <row r="892" spans="1:44" s="2" customFormat="1">
      <c r="A892" s="19">
        <v>859</v>
      </c>
      <c r="B892" s="8" t="s">
        <v>404</v>
      </c>
      <c r="C892" s="27">
        <v>8975151552</v>
      </c>
      <c r="D892" s="25" t="s">
        <v>408</v>
      </c>
      <c r="E892" s="28" t="s">
        <v>473</v>
      </c>
      <c r="F892" s="22" t="s">
        <v>151</v>
      </c>
      <c r="G892" s="23"/>
      <c r="H892" s="51"/>
      <c r="I892" s="55" t="str">
        <f>IFERROR(VLOOKUP($C892,[3]Sheet1!$C$1:$AE$1070,7,FALSE),"-")</f>
        <v>-</v>
      </c>
      <c r="J892" s="55" t="str">
        <f>IFERROR(VLOOKUP($C892,[3]Sheet1!$C$1:$AE$1070,8,FALSE),"-")</f>
        <v>-</v>
      </c>
      <c r="K892" s="55" t="str">
        <f>IFERROR(VLOOKUP($C892,[3]Sheet1!$C$1:$AE$1070,9,FALSE),"-")</f>
        <v>-</v>
      </c>
      <c r="L892" s="55" t="str">
        <f>IFERROR(VLOOKUP($C892,[3]Sheet1!$C$1:$AE$1070,10,FALSE),"-")</f>
        <v>-</v>
      </c>
      <c r="M892" s="55" t="str">
        <f>IFERROR(VLOOKUP($C892,[3]Sheet1!$C$1:$AE$1070,11,FALSE),"-")</f>
        <v>-</v>
      </c>
      <c r="N892" s="55" t="str">
        <f>IFERROR(VLOOKUP($C892,[3]Sheet1!$C$1:$AE$1070,12,FALSE),"-")</f>
        <v>-</v>
      </c>
      <c r="O892" s="55" t="str">
        <f>IFERROR(VLOOKUP($C892,[3]Sheet1!$C$1:$AE$1070,13,FALSE),"-")</f>
        <v>-</v>
      </c>
      <c r="P892" s="55" t="str">
        <f>IFERROR(VLOOKUP($C892,[3]Sheet1!$C$1:$AE$1070,14,FALSE),"-")</f>
        <v>-</v>
      </c>
      <c r="Q892" s="55" t="str">
        <f>IFERROR(VLOOKUP($C892,[3]Sheet1!$C$1:$AE$1070,15,FALSE),"-")</f>
        <v>-</v>
      </c>
      <c r="R892" s="55" t="str">
        <f>IFERROR(VLOOKUP($C892,[3]Sheet1!$C$1:$AE$1070,16,FALSE),"-")</f>
        <v>-</v>
      </c>
      <c r="S892" s="55" t="str">
        <f>IFERROR(VLOOKUP($C892,[3]Sheet1!$C$1:$AE$1070,17,FALSE),"-")</f>
        <v>-</v>
      </c>
      <c r="T892" s="55" t="str">
        <f>IFERROR(VLOOKUP($C892,[3]Sheet1!$C$1:$AE$1070,18,FALSE),"-")</f>
        <v>-</v>
      </c>
      <c r="U892" s="148" t="str">
        <f>IFERROR(VLOOKUP($C892,[3]Sheet1!$C$1:$AE$1070,19,FALSE),"-")</f>
        <v>-</v>
      </c>
      <c r="V892" s="148" t="str">
        <f>IFERROR(VLOOKUP($C892,[3]Sheet1!$C$1:$AE$1070,20,FALSE),"-")</f>
        <v>-</v>
      </c>
      <c r="W892" s="148" t="str">
        <f>IFERROR(VLOOKUP($C892,[3]Sheet1!$C$1:$AE$1070,21,FALSE),"-")</f>
        <v>-</v>
      </c>
      <c r="X892" s="158" t="s">
        <v>14</v>
      </c>
      <c r="Y892" s="158"/>
      <c r="Z892" s="158"/>
      <c r="AA892" s="175" t="s">
        <v>511</v>
      </c>
      <c r="AB892" s="158"/>
      <c r="AC892" s="179"/>
      <c r="AD892" s="178" t="s">
        <v>193</v>
      </c>
      <c r="AE892" s="179"/>
      <c r="AF892" s="179"/>
      <c r="AG892" s="180"/>
      <c r="AH892" s="180"/>
      <c r="AI892" s="180"/>
      <c r="AJ892" s="181"/>
      <c r="AK892" s="181"/>
      <c r="AL892" s="181"/>
      <c r="AM892" s="181"/>
      <c r="AN892" s="181"/>
      <c r="AO892" s="181"/>
      <c r="AP892" s="207" t="s">
        <v>500</v>
      </c>
      <c r="AQ892" s="30"/>
      <c r="AR892" s="26"/>
    </row>
    <row r="893" spans="1:44" s="2" customFormat="1">
      <c r="A893" s="19">
        <v>860</v>
      </c>
      <c r="B893" s="8" t="s">
        <v>404</v>
      </c>
      <c r="C893" s="27">
        <v>8975151581</v>
      </c>
      <c r="D893" s="25" t="s">
        <v>408</v>
      </c>
      <c r="E893" s="28" t="s">
        <v>473</v>
      </c>
      <c r="F893" s="22" t="s">
        <v>151</v>
      </c>
      <c r="G893" s="23"/>
      <c r="H893" s="51"/>
      <c r="I893" s="55" t="str">
        <f>IFERROR(VLOOKUP($C893,[3]Sheet1!$C$1:$AE$1070,7,FALSE),"-")</f>
        <v>-</v>
      </c>
      <c r="J893" s="55" t="str">
        <f>IFERROR(VLOOKUP($C893,[3]Sheet1!$C$1:$AE$1070,8,FALSE),"-")</f>
        <v>-</v>
      </c>
      <c r="K893" s="55" t="str">
        <f>IFERROR(VLOOKUP($C893,[3]Sheet1!$C$1:$AE$1070,9,FALSE),"-")</f>
        <v>-</v>
      </c>
      <c r="L893" s="55" t="str">
        <f>IFERROR(VLOOKUP($C893,[3]Sheet1!$C$1:$AE$1070,10,FALSE),"-")</f>
        <v>-</v>
      </c>
      <c r="M893" s="55" t="str">
        <f>IFERROR(VLOOKUP($C893,[3]Sheet1!$C$1:$AE$1070,11,FALSE),"-")</f>
        <v>-</v>
      </c>
      <c r="N893" s="55" t="str">
        <f>IFERROR(VLOOKUP($C893,[3]Sheet1!$C$1:$AE$1070,12,FALSE),"-")</f>
        <v>-</v>
      </c>
      <c r="O893" s="55" t="str">
        <f>IFERROR(VLOOKUP($C893,[3]Sheet1!$C$1:$AE$1070,13,FALSE),"-")</f>
        <v>-</v>
      </c>
      <c r="P893" s="55" t="str">
        <f>IFERROR(VLOOKUP($C893,[3]Sheet1!$C$1:$AE$1070,14,FALSE),"-")</f>
        <v>-</v>
      </c>
      <c r="Q893" s="55" t="str">
        <f>IFERROR(VLOOKUP($C893,[3]Sheet1!$C$1:$AE$1070,15,FALSE),"-")</f>
        <v>-</v>
      </c>
      <c r="R893" s="55" t="str">
        <f>IFERROR(VLOOKUP($C893,[3]Sheet1!$C$1:$AE$1070,16,FALSE),"-")</f>
        <v>-</v>
      </c>
      <c r="S893" s="55" t="str">
        <f>IFERROR(VLOOKUP($C893,[3]Sheet1!$C$1:$AE$1070,17,FALSE),"-")</f>
        <v>-</v>
      </c>
      <c r="T893" s="55" t="str">
        <f>IFERROR(VLOOKUP($C893,[3]Sheet1!$C$1:$AE$1070,18,FALSE),"-")</f>
        <v>-</v>
      </c>
      <c r="U893" s="148" t="str">
        <f>IFERROR(VLOOKUP($C893,[3]Sheet1!$C$1:$AE$1070,19,FALSE),"-")</f>
        <v>-</v>
      </c>
      <c r="V893" s="148" t="str">
        <f>IFERROR(VLOOKUP($C893,[3]Sheet1!$C$1:$AE$1070,20,FALSE),"-")</f>
        <v>-</v>
      </c>
      <c r="W893" s="148" t="str">
        <f>IFERROR(VLOOKUP($C893,[3]Sheet1!$C$1:$AE$1070,21,FALSE),"-")</f>
        <v>-</v>
      </c>
      <c r="X893" s="158" t="s">
        <v>14</v>
      </c>
      <c r="Y893" s="158"/>
      <c r="Z893" s="158"/>
      <c r="AA893" s="175" t="s">
        <v>512</v>
      </c>
      <c r="AB893" s="158"/>
      <c r="AC893" s="179"/>
      <c r="AD893" s="178" t="s">
        <v>513</v>
      </c>
      <c r="AE893" s="179"/>
      <c r="AF893" s="179"/>
      <c r="AG893" s="180"/>
      <c r="AH893" s="180"/>
      <c r="AI893" s="180"/>
      <c r="AJ893" s="181"/>
      <c r="AK893" s="181"/>
      <c r="AL893" s="181"/>
      <c r="AM893" s="181"/>
      <c r="AN893" s="181"/>
      <c r="AO893" s="181"/>
      <c r="AP893" s="207" t="s">
        <v>514</v>
      </c>
      <c r="AQ893" s="30"/>
      <c r="AR893" s="26"/>
    </row>
    <row r="894" spans="1:44" s="2" customFormat="1">
      <c r="A894" s="19">
        <v>861</v>
      </c>
      <c r="B894" s="8" t="s">
        <v>404</v>
      </c>
      <c r="C894" s="27">
        <v>8975151590</v>
      </c>
      <c r="D894" s="25" t="s">
        <v>408</v>
      </c>
      <c r="E894" s="28" t="s">
        <v>473</v>
      </c>
      <c r="F894" s="22" t="s">
        <v>151</v>
      </c>
      <c r="G894" s="23"/>
      <c r="H894" s="51"/>
      <c r="I894" s="55" t="str">
        <f>IFERROR(VLOOKUP($C894,[3]Sheet1!$C$1:$AE$1070,7,FALSE),"-")</f>
        <v>-</v>
      </c>
      <c r="J894" s="55" t="str">
        <f>IFERROR(VLOOKUP($C894,[3]Sheet1!$C$1:$AE$1070,8,FALSE),"-")</f>
        <v>-</v>
      </c>
      <c r="K894" s="55" t="str">
        <f>IFERROR(VLOOKUP($C894,[3]Sheet1!$C$1:$AE$1070,9,FALSE),"-")</f>
        <v>-</v>
      </c>
      <c r="L894" s="55" t="str">
        <f>IFERROR(VLOOKUP($C894,[3]Sheet1!$C$1:$AE$1070,10,FALSE),"-")</f>
        <v>-</v>
      </c>
      <c r="M894" s="55" t="str">
        <f>IFERROR(VLOOKUP($C894,[3]Sheet1!$C$1:$AE$1070,11,FALSE),"-")</f>
        <v>-</v>
      </c>
      <c r="N894" s="55" t="str">
        <f>IFERROR(VLOOKUP($C894,[3]Sheet1!$C$1:$AE$1070,12,FALSE),"-")</f>
        <v>-</v>
      </c>
      <c r="O894" s="55" t="str">
        <f>IFERROR(VLOOKUP($C894,[3]Sheet1!$C$1:$AE$1070,13,FALSE),"-")</f>
        <v>-</v>
      </c>
      <c r="P894" s="55" t="str">
        <f>IFERROR(VLOOKUP($C894,[3]Sheet1!$C$1:$AE$1070,14,FALSE),"-")</f>
        <v>-</v>
      </c>
      <c r="Q894" s="55" t="str">
        <f>IFERROR(VLOOKUP($C894,[3]Sheet1!$C$1:$AE$1070,15,FALSE),"-")</f>
        <v>-</v>
      </c>
      <c r="R894" s="55" t="str">
        <f>IFERROR(VLOOKUP($C894,[3]Sheet1!$C$1:$AE$1070,16,FALSE),"-")</f>
        <v>-</v>
      </c>
      <c r="S894" s="55" t="str">
        <f>IFERROR(VLOOKUP($C894,[3]Sheet1!$C$1:$AE$1070,17,FALSE),"-")</f>
        <v>-</v>
      </c>
      <c r="T894" s="55" t="str">
        <f>IFERROR(VLOOKUP($C894,[3]Sheet1!$C$1:$AE$1070,18,FALSE),"-")</f>
        <v>-</v>
      </c>
      <c r="U894" s="148" t="str">
        <f>IFERROR(VLOOKUP($C894,[3]Sheet1!$C$1:$AE$1070,19,FALSE),"-")</f>
        <v>-</v>
      </c>
      <c r="V894" s="148" t="str">
        <f>IFERROR(VLOOKUP($C894,[3]Sheet1!$C$1:$AE$1070,20,FALSE),"-")</f>
        <v>-</v>
      </c>
      <c r="W894" s="148" t="str">
        <f>IFERROR(VLOOKUP($C894,[3]Sheet1!$C$1:$AE$1070,21,FALSE),"-")</f>
        <v>-</v>
      </c>
      <c r="X894" s="158" t="s">
        <v>14</v>
      </c>
      <c r="Y894" s="158"/>
      <c r="Z894" s="158"/>
      <c r="AA894" s="175" t="s">
        <v>512</v>
      </c>
      <c r="AB894" s="158"/>
      <c r="AC894" s="179"/>
      <c r="AD894" s="178" t="s">
        <v>513</v>
      </c>
      <c r="AE894" s="179"/>
      <c r="AF894" s="179"/>
      <c r="AG894" s="180"/>
      <c r="AH894" s="180"/>
      <c r="AI894" s="180"/>
      <c r="AJ894" s="181"/>
      <c r="AK894" s="181"/>
      <c r="AL894" s="181"/>
      <c r="AM894" s="181"/>
      <c r="AN894" s="181"/>
      <c r="AO894" s="181"/>
      <c r="AP894" s="207" t="s">
        <v>514</v>
      </c>
      <c r="AQ894" s="30"/>
      <c r="AR894" s="26"/>
    </row>
    <row r="895" spans="1:44" s="2" customFormat="1">
      <c r="A895" s="19">
        <v>862</v>
      </c>
      <c r="B895" s="8" t="s">
        <v>404</v>
      </c>
      <c r="C895" s="27">
        <v>8975151660</v>
      </c>
      <c r="D895" s="25" t="s">
        <v>408</v>
      </c>
      <c r="E895" s="28" t="s">
        <v>473</v>
      </c>
      <c r="F895" s="22" t="s">
        <v>151</v>
      </c>
      <c r="G895" s="23"/>
      <c r="H895" s="51"/>
      <c r="I895" s="55" t="str">
        <f>IFERROR(VLOOKUP($C895,[3]Sheet1!$C$1:$AE$1070,7,FALSE),"-")</f>
        <v>-</v>
      </c>
      <c r="J895" s="55" t="str">
        <f>IFERROR(VLOOKUP($C895,[3]Sheet1!$C$1:$AE$1070,8,FALSE),"-")</f>
        <v>-</v>
      </c>
      <c r="K895" s="55" t="str">
        <f>IFERROR(VLOOKUP($C895,[3]Sheet1!$C$1:$AE$1070,9,FALSE),"-")</f>
        <v>-</v>
      </c>
      <c r="L895" s="55" t="str">
        <f>IFERROR(VLOOKUP($C895,[3]Sheet1!$C$1:$AE$1070,10,FALSE),"-")</f>
        <v>-</v>
      </c>
      <c r="M895" s="55" t="str">
        <f>IFERROR(VLOOKUP($C895,[3]Sheet1!$C$1:$AE$1070,11,FALSE),"-")</f>
        <v>-</v>
      </c>
      <c r="N895" s="55" t="str">
        <f>IFERROR(VLOOKUP($C895,[3]Sheet1!$C$1:$AE$1070,12,FALSE),"-")</f>
        <v>-</v>
      </c>
      <c r="O895" s="55" t="str">
        <f>IFERROR(VLOOKUP($C895,[3]Sheet1!$C$1:$AE$1070,13,FALSE),"-")</f>
        <v>-</v>
      </c>
      <c r="P895" s="55" t="str">
        <f>IFERROR(VLOOKUP($C895,[3]Sheet1!$C$1:$AE$1070,14,FALSE),"-")</f>
        <v>-</v>
      </c>
      <c r="Q895" s="55" t="str">
        <f>IFERROR(VLOOKUP($C895,[3]Sheet1!$C$1:$AE$1070,15,FALSE),"-")</f>
        <v>-</v>
      </c>
      <c r="R895" s="55" t="str">
        <f>IFERROR(VLOOKUP($C895,[3]Sheet1!$C$1:$AE$1070,16,FALSE),"-")</f>
        <v>-</v>
      </c>
      <c r="S895" s="55" t="str">
        <f>IFERROR(VLOOKUP($C895,[3]Sheet1!$C$1:$AE$1070,17,FALSE),"-")</f>
        <v>-</v>
      </c>
      <c r="T895" s="55" t="str">
        <f>IFERROR(VLOOKUP($C895,[3]Sheet1!$C$1:$AE$1070,18,FALSE),"-")</f>
        <v>-</v>
      </c>
      <c r="U895" s="148" t="str">
        <f>IFERROR(VLOOKUP($C895,[3]Sheet1!$C$1:$AE$1070,19,FALSE),"-")</f>
        <v>-</v>
      </c>
      <c r="V895" s="148" t="str">
        <f>IFERROR(VLOOKUP($C895,[3]Sheet1!$C$1:$AE$1070,20,FALSE),"-")</f>
        <v>-</v>
      </c>
      <c r="W895" s="148" t="str">
        <f>IFERROR(VLOOKUP($C895,[3]Sheet1!$C$1:$AE$1070,21,FALSE),"-")</f>
        <v>-</v>
      </c>
      <c r="X895" s="158" t="s">
        <v>14</v>
      </c>
      <c r="Y895" s="158"/>
      <c r="Z895" s="158"/>
      <c r="AA895" s="197" t="s">
        <v>515</v>
      </c>
      <c r="AB895" s="158"/>
      <c r="AC895" s="179"/>
      <c r="AD895" s="178" t="s">
        <v>197</v>
      </c>
      <c r="AE895" s="179"/>
      <c r="AF895" s="179"/>
      <c r="AG895" s="180"/>
      <c r="AH895" s="180"/>
      <c r="AI895" s="180"/>
      <c r="AJ895" s="181"/>
      <c r="AK895" s="181"/>
      <c r="AL895" s="181"/>
      <c r="AM895" s="181"/>
      <c r="AN895" s="181"/>
      <c r="AO895" s="181"/>
      <c r="AP895" s="207" t="s">
        <v>510</v>
      </c>
      <c r="AQ895" s="30"/>
      <c r="AR895" s="26"/>
    </row>
    <row r="896" spans="1:44" s="2" customFormat="1">
      <c r="A896" s="19">
        <v>863</v>
      </c>
      <c r="B896" s="8" t="s">
        <v>404</v>
      </c>
      <c r="C896" s="27">
        <v>8975151670</v>
      </c>
      <c r="D896" s="25" t="s">
        <v>408</v>
      </c>
      <c r="E896" s="28" t="s">
        <v>473</v>
      </c>
      <c r="F896" s="22" t="s">
        <v>151</v>
      </c>
      <c r="G896" s="23"/>
      <c r="H896" s="51"/>
      <c r="I896" s="55" t="str">
        <f>IFERROR(VLOOKUP($C896,[3]Sheet1!$C$1:$AE$1070,7,FALSE),"-")</f>
        <v>-</v>
      </c>
      <c r="J896" s="55" t="str">
        <f>IFERROR(VLOOKUP($C896,[3]Sheet1!$C$1:$AE$1070,8,FALSE),"-")</f>
        <v>-</v>
      </c>
      <c r="K896" s="55" t="str">
        <f>IFERROR(VLOOKUP($C896,[3]Sheet1!$C$1:$AE$1070,9,FALSE),"-")</f>
        <v>-</v>
      </c>
      <c r="L896" s="55" t="str">
        <f>IFERROR(VLOOKUP($C896,[3]Sheet1!$C$1:$AE$1070,10,FALSE),"-")</f>
        <v>-</v>
      </c>
      <c r="M896" s="55" t="str">
        <f>IFERROR(VLOOKUP($C896,[3]Sheet1!$C$1:$AE$1070,11,FALSE),"-")</f>
        <v>-</v>
      </c>
      <c r="N896" s="55" t="str">
        <f>IFERROR(VLOOKUP($C896,[3]Sheet1!$C$1:$AE$1070,12,FALSE),"-")</f>
        <v>-</v>
      </c>
      <c r="O896" s="55" t="str">
        <f>IFERROR(VLOOKUP($C896,[3]Sheet1!$C$1:$AE$1070,13,FALSE),"-")</f>
        <v>-</v>
      </c>
      <c r="P896" s="55" t="str">
        <f>IFERROR(VLOOKUP($C896,[3]Sheet1!$C$1:$AE$1070,14,FALSE),"-")</f>
        <v>-</v>
      </c>
      <c r="Q896" s="55" t="str">
        <f>IFERROR(VLOOKUP($C896,[3]Sheet1!$C$1:$AE$1070,15,FALSE),"-")</f>
        <v>-</v>
      </c>
      <c r="R896" s="55" t="str">
        <f>IFERROR(VLOOKUP($C896,[3]Sheet1!$C$1:$AE$1070,16,FALSE),"-")</f>
        <v>-</v>
      </c>
      <c r="S896" s="55" t="str">
        <f>IFERROR(VLOOKUP($C896,[3]Sheet1!$C$1:$AE$1070,17,FALSE),"-")</f>
        <v>-</v>
      </c>
      <c r="T896" s="55" t="str">
        <f>IFERROR(VLOOKUP($C896,[3]Sheet1!$C$1:$AE$1070,18,FALSE),"-")</f>
        <v>-</v>
      </c>
      <c r="U896" s="148" t="str">
        <f>IFERROR(VLOOKUP($C896,[3]Sheet1!$C$1:$AE$1070,19,FALSE),"-")</f>
        <v>-</v>
      </c>
      <c r="V896" s="148" t="str">
        <f>IFERROR(VLOOKUP($C896,[3]Sheet1!$C$1:$AE$1070,20,FALSE),"-")</f>
        <v>-</v>
      </c>
      <c r="W896" s="148" t="str">
        <f>IFERROR(VLOOKUP($C896,[3]Sheet1!$C$1:$AE$1070,21,FALSE),"-")</f>
        <v>-</v>
      </c>
      <c r="X896" s="158" t="s">
        <v>14</v>
      </c>
      <c r="Y896" s="158"/>
      <c r="Z896" s="158"/>
      <c r="AA896" s="197" t="s">
        <v>515</v>
      </c>
      <c r="AB896" s="158"/>
      <c r="AC896" s="179"/>
      <c r="AD896" s="178" t="s">
        <v>197</v>
      </c>
      <c r="AE896" s="179"/>
      <c r="AF896" s="179"/>
      <c r="AG896" s="180"/>
      <c r="AH896" s="180"/>
      <c r="AI896" s="180"/>
      <c r="AJ896" s="181"/>
      <c r="AK896" s="181"/>
      <c r="AL896" s="181"/>
      <c r="AM896" s="181"/>
      <c r="AN896" s="181"/>
      <c r="AO896" s="181"/>
      <c r="AP896" s="207" t="s">
        <v>510</v>
      </c>
      <c r="AQ896" s="30"/>
      <c r="AR896" s="26"/>
    </row>
    <row r="897" spans="1:47" s="2" customFormat="1">
      <c r="A897" s="19">
        <v>864</v>
      </c>
      <c r="B897" s="8" t="s">
        <v>404</v>
      </c>
      <c r="C897" s="27">
        <v>8975151400</v>
      </c>
      <c r="D897" s="25" t="s">
        <v>186</v>
      </c>
      <c r="E897" s="25"/>
      <c r="F897" s="22" t="s">
        <v>151</v>
      </c>
      <c r="G897" s="23" t="s">
        <v>432</v>
      </c>
      <c r="H897" s="51"/>
      <c r="I897" s="55" t="str">
        <f>IFERROR(VLOOKUP($C897,[3]Sheet1!$C$1:$AE$1070,7,FALSE),"-")</f>
        <v>-</v>
      </c>
      <c r="J897" s="55" t="str">
        <f>IFERROR(VLOOKUP($C897,[3]Sheet1!$C$1:$AE$1070,8,FALSE),"-")</f>
        <v>-</v>
      </c>
      <c r="K897" s="55" t="str">
        <f>IFERROR(VLOOKUP($C897,[3]Sheet1!$C$1:$AE$1070,9,FALSE),"-")</f>
        <v>-</v>
      </c>
      <c r="L897" s="55" t="str">
        <f>IFERROR(VLOOKUP($C897,[3]Sheet1!$C$1:$AE$1070,10,FALSE),"-")</f>
        <v>-</v>
      </c>
      <c r="M897" s="55" t="str">
        <f>IFERROR(VLOOKUP($C897,[3]Sheet1!$C$1:$AE$1070,11,FALSE),"-")</f>
        <v>-</v>
      </c>
      <c r="N897" s="55" t="str">
        <f>IFERROR(VLOOKUP($C897,[3]Sheet1!$C$1:$AE$1070,12,FALSE),"-")</f>
        <v>-</v>
      </c>
      <c r="O897" s="55" t="str">
        <f>IFERROR(VLOOKUP($C897,[3]Sheet1!$C$1:$AE$1070,13,FALSE),"-")</f>
        <v>-</v>
      </c>
      <c r="P897" s="55" t="str">
        <f>IFERROR(VLOOKUP($C897,[3]Sheet1!$C$1:$AE$1070,14,FALSE),"-")</f>
        <v>-</v>
      </c>
      <c r="Q897" s="55" t="str">
        <f>IFERROR(VLOOKUP($C897,[3]Sheet1!$C$1:$AE$1070,15,FALSE),"-")</f>
        <v>-</v>
      </c>
      <c r="R897" s="55" t="str">
        <f>IFERROR(VLOOKUP($C897,[3]Sheet1!$C$1:$AE$1070,16,FALSE),"-")</f>
        <v>-</v>
      </c>
      <c r="S897" s="55" t="str">
        <f>IFERROR(VLOOKUP($C897,[3]Sheet1!$C$1:$AE$1070,17,FALSE),"-")</f>
        <v>-</v>
      </c>
      <c r="T897" s="55" t="str">
        <f>IFERROR(VLOOKUP($C897,[3]Sheet1!$C$1:$AE$1070,18,FALSE),"-")</f>
        <v>-</v>
      </c>
      <c r="U897" s="148" t="str">
        <f>IFERROR(VLOOKUP($C897,[3]Sheet1!$C$1:$AE$1070,19,FALSE),"-")</f>
        <v>-</v>
      </c>
      <c r="V897" s="148" t="str">
        <f>IFERROR(VLOOKUP($C897,[3]Sheet1!$C$1:$AE$1070,20,FALSE),"-")</f>
        <v>-</v>
      </c>
      <c r="W897" s="148" t="str">
        <f>IFERROR(VLOOKUP($C897,[3]Sheet1!$C$1:$AE$1070,21,FALSE),"-")</f>
        <v>-</v>
      </c>
      <c r="X897" s="158" t="s">
        <v>14</v>
      </c>
      <c r="Y897" s="158"/>
      <c r="Z897" s="158"/>
      <c r="AA897" s="197" t="s">
        <v>516</v>
      </c>
      <c r="AB897" s="158"/>
      <c r="AC897" s="179"/>
      <c r="AD897" s="178" t="s">
        <v>517</v>
      </c>
      <c r="AE897" s="179"/>
      <c r="AF897" s="179"/>
      <c r="AG897" s="180"/>
      <c r="AH897" s="180"/>
      <c r="AI897" s="180"/>
      <c r="AJ897" s="181"/>
      <c r="AK897" s="181"/>
      <c r="AL897" s="181"/>
      <c r="AM897" s="181"/>
      <c r="AN897" s="181"/>
      <c r="AO897" s="181"/>
      <c r="AP897" s="207" t="s">
        <v>518</v>
      </c>
      <c r="AQ897" s="30"/>
      <c r="AR897" s="26"/>
    </row>
    <row r="898" spans="1:47" s="2" customFormat="1">
      <c r="A898" s="19">
        <v>865</v>
      </c>
      <c r="B898" s="8" t="s">
        <v>404</v>
      </c>
      <c r="C898" s="27">
        <v>8975151410</v>
      </c>
      <c r="D898" s="25" t="s">
        <v>186</v>
      </c>
      <c r="E898" s="25"/>
      <c r="F898" s="22" t="s">
        <v>151</v>
      </c>
      <c r="G898" s="23" t="s">
        <v>407</v>
      </c>
      <c r="H898" s="51"/>
      <c r="I898" s="55" t="str">
        <f>IFERROR(VLOOKUP($C898,[3]Sheet1!$C$1:$AE$1070,7,FALSE),"-")</f>
        <v>-</v>
      </c>
      <c r="J898" s="55" t="str">
        <f>IFERROR(VLOOKUP($C898,[3]Sheet1!$C$1:$AE$1070,8,FALSE),"-")</f>
        <v>-</v>
      </c>
      <c r="K898" s="55" t="str">
        <f>IFERROR(VLOOKUP($C898,[3]Sheet1!$C$1:$AE$1070,9,FALSE),"-")</f>
        <v>-</v>
      </c>
      <c r="L898" s="55" t="str">
        <f>IFERROR(VLOOKUP($C898,[3]Sheet1!$C$1:$AE$1070,10,FALSE),"-")</f>
        <v>-</v>
      </c>
      <c r="M898" s="55" t="str">
        <f>IFERROR(VLOOKUP($C898,[3]Sheet1!$C$1:$AE$1070,11,FALSE),"-")</f>
        <v>-</v>
      </c>
      <c r="N898" s="55" t="str">
        <f>IFERROR(VLOOKUP($C898,[3]Sheet1!$C$1:$AE$1070,12,FALSE),"-")</f>
        <v>-</v>
      </c>
      <c r="O898" s="55" t="str">
        <f>IFERROR(VLOOKUP($C898,[3]Sheet1!$C$1:$AE$1070,13,FALSE),"-")</f>
        <v>-</v>
      </c>
      <c r="P898" s="55" t="str">
        <f>IFERROR(VLOOKUP($C898,[3]Sheet1!$C$1:$AE$1070,14,FALSE),"-")</f>
        <v>-</v>
      </c>
      <c r="Q898" s="55" t="str">
        <f>IFERROR(VLOOKUP($C898,[3]Sheet1!$C$1:$AE$1070,15,FALSE),"-")</f>
        <v>-</v>
      </c>
      <c r="R898" s="55" t="str">
        <f>IFERROR(VLOOKUP($C898,[3]Sheet1!$C$1:$AE$1070,16,FALSE),"-")</f>
        <v>-</v>
      </c>
      <c r="S898" s="55" t="str">
        <f>IFERROR(VLOOKUP($C898,[3]Sheet1!$C$1:$AE$1070,17,FALSE),"-")</f>
        <v>-</v>
      </c>
      <c r="T898" s="55" t="str">
        <f>IFERROR(VLOOKUP($C898,[3]Sheet1!$C$1:$AE$1070,18,FALSE),"-")</f>
        <v>-</v>
      </c>
      <c r="U898" s="148" t="str">
        <f>IFERROR(VLOOKUP($C898,[3]Sheet1!$C$1:$AE$1070,19,FALSE),"-")</f>
        <v>-</v>
      </c>
      <c r="V898" s="148" t="str">
        <f>IFERROR(VLOOKUP($C898,[3]Sheet1!$C$1:$AE$1070,20,FALSE),"-")</f>
        <v>-</v>
      </c>
      <c r="W898" s="148" t="str">
        <f>IFERROR(VLOOKUP($C898,[3]Sheet1!$C$1:$AE$1070,21,FALSE),"-")</f>
        <v>-</v>
      </c>
      <c r="X898" s="158" t="s">
        <v>14</v>
      </c>
      <c r="Y898" s="158"/>
      <c r="Z898" s="158"/>
      <c r="AA898" s="197" t="s">
        <v>516</v>
      </c>
      <c r="AB898" s="158"/>
      <c r="AC898" s="179"/>
      <c r="AD898" s="178" t="s">
        <v>519</v>
      </c>
      <c r="AE898" s="179"/>
      <c r="AF898" s="179"/>
      <c r="AG898" s="180"/>
      <c r="AH898" s="180"/>
      <c r="AI898" s="180"/>
      <c r="AJ898" s="181"/>
      <c r="AK898" s="181"/>
      <c r="AL898" s="181"/>
      <c r="AM898" s="181"/>
      <c r="AN898" s="181"/>
      <c r="AO898" s="181"/>
      <c r="AP898" s="207" t="s">
        <v>518</v>
      </c>
      <c r="AQ898" s="30"/>
      <c r="AR898" s="26"/>
    </row>
    <row r="899" spans="1:47" s="2" customFormat="1">
      <c r="A899" s="19">
        <v>866</v>
      </c>
      <c r="B899" s="8" t="s">
        <v>404</v>
      </c>
      <c r="C899" s="27">
        <v>8975151440</v>
      </c>
      <c r="D899" s="25" t="s">
        <v>186</v>
      </c>
      <c r="E899" s="25"/>
      <c r="F899" s="22" t="s">
        <v>151</v>
      </c>
      <c r="G899" s="23" t="s">
        <v>432</v>
      </c>
      <c r="H899" s="51"/>
      <c r="I899" s="55" t="str">
        <f>IFERROR(VLOOKUP($C899,[3]Sheet1!$C$1:$AE$1070,7,FALSE),"-")</f>
        <v>-</v>
      </c>
      <c r="J899" s="55" t="str">
        <f>IFERROR(VLOOKUP($C899,[3]Sheet1!$C$1:$AE$1070,8,FALSE),"-")</f>
        <v>-</v>
      </c>
      <c r="K899" s="55" t="str">
        <f>IFERROR(VLOOKUP($C899,[3]Sheet1!$C$1:$AE$1070,9,FALSE),"-")</f>
        <v>-</v>
      </c>
      <c r="L899" s="55" t="str">
        <f>IFERROR(VLOOKUP($C899,[3]Sheet1!$C$1:$AE$1070,10,FALSE),"-")</f>
        <v>-</v>
      </c>
      <c r="M899" s="55" t="str">
        <f>IFERROR(VLOOKUP($C899,[3]Sheet1!$C$1:$AE$1070,11,FALSE),"-")</f>
        <v>-</v>
      </c>
      <c r="N899" s="55" t="str">
        <f>IFERROR(VLOOKUP($C899,[3]Sheet1!$C$1:$AE$1070,12,FALSE),"-")</f>
        <v>-</v>
      </c>
      <c r="O899" s="55" t="str">
        <f>IFERROR(VLOOKUP($C899,[3]Sheet1!$C$1:$AE$1070,13,FALSE),"-")</f>
        <v>-</v>
      </c>
      <c r="P899" s="55" t="str">
        <f>IFERROR(VLOOKUP($C899,[3]Sheet1!$C$1:$AE$1070,14,FALSE),"-")</f>
        <v>-</v>
      </c>
      <c r="Q899" s="55" t="str">
        <f>IFERROR(VLOOKUP($C899,[3]Sheet1!$C$1:$AE$1070,15,FALSE),"-")</f>
        <v>-</v>
      </c>
      <c r="R899" s="55" t="str">
        <f>IFERROR(VLOOKUP($C899,[3]Sheet1!$C$1:$AE$1070,16,FALSE),"-")</f>
        <v>-</v>
      </c>
      <c r="S899" s="55" t="str">
        <f>IFERROR(VLOOKUP($C899,[3]Sheet1!$C$1:$AE$1070,17,FALSE),"-")</f>
        <v>-</v>
      </c>
      <c r="T899" s="55" t="str">
        <f>IFERROR(VLOOKUP($C899,[3]Sheet1!$C$1:$AE$1070,18,FALSE),"-")</f>
        <v>-</v>
      </c>
      <c r="U899" s="148" t="str">
        <f>IFERROR(VLOOKUP($C899,[3]Sheet1!$C$1:$AE$1070,19,FALSE),"-")</f>
        <v>-</v>
      </c>
      <c r="V899" s="148" t="str">
        <f>IFERROR(VLOOKUP($C899,[3]Sheet1!$C$1:$AE$1070,20,FALSE),"-")</f>
        <v>-</v>
      </c>
      <c r="W899" s="148" t="str">
        <f>IFERROR(VLOOKUP($C899,[3]Sheet1!$C$1:$AE$1070,21,FALSE),"-")</f>
        <v>-</v>
      </c>
      <c r="X899" s="158" t="s">
        <v>14</v>
      </c>
      <c r="Y899" s="158"/>
      <c r="Z899" s="158"/>
      <c r="AA899" s="197" t="s">
        <v>520</v>
      </c>
      <c r="AB899" s="158"/>
      <c r="AC899" s="179"/>
      <c r="AD899" s="178" t="s">
        <v>519</v>
      </c>
      <c r="AE899" s="179"/>
      <c r="AF899" s="179"/>
      <c r="AG899" s="180"/>
      <c r="AH899" s="180"/>
      <c r="AI899" s="180"/>
      <c r="AJ899" s="181"/>
      <c r="AK899" s="181"/>
      <c r="AL899" s="181"/>
      <c r="AM899" s="181"/>
      <c r="AN899" s="181"/>
      <c r="AO899" s="181"/>
      <c r="AP899" s="207" t="s">
        <v>518</v>
      </c>
      <c r="AQ899" s="30"/>
      <c r="AR899" s="26"/>
    </row>
    <row r="900" spans="1:47" s="2" customFormat="1">
      <c r="A900" s="19">
        <v>867</v>
      </c>
      <c r="B900" s="8" t="s">
        <v>404</v>
      </c>
      <c r="C900" s="27">
        <v>8975151450</v>
      </c>
      <c r="D900" s="25" t="s">
        <v>186</v>
      </c>
      <c r="E900" s="25"/>
      <c r="F900" s="22" t="s">
        <v>151</v>
      </c>
      <c r="G900" s="23" t="s">
        <v>407</v>
      </c>
      <c r="H900" s="51"/>
      <c r="I900" s="55" t="str">
        <f>IFERROR(VLOOKUP($C900,[3]Sheet1!$C$1:$AE$1070,7,FALSE),"-")</f>
        <v>-</v>
      </c>
      <c r="J900" s="55" t="str">
        <f>IFERROR(VLOOKUP($C900,[3]Sheet1!$C$1:$AE$1070,8,FALSE),"-")</f>
        <v>-</v>
      </c>
      <c r="K900" s="55" t="str">
        <f>IFERROR(VLOOKUP($C900,[3]Sheet1!$C$1:$AE$1070,9,FALSE),"-")</f>
        <v>-</v>
      </c>
      <c r="L900" s="55" t="str">
        <f>IFERROR(VLOOKUP($C900,[3]Sheet1!$C$1:$AE$1070,10,FALSE),"-")</f>
        <v>-</v>
      </c>
      <c r="M900" s="55" t="str">
        <f>IFERROR(VLOOKUP($C900,[3]Sheet1!$C$1:$AE$1070,11,FALSE),"-")</f>
        <v>-</v>
      </c>
      <c r="N900" s="55" t="str">
        <f>IFERROR(VLOOKUP($C900,[3]Sheet1!$C$1:$AE$1070,12,FALSE),"-")</f>
        <v>-</v>
      </c>
      <c r="O900" s="55" t="str">
        <f>IFERROR(VLOOKUP($C900,[3]Sheet1!$C$1:$AE$1070,13,FALSE),"-")</f>
        <v>-</v>
      </c>
      <c r="P900" s="55" t="str">
        <f>IFERROR(VLOOKUP($C900,[3]Sheet1!$C$1:$AE$1070,14,FALSE),"-")</f>
        <v>-</v>
      </c>
      <c r="Q900" s="55" t="str">
        <f>IFERROR(VLOOKUP($C900,[3]Sheet1!$C$1:$AE$1070,15,FALSE),"-")</f>
        <v>-</v>
      </c>
      <c r="R900" s="55" t="str">
        <f>IFERROR(VLOOKUP($C900,[3]Sheet1!$C$1:$AE$1070,16,FALSE),"-")</f>
        <v>-</v>
      </c>
      <c r="S900" s="55" t="str">
        <f>IFERROR(VLOOKUP($C900,[3]Sheet1!$C$1:$AE$1070,17,FALSE),"-")</f>
        <v>-</v>
      </c>
      <c r="T900" s="55" t="str">
        <f>IFERROR(VLOOKUP($C900,[3]Sheet1!$C$1:$AE$1070,18,FALSE),"-")</f>
        <v>-</v>
      </c>
      <c r="U900" s="148" t="str">
        <f>IFERROR(VLOOKUP($C900,[3]Sheet1!$C$1:$AE$1070,19,FALSE),"-")</f>
        <v>-</v>
      </c>
      <c r="V900" s="148" t="str">
        <f>IFERROR(VLOOKUP($C900,[3]Sheet1!$C$1:$AE$1070,20,FALSE),"-")</f>
        <v>-</v>
      </c>
      <c r="W900" s="148" t="str">
        <f>IFERROR(VLOOKUP($C900,[3]Sheet1!$C$1:$AE$1070,21,FALSE),"-")</f>
        <v>-</v>
      </c>
      <c r="X900" s="158" t="s">
        <v>14</v>
      </c>
      <c r="Y900" s="158"/>
      <c r="Z900" s="158"/>
      <c r="AA900" s="197" t="s">
        <v>520</v>
      </c>
      <c r="AB900" s="158"/>
      <c r="AC900" s="179"/>
      <c r="AD900" s="178" t="s">
        <v>519</v>
      </c>
      <c r="AE900" s="179"/>
      <c r="AF900" s="179"/>
      <c r="AG900" s="180"/>
      <c r="AH900" s="180"/>
      <c r="AI900" s="180"/>
      <c r="AJ900" s="181"/>
      <c r="AK900" s="181"/>
      <c r="AL900" s="181"/>
      <c r="AM900" s="181"/>
      <c r="AN900" s="181"/>
      <c r="AO900" s="181"/>
      <c r="AP900" s="207" t="s">
        <v>518</v>
      </c>
      <c r="AQ900" s="30"/>
      <c r="AR900" s="26"/>
    </row>
    <row r="901" spans="1:47" s="2" customFormat="1">
      <c r="A901" s="19">
        <v>868</v>
      </c>
      <c r="B901" s="8" t="s">
        <v>404</v>
      </c>
      <c r="C901" s="27">
        <v>8983794480</v>
      </c>
      <c r="D901" s="25" t="s">
        <v>409</v>
      </c>
      <c r="E901" s="25"/>
      <c r="F901" s="22" t="s">
        <v>151</v>
      </c>
      <c r="G901" s="23"/>
      <c r="H901" s="51"/>
      <c r="I901" s="55" t="str">
        <f>IFERROR(VLOOKUP($C901,[3]Sheet1!$C$1:$AE$1070,7,FALSE),"-")</f>
        <v>-</v>
      </c>
      <c r="J901" s="55" t="str">
        <f>IFERROR(VLOOKUP($C901,[3]Sheet1!$C$1:$AE$1070,8,FALSE),"-")</f>
        <v>-</v>
      </c>
      <c r="K901" s="55" t="str">
        <f>IFERROR(VLOOKUP($C901,[3]Sheet1!$C$1:$AE$1070,9,FALSE),"-")</f>
        <v>-</v>
      </c>
      <c r="L901" s="55" t="str">
        <f>IFERROR(VLOOKUP($C901,[3]Sheet1!$C$1:$AE$1070,10,FALSE),"-")</f>
        <v>-</v>
      </c>
      <c r="M901" s="55" t="str">
        <f>IFERROR(VLOOKUP($C901,[3]Sheet1!$C$1:$AE$1070,11,FALSE),"-")</f>
        <v>-</v>
      </c>
      <c r="N901" s="55" t="str">
        <f>IFERROR(VLOOKUP($C901,[3]Sheet1!$C$1:$AE$1070,12,FALSE),"-")</f>
        <v>-</v>
      </c>
      <c r="O901" s="55" t="str">
        <f>IFERROR(VLOOKUP($C901,[3]Sheet1!$C$1:$AE$1070,13,FALSE),"-")</f>
        <v>-</v>
      </c>
      <c r="P901" s="55" t="str">
        <f>IFERROR(VLOOKUP($C901,[3]Sheet1!$C$1:$AE$1070,14,FALSE),"-")</f>
        <v>-</v>
      </c>
      <c r="Q901" s="55" t="str">
        <f>IFERROR(VLOOKUP($C901,[3]Sheet1!$C$1:$AE$1070,15,FALSE),"-")</f>
        <v>-</v>
      </c>
      <c r="R901" s="55" t="str">
        <f>IFERROR(VLOOKUP($C901,[3]Sheet1!$C$1:$AE$1070,16,FALSE),"-")</f>
        <v>-</v>
      </c>
      <c r="S901" s="55" t="str">
        <f>IFERROR(VLOOKUP($C901,[3]Sheet1!$C$1:$AE$1070,17,FALSE),"-")</f>
        <v>-</v>
      </c>
      <c r="T901" s="55" t="str">
        <f>IFERROR(VLOOKUP($C901,[3]Sheet1!$C$1:$AE$1070,18,FALSE),"-")</f>
        <v>-</v>
      </c>
      <c r="U901" s="148" t="str">
        <f>IFERROR(VLOOKUP($C901,[3]Sheet1!$C$1:$AE$1070,19,FALSE),"-")</f>
        <v>-</v>
      </c>
      <c r="V901" s="148" t="str">
        <f>IFERROR(VLOOKUP($C901,[3]Sheet1!$C$1:$AE$1070,20,FALSE),"-")</f>
        <v>-</v>
      </c>
      <c r="W901" s="148" t="str">
        <f>IFERROR(VLOOKUP($C901,[3]Sheet1!$C$1:$AE$1070,21,FALSE),"-")</f>
        <v>-</v>
      </c>
      <c r="X901" s="158" t="s">
        <v>14</v>
      </c>
      <c r="Y901" s="158"/>
      <c r="Z901" s="158"/>
      <c r="AA901" s="158" t="s">
        <v>199</v>
      </c>
      <c r="AB901" s="158"/>
      <c r="AC901" s="179"/>
      <c r="AD901" s="178" t="s">
        <v>198</v>
      </c>
      <c r="AE901" s="179"/>
      <c r="AF901" s="179"/>
      <c r="AG901" s="180"/>
      <c r="AH901" s="180"/>
      <c r="AI901" s="180"/>
      <c r="AJ901" s="181"/>
      <c r="AK901" s="181"/>
      <c r="AL901" s="181"/>
      <c r="AM901" s="181"/>
      <c r="AN901" s="181"/>
      <c r="AO901" s="181"/>
      <c r="AP901" s="207" t="s">
        <v>521</v>
      </c>
      <c r="AQ901" s="30"/>
      <c r="AR901" s="26"/>
    </row>
    <row r="902" spans="1:47" s="2" customFormat="1">
      <c r="A902" s="19">
        <v>869</v>
      </c>
      <c r="B902" s="8" t="s">
        <v>404</v>
      </c>
      <c r="C902" s="27">
        <v>8983794490</v>
      </c>
      <c r="D902" s="25" t="s">
        <v>409</v>
      </c>
      <c r="E902" s="25"/>
      <c r="F902" s="22" t="s">
        <v>151</v>
      </c>
      <c r="G902" s="23"/>
      <c r="H902" s="51"/>
      <c r="I902" s="55" t="str">
        <f>IFERROR(VLOOKUP($C902,[3]Sheet1!$C$1:$AE$1070,7,FALSE),"-")</f>
        <v>-</v>
      </c>
      <c r="J902" s="55" t="str">
        <f>IFERROR(VLOOKUP($C902,[3]Sheet1!$C$1:$AE$1070,8,FALSE),"-")</f>
        <v>-</v>
      </c>
      <c r="K902" s="55" t="str">
        <f>IFERROR(VLOOKUP($C902,[3]Sheet1!$C$1:$AE$1070,9,FALSE),"-")</f>
        <v>-</v>
      </c>
      <c r="L902" s="55" t="str">
        <f>IFERROR(VLOOKUP($C902,[3]Sheet1!$C$1:$AE$1070,10,FALSE),"-")</f>
        <v>-</v>
      </c>
      <c r="M902" s="55" t="str">
        <f>IFERROR(VLOOKUP($C902,[3]Sheet1!$C$1:$AE$1070,11,FALSE),"-")</f>
        <v>-</v>
      </c>
      <c r="N902" s="55" t="str">
        <f>IFERROR(VLOOKUP($C902,[3]Sheet1!$C$1:$AE$1070,12,FALSE),"-")</f>
        <v>-</v>
      </c>
      <c r="O902" s="55" t="str">
        <f>IFERROR(VLOOKUP($C902,[3]Sheet1!$C$1:$AE$1070,13,FALSE),"-")</f>
        <v>-</v>
      </c>
      <c r="P902" s="55" t="str">
        <f>IFERROR(VLOOKUP($C902,[3]Sheet1!$C$1:$AE$1070,14,FALSE),"-")</f>
        <v>-</v>
      </c>
      <c r="Q902" s="55" t="str">
        <f>IFERROR(VLOOKUP($C902,[3]Sheet1!$C$1:$AE$1070,15,FALSE),"-")</f>
        <v>-</v>
      </c>
      <c r="R902" s="55" t="str">
        <f>IFERROR(VLOOKUP($C902,[3]Sheet1!$C$1:$AE$1070,16,FALSE),"-")</f>
        <v>-</v>
      </c>
      <c r="S902" s="55" t="str">
        <f>IFERROR(VLOOKUP($C902,[3]Sheet1!$C$1:$AE$1070,17,FALSE),"-")</f>
        <v>-</v>
      </c>
      <c r="T902" s="55" t="str">
        <f>IFERROR(VLOOKUP($C902,[3]Sheet1!$C$1:$AE$1070,18,FALSE),"-")</f>
        <v>-</v>
      </c>
      <c r="U902" s="148" t="str">
        <f>IFERROR(VLOOKUP($C902,[3]Sheet1!$C$1:$AE$1070,19,FALSE),"-")</f>
        <v>-</v>
      </c>
      <c r="V902" s="148" t="str">
        <f>IFERROR(VLOOKUP($C902,[3]Sheet1!$C$1:$AE$1070,20,FALSE),"-")</f>
        <v>-</v>
      </c>
      <c r="W902" s="148" t="str">
        <f>IFERROR(VLOOKUP($C902,[3]Sheet1!$C$1:$AE$1070,21,FALSE),"-")</f>
        <v>-</v>
      </c>
      <c r="X902" s="158" t="s">
        <v>14</v>
      </c>
      <c r="Y902" s="158"/>
      <c r="Z902" s="158"/>
      <c r="AA902" s="158" t="s">
        <v>199</v>
      </c>
      <c r="AB902" s="158"/>
      <c r="AC902" s="179"/>
      <c r="AD902" s="178" t="s">
        <v>198</v>
      </c>
      <c r="AE902" s="179"/>
      <c r="AF902" s="179"/>
      <c r="AG902" s="180"/>
      <c r="AH902" s="180"/>
      <c r="AI902" s="180"/>
      <c r="AJ902" s="181"/>
      <c r="AK902" s="181"/>
      <c r="AL902" s="181"/>
      <c r="AM902" s="181"/>
      <c r="AN902" s="181"/>
      <c r="AO902" s="181"/>
      <c r="AP902" s="207" t="s">
        <v>521</v>
      </c>
      <c r="AQ902" s="30"/>
      <c r="AR902" s="26"/>
    </row>
    <row r="903" spans="1:47" s="2" customFormat="1">
      <c r="A903" s="19">
        <v>870</v>
      </c>
      <c r="B903" s="8" t="s">
        <v>404</v>
      </c>
      <c r="C903" s="27">
        <v>8983794500</v>
      </c>
      <c r="D903" s="25" t="s">
        <v>409</v>
      </c>
      <c r="E903" s="25"/>
      <c r="F903" s="22" t="s">
        <v>151</v>
      </c>
      <c r="G903" s="23"/>
      <c r="H903" s="51"/>
      <c r="I903" s="55">
        <f>IFERROR(VLOOKUP($C903,[3]Sheet1!$C$1:$AE$1070,7,FALSE),"-")</f>
        <v>12</v>
      </c>
      <c r="J903" s="55">
        <f>IFERROR(VLOOKUP($C903,[3]Sheet1!$C$1:$AE$1070,8,FALSE),"-")</f>
        <v>12</v>
      </c>
      <c r="K903" s="55">
        <f>IFERROR(VLOOKUP($C903,[3]Sheet1!$C$1:$AE$1070,9,FALSE),"-")</f>
        <v>0</v>
      </c>
      <c r="L903" s="55">
        <f>IFERROR(VLOOKUP($C903,[3]Sheet1!$C$1:$AE$1070,10,FALSE),"-")</f>
        <v>12</v>
      </c>
      <c r="M903" s="55">
        <f>IFERROR(VLOOKUP($C903,[3]Sheet1!$C$1:$AE$1070,11,FALSE),"-")</f>
        <v>0</v>
      </c>
      <c r="N903" s="55">
        <f>IFERROR(VLOOKUP($C903,[3]Sheet1!$C$1:$AE$1070,12,FALSE),"-")</f>
        <v>12</v>
      </c>
      <c r="O903" s="55">
        <f>IFERROR(VLOOKUP($C903,[3]Sheet1!$C$1:$AE$1070,13,FALSE),"-")</f>
        <v>12</v>
      </c>
      <c r="P903" s="55">
        <f>IFERROR(VLOOKUP($C903,[3]Sheet1!$C$1:$AE$1070,14,FALSE),"-")</f>
        <v>0</v>
      </c>
      <c r="Q903" s="55">
        <f>IFERROR(VLOOKUP($C903,[3]Sheet1!$C$1:$AE$1070,15,FALSE),"-")</f>
        <v>0</v>
      </c>
      <c r="R903" s="55">
        <f>IFERROR(VLOOKUP($C903,[3]Sheet1!$C$1:$AE$1070,16,FALSE),"-")</f>
        <v>0</v>
      </c>
      <c r="S903" s="55">
        <f>IFERROR(VLOOKUP($C903,[3]Sheet1!$C$1:$AE$1070,17,FALSE),"-")</f>
        <v>12</v>
      </c>
      <c r="T903" s="55">
        <f>IFERROR(VLOOKUP($C903,[3]Sheet1!$C$1:$AE$1070,18,FALSE),"-")</f>
        <v>0</v>
      </c>
      <c r="U903" s="148">
        <f>IFERROR(VLOOKUP($C903,[3]Sheet1!$C$1:$AE$1070,19,FALSE),"-")</f>
        <v>12</v>
      </c>
      <c r="V903" s="148">
        <f>IFERROR(VLOOKUP($C903,[3]Sheet1!$C$1:$AE$1070,20,FALSE),"-")</f>
        <v>84</v>
      </c>
      <c r="W903" s="148" t="str">
        <f>IFERROR(VLOOKUP($C903,[3]Sheet1!$C$1:$AE$1070,21,FALSE),"-")</f>
        <v xml:space="preserve">SIDE MEMBER SUB     </v>
      </c>
      <c r="X903" s="158" t="s">
        <v>14</v>
      </c>
      <c r="Y903" s="158"/>
      <c r="Z903" s="158"/>
      <c r="AA903" s="158" t="s">
        <v>200</v>
      </c>
      <c r="AB903" s="158"/>
      <c r="AC903" s="179"/>
      <c r="AD903" s="178" t="s">
        <v>198</v>
      </c>
      <c r="AE903" s="179"/>
      <c r="AF903" s="179"/>
      <c r="AG903" s="180"/>
      <c r="AH903" s="180"/>
      <c r="AI903" s="180"/>
      <c r="AJ903" s="181"/>
      <c r="AK903" s="181"/>
      <c r="AL903" s="181"/>
      <c r="AM903" s="181"/>
      <c r="AN903" s="181"/>
      <c r="AO903" s="181"/>
      <c r="AP903" s="207" t="s">
        <v>521</v>
      </c>
      <c r="AQ903" s="30"/>
      <c r="AR903" s="26"/>
    </row>
    <row r="904" spans="1:47" s="2" customFormat="1">
      <c r="A904" s="19">
        <v>871</v>
      </c>
      <c r="B904" s="8" t="s">
        <v>404</v>
      </c>
      <c r="C904" s="27">
        <v>8983794510</v>
      </c>
      <c r="D904" s="25" t="s">
        <v>409</v>
      </c>
      <c r="E904" s="25"/>
      <c r="F904" s="22" t="s">
        <v>151</v>
      </c>
      <c r="G904" s="23"/>
      <c r="H904" s="51"/>
      <c r="I904" s="55">
        <f>IFERROR(VLOOKUP($C904,[3]Sheet1!$C$1:$AE$1070,7,FALSE),"-")</f>
        <v>12</v>
      </c>
      <c r="J904" s="55">
        <f>IFERROR(VLOOKUP($C904,[3]Sheet1!$C$1:$AE$1070,8,FALSE),"-")</f>
        <v>12</v>
      </c>
      <c r="K904" s="55">
        <f>IFERROR(VLOOKUP($C904,[3]Sheet1!$C$1:$AE$1070,9,FALSE),"-")</f>
        <v>0</v>
      </c>
      <c r="L904" s="55">
        <f>IFERROR(VLOOKUP($C904,[3]Sheet1!$C$1:$AE$1070,10,FALSE),"-")</f>
        <v>12</v>
      </c>
      <c r="M904" s="55">
        <f>IFERROR(VLOOKUP($C904,[3]Sheet1!$C$1:$AE$1070,11,FALSE),"-")</f>
        <v>0</v>
      </c>
      <c r="N904" s="55">
        <f>IFERROR(VLOOKUP($C904,[3]Sheet1!$C$1:$AE$1070,12,FALSE),"-")</f>
        <v>12</v>
      </c>
      <c r="O904" s="55">
        <f>IFERROR(VLOOKUP($C904,[3]Sheet1!$C$1:$AE$1070,13,FALSE),"-")</f>
        <v>12</v>
      </c>
      <c r="P904" s="55">
        <f>IFERROR(VLOOKUP($C904,[3]Sheet1!$C$1:$AE$1070,14,FALSE),"-")</f>
        <v>0</v>
      </c>
      <c r="Q904" s="55">
        <f>IFERROR(VLOOKUP($C904,[3]Sheet1!$C$1:$AE$1070,15,FALSE),"-")</f>
        <v>0</v>
      </c>
      <c r="R904" s="55">
        <f>IFERROR(VLOOKUP($C904,[3]Sheet1!$C$1:$AE$1070,16,FALSE),"-")</f>
        <v>0</v>
      </c>
      <c r="S904" s="55">
        <f>IFERROR(VLOOKUP($C904,[3]Sheet1!$C$1:$AE$1070,17,FALSE),"-")</f>
        <v>12</v>
      </c>
      <c r="T904" s="55">
        <f>IFERROR(VLOOKUP($C904,[3]Sheet1!$C$1:$AE$1070,18,FALSE),"-")</f>
        <v>0</v>
      </c>
      <c r="U904" s="148">
        <f>IFERROR(VLOOKUP($C904,[3]Sheet1!$C$1:$AE$1070,19,FALSE),"-")</f>
        <v>12</v>
      </c>
      <c r="V904" s="148">
        <f>IFERROR(VLOOKUP($C904,[3]Sheet1!$C$1:$AE$1070,20,FALSE),"-")</f>
        <v>84</v>
      </c>
      <c r="W904" s="148" t="str">
        <f>IFERROR(VLOOKUP($C904,[3]Sheet1!$C$1:$AE$1070,21,FALSE),"-")</f>
        <v xml:space="preserve">SIDE MEMBER SUB     </v>
      </c>
      <c r="X904" s="158" t="s">
        <v>14</v>
      </c>
      <c r="Y904" s="158"/>
      <c r="Z904" s="158"/>
      <c r="AA904" s="158" t="s">
        <v>200</v>
      </c>
      <c r="AB904" s="158"/>
      <c r="AC904" s="179"/>
      <c r="AD904" s="178" t="s">
        <v>198</v>
      </c>
      <c r="AE904" s="179"/>
      <c r="AF904" s="179"/>
      <c r="AG904" s="180"/>
      <c r="AH904" s="180"/>
      <c r="AI904" s="180"/>
      <c r="AJ904" s="181"/>
      <c r="AK904" s="181"/>
      <c r="AL904" s="181"/>
      <c r="AM904" s="181"/>
      <c r="AN904" s="181"/>
      <c r="AO904" s="181"/>
      <c r="AP904" s="207" t="s">
        <v>521</v>
      </c>
      <c r="AQ904" s="30"/>
      <c r="AR904" s="26"/>
    </row>
    <row r="905" spans="1:47" s="2" customFormat="1">
      <c r="A905" s="19">
        <v>872</v>
      </c>
      <c r="B905" s="8" t="s">
        <v>404</v>
      </c>
      <c r="C905" s="74">
        <v>8975588140</v>
      </c>
      <c r="D905" s="25" t="s">
        <v>471</v>
      </c>
      <c r="E905" s="25"/>
      <c r="F905" s="22" t="s">
        <v>151</v>
      </c>
      <c r="G905" s="23" t="s">
        <v>432</v>
      </c>
      <c r="H905" s="51"/>
      <c r="I905" s="55">
        <f>IFERROR(VLOOKUP($C905,[3]Sheet1!$C$1:$AE$1070,7,FALSE),"-")</f>
        <v>0</v>
      </c>
      <c r="J905" s="55">
        <f>IFERROR(VLOOKUP($C905,[3]Sheet1!$C$1:$AE$1070,8,FALSE),"-")</f>
        <v>0</v>
      </c>
      <c r="K905" s="55">
        <f>IFERROR(VLOOKUP($C905,[3]Sheet1!$C$1:$AE$1070,9,FALSE),"-")</f>
        <v>0</v>
      </c>
      <c r="L905" s="55">
        <f>IFERROR(VLOOKUP($C905,[3]Sheet1!$C$1:$AE$1070,10,FALSE),"-")</f>
        <v>0</v>
      </c>
      <c r="M905" s="55">
        <f>IFERROR(VLOOKUP($C905,[3]Sheet1!$C$1:$AE$1070,11,FALSE),"-")</f>
        <v>0</v>
      </c>
      <c r="N905" s="55">
        <f>IFERROR(VLOOKUP($C905,[3]Sheet1!$C$1:$AE$1070,12,FALSE),"-")</f>
        <v>0</v>
      </c>
      <c r="O905" s="55">
        <f>IFERROR(VLOOKUP($C905,[3]Sheet1!$C$1:$AE$1070,13,FALSE),"-")</f>
        <v>0</v>
      </c>
      <c r="P905" s="55">
        <f>IFERROR(VLOOKUP($C905,[3]Sheet1!$C$1:$AE$1070,14,FALSE),"-")</f>
        <v>0</v>
      </c>
      <c r="Q905" s="55">
        <f>IFERROR(VLOOKUP($C905,[3]Sheet1!$C$1:$AE$1070,15,FALSE),"-")</f>
        <v>0</v>
      </c>
      <c r="R905" s="55">
        <f>IFERROR(VLOOKUP($C905,[3]Sheet1!$C$1:$AE$1070,16,FALSE),"-")</f>
        <v>12</v>
      </c>
      <c r="S905" s="55">
        <f>IFERROR(VLOOKUP($C905,[3]Sheet1!$C$1:$AE$1070,17,FALSE),"-")</f>
        <v>0</v>
      </c>
      <c r="T905" s="55">
        <f>IFERROR(VLOOKUP($C905,[3]Sheet1!$C$1:$AE$1070,18,FALSE),"-")</f>
        <v>0</v>
      </c>
      <c r="U905" s="148">
        <f>IFERROR(VLOOKUP($C905,[3]Sheet1!$C$1:$AE$1070,19,FALSE),"-")</f>
        <v>0</v>
      </c>
      <c r="V905" s="148">
        <f>IFERROR(VLOOKUP($C905,[3]Sheet1!$C$1:$AE$1070,20,FALSE),"-")</f>
        <v>12</v>
      </c>
      <c r="W905" s="148" t="str">
        <f>IFERROR(VLOOKUP($C905,[3]Sheet1!$C$1:$AE$1070,21,FALSE),"-")</f>
        <v xml:space="preserve">SIDE MEMBER SUB     </v>
      </c>
      <c r="X905" s="158" t="s">
        <v>14</v>
      </c>
      <c r="Y905" s="158"/>
      <c r="Z905" s="158"/>
      <c r="AA905" s="176" t="s">
        <v>522</v>
      </c>
      <c r="AB905" s="176"/>
      <c r="AC905" s="177"/>
      <c r="AD905" s="178" t="s">
        <v>523</v>
      </c>
      <c r="AE905" s="179"/>
      <c r="AF905" s="179"/>
      <c r="AG905" s="180"/>
      <c r="AH905" s="180"/>
      <c r="AI905" s="180"/>
      <c r="AJ905" s="181"/>
      <c r="AK905" s="181"/>
      <c r="AL905" s="181"/>
      <c r="AM905" s="181"/>
      <c r="AN905" s="181"/>
      <c r="AO905" s="181"/>
      <c r="AP905" s="207" t="s">
        <v>524</v>
      </c>
      <c r="AQ905" s="30"/>
      <c r="AR905" s="26"/>
    </row>
    <row r="906" spans="1:47" s="2" customFormat="1">
      <c r="A906" s="19">
        <v>873</v>
      </c>
      <c r="B906" s="8" t="s">
        <v>404</v>
      </c>
      <c r="C906" s="74">
        <v>8975588160</v>
      </c>
      <c r="D906" s="25" t="s">
        <v>471</v>
      </c>
      <c r="E906" s="25"/>
      <c r="F906" s="22" t="s">
        <v>151</v>
      </c>
      <c r="G906" s="23" t="s">
        <v>407</v>
      </c>
      <c r="H906" s="51"/>
      <c r="I906" s="55">
        <f>IFERROR(VLOOKUP($C906,[3]Sheet1!$C$1:$AE$1070,7,FALSE),"-")</f>
        <v>0</v>
      </c>
      <c r="J906" s="55">
        <f>IFERROR(VLOOKUP($C906,[3]Sheet1!$C$1:$AE$1070,8,FALSE),"-")</f>
        <v>0</v>
      </c>
      <c r="K906" s="55">
        <f>IFERROR(VLOOKUP($C906,[3]Sheet1!$C$1:$AE$1070,9,FALSE),"-")</f>
        <v>0</v>
      </c>
      <c r="L906" s="55">
        <f>IFERROR(VLOOKUP($C906,[3]Sheet1!$C$1:$AE$1070,10,FALSE),"-")</f>
        <v>0</v>
      </c>
      <c r="M906" s="55">
        <f>IFERROR(VLOOKUP($C906,[3]Sheet1!$C$1:$AE$1070,11,FALSE),"-")</f>
        <v>0</v>
      </c>
      <c r="N906" s="55">
        <f>IFERROR(VLOOKUP($C906,[3]Sheet1!$C$1:$AE$1070,12,FALSE),"-")</f>
        <v>0</v>
      </c>
      <c r="O906" s="55">
        <f>IFERROR(VLOOKUP($C906,[3]Sheet1!$C$1:$AE$1070,13,FALSE),"-")</f>
        <v>0</v>
      </c>
      <c r="P906" s="55">
        <f>IFERROR(VLOOKUP($C906,[3]Sheet1!$C$1:$AE$1070,14,FALSE),"-")</f>
        <v>0</v>
      </c>
      <c r="Q906" s="55">
        <f>IFERROR(VLOOKUP($C906,[3]Sheet1!$C$1:$AE$1070,15,FALSE),"-")</f>
        <v>0</v>
      </c>
      <c r="R906" s="55">
        <f>IFERROR(VLOOKUP($C906,[3]Sheet1!$C$1:$AE$1070,16,FALSE),"-")</f>
        <v>12</v>
      </c>
      <c r="S906" s="55">
        <f>IFERROR(VLOOKUP($C906,[3]Sheet1!$C$1:$AE$1070,17,FALSE),"-")</f>
        <v>0</v>
      </c>
      <c r="T906" s="55">
        <f>IFERROR(VLOOKUP($C906,[3]Sheet1!$C$1:$AE$1070,18,FALSE),"-")</f>
        <v>0</v>
      </c>
      <c r="U906" s="148">
        <f>IFERROR(VLOOKUP($C906,[3]Sheet1!$C$1:$AE$1070,19,FALSE),"-")</f>
        <v>0</v>
      </c>
      <c r="V906" s="148">
        <f>IFERROR(VLOOKUP($C906,[3]Sheet1!$C$1:$AE$1070,20,FALSE),"-")</f>
        <v>12</v>
      </c>
      <c r="W906" s="148" t="str">
        <f>IFERROR(VLOOKUP($C906,[3]Sheet1!$C$1:$AE$1070,21,FALSE),"-")</f>
        <v xml:space="preserve">SIDE MEMBER SUB     </v>
      </c>
      <c r="X906" s="158" t="s">
        <v>14</v>
      </c>
      <c r="Y906" s="158"/>
      <c r="Z906" s="158"/>
      <c r="AA906" s="176" t="s">
        <v>522</v>
      </c>
      <c r="AB906" s="176"/>
      <c r="AC906" s="177"/>
      <c r="AD906" s="178" t="s">
        <v>523</v>
      </c>
      <c r="AE906" s="179"/>
      <c r="AF906" s="179"/>
      <c r="AG906" s="180"/>
      <c r="AH906" s="180"/>
      <c r="AI906" s="180"/>
      <c r="AJ906" s="181"/>
      <c r="AK906" s="181"/>
      <c r="AL906" s="181"/>
      <c r="AM906" s="181"/>
      <c r="AN906" s="181"/>
      <c r="AO906" s="181"/>
      <c r="AP906" s="207" t="s">
        <v>524</v>
      </c>
      <c r="AQ906" s="30"/>
      <c r="AR906" s="26"/>
    </row>
    <row r="907" spans="1:47" s="2" customFormat="1">
      <c r="A907" s="19">
        <v>874</v>
      </c>
      <c r="B907" s="8" t="s">
        <v>404</v>
      </c>
      <c r="C907" s="27">
        <v>8975511280</v>
      </c>
      <c r="D907" s="25" t="s">
        <v>471</v>
      </c>
      <c r="E907" s="25"/>
      <c r="F907" s="22" t="s">
        <v>151</v>
      </c>
      <c r="G907" s="23" t="s">
        <v>432</v>
      </c>
      <c r="H907" s="51"/>
      <c r="I907" s="55">
        <f>IFERROR(VLOOKUP($C907,[3]Sheet1!$C$1:$AE$1070,7,FALSE),"-")</f>
        <v>36</v>
      </c>
      <c r="J907" s="55">
        <f>IFERROR(VLOOKUP($C907,[3]Sheet1!$C$1:$AE$1070,8,FALSE),"-")</f>
        <v>24</v>
      </c>
      <c r="K907" s="55">
        <f>IFERROR(VLOOKUP($C907,[3]Sheet1!$C$1:$AE$1070,9,FALSE),"-")</f>
        <v>0</v>
      </c>
      <c r="L907" s="55">
        <f>IFERROR(VLOOKUP($C907,[3]Sheet1!$C$1:$AE$1070,10,FALSE),"-")</f>
        <v>0</v>
      </c>
      <c r="M907" s="55">
        <f>IFERROR(VLOOKUP($C907,[3]Sheet1!$C$1:$AE$1070,11,FALSE),"-")</f>
        <v>0</v>
      </c>
      <c r="N907" s="55">
        <f>IFERROR(VLOOKUP($C907,[3]Sheet1!$C$1:$AE$1070,12,FALSE),"-")</f>
        <v>24</v>
      </c>
      <c r="O907" s="55">
        <f>IFERROR(VLOOKUP($C907,[3]Sheet1!$C$1:$AE$1070,13,FALSE),"-")</f>
        <v>0</v>
      </c>
      <c r="P907" s="55">
        <f>IFERROR(VLOOKUP($C907,[3]Sheet1!$C$1:$AE$1070,14,FALSE),"-")</f>
        <v>0</v>
      </c>
      <c r="Q907" s="55">
        <f>IFERROR(VLOOKUP($C907,[3]Sheet1!$C$1:$AE$1070,15,FALSE),"-")</f>
        <v>0</v>
      </c>
      <c r="R907" s="55">
        <f>IFERROR(VLOOKUP($C907,[3]Sheet1!$C$1:$AE$1070,16,FALSE),"-")</f>
        <v>0</v>
      </c>
      <c r="S907" s="55">
        <f>IFERROR(VLOOKUP($C907,[3]Sheet1!$C$1:$AE$1070,17,FALSE),"-")</f>
        <v>0</v>
      </c>
      <c r="T907" s="55">
        <f>IFERROR(VLOOKUP($C907,[3]Sheet1!$C$1:$AE$1070,18,FALSE),"-")</f>
        <v>0</v>
      </c>
      <c r="U907" s="148">
        <f>IFERROR(VLOOKUP($C907,[3]Sheet1!$C$1:$AE$1070,19,FALSE),"-")</f>
        <v>0</v>
      </c>
      <c r="V907" s="148">
        <f>IFERROR(VLOOKUP($C907,[3]Sheet1!$C$1:$AE$1070,20,FALSE),"-")</f>
        <v>84</v>
      </c>
      <c r="W907" s="148" t="str">
        <f>IFERROR(VLOOKUP($C907,[3]Sheet1!$C$1:$AE$1070,21,FALSE),"-")</f>
        <v xml:space="preserve">SIDE MEMBER ASM     </v>
      </c>
      <c r="X907" s="158" t="s">
        <v>14</v>
      </c>
      <c r="Y907" s="158"/>
      <c r="Z907" s="158"/>
      <c r="AA907" s="208" t="s">
        <v>525</v>
      </c>
      <c r="AB907" s="176"/>
      <c r="AC907" s="177"/>
      <c r="AD907" s="178" t="s">
        <v>526</v>
      </c>
      <c r="AE907" s="179"/>
      <c r="AF907" s="179"/>
      <c r="AG907" s="180"/>
      <c r="AH907" s="180"/>
      <c r="AI907" s="180"/>
      <c r="AJ907" s="181"/>
      <c r="AK907" s="181"/>
      <c r="AL907" s="181"/>
      <c r="AM907" s="181"/>
      <c r="AN907" s="181"/>
      <c r="AO907" s="181"/>
      <c r="AP907" s="207" t="s">
        <v>527</v>
      </c>
      <c r="AQ907" s="30"/>
      <c r="AR907" s="26"/>
    </row>
    <row r="908" spans="1:47">
      <c r="A908" s="19">
        <v>875</v>
      </c>
      <c r="B908" s="20" t="s">
        <v>404</v>
      </c>
      <c r="C908" s="24">
        <v>7552027540</v>
      </c>
      <c r="D908" s="25" t="s">
        <v>405</v>
      </c>
      <c r="E908" s="25"/>
      <c r="F908" s="22" t="s">
        <v>151</v>
      </c>
      <c r="G908" s="23" t="s">
        <v>407</v>
      </c>
      <c r="H908" s="51"/>
      <c r="I908" s="55">
        <f>IFERROR(VLOOKUP($C908,[3]Sheet1!$C$1:$AE$1070,7,FALSE),"-")</f>
        <v>36</v>
      </c>
      <c r="J908" s="55">
        <f>IFERROR(VLOOKUP($C908,[3]Sheet1!$C$1:$AE$1070,8,FALSE),"-")</f>
        <v>24</v>
      </c>
      <c r="K908" s="55">
        <f>IFERROR(VLOOKUP($C908,[3]Sheet1!$C$1:$AE$1070,9,FALSE),"-")</f>
        <v>0</v>
      </c>
      <c r="L908" s="55">
        <f>IFERROR(VLOOKUP($C908,[3]Sheet1!$C$1:$AE$1070,10,FALSE),"-")</f>
        <v>0</v>
      </c>
      <c r="M908" s="55">
        <f>IFERROR(VLOOKUP($C908,[3]Sheet1!$C$1:$AE$1070,11,FALSE),"-")</f>
        <v>0</v>
      </c>
      <c r="N908" s="55">
        <f>IFERROR(VLOOKUP($C908,[3]Sheet1!$C$1:$AE$1070,12,FALSE),"-")</f>
        <v>24</v>
      </c>
      <c r="O908" s="55">
        <f>IFERROR(VLOOKUP($C908,[3]Sheet1!$C$1:$AE$1070,13,FALSE),"-")</f>
        <v>0</v>
      </c>
      <c r="P908" s="55">
        <f>IFERROR(VLOOKUP($C908,[3]Sheet1!$C$1:$AE$1070,14,FALSE),"-")</f>
        <v>0</v>
      </c>
      <c r="Q908" s="55">
        <f>IFERROR(VLOOKUP($C908,[3]Sheet1!$C$1:$AE$1070,15,FALSE),"-")</f>
        <v>0</v>
      </c>
      <c r="R908" s="55">
        <f>IFERROR(VLOOKUP($C908,[3]Sheet1!$C$1:$AE$1070,16,FALSE),"-")</f>
        <v>0</v>
      </c>
      <c r="S908" s="55">
        <f>IFERROR(VLOOKUP($C908,[3]Sheet1!$C$1:$AE$1070,17,FALSE),"-")</f>
        <v>0</v>
      </c>
      <c r="T908" s="55">
        <f>IFERROR(VLOOKUP($C908,[3]Sheet1!$C$1:$AE$1070,18,FALSE),"-")</f>
        <v>0</v>
      </c>
      <c r="U908" s="148">
        <f>IFERROR(VLOOKUP($C908,[3]Sheet1!$C$1:$AE$1070,19,FALSE),"-")</f>
        <v>0</v>
      </c>
      <c r="V908" s="148">
        <f>IFERROR(VLOOKUP($C908,[3]Sheet1!$C$1:$AE$1070,20,FALSE),"-")</f>
        <v>84</v>
      </c>
      <c r="W908" s="148" t="str">
        <f>IFERROR(VLOOKUP($C908,[3]Sheet1!$C$1:$AE$1070,21,FALSE),"-")</f>
        <v xml:space="preserve">SIDE MEMBER ASM     </v>
      </c>
      <c r="X908" s="158" t="s">
        <v>14</v>
      </c>
      <c r="Y908" s="158"/>
      <c r="Z908" s="158"/>
      <c r="AA908" s="208" t="s">
        <v>528</v>
      </c>
      <c r="AB908" s="158"/>
      <c r="AC908" s="179"/>
      <c r="AD908" s="178" t="s">
        <v>529</v>
      </c>
      <c r="AE908" s="179"/>
      <c r="AF908" s="179"/>
      <c r="AG908" s="180"/>
      <c r="AH908" s="180"/>
      <c r="AI908" s="180"/>
      <c r="AJ908" s="181"/>
      <c r="AK908" s="181"/>
      <c r="AL908" s="181"/>
      <c r="AM908" s="181"/>
      <c r="AN908" s="181"/>
      <c r="AO908" s="181"/>
      <c r="AP908" s="207" t="s">
        <v>530</v>
      </c>
      <c r="AQ908" s="30"/>
      <c r="AR908" s="18"/>
      <c r="AS908" s="18"/>
      <c r="AT908" s="1"/>
      <c r="AU908" s="1"/>
    </row>
    <row r="909" spans="1:47" s="2" customFormat="1">
      <c r="A909" s="19">
        <v>876</v>
      </c>
      <c r="B909" s="8" t="s">
        <v>404</v>
      </c>
      <c r="C909" s="27">
        <v>8975511290</v>
      </c>
      <c r="D909" s="25" t="s">
        <v>471</v>
      </c>
      <c r="E909" s="25"/>
      <c r="F909" s="22" t="s">
        <v>151</v>
      </c>
      <c r="G909" s="23" t="s">
        <v>407</v>
      </c>
      <c r="H909" s="51"/>
      <c r="I909" s="55" t="str">
        <f>IFERROR(VLOOKUP($C909,[3]Sheet1!$C$1:$AE$1070,7,FALSE),"-")</f>
        <v>-</v>
      </c>
      <c r="J909" s="55" t="str">
        <f>IFERROR(VLOOKUP($C909,[3]Sheet1!$C$1:$AE$1070,8,FALSE),"-")</f>
        <v>-</v>
      </c>
      <c r="K909" s="55" t="str">
        <f>IFERROR(VLOOKUP($C909,[3]Sheet1!$C$1:$AE$1070,9,FALSE),"-")</f>
        <v>-</v>
      </c>
      <c r="L909" s="55" t="str">
        <f>IFERROR(VLOOKUP($C909,[3]Sheet1!$C$1:$AE$1070,10,FALSE),"-")</f>
        <v>-</v>
      </c>
      <c r="M909" s="55" t="str">
        <f>IFERROR(VLOOKUP($C909,[3]Sheet1!$C$1:$AE$1070,11,FALSE),"-")</f>
        <v>-</v>
      </c>
      <c r="N909" s="55" t="str">
        <f>IFERROR(VLOOKUP($C909,[3]Sheet1!$C$1:$AE$1070,12,FALSE),"-")</f>
        <v>-</v>
      </c>
      <c r="O909" s="55" t="str">
        <f>IFERROR(VLOOKUP($C909,[3]Sheet1!$C$1:$AE$1070,13,FALSE),"-")</f>
        <v>-</v>
      </c>
      <c r="P909" s="55" t="str">
        <f>IFERROR(VLOOKUP($C909,[3]Sheet1!$C$1:$AE$1070,14,FALSE),"-")</f>
        <v>-</v>
      </c>
      <c r="Q909" s="55" t="str">
        <f>IFERROR(VLOOKUP($C909,[3]Sheet1!$C$1:$AE$1070,15,FALSE),"-")</f>
        <v>-</v>
      </c>
      <c r="R909" s="55" t="str">
        <f>IFERROR(VLOOKUP($C909,[3]Sheet1!$C$1:$AE$1070,16,FALSE),"-")</f>
        <v>-</v>
      </c>
      <c r="S909" s="55" t="str">
        <f>IFERROR(VLOOKUP($C909,[3]Sheet1!$C$1:$AE$1070,17,FALSE),"-")</f>
        <v>-</v>
      </c>
      <c r="T909" s="55" t="str">
        <f>IFERROR(VLOOKUP($C909,[3]Sheet1!$C$1:$AE$1070,18,FALSE),"-")</f>
        <v>-</v>
      </c>
      <c r="U909" s="148" t="str">
        <f>IFERROR(VLOOKUP($C909,[3]Sheet1!$C$1:$AE$1070,19,FALSE),"-")</f>
        <v>-</v>
      </c>
      <c r="V909" s="148" t="str">
        <f>IFERROR(VLOOKUP($C909,[3]Sheet1!$C$1:$AE$1070,20,FALSE),"-")</f>
        <v>-</v>
      </c>
      <c r="W909" s="148" t="str">
        <f>IFERROR(VLOOKUP($C909,[3]Sheet1!$C$1:$AE$1070,21,FALSE),"-")</f>
        <v>-</v>
      </c>
      <c r="X909" s="158" t="s">
        <v>14</v>
      </c>
      <c r="Y909" s="158"/>
      <c r="Z909" s="158"/>
      <c r="AA909" s="176" t="s">
        <v>531</v>
      </c>
      <c r="AB909" s="176"/>
      <c r="AC909" s="177"/>
      <c r="AD909" s="178" t="s">
        <v>526</v>
      </c>
      <c r="AE909" s="179"/>
      <c r="AF909" s="179"/>
      <c r="AG909" s="180"/>
      <c r="AH909" s="180"/>
      <c r="AI909" s="180"/>
      <c r="AJ909" s="181"/>
      <c r="AK909" s="181"/>
      <c r="AL909" s="181"/>
      <c r="AM909" s="181"/>
      <c r="AN909" s="181"/>
      <c r="AO909" s="181"/>
      <c r="AP909" s="207" t="s">
        <v>527</v>
      </c>
      <c r="AQ909" s="30"/>
      <c r="AR909" s="26"/>
    </row>
    <row r="910" spans="1:47" s="2" customFormat="1">
      <c r="A910" s="19">
        <v>877</v>
      </c>
      <c r="B910" s="8" t="s">
        <v>404</v>
      </c>
      <c r="C910" s="27">
        <v>8975511441</v>
      </c>
      <c r="D910" s="25" t="s">
        <v>471</v>
      </c>
      <c r="E910" s="25"/>
      <c r="F910" s="22" t="s">
        <v>151</v>
      </c>
      <c r="G910" s="23" t="s">
        <v>432</v>
      </c>
      <c r="H910" s="51"/>
      <c r="I910" s="55">
        <f>IFERROR(VLOOKUP($C910,[3]Sheet1!$C$1:$AE$1070,7,FALSE),"-")</f>
        <v>0</v>
      </c>
      <c r="J910" s="55">
        <f>IFERROR(VLOOKUP($C910,[3]Sheet1!$C$1:$AE$1070,8,FALSE),"-")</f>
        <v>24</v>
      </c>
      <c r="K910" s="55">
        <f>IFERROR(VLOOKUP($C910,[3]Sheet1!$C$1:$AE$1070,9,FALSE),"-")</f>
        <v>0</v>
      </c>
      <c r="L910" s="55">
        <f>IFERROR(VLOOKUP($C910,[3]Sheet1!$C$1:$AE$1070,10,FALSE),"-")</f>
        <v>12</v>
      </c>
      <c r="M910" s="55">
        <f>IFERROR(VLOOKUP($C910,[3]Sheet1!$C$1:$AE$1070,11,FALSE),"-")</f>
        <v>24</v>
      </c>
      <c r="N910" s="55">
        <f>IFERROR(VLOOKUP($C910,[3]Sheet1!$C$1:$AE$1070,12,FALSE),"-")</f>
        <v>6</v>
      </c>
      <c r="O910" s="55">
        <f>IFERROR(VLOOKUP($C910,[3]Sheet1!$C$1:$AE$1070,13,FALSE),"-")</f>
        <v>0</v>
      </c>
      <c r="P910" s="55">
        <f>IFERROR(VLOOKUP($C910,[3]Sheet1!$C$1:$AE$1070,14,FALSE),"-")</f>
        <v>0</v>
      </c>
      <c r="Q910" s="55">
        <f>IFERROR(VLOOKUP($C910,[3]Sheet1!$C$1:$AE$1070,15,FALSE),"-")</f>
        <v>6</v>
      </c>
      <c r="R910" s="55">
        <f>IFERROR(VLOOKUP($C910,[3]Sheet1!$C$1:$AE$1070,16,FALSE),"-")</f>
        <v>6</v>
      </c>
      <c r="S910" s="55">
        <f>IFERROR(VLOOKUP($C910,[3]Sheet1!$C$1:$AE$1070,17,FALSE),"-")</f>
        <v>6</v>
      </c>
      <c r="T910" s="55">
        <f>IFERROR(VLOOKUP($C910,[3]Sheet1!$C$1:$AE$1070,18,FALSE),"-")</f>
        <v>6</v>
      </c>
      <c r="U910" s="148">
        <f>IFERROR(VLOOKUP($C910,[3]Sheet1!$C$1:$AE$1070,19,FALSE),"-")</f>
        <v>6</v>
      </c>
      <c r="V910" s="148">
        <f>IFERROR(VLOOKUP($C910,[3]Sheet1!$C$1:$AE$1070,20,FALSE),"-")</f>
        <v>96</v>
      </c>
      <c r="W910" s="148" t="str">
        <f>IFERROR(VLOOKUP($C910,[3]Sheet1!$C$1:$AE$1070,21,FALSE),"-")</f>
        <v xml:space="preserve">SIDE MEMBER ASM     </v>
      </c>
      <c r="X910" s="158" t="s">
        <v>14</v>
      </c>
      <c r="Y910" s="158"/>
      <c r="Z910" s="158"/>
      <c r="AA910" s="209" t="s">
        <v>532</v>
      </c>
      <c r="AB910" s="176"/>
      <c r="AC910" s="177"/>
      <c r="AD910" s="210" t="s">
        <v>533</v>
      </c>
      <c r="AE910" s="179"/>
      <c r="AF910" s="179"/>
      <c r="AG910" s="180"/>
      <c r="AH910" s="180"/>
      <c r="AI910" s="180"/>
      <c r="AJ910" s="181"/>
      <c r="AK910" s="181"/>
      <c r="AL910" s="181"/>
      <c r="AM910" s="181"/>
      <c r="AN910" s="181"/>
      <c r="AO910" s="181"/>
      <c r="AP910" s="211" t="s">
        <v>534</v>
      </c>
      <c r="AQ910" s="30"/>
      <c r="AR910" s="26"/>
    </row>
    <row r="911" spans="1:47" s="2" customFormat="1">
      <c r="A911" s="19">
        <v>878</v>
      </c>
      <c r="B911" s="8" t="s">
        <v>404</v>
      </c>
      <c r="C911" s="27">
        <v>8975511450</v>
      </c>
      <c r="D911" s="25" t="s">
        <v>471</v>
      </c>
      <c r="E911" s="25"/>
      <c r="F911" s="22" t="s">
        <v>151</v>
      </c>
      <c r="G911" s="23" t="s">
        <v>407</v>
      </c>
      <c r="H911" s="51"/>
      <c r="I911" s="55" t="str">
        <f>IFERROR(VLOOKUP($C911,[3]Sheet1!$C$1:$AE$1070,7,FALSE),"-")</f>
        <v>-</v>
      </c>
      <c r="J911" s="55" t="str">
        <f>IFERROR(VLOOKUP($C911,[3]Sheet1!$C$1:$AE$1070,8,FALSE),"-")</f>
        <v>-</v>
      </c>
      <c r="K911" s="55" t="str">
        <f>IFERROR(VLOOKUP($C911,[3]Sheet1!$C$1:$AE$1070,9,FALSE),"-")</f>
        <v>-</v>
      </c>
      <c r="L911" s="55" t="str">
        <f>IFERROR(VLOOKUP($C911,[3]Sheet1!$C$1:$AE$1070,10,FALSE),"-")</f>
        <v>-</v>
      </c>
      <c r="M911" s="55" t="str">
        <f>IFERROR(VLOOKUP($C911,[3]Sheet1!$C$1:$AE$1070,11,FALSE),"-")</f>
        <v>-</v>
      </c>
      <c r="N911" s="55" t="str">
        <f>IFERROR(VLOOKUP($C911,[3]Sheet1!$C$1:$AE$1070,12,FALSE),"-")</f>
        <v>-</v>
      </c>
      <c r="O911" s="55" t="str">
        <f>IFERROR(VLOOKUP($C911,[3]Sheet1!$C$1:$AE$1070,13,FALSE),"-")</f>
        <v>-</v>
      </c>
      <c r="P911" s="55" t="str">
        <f>IFERROR(VLOOKUP($C911,[3]Sheet1!$C$1:$AE$1070,14,FALSE),"-")</f>
        <v>-</v>
      </c>
      <c r="Q911" s="55" t="str">
        <f>IFERROR(VLOOKUP($C911,[3]Sheet1!$C$1:$AE$1070,15,FALSE),"-")</f>
        <v>-</v>
      </c>
      <c r="R911" s="55" t="str">
        <f>IFERROR(VLOOKUP($C911,[3]Sheet1!$C$1:$AE$1070,16,FALSE),"-")</f>
        <v>-</v>
      </c>
      <c r="S911" s="55" t="str">
        <f>IFERROR(VLOOKUP($C911,[3]Sheet1!$C$1:$AE$1070,17,FALSE),"-")</f>
        <v>-</v>
      </c>
      <c r="T911" s="55" t="str">
        <f>IFERROR(VLOOKUP($C911,[3]Sheet1!$C$1:$AE$1070,18,FALSE),"-")</f>
        <v>-</v>
      </c>
      <c r="U911" s="148" t="str">
        <f>IFERROR(VLOOKUP($C911,[3]Sheet1!$C$1:$AE$1070,19,FALSE),"-")</f>
        <v>-</v>
      </c>
      <c r="V911" s="148" t="str">
        <f>IFERROR(VLOOKUP($C911,[3]Sheet1!$C$1:$AE$1070,20,FALSE),"-")</f>
        <v>-</v>
      </c>
      <c r="W911" s="148" t="str">
        <f>IFERROR(VLOOKUP($C911,[3]Sheet1!$C$1:$AE$1070,21,FALSE),"-")</f>
        <v>-</v>
      </c>
      <c r="X911" s="158" t="s">
        <v>14</v>
      </c>
      <c r="Y911" s="158"/>
      <c r="Z911" s="158"/>
      <c r="AA911" s="209" t="s">
        <v>532</v>
      </c>
      <c r="AB911" s="176"/>
      <c r="AC911" s="177"/>
      <c r="AD911" s="178" t="s">
        <v>535</v>
      </c>
      <c r="AE911" s="179"/>
      <c r="AF911" s="179"/>
      <c r="AG911" s="180"/>
      <c r="AH911" s="180"/>
      <c r="AI911" s="180"/>
      <c r="AJ911" s="181"/>
      <c r="AK911" s="181"/>
      <c r="AL911" s="181"/>
      <c r="AM911" s="181"/>
      <c r="AN911" s="181"/>
      <c r="AO911" s="181"/>
      <c r="AP911" s="211" t="s">
        <v>534</v>
      </c>
      <c r="AQ911" s="30"/>
      <c r="AR911" s="26"/>
    </row>
    <row r="912" spans="1:47" s="2" customFormat="1">
      <c r="A912" s="274">
        <v>879</v>
      </c>
      <c r="B912" s="275" t="s">
        <v>404</v>
      </c>
      <c r="C912" s="74">
        <v>7552002610</v>
      </c>
      <c r="D912" s="276" t="s">
        <v>36</v>
      </c>
      <c r="E912" s="25"/>
      <c r="F912" s="22" t="s">
        <v>151</v>
      </c>
      <c r="G912" s="23" t="s">
        <v>407</v>
      </c>
      <c r="H912" s="51"/>
      <c r="I912" s="55" t="str">
        <f>IFERROR(VLOOKUP($C912,[3]Sheet1!$C$1:$AE$1070,7,FALSE),"-")</f>
        <v>-</v>
      </c>
      <c r="J912" s="55" t="str">
        <f>IFERROR(VLOOKUP($C912,[3]Sheet1!$C$1:$AE$1070,8,FALSE),"-")</f>
        <v>-</v>
      </c>
      <c r="K912" s="55" t="str">
        <f>IFERROR(VLOOKUP($C912,[3]Sheet1!$C$1:$AE$1070,9,FALSE),"-")</f>
        <v>-</v>
      </c>
      <c r="L912" s="55" t="str">
        <f>IFERROR(VLOOKUP($C912,[3]Sheet1!$C$1:$AE$1070,10,FALSE),"-")</f>
        <v>-</v>
      </c>
      <c r="M912" s="55" t="str">
        <f>IFERROR(VLOOKUP($C912,[3]Sheet1!$C$1:$AE$1070,11,FALSE),"-")</f>
        <v>-</v>
      </c>
      <c r="N912" s="55" t="str">
        <f>IFERROR(VLOOKUP($C912,[3]Sheet1!$C$1:$AE$1070,12,FALSE),"-")</f>
        <v>-</v>
      </c>
      <c r="O912" s="55" t="str">
        <f>IFERROR(VLOOKUP($C912,[3]Sheet1!$C$1:$AE$1070,13,FALSE),"-")</f>
        <v>-</v>
      </c>
      <c r="P912" s="55" t="str">
        <f>IFERROR(VLOOKUP($C912,[3]Sheet1!$C$1:$AE$1070,14,FALSE),"-")</f>
        <v>-</v>
      </c>
      <c r="Q912" s="55" t="str">
        <f>IFERROR(VLOOKUP($C912,[3]Sheet1!$C$1:$AE$1070,15,FALSE),"-")</f>
        <v>-</v>
      </c>
      <c r="R912" s="55" t="str">
        <f>IFERROR(VLOOKUP($C912,[3]Sheet1!$C$1:$AE$1070,16,FALSE),"-")</f>
        <v>-</v>
      </c>
      <c r="S912" s="55" t="str">
        <f>IFERROR(VLOOKUP($C912,[3]Sheet1!$C$1:$AE$1070,17,FALSE),"-")</f>
        <v>-</v>
      </c>
      <c r="T912" s="55" t="str">
        <f>IFERROR(VLOOKUP($C912,[3]Sheet1!$C$1:$AE$1070,18,FALSE),"-")</f>
        <v>-</v>
      </c>
      <c r="U912" s="148" t="str">
        <f>IFERROR(VLOOKUP($C912,[3]Sheet1!$C$1:$AE$1070,19,FALSE),"-")</f>
        <v>-</v>
      </c>
      <c r="V912" s="148" t="str">
        <f>IFERROR(VLOOKUP($C912,[3]Sheet1!$C$1:$AE$1070,20,FALSE),"-")</f>
        <v>-</v>
      </c>
      <c r="W912" s="148" t="str">
        <f>IFERROR(VLOOKUP($C912,[3]Sheet1!$C$1:$AE$1070,21,FALSE),"-")</f>
        <v>-</v>
      </c>
      <c r="X912" s="158" t="s">
        <v>14</v>
      </c>
      <c r="Y912" s="158"/>
      <c r="Z912" s="158"/>
      <c r="AA912" s="212" t="s">
        <v>536</v>
      </c>
      <c r="AB912" s="176"/>
      <c r="AC912" s="177"/>
      <c r="AD912" s="178"/>
      <c r="AE912" s="179"/>
      <c r="AF912" s="179"/>
      <c r="AG912" s="180"/>
      <c r="AH912" s="180"/>
      <c r="AI912" s="180"/>
      <c r="AJ912" s="181"/>
      <c r="AK912" s="181"/>
      <c r="AL912" s="181"/>
      <c r="AM912" s="181"/>
      <c r="AN912" s="181"/>
      <c r="AO912" s="181"/>
      <c r="AP912" s="213" t="s">
        <v>488</v>
      </c>
      <c r="AQ912" s="30"/>
      <c r="AR912" s="26"/>
    </row>
    <row r="913" spans="1:44" s="2" customFormat="1">
      <c r="A913" s="19">
        <v>880</v>
      </c>
      <c r="B913" s="8" t="s">
        <v>404</v>
      </c>
      <c r="C913" s="27">
        <v>8975511140</v>
      </c>
      <c r="D913" s="25" t="s">
        <v>474</v>
      </c>
      <c r="E913" s="25"/>
      <c r="F913" s="22" t="s">
        <v>151</v>
      </c>
      <c r="G913" s="23" t="s">
        <v>432</v>
      </c>
      <c r="H913" s="51"/>
      <c r="I913" s="55">
        <f>IFERROR(VLOOKUP($C913,[3]Sheet1!$C$1:$AE$1070,7,FALSE),"-")</f>
        <v>0</v>
      </c>
      <c r="J913" s="55">
        <f>IFERROR(VLOOKUP($C913,[3]Sheet1!$C$1:$AE$1070,8,FALSE),"-")</f>
        <v>0</v>
      </c>
      <c r="K913" s="55">
        <f>IFERROR(VLOOKUP($C913,[3]Sheet1!$C$1:$AE$1070,9,FALSE),"-")</f>
        <v>0</v>
      </c>
      <c r="L913" s="55">
        <f>IFERROR(VLOOKUP($C913,[3]Sheet1!$C$1:$AE$1070,10,FALSE),"-")</f>
        <v>0</v>
      </c>
      <c r="M913" s="55">
        <f>IFERROR(VLOOKUP($C913,[3]Sheet1!$C$1:$AE$1070,11,FALSE),"-")</f>
        <v>0</v>
      </c>
      <c r="N913" s="55">
        <f>IFERROR(VLOOKUP($C913,[3]Sheet1!$C$1:$AE$1070,12,FALSE),"-")</f>
        <v>0</v>
      </c>
      <c r="O913" s="55">
        <f>IFERROR(VLOOKUP($C913,[3]Sheet1!$C$1:$AE$1070,13,FALSE),"-")</f>
        <v>0</v>
      </c>
      <c r="P913" s="55">
        <f>IFERROR(VLOOKUP($C913,[3]Sheet1!$C$1:$AE$1070,14,FALSE),"-")</f>
        <v>0</v>
      </c>
      <c r="Q913" s="55">
        <f>IFERROR(VLOOKUP($C913,[3]Sheet1!$C$1:$AE$1070,15,FALSE),"-")</f>
        <v>0</v>
      </c>
      <c r="R913" s="55">
        <f>IFERROR(VLOOKUP($C913,[3]Sheet1!$C$1:$AE$1070,16,FALSE),"-")</f>
        <v>12</v>
      </c>
      <c r="S913" s="55">
        <f>IFERROR(VLOOKUP($C913,[3]Sheet1!$C$1:$AE$1070,17,FALSE),"-")</f>
        <v>0</v>
      </c>
      <c r="T913" s="55">
        <f>IFERROR(VLOOKUP($C913,[3]Sheet1!$C$1:$AE$1070,18,FALSE),"-")</f>
        <v>0</v>
      </c>
      <c r="U913" s="148">
        <f>IFERROR(VLOOKUP($C913,[3]Sheet1!$C$1:$AE$1070,19,FALSE),"-")</f>
        <v>0</v>
      </c>
      <c r="V913" s="148">
        <f>IFERROR(VLOOKUP($C913,[3]Sheet1!$C$1:$AE$1070,20,FALSE),"-")</f>
        <v>12</v>
      </c>
      <c r="W913" s="148" t="str">
        <f>IFERROR(VLOOKUP($C913,[3]Sheet1!$C$1:$AE$1070,21,FALSE),"-")</f>
        <v xml:space="preserve">SIDE MEMBER ASM;    </v>
      </c>
      <c r="X913" s="158" t="s">
        <v>14</v>
      </c>
      <c r="Y913" s="158"/>
      <c r="Z913" s="158"/>
      <c r="AA913" s="176" t="s">
        <v>537</v>
      </c>
      <c r="AB913" s="176"/>
      <c r="AC913" s="177"/>
      <c r="AD913" s="178" t="s">
        <v>526</v>
      </c>
      <c r="AE913" s="179"/>
      <c r="AF913" s="179"/>
      <c r="AG913" s="180"/>
      <c r="AH913" s="180"/>
      <c r="AI913" s="180"/>
      <c r="AJ913" s="181"/>
      <c r="AK913" s="181"/>
      <c r="AL913" s="181"/>
      <c r="AM913" s="181"/>
      <c r="AN913" s="181"/>
      <c r="AO913" s="181"/>
      <c r="AP913" s="207" t="s">
        <v>538</v>
      </c>
      <c r="AQ913" s="30"/>
      <c r="AR913" s="26"/>
    </row>
    <row r="914" spans="1:44" s="2" customFormat="1">
      <c r="A914" s="19">
        <v>881</v>
      </c>
      <c r="B914" s="8" t="s">
        <v>404</v>
      </c>
      <c r="C914" s="27">
        <v>8975511150</v>
      </c>
      <c r="D914" s="25" t="s">
        <v>474</v>
      </c>
      <c r="E914" s="25"/>
      <c r="F914" s="22" t="s">
        <v>151</v>
      </c>
      <c r="G914" s="23" t="s">
        <v>407</v>
      </c>
      <c r="H914" s="51"/>
      <c r="I914" s="55">
        <f>IFERROR(VLOOKUP($C914,[3]Sheet1!$C$1:$AE$1070,7,FALSE),"-")</f>
        <v>0</v>
      </c>
      <c r="J914" s="55">
        <f>IFERROR(VLOOKUP($C914,[3]Sheet1!$C$1:$AE$1070,8,FALSE),"-")</f>
        <v>0</v>
      </c>
      <c r="K914" s="55">
        <f>IFERROR(VLOOKUP($C914,[3]Sheet1!$C$1:$AE$1070,9,FALSE),"-")</f>
        <v>0</v>
      </c>
      <c r="L914" s="55">
        <f>IFERROR(VLOOKUP($C914,[3]Sheet1!$C$1:$AE$1070,10,FALSE),"-")</f>
        <v>0</v>
      </c>
      <c r="M914" s="55">
        <f>IFERROR(VLOOKUP($C914,[3]Sheet1!$C$1:$AE$1070,11,FALSE),"-")</f>
        <v>0</v>
      </c>
      <c r="N914" s="55">
        <f>IFERROR(VLOOKUP($C914,[3]Sheet1!$C$1:$AE$1070,12,FALSE),"-")</f>
        <v>0</v>
      </c>
      <c r="O914" s="55">
        <f>IFERROR(VLOOKUP($C914,[3]Sheet1!$C$1:$AE$1070,13,FALSE),"-")</f>
        <v>0</v>
      </c>
      <c r="P914" s="55">
        <f>IFERROR(VLOOKUP($C914,[3]Sheet1!$C$1:$AE$1070,14,FALSE),"-")</f>
        <v>0</v>
      </c>
      <c r="Q914" s="55">
        <f>IFERROR(VLOOKUP($C914,[3]Sheet1!$C$1:$AE$1070,15,FALSE),"-")</f>
        <v>0</v>
      </c>
      <c r="R914" s="55">
        <f>IFERROR(VLOOKUP($C914,[3]Sheet1!$C$1:$AE$1070,16,FALSE),"-")</f>
        <v>12</v>
      </c>
      <c r="S914" s="55">
        <f>IFERROR(VLOOKUP($C914,[3]Sheet1!$C$1:$AE$1070,17,FALSE),"-")</f>
        <v>0</v>
      </c>
      <c r="T914" s="55">
        <f>IFERROR(VLOOKUP($C914,[3]Sheet1!$C$1:$AE$1070,18,FALSE),"-")</f>
        <v>0</v>
      </c>
      <c r="U914" s="148">
        <f>IFERROR(VLOOKUP($C914,[3]Sheet1!$C$1:$AE$1070,19,FALSE),"-")</f>
        <v>0</v>
      </c>
      <c r="V914" s="148">
        <f>IFERROR(VLOOKUP($C914,[3]Sheet1!$C$1:$AE$1070,20,FALSE),"-")</f>
        <v>12</v>
      </c>
      <c r="W914" s="148" t="str">
        <f>IFERROR(VLOOKUP($C914,[3]Sheet1!$C$1:$AE$1070,21,FALSE),"-")</f>
        <v xml:space="preserve">SIDE MEMBER ASM     </v>
      </c>
      <c r="X914" s="158" t="s">
        <v>14</v>
      </c>
      <c r="Y914" s="158"/>
      <c r="Z914" s="158"/>
      <c r="AA914" s="176" t="s">
        <v>537</v>
      </c>
      <c r="AB914" s="176"/>
      <c r="AC914" s="177"/>
      <c r="AD914" s="178" t="s">
        <v>526</v>
      </c>
      <c r="AE914" s="179"/>
      <c r="AF914" s="179"/>
      <c r="AG914" s="180"/>
      <c r="AH914" s="180"/>
      <c r="AI914" s="180"/>
      <c r="AJ914" s="181"/>
      <c r="AK914" s="181"/>
      <c r="AL914" s="181"/>
      <c r="AM914" s="181"/>
      <c r="AN914" s="181"/>
      <c r="AO914" s="181"/>
      <c r="AP914" s="207" t="s">
        <v>538</v>
      </c>
      <c r="AQ914" s="30"/>
      <c r="AR914" s="26"/>
    </row>
    <row r="915" spans="1:44" s="2" customFormat="1">
      <c r="A915" s="19">
        <v>882</v>
      </c>
      <c r="B915" s="8" t="s">
        <v>404</v>
      </c>
      <c r="C915" s="27">
        <v>8975511180</v>
      </c>
      <c r="D915" s="25" t="s">
        <v>474</v>
      </c>
      <c r="E915" s="25"/>
      <c r="F915" s="22" t="s">
        <v>151</v>
      </c>
      <c r="G915" s="23" t="s">
        <v>432</v>
      </c>
      <c r="H915" s="51" t="s">
        <v>467</v>
      </c>
      <c r="I915" s="55" t="str">
        <f>IFERROR(VLOOKUP($C915,[3]Sheet1!$C$1:$AE$1070,7,FALSE),"-")</f>
        <v>-</v>
      </c>
      <c r="J915" s="55" t="str">
        <f>IFERROR(VLOOKUP($C915,[3]Sheet1!$C$1:$AE$1070,8,FALSE),"-")</f>
        <v>-</v>
      </c>
      <c r="K915" s="55" t="str">
        <f>IFERROR(VLOOKUP($C915,[3]Sheet1!$C$1:$AE$1070,9,FALSE),"-")</f>
        <v>-</v>
      </c>
      <c r="L915" s="55" t="str">
        <f>IFERROR(VLOOKUP($C915,[3]Sheet1!$C$1:$AE$1070,10,FALSE),"-")</f>
        <v>-</v>
      </c>
      <c r="M915" s="55" t="str">
        <f>IFERROR(VLOOKUP($C915,[3]Sheet1!$C$1:$AE$1070,11,FALSE),"-")</f>
        <v>-</v>
      </c>
      <c r="N915" s="55" t="str">
        <f>IFERROR(VLOOKUP($C915,[3]Sheet1!$C$1:$AE$1070,12,FALSE),"-")</f>
        <v>-</v>
      </c>
      <c r="O915" s="55" t="str">
        <f>IFERROR(VLOOKUP($C915,[3]Sheet1!$C$1:$AE$1070,13,FALSE),"-")</f>
        <v>-</v>
      </c>
      <c r="P915" s="55" t="str">
        <f>IFERROR(VLOOKUP($C915,[3]Sheet1!$C$1:$AE$1070,14,FALSE),"-")</f>
        <v>-</v>
      </c>
      <c r="Q915" s="55" t="str">
        <f>IFERROR(VLOOKUP($C915,[3]Sheet1!$C$1:$AE$1070,15,FALSE),"-")</f>
        <v>-</v>
      </c>
      <c r="R915" s="55" t="str">
        <f>IFERROR(VLOOKUP($C915,[3]Sheet1!$C$1:$AE$1070,16,FALSE),"-")</f>
        <v>-</v>
      </c>
      <c r="S915" s="55" t="str">
        <f>IFERROR(VLOOKUP($C915,[3]Sheet1!$C$1:$AE$1070,17,FALSE),"-")</f>
        <v>-</v>
      </c>
      <c r="T915" s="55" t="str">
        <f>IFERROR(VLOOKUP($C915,[3]Sheet1!$C$1:$AE$1070,18,FALSE),"-")</f>
        <v>-</v>
      </c>
      <c r="U915" s="148" t="str">
        <f>IFERROR(VLOOKUP($C915,[3]Sheet1!$C$1:$AE$1070,19,FALSE),"-")</f>
        <v>-</v>
      </c>
      <c r="V915" s="148" t="str">
        <f>IFERROR(VLOOKUP($C915,[3]Sheet1!$C$1:$AE$1070,20,FALSE),"-")</f>
        <v>-</v>
      </c>
      <c r="W915" s="148" t="str">
        <f>IFERROR(VLOOKUP($C915,[3]Sheet1!$C$1:$AE$1070,21,FALSE),"-")</f>
        <v>-</v>
      </c>
      <c r="X915" s="158" t="s">
        <v>14</v>
      </c>
      <c r="Y915" s="158"/>
      <c r="Z915" s="158"/>
      <c r="AA915" s="176"/>
      <c r="AB915" s="176"/>
      <c r="AC915" s="177"/>
      <c r="AD915" s="178" t="s">
        <v>526</v>
      </c>
      <c r="AE915" s="179"/>
      <c r="AF915" s="179"/>
      <c r="AG915" s="180"/>
      <c r="AH915" s="180"/>
      <c r="AI915" s="180"/>
      <c r="AJ915" s="181"/>
      <c r="AK915" s="181"/>
      <c r="AL915" s="181"/>
      <c r="AM915" s="181"/>
      <c r="AN915" s="181"/>
      <c r="AO915" s="181"/>
      <c r="AP915" s="196"/>
      <c r="AQ915" s="30"/>
      <c r="AR915" s="26"/>
    </row>
    <row r="916" spans="1:44" s="2" customFormat="1">
      <c r="A916" s="19">
        <v>883</v>
      </c>
      <c r="B916" s="8" t="s">
        <v>404</v>
      </c>
      <c r="C916" s="27">
        <v>8975511190</v>
      </c>
      <c r="D916" s="25" t="s">
        <v>474</v>
      </c>
      <c r="E916" s="25"/>
      <c r="F916" s="22" t="s">
        <v>151</v>
      </c>
      <c r="G916" s="23" t="s">
        <v>407</v>
      </c>
      <c r="H916" s="51" t="s">
        <v>467</v>
      </c>
      <c r="I916" s="55" t="str">
        <f>IFERROR(VLOOKUP($C916,[3]Sheet1!$C$1:$AE$1070,7,FALSE),"-")</f>
        <v>-</v>
      </c>
      <c r="J916" s="55" t="str">
        <f>IFERROR(VLOOKUP($C916,[3]Sheet1!$C$1:$AE$1070,8,FALSE),"-")</f>
        <v>-</v>
      </c>
      <c r="K916" s="55" t="str">
        <f>IFERROR(VLOOKUP($C916,[3]Sheet1!$C$1:$AE$1070,9,FALSE),"-")</f>
        <v>-</v>
      </c>
      <c r="L916" s="55" t="str">
        <f>IFERROR(VLOOKUP($C916,[3]Sheet1!$C$1:$AE$1070,10,FALSE),"-")</f>
        <v>-</v>
      </c>
      <c r="M916" s="55" t="str">
        <f>IFERROR(VLOOKUP($C916,[3]Sheet1!$C$1:$AE$1070,11,FALSE),"-")</f>
        <v>-</v>
      </c>
      <c r="N916" s="55" t="str">
        <f>IFERROR(VLOOKUP($C916,[3]Sheet1!$C$1:$AE$1070,12,FALSE),"-")</f>
        <v>-</v>
      </c>
      <c r="O916" s="55" t="str">
        <f>IFERROR(VLOOKUP($C916,[3]Sheet1!$C$1:$AE$1070,13,FALSE),"-")</f>
        <v>-</v>
      </c>
      <c r="P916" s="55" t="str">
        <f>IFERROR(VLOOKUP($C916,[3]Sheet1!$C$1:$AE$1070,14,FALSE),"-")</f>
        <v>-</v>
      </c>
      <c r="Q916" s="55" t="str">
        <f>IFERROR(VLOOKUP($C916,[3]Sheet1!$C$1:$AE$1070,15,FALSE),"-")</f>
        <v>-</v>
      </c>
      <c r="R916" s="55" t="str">
        <f>IFERROR(VLOOKUP($C916,[3]Sheet1!$C$1:$AE$1070,16,FALSE),"-")</f>
        <v>-</v>
      </c>
      <c r="S916" s="55" t="str">
        <f>IFERROR(VLOOKUP($C916,[3]Sheet1!$C$1:$AE$1070,17,FALSE),"-")</f>
        <v>-</v>
      </c>
      <c r="T916" s="55" t="str">
        <f>IFERROR(VLOOKUP($C916,[3]Sheet1!$C$1:$AE$1070,18,FALSE),"-")</f>
        <v>-</v>
      </c>
      <c r="U916" s="148" t="str">
        <f>IFERROR(VLOOKUP($C916,[3]Sheet1!$C$1:$AE$1070,19,FALSE),"-")</f>
        <v>-</v>
      </c>
      <c r="V916" s="148" t="str">
        <f>IFERROR(VLOOKUP($C916,[3]Sheet1!$C$1:$AE$1070,20,FALSE),"-")</f>
        <v>-</v>
      </c>
      <c r="W916" s="148" t="str">
        <f>IFERROR(VLOOKUP($C916,[3]Sheet1!$C$1:$AE$1070,21,FALSE),"-")</f>
        <v>-</v>
      </c>
      <c r="X916" s="158" t="s">
        <v>14</v>
      </c>
      <c r="Y916" s="158"/>
      <c r="Z916" s="158"/>
      <c r="AA916" s="176"/>
      <c r="AB916" s="176"/>
      <c r="AC916" s="177"/>
      <c r="AD916" s="178" t="s">
        <v>526</v>
      </c>
      <c r="AE916" s="179"/>
      <c r="AF916" s="179"/>
      <c r="AG916" s="180"/>
      <c r="AH916" s="180"/>
      <c r="AI916" s="180"/>
      <c r="AJ916" s="181"/>
      <c r="AK916" s="181"/>
      <c r="AL916" s="181"/>
      <c r="AM916" s="181"/>
      <c r="AN916" s="181"/>
      <c r="AO916" s="181"/>
      <c r="AP916" s="196"/>
      <c r="AQ916" s="30"/>
      <c r="AR916" s="26"/>
    </row>
    <row r="917" spans="1:44" s="2" customFormat="1">
      <c r="A917" s="19">
        <v>884</v>
      </c>
      <c r="B917" s="8" t="s">
        <v>404</v>
      </c>
      <c r="C917" s="27">
        <v>8975511360</v>
      </c>
      <c r="D917" s="25" t="s">
        <v>474</v>
      </c>
      <c r="E917" s="28"/>
      <c r="F917" s="22" t="s">
        <v>151</v>
      </c>
      <c r="G917" s="23" t="s">
        <v>432</v>
      </c>
      <c r="H917" s="51"/>
      <c r="I917" s="55" t="str">
        <f>IFERROR(VLOOKUP($C917,[3]Sheet1!$C$1:$AE$1070,7,FALSE),"-")</f>
        <v>-</v>
      </c>
      <c r="J917" s="55" t="str">
        <f>IFERROR(VLOOKUP($C917,[3]Sheet1!$C$1:$AE$1070,8,FALSE),"-")</f>
        <v>-</v>
      </c>
      <c r="K917" s="55" t="str">
        <f>IFERROR(VLOOKUP($C917,[3]Sheet1!$C$1:$AE$1070,9,FALSE),"-")</f>
        <v>-</v>
      </c>
      <c r="L917" s="55" t="str">
        <f>IFERROR(VLOOKUP($C917,[3]Sheet1!$C$1:$AE$1070,10,FALSE),"-")</f>
        <v>-</v>
      </c>
      <c r="M917" s="55" t="str">
        <f>IFERROR(VLOOKUP($C917,[3]Sheet1!$C$1:$AE$1070,11,FALSE),"-")</f>
        <v>-</v>
      </c>
      <c r="N917" s="55" t="str">
        <f>IFERROR(VLOOKUP($C917,[3]Sheet1!$C$1:$AE$1070,12,FALSE),"-")</f>
        <v>-</v>
      </c>
      <c r="O917" s="55" t="str">
        <f>IFERROR(VLOOKUP($C917,[3]Sheet1!$C$1:$AE$1070,13,FALSE),"-")</f>
        <v>-</v>
      </c>
      <c r="P917" s="55" t="str">
        <f>IFERROR(VLOOKUP($C917,[3]Sheet1!$C$1:$AE$1070,14,FALSE),"-")</f>
        <v>-</v>
      </c>
      <c r="Q917" s="55" t="str">
        <f>IFERROR(VLOOKUP($C917,[3]Sheet1!$C$1:$AE$1070,15,FALSE),"-")</f>
        <v>-</v>
      </c>
      <c r="R917" s="55" t="str">
        <f>IFERROR(VLOOKUP($C917,[3]Sheet1!$C$1:$AE$1070,16,FALSE),"-")</f>
        <v>-</v>
      </c>
      <c r="S917" s="55" t="str">
        <f>IFERROR(VLOOKUP($C917,[3]Sheet1!$C$1:$AE$1070,17,FALSE),"-")</f>
        <v>-</v>
      </c>
      <c r="T917" s="55" t="str">
        <f>IFERROR(VLOOKUP($C917,[3]Sheet1!$C$1:$AE$1070,18,FALSE),"-")</f>
        <v>-</v>
      </c>
      <c r="U917" s="148" t="str">
        <f>IFERROR(VLOOKUP($C917,[3]Sheet1!$C$1:$AE$1070,19,FALSE),"-")</f>
        <v>-</v>
      </c>
      <c r="V917" s="148" t="str">
        <f>IFERROR(VLOOKUP($C917,[3]Sheet1!$C$1:$AE$1070,20,FALSE),"-")</f>
        <v>-</v>
      </c>
      <c r="W917" s="148" t="str">
        <f>IFERROR(VLOOKUP($C917,[3]Sheet1!$C$1:$AE$1070,21,FALSE),"-")</f>
        <v>-</v>
      </c>
      <c r="X917" s="158" t="s">
        <v>14</v>
      </c>
      <c r="Y917" s="158"/>
      <c r="Z917" s="158"/>
      <c r="AA917" s="176" t="s">
        <v>539</v>
      </c>
      <c r="AB917" s="176"/>
      <c r="AC917" s="177"/>
      <c r="AD917" s="178" t="s">
        <v>535</v>
      </c>
      <c r="AE917" s="179"/>
      <c r="AF917" s="179"/>
      <c r="AG917" s="180"/>
      <c r="AH917" s="180"/>
      <c r="AI917" s="180"/>
      <c r="AJ917" s="181"/>
      <c r="AK917" s="181"/>
      <c r="AL917" s="181"/>
      <c r="AM917" s="181"/>
      <c r="AN917" s="181"/>
      <c r="AO917" s="181"/>
      <c r="AP917" s="207" t="s">
        <v>527</v>
      </c>
      <c r="AQ917" s="30"/>
      <c r="AR917" s="26"/>
    </row>
    <row r="918" spans="1:44" s="2" customFormat="1">
      <c r="A918" s="19">
        <v>885</v>
      </c>
      <c r="B918" s="8" t="s">
        <v>404</v>
      </c>
      <c r="C918" s="27">
        <v>8975511370</v>
      </c>
      <c r="D918" s="25" t="s">
        <v>474</v>
      </c>
      <c r="E918" s="28"/>
      <c r="F918" s="22" t="s">
        <v>151</v>
      </c>
      <c r="G918" s="23" t="s">
        <v>407</v>
      </c>
      <c r="H918" s="51"/>
      <c r="I918" s="55" t="str">
        <f>IFERROR(VLOOKUP($C918,[3]Sheet1!$C$1:$AE$1070,7,FALSE),"-")</f>
        <v>-</v>
      </c>
      <c r="J918" s="55" t="str">
        <f>IFERROR(VLOOKUP($C918,[3]Sheet1!$C$1:$AE$1070,8,FALSE),"-")</f>
        <v>-</v>
      </c>
      <c r="K918" s="55" t="str">
        <f>IFERROR(VLOOKUP($C918,[3]Sheet1!$C$1:$AE$1070,9,FALSE),"-")</f>
        <v>-</v>
      </c>
      <c r="L918" s="55" t="str">
        <f>IFERROR(VLOOKUP($C918,[3]Sheet1!$C$1:$AE$1070,10,FALSE),"-")</f>
        <v>-</v>
      </c>
      <c r="M918" s="55" t="str">
        <f>IFERROR(VLOOKUP($C918,[3]Sheet1!$C$1:$AE$1070,11,FALSE),"-")</f>
        <v>-</v>
      </c>
      <c r="N918" s="55" t="str">
        <f>IFERROR(VLOOKUP($C918,[3]Sheet1!$C$1:$AE$1070,12,FALSE),"-")</f>
        <v>-</v>
      </c>
      <c r="O918" s="55" t="str">
        <f>IFERROR(VLOOKUP($C918,[3]Sheet1!$C$1:$AE$1070,13,FALSE),"-")</f>
        <v>-</v>
      </c>
      <c r="P918" s="55" t="str">
        <f>IFERROR(VLOOKUP($C918,[3]Sheet1!$C$1:$AE$1070,14,FALSE),"-")</f>
        <v>-</v>
      </c>
      <c r="Q918" s="55" t="str">
        <f>IFERROR(VLOOKUP($C918,[3]Sheet1!$C$1:$AE$1070,15,FALSE),"-")</f>
        <v>-</v>
      </c>
      <c r="R918" s="55" t="str">
        <f>IFERROR(VLOOKUP($C918,[3]Sheet1!$C$1:$AE$1070,16,FALSE),"-")</f>
        <v>-</v>
      </c>
      <c r="S918" s="55" t="str">
        <f>IFERROR(VLOOKUP($C918,[3]Sheet1!$C$1:$AE$1070,17,FALSE),"-")</f>
        <v>-</v>
      </c>
      <c r="T918" s="55" t="str">
        <f>IFERROR(VLOOKUP($C918,[3]Sheet1!$C$1:$AE$1070,18,FALSE),"-")</f>
        <v>-</v>
      </c>
      <c r="U918" s="148" t="str">
        <f>IFERROR(VLOOKUP($C918,[3]Sheet1!$C$1:$AE$1070,19,FALSE),"-")</f>
        <v>-</v>
      </c>
      <c r="V918" s="148" t="str">
        <f>IFERROR(VLOOKUP($C918,[3]Sheet1!$C$1:$AE$1070,20,FALSE),"-")</f>
        <v>-</v>
      </c>
      <c r="W918" s="148" t="str">
        <f>IFERROR(VLOOKUP($C918,[3]Sheet1!$C$1:$AE$1070,21,FALSE),"-")</f>
        <v>-</v>
      </c>
      <c r="X918" s="158" t="s">
        <v>14</v>
      </c>
      <c r="Y918" s="158"/>
      <c r="Z918" s="158"/>
      <c r="AA918" s="176" t="s">
        <v>539</v>
      </c>
      <c r="AB918" s="176"/>
      <c r="AC918" s="177"/>
      <c r="AD918" s="178" t="s">
        <v>535</v>
      </c>
      <c r="AE918" s="179"/>
      <c r="AF918" s="179"/>
      <c r="AG918" s="180"/>
      <c r="AH918" s="180"/>
      <c r="AI918" s="180"/>
      <c r="AJ918" s="181"/>
      <c r="AK918" s="181"/>
      <c r="AL918" s="181"/>
      <c r="AM918" s="181"/>
      <c r="AN918" s="181"/>
      <c r="AO918" s="181"/>
      <c r="AP918" s="207" t="s">
        <v>527</v>
      </c>
      <c r="AQ918" s="30"/>
      <c r="AR918" s="26"/>
    </row>
    <row r="919" spans="1:44" s="2" customFormat="1">
      <c r="A919" s="19">
        <v>886</v>
      </c>
      <c r="B919" s="8" t="s">
        <v>404</v>
      </c>
      <c r="C919" s="27">
        <v>8975588200</v>
      </c>
      <c r="D919" s="25" t="s">
        <v>32</v>
      </c>
      <c r="E919" s="28" t="s">
        <v>473</v>
      </c>
      <c r="F919" s="22" t="s">
        <v>151</v>
      </c>
      <c r="G919" s="23" t="s">
        <v>432</v>
      </c>
      <c r="H919" s="51"/>
      <c r="I919" s="55">
        <f>IFERROR(VLOOKUP($C919,[3]Sheet1!$C$1:$AE$1070,7,FALSE),"-")</f>
        <v>12</v>
      </c>
      <c r="J919" s="55">
        <f>IFERROR(VLOOKUP($C919,[3]Sheet1!$C$1:$AE$1070,8,FALSE),"-")</f>
        <v>0</v>
      </c>
      <c r="K919" s="55">
        <f>IFERROR(VLOOKUP($C919,[3]Sheet1!$C$1:$AE$1070,9,FALSE),"-")</f>
        <v>0</v>
      </c>
      <c r="L919" s="55">
        <f>IFERROR(VLOOKUP($C919,[3]Sheet1!$C$1:$AE$1070,10,FALSE),"-")</f>
        <v>0</v>
      </c>
      <c r="M919" s="55">
        <f>IFERROR(VLOOKUP($C919,[3]Sheet1!$C$1:$AE$1070,11,FALSE),"-")</f>
        <v>0</v>
      </c>
      <c r="N919" s="55">
        <f>IFERROR(VLOOKUP($C919,[3]Sheet1!$C$1:$AE$1070,12,FALSE),"-")</f>
        <v>0</v>
      </c>
      <c r="O919" s="55">
        <f>IFERROR(VLOOKUP($C919,[3]Sheet1!$C$1:$AE$1070,13,FALSE),"-")</f>
        <v>0</v>
      </c>
      <c r="P919" s="55">
        <f>IFERROR(VLOOKUP($C919,[3]Sheet1!$C$1:$AE$1070,14,FALSE),"-")</f>
        <v>0</v>
      </c>
      <c r="Q919" s="55">
        <f>IFERROR(VLOOKUP($C919,[3]Sheet1!$C$1:$AE$1070,15,FALSE),"-")</f>
        <v>0</v>
      </c>
      <c r="R919" s="55">
        <f>IFERROR(VLOOKUP($C919,[3]Sheet1!$C$1:$AE$1070,16,FALSE),"-")</f>
        <v>0</v>
      </c>
      <c r="S919" s="55">
        <f>IFERROR(VLOOKUP($C919,[3]Sheet1!$C$1:$AE$1070,17,FALSE),"-")</f>
        <v>0</v>
      </c>
      <c r="T919" s="55">
        <f>IFERROR(VLOOKUP($C919,[3]Sheet1!$C$1:$AE$1070,18,FALSE),"-")</f>
        <v>0</v>
      </c>
      <c r="U919" s="148">
        <f>IFERROR(VLOOKUP($C919,[3]Sheet1!$C$1:$AE$1070,19,FALSE),"-")</f>
        <v>0</v>
      </c>
      <c r="V919" s="148">
        <f>IFERROR(VLOOKUP($C919,[3]Sheet1!$C$1:$AE$1070,20,FALSE),"-")</f>
        <v>12</v>
      </c>
      <c r="W919" s="148" t="str">
        <f>IFERROR(VLOOKUP($C919,[3]Sheet1!$C$1:$AE$1070,21,FALSE),"-")</f>
        <v xml:space="preserve">SIDE MEMBER SUB     </v>
      </c>
      <c r="X919" s="158" t="s">
        <v>14</v>
      </c>
      <c r="Y919" s="158"/>
      <c r="Z919" s="158"/>
      <c r="AA919" s="176" t="s">
        <v>540</v>
      </c>
      <c r="AB919" s="176"/>
      <c r="AC919" s="177"/>
      <c r="AD919" s="178" t="s">
        <v>523</v>
      </c>
      <c r="AE919" s="179"/>
      <c r="AF919" s="179"/>
      <c r="AG919" s="180"/>
      <c r="AH919" s="180"/>
      <c r="AI919" s="180"/>
      <c r="AJ919" s="181"/>
      <c r="AK919" s="181"/>
      <c r="AL919" s="181"/>
      <c r="AM919" s="181"/>
      <c r="AN919" s="181"/>
      <c r="AO919" s="181"/>
      <c r="AP919" s="207" t="s">
        <v>524</v>
      </c>
      <c r="AQ919" s="30"/>
      <c r="AR919" s="26"/>
    </row>
    <row r="920" spans="1:44" s="2" customFormat="1">
      <c r="A920" s="19">
        <v>887</v>
      </c>
      <c r="B920" s="8" t="s">
        <v>404</v>
      </c>
      <c r="C920" s="27">
        <v>8975588210</v>
      </c>
      <c r="D920" s="25" t="s">
        <v>32</v>
      </c>
      <c r="E920" s="28" t="s">
        <v>473</v>
      </c>
      <c r="F920" s="22" t="s">
        <v>151</v>
      </c>
      <c r="G920" s="23" t="s">
        <v>407</v>
      </c>
      <c r="H920" s="51"/>
      <c r="I920" s="55">
        <f>IFERROR(VLOOKUP($C920,[3]Sheet1!$C$1:$AE$1070,7,FALSE),"-")</f>
        <v>12</v>
      </c>
      <c r="J920" s="55">
        <f>IFERROR(VLOOKUP($C920,[3]Sheet1!$C$1:$AE$1070,8,FALSE),"-")</f>
        <v>0</v>
      </c>
      <c r="K920" s="55">
        <f>IFERROR(VLOOKUP($C920,[3]Sheet1!$C$1:$AE$1070,9,FALSE),"-")</f>
        <v>0</v>
      </c>
      <c r="L920" s="55">
        <f>IFERROR(VLOOKUP($C920,[3]Sheet1!$C$1:$AE$1070,10,FALSE),"-")</f>
        <v>0</v>
      </c>
      <c r="M920" s="55">
        <f>IFERROR(VLOOKUP($C920,[3]Sheet1!$C$1:$AE$1070,11,FALSE),"-")</f>
        <v>0</v>
      </c>
      <c r="N920" s="55">
        <f>IFERROR(VLOOKUP($C920,[3]Sheet1!$C$1:$AE$1070,12,FALSE),"-")</f>
        <v>0</v>
      </c>
      <c r="O920" s="55">
        <f>IFERROR(VLOOKUP($C920,[3]Sheet1!$C$1:$AE$1070,13,FALSE),"-")</f>
        <v>0</v>
      </c>
      <c r="P920" s="55">
        <f>IFERROR(VLOOKUP($C920,[3]Sheet1!$C$1:$AE$1070,14,FALSE),"-")</f>
        <v>0</v>
      </c>
      <c r="Q920" s="55">
        <f>IFERROR(VLOOKUP($C920,[3]Sheet1!$C$1:$AE$1070,15,FALSE),"-")</f>
        <v>0</v>
      </c>
      <c r="R920" s="55">
        <f>IFERROR(VLOOKUP($C920,[3]Sheet1!$C$1:$AE$1070,16,FALSE),"-")</f>
        <v>0</v>
      </c>
      <c r="S920" s="55">
        <f>IFERROR(VLOOKUP($C920,[3]Sheet1!$C$1:$AE$1070,17,FALSE),"-")</f>
        <v>0</v>
      </c>
      <c r="T920" s="55">
        <f>IFERROR(VLOOKUP($C920,[3]Sheet1!$C$1:$AE$1070,18,FALSE),"-")</f>
        <v>0</v>
      </c>
      <c r="U920" s="148">
        <f>IFERROR(VLOOKUP($C920,[3]Sheet1!$C$1:$AE$1070,19,FALSE),"-")</f>
        <v>0</v>
      </c>
      <c r="V920" s="148">
        <f>IFERROR(VLOOKUP($C920,[3]Sheet1!$C$1:$AE$1070,20,FALSE),"-")</f>
        <v>12</v>
      </c>
      <c r="W920" s="148" t="str">
        <f>IFERROR(VLOOKUP($C920,[3]Sheet1!$C$1:$AE$1070,21,FALSE),"-")</f>
        <v xml:space="preserve">SIDE MEMBER SUB     </v>
      </c>
      <c r="X920" s="158" t="s">
        <v>14</v>
      </c>
      <c r="Y920" s="158"/>
      <c r="Z920" s="158"/>
      <c r="AA920" s="176" t="s">
        <v>540</v>
      </c>
      <c r="AB920" s="176"/>
      <c r="AC920" s="177"/>
      <c r="AD920" s="178" t="s">
        <v>523</v>
      </c>
      <c r="AE920" s="179"/>
      <c r="AF920" s="179"/>
      <c r="AG920" s="180"/>
      <c r="AH920" s="180"/>
      <c r="AI920" s="180"/>
      <c r="AJ920" s="181"/>
      <c r="AK920" s="181"/>
      <c r="AL920" s="181"/>
      <c r="AM920" s="181"/>
      <c r="AN920" s="181"/>
      <c r="AO920" s="181"/>
      <c r="AP920" s="207" t="s">
        <v>524</v>
      </c>
      <c r="AQ920" s="30"/>
      <c r="AR920" s="26"/>
    </row>
    <row r="921" spans="1:44" s="2" customFormat="1">
      <c r="A921" s="19">
        <v>888</v>
      </c>
      <c r="B921" s="8" t="s">
        <v>404</v>
      </c>
      <c r="C921" s="27">
        <v>8983695610</v>
      </c>
      <c r="D921" s="25" t="s">
        <v>31</v>
      </c>
      <c r="E921" s="25"/>
      <c r="F921" s="22" t="s">
        <v>151</v>
      </c>
      <c r="G921" s="23" t="s">
        <v>432</v>
      </c>
      <c r="H921" s="51" t="s">
        <v>467</v>
      </c>
      <c r="I921" s="55" t="str">
        <f>IFERROR(VLOOKUP($C921,[3]Sheet1!$C$1:$AE$1070,7,FALSE),"-")</f>
        <v>-</v>
      </c>
      <c r="J921" s="55" t="str">
        <f>IFERROR(VLOOKUP($C921,[3]Sheet1!$C$1:$AE$1070,8,FALSE),"-")</f>
        <v>-</v>
      </c>
      <c r="K921" s="55" t="str">
        <f>IFERROR(VLOOKUP($C921,[3]Sheet1!$C$1:$AE$1070,9,FALSE),"-")</f>
        <v>-</v>
      </c>
      <c r="L921" s="55" t="str">
        <f>IFERROR(VLOOKUP($C921,[3]Sheet1!$C$1:$AE$1070,10,FALSE),"-")</f>
        <v>-</v>
      </c>
      <c r="M921" s="55" t="str">
        <f>IFERROR(VLOOKUP($C921,[3]Sheet1!$C$1:$AE$1070,11,FALSE),"-")</f>
        <v>-</v>
      </c>
      <c r="N921" s="55" t="str">
        <f>IFERROR(VLOOKUP($C921,[3]Sheet1!$C$1:$AE$1070,12,FALSE),"-")</f>
        <v>-</v>
      </c>
      <c r="O921" s="55" t="str">
        <f>IFERROR(VLOOKUP($C921,[3]Sheet1!$C$1:$AE$1070,13,FALSE),"-")</f>
        <v>-</v>
      </c>
      <c r="P921" s="55" t="str">
        <f>IFERROR(VLOOKUP($C921,[3]Sheet1!$C$1:$AE$1070,14,FALSE),"-")</f>
        <v>-</v>
      </c>
      <c r="Q921" s="55" t="str">
        <f>IFERROR(VLOOKUP($C921,[3]Sheet1!$C$1:$AE$1070,15,FALSE),"-")</f>
        <v>-</v>
      </c>
      <c r="R921" s="55" t="str">
        <f>IFERROR(VLOOKUP($C921,[3]Sheet1!$C$1:$AE$1070,16,FALSE),"-")</f>
        <v>-</v>
      </c>
      <c r="S921" s="55" t="str">
        <f>IFERROR(VLOOKUP($C921,[3]Sheet1!$C$1:$AE$1070,17,FALSE),"-")</f>
        <v>-</v>
      </c>
      <c r="T921" s="55" t="str">
        <f>IFERROR(VLOOKUP($C921,[3]Sheet1!$C$1:$AE$1070,18,FALSE),"-")</f>
        <v>-</v>
      </c>
      <c r="U921" s="148" t="str">
        <f>IFERROR(VLOOKUP($C921,[3]Sheet1!$C$1:$AE$1070,19,FALSE),"-")</f>
        <v>-</v>
      </c>
      <c r="V921" s="148" t="str">
        <f>IFERROR(VLOOKUP($C921,[3]Sheet1!$C$1:$AE$1070,20,FALSE),"-")</f>
        <v>-</v>
      </c>
      <c r="W921" s="148" t="str">
        <f>IFERROR(VLOOKUP($C921,[3]Sheet1!$C$1:$AE$1070,21,FALSE),"-")</f>
        <v>-</v>
      </c>
      <c r="X921" s="158" t="s">
        <v>14</v>
      </c>
      <c r="Y921" s="158"/>
      <c r="Z921" s="158"/>
      <c r="AA921" s="175" t="s">
        <v>488</v>
      </c>
      <c r="AB921" s="176"/>
      <c r="AC921" s="177"/>
      <c r="AD921" s="178" t="s">
        <v>541</v>
      </c>
      <c r="AE921" s="179"/>
      <c r="AF921" s="179"/>
      <c r="AG921" s="180"/>
      <c r="AH921" s="180"/>
      <c r="AI921" s="180"/>
      <c r="AJ921" s="181"/>
      <c r="AK921" s="181"/>
      <c r="AL921" s="181"/>
      <c r="AM921" s="181"/>
      <c r="AN921" s="181"/>
      <c r="AO921" s="181"/>
      <c r="AP921" s="207" t="s">
        <v>488</v>
      </c>
      <c r="AQ921" s="30"/>
      <c r="AR921" s="26"/>
    </row>
    <row r="922" spans="1:44" s="2" customFormat="1">
      <c r="A922" s="19">
        <v>889</v>
      </c>
      <c r="B922" s="8" t="s">
        <v>404</v>
      </c>
      <c r="C922" s="27">
        <v>8983695620</v>
      </c>
      <c r="D922" s="25" t="s">
        <v>31</v>
      </c>
      <c r="E922" s="25"/>
      <c r="F922" s="22" t="s">
        <v>151</v>
      </c>
      <c r="G922" s="23" t="s">
        <v>407</v>
      </c>
      <c r="H922" s="51" t="s">
        <v>467</v>
      </c>
      <c r="I922" s="55" t="str">
        <f>IFERROR(VLOOKUP($C922,[3]Sheet1!$C$1:$AE$1070,7,FALSE),"-")</f>
        <v>-</v>
      </c>
      <c r="J922" s="55" t="str">
        <f>IFERROR(VLOOKUP($C922,[3]Sheet1!$C$1:$AE$1070,8,FALSE),"-")</f>
        <v>-</v>
      </c>
      <c r="K922" s="55" t="str">
        <f>IFERROR(VLOOKUP($C922,[3]Sheet1!$C$1:$AE$1070,9,FALSE),"-")</f>
        <v>-</v>
      </c>
      <c r="L922" s="55" t="str">
        <f>IFERROR(VLOOKUP($C922,[3]Sheet1!$C$1:$AE$1070,10,FALSE),"-")</f>
        <v>-</v>
      </c>
      <c r="M922" s="55" t="str">
        <f>IFERROR(VLOOKUP($C922,[3]Sheet1!$C$1:$AE$1070,11,FALSE),"-")</f>
        <v>-</v>
      </c>
      <c r="N922" s="55" t="str">
        <f>IFERROR(VLOOKUP($C922,[3]Sheet1!$C$1:$AE$1070,12,FALSE),"-")</f>
        <v>-</v>
      </c>
      <c r="O922" s="55" t="str">
        <f>IFERROR(VLOOKUP($C922,[3]Sheet1!$C$1:$AE$1070,13,FALSE),"-")</f>
        <v>-</v>
      </c>
      <c r="P922" s="55" t="str">
        <f>IFERROR(VLOOKUP($C922,[3]Sheet1!$C$1:$AE$1070,14,FALSE),"-")</f>
        <v>-</v>
      </c>
      <c r="Q922" s="55" t="str">
        <f>IFERROR(VLOOKUP($C922,[3]Sheet1!$C$1:$AE$1070,15,FALSE),"-")</f>
        <v>-</v>
      </c>
      <c r="R922" s="55" t="str">
        <f>IFERROR(VLOOKUP($C922,[3]Sheet1!$C$1:$AE$1070,16,FALSE),"-")</f>
        <v>-</v>
      </c>
      <c r="S922" s="55" t="str">
        <f>IFERROR(VLOOKUP($C922,[3]Sheet1!$C$1:$AE$1070,17,FALSE),"-")</f>
        <v>-</v>
      </c>
      <c r="T922" s="55" t="str">
        <f>IFERROR(VLOOKUP($C922,[3]Sheet1!$C$1:$AE$1070,18,FALSE),"-")</f>
        <v>-</v>
      </c>
      <c r="U922" s="148" t="str">
        <f>IFERROR(VLOOKUP($C922,[3]Sheet1!$C$1:$AE$1070,19,FALSE),"-")</f>
        <v>-</v>
      </c>
      <c r="V922" s="148" t="str">
        <f>IFERROR(VLOOKUP($C922,[3]Sheet1!$C$1:$AE$1070,20,FALSE),"-")</f>
        <v>-</v>
      </c>
      <c r="W922" s="148" t="str">
        <f>IFERROR(VLOOKUP($C922,[3]Sheet1!$C$1:$AE$1070,21,FALSE),"-")</f>
        <v>-</v>
      </c>
      <c r="X922" s="158" t="s">
        <v>14</v>
      </c>
      <c r="Y922" s="158"/>
      <c r="Z922" s="158"/>
      <c r="AA922" s="175" t="s">
        <v>488</v>
      </c>
      <c r="AB922" s="176"/>
      <c r="AC922" s="177"/>
      <c r="AD922" s="178" t="s">
        <v>541</v>
      </c>
      <c r="AE922" s="179"/>
      <c r="AF922" s="179"/>
      <c r="AG922" s="180"/>
      <c r="AH922" s="180"/>
      <c r="AI922" s="180"/>
      <c r="AJ922" s="181"/>
      <c r="AK922" s="181"/>
      <c r="AL922" s="181"/>
      <c r="AM922" s="181"/>
      <c r="AN922" s="181"/>
      <c r="AO922" s="181"/>
      <c r="AP922" s="207" t="s">
        <v>488</v>
      </c>
      <c r="AQ922" s="30"/>
      <c r="AR922" s="26"/>
    </row>
    <row r="923" spans="1:44" s="2" customFormat="1">
      <c r="A923" s="19">
        <v>890</v>
      </c>
      <c r="B923" s="8" t="s">
        <v>404</v>
      </c>
      <c r="C923" s="27">
        <v>8976567160</v>
      </c>
      <c r="D923" s="25" t="s">
        <v>31</v>
      </c>
      <c r="E923" s="25"/>
      <c r="F923" s="22" t="s">
        <v>151</v>
      </c>
      <c r="G923" s="23" t="s">
        <v>432</v>
      </c>
      <c r="H923" s="51" t="s">
        <v>467</v>
      </c>
      <c r="I923" s="55" t="str">
        <f>IFERROR(VLOOKUP($C923,[3]Sheet1!$C$1:$AE$1070,7,FALSE),"-")</f>
        <v>-</v>
      </c>
      <c r="J923" s="55" t="str">
        <f>IFERROR(VLOOKUP($C923,[3]Sheet1!$C$1:$AE$1070,8,FALSE),"-")</f>
        <v>-</v>
      </c>
      <c r="K923" s="55" t="str">
        <f>IFERROR(VLOOKUP($C923,[3]Sheet1!$C$1:$AE$1070,9,FALSE),"-")</f>
        <v>-</v>
      </c>
      <c r="L923" s="55" t="str">
        <f>IFERROR(VLOOKUP($C923,[3]Sheet1!$C$1:$AE$1070,10,FALSE),"-")</f>
        <v>-</v>
      </c>
      <c r="M923" s="55" t="str">
        <f>IFERROR(VLOOKUP($C923,[3]Sheet1!$C$1:$AE$1070,11,FALSE),"-")</f>
        <v>-</v>
      </c>
      <c r="N923" s="55" t="str">
        <f>IFERROR(VLOOKUP($C923,[3]Sheet1!$C$1:$AE$1070,12,FALSE),"-")</f>
        <v>-</v>
      </c>
      <c r="O923" s="55" t="str">
        <f>IFERROR(VLOOKUP($C923,[3]Sheet1!$C$1:$AE$1070,13,FALSE),"-")</f>
        <v>-</v>
      </c>
      <c r="P923" s="55" t="str">
        <f>IFERROR(VLOOKUP($C923,[3]Sheet1!$C$1:$AE$1070,14,FALSE),"-")</f>
        <v>-</v>
      </c>
      <c r="Q923" s="55" t="str">
        <f>IFERROR(VLOOKUP($C923,[3]Sheet1!$C$1:$AE$1070,15,FALSE),"-")</f>
        <v>-</v>
      </c>
      <c r="R923" s="55" t="str">
        <f>IFERROR(VLOOKUP($C923,[3]Sheet1!$C$1:$AE$1070,16,FALSE),"-")</f>
        <v>-</v>
      </c>
      <c r="S923" s="55" t="str">
        <f>IFERROR(VLOOKUP($C923,[3]Sheet1!$C$1:$AE$1070,17,FALSE),"-")</f>
        <v>-</v>
      </c>
      <c r="T923" s="55" t="str">
        <f>IFERROR(VLOOKUP($C923,[3]Sheet1!$C$1:$AE$1070,18,FALSE),"-")</f>
        <v>-</v>
      </c>
      <c r="U923" s="148" t="str">
        <f>IFERROR(VLOOKUP($C923,[3]Sheet1!$C$1:$AE$1070,19,FALSE),"-")</f>
        <v>-</v>
      </c>
      <c r="V923" s="148" t="str">
        <f>IFERROR(VLOOKUP($C923,[3]Sheet1!$C$1:$AE$1070,20,FALSE),"-")</f>
        <v>-</v>
      </c>
      <c r="W923" s="148" t="str">
        <f>IFERROR(VLOOKUP($C923,[3]Sheet1!$C$1:$AE$1070,21,FALSE),"-")</f>
        <v>-</v>
      </c>
      <c r="X923" s="158" t="s">
        <v>14</v>
      </c>
      <c r="Y923" s="158"/>
      <c r="Z923" s="158"/>
      <c r="AA923" s="176"/>
      <c r="AB923" s="176"/>
      <c r="AC923" s="177"/>
      <c r="AD923" s="178" t="s">
        <v>541</v>
      </c>
      <c r="AE923" s="179"/>
      <c r="AF923" s="179"/>
      <c r="AG923" s="180"/>
      <c r="AH923" s="180"/>
      <c r="AI923" s="180"/>
      <c r="AJ923" s="181"/>
      <c r="AK923" s="181"/>
      <c r="AL923" s="181"/>
      <c r="AM923" s="181"/>
      <c r="AN923" s="181"/>
      <c r="AO923" s="181"/>
      <c r="AP923" s="196"/>
      <c r="AQ923" s="30"/>
      <c r="AR923" s="26"/>
    </row>
    <row r="924" spans="1:44" s="2" customFormat="1">
      <c r="A924" s="19">
        <v>891</v>
      </c>
      <c r="B924" s="8" t="s">
        <v>404</v>
      </c>
      <c r="C924" s="27">
        <v>8976567170</v>
      </c>
      <c r="D924" s="25" t="s">
        <v>31</v>
      </c>
      <c r="E924" s="25"/>
      <c r="F924" s="22" t="s">
        <v>151</v>
      </c>
      <c r="G924" s="23" t="s">
        <v>407</v>
      </c>
      <c r="H924" s="51" t="s">
        <v>467</v>
      </c>
      <c r="I924" s="55" t="str">
        <f>IFERROR(VLOOKUP($C924,[3]Sheet1!$C$1:$AE$1070,7,FALSE),"-")</f>
        <v>-</v>
      </c>
      <c r="J924" s="55" t="str">
        <f>IFERROR(VLOOKUP($C924,[3]Sheet1!$C$1:$AE$1070,8,FALSE),"-")</f>
        <v>-</v>
      </c>
      <c r="K924" s="55" t="str">
        <f>IFERROR(VLOOKUP($C924,[3]Sheet1!$C$1:$AE$1070,9,FALSE),"-")</f>
        <v>-</v>
      </c>
      <c r="L924" s="55" t="str">
        <f>IFERROR(VLOOKUP($C924,[3]Sheet1!$C$1:$AE$1070,10,FALSE),"-")</f>
        <v>-</v>
      </c>
      <c r="M924" s="55" t="str">
        <f>IFERROR(VLOOKUP($C924,[3]Sheet1!$C$1:$AE$1070,11,FALSE),"-")</f>
        <v>-</v>
      </c>
      <c r="N924" s="55" t="str">
        <f>IFERROR(VLOOKUP($C924,[3]Sheet1!$C$1:$AE$1070,12,FALSE),"-")</f>
        <v>-</v>
      </c>
      <c r="O924" s="55" t="str">
        <f>IFERROR(VLOOKUP($C924,[3]Sheet1!$C$1:$AE$1070,13,FALSE),"-")</f>
        <v>-</v>
      </c>
      <c r="P924" s="55" t="str">
        <f>IFERROR(VLOOKUP($C924,[3]Sheet1!$C$1:$AE$1070,14,FALSE),"-")</f>
        <v>-</v>
      </c>
      <c r="Q924" s="55" t="str">
        <f>IFERROR(VLOOKUP($C924,[3]Sheet1!$C$1:$AE$1070,15,FALSE),"-")</f>
        <v>-</v>
      </c>
      <c r="R924" s="55" t="str">
        <f>IFERROR(VLOOKUP($C924,[3]Sheet1!$C$1:$AE$1070,16,FALSE),"-")</f>
        <v>-</v>
      </c>
      <c r="S924" s="55" t="str">
        <f>IFERROR(VLOOKUP($C924,[3]Sheet1!$C$1:$AE$1070,17,FALSE),"-")</f>
        <v>-</v>
      </c>
      <c r="T924" s="55" t="str">
        <f>IFERROR(VLOOKUP($C924,[3]Sheet1!$C$1:$AE$1070,18,FALSE),"-")</f>
        <v>-</v>
      </c>
      <c r="U924" s="148" t="str">
        <f>IFERROR(VLOOKUP($C924,[3]Sheet1!$C$1:$AE$1070,19,FALSE),"-")</f>
        <v>-</v>
      </c>
      <c r="V924" s="148" t="str">
        <f>IFERROR(VLOOKUP($C924,[3]Sheet1!$C$1:$AE$1070,20,FALSE),"-")</f>
        <v>-</v>
      </c>
      <c r="W924" s="148" t="str">
        <f>IFERROR(VLOOKUP($C924,[3]Sheet1!$C$1:$AE$1070,21,FALSE),"-")</f>
        <v>-</v>
      </c>
      <c r="X924" s="158" t="s">
        <v>14</v>
      </c>
      <c r="Y924" s="158"/>
      <c r="Z924" s="158"/>
      <c r="AA924" s="176"/>
      <c r="AB924" s="176"/>
      <c r="AC924" s="177"/>
      <c r="AD924" s="178" t="s">
        <v>541</v>
      </c>
      <c r="AE924" s="179"/>
      <c r="AF924" s="179"/>
      <c r="AG924" s="180"/>
      <c r="AH924" s="180"/>
      <c r="AI924" s="180"/>
      <c r="AJ924" s="181"/>
      <c r="AK924" s="181"/>
      <c r="AL924" s="181"/>
      <c r="AM924" s="181"/>
      <c r="AN924" s="181"/>
      <c r="AO924" s="181"/>
      <c r="AP924" s="196"/>
      <c r="AQ924" s="30"/>
      <c r="AR924" s="26"/>
    </row>
    <row r="925" spans="1:44" s="2" customFormat="1">
      <c r="A925" s="19">
        <v>892</v>
      </c>
      <c r="B925" s="8" t="s">
        <v>404</v>
      </c>
      <c r="C925" s="27">
        <v>8976567180</v>
      </c>
      <c r="D925" s="25" t="s">
        <v>31</v>
      </c>
      <c r="E925" s="25"/>
      <c r="F925" s="22" t="s">
        <v>151</v>
      </c>
      <c r="G925" s="23" t="s">
        <v>432</v>
      </c>
      <c r="H925" s="51" t="s">
        <v>467</v>
      </c>
      <c r="I925" s="55" t="str">
        <f>IFERROR(VLOOKUP($C925,[3]Sheet1!$C$1:$AE$1070,7,FALSE),"-")</f>
        <v>-</v>
      </c>
      <c r="J925" s="55" t="str">
        <f>IFERROR(VLOOKUP($C925,[3]Sheet1!$C$1:$AE$1070,8,FALSE),"-")</f>
        <v>-</v>
      </c>
      <c r="K925" s="55" t="str">
        <f>IFERROR(VLOOKUP($C925,[3]Sheet1!$C$1:$AE$1070,9,FALSE),"-")</f>
        <v>-</v>
      </c>
      <c r="L925" s="55" t="str">
        <f>IFERROR(VLOOKUP($C925,[3]Sheet1!$C$1:$AE$1070,10,FALSE),"-")</f>
        <v>-</v>
      </c>
      <c r="M925" s="55" t="str">
        <f>IFERROR(VLOOKUP($C925,[3]Sheet1!$C$1:$AE$1070,11,FALSE),"-")</f>
        <v>-</v>
      </c>
      <c r="N925" s="55" t="str">
        <f>IFERROR(VLOOKUP($C925,[3]Sheet1!$C$1:$AE$1070,12,FALSE),"-")</f>
        <v>-</v>
      </c>
      <c r="O925" s="55" t="str">
        <f>IFERROR(VLOOKUP($C925,[3]Sheet1!$C$1:$AE$1070,13,FALSE),"-")</f>
        <v>-</v>
      </c>
      <c r="P925" s="55" t="str">
        <f>IFERROR(VLOOKUP($C925,[3]Sheet1!$C$1:$AE$1070,14,FALSE),"-")</f>
        <v>-</v>
      </c>
      <c r="Q925" s="55" t="str">
        <f>IFERROR(VLOOKUP($C925,[3]Sheet1!$C$1:$AE$1070,15,FALSE),"-")</f>
        <v>-</v>
      </c>
      <c r="R925" s="55" t="str">
        <f>IFERROR(VLOOKUP($C925,[3]Sheet1!$C$1:$AE$1070,16,FALSE),"-")</f>
        <v>-</v>
      </c>
      <c r="S925" s="55" t="str">
        <f>IFERROR(VLOOKUP($C925,[3]Sheet1!$C$1:$AE$1070,17,FALSE),"-")</f>
        <v>-</v>
      </c>
      <c r="T925" s="55" t="str">
        <f>IFERROR(VLOOKUP($C925,[3]Sheet1!$C$1:$AE$1070,18,FALSE),"-")</f>
        <v>-</v>
      </c>
      <c r="U925" s="148" t="str">
        <f>IFERROR(VLOOKUP($C925,[3]Sheet1!$C$1:$AE$1070,19,FALSE),"-")</f>
        <v>-</v>
      </c>
      <c r="V925" s="148" t="str">
        <f>IFERROR(VLOOKUP($C925,[3]Sheet1!$C$1:$AE$1070,20,FALSE),"-")</f>
        <v>-</v>
      </c>
      <c r="W925" s="148" t="str">
        <f>IFERROR(VLOOKUP($C925,[3]Sheet1!$C$1:$AE$1070,21,FALSE),"-")</f>
        <v>-</v>
      </c>
      <c r="X925" s="158" t="s">
        <v>14</v>
      </c>
      <c r="Y925" s="158"/>
      <c r="Z925" s="158"/>
      <c r="AA925" s="176"/>
      <c r="AB925" s="176"/>
      <c r="AC925" s="177"/>
      <c r="AD925" s="178" t="s">
        <v>541</v>
      </c>
      <c r="AE925" s="179"/>
      <c r="AF925" s="179"/>
      <c r="AG925" s="180"/>
      <c r="AH925" s="180"/>
      <c r="AI925" s="180"/>
      <c r="AJ925" s="181"/>
      <c r="AK925" s="181"/>
      <c r="AL925" s="181"/>
      <c r="AM925" s="181"/>
      <c r="AN925" s="181"/>
      <c r="AO925" s="181"/>
      <c r="AP925" s="196"/>
      <c r="AQ925" s="30"/>
      <c r="AR925" s="26"/>
    </row>
    <row r="926" spans="1:44" s="2" customFormat="1">
      <c r="A926" s="19">
        <v>893</v>
      </c>
      <c r="B926" s="8" t="s">
        <v>404</v>
      </c>
      <c r="C926" s="27">
        <v>8976567190</v>
      </c>
      <c r="D926" s="25" t="s">
        <v>31</v>
      </c>
      <c r="E926" s="25"/>
      <c r="F926" s="22" t="s">
        <v>151</v>
      </c>
      <c r="G926" s="23" t="s">
        <v>407</v>
      </c>
      <c r="H926" s="51" t="s">
        <v>467</v>
      </c>
      <c r="I926" s="55" t="str">
        <f>IFERROR(VLOOKUP($C926,[3]Sheet1!$C$1:$AE$1070,7,FALSE),"-")</f>
        <v>-</v>
      </c>
      <c r="J926" s="55" t="str">
        <f>IFERROR(VLOOKUP($C926,[3]Sheet1!$C$1:$AE$1070,8,FALSE),"-")</f>
        <v>-</v>
      </c>
      <c r="K926" s="55" t="str">
        <f>IFERROR(VLOOKUP($C926,[3]Sheet1!$C$1:$AE$1070,9,FALSE),"-")</f>
        <v>-</v>
      </c>
      <c r="L926" s="55" t="str">
        <f>IFERROR(VLOOKUP($C926,[3]Sheet1!$C$1:$AE$1070,10,FALSE),"-")</f>
        <v>-</v>
      </c>
      <c r="M926" s="55" t="str">
        <f>IFERROR(VLOOKUP($C926,[3]Sheet1!$C$1:$AE$1070,11,FALSE),"-")</f>
        <v>-</v>
      </c>
      <c r="N926" s="55" t="str">
        <f>IFERROR(VLOOKUP($C926,[3]Sheet1!$C$1:$AE$1070,12,FALSE),"-")</f>
        <v>-</v>
      </c>
      <c r="O926" s="55" t="str">
        <f>IFERROR(VLOOKUP($C926,[3]Sheet1!$C$1:$AE$1070,13,FALSE),"-")</f>
        <v>-</v>
      </c>
      <c r="P926" s="55" t="str">
        <f>IFERROR(VLOOKUP($C926,[3]Sheet1!$C$1:$AE$1070,14,FALSE),"-")</f>
        <v>-</v>
      </c>
      <c r="Q926" s="55" t="str">
        <f>IFERROR(VLOOKUP($C926,[3]Sheet1!$C$1:$AE$1070,15,FALSE),"-")</f>
        <v>-</v>
      </c>
      <c r="R926" s="55" t="str">
        <f>IFERROR(VLOOKUP($C926,[3]Sheet1!$C$1:$AE$1070,16,FALSE),"-")</f>
        <v>-</v>
      </c>
      <c r="S926" s="55" t="str">
        <f>IFERROR(VLOOKUP($C926,[3]Sheet1!$C$1:$AE$1070,17,FALSE),"-")</f>
        <v>-</v>
      </c>
      <c r="T926" s="55" t="str">
        <f>IFERROR(VLOOKUP($C926,[3]Sheet1!$C$1:$AE$1070,18,FALSE),"-")</f>
        <v>-</v>
      </c>
      <c r="U926" s="148" t="str">
        <f>IFERROR(VLOOKUP($C926,[3]Sheet1!$C$1:$AE$1070,19,FALSE),"-")</f>
        <v>-</v>
      </c>
      <c r="V926" s="148" t="str">
        <f>IFERROR(VLOOKUP($C926,[3]Sheet1!$C$1:$AE$1070,20,FALSE),"-")</f>
        <v>-</v>
      </c>
      <c r="W926" s="148" t="str">
        <f>IFERROR(VLOOKUP($C926,[3]Sheet1!$C$1:$AE$1070,21,FALSE),"-")</f>
        <v>-</v>
      </c>
      <c r="X926" s="158" t="s">
        <v>14</v>
      </c>
      <c r="Y926" s="158"/>
      <c r="Z926" s="158"/>
      <c r="AA926" s="176"/>
      <c r="AB926" s="176"/>
      <c r="AC926" s="177"/>
      <c r="AD926" s="178" t="s">
        <v>541</v>
      </c>
      <c r="AE926" s="179"/>
      <c r="AF926" s="179"/>
      <c r="AG926" s="180"/>
      <c r="AH926" s="180"/>
      <c r="AI926" s="180"/>
      <c r="AJ926" s="181"/>
      <c r="AK926" s="181"/>
      <c r="AL926" s="181"/>
      <c r="AM926" s="181"/>
      <c r="AN926" s="181"/>
      <c r="AO926" s="181"/>
      <c r="AP926" s="196"/>
      <c r="AQ926" s="30"/>
      <c r="AR926" s="26"/>
    </row>
    <row r="927" spans="1:44" s="2" customFormat="1">
      <c r="A927" s="19">
        <v>894</v>
      </c>
      <c r="B927" s="8" t="s">
        <v>404</v>
      </c>
      <c r="C927" s="27">
        <v>8981416580</v>
      </c>
      <c r="D927" s="25" t="s">
        <v>406</v>
      </c>
      <c r="E927" s="25"/>
      <c r="F927" s="22" t="s">
        <v>151</v>
      </c>
      <c r="G927" s="23" t="s">
        <v>432</v>
      </c>
      <c r="H927" s="51"/>
      <c r="I927" s="55" t="str">
        <f>IFERROR(VLOOKUP($C927,[3]Sheet1!$C$1:$AE$1070,7,FALSE),"-")</f>
        <v>-</v>
      </c>
      <c r="J927" s="55" t="str">
        <f>IFERROR(VLOOKUP($C927,[3]Sheet1!$C$1:$AE$1070,8,FALSE),"-")</f>
        <v>-</v>
      </c>
      <c r="K927" s="55" t="str">
        <f>IFERROR(VLOOKUP($C927,[3]Sheet1!$C$1:$AE$1070,9,FALSE),"-")</f>
        <v>-</v>
      </c>
      <c r="L927" s="55" t="str">
        <f>IFERROR(VLOOKUP($C927,[3]Sheet1!$C$1:$AE$1070,10,FALSE),"-")</f>
        <v>-</v>
      </c>
      <c r="M927" s="55" t="str">
        <f>IFERROR(VLOOKUP($C927,[3]Sheet1!$C$1:$AE$1070,11,FALSE),"-")</f>
        <v>-</v>
      </c>
      <c r="N927" s="55" t="str">
        <f>IFERROR(VLOOKUP($C927,[3]Sheet1!$C$1:$AE$1070,12,FALSE),"-")</f>
        <v>-</v>
      </c>
      <c r="O927" s="55" t="str">
        <f>IFERROR(VLOOKUP($C927,[3]Sheet1!$C$1:$AE$1070,13,FALSE),"-")</f>
        <v>-</v>
      </c>
      <c r="P927" s="55" t="str">
        <f>IFERROR(VLOOKUP($C927,[3]Sheet1!$C$1:$AE$1070,14,FALSE),"-")</f>
        <v>-</v>
      </c>
      <c r="Q927" s="55" t="str">
        <f>IFERROR(VLOOKUP($C927,[3]Sheet1!$C$1:$AE$1070,15,FALSE),"-")</f>
        <v>-</v>
      </c>
      <c r="R927" s="55" t="str">
        <f>IFERROR(VLOOKUP($C927,[3]Sheet1!$C$1:$AE$1070,16,FALSE),"-")</f>
        <v>-</v>
      </c>
      <c r="S927" s="55" t="str">
        <f>IFERROR(VLOOKUP($C927,[3]Sheet1!$C$1:$AE$1070,17,FALSE),"-")</f>
        <v>-</v>
      </c>
      <c r="T927" s="55" t="str">
        <f>IFERROR(VLOOKUP($C927,[3]Sheet1!$C$1:$AE$1070,18,FALSE),"-")</f>
        <v>-</v>
      </c>
      <c r="U927" s="148" t="str">
        <f>IFERROR(VLOOKUP($C927,[3]Sheet1!$C$1:$AE$1070,19,FALSE),"-")</f>
        <v>-</v>
      </c>
      <c r="V927" s="148" t="str">
        <f>IFERROR(VLOOKUP($C927,[3]Sheet1!$C$1:$AE$1070,20,FALSE),"-")</f>
        <v>-</v>
      </c>
      <c r="W927" s="148" t="str">
        <f>IFERROR(VLOOKUP($C927,[3]Sheet1!$C$1:$AE$1070,21,FALSE),"-")</f>
        <v>-</v>
      </c>
      <c r="X927" s="158" t="s">
        <v>14</v>
      </c>
      <c r="Y927" s="158"/>
      <c r="Z927" s="158"/>
      <c r="AA927" s="209" t="s">
        <v>542</v>
      </c>
      <c r="AB927" s="176"/>
      <c r="AC927" s="177"/>
      <c r="AD927" s="178" t="s">
        <v>543</v>
      </c>
      <c r="AE927" s="179"/>
      <c r="AF927" s="179"/>
      <c r="AG927" s="180"/>
      <c r="AH927" s="180"/>
      <c r="AI927" s="180"/>
      <c r="AJ927" s="181"/>
      <c r="AK927" s="181"/>
      <c r="AL927" s="181"/>
      <c r="AM927" s="181"/>
      <c r="AN927" s="181"/>
      <c r="AO927" s="181"/>
      <c r="AP927" s="207" t="s">
        <v>544</v>
      </c>
      <c r="AQ927" s="30"/>
      <c r="AR927" s="26"/>
    </row>
    <row r="928" spans="1:44" s="2" customFormat="1">
      <c r="A928" s="19">
        <v>895</v>
      </c>
      <c r="B928" s="8" t="s">
        <v>404</v>
      </c>
      <c r="C928" s="27">
        <v>8981416590</v>
      </c>
      <c r="D928" s="25" t="s">
        <v>406</v>
      </c>
      <c r="E928" s="25"/>
      <c r="F928" s="22" t="s">
        <v>151</v>
      </c>
      <c r="G928" s="23" t="s">
        <v>407</v>
      </c>
      <c r="H928" s="51"/>
      <c r="I928" s="55" t="str">
        <f>IFERROR(VLOOKUP($C928,[3]Sheet1!$C$1:$AE$1070,7,FALSE),"-")</f>
        <v>-</v>
      </c>
      <c r="J928" s="55" t="str">
        <f>IFERROR(VLOOKUP($C928,[3]Sheet1!$C$1:$AE$1070,8,FALSE),"-")</f>
        <v>-</v>
      </c>
      <c r="K928" s="55" t="str">
        <f>IFERROR(VLOOKUP($C928,[3]Sheet1!$C$1:$AE$1070,9,FALSE),"-")</f>
        <v>-</v>
      </c>
      <c r="L928" s="55" t="str">
        <f>IFERROR(VLOOKUP($C928,[3]Sheet1!$C$1:$AE$1070,10,FALSE),"-")</f>
        <v>-</v>
      </c>
      <c r="M928" s="55" t="str">
        <f>IFERROR(VLOOKUP($C928,[3]Sheet1!$C$1:$AE$1070,11,FALSE),"-")</f>
        <v>-</v>
      </c>
      <c r="N928" s="55" t="str">
        <f>IFERROR(VLOOKUP($C928,[3]Sheet1!$C$1:$AE$1070,12,FALSE),"-")</f>
        <v>-</v>
      </c>
      <c r="O928" s="55" t="str">
        <f>IFERROR(VLOOKUP($C928,[3]Sheet1!$C$1:$AE$1070,13,FALSE),"-")</f>
        <v>-</v>
      </c>
      <c r="P928" s="55" t="str">
        <f>IFERROR(VLOOKUP($C928,[3]Sheet1!$C$1:$AE$1070,14,FALSE),"-")</f>
        <v>-</v>
      </c>
      <c r="Q928" s="55" t="str">
        <f>IFERROR(VLOOKUP($C928,[3]Sheet1!$C$1:$AE$1070,15,FALSE),"-")</f>
        <v>-</v>
      </c>
      <c r="R928" s="55" t="str">
        <f>IFERROR(VLOOKUP($C928,[3]Sheet1!$C$1:$AE$1070,16,FALSE),"-")</f>
        <v>-</v>
      </c>
      <c r="S928" s="55" t="str">
        <f>IFERROR(VLOOKUP($C928,[3]Sheet1!$C$1:$AE$1070,17,FALSE),"-")</f>
        <v>-</v>
      </c>
      <c r="T928" s="55" t="str">
        <f>IFERROR(VLOOKUP($C928,[3]Sheet1!$C$1:$AE$1070,18,FALSE),"-")</f>
        <v>-</v>
      </c>
      <c r="U928" s="148" t="str">
        <f>IFERROR(VLOOKUP($C928,[3]Sheet1!$C$1:$AE$1070,19,FALSE),"-")</f>
        <v>-</v>
      </c>
      <c r="V928" s="148" t="str">
        <f>IFERROR(VLOOKUP($C928,[3]Sheet1!$C$1:$AE$1070,20,FALSE),"-")</f>
        <v>-</v>
      </c>
      <c r="W928" s="148" t="str">
        <f>IFERROR(VLOOKUP($C928,[3]Sheet1!$C$1:$AE$1070,21,FALSE),"-")</f>
        <v>-</v>
      </c>
      <c r="X928" s="158" t="s">
        <v>14</v>
      </c>
      <c r="Y928" s="158"/>
      <c r="Z928" s="158"/>
      <c r="AA928" s="209" t="s">
        <v>542</v>
      </c>
      <c r="AB928" s="176"/>
      <c r="AC928" s="177"/>
      <c r="AD928" s="178" t="s">
        <v>543</v>
      </c>
      <c r="AE928" s="179"/>
      <c r="AF928" s="179"/>
      <c r="AG928" s="180"/>
      <c r="AH928" s="180"/>
      <c r="AI928" s="180"/>
      <c r="AJ928" s="181"/>
      <c r="AK928" s="181"/>
      <c r="AL928" s="181"/>
      <c r="AM928" s="181"/>
      <c r="AN928" s="181"/>
      <c r="AO928" s="181"/>
      <c r="AP928" s="207" t="s">
        <v>544</v>
      </c>
      <c r="AQ928" s="30"/>
      <c r="AR928" s="26"/>
    </row>
    <row r="929" spans="1:44" s="2" customFormat="1">
      <c r="A929" s="19">
        <v>896</v>
      </c>
      <c r="B929" s="8" t="s">
        <v>404</v>
      </c>
      <c r="C929" s="27">
        <v>8981141360</v>
      </c>
      <c r="D929" s="25" t="s">
        <v>168</v>
      </c>
      <c r="E929" s="25"/>
      <c r="F929" s="22" t="s">
        <v>151</v>
      </c>
      <c r="G929" s="23" t="s">
        <v>432</v>
      </c>
      <c r="H929" s="51"/>
      <c r="I929" s="55" t="str">
        <f>IFERROR(VLOOKUP($C929,[3]Sheet1!$C$1:$AE$1070,7,FALSE),"-")</f>
        <v>-</v>
      </c>
      <c r="J929" s="55" t="str">
        <f>IFERROR(VLOOKUP($C929,[3]Sheet1!$C$1:$AE$1070,8,FALSE),"-")</f>
        <v>-</v>
      </c>
      <c r="K929" s="55" t="str">
        <f>IFERROR(VLOOKUP($C929,[3]Sheet1!$C$1:$AE$1070,9,FALSE),"-")</f>
        <v>-</v>
      </c>
      <c r="L929" s="55" t="str">
        <f>IFERROR(VLOOKUP($C929,[3]Sheet1!$C$1:$AE$1070,10,FALSE),"-")</f>
        <v>-</v>
      </c>
      <c r="M929" s="55" t="str">
        <f>IFERROR(VLOOKUP($C929,[3]Sheet1!$C$1:$AE$1070,11,FALSE),"-")</f>
        <v>-</v>
      </c>
      <c r="N929" s="55" t="str">
        <f>IFERROR(VLOOKUP($C929,[3]Sheet1!$C$1:$AE$1070,12,FALSE),"-")</f>
        <v>-</v>
      </c>
      <c r="O929" s="55" t="str">
        <f>IFERROR(VLOOKUP($C929,[3]Sheet1!$C$1:$AE$1070,13,FALSE),"-")</f>
        <v>-</v>
      </c>
      <c r="P929" s="55" t="str">
        <f>IFERROR(VLOOKUP($C929,[3]Sheet1!$C$1:$AE$1070,14,FALSE),"-")</f>
        <v>-</v>
      </c>
      <c r="Q929" s="55" t="str">
        <f>IFERROR(VLOOKUP($C929,[3]Sheet1!$C$1:$AE$1070,15,FALSE),"-")</f>
        <v>-</v>
      </c>
      <c r="R929" s="55" t="str">
        <f>IFERROR(VLOOKUP($C929,[3]Sheet1!$C$1:$AE$1070,16,FALSE),"-")</f>
        <v>-</v>
      </c>
      <c r="S929" s="55" t="str">
        <f>IFERROR(VLOOKUP($C929,[3]Sheet1!$C$1:$AE$1070,17,FALSE),"-")</f>
        <v>-</v>
      </c>
      <c r="T929" s="55" t="str">
        <f>IFERROR(VLOOKUP($C929,[3]Sheet1!$C$1:$AE$1070,18,FALSE),"-")</f>
        <v>-</v>
      </c>
      <c r="U929" s="148" t="str">
        <f>IFERROR(VLOOKUP($C929,[3]Sheet1!$C$1:$AE$1070,19,FALSE),"-")</f>
        <v>-</v>
      </c>
      <c r="V929" s="148" t="str">
        <f>IFERROR(VLOOKUP($C929,[3]Sheet1!$C$1:$AE$1070,20,FALSE),"-")</f>
        <v>-</v>
      </c>
      <c r="W929" s="148" t="str">
        <f>IFERROR(VLOOKUP($C929,[3]Sheet1!$C$1:$AE$1070,21,FALSE),"-")</f>
        <v>-</v>
      </c>
      <c r="X929" s="158" t="s">
        <v>14</v>
      </c>
      <c r="Y929" s="158"/>
      <c r="Z929" s="158"/>
      <c r="AA929" s="158" t="s">
        <v>545</v>
      </c>
      <c r="AB929" s="176"/>
      <c r="AC929" s="177"/>
      <c r="AD929" s="178" t="s">
        <v>543</v>
      </c>
      <c r="AE929" s="179"/>
      <c r="AF929" s="179"/>
      <c r="AG929" s="180"/>
      <c r="AH929" s="180"/>
      <c r="AI929" s="180"/>
      <c r="AJ929" s="181"/>
      <c r="AK929" s="181"/>
      <c r="AL929" s="181"/>
      <c r="AM929" s="181"/>
      <c r="AN929" s="181"/>
      <c r="AO929" s="181"/>
      <c r="AP929" s="211" t="s">
        <v>546</v>
      </c>
      <c r="AQ929" s="30"/>
      <c r="AR929" s="26"/>
    </row>
    <row r="930" spans="1:44" s="2" customFormat="1">
      <c r="A930" s="19">
        <v>897</v>
      </c>
      <c r="B930" s="8" t="s">
        <v>404</v>
      </c>
      <c r="C930" s="27">
        <v>8981141400</v>
      </c>
      <c r="D930" s="25" t="s">
        <v>168</v>
      </c>
      <c r="E930" s="25"/>
      <c r="F930" s="22" t="s">
        <v>151</v>
      </c>
      <c r="G930" s="23" t="s">
        <v>407</v>
      </c>
      <c r="H930" s="51"/>
      <c r="I930" s="55" t="str">
        <f>IFERROR(VLOOKUP($C930,[3]Sheet1!$C$1:$AE$1070,7,FALSE),"-")</f>
        <v>-</v>
      </c>
      <c r="J930" s="55" t="str">
        <f>IFERROR(VLOOKUP($C930,[3]Sheet1!$C$1:$AE$1070,8,FALSE),"-")</f>
        <v>-</v>
      </c>
      <c r="K930" s="55" t="str">
        <f>IFERROR(VLOOKUP($C930,[3]Sheet1!$C$1:$AE$1070,9,FALSE),"-")</f>
        <v>-</v>
      </c>
      <c r="L930" s="55" t="str">
        <f>IFERROR(VLOOKUP($C930,[3]Sheet1!$C$1:$AE$1070,10,FALSE),"-")</f>
        <v>-</v>
      </c>
      <c r="M930" s="55" t="str">
        <f>IFERROR(VLOOKUP($C930,[3]Sheet1!$C$1:$AE$1070,11,FALSE),"-")</f>
        <v>-</v>
      </c>
      <c r="N930" s="55" t="str">
        <f>IFERROR(VLOOKUP($C930,[3]Sheet1!$C$1:$AE$1070,12,FALSE),"-")</f>
        <v>-</v>
      </c>
      <c r="O930" s="55" t="str">
        <f>IFERROR(VLOOKUP($C930,[3]Sheet1!$C$1:$AE$1070,13,FALSE),"-")</f>
        <v>-</v>
      </c>
      <c r="P930" s="55" t="str">
        <f>IFERROR(VLOOKUP($C930,[3]Sheet1!$C$1:$AE$1070,14,FALSE),"-")</f>
        <v>-</v>
      </c>
      <c r="Q930" s="55" t="str">
        <f>IFERROR(VLOOKUP($C930,[3]Sheet1!$C$1:$AE$1070,15,FALSE),"-")</f>
        <v>-</v>
      </c>
      <c r="R930" s="55" t="str">
        <f>IFERROR(VLOOKUP($C930,[3]Sheet1!$C$1:$AE$1070,16,FALSE),"-")</f>
        <v>-</v>
      </c>
      <c r="S930" s="55" t="str">
        <f>IFERROR(VLOOKUP($C930,[3]Sheet1!$C$1:$AE$1070,17,FALSE),"-")</f>
        <v>-</v>
      </c>
      <c r="T930" s="55" t="str">
        <f>IFERROR(VLOOKUP($C930,[3]Sheet1!$C$1:$AE$1070,18,FALSE),"-")</f>
        <v>-</v>
      </c>
      <c r="U930" s="148" t="str">
        <f>IFERROR(VLOOKUP($C930,[3]Sheet1!$C$1:$AE$1070,19,FALSE),"-")</f>
        <v>-</v>
      </c>
      <c r="V930" s="148" t="str">
        <f>IFERROR(VLOOKUP($C930,[3]Sheet1!$C$1:$AE$1070,20,FALSE),"-")</f>
        <v>-</v>
      </c>
      <c r="W930" s="148" t="str">
        <f>IFERROR(VLOOKUP($C930,[3]Sheet1!$C$1:$AE$1070,21,FALSE),"-")</f>
        <v>-</v>
      </c>
      <c r="X930" s="158" t="s">
        <v>14</v>
      </c>
      <c r="Y930" s="158"/>
      <c r="Z930" s="158"/>
      <c r="AA930" s="158" t="s">
        <v>545</v>
      </c>
      <c r="AB930" s="176"/>
      <c r="AC930" s="177"/>
      <c r="AD930" s="178" t="s">
        <v>543</v>
      </c>
      <c r="AE930" s="179"/>
      <c r="AF930" s="179"/>
      <c r="AG930" s="180"/>
      <c r="AH930" s="180"/>
      <c r="AI930" s="180"/>
      <c r="AJ930" s="181"/>
      <c r="AK930" s="181"/>
      <c r="AL930" s="181"/>
      <c r="AM930" s="181"/>
      <c r="AN930" s="181"/>
      <c r="AO930" s="181"/>
      <c r="AP930" s="211" t="s">
        <v>546</v>
      </c>
      <c r="AQ930" s="30"/>
      <c r="AR930" s="26"/>
    </row>
    <row r="931" spans="1:44" s="2" customFormat="1">
      <c r="A931" s="19">
        <v>898</v>
      </c>
      <c r="B931" s="8" t="s">
        <v>404</v>
      </c>
      <c r="C931" s="27">
        <v>8978208210</v>
      </c>
      <c r="D931" s="25" t="s">
        <v>36</v>
      </c>
      <c r="E931" s="28"/>
      <c r="F931" s="22" t="s">
        <v>151</v>
      </c>
      <c r="G931" s="23" t="s">
        <v>432</v>
      </c>
      <c r="H931" s="51" t="s">
        <v>475</v>
      </c>
      <c r="I931" s="55" t="str">
        <f>IFERROR(VLOOKUP($C931,[3]Sheet1!$C$1:$AE$1070,7,FALSE),"-")</f>
        <v>-</v>
      </c>
      <c r="J931" s="55" t="str">
        <f>IFERROR(VLOOKUP($C931,[3]Sheet1!$C$1:$AE$1070,8,FALSE),"-")</f>
        <v>-</v>
      </c>
      <c r="K931" s="55" t="str">
        <f>IFERROR(VLOOKUP($C931,[3]Sheet1!$C$1:$AE$1070,9,FALSE),"-")</f>
        <v>-</v>
      </c>
      <c r="L931" s="55" t="str">
        <f>IFERROR(VLOOKUP($C931,[3]Sheet1!$C$1:$AE$1070,10,FALSE),"-")</f>
        <v>-</v>
      </c>
      <c r="M931" s="55" t="str">
        <f>IFERROR(VLOOKUP($C931,[3]Sheet1!$C$1:$AE$1070,11,FALSE),"-")</f>
        <v>-</v>
      </c>
      <c r="N931" s="55" t="str">
        <f>IFERROR(VLOOKUP($C931,[3]Sheet1!$C$1:$AE$1070,12,FALSE),"-")</f>
        <v>-</v>
      </c>
      <c r="O931" s="55" t="str">
        <f>IFERROR(VLOOKUP($C931,[3]Sheet1!$C$1:$AE$1070,13,FALSE),"-")</f>
        <v>-</v>
      </c>
      <c r="P931" s="55" t="str">
        <f>IFERROR(VLOOKUP($C931,[3]Sheet1!$C$1:$AE$1070,14,FALSE),"-")</f>
        <v>-</v>
      </c>
      <c r="Q931" s="55" t="str">
        <f>IFERROR(VLOOKUP($C931,[3]Sheet1!$C$1:$AE$1070,15,FALSE),"-")</f>
        <v>-</v>
      </c>
      <c r="R931" s="55" t="str">
        <f>IFERROR(VLOOKUP($C931,[3]Sheet1!$C$1:$AE$1070,16,FALSE),"-")</f>
        <v>-</v>
      </c>
      <c r="S931" s="55" t="str">
        <f>IFERROR(VLOOKUP($C931,[3]Sheet1!$C$1:$AE$1070,17,FALSE),"-")</f>
        <v>-</v>
      </c>
      <c r="T931" s="55" t="str">
        <f>IFERROR(VLOOKUP($C931,[3]Sheet1!$C$1:$AE$1070,18,FALSE),"-")</f>
        <v>-</v>
      </c>
      <c r="U931" s="148" t="str">
        <f>IFERROR(VLOOKUP($C931,[3]Sheet1!$C$1:$AE$1070,19,FALSE),"-")</f>
        <v>-</v>
      </c>
      <c r="V931" s="148" t="str">
        <f>IFERROR(VLOOKUP($C931,[3]Sheet1!$C$1:$AE$1070,20,FALSE),"-")</f>
        <v>-</v>
      </c>
      <c r="W931" s="148" t="str">
        <f>IFERROR(VLOOKUP($C931,[3]Sheet1!$C$1:$AE$1070,21,FALSE),"-")</f>
        <v>-</v>
      </c>
      <c r="X931" s="158" t="s">
        <v>14</v>
      </c>
      <c r="Y931" s="158"/>
      <c r="Z931" s="158"/>
      <c r="AA931" s="158" t="s">
        <v>201</v>
      </c>
      <c r="AB931" s="176"/>
      <c r="AC931" s="177"/>
      <c r="AD931" s="178" t="s">
        <v>547</v>
      </c>
      <c r="AE931" s="179"/>
      <c r="AF931" s="179"/>
      <c r="AG931" s="180"/>
      <c r="AH931" s="180"/>
      <c r="AI931" s="180"/>
      <c r="AJ931" s="181"/>
      <c r="AK931" s="181"/>
      <c r="AL931" s="181"/>
      <c r="AM931" s="181"/>
      <c r="AN931" s="181"/>
      <c r="AO931" s="181"/>
      <c r="AP931" s="214" t="s">
        <v>548</v>
      </c>
      <c r="AQ931" s="30"/>
      <c r="AR931" s="26"/>
    </row>
    <row r="932" spans="1:44" s="2" customFormat="1">
      <c r="A932" s="19">
        <v>899</v>
      </c>
      <c r="B932" s="8" t="s">
        <v>404</v>
      </c>
      <c r="C932" s="27">
        <v>8978208430</v>
      </c>
      <c r="D932" s="25" t="s">
        <v>36</v>
      </c>
      <c r="E932" s="28"/>
      <c r="F932" s="22" t="s">
        <v>151</v>
      </c>
      <c r="G932" s="23" t="s">
        <v>407</v>
      </c>
      <c r="H932" s="51" t="s">
        <v>475</v>
      </c>
      <c r="I932" s="55" t="str">
        <f>IFERROR(VLOOKUP($C932,[3]Sheet1!$C$1:$AE$1070,7,FALSE),"-")</f>
        <v>-</v>
      </c>
      <c r="J932" s="55" t="str">
        <f>IFERROR(VLOOKUP($C932,[3]Sheet1!$C$1:$AE$1070,8,FALSE),"-")</f>
        <v>-</v>
      </c>
      <c r="K932" s="55" t="str">
        <f>IFERROR(VLOOKUP($C932,[3]Sheet1!$C$1:$AE$1070,9,FALSE),"-")</f>
        <v>-</v>
      </c>
      <c r="L932" s="55" t="str">
        <f>IFERROR(VLOOKUP($C932,[3]Sheet1!$C$1:$AE$1070,10,FALSE),"-")</f>
        <v>-</v>
      </c>
      <c r="M932" s="55" t="str">
        <f>IFERROR(VLOOKUP($C932,[3]Sheet1!$C$1:$AE$1070,11,FALSE),"-")</f>
        <v>-</v>
      </c>
      <c r="N932" s="55" t="str">
        <f>IFERROR(VLOOKUP($C932,[3]Sheet1!$C$1:$AE$1070,12,FALSE),"-")</f>
        <v>-</v>
      </c>
      <c r="O932" s="55" t="str">
        <f>IFERROR(VLOOKUP($C932,[3]Sheet1!$C$1:$AE$1070,13,FALSE),"-")</f>
        <v>-</v>
      </c>
      <c r="P932" s="55" t="str">
        <f>IFERROR(VLOOKUP($C932,[3]Sheet1!$C$1:$AE$1070,14,FALSE),"-")</f>
        <v>-</v>
      </c>
      <c r="Q932" s="55" t="str">
        <f>IFERROR(VLOOKUP($C932,[3]Sheet1!$C$1:$AE$1070,15,FALSE),"-")</f>
        <v>-</v>
      </c>
      <c r="R932" s="55" t="str">
        <f>IFERROR(VLOOKUP($C932,[3]Sheet1!$C$1:$AE$1070,16,FALSE),"-")</f>
        <v>-</v>
      </c>
      <c r="S932" s="55" t="str">
        <f>IFERROR(VLOOKUP($C932,[3]Sheet1!$C$1:$AE$1070,17,FALSE),"-")</f>
        <v>-</v>
      </c>
      <c r="T932" s="55" t="str">
        <f>IFERROR(VLOOKUP($C932,[3]Sheet1!$C$1:$AE$1070,18,FALSE),"-")</f>
        <v>-</v>
      </c>
      <c r="U932" s="148" t="str">
        <f>IFERROR(VLOOKUP($C932,[3]Sheet1!$C$1:$AE$1070,19,FALSE),"-")</f>
        <v>-</v>
      </c>
      <c r="V932" s="148" t="str">
        <f>IFERROR(VLOOKUP($C932,[3]Sheet1!$C$1:$AE$1070,20,FALSE),"-")</f>
        <v>-</v>
      </c>
      <c r="W932" s="148" t="str">
        <f>IFERROR(VLOOKUP($C932,[3]Sheet1!$C$1:$AE$1070,21,FALSE),"-")</f>
        <v>-</v>
      </c>
      <c r="X932" s="158" t="s">
        <v>14</v>
      </c>
      <c r="Y932" s="158"/>
      <c r="Z932" s="158"/>
      <c r="AA932" s="158" t="s">
        <v>201</v>
      </c>
      <c r="AB932" s="176"/>
      <c r="AC932" s="177"/>
      <c r="AD932" s="178" t="s">
        <v>547</v>
      </c>
      <c r="AE932" s="179"/>
      <c r="AF932" s="179"/>
      <c r="AG932" s="180"/>
      <c r="AH932" s="180"/>
      <c r="AI932" s="180"/>
      <c r="AJ932" s="181"/>
      <c r="AK932" s="181"/>
      <c r="AL932" s="181"/>
      <c r="AM932" s="181"/>
      <c r="AN932" s="181"/>
      <c r="AO932" s="181"/>
      <c r="AP932" s="214" t="s">
        <v>548</v>
      </c>
      <c r="AQ932" s="30"/>
      <c r="AR932" s="26"/>
    </row>
    <row r="933" spans="1:44" s="2" customFormat="1">
      <c r="A933" s="19">
        <v>900</v>
      </c>
      <c r="B933" s="8" t="s">
        <v>404</v>
      </c>
      <c r="C933" s="27">
        <v>8978208270</v>
      </c>
      <c r="D933" s="25" t="s">
        <v>36</v>
      </c>
      <c r="E933" s="28"/>
      <c r="F933" s="22" t="s">
        <v>151</v>
      </c>
      <c r="G933" s="23" t="s">
        <v>432</v>
      </c>
      <c r="H933" s="51"/>
      <c r="I933" s="55">
        <f>IFERROR(VLOOKUP($C933,[3]Sheet1!$C$1:$AE$1070,7,FALSE),"-")</f>
        <v>0</v>
      </c>
      <c r="J933" s="55">
        <f>IFERROR(VLOOKUP($C933,[3]Sheet1!$C$1:$AE$1070,8,FALSE),"-")</f>
        <v>6</v>
      </c>
      <c r="K933" s="55">
        <f>IFERROR(VLOOKUP($C933,[3]Sheet1!$C$1:$AE$1070,9,FALSE),"-")</f>
        <v>0</v>
      </c>
      <c r="L933" s="55">
        <f>IFERROR(VLOOKUP($C933,[3]Sheet1!$C$1:$AE$1070,10,FALSE),"-")</f>
        <v>0</v>
      </c>
      <c r="M933" s="55">
        <f>IFERROR(VLOOKUP($C933,[3]Sheet1!$C$1:$AE$1070,11,FALSE),"-")</f>
        <v>0</v>
      </c>
      <c r="N933" s="55">
        <f>IFERROR(VLOOKUP($C933,[3]Sheet1!$C$1:$AE$1070,12,FALSE),"-")</f>
        <v>0</v>
      </c>
      <c r="O933" s="55">
        <f>IFERROR(VLOOKUP($C933,[3]Sheet1!$C$1:$AE$1070,13,FALSE),"-")</f>
        <v>0</v>
      </c>
      <c r="P933" s="55">
        <f>IFERROR(VLOOKUP($C933,[3]Sheet1!$C$1:$AE$1070,14,FALSE),"-")</f>
        <v>0</v>
      </c>
      <c r="Q933" s="55">
        <f>IFERROR(VLOOKUP($C933,[3]Sheet1!$C$1:$AE$1070,15,FALSE),"-")</f>
        <v>0</v>
      </c>
      <c r="R933" s="55">
        <f>IFERROR(VLOOKUP($C933,[3]Sheet1!$C$1:$AE$1070,16,FALSE),"-")</f>
        <v>0</v>
      </c>
      <c r="S933" s="55">
        <f>IFERROR(VLOOKUP($C933,[3]Sheet1!$C$1:$AE$1070,17,FALSE),"-")</f>
        <v>0</v>
      </c>
      <c r="T933" s="55">
        <f>IFERROR(VLOOKUP($C933,[3]Sheet1!$C$1:$AE$1070,18,FALSE),"-")</f>
        <v>0</v>
      </c>
      <c r="U933" s="148">
        <f>IFERROR(VLOOKUP($C933,[3]Sheet1!$C$1:$AE$1070,19,FALSE),"-")</f>
        <v>0</v>
      </c>
      <c r="V933" s="148">
        <f>IFERROR(VLOOKUP($C933,[3]Sheet1!$C$1:$AE$1070,20,FALSE),"-")</f>
        <v>6</v>
      </c>
      <c r="W933" s="148" t="str">
        <f>IFERROR(VLOOKUP($C933,[3]Sheet1!$C$1:$AE$1070,21,FALSE),"-")</f>
        <v xml:space="preserve">SIDE MEMBER SUB     </v>
      </c>
      <c r="X933" s="158" t="s">
        <v>14</v>
      </c>
      <c r="Y933" s="158"/>
      <c r="Z933" s="158"/>
      <c r="AA933" s="158" t="s">
        <v>202</v>
      </c>
      <c r="AB933" s="176"/>
      <c r="AC933" s="177"/>
      <c r="AD933" s="178" t="s">
        <v>547</v>
      </c>
      <c r="AE933" s="179"/>
      <c r="AF933" s="179"/>
      <c r="AG933" s="180"/>
      <c r="AH933" s="180"/>
      <c r="AI933" s="180"/>
      <c r="AJ933" s="181"/>
      <c r="AK933" s="181"/>
      <c r="AL933" s="181"/>
      <c r="AM933" s="181"/>
      <c r="AN933" s="181"/>
      <c r="AO933" s="181"/>
      <c r="AP933" s="214" t="s">
        <v>548</v>
      </c>
      <c r="AQ933" s="30"/>
      <c r="AR933" s="26"/>
    </row>
    <row r="934" spans="1:44" s="2" customFormat="1">
      <c r="A934" s="19">
        <v>901</v>
      </c>
      <c r="B934" s="8" t="s">
        <v>404</v>
      </c>
      <c r="C934" s="27">
        <v>8978208490</v>
      </c>
      <c r="D934" s="25" t="s">
        <v>36</v>
      </c>
      <c r="E934" s="28"/>
      <c r="F934" s="22" t="s">
        <v>151</v>
      </c>
      <c r="G934" s="23" t="s">
        <v>407</v>
      </c>
      <c r="H934" s="51"/>
      <c r="I934" s="55">
        <f>IFERROR(VLOOKUP($C934,[3]Sheet1!$C$1:$AE$1070,7,FALSE),"-")</f>
        <v>0</v>
      </c>
      <c r="J934" s="55">
        <f>IFERROR(VLOOKUP($C934,[3]Sheet1!$C$1:$AE$1070,8,FALSE),"-")</f>
        <v>6</v>
      </c>
      <c r="K934" s="55">
        <f>IFERROR(VLOOKUP($C934,[3]Sheet1!$C$1:$AE$1070,9,FALSE),"-")</f>
        <v>0</v>
      </c>
      <c r="L934" s="55">
        <f>IFERROR(VLOOKUP($C934,[3]Sheet1!$C$1:$AE$1070,10,FALSE),"-")</f>
        <v>0</v>
      </c>
      <c r="M934" s="55">
        <f>IFERROR(VLOOKUP($C934,[3]Sheet1!$C$1:$AE$1070,11,FALSE),"-")</f>
        <v>0</v>
      </c>
      <c r="N934" s="55">
        <f>IFERROR(VLOOKUP($C934,[3]Sheet1!$C$1:$AE$1070,12,FALSE),"-")</f>
        <v>0</v>
      </c>
      <c r="O934" s="55">
        <f>IFERROR(VLOOKUP($C934,[3]Sheet1!$C$1:$AE$1070,13,FALSE),"-")</f>
        <v>0</v>
      </c>
      <c r="P934" s="55">
        <f>IFERROR(VLOOKUP($C934,[3]Sheet1!$C$1:$AE$1070,14,FALSE),"-")</f>
        <v>0</v>
      </c>
      <c r="Q934" s="55">
        <f>IFERROR(VLOOKUP($C934,[3]Sheet1!$C$1:$AE$1070,15,FALSE),"-")</f>
        <v>0</v>
      </c>
      <c r="R934" s="55">
        <f>IFERROR(VLOOKUP($C934,[3]Sheet1!$C$1:$AE$1070,16,FALSE),"-")</f>
        <v>0</v>
      </c>
      <c r="S934" s="55">
        <f>IFERROR(VLOOKUP($C934,[3]Sheet1!$C$1:$AE$1070,17,FALSE),"-")</f>
        <v>0</v>
      </c>
      <c r="T934" s="55">
        <f>IFERROR(VLOOKUP($C934,[3]Sheet1!$C$1:$AE$1070,18,FALSE),"-")</f>
        <v>0</v>
      </c>
      <c r="U934" s="148">
        <f>IFERROR(VLOOKUP($C934,[3]Sheet1!$C$1:$AE$1070,19,FALSE),"-")</f>
        <v>0</v>
      </c>
      <c r="V934" s="148">
        <f>IFERROR(VLOOKUP($C934,[3]Sheet1!$C$1:$AE$1070,20,FALSE),"-")</f>
        <v>6</v>
      </c>
      <c r="W934" s="148" t="str">
        <f>IFERROR(VLOOKUP($C934,[3]Sheet1!$C$1:$AE$1070,21,FALSE),"-")</f>
        <v xml:space="preserve">SIDE MEMBER SUB     </v>
      </c>
      <c r="X934" s="158" t="s">
        <v>14</v>
      </c>
      <c r="Y934" s="158"/>
      <c r="Z934" s="158"/>
      <c r="AA934" s="158" t="s">
        <v>202</v>
      </c>
      <c r="AB934" s="176"/>
      <c r="AC934" s="177"/>
      <c r="AD934" s="178" t="s">
        <v>547</v>
      </c>
      <c r="AE934" s="179"/>
      <c r="AF934" s="179"/>
      <c r="AG934" s="180"/>
      <c r="AH934" s="180"/>
      <c r="AI934" s="180"/>
      <c r="AJ934" s="181"/>
      <c r="AK934" s="181"/>
      <c r="AL934" s="181"/>
      <c r="AM934" s="181"/>
      <c r="AN934" s="181"/>
      <c r="AO934" s="181"/>
      <c r="AP934" s="214" t="s">
        <v>548</v>
      </c>
      <c r="AQ934" s="30"/>
      <c r="AR934" s="26"/>
    </row>
    <row r="935" spans="1:44" s="2" customFormat="1">
      <c r="A935" s="19">
        <v>902</v>
      </c>
      <c r="B935" s="8" t="s">
        <v>404</v>
      </c>
      <c r="C935" s="27">
        <v>8978208390</v>
      </c>
      <c r="D935" s="25" t="s">
        <v>36</v>
      </c>
      <c r="E935" s="28"/>
      <c r="F935" s="22" t="s">
        <v>151</v>
      </c>
      <c r="G935" s="23" t="s">
        <v>432</v>
      </c>
      <c r="H935" s="51"/>
      <c r="I935" s="55">
        <f>IFERROR(VLOOKUP($C935,[3]Sheet1!$C$1:$AE$1070,7,FALSE),"-")</f>
        <v>6</v>
      </c>
      <c r="J935" s="55">
        <f>IFERROR(VLOOKUP($C935,[3]Sheet1!$C$1:$AE$1070,8,FALSE),"-")</f>
        <v>0</v>
      </c>
      <c r="K935" s="55">
        <f>IFERROR(VLOOKUP($C935,[3]Sheet1!$C$1:$AE$1070,9,FALSE),"-")</f>
        <v>0</v>
      </c>
      <c r="L935" s="55">
        <f>IFERROR(VLOOKUP($C935,[3]Sheet1!$C$1:$AE$1070,10,FALSE),"-")</f>
        <v>0</v>
      </c>
      <c r="M935" s="55">
        <f>IFERROR(VLOOKUP($C935,[3]Sheet1!$C$1:$AE$1070,11,FALSE),"-")</f>
        <v>0</v>
      </c>
      <c r="N935" s="55">
        <f>IFERROR(VLOOKUP($C935,[3]Sheet1!$C$1:$AE$1070,12,FALSE),"-")</f>
        <v>0</v>
      </c>
      <c r="O935" s="55">
        <f>IFERROR(VLOOKUP($C935,[3]Sheet1!$C$1:$AE$1070,13,FALSE),"-")</f>
        <v>0</v>
      </c>
      <c r="P935" s="55">
        <f>IFERROR(VLOOKUP($C935,[3]Sheet1!$C$1:$AE$1070,14,FALSE),"-")</f>
        <v>0</v>
      </c>
      <c r="Q935" s="55">
        <f>IFERROR(VLOOKUP($C935,[3]Sheet1!$C$1:$AE$1070,15,FALSE),"-")</f>
        <v>0</v>
      </c>
      <c r="R935" s="55">
        <f>IFERROR(VLOOKUP($C935,[3]Sheet1!$C$1:$AE$1070,16,FALSE),"-")</f>
        <v>0</v>
      </c>
      <c r="S935" s="55">
        <f>IFERROR(VLOOKUP($C935,[3]Sheet1!$C$1:$AE$1070,17,FALSE),"-")</f>
        <v>0</v>
      </c>
      <c r="T935" s="55">
        <f>IFERROR(VLOOKUP($C935,[3]Sheet1!$C$1:$AE$1070,18,FALSE),"-")</f>
        <v>0</v>
      </c>
      <c r="U935" s="148">
        <f>IFERROR(VLOOKUP($C935,[3]Sheet1!$C$1:$AE$1070,19,FALSE),"-")</f>
        <v>0</v>
      </c>
      <c r="V935" s="148">
        <f>IFERROR(VLOOKUP($C935,[3]Sheet1!$C$1:$AE$1070,20,FALSE),"-")</f>
        <v>6</v>
      </c>
      <c r="W935" s="148" t="str">
        <f>IFERROR(VLOOKUP($C935,[3]Sheet1!$C$1:$AE$1070,21,FALSE),"-")</f>
        <v xml:space="preserve">SIDE MEMBER SUB     </v>
      </c>
      <c r="X935" s="158" t="s">
        <v>14</v>
      </c>
      <c r="Y935" s="158"/>
      <c r="Z935" s="158"/>
      <c r="AA935" s="158" t="s">
        <v>203</v>
      </c>
      <c r="AB935" s="176"/>
      <c r="AC935" s="177"/>
      <c r="AD935" s="178" t="s">
        <v>547</v>
      </c>
      <c r="AE935" s="179"/>
      <c r="AF935" s="179"/>
      <c r="AG935" s="180"/>
      <c r="AH935" s="180"/>
      <c r="AI935" s="180"/>
      <c r="AJ935" s="181"/>
      <c r="AK935" s="181"/>
      <c r="AL935" s="181"/>
      <c r="AM935" s="181"/>
      <c r="AN935" s="181"/>
      <c r="AO935" s="181"/>
      <c r="AP935" s="214" t="s">
        <v>548</v>
      </c>
      <c r="AQ935" s="30"/>
      <c r="AR935" s="26"/>
    </row>
    <row r="936" spans="1:44" s="2" customFormat="1">
      <c r="A936" s="19">
        <v>903</v>
      </c>
      <c r="B936" s="8" t="s">
        <v>404</v>
      </c>
      <c r="C936" s="27">
        <v>8978208620</v>
      </c>
      <c r="D936" s="25" t="s">
        <v>36</v>
      </c>
      <c r="E936" s="28"/>
      <c r="F936" s="22" t="s">
        <v>151</v>
      </c>
      <c r="G936" s="23" t="s">
        <v>407</v>
      </c>
      <c r="H936" s="51"/>
      <c r="I936" s="55">
        <f>IFERROR(VLOOKUP($C936,[3]Sheet1!$C$1:$AE$1070,7,FALSE),"-")</f>
        <v>6</v>
      </c>
      <c r="J936" s="55">
        <f>IFERROR(VLOOKUP($C936,[3]Sheet1!$C$1:$AE$1070,8,FALSE),"-")</f>
        <v>0</v>
      </c>
      <c r="K936" s="55">
        <f>IFERROR(VLOOKUP($C936,[3]Sheet1!$C$1:$AE$1070,9,FALSE),"-")</f>
        <v>0</v>
      </c>
      <c r="L936" s="55">
        <f>IFERROR(VLOOKUP($C936,[3]Sheet1!$C$1:$AE$1070,10,FALSE),"-")</f>
        <v>0</v>
      </c>
      <c r="M936" s="55">
        <f>IFERROR(VLOOKUP($C936,[3]Sheet1!$C$1:$AE$1070,11,FALSE),"-")</f>
        <v>0</v>
      </c>
      <c r="N936" s="55">
        <f>IFERROR(VLOOKUP($C936,[3]Sheet1!$C$1:$AE$1070,12,FALSE),"-")</f>
        <v>0</v>
      </c>
      <c r="O936" s="55">
        <f>IFERROR(VLOOKUP($C936,[3]Sheet1!$C$1:$AE$1070,13,FALSE),"-")</f>
        <v>0</v>
      </c>
      <c r="P936" s="55">
        <f>IFERROR(VLOOKUP($C936,[3]Sheet1!$C$1:$AE$1070,14,FALSE),"-")</f>
        <v>0</v>
      </c>
      <c r="Q936" s="55">
        <f>IFERROR(VLOOKUP($C936,[3]Sheet1!$C$1:$AE$1070,15,FALSE),"-")</f>
        <v>0</v>
      </c>
      <c r="R936" s="55">
        <f>IFERROR(VLOOKUP($C936,[3]Sheet1!$C$1:$AE$1070,16,FALSE),"-")</f>
        <v>0</v>
      </c>
      <c r="S936" s="55">
        <f>IFERROR(VLOOKUP($C936,[3]Sheet1!$C$1:$AE$1070,17,FALSE),"-")</f>
        <v>0</v>
      </c>
      <c r="T936" s="55">
        <f>IFERROR(VLOOKUP($C936,[3]Sheet1!$C$1:$AE$1070,18,FALSE),"-")</f>
        <v>0</v>
      </c>
      <c r="U936" s="148">
        <f>IFERROR(VLOOKUP($C936,[3]Sheet1!$C$1:$AE$1070,19,FALSE),"-")</f>
        <v>0</v>
      </c>
      <c r="V936" s="148">
        <f>IFERROR(VLOOKUP($C936,[3]Sheet1!$C$1:$AE$1070,20,FALSE),"-")</f>
        <v>6</v>
      </c>
      <c r="W936" s="148" t="str">
        <f>IFERROR(VLOOKUP($C936,[3]Sheet1!$C$1:$AE$1070,21,FALSE),"-")</f>
        <v xml:space="preserve">SIDE MEMBER SUB     </v>
      </c>
      <c r="X936" s="158" t="s">
        <v>14</v>
      </c>
      <c r="Y936" s="158"/>
      <c r="Z936" s="158"/>
      <c r="AA936" s="158" t="s">
        <v>203</v>
      </c>
      <c r="AB936" s="176"/>
      <c r="AC936" s="177"/>
      <c r="AD936" s="178" t="s">
        <v>547</v>
      </c>
      <c r="AE936" s="179"/>
      <c r="AF936" s="179"/>
      <c r="AG936" s="180"/>
      <c r="AH936" s="180"/>
      <c r="AI936" s="180"/>
      <c r="AJ936" s="181"/>
      <c r="AK936" s="181"/>
      <c r="AL936" s="181"/>
      <c r="AM936" s="181"/>
      <c r="AN936" s="181"/>
      <c r="AO936" s="181"/>
      <c r="AP936" s="214" t="s">
        <v>548</v>
      </c>
      <c r="AQ936" s="30"/>
      <c r="AR936" s="26"/>
    </row>
    <row r="937" spans="1:44" s="2" customFormat="1">
      <c r="A937" s="19">
        <v>904</v>
      </c>
      <c r="B937" s="8" t="s">
        <v>404</v>
      </c>
      <c r="C937" s="27">
        <v>8976791941</v>
      </c>
      <c r="D937" s="25" t="s">
        <v>36</v>
      </c>
      <c r="E937" s="28"/>
      <c r="F937" s="22" t="s">
        <v>151</v>
      </c>
      <c r="G937" s="23" t="s">
        <v>432</v>
      </c>
      <c r="H937" s="51"/>
      <c r="I937" s="55" t="str">
        <f>IFERROR(VLOOKUP($C937,[3]Sheet1!$C$1:$AE$1070,7,FALSE),"-")</f>
        <v>-</v>
      </c>
      <c r="J937" s="55" t="str">
        <f>IFERROR(VLOOKUP($C937,[3]Sheet1!$C$1:$AE$1070,8,FALSE),"-")</f>
        <v>-</v>
      </c>
      <c r="K937" s="55" t="str">
        <f>IFERROR(VLOOKUP($C937,[3]Sheet1!$C$1:$AE$1070,9,FALSE),"-")</f>
        <v>-</v>
      </c>
      <c r="L937" s="55" t="str">
        <f>IFERROR(VLOOKUP($C937,[3]Sheet1!$C$1:$AE$1070,10,FALSE),"-")</f>
        <v>-</v>
      </c>
      <c r="M937" s="55" t="str">
        <f>IFERROR(VLOOKUP($C937,[3]Sheet1!$C$1:$AE$1070,11,FALSE),"-")</f>
        <v>-</v>
      </c>
      <c r="N937" s="55" t="str">
        <f>IFERROR(VLOOKUP($C937,[3]Sheet1!$C$1:$AE$1070,12,FALSE),"-")</f>
        <v>-</v>
      </c>
      <c r="O937" s="55" t="str">
        <f>IFERROR(VLOOKUP($C937,[3]Sheet1!$C$1:$AE$1070,13,FALSE),"-")</f>
        <v>-</v>
      </c>
      <c r="P937" s="55" t="str">
        <f>IFERROR(VLOOKUP($C937,[3]Sheet1!$C$1:$AE$1070,14,FALSE),"-")</f>
        <v>-</v>
      </c>
      <c r="Q937" s="55" t="str">
        <f>IFERROR(VLOOKUP($C937,[3]Sheet1!$C$1:$AE$1070,15,FALSE),"-")</f>
        <v>-</v>
      </c>
      <c r="R937" s="55" t="str">
        <f>IFERROR(VLOOKUP($C937,[3]Sheet1!$C$1:$AE$1070,16,FALSE),"-")</f>
        <v>-</v>
      </c>
      <c r="S937" s="55" t="str">
        <f>IFERROR(VLOOKUP($C937,[3]Sheet1!$C$1:$AE$1070,17,FALSE),"-")</f>
        <v>-</v>
      </c>
      <c r="T937" s="55" t="str">
        <f>IFERROR(VLOOKUP($C937,[3]Sheet1!$C$1:$AE$1070,18,FALSE),"-")</f>
        <v>-</v>
      </c>
      <c r="U937" s="148" t="str">
        <f>IFERROR(VLOOKUP($C937,[3]Sheet1!$C$1:$AE$1070,19,FALSE),"-")</f>
        <v>-</v>
      </c>
      <c r="V937" s="148" t="str">
        <f>IFERROR(VLOOKUP($C937,[3]Sheet1!$C$1:$AE$1070,20,FALSE),"-")</f>
        <v>-</v>
      </c>
      <c r="W937" s="148" t="str">
        <f>IFERROR(VLOOKUP($C937,[3]Sheet1!$C$1:$AE$1070,21,FALSE),"-")</f>
        <v>-</v>
      </c>
      <c r="X937" s="158" t="s">
        <v>14</v>
      </c>
      <c r="Y937" s="158"/>
      <c r="Z937" s="158"/>
      <c r="AA937" s="158" t="s">
        <v>549</v>
      </c>
      <c r="AB937" s="176"/>
      <c r="AC937" s="177"/>
      <c r="AD937" s="178" t="s">
        <v>550</v>
      </c>
      <c r="AE937" s="179"/>
      <c r="AF937" s="179"/>
      <c r="AG937" s="180"/>
      <c r="AH937" s="180"/>
      <c r="AI937" s="180"/>
      <c r="AJ937" s="181"/>
      <c r="AK937" s="181"/>
      <c r="AL937" s="181"/>
      <c r="AM937" s="181"/>
      <c r="AN937" s="181"/>
      <c r="AO937" s="181"/>
      <c r="AP937" s="214" t="s">
        <v>551</v>
      </c>
      <c r="AQ937" s="30"/>
      <c r="AR937" s="26"/>
    </row>
    <row r="938" spans="1:44" s="2" customFormat="1">
      <c r="A938" s="19">
        <v>905</v>
      </c>
      <c r="B938" s="8" t="s">
        <v>404</v>
      </c>
      <c r="C938" s="27">
        <v>8976791951</v>
      </c>
      <c r="D938" s="25" t="s">
        <v>36</v>
      </c>
      <c r="E938" s="28"/>
      <c r="F938" s="22" t="s">
        <v>151</v>
      </c>
      <c r="G938" s="23" t="s">
        <v>407</v>
      </c>
      <c r="H938" s="51"/>
      <c r="I938" s="55" t="str">
        <f>IFERROR(VLOOKUP($C938,[3]Sheet1!$C$1:$AE$1070,7,FALSE),"-")</f>
        <v>-</v>
      </c>
      <c r="J938" s="55" t="str">
        <f>IFERROR(VLOOKUP($C938,[3]Sheet1!$C$1:$AE$1070,8,FALSE),"-")</f>
        <v>-</v>
      </c>
      <c r="K938" s="55" t="str">
        <f>IFERROR(VLOOKUP($C938,[3]Sheet1!$C$1:$AE$1070,9,FALSE),"-")</f>
        <v>-</v>
      </c>
      <c r="L938" s="55" t="str">
        <f>IFERROR(VLOOKUP($C938,[3]Sheet1!$C$1:$AE$1070,10,FALSE),"-")</f>
        <v>-</v>
      </c>
      <c r="M938" s="55" t="str">
        <f>IFERROR(VLOOKUP($C938,[3]Sheet1!$C$1:$AE$1070,11,FALSE),"-")</f>
        <v>-</v>
      </c>
      <c r="N938" s="55" t="str">
        <f>IFERROR(VLOOKUP($C938,[3]Sheet1!$C$1:$AE$1070,12,FALSE),"-")</f>
        <v>-</v>
      </c>
      <c r="O938" s="55" t="str">
        <f>IFERROR(VLOOKUP($C938,[3]Sheet1!$C$1:$AE$1070,13,FALSE),"-")</f>
        <v>-</v>
      </c>
      <c r="P938" s="55" t="str">
        <f>IFERROR(VLOOKUP($C938,[3]Sheet1!$C$1:$AE$1070,14,FALSE),"-")</f>
        <v>-</v>
      </c>
      <c r="Q938" s="55" t="str">
        <f>IFERROR(VLOOKUP($C938,[3]Sheet1!$C$1:$AE$1070,15,FALSE),"-")</f>
        <v>-</v>
      </c>
      <c r="R938" s="55" t="str">
        <f>IFERROR(VLOOKUP($C938,[3]Sheet1!$C$1:$AE$1070,16,FALSE),"-")</f>
        <v>-</v>
      </c>
      <c r="S938" s="55" t="str">
        <f>IFERROR(VLOOKUP($C938,[3]Sheet1!$C$1:$AE$1070,17,FALSE),"-")</f>
        <v>-</v>
      </c>
      <c r="T938" s="55" t="str">
        <f>IFERROR(VLOOKUP($C938,[3]Sheet1!$C$1:$AE$1070,18,FALSE),"-")</f>
        <v>-</v>
      </c>
      <c r="U938" s="148" t="str">
        <f>IFERROR(VLOOKUP($C938,[3]Sheet1!$C$1:$AE$1070,19,FALSE),"-")</f>
        <v>-</v>
      </c>
      <c r="V938" s="148" t="str">
        <f>IFERROR(VLOOKUP($C938,[3]Sheet1!$C$1:$AE$1070,20,FALSE),"-")</f>
        <v>-</v>
      </c>
      <c r="W938" s="148" t="str">
        <f>IFERROR(VLOOKUP($C938,[3]Sheet1!$C$1:$AE$1070,21,FALSE),"-")</f>
        <v>-</v>
      </c>
      <c r="X938" s="158" t="s">
        <v>14</v>
      </c>
      <c r="Y938" s="158"/>
      <c r="Z938" s="158"/>
      <c r="AA938" s="158" t="s">
        <v>549</v>
      </c>
      <c r="AB938" s="176"/>
      <c r="AC938" s="177"/>
      <c r="AD938" s="178" t="s">
        <v>550</v>
      </c>
      <c r="AE938" s="179"/>
      <c r="AF938" s="179"/>
      <c r="AG938" s="180"/>
      <c r="AH938" s="180"/>
      <c r="AI938" s="180"/>
      <c r="AJ938" s="181"/>
      <c r="AK938" s="181"/>
      <c r="AL938" s="181"/>
      <c r="AM938" s="181"/>
      <c r="AN938" s="181"/>
      <c r="AO938" s="181"/>
      <c r="AP938" s="214" t="s">
        <v>551</v>
      </c>
      <c r="AQ938" s="30"/>
      <c r="AR938" s="26"/>
    </row>
    <row r="939" spans="1:44" s="2" customFormat="1">
      <c r="A939" s="19">
        <v>906</v>
      </c>
      <c r="B939" s="8" t="s">
        <v>404</v>
      </c>
      <c r="C939" s="27">
        <v>8978208280</v>
      </c>
      <c r="D939" s="25" t="s">
        <v>36</v>
      </c>
      <c r="E939" s="28"/>
      <c r="F939" s="22" t="s">
        <v>151</v>
      </c>
      <c r="G939" s="23" t="s">
        <v>432</v>
      </c>
      <c r="H939" s="51"/>
      <c r="I939" s="55">
        <f>IFERROR(VLOOKUP($C939,[3]Sheet1!$C$1:$AE$1070,7,FALSE),"-")</f>
        <v>0</v>
      </c>
      <c r="J939" s="55">
        <f>IFERROR(VLOOKUP($C939,[3]Sheet1!$C$1:$AE$1070,8,FALSE),"-")</f>
        <v>6</v>
      </c>
      <c r="K939" s="55">
        <f>IFERROR(VLOOKUP($C939,[3]Sheet1!$C$1:$AE$1070,9,FALSE),"-")</f>
        <v>0</v>
      </c>
      <c r="L939" s="55">
        <f>IFERROR(VLOOKUP($C939,[3]Sheet1!$C$1:$AE$1070,10,FALSE),"-")</f>
        <v>0</v>
      </c>
      <c r="M939" s="55">
        <f>IFERROR(VLOOKUP($C939,[3]Sheet1!$C$1:$AE$1070,11,FALSE),"-")</f>
        <v>0</v>
      </c>
      <c r="N939" s="55">
        <f>IFERROR(VLOOKUP($C939,[3]Sheet1!$C$1:$AE$1070,12,FALSE),"-")</f>
        <v>0</v>
      </c>
      <c r="O939" s="55">
        <f>IFERROR(VLOOKUP($C939,[3]Sheet1!$C$1:$AE$1070,13,FALSE),"-")</f>
        <v>0</v>
      </c>
      <c r="P939" s="55">
        <f>IFERROR(VLOOKUP($C939,[3]Sheet1!$C$1:$AE$1070,14,FALSE),"-")</f>
        <v>0</v>
      </c>
      <c r="Q939" s="55">
        <f>IFERROR(VLOOKUP($C939,[3]Sheet1!$C$1:$AE$1070,15,FALSE),"-")</f>
        <v>0</v>
      </c>
      <c r="R939" s="55">
        <f>IFERROR(VLOOKUP($C939,[3]Sheet1!$C$1:$AE$1070,16,FALSE),"-")</f>
        <v>0</v>
      </c>
      <c r="S939" s="55">
        <f>IFERROR(VLOOKUP($C939,[3]Sheet1!$C$1:$AE$1070,17,FALSE),"-")</f>
        <v>0</v>
      </c>
      <c r="T939" s="55">
        <f>IFERROR(VLOOKUP($C939,[3]Sheet1!$C$1:$AE$1070,18,FALSE),"-")</f>
        <v>0</v>
      </c>
      <c r="U939" s="148">
        <f>IFERROR(VLOOKUP($C939,[3]Sheet1!$C$1:$AE$1070,19,FALSE),"-")</f>
        <v>0</v>
      </c>
      <c r="V939" s="148">
        <f>IFERROR(VLOOKUP($C939,[3]Sheet1!$C$1:$AE$1070,20,FALSE),"-")</f>
        <v>6</v>
      </c>
      <c r="W939" s="148" t="str">
        <f>IFERROR(VLOOKUP($C939,[3]Sheet1!$C$1:$AE$1070,21,FALSE),"-")</f>
        <v xml:space="preserve">SIDE MEMBER SUB     </v>
      </c>
      <c r="X939" s="158" t="s">
        <v>14</v>
      </c>
      <c r="Y939" s="158"/>
      <c r="Z939" s="158"/>
      <c r="AA939" s="215" t="s">
        <v>552</v>
      </c>
      <c r="AB939" s="176"/>
      <c r="AC939" s="177"/>
      <c r="AD939" s="178" t="s">
        <v>553</v>
      </c>
      <c r="AE939" s="179"/>
      <c r="AF939" s="179"/>
      <c r="AG939" s="180"/>
      <c r="AH939" s="180"/>
      <c r="AI939" s="180"/>
      <c r="AJ939" s="181"/>
      <c r="AK939" s="181"/>
      <c r="AL939" s="181"/>
      <c r="AM939" s="181"/>
      <c r="AN939" s="181"/>
      <c r="AO939" s="181"/>
      <c r="AP939" s="214" t="s">
        <v>554</v>
      </c>
      <c r="AQ939" s="30"/>
      <c r="AR939" s="26"/>
    </row>
    <row r="940" spans="1:44" s="2" customFormat="1">
      <c r="A940" s="19">
        <v>907</v>
      </c>
      <c r="B940" s="8" t="s">
        <v>404</v>
      </c>
      <c r="C940" s="27">
        <v>8978208510</v>
      </c>
      <c r="D940" s="25" t="s">
        <v>36</v>
      </c>
      <c r="E940" s="28"/>
      <c r="F940" s="22" t="s">
        <v>151</v>
      </c>
      <c r="G940" s="23" t="s">
        <v>407</v>
      </c>
      <c r="H940" s="51"/>
      <c r="I940" s="55">
        <f>IFERROR(VLOOKUP($C940,[3]Sheet1!$C$1:$AE$1070,7,FALSE),"-")</f>
        <v>0</v>
      </c>
      <c r="J940" s="55">
        <f>IFERROR(VLOOKUP($C940,[3]Sheet1!$C$1:$AE$1070,8,FALSE),"-")</f>
        <v>6</v>
      </c>
      <c r="K940" s="55">
        <f>IFERROR(VLOOKUP($C940,[3]Sheet1!$C$1:$AE$1070,9,FALSE),"-")</f>
        <v>0</v>
      </c>
      <c r="L940" s="55">
        <f>IFERROR(VLOOKUP($C940,[3]Sheet1!$C$1:$AE$1070,10,FALSE),"-")</f>
        <v>0</v>
      </c>
      <c r="M940" s="55">
        <f>IFERROR(VLOOKUP($C940,[3]Sheet1!$C$1:$AE$1070,11,FALSE),"-")</f>
        <v>0</v>
      </c>
      <c r="N940" s="55">
        <f>IFERROR(VLOOKUP($C940,[3]Sheet1!$C$1:$AE$1070,12,FALSE),"-")</f>
        <v>0</v>
      </c>
      <c r="O940" s="55">
        <f>IFERROR(VLOOKUP($C940,[3]Sheet1!$C$1:$AE$1070,13,FALSE),"-")</f>
        <v>0</v>
      </c>
      <c r="P940" s="55">
        <f>IFERROR(VLOOKUP($C940,[3]Sheet1!$C$1:$AE$1070,14,FALSE),"-")</f>
        <v>0</v>
      </c>
      <c r="Q940" s="55">
        <f>IFERROR(VLOOKUP($C940,[3]Sheet1!$C$1:$AE$1070,15,FALSE),"-")</f>
        <v>0</v>
      </c>
      <c r="R940" s="55">
        <f>IFERROR(VLOOKUP($C940,[3]Sheet1!$C$1:$AE$1070,16,FALSE),"-")</f>
        <v>0</v>
      </c>
      <c r="S940" s="55">
        <f>IFERROR(VLOOKUP($C940,[3]Sheet1!$C$1:$AE$1070,17,FALSE),"-")</f>
        <v>0</v>
      </c>
      <c r="T940" s="55">
        <f>IFERROR(VLOOKUP($C940,[3]Sheet1!$C$1:$AE$1070,18,FALSE),"-")</f>
        <v>0</v>
      </c>
      <c r="U940" s="148">
        <f>IFERROR(VLOOKUP($C940,[3]Sheet1!$C$1:$AE$1070,19,FALSE),"-")</f>
        <v>0</v>
      </c>
      <c r="V940" s="148">
        <f>IFERROR(VLOOKUP($C940,[3]Sheet1!$C$1:$AE$1070,20,FALSE),"-")</f>
        <v>6</v>
      </c>
      <c r="W940" s="148" t="str">
        <f>IFERROR(VLOOKUP($C940,[3]Sheet1!$C$1:$AE$1070,21,FALSE),"-")</f>
        <v xml:space="preserve">SIDE MEMBER SUB     </v>
      </c>
      <c r="X940" s="158" t="s">
        <v>14</v>
      </c>
      <c r="Y940" s="158"/>
      <c r="Z940" s="158"/>
      <c r="AA940" s="215" t="s">
        <v>552</v>
      </c>
      <c r="AB940" s="176"/>
      <c r="AC940" s="177"/>
      <c r="AD940" s="178" t="s">
        <v>553</v>
      </c>
      <c r="AE940" s="179"/>
      <c r="AF940" s="179"/>
      <c r="AG940" s="180"/>
      <c r="AH940" s="180"/>
      <c r="AI940" s="180"/>
      <c r="AJ940" s="181"/>
      <c r="AK940" s="181"/>
      <c r="AL940" s="181"/>
      <c r="AM940" s="181"/>
      <c r="AN940" s="181"/>
      <c r="AO940" s="181"/>
      <c r="AP940" s="214" t="s">
        <v>554</v>
      </c>
      <c r="AQ940" s="30"/>
      <c r="AR940" s="26"/>
    </row>
    <row r="941" spans="1:44" s="2" customFormat="1">
      <c r="A941" s="19">
        <v>908</v>
      </c>
      <c r="B941" s="8" t="s">
        <v>404</v>
      </c>
      <c r="C941" s="57">
        <v>8978208250</v>
      </c>
      <c r="D941" s="25" t="s">
        <v>36</v>
      </c>
      <c r="E941" s="28"/>
      <c r="F941" s="22" t="s">
        <v>151</v>
      </c>
      <c r="G941" s="23" t="s">
        <v>432</v>
      </c>
      <c r="H941" s="51"/>
      <c r="I941" s="55" t="str">
        <f>IFERROR(VLOOKUP($C941,[3]Sheet1!$C$1:$AE$1070,7,FALSE),"-")</f>
        <v>-</v>
      </c>
      <c r="J941" s="55" t="str">
        <f>IFERROR(VLOOKUP($C941,[3]Sheet1!$C$1:$AE$1070,8,FALSE),"-")</f>
        <v>-</v>
      </c>
      <c r="K941" s="55" t="str">
        <f>IFERROR(VLOOKUP($C941,[3]Sheet1!$C$1:$AE$1070,9,FALSE),"-")</f>
        <v>-</v>
      </c>
      <c r="L941" s="55" t="str">
        <f>IFERROR(VLOOKUP($C941,[3]Sheet1!$C$1:$AE$1070,10,FALSE),"-")</f>
        <v>-</v>
      </c>
      <c r="M941" s="55" t="str">
        <f>IFERROR(VLOOKUP($C941,[3]Sheet1!$C$1:$AE$1070,11,FALSE),"-")</f>
        <v>-</v>
      </c>
      <c r="N941" s="55" t="str">
        <f>IFERROR(VLOOKUP($C941,[3]Sheet1!$C$1:$AE$1070,12,FALSE),"-")</f>
        <v>-</v>
      </c>
      <c r="O941" s="55" t="str">
        <f>IFERROR(VLOOKUP($C941,[3]Sheet1!$C$1:$AE$1070,13,FALSE),"-")</f>
        <v>-</v>
      </c>
      <c r="P941" s="55" t="str">
        <f>IFERROR(VLOOKUP($C941,[3]Sheet1!$C$1:$AE$1070,14,FALSE),"-")</f>
        <v>-</v>
      </c>
      <c r="Q941" s="55" t="str">
        <f>IFERROR(VLOOKUP($C941,[3]Sheet1!$C$1:$AE$1070,15,FALSE),"-")</f>
        <v>-</v>
      </c>
      <c r="R941" s="55" t="str">
        <f>IFERROR(VLOOKUP($C941,[3]Sheet1!$C$1:$AE$1070,16,FALSE),"-")</f>
        <v>-</v>
      </c>
      <c r="S941" s="55" t="str">
        <f>IFERROR(VLOOKUP($C941,[3]Sheet1!$C$1:$AE$1070,17,FALSE),"-")</f>
        <v>-</v>
      </c>
      <c r="T941" s="55" t="str">
        <f>IFERROR(VLOOKUP($C941,[3]Sheet1!$C$1:$AE$1070,18,FALSE),"-")</f>
        <v>-</v>
      </c>
      <c r="U941" s="148" t="str">
        <f>IFERROR(VLOOKUP($C941,[3]Sheet1!$C$1:$AE$1070,19,FALSE),"-")</f>
        <v>-</v>
      </c>
      <c r="V941" s="148" t="str">
        <f>IFERROR(VLOOKUP($C941,[3]Sheet1!$C$1:$AE$1070,20,FALSE),"-")</f>
        <v>-</v>
      </c>
      <c r="W941" s="148" t="str">
        <f>IFERROR(VLOOKUP($C941,[3]Sheet1!$C$1:$AE$1070,21,FALSE),"-")</f>
        <v>-</v>
      </c>
      <c r="X941" s="158" t="s">
        <v>14</v>
      </c>
      <c r="Y941" s="175"/>
      <c r="Z941" s="175"/>
      <c r="AA941" s="175" t="s">
        <v>488</v>
      </c>
      <c r="AB941" s="176"/>
      <c r="AC941" s="177"/>
      <c r="AD941" s="178" t="s">
        <v>204</v>
      </c>
      <c r="AE941" s="179"/>
      <c r="AF941" s="179"/>
      <c r="AG941" s="180"/>
      <c r="AH941" s="180"/>
      <c r="AI941" s="180"/>
      <c r="AJ941" s="181"/>
      <c r="AK941" s="181"/>
      <c r="AL941" s="181"/>
      <c r="AM941" s="181"/>
      <c r="AN941" s="181"/>
      <c r="AO941" s="181"/>
      <c r="AP941" s="207" t="s">
        <v>488</v>
      </c>
      <c r="AQ941" s="30"/>
      <c r="AR941" s="26"/>
    </row>
    <row r="942" spans="1:44" s="2" customFormat="1">
      <c r="A942" s="19">
        <v>909</v>
      </c>
      <c r="B942" s="8" t="s">
        <v>404</v>
      </c>
      <c r="C942" s="57">
        <v>8978208470</v>
      </c>
      <c r="D942" s="25" t="s">
        <v>36</v>
      </c>
      <c r="E942" s="28"/>
      <c r="F942" s="22" t="s">
        <v>151</v>
      </c>
      <c r="G942" s="23" t="s">
        <v>407</v>
      </c>
      <c r="H942" s="51"/>
      <c r="I942" s="55" t="str">
        <f>IFERROR(VLOOKUP($C942,[3]Sheet1!$C$1:$AE$1070,7,FALSE),"-")</f>
        <v>-</v>
      </c>
      <c r="J942" s="55" t="str">
        <f>IFERROR(VLOOKUP($C942,[3]Sheet1!$C$1:$AE$1070,8,FALSE),"-")</f>
        <v>-</v>
      </c>
      <c r="K942" s="55" t="str">
        <f>IFERROR(VLOOKUP($C942,[3]Sheet1!$C$1:$AE$1070,9,FALSE),"-")</f>
        <v>-</v>
      </c>
      <c r="L942" s="55" t="str">
        <f>IFERROR(VLOOKUP($C942,[3]Sheet1!$C$1:$AE$1070,10,FALSE),"-")</f>
        <v>-</v>
      </c>
      <c r="M942" s="55" t="str">
        <f>IFERROR(VLOOKUP($C942,[3]Sheet1!$C$1:$AE$1070,11,FALSE),"-")</f>
        <v>-</v>
      </c>
      <c r="N942" s="55" t="str">
        <f>IFERROR(VLOOKUP($C942,[3]Sheet1!$C$1:$AE$1070,12,FALSE),"-")</f>
        <v>-</v>
      </c>
      <c r="O942" s="55" t="str">
        <f>IFERROR(VLOOKUP($C942,[3]Sheet1!$C$1:$AE$1070,13,FALSE),"-")</f>
        <v>-</v>
      </c>
      <c r="P942" s="55" t="str">
        <f>IFERROR(VLOOKUP($C942,[3]Sheet1!$C$1:$AE$1070,14,FALSE),"-")</f>
        <v>-</v>
      </c>
      <c r="Q942" s="55" t="str">
        <f>IFERROR(VLOOKUP($C942,[3]Sheet1!$C$1:$AE$1070,15,FALSE),"-")</f>
        <v>-</v>
      </c>
      <c r="R942" s="55" t="str">
        <f>IFERROR(VLOOKUP($C942,[3]Sheet1!$C$1:$AE$1070,16,FALSE),"-")</f>
        <v>-</v>
      </c>
      <c r="S942" s="55" t="str">
        <f>IFERROR(VLOOKUP($C942,[3]Sheet1!$C$1:$AE$1070,17,FALSE),"-")</f>
        <v>-</v>
      </c>
      <c r="T942" s="55" t="str">
        <f>IFERROR(VLOOKUP($C942,[3]Sheet1!$C$1:$AE$1070,18,FALSE),"-")</f>
        <v>-</v>
      </c>
      <c r="U942" s="148" t="str">
        <f>IFERROR(VLOOKUP($C942,[3]Sheet1!$C$1:$AE$1070,19,FALSE),"-")</f>
        <v>-</v>
      </c>
      <c r="V942" s="148" t="str">
        <f>IFERROR(VLOOKUP($C942,[3]Sheet1!$C$1:$AE$1070,20,FALSE),"-")</f>
        <v>-</v>
      </c>
      <c r="W942" s="148" t="str">
        <f>IFERROR(VLOOKUP($C942,[3]Sheet1!$C$1:$AE$1070,21,FALSE),"-")</f>
        <v>-</v>
      </c>
      <c r="X942" s="158" t="s">
        <v>14</v>
      </c>
      <c r="Y942" s="175"/>
      <c r="Z942" s="175"/>
      <c r="AA942" s="175" t="s">
        <v>488</v>
      </c>
      <c r="AB942" s="176"/>
      <c r="AC942" s="177"/>
      <c r="AD942" s="178" t="s">
        <v>204</v>
      </c>
      <c r="AE942" s="179"/>
      <c r="AF942" s="179"/>
      <c r="AG942" s="180"/>
      <c r="AH942" s="180"/>
      <c r="AI942" s="180"/>
      <c r="AJ942" s="181"/>
      <c r="AK942" s="181"/>
      <c r="AL942" s="181"/>
      <c r="AM942" s="181"/>
      <c r="AN942" s="181"/>
      <c r="AO942" s="181"/>
      <c r="AP942" s="207" t="s">
        <v>488</v>
      </c>
      <c r="AQ942" s="30"/>
      <c r="AR942" s="26"/>
    </row>
    <row r="943" spans="1:44" s="2" customFormat="1">
      <c r="A943" s="19">
        <v>910</v>
      </c>
      <c r="B943" s="8" t="s">
        <v>404</v>
      </c>
      <c r="C943" s="27">
        <v>8978208230</v>
      </c>
      <c r="D943" s="25" t="s">
        <v>39</v>
      </c>
      <c r="E943" s="25"/>
      <c r="F943" s="22" t="s">
        <v>151</v>
      </c>
      <c r="G943" s="23" t="s">
        <v>432</v>
      </c>
      <c r="H943" s="51"/>
      <c r="I943" s="55">
        <f>IFERROR(VLOOKUP($C943,[3]Sheet1!$C$1:$AE$1070,7,FALSE),"-")</f>
        <v>0</v>
      </c>
      <c r="J943" s="55">
        <f>IFERROR(VLOOKUP($C943,[3]Sheet1!$C$1:$AE$1070,8,FALSE),"-")</f>
        <v>0</v>
      </c>
      <c r="K943" s="55">
        <f>IFERROR(VLOOKUP($C943,[3]Sheet1!$C$1:$AE$1070,9,FALSE),"-")</f>
        <v>0</v>
      </c>
      <c r="L943" s="55">
        <f>IFERROR(VLOOKUP($C943,[3]Sheet1!$C$1:$AE$1070,10,FALSE),"-")</f>
        <v>0</v>
      </c>
      <c r="M943" s="55">
        <f>IFERROR(VLOOKUP($C943,[3]Sheet1!$C$1:$AE$1070,11,FALSE),"-")</f>
        <v>6</v>
      </c>
      <c r="N943" s="55">
        <f>IFERROR(VLOOKUP($C943,[3]Sheet1!$C$1:$AE$1070,12,FALSE),"-")</f>
        <v>0</v>
      </c>
      <c r="O943" s="55">
        <f>IFERROR(VLOOKUP($C943,[3]Sheet1!$C$1:$AE$1070,13,FALSE),"-")</f>
        <v>0</v>
      </c>
      <c r="P943" s="55">
        <f>IFERROR(VLOOKUP($C943,[3]Sheet1!$C$1:$AE$1070,14,FALSE),"-")</f>
        <v>0</v>
      </c>
      <c r="Q943" s="55">
        <f>IFERROR(VLOOKUP($C943,[3]Sheet1!$C$1:$AE$1070,15,FALSE),"-")</f>
        <v>0</v>
      </c>
      <c r="R943" s="55">
        <f>IFERROR(VLOOKUP($C943,[3]Sheet1!$C$1:$AE$1070,16,FALSE),"-")</f>
        <v>0</v>
      </c>
      <c r="S943" s="55">
        <f>IFERROR(VLOOKUP($C943,[3]Sheet1!$C$1:$AE$1070,17,FALSE),"-")</f>
        <v>0</v>
      </c>
      <c r="T943" s="55">
        <f>IFERROR(VLOOKUP($C943,[3]Sheet1!$C$1:$AE$1070,18,FALSE),"-")</f>
        <v>0</v>
      </c>
      <c r="U943" s="148">
        <f>IFERROR(VLOOKUP($C943,[3]Sheet1!$C$1:$AE$1070,19,FALSE),"-")</f>
        <v>0</v>
      </c>
      <c r="V943" s="148">
        <f>IFERROR(VLOOKUP($C943,[3]Sheet1!$C$1:$AE$1070,20,FALSE),"-")</f>
        <v>6</v>
      </c>
      <c r="W943" s="148" t="str">
        <f>IFERROR(VLOOKUP($C943,[3]Sheet1!$C$1:$AE$1070,21,FALSE),"-")</f>
        <v xml:space="preserve">SIDE MEMBER SUB     </v>
      </c>
      <c r="X943" s="158" t="s">
        <v>14</v>
      </c>
      <c r="Y943" s="158"/>
      <c r="Z943" s="158"/>
      <c r="AA943" s="216" t="s">
        <v>555</v>
      </c>
      <c r="AB943" s="176"/>
      <c r="AC943" s="177"/>
      <c r="AD943" s="178" t="s">
        <v>553</v>
      </c>
      <c r="AE943" s="179"/>
      <c r="AF943" s="179"/>
      <c r="AG943" s="180"/>
      <c r="AH943" s="180"/>
      <c r="AI943" s="180"/>
      <c r="AJ943" s="181"/>
      <c r="AK943" s="181"/>
      <c r="AL943" s="181"/>
      <c r="AM943" s="181"/>
      <c r="AN943" s="181"/>
      <c r="AO943" s="181"/>
      <c r="AP943" s="214" t="s">
        <v>556</v>
      </c>
      <c r="AQ943" s="30"/>
      <c r="AR943" s="26"/>
    </row>
    <row r="944" spans="1:44" s="2" customFormat="1">
      <c r="A944" s="19">
        <v>911</v>
      </c>
      <c r="B944" s="8" t="s">
        <v>404</v>
      </c>
      <c r="C944" s="27">
        <v>8978208450</v>
      </c>
      <c r="D944" s="25" t="s">
        <v>39</v>
      </c>
      <c r="E944" s="25"/>
      <c r="F944" s="22" t="s">
        <v>151</v>
      </c>
      <c r="G944" s="23" t="s">
        <v>407</v>
      </c>
      <c r="H944" s="51"/>
      <c r="I944" s="55">
        <f>IFERROR(VLOOKUP($C944,[3]Sheet1!$C$1:$AE$1070,7,FALSE),"-")</f>
        <v>0</v>
      </c>
      <c r="J944" s="55">
        <f>IFERROR(VLOOKUP($C944,[3]Sheet1!$C$1:$AE$1070,8,FALSE),"-")</f>
        <v>0</v>
      </c>
      <c r="K944" s="55">
        <f>IFERROR(VLOOKUP($C944,[3]Sheet1!$C$1:$AE$1070,9,FALSE),"-")</f>
        <v>0</v>
      </c>
      <c r="L944" s="55">
        <f>IFERROR(VLOOKUP($C944,[3]Sheet1!$C$1:$AE$1070,10,FALSE),"-")</f>
        <v>0</v>
      </c>
      <c r="M944" s="55">
        <f>IFERROR(VLOOKUP($C944,[3]Sheet1!$C$1:$AE$1070,11,FALSE),"-")</f>
        <v>6</v>
      </c>
      <c r="N944" s="55">
        <f>IFERROR(VLOOKUP($C944,[3]Sheet1!$C$1:$AE$1070,12,FALSE),"-")</f>
        <v>0</v>
      </c>
      <c r="O944" s="55">
        <f>IFERROR(VLOOKUP($C944,[3]Sheet1!$C$1:$AE$1070,13,FALSE),"-")</f>
        <v>0</v>
      </c>
      <c r="P944" s="55">
        <f>IFERROR(VLOOKUP($C944,[3]Sheet1!$C$1:$AE$1070,14,FALSE),"-")</f>
        <v>0</v>
      </c>
      <c r="Q944" s="55">
        <f>IFERROR(VLOOKUP($C944,[3]Sheet1!$C$1:$AE$1070,15,FALSE),"-")</f>
        <v>0</v>
      </c>
      <c r="R944" s="55">
        <f>IFERROR(VLOOKUP($C944,[3]Sheet1!$C$1:$AE$1070,16,FALSE),"-")</f>
        <v>0</v>
      </c>
      <c r="S944" s="55">
        <f>IFERROR(VLOOKUP($C944,[3]Sheet1!$C$1:$AE$1070,17,FALSE),"-")</f>
        <v>0</v>
      </c>
      <c r="T944" s="55">
        <f>IFERROR(VLOOKUP($C944,[3]Sheet1!$C$1:$AE$1070,18,FALSE),"-")</f>
        <v>0</v>
      </c>
      <c r="U944" s="148">
        <f>IFERROR(VLOOKUP($C944,[3]Sheet1!$C$1:$AE$1070,19,FALSE),"-")</f>
        <v>0</v>
      </c>
      <c r="V944" s="148">
        <f>IFERROR(VLOOKUP($C944,[3]Sheet1!$C$1:$AE$1070,20,FALSE),"-")</f>
        <v>6</v>
      </c>
      <c r="W944" s="148" t="str">
        <f>IFERROR(VLOOKUP($C944,[3]Sheet1!$C$1:$AE$1070,21,FALSE),"-")</f>
        <v xml:space="preserve">SIDE MEMBER SUB     </v>
      </c>
      <c r="X944" s="158" t="s">
        <v>14</v>
      </c>
      <c r="Y944" s="158"/>
      <c r="Z944" s="158"/>
      <c r="AA944" s="216" t="s">
        <v>555</v>
      </c>
      <c r="AB944" s="176"/>
      <c r="AC944" s="177"/>
      <c r="AD944" s="178" t="s">
        <v>553</v>
      </c>
      <c r="AE944" s="179"/>
      <c r="AF944" s="179"/>
      <c r="AG944" s="180"/>
      <c r="AH944" s="180"/>
      <c r="AI944" s="180"/>
      <c r="AJ944" s="181"/>
      <c r="AK944" s="181"/>
      <c r="AL944" s="181"/>
      <c r="AM944" s="181"/>
      <c r="AN944" s="181"/>
      <c r="AO944" s="181"/>
      <c r="AP944" s="214" t="s">
        <v>556</v>
      </c>
      <c r="AQ944" s="30"/>
      <c r="AR944" s="26"/>
    </row>
    <row r="945" spans="1:44" s="2" customFormat="1">
      <c r="A945" s="19">
        <v>912</v>
      </c>
      <c r="B945" s="8" t="s">
        <v>404</v>
      </c>
      <c r="C945" s="27">
        <v>8975588220</v>
      </c>
      <c r="D945" s="25" t="s">
        <v>39</v>
      </c>
      <c r="E945" s="25"/>
      <c r="F945" s="22" t="s">
        <v>151</v>
      </c>
      <c r="G945" s="23" t="s">
        <v>432</v>
      </c>
      <c r="H945" s="51"/>
      <c r="I945" s="55">
        <f>IFERROR(VLOOKUP($C945,[3]Sheet1!$C$1:$AE$1070,7,FALSE),"-")</f>
        <v>0</v>
      </c>
      <c r="J945" s="55">
        <f>IFERROR(VLOOKUP($C945,[3]Sheet1!$C$1:$AE$1070,8,FALSE),"-")</f>
        <v>36</v>
      </c>
      <c r="K945" s="55">
        <f>IFERROR(VLOOKUP($C945,[3]Sheet1!$C$1:$AE$1070,9,FALSE),"-")</f>
        <v>0</v>
      </c>
      <c r="L945" s="55">
        <f>IFERROR(VLOOKUP($C945,[3]Sheet1!$C$1:$AE$1070,10,FALSE),"-")</f>
        <v>0</v>
      </c>
      <c r="M945" s="55">
        <f>IFERROR(VLOOKUP($C945,[3]Sheet1!$C$1:$AE$1070,11,FALSE),"-")</f>
        <v>12</v>
      </c>
      <c r="N945" s="55">
        <f>IFERROR(VLOOKUP($C945,[3]Sheet1!$C$1:$AE$1070,12,FALSE),"-")</f>
        <v>0</v>
      </c>
      <c r="O945" s="55">
        <f>IFERROR(VLOOKUP($C945,[3]Sheet1!$C$1:$AE$1070,13,FALSE),"-")</f>
        <v>0</v>
      </c>
      <c r="P945" s="55">
        <f>IFERROR(VLOOKUP($C945,[3]Sheet1!$C$1:$AE$1070,14,FALSE),"-")</f>
        <v>0</v>
      </c>
      <c r="Q945" s="55">
        <f>IFERROR(VLOOKUP($C945,[3]Sheet1!$C$1:$AE$1070,15,FALSE),"-")</f>
        <v>0</v>
      </c>
      <c r="R945" s="55">
        <f>IFERROR(VLOOKUP($C945,[3]Sheet1!$C$1:$AE$1070,16,FALSE),"-")</f>
        <v>0</v>
      </c>
      <c r="S945" s="55">
        <f>IFERROR(VLOOKUP($C945,[3]Sheet1!$C$1:$AE$1070,17,FALSE),"-")</f>
        <v>12</v>
      </c>
      <c r="T945" s="55">
        <f>IFERROR(VLOOKUP($C945,[3]Sheet1!$C$1:$AE$1070,18,FALSE),"-")</f>
        <v>12</v>
      </c>
      <c r="U945" s="148">
        <f>IFERROR(VLOOKUP($C945,[3]Sheet1!$C$1:$AE$1070,19,FALSE),"-")</f>
        <v>12</v>
      </c>
      <c r="V945" s="148">
        <f>IFERROR(VLOOKUP($C945,[3]Sheet1!$C$1:$AE$1070,20,FALSE),"-")</f>
        <v>84</v>
      </c>
      <c r="W945" s="148" t="str">
        <f>IFERROR(VLOOKUP($C945,[3]Sheet1!$C$1:$AE$1070,21,FALSE),"-")</f>
        <v xml:space="preserve">SIDE MEMBER SUB     </v>
      </c>
      <c r="X945" s="158" t="s">
        <v>14</v>
      </c>
      <c r="Y945" s="158"/>
      <c r="Z945" s="158"/>
      <c r="AA945" s="158" t="s">
        <v>557</v>
      </c>
      <c r="AB945" s="176"/>
      <c r="AC945" s="177"/>
      <c r="AD945" s="178" t="s">
        <v>553</v>
      </c>
      <c r="AE945" s="179"/>
      <c r="AF945" s="179"/>
      <c r="AG945" s="180"/>
      <c r="AH945" s="180"/>
      <c r="AI945" s="180"/>
      <c r="AJ945" s="181"/>
      <c r="AK945" s="181"/>
      <c r="AL945" s="181"/>
      <c r="AM945" s="181"/>
      <c r="AN945" s="181"/>
      <c r="AO945" s="181"/>
      <c r="AP945" s="214" t="s">
        <v>558</v>
      </c>
      <c r="AQ945" s="30"/>
      <c r="AR945" s="26"/>
    </row>
    <row r="946" spans="1:44" s="2" customFormat="1">
      <c r="A946" s="19">
        <v>913</v>
      </c>
      <c r="B946" s="8" t="s">
        <v>404</v>
      </c>
      <c r="C946" s="27">
        <v>8975588230</v>
      </c>
      <c r="D946" s="25" t="s">
        <v>39</v>
      </c>
      <c r="E946" s="25"/>
      <c r="F946" s="22" t="s">
        <v>151</v>
      </c>
      <c r="G946" s="23" t="s">
        <v>407</v>
      </c>
      <c r="H946" s="51"/>
      <c r="I946" s="55">
        <f>IFERROR(VLOOKUP($C946,[3]Sheet1!$C$1:$AE$1070,7,FALSE),"-")</f>
        <v>0</v>
      </c>
      <c r="J946" s="55">
        <f>IFERROR(VLOOKUP($C946,[3]Sheet1!$C$1:$AE$1070,8,FALSE),"-")</f>
        <v>36</v>
      </c>
      <c r="K946" s="55">
        <f>IFERROR(VLOOKUP($C946,[3]Sheet1!$C$1:$AE$1070,9,FALSE),"-")</f>
        <v>0</v>
      </c>
      <c r="L946" s="55">
        <f>IFERROR(VLOOKUP($C946,[3]Sheet1!$C$1:$AE$1070,10,FALSE),"-")</f>
        <v>0</v>
      </c>
      <c r="M946" s="55">
        <f>IFERROR(VLOOKUP($C946,[3]Sheet1!$C$1:$AE$1070,11,FALSE),"-")</f>
        <v>12</v>
      </c>
      <c r="N946" s="55">
        <f>IFERROR(VLOOKUP($C946,[3]Sheet1!$C$1:$AE$1070,12,FALSE),"-")</f>
        <v>0</v>
      </c>
      <c r="O946" s="55">
        <f>IFERROR(VLOOKUP($C946,[3]Sheet1!$C$1:$AE$1070,13,FALSE),"-")</f>
        <v>0</v>
      </c>
      <c r="P946" s="55">
        <f>IFERROR(VLOOKUP($C946,[3]Sheet1!$C$1:$AE$1070,14,FALSE),"-")</f>
        <v>0</v>
      </c>
      <c r="Q946" s="55">
        <f>IFERROR(VLOOKUP($C946,[3]Sheet1!$C$1:$AE$1070,15,FALSE),"-")</f>
        <v>0</v>
      </c>
      <c r="R946" s="55">
        <f>IFERROR(VLOOKUP($C946,[3]Sheet1!$C$1:$AE$1070,16,FALSE),"-")</f>
        <v>0</v>
      </c>
      <c r="S946" s="55">
        <f>IFERROR(VLOOKUP($C946,[3]Sheet1!$C$1:$AE$1070,17,FALSE),"-")</f>
        <v>12</v>
      </c>
      <c r="T946" s="55">
        <f>IFERROR(VLOOKUP($C946,[3]Sheet1!$C$1:$AE$1070,18,FALSE),"-")</f>
        <v>12</v>
      </c>
      <c r="U946" s="148">
        <f>IFERROR(VLOOKUP($C946,[3]Sheet1!$C$1:$AE$1070,19,FALSE),"-")</f>
        <v>12</v>
      </c>
      <c r="V946" s="148">
        <f>IFERROR(VLOOKUP($C946,[3]Sheet1!$C$1:$AE$1070,20,FALSE),"-")</f>
        <v>84</v>
      </c>
      <c r="W946" s="148" t="str">
        <f>IFERROR(VLOOKUP($C946,[3]Sheet1!$C$1:$AE$1070,21,FALSE),"-")</f>
        <v xml:space="preserve">SIDE MEMBER SUB     </v>
      </c>
      <c r="X946" s="158" t="s">
        <v>14</v>
      </c>
      <c r="Y946" s="158"/>
      <c r="Z946" s="158"/>
      <c r="AA946" s="158" t="s">
        <v>557</v>
      </c>
      <c r="AB946" s="176"/>
      <c r="AC946" s="177"/>
      <c r="AD946" s="178" t="s">
        <v>553</v>
      </c>
      <c r="AE946" s="179"/>
      <c r="AF946" s="179"/>
      <c r="AG946" s="180"/>
      <c r="AH946" s="180"/>
      <c r="AI946" s="180"/>
      <c r="AJ946" s="181"/>
      <c r="AK946" s="181"/>
      <c r="AL946" s="181"/>
      <c r="AM946" s="181"/>
      <c r="AN946" s="181"/>
      <c r="AO946" s="181"/>
      <c r="AP946" s="214" t="s">
        <v>558</v>
      </c>
      <c r="AQ946" s="30"/>
      <c r="AR946" s="26"/>
    </row>
    <row r="947" spans="1:44" s="2" customFormat="1">
      <c r="A947" s="19">
        <v>914</v>
      </c>
      <c r="B947" s="8" t="s">
        <v>404</v>
      </c>
      <c r="C947" s="27">
        <v>7551879300</v>
      </c>
      <c r="D947" s="25" t="s">
        <v>205</v>
      </c>
      <c r="E947" s="25"/>
      <c r="F947" s="22" t="s">
        <v>151</v>
      </c>
      <c r="G947" s="23" t="s">
        <v>407</v>
      </c>
      <c r="H947" s="51"/>
      <c r="I947" s="55">
        <f>IFERROR(VLOOKUP($C947,[3]Sheet1!$C$1:$AE$1070,7,FALSE),"-")</f>
        <v>0</v>
      </c>
      <c r="J947" s="55">
        <f>IFERROR(VLOOKUP($C947,[3]Sheet1!$C$1:$AE$1070,8,FALSE),"-")</f>
        <v>0</v>
      </c>
      <c r="K947" s="55">
        <f>IFERROR(VLOOKUP($C947,[3]Sheet1!$C$1:$AE$1070,9,FALSE),"-")</f>
        <v>0</v>
      </c>
      <c r="L947" s="55">
        <f>IFERROR(VLOOKUP($C947,[3]Sheet1!$C$1:$AE$1070,10,FALSE),"-")</f>
        <v>0</v>
      </c>
      <c r="M947" s="55">
        <f>IFERROR(VLOOKUP($C947,[3]Sheet1!$C$1:$AE$1070,11,FALSE),"-")</f>
        <v>0</v>
      </c>
      <c r="N947" s="55">
        <f>IFERROR(VLOOKUP($C947,[3]Sheet1!$C$1:$AE$1070,12,FALSE),"-")</f>
        <v>36</v>
      </c>
      <c r="O947" s="55">
        <f>IFERROR(VLOOKUP($C947,[3]Sheet1!$C$1:$AE$1070,13,FALSE),"-")</f>
        <v>24</v>
      </c>
      <c r="P947" s="55">
        <f>IFERROR(VLOOKUP($C947,[3]Sheet1!$C$1:$AE$1070,14,FALSE),"-")</f>
        <v>24</v>
      </c>
      <c r="Q947" s="55">
        <f>IFERROR(VLOOKUP($C947,[3]Sheet1!$C$1:$AE$1070,15,FALSE),"-")</f>
        <v>24</v>
      </c>
      <c r="R947" s="55">
        <f>IFERROR(VLOOKUP($C947,[3]Sheet1!$C$1:$AE$1070,16,FALSE),"-")</f>
        <v>36</v>
      </c>
      <c r="S947" s="55">
        <f>IFERROR(VLOOKUP($C947,[3]Sheet1!$C$1:$AE$1070,17,FALSE),"-")</f>
        <v>36</v>
      </c>
      <c r="T947" s="55">
        <f>IFERROR(VLOOKUP($C947,[3]Sheet1!$C$1:$AE$1070,18,FALSE),"-")</f>
        <v>36</v>
      </c>
      <c r="U947" s="148">
        <f>IFERROR(VLOOKUP($C947,[3]Sheet1!$C$1:$AE$1070,19,FALSE),"-")</f>
        <v>36</v>
      </c>
      <c r="V947" s="148">
        <f>IFERROR(VLOOKUP($C947,[3]Sheet1!$C$1:$AE$1070,20,FALSE),"-")</f>
        <v>252</v>
      </c>
      <c r="W947" s="148" t="str">
        <f>IFERROR(VLOOKUP($C947,[3]Sheet1!$C$1:$AE$1070,21,FALSE),"-")</f>
        <v xml:space="preserve">SIDE MEMBER ASM     </v>
      </c>
      <c r="X947" s="158" t="s">
        <v>14</v>
      </c>
      <c r="Y947" s="158"/>
      <c r="Z947" s="158"/>
      <c r="AA947" s="158" t="s">
        <v>559</v>
      </c>
      <c r="AB947" s="176"/>
      <c r="AC947" s="177"/>
      <c r="AD947" s="210" t="s">
        <v>560</v>
      </c>
      <c r="AE947" s="179"/>
      <c r="AF947" s="179"/>
      <c r="AG947" s="180"/>
      <c r="AH947" s="180"/>
      <c r="AI947" s="180"/>
      <c r="AJ947" s="181"/>
      <c r="AK947" s="181"/>
      <c r="AL947" s="181"/>
      <c r="AM947" s="181"/>
      <c r="AN947" s="181"/>
      <c r="AO947" s="181"/>
      <c r="AP947" s="214" t="s">
        <v>561</v>
      </c>
      <c r="AQ947" s="30"/>
      <c r="AR947" s="26"/>
    </row>
    <row r="948" spans="1:44" s="2" customFormat="1">
      <c r="A948" s="19">
        <v>915</v>
      </c>
      <c r="B948" s="8" t="s">
        <v>404</v>
      </c>
      <c r="C948" s="27">
        <v>7551821010</v>
      </c>
      <c r="D948" s="25" t="s">
        <v>205</v>
      </c>
      <c r="E948" s="25"/>
      <c r="F948" s="22" t="s">
        <v>151</v>
      </c>
      <c r="G948" s="23" t="s">
        <v>432</v>
      </c>
      <c r="H948" s="51"/>
      <c r="I948" s="55">
        <f>IFERROR(VLOOKUP($C948,[3]Sheet1!$C$1:$AE$1070,7,FALSE),"-")</f>
        <v>0</v>
      </c>
      <c r="J948" s="55">
        <f>IFERROR(VLOOKUP($C948,[3]Sheet1!$C$1:$AE$1070,8,FALSE),"-")</f>
        <v>0</v>
      </c>
      <c r="K948" s="55">
        <f>IFERROR(VLOOKUP($C948,[3]Sheet1!$C$1:$AE$1070,9,FALSE),"-")</f>
        <v>0</v>
      </c>
      <c r="L948" s="55">
        <f>IFERROR(VLOOKUP($C948,[3]Sheet1!$C$1:$AE$1070,10,FALSE),"-")</f>
        <v>0</v>
      </c>
      <c r="M948" s="55">
        <f>IFERROR(VLOOKUP($C948,[3]Sheet1!$C$1:$AE$1070,11,FALSE),"-")</f>
        <v>0</v>
      </c>
      <c r="N948" s="55">
        <f>IFERROR(VLOOKUP($C948,[3]Sheet1!$C$1:$AE$1070,12,FALSE),"-")</f>
        <v>36</v>
      </c>
      <c r="O948" s="55">
        <f>IFERROR(VLOOKUP($C948,[3]Sheet1!$C$1:$AE$1070,13,FALSE),"-")</f>
        <v>24</v>
      </c>
      <c r="P948" s="55">
        <f>IFERROR(VLOOKUP($C948,[3]Sheet1!$C$1:$AE$1070,14,FALSE),"-")</f>
        <v>24</v>
      </c>
      <c r="Q948" s="55">
        <f>IFERROR(VLOOKUP($C948,[3]Sheet1!$C$1:$AE$1070,15,FALSE),"-")</f>
        <v>24</v>
      </c>
      <c r="R948" s="55">
        <f>IFERROR(VLOOKUP($C948,[3]Sheet1!$C$1:$AE$1070,16,FALSE),"-")</f>
        <v>36</v>
      </c>
      <c r="S948" s="55">
        <f>IFERROR(VLOOKUP($C948,[3]Sheet1!$C$1:$AE$1070,17,FALSE),"-")</f>
        <v>36</v>
      </c>
      <c r="T948" s="55">
        <f>IFERROR(VLOOKUP($C948,[3]Sheet1!$C$1:$AE$1070,18,FALSE),"-")</f>
        <v>36</v>
      </c>
      <c r="U948" s="148">
        <f>IFERROR(VLOOKUP($C948,[3]Sheet1!$C$1:$AE$1070,19,FALSE),"-")</f>
        <v>36</v>
      </c>
      <c r="V948" s="148">
        <f>IFERROR(VLOOKUP($C948,[3]Sheet1!$C$1:$AE$1070,20,FALSE),"-")</f>
        <v>252</v>
      </c>
      <c r="W948" s="148" t="str">
        <f>IFERROR(VLOOKUP($C948,[3]Sheet1!$C$1:$AE$1070,21,FALSE),"-")</f>
        <v xml:space="preserve">SIDE MEMBER ASM     </v>
      </c>
      <c r="X948" s="158" t="s">
        <v>14</v>
      </c>
      <c r="Y948" s="158"/>
      <c r="Z948" s="158"/>
      <c r="AA948" s="158" t="s">
        <v>559</v>
      </c>
      <c r="AB948" s="176"/>
      <c r="AC948" s="177"/>
      <c r="AD948" s="210" t="s">
        <v>560</v>
      </c>
      <c r="AE948" s="179"/>
      <c r="AF948" s="179"/>
      <c r="AG948" s="180"/>
      <c r="AH948" s="180"/>
      <c r="AI948" s="180"/>
      <c r="AJ948" s="181"/>
      <c r="AK948" s="181"/>
      <c r="AL948" s="181"/>
      <c r="AM948" s="181"/>
      <c r="AN948" s="181"/>
      <c r="AO948" s="181"/>
      <c r="AP948" s="214" t="s">
        <v>561</v>
      </c>
      <c r="AQ948" s="30"/>
      <c r="AR948" s="26"/>
    </row>
    <row r="949" spans="1:44" s="2" customFormat="1">
      <c r="A949" s="19">
        <v>916</v>
      </c>
      <c r="B949" s="8" t="s">
        <v>404</v>
      </c>
      <c r="C949" s="27">
        <v>8975511260</v>
      </c>
      <c r="D949" s="25" t="s">
        <v>471</v>
      </c>
      <c r="E949" s="25"/>
      <c r="F949" s="22" t="s">
        <v>151</v>
      </c>
      <c r="G949" s="23" t="s">
        <v>432</v>
      </c>
      <c r="H949" s="51"/>
      <c r="I949" s="55" t="str">
        <f>IFERROR(VLOOKUP($C949,[3]Sheet1!$C$1:$AE$1070,7,FALSE),"-")</f>
        <v>-</v>
      </c>
      <c r="J949" s="55" t="str">
        <f>IFERROR(VLOOKUP($C949,[3]Sheet1!$C$1:$AE$1070,8,FALSE),"-")</f>
        <v>-</v>
      </c>
      <c r="K949" s="55" t="str">
        <f>IFERROR(VLOOKUP($C949,[3]Sheet1!$C$1:$AE$1070,9,FALSE),"-")</f>
        <v>-</v>
      </c>
      <c r="L949" s="55" t="str">
        <f>IFERROR(VLOOKUP($C949,[3]Sheet1!$C$1:$AE$1070,10,FALSE),"-")</f>
        <v>-</v>
      </c>
      <c r="M949" s="55" t="str">
        <f>IFERROR(VLOOKUP($C949,[3]Sheet1!$C$1:$AE$1070,11,FALSE),"-")</f>
        <v>-</v>
      </c>
      <c r="N949" s="55" t="str">
        <f>IFERROR(VLOOKUP($C949,[3]Sheet1!$C$1:$AE$1070,12,FALSE),"-")</f>
        <v>-</v>
      </c>
      <c r="O949" s="55" t="str">
        <f>IFERROR(VLOOKUP($C949,[3]Sheet1!$C$1:$AE$1070,13,FALSE),"-")</f>
        <v>-</v>
      </c>
      <c r="P949" s="55" t="str">
        <f>IFERROR(VLOOKUP($C949,[3]Sheet1!$C$1:$AE$1070,14,FALSE),"-")</f>
        <v>-</v>
      </c>
      <c r="Q949" s="55" t="str">
        <f>IFERROR(VLOOKUP($C949,[3]Sheet1!$C$1:$AE$1070,15,FALSE),"-")</f>
        <v>-</v>
      </c>
      <c r="R949" s="55" t="str">
        <f>IFERROR(VLOOKUP($C949,[3]Sheet1!$C$1:$AE$1070,16,FALSE),"-")</f>
        <v>-</v>
      </c>
      <c r="S949" s="55" t="str">
        <f>IFERROR(VLOOKUP($C949,[3]Sheet1!$C$1:$AE$1070,17,FALSE),"-")</f>
        <v>-</v>
      </c>
      <c r="T949" s="55" t="str">
        <f>IFERROR(VLOOKUP($C949,[3]Sheet1!$C$1:$AE$1070,18,FALSE),"-")</f>
        <v>-</v>
      </c>
      <c r="U949" s="148" t="str">
        <f>IFERROR(VLOOKUP($C949,[3]Sheet1!$C$1:$AE$1070,19,FALSE),"-")</f>
        <v>-</v>
      </c>
      <c r="V949" s="148" t="str">
        <f>IFERROR(VLOOKUP($C949,[3]Sheet1!$C$1:$AE$1070,20,FALSE),"-")</f>
        <v>-</v>
      </c>
      <c r="W949" s="148" t="str">
        <f>IFERROR(VLOOKUP($C949,[3]Sheet1!$C$1:$AE$1070,21,FALSE),"-")</f>
        <v>-</v>
      </c>
      <c r="X949" s="158" t="s">
        <v>14</v>
      </c>
      <c r="Y949" s="158"/>
      <c r="Z949" s="158"/>
      <c r="AA949" s="216" t="s">
        <v>562</v>
      </c>
      <c r="AB949" s="176"/>
      <c r="AC949" s="177"/>
      <c r="AD949" s="178" t="s">
        <v>526</v>
      </c>
      <c r="AE949" s="179"/>
      <c r="AF949" s="179"/>
      <c r="AG949" s="180"/>
      <c r="AH949" s="180"/>
      <c r="AI949" s="180"/>
      <c r="AJ949" s="181"/>
      <c r="AK949" s="181"/>
      <c r="AL949" s="181"/>
      <c r="AM949" s="181"/>
      <c r="AN949" s="181"/>
      <c r="AO949" s="181"/>
      <c r="AP949" s="214" t="s">
        <v>563</v>
      </c>
      <c r="AQ949" s="30"/>
      <c r="AR949" s="26"/>
    </row>
    <row r="950" spans="1:44" s="2" customFormat="1">
      <c r="A950" s="19">
        <v>917</v>
      </c>
      <c r="B950" s="8" t="s">
        <v>404</v>
      </c>
      <c r="C950" s="27">
        <v>8975511270</v>
      </c>
      <c r="D950" s="25" t="s">
        <v>471</v>
      </c>
      <c r="E950" s="25"/>
      <c r="F950" s="22" t="s">
        <v>151</v>
      </c>
      <c r="G950" s="23" t="s">
        <v>407</v>
      </c>
      <c r="H950" s="51"/>
      <c r="I950" s="55" t="str">
        <f>IFERROR(VLOOKUP($C950,[3]Sheet1!$C$1:$AE$1070,7,FALSE),"-")</f>
        <v>-</v>
      </c>
      <c r="J950" s="55" t="str">
        <f>IFERROR(VLOOKUP($C950,[3]Sheet1!$C$1:$AE$1070,8,FALSE),"-")</f>
        <v>-</v>
      </c>
      <c r="K950" s="55" t="str">
        <f>IFERROR(VLOOKUP($C950,[3]Sheet1!$C$1:$AE$1070,9,FALSE),"-")</f>
        <v>-</v>
      </c>
      <c r="L950" s="55" t="str">
        <f>IFERROR(VLOOKUP($C950,[3]Sheet1!$C$1:$AE$1070,10,FALSE),"-")</f>
        <v>-</v>
      </c>
      <c r="M950" s="55" t="str">
        <f>IFERROR(VLOOKUP($C950,[3]Sheet1!$C$1:$AE$1070,11,FALSE),"-")</f>
        <v>-</v>
      </c>
      <c r="N950" s="55" t="str">
        <f>IFERROR(VLOOKUP($C950,[3]Sheet1!$C$1:$AE$1070,12,FALSE),"-")</f>
        <v>-</v>
      </c>
      <c r="O950" s="55" t="str">
        <f>IFERROR(VLOOKUP($C950,[3]Sheet1!$C$1:$AE$1070,13,FALSE),"-")</f>
        <v>-</v>
      </c>
      <c r="P950" s="55" t="str">
        <f>IFERROR(VLOOKUP($C950,[3]Sheet1!$C$1:$AE$1070,14,FALSE),"-")</f>
        <v>-</v>
      </c>
      <c r="Q950" s="55" t="str">
        <f>IFERROR(VLOOKUP($C950,[3]Sheet1!$C$1:$AE$1070,15,FALSE),"-")</f>
        <v>-</v>
      </c>
      <c r="R950" s="55" t="str">
        <f>IFERROR(VLOOKUP($C950,[3]Sheet1!$C$1:$AE$1070,16,FALSE),"-")</f>
        <v>-</v>
      </c>
      <c r="S950" s="55" t="str">
        <f>IFERROR(VLOOKUP($C950,[3]Sheet1!$C$1:$AE$1070,17,FALSE),"-")</f>
        <v>-</v>
      </c>
      <c r="T950" s="55" t="str">
        <f>IFERROR(VLOOKUP($C950,[3]Sheet1!$C$1:$AE$1070,18,FALSE),"-")</f>
        <v>-</v>
      </c>
      <c r="U950" s="148" t="str">
        <f>IFERROR(VLOOKUP($C950,[3]Sheet1!$C$1:$AE$1070,19,FALSE),"-")</f>
        <v>-</v>
      </c>
      <c r="V950" s="148" t="str">
        <f>IFERROR(VLOOKUP($C950,[3]Sheet1!$C$1:$AE$1070,20,FALSE),"-")</f>
        <v>-</v>
      </c>
      <c r="W950" s="148" t="str">
        <f>IFERROR(VLOOKUP($C950,[3]Sheet1!$C$1:$AE$1070,21,FALSE),"-")</f>
        <v>-</v>
      </c>
      <c r="X950" s="158" t="s">
        <v>14</v>
      </c>
      <c r="Y950" s="158"/>
      <c r="Z950" s="158"/>
      <c r="AA950" s="216" t="s">
        <v>562</v>
      </c>
      <c r="AB950" s="176"/>
      <c r="AC950" s="177"/>
      <c r="AD950" s="178" t="s">
        <v>526</v>
      </c>
      <c r="AE950" s="179"/>
      <c r="AF950" s="179"/>
      <c r="AG950" s="180"/>
      <c r="AH950" s="180"/>
      <c r="AI950" s="180"/>
      <c r="AJ950" s="181"/>
      <c r="AK950" s="181"/>
      <c r="AL950" s="181"/>
      <c r="AM950" s="181"/>
      <c r="AN950" s="181"/>
      <c r="AO950" s="181"/>
      <c r="AP950" s="214" t="s">
        <v>563</v>
      </c>
      <c r="AQ950" s="30"/>
      <c r="AR950" s="26"/>
    </row>
    <row r="951" spans="1:44" s="2" customFormat="1">
      <c r="A951" s="19">
        <v>918</v>
      </c>
      <c r="B951" s="8" t="s">
        <v>404</v>
      </c>
      <c r="C951" s="27">
        <v>7552002670</v>
      </c>
      <c r="D951" s="25" t="s">
        <v>36</v>
      </c>
      <c r="E951" s="25"/>
      <c r="F951" s="22" t="s">
        <v>151</v>
      </c>
      <c r="G951" s="23" t="s">
        <v>432</v>
      </c>
      <c r="H951" s="51" t="s">
        <v>475</v>
      </c>
      <c r="I951" s="55">
        <f>IFERROR(VLOOKUP($C951,[3]Sheet1!$C$1:$AE$1070,7,FALSE),"-")</f>
        <v>0</v>
      </c>
      <c r="J951" s="55">
        <f>IFERROR(VLOOKUP($C951,[3]Sheet1!$C$1:$AE$1070,8,FALSE),"-")</f>
        <v>0</v>
      </c>
      <c r="K951" s="55">
        <f>IFERROR(VLOOKUP($C951,[3]Sheet1!$C$1:$AE$1070,9,FALSE),"-")</f>
        <v>0</v>
      </c>
      <c r="L951" s="55">
        <f>IFERROR(VLOOKUP($C951,[3]Sheet1!$C$1:$AE$1070,10,FALSE),"-")</f>
        <v>12</v>
      </c>
      <c r="M951" s="55">
        <f>IFERROR(VLOOKUP($C951,[3]Sheet1!$C$1:$AE$1070,11,FALSE),"-")</f>
        <v>12</v>
      </c>
      <c r="N951" s="55">
        <f>IFERROR(VLOOKUP($C951,[3]Sheet1!$C$1:$AE$1070,12,FALSE),"-")</f>
        <v>0</v>
      </c>
      <c r="O951" s="55">
        <f>IFERROR(VLOOKUP($C951,[3]Sheet1!$C$1:$AE$1070,13,FALSE),"-")</f>
        <v>6</v>
      </c>
      <c r="P951" s="55">
        <f>IFERROR(VLOOKUP($C951,[3]Sheet1!$C$1:$AE$1070,14,FALSE),"-")</f>
        <v>0</v>
      </c>
      <c r="Q951" s="55">
        <f>IFERROR(VLOOKUP($C951,[3]Sheet1!$C$1:$AE$1070,15,FALSE),"-")</f>
        <v>0</v>
      </c>
      <c r="R951" s="55">
        <f>IFERROR(VLOOKUP($C951,[3]Sheet1!$C$1:$AE$1070,16,FALSE),"-")</f>
        <v>0</v>
      </c>
      <c r="S951" s="55">
        <f>IFERROR(VLOOKUP($C951,[3]Sheet1!$C$1:$AE$1070,17,FALSE),"-")</f>
        <v>0</v>
      </c>
      <c r="T951" s="55">
        <f>IFERROR(VLOOKUP($C951,[3]Sheet1!$C$1:$AE$1070,18,FALSE),"-")</f>
        <v>0</v>
      </c>
      <c r="U951" s="148">
        <f>IFERROR(VLOOKUP($C951,[3]Sheet1!$C$1:$AE$1070,19,FALSE),"-")</f>
        <v>0</v>
      </c>
      <c r="V951" s="148">
        <f>IFERROR(VLOOKUP($C951,[3]Sheet1!$C$1:$AE$1070,20,FALSE),"-")</f>
        <v>30</v>
      </c>
      <c r="W951" s="148" t="str">
        <f>IFERROR(VLOOKUP($C951,[3]Sheet1!$C$1:$AE$1070,21,FALSE),"-")</f>
        <v xml:space="preserve">SIDE MEMBER ASM     </v>
      </c>
      <c r="X951" s="158" t="s">
        <v>14</v>
      </c>
      <c r="Y951" s="158"/>
      <c r="Z951" s="158"/>
      <c r="AA951" s="176" t="s">
        <v>564</v>
      </c>
      <c r="AB951" s="176"/>
      <c r="AC951" s="177"/>
      <c r="AD951" s="178" t="s">
        <v>565</v>
      </c>
      <c r="AE951" s="179"/>
      <c r="AF951" s="179"/>
      <c r="AG951" s="180"/>
      <c r="AH951" s="180"/>
      <c r="AI951" s="180"/>
      <c r="AJ951" s="181"/>
      <c r="AK951" s="181"/>
      <c r="AL951" s="181"/>
      <c r="AM951" s="181"/>
      <c r="AN951" s="181"/>
      <c r="AO951" s="181"/>
      <c r="AP951" s="182"/>
      <c r="AQ951" s="30"/>
      <c r="AR951" s="26"/>
    </row>
    <row r="952" spans="1:44" s="2" customFormat="1">
      <c r="A952" s="19">
        <v>919</v>
      </c>
      <c r="B952" s="8" t="s">
        <v>404</v>
      </c>
      <c r="C952" s="27">
        <v>7552002680</v>
      </c>
      <c r="D952" s="25" t="s">
        <v>36</v>
      </c>
      <c r="E952" s="25"/>
      <c r="F952" s="22" t="s">
        <v>151</v>
      </c>
      <c r="G952" s="23" t="s">
        <v>407</v>
      </c>
      <c r="H952" s="51" t="s">
        <v>475</v>
      </c>
      <c r="I952" s="55" t="str">
        <f>IFERROR(VLOOKUP($C952,[3]Sheet1!$C$1:$AE$1070,7,FALSE),"-")</f>
        <v>-</v>
      </c>
      <c r="J952" s="55" t="str">
        <f>IFERROR(VLOOKUP($C952,[3]Sheet1!$C$1:$AE$1070,8,FALSE),"-")</f>
        <v>-</v>
      </c>
      <c r="K952" s="55" t="str">
        <f>IFERROR(VLOOKUP($C952,[3]Sheet1!$C$1:$AE$1070,9,FALSE),"-")</f>
        <v>-</v>
      </c>
      <c r="L952" s="55" t="str">
        <f>IFERROR(VLOOKUP($C952,[3]Sheet1!$C$1:$AE$1070,10,FALSE),"-")</f>
        <v>-</v>
      </c>
      <c r="M952" s="55" t="str">
        <f>IFERROR(VLOOKUP($C952,[3]Sheet1!$C$1:$AE$1070,11,FALSE),"-")</f>
        <v>-</v>
      </c>
      <c r="N952" s="55" t="str">
        <f>IFERROR(VLOOKUP($C952,[3]Sheet1!$C$1:$AE$1070,12,FALSE),"-")</f>
        <v>-</v>
      </c>
      <c r="O952" s="55" t="str">
        <f>IFERROR(VLOOKUP($C952,[3]Sheet1!$C$1:$AE$1070,13,FALSE),"-")</f>
        <v>-</v>
      </c>
      <c r="P952" s="55" t="str">
        <f>IFERROR(VLOOKUP($C952,[3]Sheet1!$C$1:$AE$1070,14,FALSE),"-")</f>
        <v>-</v>
      </c>
      <c r="Q952" s="55" t="str">
        <f>IFERROR(VLOOKUP($C952,[3]Sheet1!$C$1:$AE$1070,15,FALSE),"-")</f>
        <v>-</v>
      </c>
      <c r="R952" s="55" t="str">
        <f>IFERROR(VLOOKUP($C952,[3]Sheet1!$C$1:$AE$1070,16,FALSE),"-")</f>
        <v>-</v>
      </c>
      <c r="S952" s="55" t="str">
        <f>IFERROR(VLOOKUP($C952,[3]Sheet1!$C$1:$AE$1070,17,FALSE),"-")</f>
        <v>-</v>
      </c>
      <c r="T952" s="55" t="str">
        <f>IFERROR(VLOOKUP($C952,[3]Sheet1!$C$1:$AE$1070,18,FALSE),"-")</f>
        <v>-</v>
      </c>
      <c r="U952" s="148" t="str">
        <f>IFERROR(VLOOKUP($C952,[3]Sheet1!$C$1:$AE$1070,19,FALSE),"-")</f>
        <v>-</v>
      </c>
      <c r="V952" s="148" t="str">
        <f>IFERROR(VLOOKUP($C952,[3]Sheet1!$C$1:$AE$1070,20,FALSE),"-")</f>
        <v>-</v>
      </c>
      <c r="W952" s="148" t="str">
        <f>IFERROR(VLOOKUP($C952,[3]Sheet1!$C$1:$AE$1070,21,FALSE),"-")</f>
        <v>-</v>
      </c>
      <c r="X952" s="158" t="s">
        <v>14</v>
      </c>
      <c r="Y952" s="158"/>
      <c r="Z952" s="158"/>
      <c r="AA952" s="176" t="s">
        <v>564</v>
      </c>
      <c r="AB952" s="176"/>
      <c r="AC952" s="177"/>
      <c r="AD952" s="178" t="s">
        <v>565</v>
      </c>
      <c r="AE952" s="179"/>
      <c r="AF952" s="179"/>
      <c r="AG952" s="180"/>
      <c r="AH952" s="180"/>
      <c r="AI952" s="180"/>
      <c r="AJ952" s="181"/>
      <c r="AK952" s="181"/>
      <c r="AL952" s="181"/>
      <c r="AM952" s="181"/>
      <c r="AN952" s="181"/>
      <c r="AO952" s="181"/>
      <c r="AP952" s="182"/>
      <c r="AQ952" s="30"/>
      <c r="AR952" s="26"/>
    </row>
    <row r="953" spans="1:44" s="2" customFormat="1">
      <c r="A953" s="19">
        <v>920</v>
      </c>
      <c r="B953" s="8" t="s">
        <v>206</v>
      </c>
      <c r="C953" s="27">
        <v>8981139840</v>
      </c>
      <c r="D953" s="25" t="s">
        <v>168</v>
      </c>
      <c r="E953" s="25"/>
      <c r="F953" s="22" t="s">
        <v>151</v>
      </c>
      <c r="G953" s="23"/>
      <c r="H953" s="51"/>
      <c r="I953" s="55" t="str">
        <f>IFERROR(VLOOKUP($C953,[3]Sheet1!$C$1:$AE$1070,7,FALSE),"-")</f>
        <v>-</v>
      </c>
      <c r="J953" s="55" t="str">
        <f>IFERROR(VLOOKUP($C953,[3]Sheet1!$C$1:$AE$1070,8,FALSE),"-")</f>
        <v>-</v>
      </c>
      <c r="K953" s="55" t="str">
        <f>IFERROR(VLOOKUP($C953,[3]Sheet1!$C$1:$AE$1070,9,FALSE),"-")</f>
        <v>-</v>
      </c>
      <c r="L953" s="55" t="str">
        <f>IFERROR(VLOOKUP($C953,[3]Sheet1!$C$1:$AE$1070,10,FALSE),"-")</f>
        <v>-</v>
      </c>
      <c r="M953" s="55" t="str">
        <f>IFERROR(VLOOKUP($C953,[3]Sheet1!$C$1:$AE$1070,11,FALSE),"-")</f>
        <v>-</v>
      </c>
      <c r="N953" s="55" t="str">
        <f>IFERROR(VLOOKUP($C953,[3]Sheet1!$C$1:$AE$1070,12,FALSE),"-")</f>
        <v>-</v>
      </c>
      <c r="O953" s="55" t="str">
        <f>IFERROR(VLOOKUP($C953,[3]Sheet1!$C$1:$AE$1070,13,FALSE),"-")</f>
        <v>-</v>
      </c>
      <c r="P953" s="55" t="str">
        <f>IFERROR(VLOOKUP($C953,[3]Sheet1!$C$1:$AE$1070,14,FALSE),"-")</f>
        <v>-</v>
      </c>
      <c r="Q953" s="55" t="str">
        <f>IFERROR(VLOOKUP($C953,[3]Sheet1!$C$1:$AE$1070,15,FALSE),"-")</f>
        <v>-</v>
      </c>
      <c r="R953" s="55" t="str">
        <f>IFERROR(VLOOKUP($C953,[3]Sheet1!$C$1:$AE$1070,16,FALSE),"-")</f>
        <v>-</v>
      </c>
      <c r="S953" s="55" t="str">
        <f>IFERROR(VLOOKUP($C953,[3]Sheet1!$C$1:$AE$1070,17,FALSE),"-")</f>
        <v>-</v>
      </c>
      <c r="T953" s="55" t="str">
        <f>IFERROR(VLOOKUP($C953,[3]Sheet1!$C$1:$AE$1070,18,FALSE),"-")</f>
        <v>-</v>
      </c>
      <c r="U953" s="148" t="str">
        <f>IFERROR(VLOOKUP($C953,[3]Sheet1!$C$1:$AE$1070,19,FALSE),"-")</f>
        <v>-</v>
      </c>
      <c r="V953" s="148" t="str">
        <f>IFERROR(VLOOKUP($C953,[3]Sheet1!$C$1:$AE$1070,20,FALSE),"-")</f>
        <v>-</v>
      </c>
      <c r="W953" s="148" t="str">
        <f>IFERROR(VLOOKUP($C953,[3]Sheet1!$C$1:$AE$1070,21,FALSE),"-")</f>
        <v>-</v>
      </c>
      <c r="X953" s="158" t="s">
        <v>14</v>
      </c>
      <c r="Y953" s="158"/>
      <c r="Z953" s="158"/>
      <c r="AA953" s="158" t="s">
        <v>207</v>
      </c>
      <c r="AB953" s="158"/>
      <c r="AC953" s="179"/>
      <c r="AD953" s="178">
        <v>0</v>
      </c>
      <c r="AE953" s="179"/>
      <c r="AF953" s="179"/>
      <c r="AG953" s="180"/>
      <c r="AH953" s="180"/>
      <c r="AI953" s="180"/>
      <c r="AJ953" s="181"/>
      <c r="AK953" s="181"/>
      <c r="AL953" s="181"/>
      <c r="AM953" s="181"/>
      <c r="AN953" s="181"/>
      <c r="AO953" s="181"/>
      <c r="AP953" s="196"/>
      <c r="AQ953" s="30"/>
      <c r="AR953" s="26"/>
    </row>
    <row r="954" spans="1:44" s="2" customFormat="1">
      <c r="A954" s="19">
        <v>921</v>
      </c>
      <c r="B954" s="8" t="s">
        <v>206</v>
      </c>
      <c r="C954" s="27">
        <v>8981139830</v>
      </c>
      <c r="D954" s="25" t="s">
        <v>168</v>
      </c>
      <c r="E954" s="25"/>
      <c r="F954" s="22" t="s">
        <v>151</v>
      </c>
      <c r="G954" s="23"/>
      <c r="H954" s="51"/>
      <c r="I954" s="55" t="str">
        <f>IFERROR(VLOOKUP($C954,[3]Sheet1!$C$1:$AE$1070,7,FALSE),"-")</f>
        <v>-</v>
      </c>
      <c r="J954" s="55" t="str">
        <f>IFERROR(VLOOKUP($C954,[3]Sheet1!$C$1:$AE$1070,8,FALSE),"-")</f>
        <v>-</v>
      </c>
      <c r="K954" s="55" t="str">
        <f>IFERROR(VLOOKUP($C954,[3]Sheet1!$C$1:$AE$1070,9,FALSE),"-")</f>
        <v>-</v>
      </c>
      <c r="L954" s="55" t="str">
        <f>IFERROR(VLOOKUP($C954,[3]Sheet1!$C$1:$AE$1070,10,FALSE),"-")</f>
        <v>-</v>
      </c>
      <c r="M954" s="55" t="str">
        <f>IFERROR(VLOOKUP($C954,[3]Sheet1!$C$1:$AE$1070,11,FALSE),"-")</f>
        <v>-</v>
      </c>
      <c r="N954" s="55" t="str">
        <f>IFERROR(VLOOKUP($C954,[3]Sheet1!$C$1:$AE$1070,12,FALSE),"-")</f>
        <v>-</v>
      </c>
      <c r="O954" s="55" t="str">
        <f>IFERROR(VLOOKUP($C954,[3]Sheet1!$C$1:$AE$1070,13,FALSE),"-")</f>
        <v>-</v>
      </c>
      <c r="P954" s="55" t="str">
        <f>IFERROR(VLOOKUP($C954,[3]Sheet1!$C$1:$AE$1070,14,FALSE),"-")</f>
        <v>-</v>
      </c>
      <c r="Q954" s="55" t="str">
        <f>IFERROR(VLOOKUP($C954,[3]Sheet1!$C$1:$AE$1070,15,FALSE),"-")</f>
        <v>-</v>
      </c>
      <c r="R954" s="55" t="str">
        <f>IFERROR(VLOOKUP($C954,[3]Sheet1!$C$1:$AE$1070,16,FALSE),"-")</f>
        <v>-</v>
      </c>
      <c r="S954" s="55" t="str">
        <f>IFERROR(VLOOKUP($C954,[3]Sheet1!$C$1:$AE$1070,17,FALSE),"-")</f>
        <v>-</v>
      </c>
      <c r="T954" s="55" t="str">
        <f>IFERROR(VLOOKUP($C954,[3]Sheet1!$C$1:$AE$1070,18,FALSE),"-")</f>
        <v>-</v>
      </c>
      <c r="U954" s="148" t="str">
        <f>IFERROR(VLOOKUP($C954,[3]Sheet1!$C$1:$AE$1070,19,FALSE),"-")</f>
        <v>-</v>
      </c>
      <c r="V954" s="148" t="str">
        <f>IFERROR(VLOOKUP($C954,[3]Sheet1!$C$1:$AE$1070,20,FALSE),"-")</f>
        <v>-</v>
      </c>
      <c r="W954" s="148" t="str">
        <f>IFERROR(VLOOKUP($C954,[3]Sheet1!$C$1:$AE$1070,21,FALSE),"-")</f>
        <v>-</v>
      </c>
      <c r="X954" s="158" t="s">
        <v>14</v>
      </c>
      <c r="Y954" s="158"/>
      <c r="Z954" s="158"/>
      <c r="AA954" s="158" t="s">
        <v>207</v>
      </c>
      <c r="AB954" s="158"/>
      <c r="AC954" s="179"/>
      <c r="AD954" s="178">
        <v>0</v>
      </c>
      <c r="AE954" s="179"/>
      <c r="AF954" s="179"/>
      <c r="AG954" s="180"/>
      <c r="AH954" s="180"/>
      <c r="AI954" s="180"/>
      <c r="AJ954" s="181"/>
      <c r="AK954" s="181"/>
      <c r="AL954" s="181"/>
      <c r="AM954" s="181"/>
      <c r="AN954" s="181"/>
      <c r="AO954" s="181"/>
      <c r="AP954" s="196"/>
      <c r="AQ954" s="30"/>
      <c r="AR954" s="26"/>
    </row>
    <row r="955" spans="1:44" s="2" customFormat="1">
      <c r="A955" s="19">
        <v>922</v>
      </c>
      <c r="B955" s="8" t="s">
        <v>206</v>
      </c>
      <c r="C955" s="27">
        <v>8983168680</v>
      </c>
      <c r="D955" s="25" t="s">
        <v>208</v>
      </c>
      <c r="E955" s="25"/>
      <c r="F955" s="22" t="s">
        <v>151</v>
      </c>
      <c r="G955" s="23" t="s">
        <v>432</v>
      </c>
      <c r="H955" s="51"/>
      <c r="I955" s="55" t="str">
        <f>IFERROR(VLOOKUP($C955,[3]Sheet1!$C$1:$AE$1070,7,FALSE),"-")</f>
        <v>-</v>
      </c>
      <c r="J955" s="55" t="str">
        <f>IFERROR(VLOOKUP($C955,[3]Sheet1!$C$1:$AE$1070,8,FALSE),"-")</f>
        <v>-</v>
      </c>
      <c r="K955" s="55" t="str">
        <f>IFERROR(VLOOKUP($C955,[3]Sheet1!$C$1:$AE$1070,9,FALSE),"-")</f>
        <v>-</v>
      </c>
      <c r="L955" s="55" t="str">
        <f>IFERROR(VLOOKUP($C955,[3]Sheet1!$C$1:$AE$1070,10,FALSE),"-")</f>
        <v>-</v>
      </c>
      <c r="M955" s="55" t="str">
        <f>IFERROR(VLOOKUP($C955,[3]Sheet1!$C$1:$AE$1070,11,FALSE),"-")</f>
        <v>-</v>
      </c>
      <c r="N955" s="55" t="str">
        <f>IFERROR(VLOOKUP($C955,[3]Sheet1!$C$1:$AE$1070,12,FALSE),"-")</f>
        <v>-</v>
      </c>
      <c r="O955" s="55" t="str">
        <f>IFERROR(VLOOKUP($C955,[3]Sheet1!$C$1:$AE$1070,13,FALSE),"-")</f>
        <v>-</v>
      </c>
      <c r="P955" s="55" t="str">
        <f>IFERROR(VLOOKUP($C955,[3]Sheet1!$C$1:$AE$1070,14,FALSE),"-")</f>
        <v>-</v>
      </c>
      <c r="Q955" s="55" t="str">
        <f>IFERROR(VLOOKUP($C955,[3]Sheet1!$C$1:$AE$1070,15,FALSE),"-")</f>
        <v>-</v>
      </c>
      <c r="R955" s="55" t="str">
        <f>IFERROR(VLOOKUP($C955,[3]Sheet1!$C$1:$AE$1070,16,FALSE),"-")</f>
        <v>-</v>
      </c>
      <c r="S955" s="55" t="str">
        <f>IFERROR(VLOOKUP($C955,[3]Sheet1!$C$1:$AE$1070,17,FALSE),"-")</f>
        <v>-</v>
      </c>
      <c r="T955" s="55" t="str">
        <f>IFERROR(VLOOKUP($C955,[3]Sheet1!$C$1:$AE$1070,18,FALSE),"-")</f>
        <v>-</v>
      </c>
      <c r="U955" s="148" t="str">
        <f>IFERROR(VLOOKUP($C955,[3]Sheet1!$C$1:$AE$1070,19,FALSE),"-")</f>
        <v>-</v>
      </c>
      <c r="V955" s="148" t="str">
        <f>IFERROR(VLOOKUP($C955,[3]Sheet1!$C$1:$AE$1070,20,FALSE),"-")</f>
        <v>-</v>
      </c>
      <c r="W955" s="148" t="str">
        <f>IFERROR(VLOOKUP($C955,[3]Sheet1!$C$1:$AE$1070,21,FALSE),"-")</f>
        <v>-</v>
      </c>
      <c r="X955" s="158" t="s">
        <v>14</v>
      </c>
      <c r="Y955" s="158"/>
      <c r="Z955" s="158"/>
      <c r="AA955" s="158" t="s">
        <v>566</v>
      </c>
      <c r="AB955" s="158"/>
      <c r="AC955" s="179"/>
      <c r="AD955" s="178" t="s">
        <v>209</v>
      </c>
      <c r="AE955" s="179"/>
      <c r="AF955" s="179"/>
      <c r="AG955" s="180"/>
      <c r="AH955" s="180"/>
      <c r="AI955" s="180"/>
      <c r="AJ955" s="181"/>
      <c r="AK955" s="181"/>
      <c r="AL955" s="181"/>
      <c r="AM955" s="181"/>
      <c r="AN955" s="181"/>
      <c r="AO955" s="181"/>
      <c r="AP955" s="196"/>
      <c r="AQ955" s="30"/>
      <c r="AR955" s="26"/>
    </row>
    <row r="956" spans="1:44" s="2" customFormat="1">
      <c r="A956" s="19">
        <v>923</v>
      </c>
      <c r="B956" s="8" t="s">
        <v>206</v>
      </c>
      <c r="C956" s="27">
        <v>8983168690</v>
      </c>
      <c r="D956" s="25" t="s">
        <v>208</v>
      </c>
      <c r="E956" s="25"/>
      <c r="F956" s="22" t="s">
        <v>151</v>
      </c>
      <c r="G956" s="23" t="s">
        <v>407</v>
      </c>
      <c r="H956" s="51"/>
      <c r="I956" s="55" t="str">
        <f>IFERROR(VLOOKUP($C956,[3]Sheet1!$C$1:$AE$1070,7,FALSE),"-")</f>
        <v>-</v>
      </c>
      <c r="J956" s="55" t="str">
        <f>IFERROR(VLOOKUP($C956,[3]Sheet1!$C$1:$AE$1070,8,FALSE),"-")</f>
        <v>-</v>
      </c>
      <c r="K956" s="55" t="str">
        <f>IFERROR(VLOOKUP($C956,[3]Sheet1!$C$1:$AE$1070,9,FALSE),"-")</f>
        <v>-</v>
      </c>
      <c r="L956" s="55" t="str">
        <f>IFERROR(VLOOKUP($C956,[3]Sheet1!$C$1:$AE$1070,10,FALSE),"-")</f>
        <v>-</v>
      </c>
      <c r="M956" s="55" t="str">
        <f>IFERROR(VLOOKUP($C956,[3]Sheet1!$C$1:$AE$1070,11,FALSE),"-")</f>
        <v>-</v>
      </c>
      <c r="N956" s="55" t="str">
        <f>IFERROR(VLOOKUP($C956,[3]Sheet1!$C$1:$AE$1070,12,FALSE),"-")</f>
        <v>-</v>
      </c>
      <c r="O956" s="55" t="str">
        <f>IFERROR(VLOOKUP($C956,[3]Sheet1!$C$1:$AE$1070,13,FALSE),"-")</f>
        <v>-</v>
      </c>
      <c r="P956" s="55" t="str">
        <f>IFERROR(VLOOKUP($C956,[3]Sheet1!$C$1:$AE$1070,14,FALSE),"-")</f>
        <v>-</v>
      </c>
      <c r="Q956" s="55" t="str">
        <f>IFERROR(VLOOKUP($C956,[3]Sheet1!$C$1:$AE$1070,15,FALSE),"-")</f>
        <v>-</v>
      </c>
      <c r="R956" s="55" t="str">
        <f>IFERROR(VLOOKUP($C956,[3]Sheet1!$C$1:$AE$1070,16,FALSE),"-")</f>
        <v>-</v>
      </c>
      <c r="S956" s="55" t="str">
        <f>IFERROR(VLOOKUP($C956,[3]Sheet1!$C$1:$AE$1070,17,FALSE),"-")</f>
        <v>-</v>
      </c>
      <c r="T956" s="55" t="str">
        <f>IFERROR(VLOOKUP($C956,[3]Sheet1!$C$1:$AE$1070,18,FALSE),"-")</f>
        <v>-</v>
      </c>
      <c r="U956" s="148" t="str">
        <f>IFERROR(VLOOKUP($C956,[3]Sheet1!$C$1:$AE$1070,19,FALSE),"-")</f>
        <v>-</v>
      </c>
      <c r="V956" s="148" t="str">
        <f>IFERROR(VLOOKUP($C956,[3]Sheet1!$C$1:$AE$1070,20,FALSE),"-")</f>
        <v>-</v>
      </c>
      <c r="W956" s="148" t="str">
        <f>IFERROR(VLOOKUP($C956,[3]Sheet1!$C$1:$AE$1070,21,FALSE),"-")</f>
        <v>-</v>
      </c>
      <c r="X956" s="158" t="s">
        <v>14</v>
      </c>
      <c r="Y956" s="158"/>
      <c r="Z956" s="158"/>
      <c r="AA956" s="158" t="s">
        <v>210</v>
      </c>
      <c r="AB956" s="158"/>
      <c r="AC956" s="179"/>
      <c r="AD956" s="178" t="s">
        <v>209</v>
      </c>
      <c r="AE956" s="179"/>
      <c r="AF956" s="179"/>
      <c r="AG956" s="180"/>
      <c r="AH956" s="180"/>
      <c r="AI956" s="180"/>
      <c r="AJ956" s="181"/>
      <c r="AK956" s="181"/>
      <c r="AL956" s="181"/>
      <c r="AM956" s="181"/>
      <c r="AN956" s="181"/>
      <c r="AO956" s="181"/>
      <c r="AP956" s="196"/>
      <c r="AQ956" s="30"/>
      <c r="AR956" s="26"/>
    </row>
    <row r="957" spans="1:44" s="2" customFormat="1">
      <c r="A957" s="19">
        <v>924</v>
      </c>
      <c r="B957" s="8" t="s">
        <v>206</v>
      </c>
      <c r="C957" s="27">
        <v>8976836230</v>
      </c>
      <c r="D957" s="25" t="s">
        <v>211</v>
      </c>
      <c r="E957" s="25"/>
      <c r="F957" s="22" t="s">
        <v>151</v>
      </c>
      <c r="G957" s="23" t="s">
        <v>407</v>
      </c>
      <c r="H957" s="51" t="s">
        <v>475</v>
      </c>
      <c r="I957" s="55" t="str">
        <f>IFERROR(VLOOKUP($C957,[3]Sheet1!$C$1:$AE$1070,7,FALSE),"-")</f>
        <v>-</v>
      </c>
      <c r="J957" s="55" t="str">
        <f>IFERROR(VLOOKUP($C957,[3]Sheet1!$C$1:$AE$1070,8,FALSE),"-")</f>
        <v>-</v>
      </c>
      <c r="K957" s="55" t="str">
        <f>IFERROR(VLOOKUP($C957,[3]Sheet1!$C$1:$AE$1070,9,FALSE),"-")</f>
        <v>-</v>
      </c>
      <c r="L957" s="55" t="str">
        <f>IFERROR(VLOOKUP($C957,[3]Sheet1!$C$1:$AE$1070,10,FALSE),"-")</f>
        <v>-</v>
      </c>
      <c r="M957" s="55" t="str">
        <f>IFERROR(VLOOKUP($C957,[3]Sheet1!$C$1:$AE$1070,11,FALSE),"-")</f>
        <v>-</v>
      </c>
      <c r="N957" s="55" t="str">
        <f>IFERROR(VLOOKUP($C957,[3]Sheet1!$C$1:$AE$1070,12,FALSE),"-")</f>
        <v>-</v>
      </c>
      <c r="O957" s="55" t="str">
        <f>IFERROR(VLOOKUP($C957,[3]Sheet1!$C$1:$AE$1070,13,FALSE),"-")</f>
        <v>-</v>
      </c>
      <c r="P957" s="55" t="str">
        <f>IFERROR(VLOOKUP($C957,[3]Sheet1!$C$1:$AE$1070,14,FALSE),"-")</f>
        <v>-</v>
      </c>
      <c r="Q957" s="55" t="str">
        <f>IFERROR(VLOOKUP($C957,[3]Sheet1!$C$1:$AE$1070,15,FALSE),"-")</f>
        <v>-</v>
      </c>
      <c r="R957" s="55" t="str">
        <f>IFERROR(VLOOKUP($C957,[3]Sheet1!$C$1:$AE$1070,16,FALSE),"-")</f>
        <v>-</v>
      </c>
      <c r="S957" s="55" t="str">
        <f>IFERROR(VLOOKUP($C957,[3]Sheet1!$C$1:$AE$1070,17,FALSE),"-")</f>
        <v>-</v>
      </c>
      <c r="T957" s="55" t="str">
        <f>IFERROR(VLOOKUP($C957,[3]Sheet1!$C$1:$AE$1070,18,FALSE),"-")</f>
        <v>-</v>
      </c>
      <c r="U957" s="148" t="str">
        <f>IFERROR(VLOOKUP($C957,[3]Sheet1!$C$1:$AE$1070,19,FALSE),"-")</f>
        <v>-</v>
      </c>
      <c r="V957" s="148" t="str">
        <f>IFERROR(VLOOKUP($C957,[3]Sheet1!$C$1:$AE$1070,20,FALSE),"-")</f>
        <v>-</v>
      </c>
      <c r="W957" s="148" t="str">
        <f>IFERROR(VLOOKUP($C957,[3]Sheet1!$C$1:$AE$1070,21,FALSE),"-")</f>
        <v>-</v>
      </c>
      <c r="X957" s="158" t="s">
        <v>14</v>
      </c>
      <c r="Y957" s="158"/>
      <c r="Z957" s="158"/>
      <c r="AA957" s="217" t="s">
        <v>567</v>
      </c>
      <c r="AB957" s="158"/>
      <c r="AC957" s="179"/>
      <c r="AD957" s="178" t="s">
        <v>568</v>
      </c>
      <c r="AE957" s="179"/>
      <c r="AF957" s="179"/>
      <c r="AG957" s="180"/>
      <c r="AH957" s="180"/>
      <c r="AI957" s="180"/>
      <c r="AJ957" s="181"/>
      <c r="AK957" s="181"/>
      <c r="AL957" s="181"/>
      <c r="AM957" s="181"/>
      <c r="AN957" s="181"/>
      <c r="AO957" s="181"/>
      <c r="AP957" s="217" t="s">
        <v>569</v>
      </c>
      <c r="AQ957" s="30"/>
      <c r="AR957" s="26"/>
    </row>
    <row r="958" spans="1:44" s="2" customFormat="1">
      <c r="A958" s="19">
        <v>925</v>
      </c>
      <c r="B958" s="8" t="s">
        <v>206</v>
      </c>
      <c r="C958" s="27">
        <v>8981230090</v>
      </c>
      <c r="D958" s="25" t="s">
        <v>168</v>
      </c>
      <c r="E958" s="25"/>
      <c r="F958" s="22" t="s">
        <v>151</v>
      </c>
      <c r="G958" s="23"/>
      <c r="H958" s="51"/>
      <c r="I958" s="55" t="str">
        <f>IFERROR(VLOOKUP($C958,[3]Sheet1!$C$1:$AE$1070,7,FALSE),"-")</f>
        <v>-</v>
      </c>
      <c r="J958" s="55" t="str">
        <f>IFERROR(VLOOKUP($C958,[3]Sheet1!$C$1:$AE$1070,8,FALSE),"-")</f>
        <v>-</v>
      </c>
      <c r="K958" s="55" t="str">
        <f>IFERROR(VLOOKUP($C958,[3]Sheet1!$C$1:$AE$1070,9,FALSE),"-")</f>
        <v>-</v>
      </c>
      <c r="L958" s="55" t="str">
        <f>IFERROR(VLOOKUP($C958,[3]Sheet1!$C$1:$AE$1070,10,FALSE),"-")</f>
        <v>-</v>
      </c>
      <c r="M958" s="55" t="str">
        <f>IFERROR(VLOOKUP($C958,[3]Sheet1!$C$1:$AE$1070,11,FALSE),"-")</f>
        <v>-</v>
      </c>
      <c r="N958" s="55" t="str">
        <f>IFERROR(VLOOKUP($C958,[3]Sheet1!$C$1:$AE$1070,12,FALSE),"-")</f>
        <v>-</v>
      </c>
      <c r="O958" s="55" t="str">
        <f>IFERROR(VLOOKUP($C958,[3]Sheet1!$C$1:$AE$1070,13,FALSE),"-")</f>
        <v>-</v>
      </c>
      <c r="P958" s="55" t="str">
        <f>IFERROR(VLOOKUP($C958,[3]Sheet1!$C$1:$AE$1070,14,FALSE),"-")</f>
        <v>-</v>
      </c>
      <c r="Q958" s="55" t="str">
        <f>IFERROR(VLOOKUP($C958,[3]Sheet1!$C$1:$AE$1070,15,FALSE),"-")</f>
        <v>-</v>
      </c>
      <c r="R958" s="55" t="str">
        <f>IFERROR(VLOOKUP($C958,[3]Sheet1!$C$1:$AE$1070,16,FALSE),"-")</f>
        <v>-</v>
      </c>
      <c r="S958" s="55" t="str">
        <f>IFERROR(VLOOKUP($C958,[3]Sheet1!$C$1:$AE$1070,17,FALSE),"-")</f>
        <v>-</v>
      </c>
      <c r="T958" s="55" t="str">
        <f>IFERROR(VLOOKUP($C958,[3]Sheet1!$C$1:$AE$1070,18,FALSE),"-")</f>
        <v>-</v>
      </c>
      <c r="U958" s="148" t="str">
        <f>IFERROR(VLOOKUP($C958,[3]Sheet1!$C$1:$AE$1070,19,FALSE),"-")</f>
        <v>-</v>
      </c>
      <c r="V958" s="148" t="str">
        <f>IFERROR(VLOOKUP($C958,[3]Sheet1!$C$1:$AE$1070,20,FALSE),"-")</f>
        <v>-</v>
      </c>
      <c r="W958" s="148" t="str">
        <f>IFERROR(VLOOKUP($C958,[3]Sheet1!$C$1:$AE$1070,21,FALSE),"-")</f>
        <v>-</v>
      </c>
      <c r="X958" s="158" t="s">
        <v>14</v>
      </c>
      <c r="Y958" s="158"/>
      <c r="Z958" s="158"/>
      <c r="AA958" s="158" t="s">
        <v>212</v>
      </c>
      <c r="AB958" s="158"/>
      <c r="AC958" s="179"/>
      <c r="AD958" s="178">
        <v>0</v>
      </c>
      <c r="AE958" s="179"/>
      <c r="AF958" s="179"/>
      <c r="AG958" s="180"/>
      <c r="AH958" s="180"/>
      <c r="AI958" s="180"/>
      <c r="AJ958" s="181"/>
      <c r="AK958" s="181"/>
      <c r="AL958" s="181"/>
      <c r="AM958" s="181"/>
      <c r="AN958" s="181"/>
      <c r="AO958" s="181"/>
      <c r="AP958" s="196"/>
      <c r="AQ958" s="30"/>
      <c r="AR958" s="26"/>
    </row>
    <row r="959" spans="1:44" s="2" customFormat="1">
      <c r="A959" s="19">
        <v>926</v>
      </c>
      <c r="B959" s="8" t="s">
        <v>206</v>
      </c>
      <c r="C959" s="27">
        <v>8981230060</v>
      </c>
      <c r="D959" s="25" t="s">
        <v>168</v>
      </c>
      <c r="E959" s="25"/>
      <c r="F959" s="22" t="s">
        <v>151</v>
      </c>
      <c r="G959" s="23"/>
      <c r="H959" s="51"/>
      <c r="I959" s="55" t="str">
        <f>IFERROR(VLOOKUP($C959,[3]Sheet1!$C$1:$AE$1070,7,FALSE),"-")</f>
        <v>-</v>
      </c>
      <c r="J959" s="55" t="str">
        <f>IFERROR(VLOOKUP($C959,[3]Sheet1!$C$1:$AE$1070,8,FALSE),"-")</f>
        <v>-</v>
      </c>
      <c r="K959" s="55" t="str">
        <f>IFERROR(VLOOKUP($C959,[3]Sheet1!$C$1:$AE$1070,9,FALSE),"-")</f>
        <v>-</v>
      </c>
      <c r="L959" s="55" t="str">
        <f>IFERROR(VLOOKUP($C959,[3]Sheet1!$C$1:$AE$1070,10,FALSE),"-")</f>
        <v>-</v>
      </c>
      <c r="M959" s="55" t="str">
        <f>IFERROR(VLOOKUP($C959,[3]Sheet1!$C$1:$AE$1070,11,FALSE),"-")</f>
        <v>-</v>
      </c>
      <c r="N959" s="55" t="str">
        <f>IFERROR(VLOOKUP($C959,[3]Sheet1!$C$1:$AE$1070,12,FALSE),"-")</f>
        <v>-</v>
      </c>
      <c r="O959" s="55" t="str">
        <f>IFERROR(VLOOKUP($C959,[3]Sheet1!$C$1:$AE$1070,13,FALSE),"-")</f>
        <v>-</v>
      </c>
      <c r="P959" s="55" t="str">
        <f>IFERROR(VLOOKUP($C959,[3]Sheet1!$C$1:$AE$1070,14,FALSE),"-")</f>
        <v>-</v>
      </c>
      <c r="Q959" s="55" t="str">
        <f>IFERROR(VLOOKUP($C959,[3]Sheet1!$C$1:$AE$1070,15,FALSE),"-")</f>
        <v>-</v>
      </c>
      <c r="R959" s="55" t="str">
        <f>IFERROR(VLOOKUP($C959,[3]Sheet1!$C$1:$AE$1070,16,FALSE),"-")</f>
        <v>-</v>
      </c>
      <c r="S959" s="55" t="str">
        <f>IFERROR(VLOOKUP($C959,[3]Sheet1!$C$1:$AE$1070,17,FALSE),"-")</f>
        <v>-</v>
      </c>
      <c r="T959" s="55" t="str">
        <f>IFERROR(VLOOKUP($C959,[3]Sheet1!$C$1:$AE$1070,18,FALSE),"-")</f>
        <v>-</v>
      </c>
      <c r="U959" s="148" t="str">
        <f>IFERROR(VLOOKUP($C959,[3]Sheet1!$C$1:$AE$1070,19,FALSE),"-")</f>
        <v>-</v>
      </c>
      <c r="V959" s="148" t="str">
        <f>IFERROR(VLOOKUP($C959,[3]Sheet1!$C$1:$AE$1070,20,FALSE),"-")</f>
        <v>-</v>
      </c>
      <c r="W959" s="148" t="str">
        <f>IFERROR(VLOOKUP($C959,[3]Sheet1!$C$1:$AE$1070,21,FALSE),"-")</f>
        <v>-</v>
      </c>
      <c r="X959" s="158" t="s">
        <v>14</v>
      </c>
      <c r="Y959" s="158"/>
      <c r="Z959" s="158"/>
      <c r="AA959" s="158" t="s">
        <v>212</v>
      </c>
      <c r="AB959" s="158"/>
      <c r="AC959" s="179"/>
      <c r="AD959" s="178">
        <v>0</v>
      </c>
      <c r="AE959" s="179"/>
      <c r="AF959" s="179"/>
      <c r="AG959" s="180"/>
      <c r="AH959" s="180"/>
      <c r="AI959" s="180"/>
      <c r="AJ959" s="181"/>
      <c r="AK959" s="181"/>
      <c r="AL959" s="181"/>
      <c r="AM959" s="181"/>
      <c r="AN959" s="181"/>
      <c r="AO959" s="181"/>
      <c r="AP959" s="207" t="s">
        <v>570</v>
      </c>
      <c r="AQ959" s="30"/>
      <c r="AR959" s="26"/>
    </row>
    <row r="960" spans="1:44" s="2" customFormat="1">
      <c r="A960" s="19">
        <v>927</v>
      </c>
      <c r="B960" s="8" t="s">
        <v>206</v>
      </c>
      <c r="C960" s="27">
        <v>8975298350</v>
      </c>
      <c r="D960" s="25" t="s">
        <v>186</v>
      </c>
      <c r="E960" s="25">
        <v>8980734780</v>
      </c>
      <c r="F960" s="22" t="s">
        <v>151</v>
      </c>
      <c r="G960" s="23" t="s">
        <v>432</v>
      </c>
      <c r="H960" s="51"/>
      <c r="I960" s="55" t="str">
        <f>IFERROR(VLOOKUP($C960,[3]Sheet1!$C$1:$AE$1070,7,FALSE),"-")</f>
        <v>-</v>
      </c>
      <c r="J960" s="55" t="str">
        <f>IFERROR(VLOOKUP($C960,[3]Sheet1!$C$1:$AE$1070,8,FALSE),"-")</f>
        <v>-</v>
      </c>
      <c r="K960" s="55" t="str">
        <f>IFERROR(VLOOKUP($C960,[3]Sheet1!$C$1:$AE$1070,9,FALSE),"-")</f>
        <v>-</v>
      </c>
      <c r="L960" s="55" t="str">
        <f>IFERROR(VLOOKUP($C960,[3]Sheet1!$C$1:$AE$1070,10,FALSE),"-")</f>
        <v>-</v>
      </c>
      <c r="M960" s="55" t="str">
        <f>IFERROR(VLOOKUP($C960,[3]Sheet1!$C$1:$AE$1070,11,FALSE),"-")</f>
        <v>-</v>
      </c>
      <c r="N960" s="55" t="str">
        <f>IFERROR(VLOOKUP($C960,[3]Sheet1!$C$1:$AE$1070,12,FALSE),"-")</f>
        <v>-</v>
      </c>
      <c r="O960" s="55" t="str">
        <f>IFERROR(VLOOKUP($C960,[3]Sheet1!$C$1:$AE$1070,13,FALSE),"-")</f>
        <v>-</v>
      </c>
      <c r="P960" s="55" t="str">
        <f>IFERROR(VLOOKUP($C960,[3]Sheet1!$C$1:$AE$1070,14,FALSE),"-")</f>
        <v>-</v>
      </c>
      <c r="Q960" s="55" t="str">
        <f>IFERROR(VLOOKUP($C960,[3]Sheet1!$C$1:$AE$1070,15,FALSE),"-")</f>
        <v>-</v>
      </c>
      <c r="R960" s="55" t="str">
        <f>IFERROR(VLOOKUP($C960,[3]Sheet1!$C$1:$AE$1070,16,FALSE),"-")</f>
        <v>-</v>
      </c>
      <c r="S960" s="55" t="str">
        <f>IFERROR(VLOOKUP($C960,[3]Sheet1!$C$1:$AE$1070,17,FALSE),"-")</f>
        <v>-</v>
      </c>
      <c r="T960" s="55" t="str">
        <f>IFERROR(VLOOKUP($C960,[3]Sheet1!$C$1:$AE$1070,18,FALSE),"-")</f>
        <v>-</v>
      </c>
      <c r="U960" s="148" t="str">
        <f>IFERROR(VLOOKUP($C960,[3]Sheet1!$C$1:$AE$1070,19,FALSE),"-")</f>
        <v>-</v>
      </c>
      <c r="V960" s="148" t="str">
        <f>IFERROR(VLOOKUP($C960,[3]Sheet1!$C$1:$AE$1070,20,FALSE),"-")</f>
        <v>-</v>
      </c>
      <c r="W960" s="148" t="str">
        <f>IFERROR(VLOOKUP($C960,[3]Sheet1!$C$1:$AE$1070,21,FALSE),"-")</f>
        <v>-</v>
      </c>
      <c r="X960" s="158" t="s">
        <v>14</v>
      </c>
      <c r="Y960" s="158"/>
      <c r="Z960" s="158"/>
      <c r="AA960" s="197" t="s">
        <v>571</v>
      </c>
      <c r="AB960" s="158"/>
      <c r="AC960" s="179"/>
      <c r="AD960" s="178" t="s">
        <v>519</v>
      </c>
      <c r="AE960" s="179"/>
      <c r="AF960" s="179"/>
      <c r="AG960" s="180"/>
      <c r="AH960" s="180"/>
      <c r="AI960" s="180"/>
      <c r="AJ960" s="181"/>
      <c r="AK960" s="181"/>
      <c r="AL960" s="181"/>
      <c r="AM960" s="181"/>
      <c r="AN960" s="181"/>
      <c r="AO960" s="181"/>
      <c r="AP960" s="207" t="s">
        <v>570</v>
      </c>
      <c r="AQ960" s="30"/>
      <c r="AR960" s="26"/>
    </row>
    <row r="961" spans="1:44" s="2" customFormat="1">
      <c r="A961" s="19">
        <v>928</v>
      </c>
      <c r="B961" s="8" t="s">
        <v>206</v>
      </c>
      <c r="C961" s="27">
        <v>8981570000</v>
      </c>
      <c r="D961" s="25" t="s">
        <v>410</v>
      </c>
      <c r="E961" s="25"/>
      <c r="F961" s="22" t="s">
        <v>151</v>
      </c>
      <c r="G961" s="23"/>
      <c r="H961" s="51"/>
      <c r="I961" s="55" t="str">
        <f>IFERROR(VLOOKUP($C961,[3]Sheet1!$C$1:$AE$1070,7,FALSE),"-")</f>
        <v>-</v>
      </c>
      <c r="J961" s="55" t="str">
        <f>IFERROR(VLOOKUP($C961,[3]Sheet1!$C$1:$AE$1070,8,FALSE),"-")</f>
        <v>-</v>
      </c>
      <c r="K961" s="55" t="str">
        <f>IFERROR(VLOOKUP($C961,[3]Sheet1!$C$1:$AE$1070,9,FALSE),"-")</f>
        <v>-</v>
      </c>
      <c r="L961" s="55" t="str">
        <f>IFERROR(VLOOKUP($C961,[3]Sheet1!$C$1:$AE$1070,10,FALSE),"-")</f>
        <v>-</v>
      </c>
      <c r="M961" s="55" t="str">
        <f>IFERROR(VLOOKUP($C961,[3]Sheet1!$C$1:$AE$1070,11,FALSE),"-")</f>
        <v>-</v>
      </c>
      <c r="N961" s="55" t="str">
        <f>IFERROR(VLOOKUP($C961,[3]Sheet1!$C$1:$AE$1070,12,FALSE),"-")</f>
        <v>-</v>
      </c>
      <c r="O961" s="55" t="str">
        <f>IFERROR(VLOOKUP($C961,[3]Sheet1!$C$1:$AE$1070,13,FALSE),"-")</f>
        <v>-</v>
      </c>
      <c r="P961" s="55" t="str">
        <f>IFERROR(VLOOKUP($C961,[3]Sheet1!$C$1:$AE$1070,14,FALSE),"-")</f>
        <v>-</v>
      </c>
      <c r="Q961" s="55" t="str">
        <f>IFERROR(VLOOKUP($C961,[3]Sheet1!$C$1:$AE$1070,15,FALSE),"-")</f>
        <v>-</v>
      </c>
      <c r="R961" s="55" t="str">
        <f>IFERROR(VLOOKUP($C961,[3]Sheet1!$C$1:$AE$1070,16,FALSE),"-")</f>
        <v>-</v>
      </c>
      <c r="S961" s="55" t="str">
        <f>IFERROR(VLOOKUP($C961,[3]Sheet1!$C$1:$AE$1070,17,FALSE),"-")</f>
        <v>-</v>
      </c>
      <c r="T961" s="55" t="str">
        <f>IFERROR(VLOOKUP($C961,[3]Sheet1!$C$1:$AE$1070,18,FALSE),"-")</f>
        <v>-</v>
      </c>
      <c r="U961" s="148" t="str">
        <f>IFERROR(VLOOKUP($C961,[3]Sheet1!$C$1:$AE$1070,19,FALSE),"-")</f>
        <v>-</v>
      </c>
      <c r="V961" s="148" t="str">
        <f>IFERROR(VLOOKUP($C961,[3]Sheet1!$C$1:$AE$1070,20,FALSE),"-")</f>
        <v>-</v>
      </c>
      <c r="W961" s="148" t="str">
        <f>IFERROR(VLOOKUP($C961,[3]Sheet1!$C$1:$AE$1070,21,FALSE),"-")</f>
        <v>-</v>
      </c>
      <c r="X961" s="158" t="s">
        <v>14</v>
      </c>
      <c r="Y961" s="158"/>
      <c r="Z961" s="158"/>
      <c r="AA961" s="158" t="s">
        <v>213</v>
      </c>
      <c r="AB961" s="158"/>
      <c r="AC961" s="179"/>
      <c r="AD961" s="178">
        <v>0</v>
      </c>
      <c r="AE961" s="179"/>
      <c r="AF961" s="179"/>
      <c r="AG961" s="180"/>
      <c r="AH961" s="180"/>
      <c r="AI961" s="180"/>
      <c r="AJ961" s="181"/>
      <c r="AK961" s="181"/>
      <c r="AL961" s="181"/>
      <c r="AM961" s="181"/>
      <c r="AN961" s="181"/>
      <c r="AO961" s="181"/>
      <c r="AP961" s="196"/>
      <c r="AQ961" s="30"/>
      <c r="AR961" s="26"/>
    </row>
    <row r="962" spans="1:44" s="2" customFormat="1">
      <c r="A962" s="19">
        <v>929</v>
      </c>
      <c r="B962" s="8" t="s">
        <v>206</v>
      </c>
      <c r="C962" s="27">
        <v>8981570010</v>
      </c>
      <c r="D962" s="25" t="s">
        <v>410</v>
      </c>
      <c r="E962" s="25"/>
      <c r="F962" s="22" t="s">
        <v>151</v>
      </c>
      <c r="G962" s="23" t="s">
        <v>407</v>
      </c>
      <c r="H962" s="51"/>
      <c r="I962" s="55" t="str">
        <f>IFERROR(VLOOKUP($C962,[3]Sheet1!$C$1:$AE$1070,7,FALSE),"-")</f>
        <v>-</v>
      </c>
      <c r="J962" s="55" t="str">
        <f>IFERROR(VLOOKUP($C962,[3]Sheet1!$C$1:$AE$1070,8,FALSE),"-")</f>
        <v>-</v>
      </c>
      <c r="K962" s="55" t="str">
        <f>IFERROR(VLOOKUP($C962,[3]Sheet1!$C$1:$AE$1070,9,FALSE),"-")</f>
        <v>-</v>
      </c>
      <c r="L962" s="55" t="str">
        <f>IFERROR(VLOOKUP($C962,[3]Sheet1!$C$1:$AE$1070,10,FALSE),"-")</f>
        <v>-</v>
      </c>
      <c r="M962" s="55" t="str">
        <f>IFERROR(VLOOKUP($C962,[3]Sheet1!$C$1:$AE$1070,11,FALSE),"-")</f>
        <v>-</v>
      </c>
      <c r="N962" s="55" t="str">
        <f>IFERROR(VLOOKUP($C962,[3]Sheet1!$C$1:$AE$1070,12,FALSE),"-")</f>
        <v>-</v>
      </c>
      <c r="O962" s="55" t="str">
        <f>IFERROR(VLOOKUP($C962,[3]Sheet1!$C$1:$AE$1070,13,FALSE),"-")</f>
        <v>-</v>
      </c>
      <c r="P962" s="55" t="str">
        <f>IFERROR(VLOOKUP($C962,[3]Sheet1!$C$1:$AE$1070,14,FALSE),"-")</f>
        <v>-</v>
      </c>
      <c r="Q962" s="55" t="str">
        <f>IFERROR(VLOOKUP($C962,[3]Sheet1!$C$1:$AE$1070,15,FALSE),"-")</f>
        <v>-</v>
      </c>
      <c r="R962" s="55" t="str">
        <f>IFERROR(VLOOKUP($C962,[3]Sheet1!$C$1:$AE$1070,16,FALSE),"-")</f>
        <v>-</v>
      </c>
      <c r="S962" s="55" t="str">
        <f>IFERROR(VLOOKUP($C962,[3]Sheet1!$C$1:$AE$1070,17,FALSE),"-")</f>
        <v>-</v>
      </c>
      <c r="T962" s="55" t="str">
        <f>IFERROR(VLOOKUP($C962,[3]Sheet1!$C$1:$AE$1070,18,FALSE),"-")</f>
        <v>-</v>
      </c>
      <c r="U962" s="148" t="str">
        <f>IFERROR(VLOOKUP($C962,[3]Sheet1!$C$1:$AE$1070,19,FALSE),"-")</f>
        <v>-</v>
      </c>
      <c r="V962" s="148" t="str">
        <f>IFERROR(VLOOKUP($C962,[3]Sheet1!$C$1:$AE$1070,20,FALSE),"-")</f>
        <v>-</v>
      </c>
      <c r="W962" s="148" t="str">
        <f>IFERROR(VLOOKUP($C962,[3]Sheet1!$C$1:$AE$1070,21,FALSE),"-")</f>
        <v>-</v>
      </c>
      <c r="X962" s="158" t="s">
        <v>14</v>
      </c>
      <c r="Y962" s="158"/>
      <c r="Z962" s="158"/>
      <c r="AA962" s="197" t="s">
        <v>572</v>
      </c>
      <c r="AB962" s="158"/>
      <c r="AC962" s="179"/>
      <c r="AD962" s="178">
        <v>0</v>
      </c>
      <c r="AE962" s="179"/>
      <c r="AF962" s="179"/>
      <c r="AG962" s="180"/>
      <c r="AH962" s="180"/>
      <c r="AI962" s="180"/>
      <c r="AJ962" s="181"/>
      <c r="AK962" s="181"/>
      <c r="AL962" s="181"/>
      <c r="AM962" s="181"/>
      <c r="AN962" s="181"/>
      <c r="AO962" s="181"/>
      <c r="AP962" s="207" t="s">
        <v>573</v>
      </c>
      <c r="AQ962" s="30"/>
      <c r="AR962" s="26"/>
    </row>
    <row r="963" spans="1:44" s="2" customFormat="1">
      <c r="A963" s="19">
        <v>930</v>
      </c>
      <c r="B963" s="8" t="s">
        <v>206</v>
      </c>
      <c r="C963" s="27">
        <v>8975474510</v>
      </c>
      <c r="D963" s="25" t="s">
        <v>40</v>
      </c>
      <c r="E963" s="25"/>
      <c r="F963" s="22" t="s">
        <v>151</v>
      </c>
      <c r="G963" s="23" t="s">
        <v>432</v>
      </c>
      <c r="H963" s="51"/>
      <c r="I963" s="55" t="str">
        <f>IFERROR(VLOOKUP($C963,[3]Sheet1!$C$1:$AE$1070,7,FALSE),"-")</f>
        <v>-</v>
      </c>
      <c r="J963" s="55" t="str">
        <f>IFERROR(VLOOKUP($C963,[3]Sheet1!$C$1:$AE$1070,8,FALSE),"-")</f>
        <v>-</v>
      </c>
      <c r="K963" s="55" t="str">
        <f>IFERROR(VLOOKUP($C963,[3]Sheet1!$C$1:$AE$1070,9,FALSE),"-")</f>
        <v>-</v>
      </c>
      <c r="L963" s="55" t="str">
        <f>IFERROR(VLOOKUP($C963,[3]Sheet1!$C$1:$AE$1070,10,FALSE),"-")</f>
        <v>-</v>
      </c>
      <c r="M963" s="55" t="str">
        <f>IFERROR(VLOOKUP($C963,[3]Sheet1!$C$1:$AE$1070,11,FALSE),"-")</f>
        <v>-</v>
      </c>
      <c r="N963" s="55" t="str">
        <f>IFERROR(VLOOKUP($C963,[3]Sheet1!$C$1:$AE$1070,12,FALSE),"-")</f>
        <v>-</v>
      </c>
      <c r="O963" s="55" t="str">
        <f>IFERROR(VLOOKUP($C963,[3]Sheet1!$C$1:$AE$1070,13,FALSE),"-")</f>
        <v>-</v>
      </c>
      <c r="P963" s="55" t="str">
        <f>IFERROR(VLOOKUP($C963,[3]Sheet1!$C$1:$AE$1070,14,FALSE),"-")</f>
        <v>-</v>
      </c>
      <c r="Q963" s="55" t="str">
        <f>IFERROR(VLOOKUP($C963,[3]Sheet1!$C$1:$AE$1070,15,FALSE),"-")</f>
        <v>-</v>
      </c>
      <c r="R963" s="55" t="str">
        <f>IFERROR(VLOOKUP($C963,[3]Sheet1!$C$1:$AE$1070,16,FALSE),"-")</f>
        <v>-</v>
      </c>
      <c r="S963" s="55" t="str">
        <f>IFERROR(VLOOKUP($C963,[3]Sheet1!$C$1:$AE$1070,17,FALSE),"-")</f>
        <v>-</v>
      </c>
      <c r="T963" s="55" t="str">
        <f>IFERROR(VLOOKUP($C963,[3]Sheet1!$C$1:$AE$1070,18,FALSE),"-")</f>
        <v>-</v>
      </c>
      <c r="U963" s="148" t="str">
        <f>IFERROR(VLOOKUP($C963,[3]Sheet1!$C$1:$AE$1070,19,FALSE),"-")</f>
        <v>-</v>
      </c>
      <c r="V963" s="148" t="str">
        <f>IFERROR(VLOOKUP($C963,[3]Sheet1!$C$1:$AE$1070,20,FALSE),"-")</f>
        <v>-</v>
      </c>
      <c r="W963" s="148" t="str">
        <f>IFERROR(VLOOKUP($C963,[3]Sheet1!$C$1:$AE$1070,21,FALSE),"-")</f>
        <v>-</v>
      </c>
      <c r="X963" s="158" t="s">
        <v>14</v>
      </c>
      <c r="Y963" s="158"/>
      <c r="Z963" s="158"/>
      <c r="AA963" s="197" t="s">
        <v>572</v>
      </c>
      <c r="AB963" s="158"/>
      <c r="AC963" s="179"/>
      <c r="AD963" s="178" t="s">
        <v>574</v>
      </c>
      <c r="AE963" s="179"/>
      <c r="AF963" s="179"/>
      <c r="AG963" s="180"/>
      <c r="AH963" s="180"/>
      <c r="AI963" s="180"/>
      <c r="AJ963" s="181"/>
      <c r="AK963" s="181"/>
      <c r="AL963" s="181"/>
      <c r="AM963" s="181"/>
      <c r="AN963" s="181"/>
      <c r="AO963" s="181"/>
      <c r="AP963" s="207" t="s">
        <v>573</v>
      </c>
      <c r="AQ963" s="30"/>
      <c r="AR963" s="26"/>
    </row>
    <row r="964" spans="1:44" s="2" customFormat="1">
      <c r="A964" s="19">
        <v>931</v>
      </c>
      <c r="B964" s="8" t="s">
        <v>206</v>
      </c>
      <c r="C964" s="27">
        <v>8972054920</v>
      </c>
      <c r="D964" s="25" t="s">
        <v>411</v>
      </c>
      <c r="E964" s="25"/>
      <c r="F964" s="22" t="s">
        <v>151</v>
      </c>
      <c r="G964" s="23"/>
      <c r="H964" s="51"/>
      <c r="I964" s="55" t="str">
        <f>IFERROR(VLOOKUP($C964,[3]Sheet1!$C$1:$AE$1070,7,FALSE),"-")</f>
        <v>-</v>
      </c>
      <c r="J964" s="55" t="str">
        <f>IFERROR(VLOOKUP($C964,[3]Sheet1!$C$1:$AE$1070,8,FALSE),"-")</f>
        <v>-</v>
      </c>
      <c r="K964" s="55" t="str">
        <f>IFERROR(VLOOKUP($C964,[3]Sheet1!$C$1:$AE$1070,9,FALSE),"-")</f>
        <v>-</v>
      </c>
      <c r="L964" s="55" t="str">
        <f>IFERROR(VLOOKUP($C964,[3]Sheet1!$C$1:$AE$1070,10,FALSE),"-")</f>
        <v>-</v>
      </c>
      <c r="M964" s="55" t="str">
        <f>IFERROR(VLOOKUP($C964,[3]Sheet1!$C$1:$AE$1070,11,FALSE),"-")</f>
        <v>-</v>
      </c>
      <c r="N964" s="55" t="str">
        <f>IFERROR(VLOOKUP($C964,[3]Sheet1!$C$1:$AE$1070,12,FALSE),"-")</f>
        <v>-</v>
      </c>
      <c r="O964" s="55" t="str">
        <f>IFERROR(VLOOKUP($C964,[3]Sheet1!$C$1:$AE$1070,13,FALSE),"-")</f>
        <v>-</v>
      </c>
      <c r="P964" s="55" t="str">
        <f>IFERROR(VLOOKUP($C964,[3]Sheet1!$C$1:$AE$1070,14,FALSE),"-")</f>
        <v>-</v>
      </c>
      <c r="Q964" s="55" t="str">
        <f>IFERROR(VLOOKUP($C964,[3]Sheet1!$C$1:$AE$1070,15,FALSE),"-")</f>
        <v>-</v>
      </c>
      <c r="R964" s="55" t="str">
        <f>IFERROR(VLOOKUP($C964,[3]Sheet1!$C$1:$AE$1070,16,FALSE),"-")</f>
        <v>-</v>
      </c>
      <c r="S964" s="55" t="str">
        <f>IFERROR(VLOOKUP($C964,[3]Sheet1!$C$1:$AE$1070,17,FALSE),"-")</f>
        <v>-</v>
      </c>
      <c r="T964" s="55" t="str">
        <f>IFERROR(VLOOKUP($C964,[3]Sheet1!$C$1:$AE$1070,18,FALSE),"-")</f>
        <v>-</v>
      </c>
      <c r="U964" s="148" t="str">
        <f>IFERROR(VLOOKUP($C964,[3]Sheet1!$C$1:$AE$1070,19,FALSE),"-")</f>
        <v>-</v>
      </c>
      <c r="V964" s="148" t="str">
        <f>IFERROR(VLOOKUP($C964,[3]Sheet1!$C$1:$AE$1070,20,FALSE),"-")</f>
        <v>-</v>
      </c>
      <c r="W964" s="148" t="str">
        <f>IFERROR(VLOOKUP($C964,[3]Sheet1!$C$1:$AE$1070,21,FALSE),"-")</f>
        <v>-</v>
      </c>
      <c r="X964" s="158" t="s">
        <v>14</v>
      </c>
      <c r="Y964" s="158"/>
      <c r="Z964" s="158"/>
      <c r="AA964" s="158" t="s">
        <v>214</v>
      </c>
      <c r="AB964" s="158"/>
      <c r="AC964" s="179"/>
      <c r="AD964" s="178">
        <v>0</v>
      </c>
      <c r="AE964" s="179"/>
      <c r="AF964" s="179"/>
      <c r="AG964" s="180"/>
      <c r="AH964" s="180"/>
      <c r="AI964" s="180"/>
      <c r="AJ964" s="181"/>
      <c r="AK964" s="181"/>
      <c r="AL964" s="181"/>
      <c r="AM964" s="181"/>
      <c r="AN964" s="181"/>
      <c r="AO964" s="181"/>
      <c r="AP964" s="196"/>
      <c r="AQ964" s="30"/>
      <c r="AR964" s="26"/>
    </row>
    <row r="965" spans="1:44" s="2" customFormat="1">
      <c r="A965" s="19">
        <v>932</v>
      </c>
      <c r="B965" s="8" t="s">
        <v>206</v>
      </c>
      <c r="C965" s="27">
        <v>8972054930</v>
      </c>
      <c r="D965" s="25" t="s">
        <v>411</v>
      </c>
      <c r="E965" s="25"/>
      <c r="F965" s="22" t="s">
        <v>151</v>
      </c>
      <c r="G965" s="23"/>
      <c r="H965" s="51"/>
      <c r="I965" s="55" t="str">
        <f>IFERROR(VLOOKUP($C965,[3]Sheet1!$C$1:$AE$1070,7,FALSE),"-")</f>
        <v>-</v>
      </c>
      <c r="J965" s="55" t="str">
        <f>IFERROR(VLOOKUP($C965,[3]Sheet1!$C$1:$AE$1070,8,FALSE),"-")</f>
        <v>-</v>
      </c>
      <c r="K965" s="55" t="str">
        <f>IFERROR(VLOOKUP($C965,[3]Sheet1!$C$1:$AE$1070,9,FALSE),"-")</f>
        <v>-</v>
      </c>
      <c r="L965" s="55" t="str">
        <f>IFERROR(VLOOKUP($C965,[3]Sheet1!$C$1:$AE$1070,10,FALSE),"-")</f>
        <v>-</v>
      </c>
      <c r="M965" s="55" t="str">
        <f>IFERROR(VLOOKUP($C965,[3]Sheet1!$C$1:$AE$1070,11,FALSE),"-")</f>
        <v>-</v>
      </c>
      <c r="N965" s="55" t="str">
        <f>IFERROR(VLOOKUP($C965,[3]Sheet1!$C$1:$AE$1070,12,FALSE),"-")</f>
        <v>-</v>
      </c>
      <c r="O965" s="55" t="str">
        <f>IFERROR(VLOOKUP($C965,[3]Sheet1!$C$1:$AE$1070,13,FALSE),"-")</f>
        <v>-</v>
      </c>
      <c r="P965" s="55" t="str">
        <f>IFERROR(VLOOKUP($C965,[3]Sheet1!$C$1:$AE$1070,14,FALSE),"-")</f>
        <v>-</v>
      </c>
      <c r="Q965" s="55" t="str">
        <f>IFERROR(VLOOKUP($C965,[3]Sheet1!$C$1:$AE$1070,15,FALSE),"-")</f>
        <v>-</v>
      </c>
      <c r="R965" s="55" t="str">
        <f>IFERROR(VLOOKUP($C965,[3]Sheet1!$C$1:$AE$1070,16,FALSE),"-")</f>
        <v>-</v>
      </c>
      <c r="S965" s="55" t="str">
        <f>IFERROR(VLOOKUP($C965,[3]Sheet1!$C$1:$AE$1070,17,FALSE),"-")</f>
        <v>-</v>
      </c>
      <c r="T965" s="55" t="str">
        <f>IFERROR(VLOOKUP($C965,[3]Sheet1!$C$1:$AE$1070,18,FALSE),"-")</f>
        <v>-</v>
      </c>
      <c r="U965" s="148" t="str">
        <f>IFERROR(VLOOKUP($C965,[3]Sheet1!$C$1:$AE$1070,19,FALSE),"-")</f>
        <v>-</v>
      </c>
      <c r="V965" s="148" t="str">
        <f>IFERROR(VLOOKUP($C965,[3]Sheet1!$C$1:$AE$1070,20,FALSE),"-")</f>
        <v>-</v>
      </c>
      <c r="W965" s="148" t="str">
        <f>IFERROR(VLOOKUP($C965,[3]Sheet1!$C$1:$AE$1070,21,FALSE),"-")</f>
        <v>-</v>
      </c>
      <c r="X965" s="158" t="s">
        <v>14</v>
      </c>
      <c r="Y965" s="158"/>
      <c r="Z965" s="158"/>
      <c r="AA965" s="158" t="s">
        <v>214</v>
      </c>
      <c r="AB965" s="158"/>
      <c r="AC965" s="179"/>
      <c r="AD965" s="178">
        <v>0</v>
      </c>
      <c r="AE965" s="179"/>
      <c r="AF965" s="179"/>
      <c r="AG965" s="180"/>
      <c r="AH965" s="180"/>
      <c r="AI965" s="180"/>
      <c r="AJ965" s="181"/>
      <c r="AK965" s="181"/>
      <c r="AL965" s="181"/>
      <c r="AM965" s="181"/>
      <c r="AN965" s="181"/>
      <c r="AO965" s="181"/>
      <c r="AP965" s="196"/>
      <c r="AQ965" s="30"/>
      <c r="AR965" s="26"/>
    </row>
    <row r="966" spans="1:44" s="2" customFormat="1">
      <c r="A966" s="19">
        <v>933</v>
      </c>
      <c r="B966" s="8" t="s">
        <v>206</v>
      </c>
      <c r="C966" s="27">
        <v>8981230040</v>
      </c>
      <c r="D966" s="25" t="s">
        <v>168</v>
      </c>
      <c r="E966" s="25"/>
      <c r="F966" s="22" t="s">
        <v>151</v>
      </c>
      <c r="G966" s="23"/>
      <c r="H966" s="51"/>
      <c r="I966" s="55" t="str">
        <f>IFERROR(VLOOKUP($C966,[3]Sheet1!$C$1:$AE$1070,7,FALSE),"-")</f>
        <v>-</v>
      </c>
      <c r="J966" s="55" t="str">
        <f>IFERROR(VLOOKUP($C966,[3]Sheet1!$C$1:$AE$1070,8,FALSE),"-")</f>
        <v>-</v>
      </c>
      <c r="K966" s="55" t="str">
        <f>IFERROR(VLOOKUP($C966,[3]Sheet1!$C$1:$AE$1070,9,FALSE),"-")</f>
        <v>-</v>
      </c>
      <c r="L966" s="55" t="str">
        <f>IFERROR(VLOOKUP($C966,[3]Sheet1!$C$1:$AE$1070,10,FALSE),"-")</f>
        <v>-</v>
      </c>
      <c r="M966" s="55" t="str">
        <f>IFERROR(VLOOKUP($C966,[3]Sheet1!$C$1:$AE$1070,11,FALSE),"-")</f>
        <v>-</v>
      </c>
      <c r="N966" s="55" t="str">
        <f>IFERROR(VLOOKUP($C966,[3]Sheet1!$C$1:$AE$1070,12,FALSE),"-")</f>
        <v>-</v>
      </c>
      <c r="O966" s="55" t="str">
        <f>IFERROR(VLOOKUP($C966,[3]Sheet1!$C$1:$AE$1070,13,FALSE),"-")</f>
        <v>-</v>
      </c>
      <c r="P966" s="55" t="str">
        <f>IFERROR(VLOOKUP($C966,[3]Sheet1!$C$1:$AE$1070,14,FALSE),"-")</f>
        <v>-</v>
      </c>
      <c r="Q966" s="55" t="str">
        <f>IFERROR(VLOOKUP($C966,[3]Sheet1!$C$1:$AE$1070,15,FALSE),"-")</f>
        <v>-</v>
      </c>
      <c r="R966" s="55" t="str">
        <f>IFERROR(VLOOKUP($C966,[3]Sheet1!$C$1:$AE$1070,16,FALSE),"-")</f>
        <v>-</v>
      </c>
      <c r="S966" s="55" t="str">
        <f>IFERROR(VLOOKUP($C966,[3]Sheet1!$C$1:$AE$1070,17,FALSE),"-")</f>
        <v>-</v>
      </c>
      <c r="T966" s="55" t="str">
        <f>IFERROR(VLOOKUP($C966,[3]Sheet1!$C$1:$AE$1070,18,FALSE),"-")</f>
        <v>-</v>
      </c>
      <c r="U966" s="148" t="str">
        <f>IFERROR(VLOOKUP($C966,[3]Sheet1!$C$1:$AE$1070,19,FALSE),"-")</f>
        <v>-</v>
      </c>
      <c r="V966" s="148" t="str">
        <f>IFERROR(VLOOKUP($C966,[3]Sheet1!$C$1:$AE$1070,20,FALSE),"-")</f>
        <v>-</v>
      </c>
      <c r="W966" s="148" t="str">
        <f>IFERROR(VLOOKUP($C966,[3]Sheet1!$C$1:$AE$1070,21,FALSE),"-")</f>
        <v>-</v>
      </c>
      <c r="X966" s="158" t="s">
        <v>14</v>
      </c>
      <c r="Y966" s="158"/>
      <c r="Z966" s="158"/>
      <c r="AA966" s="158" t="s">
        <v>215</v>
      </c>
      <c r="AB966" s="158"/>
      <c r="AC966" s="179"/>
      <c r="AD966" s="178">
        <v>0</v>
      </c>
      <c r="AE966" s="179"/>
      <c r="AF966" s="179"/>
      <c r="AG966" s="180"/>
      <c r="AH966" s="180"/>
      <c r="AI966" s="180"/>
      <c r="AJ966" s="181"/>
      <c r="AK966" s="181"/>
      <c r="AL966" s="181"/>
      <c r="AM966" s="181"/>
      <c r="AN966" s="181"/>
      <c r="AO966" s="181"/>
      <c r="AP966" s="196"/>
      <c r="AQ966" s="30"/>
      <c r="AR966" s="26"/>
    </row>
    <row r="967" spans="1:44" s="2" customFormat="1">
      <c r="A967" s="19">
        <v>934</v>
      </c>
      <c r="B967" s="8" t="s">
        <v>206</v>
      </c>
      <c r="C967" s="27">
        <v>8981230070</v>
      </c>
      <c r="D967" s="25" t="s">
        <v>168</v>
      </c>
      <c r="E967" s="25"/>
      <c r="F967" s="22" t="s">
        <v>151</v>
      </c>
      <c r="G967" s="23" t="s">
        <v>407</v>
      </c>
      <c r="H967" s="51"/>
      <c r="I967" s="55" t="str">
        <f>IFERROR(VLOOKUP($C967,[3]Sheet1!$C$1:$AE$1070,7,FALSE),"-")</f>
        <v>-</v>
      </c>
      <c r="J967" s="55" t="str">
        <f>IFERROR(VLOOKUP($C967,[3]Sheet1!$C$1:$AE$1070,8,FALSE),"-")</f>
        <v>-</v>
      </c>
      <c r="K967" s="55" t="str">
        <f>IFERROR(VLOOKUP($C967,[3]Sheet1!$C$1:$AE$1070,9,FALSE),"-")</f>
        <v>-</v>
      </c>
      <c r="L967" s="55" t="str">
        <f>IFERROR(VLOOKUP($C967,[3]Sheet1!$C$1:$AE$1070,10,FALSE),"-")</f>
        <v>-</v>
      </c>
      <c r="M967" s="55" t="str">
        <f>IFERROR(VLOOKUP($C967,[3]Sheet1!$C$1:$AE$1070,11,FALSE),"-")</f>
        <v>-</v>
      </c>
      <c r="N967" s="55" t="str">
        <f>IFERROR(VLOOKUP($C967,[3]Sheet1!$C$1:$AE$1070,12,FALSE),"-")</f>
        <v>-</v>
      </c>
      <c r="O967" s="55" t="str">
        <f>IFERROR(VLOOKUP($C967,[3]Sheet1!$C$1:$AE$1070,13,FALSE),"-")</f>
        <v>-</v>
      </c>
      <c r="P967" s="55" t="str">
        <f>IFERROR(VLOOKUP($C967,[3]Sheet1!$C$1:$AE$1070,14,FALSE),"-")</f>
        <v>-</v>
      </c>
      <c r="Q967" s="55" t="str">
        <f>IFERROR(VLOOKUP($C967,[3]Sheet1!$C$1:$AE$1070,15,FALSE),"-")</f>
        <v>-</v>
      </c>
      <c r="R967" s="55" t="str">
        <f>IFERROR(VLOOKUP($C967,[3]Sheet1!$C$1:$AE$1070,16,FALSE),"-")</f>
        <v>-</v>
      </c>
      <c r="S967" s="55" t="str">
        <f>IFERROR(VLOOKUP($C967,[3]Sheet1!$C$1:$AE$1070,17,FALSE),"-")</f>
        <v>-</v>
      </c>
      <c r="T967" s="55" t="str">
        <f>IFERROR(VLOOKUP($C967,[3]Sheet1!$C$1:$AE$1070,18,FALSE),"-")</f>
        <v>-</v>
      </c>
      <c r="U967" s="148" t="str">
        <f>IFERROR(VLOOKUP($C967,[3]Sheet1!$C$1:$AE$1070,19,FALSE),"-")</f>
        <v>-</v>
      </c>
      <c r="V967" s="148" t="str">
        <f>IFERROR(VLOOKUP($C967,[3]Sheet1!$C$1:$AE$1070,20,FALSE),"-")</f>
        <v>-</v>
      </c>
      <c r="W967" s="148" t="str">
        <f>IFERROR(VLOOKUP($C967,[3]Sheet1!$C$1:$AE$1070,21,FALSE),"-")</f>
        <v>-</v>
      </c>
      <c r="X967" s="158" t="s">
        <v>14</v>
      </c>
      <c r="Y967" s="158"/>
      <c r="Z967" s="158"/>
      <c r="AA967" s="158" t="s">
        <v>575</v>
      </c>
      <c r="AB967" s="158"/>
      <c r="AC967" s="179"/>
      <c r="AD967" s="178">
        <v>0</v>
      </c>
      <c r="AE967" s="179"/>
      <c r="AF967" s="179"/>
      <c r="AG967" s="180"/>
      <c r="AH967" s="180"/>
      <c r="AI967" s="180"/>
      <c r="AJ967" s="181"/>
      <c r="AK967" s="181"/>
      <c r="AL967" s="181"/>
      <c r="AM967" s="181"/>
      <c r="AN967" s="181"/>
      <c r="AO967" s="181"/>
      <c r="AP967" s="207" t="s">
        <v>576</v>
      </c>
      <c r="AQ967" s="30"/>
      <c r="AR967" s="26"/>
    </row>
    <row r="968" spans="1:44" s="2" customFormat="1">
      <c r="A968" s="19">
        <v>935</v>
      </c>
      <c r="B968" s="8" t="s">
        <v>206</v>
      </c>
      <c r="C968" s="27">
        <v>8975298330</v>
      </c>
      <c r="D968" s="25" t="s">
        <v>186</v>
      </c>
      <c r="E968" s="25">
        <v>8980734740</v>
      </c>
      <c r="F968" s="22" t="s">
        <v>151</v>
      </c>
      <c r="G968" s="23" t="s">
        <v>432</v>
      </c>
      <c r="H968" s="51"/>
      <c r="I968" s="55" t="str">
        <f>IFERROR(VLOOKUP($C968,[3]Sheet1!$C$1:$AE$1070,7,FALSE),"-")</f>
        <v>-</v>
      </c>
      <c r="J968" s="55" t="str">
        <f>IFERROR(VLOOKUP($C968,[3]Sheet1!$C$1:$AE$1070,8,FALSE),"-")</f>
        <v>-</v>
      </c>
      <c r="K968" s="55" t="str">
        <f>IFERROR(VLOOKUP($C968,[3]Sheet1!$C$1:$AE$1070,9,FALSE),"-")</f>
        <v>-</v>
      </c>
      <c r="L968" s="55" t="str">
        <f>IFERROR(VLOOKUP($C968,[3]Sheet1!$C$1:$AE$1070,10,FALSE),"-")</f>
        <v>-</v>
      </c>
      <c r="M968" s="55" t="str">
        <f>IFERROR(VLOOKUP($C968,[3]Sheet1!$C$1:$AE$1070,11,FALSE),"-")</f>
        <v>-</v>
      </c>
      <c r="N968" s="55" t="str">
        <f>IFERROR(VLOOKUP($C968,[3]Sheet1!$C$1:$AE$1070,12,FALSE),"-")</f>
        <v>-</v>
      </c>
      <c r="O968" s="55" t="str">
        <f>IFERROR(VLOOKUP($C968,[3]Sheet1!$C$1:$AE$1070,13,FALSE),"-")</f>
        <v>-</v>
      </c>
      <c r="P968" s="55" t="str">
        <f>IFERROR(VLOOKUP($C968,[3]Sheet1!$C$1:$AE$1070,14,FALSE),"-")</f>
        <v>-</v>
      </c>
      <c r="Q968" s="55" t="str">
        <f>IFERROR(VLOOKUP($C968,[3]Sheet1!$C$1:$AE$1070,15,FALSE),"-")</f>
        <v>-</v>
      </c>
      <c r="R968" s="55" t="str">
        <f>IFERROR(VLOOKUP($C968,[3]Sheet1!$C$1:$AE$1070,16,FALSE),"-")</f>
        <v>-</v>
      </c>
      <c r="S968" s="55" t="str">
        <f>IFERROR(VLOOKUP($C968,[3]Sheet1!$C$1:$AE$1070,17,FALSE),"-")</f>
        <v>-</v>
      </c>
      <c r="T968" s="55" t="str">
        <f>IFERROR(VLOOKUP($C968,[3]Sheet1!$C$1:$AE$1070,18,FALSE),"-")</f>
        <v>-</v>
      </c>
      <c r="U968" s="148" t="str">
        <f>IFERROR(VLOOKUP($C968,[3]Sheet1!$C$1:$AE$1070,19,FALSE),"-")</f>
        <v>-</v>
      </c>
      <c r="V968" s="148" t="str">
        <f>IFERROR(VLOOKUP($C968,[3]Sheet1!$C$1:$AE$1070,20,FALSE),"-")</f>
        <v>-</v>
      </c>
      <c r="W968" s="148" t="str">
        <f>IFERROR(VLOOKUP($C968,[3]Sheet1!$C$1:$AE$1070,21,FALSE),"-")</f>
        <v>-</v>
      </c>
      <c r="X968" s="158" t="s">
        <v>14</v>
      </c>
      <c r="Y968" s="158"/>
      <c r="Z968" s="158"/>
      <c r="AA968" s="158" t="s">
        <v>575</v>
      </c>
      <c r="AB968" s="158"/>
      <c r="AC968" s="179"/>
      <c r="AD968" s="178" t="s">
        <v>519</v>
      </c>
      <c r="AE968" s="179"/>
      <c r="AF968" s="179"/>
      <c r="AG968" s="180"/>
      <c r="AH968" s="180"/>
      <c r="AI968" s="180"/>
      <c r="AJ968" s="181"/>
      <c r="AK968" s="181"/>
      <c r="AL968" s="181"/>
      <c r="AM968" s="181"/>
      <c r="AN968" s="181"/>
      <c r="AO968" s="181"/>
      <c r="AP968" s="207" t="s">
        <v>576</v>
      </c>
      <c r="AQ968" s="30"/>
      <c r="AR968" s="26"/>
    </row>
    <row r="969" spans="1:44" s="2" customFormat="1">
      <c r="A969" s="19">
        <v>936</v>
      </c>
      <c r="B969" s="8" t="s">
        <v>206</v>
      </c>
      <c r="C969" s="27">
        <v>8973535450</v>
      </c>
      <c r="D969" s="25" t="s">
        <v>412</v>
      </c>
      <c r="E969" s="25"/>
      <c r="F969" s="22" t="s">
        <v>151</v>
      </c>
      <c r="G969" s="23"/>
      <c r="H969" s="51"/>
      <c r="I969" s="55" t="str">
        <f>IFERROR(VLOOKUP($C969,[3]Sheet1!$C$1:$AE$1070,7,FALSE),"-")</f>
        <v>-</v>
      </c>
      <c r="J969" s="55" t="str">
        <f>IFERROR(VLOOKUP($C969,[3]Sheet1!$C$1:$AE$1070,8,FALSE),"-")</f>
        <v>-</v>
      </c>
      <c r="K969" s="55" t="str">
        <f>IFERROR(VLOOKUP($C969,[3]Sheet1!$C$1:$AE$1070,9,FALSE),"-")</f>
        <v>-</v>
      </c>
      <c r="L969" s="55" t="str">
        <f>IFERROR(VLOOKUP($C969,[3]Sheet1!$C$1:$AE$1070,10,FALSE),"-")</f>
        <v>-</v>
      </c>
      <c r="M969" s="55" t="str">
        <f>IFERROR(VLOOKUP($C969,[3]Sheet1!$C$1:$AE$1070,11,FALSE),"-")</f>
        <v>-</v>
      </c>
      <c r="N969" s="55" t="str">
        <f>IFERROR(VLOOKUP($C969,[3]Sheet1!$C$1:$AE$1070,12,FALSE),"-")</f>
        <v>-</v>
      </c>
      <c r="O969" s="55" t="str">
        <f>IFERROR(VLOOKUP($C969,[3]Sheet1!$C$1:$AE$1070,13,FALSE),"-")</f>
        <v>-</v>
      </c>
      <c r="P969" s="55" t="str">
        <f>IFERROR(VLOOKUP($C969,[3]Sheet1!$C$1:$AE$1070,14,FALSE),"-")</f>
        <v>-</v>
      </c>
      <c r="Q969" s="55" t="str">
        <f>IFERROR(VLOOKUP($C969,[3]Sheet1!$C$1:$AE$1070,15,FALSE),"-")</f>
        <v>-</v>
      </c>
      <c r="R969" s="55" t="str">
        <f>IFERROR(VLOOKUP($C969,[3]Sheet1!$C$1:$AE$1070,16,FALSE),"-")</f>
        <v>-</v>
      </c>
      <c r="S969" s="55" t="str">
        <f>IFERROR(VLOOKUP($C969,[3]Sheet1!$C$1:$AE$1070,17,FALSE),"-")</f>
        <v>-</v>
      </c>
      <c r="T969" s="55" t="str">
        <f>IFERROR(VLOOKUP($C969,[3]Sheet1!$C$1:$AE$1070,18,FALSE),"-")</f>
        <v>-</v>
      </c>
      <c r="U969" s="148" t="str">
        <f>IFERROR(VLOOKUP($C969,[3]Sheet1!$C$1:$AE$1070,19,FALSE),"-")</f>
        <v>-</v>
      </c>
      <c r="V969" s="148" t="str">
        <f>IFERROR(VLOOKUP($C969,[3]Sheet1!$C$1:$AE$1070,20,FALSE),"-")</f>
        <v>-</v>
      </c>
      <c r="W969" s="148" t="str">
        <f>IFERROR(VLOOKUP($C969,[3]Sheet1!$C$1:$AE$1070,21,FALSE),"-")</f>
        <v>-</v>
      </c>
      <c r="X969" s="158" t="s">
        <v>14</v>
      </c>
      <c r="Y969" s="158"/>
      <c r="Z969" s="158"/>
      <c r="AA969" s="158" t="s">
        <v>216</v>
      </c>
      <c r="AB969" s="158"/>
      <c r="AC969" s="179"/>
      <c r="AD969" s="178">
        <v>0</v>
      </c>
      <c r="AE969" s="179"/>
      <c r="AF969" s="179"/>
      <c r="AG969" s="180"/>
      <c r="AH969" s="180"/>
      <c r="AI969" s="180"/>
      <c r="AJ969" s="181"/>
      <c r="AK969" s="181"/>
      <c r="AL969" s="181"/>
      <c r="AM969" s="181"/>
      <c r="AN969" s="181"/>
      <c r="AO969" s="181"/>
      <c r="AP969" s="196"/>
      <c r="AQ969" s="30"/>
      <c r="AR969" s="26"/>
    </row>
    <row r="970" spans="1:44" s="2" customFormat="1">
      <c r="A970" s="19">
        <v>937</v>
      </c>
      <c r="B970" s="8" t="s">
        <v>206</v>
      </c>
      <c r="C970" s="27">
        <v>8973535440</v>
      </c>
      <c r="D970" s="25" t="s">
        <v>412</v>
      </c>
      <c r="E970" s="25"/>
      <c r="F970" s="22" t="s">
        <v>151</v>
      </c>
      <c r="G970" s="23"/>
      <c r="H970" s="51"/>
      <c r="I970" s="55" t="str">
        <f>IFERROR(VLOOKUP($C970,[3]Sheet1!$C$1:$AE$1070,7,FALSE),"-")</f>
        <v>-</v>
      </c>
      <c r="J970" s="55" t="str">
        <f>IFERROR(VLOOKUP($C970,[3]Sheet1!$C$1:$AE$1070,8,FALSE),"-")</f>
        <v>-</v>
      </c>
      <c r="K970" s="55" t="str">
        <f>IFERROR(VLOOKUP($C970,[3]Sheet1!$C$1:$AE$1070,9,FALSE),"-")</f>
        <v>-</v>
      </c>
      <c r="L970" s="55" t="str">
        <f>IFERROR(VLOOKUP($C970,[3]Sheet1!$C$1:$AE$1070,10,FALSE),"-")</f>
        <v>-</v>
      </c>
      <c r="M970" s="55" t="str">
        <f>IFERROR(VLOOKUP($C970,[3]Sheet1!$C$1:$AE$1070,11,FALSE),"-")</f>
        <v>-</v>
      </c>
      <c r="N970" s="55" t="str">
        <f>IFERROR(VLOOKUP($C970,[3]Sheet1!$C$1:$AE$1070,12,FALSE),"-")</f>
        <v>-</v>
      </c>
      <c r="O970" s="55" t="str">
        <f>IFERROR(VLOOKUP($C970,[3]Sheet1!$C$1:$AE$1070,13,FALSE),"-")</f>
        <v>-</v>
      </c>
      <c r="P970" s="55" t="str">
        <f>IFERROR(VLOOKUP($C970,[3]Sheet1!$C$1:$AE$1070,14,FALSE),"-")</f>
        <v>-</v>
      </c>
      <c r="Q970" s="55" t="str">
        <f>IFERROR(VLOOKUP($C970,[3]Sheet1!$C$1:$AE$1070,15,FALSE),"-")</f>
        <v>-</v>
      </c>
      <c r="R970" s="55" t="str">
        <f>IFERROR(VLOOKUP($C970,[3]Sheet1!$C$1:$AE$1070,16,FALSE),"-")</f>
        <v>-</v>
      </c>
      <c r="S970" s="55" t="str">
        <f>IFERROR(VLOOKUP($C970,[3]Sheet1!$C$1:$AE$1070,17,FALSE),"-")</f>
        <v>-</v>
      </c>
      <c r="T970" s="55" t="str">
        <f>IFERROR(VLOOKUP($C970,[3]Sheet1!$C$1:$AE$1070,18,FALSE),"-")</f>
        <v>-</v>
      </c>
      <c r="U970" s="148" t="str">
        <f>IFERROR(VLOOKUP($C970,[3]Sheet1!$C$1:$AE$1070,19,FALSE),"-")</f>
        <v>-</v>
      </c>
      <c r="V970" s="148" t="str">
        <f>IFERROR(VLOOKUP($C970,[3]Sheet1!$C$1:$AE$1070,20,FALSE),"-")</f>
        <v>-</v>
      </c>
      <c r="W970" s="148" t="str">
        <f>IFERROR(VLOOKUP($C970,[3]Sheet1!$C$1:$AE$1070,21,FALSE),"-")</f>
        <v>-</v>
      </c>
      <c r="X970" s="158" t="s">
        <v>14</v>
      </c>
      <c r="Y970" s="158"/>
      <c r="Z970" s="158"/>
      <c r="AA970" s="158" t="s">
        <v>216</v>
      </c>
      <c r="AB970" s="158"/>
      <c r="AC970" s="179"/>
      <c r="AD970" s="178">
        <v>0</v>
      </c>
      <c r="AE970" s="179"/>
      <c r="AF970" s="179"/>
      <c r="AG970" s="180"/>
      <c r="AH970" s="180"/>
      <c r="AI970" s="180"/>
      <c r="AJ970" s="181"/>
      <c r="AK970" s="181"/>
      <c r="AL970" s="181"/>
      <c r="AM970" s="181"/>
      <c r="AN970" s="181"/>
      <c r="AO970" s="181"/>
      <c r="AP970" s="196"/>
      <c r="AQ970" s="30"/>
      <c r="AR970" s="26"/>
    </row>
    <row r="971" spans="1:44" s="2" customFormat="1">
      <c r="A971" s="19">
        <v>938</v>
      </c>
      <c r="B971" s="8" t="s">
        <v>206</v>
      </c>
      <c r="C971" s="27">
        <v>8972054860</v>
      </c>
      <c r="D971" s="25" t="s">
        <v>413</v>
      </c>
      <c r="E971" s="25"/>
      <c r="F971" s="22" t="s">
        <v>151</v>
      </c>
      <c r="G971" s="23"/>
      <c r="H971" s="51"/>
      <c r="I971" s="55" t="str">
        <f>IFERROR(VLOOKUP($C971,[3]Sheet1!$C$1:$AE$1070,7,FALSE),"-")</f>
        <v>-</v>
      </c>
      <c r="J971" s="55" t="str">
        <f>IFERROR(VLOOKUP($C971,[3]Sheet1!$C$1:$AE$1070,8,FALSE),"-")</f>
        <v>-</v>
      </c>
      <c r="K971" s="55" t="str">
        <f>IFERROR(VLOOKUP($C971,[3]Sheet1!$C$1:$AE$1070,9,FALSE),"-")</f>
        <v>-</v>
      </c>
      <c r="L971" s="55" t="str">
        <f>IFERROR(VLOOKUP($C971,[3]Sheet1!$C$1:$AE$1070,10,FALSE),"-")</f>
        <v>-</v>
      </c>
      <c r="M971" s="55" t="str">
        <f>IFERROR(VLOOKUP($C971,[3]Sheet1!$C$1:$AE$1070,11,FALSE),"-")</f>
        <v>-</v>
      </c>
      <c r="N971" s="55" t="str">
        <f>IFERROR(VLOOKUP($C971,[3]Sheet1!$C$1:$AE$1070,12,FALSE),"-")</f>
        <v>-</v>
      </c>
      <c r="O971" s="55" t="str">
        <f>IFERROR(VLOOKUP($C971,[3]Sheet1!$C$1:$AE$1070,13,FALSE),"-")</f>
        <v>-</v>
      </c>
      <c r="P971" s="55" t="str">
        <f>IFERROR(VLOOKUP($C971,[3]Sheet1!$C$1:$AE$1070,14,FALSE),"-")</f>
        <v>-</v>
      </c>
      <c r="Q971" s="55" t="str">
        <f>IFERROR(VLOOKUP($C971,[3]Sheet1!$C$1:$AE$1070,15,FALSE),"-")</f>
        <v>-</v>
      </c>
      <c r="R971" s="55" t="str">
        <f>IFERROR(VLOOKUP($C971,[3]Sheet1!$C$1:$AE$1070,16,FALSE),"-")</f>
        <v>-</v>
      </c>
      <c r="S971" s="55" t="str">
        <f>IFERROR(VLOOKUP($C971,[3]Sheet1!$C$1:$AE$1070,17,FALSE),"-")</f>
        <v>-</v>
      </c>
      <c r="T971" s="55" t="str">
        <f>IFERROR(VLOOKUP($C971,[3]Sheet1!$C$1:$AE$1070,18,FALSE),"-")</f>
        <v>-</v>
      </c>
      <c r="U971" s="148" t="str">
        <f>IFERROR(VLOOKUP($C971,[3]Sheet1!$C$1:$AE$1070,19,FALSE),"-")</f>
        <v>-</v>
      </c>
      <c r="V971" s="148" t="str">
        <f>IFERROR(VLOOKUP($C971,[3]Sheet1!$C$1:$AE$1070,20,FALSE),"-")</f>
        <v>-</v>
      </c>
      <c r="W971" s="148" t="str">
        <f>IFERROR(VLOOKUP($C971,[3]Sheet1!$C$1:$AE$1070,21,FALSE),"-")</f>
        <v>-</v>
      </c>
      <c r="X971" s="158" t="s">
        <v>14</v>
      </c>
      <c r="Y971" s="158"/>
      <c r="Z971" s="158"/>
      <c r="AA971" s="158" t="s">
        <v>217</v>
      </c>
      <c r="AB971" s="158"/>
      <c r="AC971" s="179"/>
      <c r="AD971" s="178">
        <v>0</v>
      </c>
      <c r="AE971" s="179"/>
      <c r="AF971" s="179"/>
      <c r="AG971" s="180"/>
      <c r="AH971" s="180"/>
      <c r="AI971" s="180"/>
      <c r="AJ971" s="181"/>
      <c r="AK971" s="181"/>
      <c r="AL971" s="181"/>
      <c r="AM971" s="181"/>
      <c r="AN971" s="181"/>
      <c r="AO971" s="181"/>
      <c r="AP971" s="196"/>
      <c r="AQ971" s="30"/>
      <c r="AR971" s="26"/>
    </row>
    <row r="972" spans="1:44" s="2" customFormat="1">
      <c r="A972" s="19">
        <v>939</v>
      </c>
      <c r="B972" s="8" t="s">
        <v>206</v>
      </c>
      <c r="C972" s="27">
        <v>8972054852</v>
      </c>
      <c r="D972" s="25" t="s">
        <v>413</v>
      </c>
      <c r="E972" s="25"/>
      <c r="F972" s="22" t="s">
        <v>151</v>
      </c>
      <c r="G972" s="23"/>
      <c r="H972" s="51"/>
      <c r="I972" s="55" t="str">
        <f>IFERROR(VLOOKUP($C972,[3]Sheet1!$C$1:$AE$1070,7,FALSE),"-")</f>
        <v>-</v>
      </c>
      <c r="J972" s="55" t="str">
        <f>IFERROR(VLOOKUP($C972,[3]Sheet1!$C$1:$AE$1070,8,FALSE),"-")</f>
        <v>-</v>
      </c>
      <c r="K972" s="55" t="str">
        <f>IFERROR(VLOOKUP($C972,[3]Sheet1!$C$1:$AE$1070,9,FALSE),"-")</f>
        <v>-</v>
      </c>
      <c r="L972" s="55" t="str">
        <f>IFERROR(VLOOKUP($C972,[3]Sheet1!$C$1:$AE$1070,10,FALSE),"-")</f>
        <v>-</v>
      </c>
      <c r="M972" s="55" t="str">
        <f>IFERROR(VLOOKUP($C972,[3]Sheet1!$C$1:$AE$1070,11,FALSE),"-")</f>
        <v>-</v>
      </c>
      <c r="N972" s="55" t="str">
        <f>IFERROR(VLOOKUP($C972,[3]Sheet1!$C$1:$AE$1070,12,FALSE),"-")</f>
        <v>-</v>
      </c>
      <c r="O972" s="55" t="str">
        <f>IFERROR(VLOOKUP($C972,[3]Sheet1!$C$1:$AE$1070,13,FALSE),"-")</f>
        <v>-</v>
      </c>
      <c r="P972" s="55" t="str">
        <f>IFERROR(VLOOKUP($C972,[3]Sheet1!$C$1:$AE$1070,14,FALSE),"-")</f>
        <v>-</v>
      </c>
      <c r="Q972" s="55" t="str">
        <f>IFERROR(VLOOKUP($C972,[3]Sheet1!$C$1:$AE$1070,15,FALSE),"-")</f>
        <v>-</v>
      </c>
      <c r="R972" s="55" t="str">
        <f>IFERROR(VLOOKUP($C972,[3]Sheet1!$C$1:$AE$1070,16,FALSE),"-")</f>
        <v>-</v>
      </c>
      <c r="S972" s="55" t="str">
        <f>IFERROR(VLOOKUP($C972,[3]Sheet1!$C$1:$AE$1070,17,FALSE),"-")</f>
        <v>-</v>
      </c>
      <c r="T972" s="55" t="str">
        <f>IFERROR(VLOOKUP($C972,[3]Sheet1!$C$1:$AE$1070,18,FALSE),"-")</f>
        <v>-</v>
      </c>
      <c r="U972" s="148" t="str">
        <f>IFERROR(VLOOKUP($C972,[3]Sheet1!$C$1:$AE$1070,19,FALSE),"-")</f>
        <v>-</v>
      </c>
      <c r="V972" s="148" t="str">
        <f>IFERROR(VLOOKUP($C972,[3]Sheet1!$C$1:$AE$1070,20,FALSE),"-")</f>
        <v>-</v>
      </c>
      <c r="W972" s="148" t="str">
        <f>IFERROR(VLOOKUP($C972,[3]Sheet1!$C$1:$AE$1070,21,FALSE),"-")</f>
        <v>-</v>
      </c>
      <c r="X972" s="158" t="s">
        <v>14</v>
      </c>
      <c r="Y972" s="158"/>
      <c r="Z972" s="158"/>
      <c r="AA972" s="158" t="s">
        <v>217</v>
      </c>
      <c r="AB972" s="158"/>
      <c r="AC972" s="179"/>
      <c r="AD972" s="178">
        <v>0</v>
      </c>
      <c r="AE972" s="179"/>
      <c r="AF972" s="179"/>
      <c r="AG972" s="180"/>
      <c r="AH972" s="180"/>
      <c r="AI972" s="180"/>
      <c r="AJ972" s="181"/>
      <c r="AK972" s="181"/>
      <c r="AL972" s="181"/>
      <c r="AM972" s="181"/>
      <c r="AN972" s="181"/>
      <c r="AO972" s="181"/>
      <c r="AP972" s="196"/>
      <c r="AQ972" s="30"/>
      <c r="AR972" s="26"/>
    </row>
    <row r="973" spans="1:44" s="2" customFormat="1">
      <c r="A973" s="19">
        <v>940</v>
      </c>
      <c r="B973" s="8" t="s">
        <v>206</v>
      </c>
      <c r="C973" s="27">
        <v>8972054960</v>
      </c>
      <c r="D973" s="25" t="s">
        <v>411</v>
      </c>
      <c r="E973" s="25"/>
      <c r="F973" s="22" t="s">
        <v>151</v>
      </c>
      <c r="G973" s="23"/>
      <c r="H973" s="51"/>
      <c r="I973" s="55" t="str">
        <f>IFERROR(VLOOKUP($C973,[3]Sheet1!$C$1:$AE$1070,7,FALSE),"-")</f>
        <v>-</v>
      </c>
      <c r="J973" s="55" t="str">
        <f>IFERROR(VLOOKUP($C973,[3]Sheet1!$C$1:$AE$1070,8,FALSE),"-")</f>
        <v>-</v>
      </c>
      <c r="K973" s="55" t="str">
        <f>IFERROR(VLOOKUP($C973,[3]Sheet1!$C$1:$AE$1070,9,FALSE),"-")</f>
        <v>-</v>
      </c>
      <c r="L973" s="55" t="str">
        <f>IFERROR(VLOOKUP($C973,[3]Sheet1!$C$1:$AE$1070,10,FALSE),"-")</f>
        <v>-</v>
      </c>
      <c r="M973" s="55" t="str">
        <f>IFERROR(VLOOKUP($C973,[3]Sheet1!$C$1:$AE$1070,11,FALSE),"-")</f>
        <v>-</v>
      </c>
      <c r="N973" s="55" t="str">
        <f>IFERROR(VLOOKUP($C973,[3]Sheet1!$C$1:$AE$1070,12,FALSE),"-")</f>
        <v>-</v>
      </c>
      <c r="O973" s="55" t="str">
        <f>IFERROR(VLOOKUP($C973,[3]Sheet1!$C$1:$AE$1070,13,FALSE),"-")</f>
        <v>-</v>
      </c>
      <c r="P973" s="55" t="str">
        <f>IFERROR(VLOOKUP($C973,[3]Sheet1!$C$1:$AE$1070,14,FALSE),"-")</f>
        <v>-</v>
      </c>
      <c r="Q973" s="55" t="str">
        <f>IFERROR(VLOOKUP($C973,[3]Sheet1!$C$1:$AE$1070,15,FALSE),"-")</f>
        <v>-</v>
      </c>
      <c r="R973" s="55" t="str">
        <f>IFERROR(VLOOKUP($C973,[3]Sheet1!$C$1:$AE$1070,16,FALSE),"-")</f>
        <v>-</v>
      </c>
      <c r="S973" s="55" t="str">
        <f>IFERROR(VLOOKUP($C973,[3]Sheet1!$C$1:$AE$1070,17,FALSE),"-")</f>
        <v>-</v>
      </c>
      <c r="T973" s="55" t="str">
        <f>IFERROR(VLOOKUP($C973,[3]Sheet1!$C$1:$AE$1070,18,FALSE),"-")</f>
        <v>-</v>
      </c>
      <c r="U973" s="148" t="str">
        <f>IFERROR(VLOOKUP($C973,[3]Sheet1!$C$1:$AE$1070,19,FALSE),"-")</f>
        <v>-</v>
      </c>
      <c r="V973" s="148" t="str">
        <f>IFERROR(VLOOKUP($C973,[3]Sheet1!$C$1:$AE$1070,20,FALSE),"-")</f>
        <v>-</v>
      </c>
      <c r="W973" s="148" t="str">
        <f>IFERROR(VLOOKUP($C973,[3]Sheet1!$C$1:$AE$1070,21,FALSE),"-")</f>
        <v>-</v>
      </c>
      <c r="X973" s="158" t="s">
        <v>14</v>
      </c>
      <c r="Y973" s="158"/>
      <c r="Z973" s="158"/>
      <c r="AA973" s="158" t="s">
        <v>218</v>
      </c>
      <c r="AB973" s="158"/>
      <c r="AC973" s="179"/>
      <c r="AD973" s="178">
        <v>0</v>
      </c>
      <c r="AE973" s="179"/>
      <c r="AF973" s="179"/>
      <c r="AG973" s="180"/>
      <c r="AH973" s="180"/>
      <c r="AI973" s="180"/>
      <c r="AJ973" s="181"/>
      <c r="AK973" s="181"/>
      <c r="AL973" s="181"/>
      <c r="AM973" s="181"/>
      <c r="AN973" s="181"/>
      <c r="AO973" s="181"/>
      <c r="AP973" s="196"/>
      <c r="AQ973" s="30"/>
      <c r="AR973" s="26"/>
    </row>
    <row r="974" spans="1:44" s="2" customFormat="1">
      <c r="A974" s="19">
        <v>941</v>
      </c>
      <c r="B974" s="8" t="s">
        <v>206</v>
      </c>
      <c r="C974" s="27">
        <v>8972054971</v>
      </c>
      <c r="D974" s="25" t="s">
        <v>414</v>
      </c>
      <c r="E974" s="25"/>
      <c r="F974" s="22" t="s">
        <v>151</v>
      </c>
      <c r="G974" s="23"/>
      <c r="H974" s="51"/>
      <c r="I974" s="55" t="str">
        <f>IFERROR(VLOOKUP($C974,[3]Sheet1!$C$1:$AE$1070,7,FALSE),"-")</f>
        <v>-</v>
      </c>
      <c r="J974" s="55" t="str">
        <f>IFERROR(VLOOKUP($C974,[3]Sheet1!$C$1:$AE$1070,8,FALSE),"-")</f>
        <v>-</v>
      </c>
      <c r="K974" s="55" t="str">
        <f>IFERROR(VLOOKUP($C974,[3]Sheet1!$C$1:$AE$1070,9,FALSE),"-")</f>
        <v>-</v>
      </c>
      <c r="L974" s="55" t="str">
        <f>IFERROR(VLOOKUP($C974,[3]Sheet1!$C$1:$AE$1070,10,FALSE),"-")</f>
        <v>-</v>
      </c>
      <c r="M974" s="55" t="str">
        <f>IFERROR(VLOOKUP($C974,[3]Sheet1!$C$1:$AE$1070,11,FALSE),"-")</f>
        <v>-</v>
      </c>
      <c r="N974" s="55" t="str">
        <f>IFERROR(VLOOKUP($C974,[3]Sheet1!$C$1:$AE$1070,12,FALSE),"-")</f>
        <v>-</v>
      </c>
      <c r="O974" s="55" t="str">
        <f>IFERROR(VLOOKUP($C974,[3]Sheet1!$C$1:$AE$1070,13,FALSE),"-")</f>
        <v>-</v>
      </c>
      <c r="P974" s="55" t="str">
        <f>IFERROR(VLOOKUP($C974,[3]Sheet1!$C$1:$AE$1070,14,FALSE),"-")</f>
        <v>-</v>
      </c>
      <c r="Q974" s="55" t="str">
        <f>IFERROR(VLOOKUP($C974,[3]Sheet1!$C$1:$AE$1070,15,FALSE),"-")</f>
        <v>-</v>
      </c>
      <c r="R974" s="55" t="str">
        <f>IFERROR(VLOOKUP($C974,[3]Sheet1!$C$1:$AE$1070,16,FALSE),"-")</f>
        <v>-</v>
      </c>
      <c r="S974" s="55" t="str">
        <f>IFERROR(VLOOKUP($C974,[3]Sheet1!$C$1:$AE$1070,17,FALSE),"-")</f>
        <v>-</v>
      </c>
      <c r="T974" s="55" t="str">
        <f>IFERROR(VLOOKUP($C974,[3]Sheet1!$C$1:$AE$1070,18,FALSE),"-")</f>
        <v>-</v>
      </c>
      <c r="U974" s="148" t="str">
        <f>IFERROR(VLOOKUP($C974,[3]Sheet1!$C$1:$AE$1070,19,FALSE),"-")</f>
        <v>-</v>
      </c>
      <c r="V974" s="148" t="str">
        <f>IFERROR(VLOOKUP($C974,[3]Sheet1!$C$1:$AE$1070,20,FALSE),"-")</f>
        <v>-</v>
      </c>
      <c r="W974" s="148" t="str">
        <f>IFERROR(VLOOKUP($C974,[3]Sheet1!$C$1:$AE$1070,21,FALSE),"-")</f>
        <v>-</v>
      </c>
      <c r="X974" s="158" t="s">
        <v>14</v>
      </c>
      <c r="Y974" s="158"/>
      <c r="Z974" s="158"/>
      <c r="AA974" s="158" t="s">
        <v>218</v>
      </c>
      <c r="AB974" s="158"/>
      <c r="AC974" s="179"/>
      <c r="AD974" s="178">
        <v>0</v>
      </c>
      <c r="AE974" s="179"/>
      <c r="AF974" s="179"/>
      <c r="AG974" s="180"/>
      <c r="AH974" s="180"/>
      <c r="AI974" s="180"/>
      <c r="AJ974" s="181"/>
      <c r="AK974" s="181"/>
      <c r="AL974" s="181"/>
      <c r="AM974" s="181"/>
      <c r="AN974" s="181"/>
      <c r="AO974" s="181"/>
      <c r="AP974" s="196"/>
      <c r="AQ974" s="30"/>
      <c r="AR974" s="26"/>
    </row>
    <row r="975" spans="1:44" s="2" customFormat="1">
      <c r="A975" s="19">
        <v>942</v>
      </c>
      <c r="B975" s="8" t="s">
        <v>206</v>
      </c>
      <c r="C975" s="27">
        <v>8982265280</v>
      </c>
      <c r="D975" s="25" t="s">
        <v>415</v>
      </c>
      <c r="E975" s="25"/>
      <c r="F975" s="22" t="s">
        <v>151</v>
      </c>
      <c r="G975" s="23"/>
      <c r="H975" s="51"/>
      <c r="I975" s="55" t="str">
        <f>IFERROR(VLOOKUP($C975,[3]Sheet1!$C$1:$AE$1070,7,FALSE),"-")</f>
        <v>-</v>
      </c>
      <c r="J975" s="55" t="str">
        <f>IFERROR(VLOOKUP($C975,[3]Sheet1!$C$1:$AE$1070,8,FALSE),"-")</f>
        <v>-</v>
      </c>
      <c r="K975" s="55" t="str">
        <f>IFERROR(VLOOKUP($C975,[3]Sheet1!$C$1:$AE$1070,9,FALSE),"-")</f>
        <v>-</v>
      </c>
      <c r="L975" s="55" t="str">
        <f>IFERROR(VLOOKUP($C975,[3]Sheet1!$C$1:$AE$1070,10,FALSE),"-")</f>
        <v>-</v>
      </c>
      <c r="M975" s="55" t="str">
        <f>IFERROR(VLOOKUP($C975,[3]Sheet1!$C$1:$AE$1070,11,FALSE),"-")</f>
        <v>-</v>
      </c>
      <c r="N975" s="55" t="str">
        <f>IFERROR(VLOOKUP($C975,[3]Sheet1!$C$1:$AE$1070,12,FALSE),"-")</f>
        <v>-</v>
      </c>
      <c r="O975" s="55" t="str">
        <f>IFERROR(VLOOKUP($C975,[3]Sheet1!$C$1:$AE$1070,13,FALSE),"-")</f>
        <v>-</v>
      </c>
      <c r="P975" s="55" t="str">
        <f>IFERROR(VLOOKUP($C975,[3]Sheet1!$C$1:$AE$1070,14,FALSE),"-")</f>
        <v>-</v>
      </c>
      <c r="Q975" s="55" t="str">
        <f>IFERROR(VLOOKUP($C975,[3]Sheet1!$C$1:$AE$1070,15,FALSE),"-")</f>
        <v>-</v>
      </c>
      <c r="R975" s="55" t="str">
        <f>IFERROR(VLOOKUP($C975,[3]Sheet1!$C$1:$AE$1070,16,FALSE),"-")</f>
        <v>-</v>
      </c>
      <c r="S975" s="55" t="str">
        <f>IFERROR(VLOOKUP($C975,[3]Sheet1!$C$1:$AE$1070,17,FALSE),"-")</f>
        <v>-</v>
      </c>
      <c r="T975" s="55" t="str">
        <f>IFERROR(VLOOKUP($C975,[3]Sheet1!$C$1:$AE$1070,18,FALSE),"-")</f>
        <v>-</v>
      </c>
      <c r="U975" s="148" t="str">
        <f>IFERROR(VLOOKUP($C975,[3]Sheet1!$C$1:$AE$1070,19,FALSE),"-")</f>
        <v>-</v>
      </c>
      <c r="V975" s="148" t="str">
        <f>IFERROR(VLOOKUP($C975,[3]Sheet1!$C$1:$AE$1070,20,FALSE),"-")</f>
        <v>-</v>
      </c>
      <c r="W975" s="148" t="str">
        <f>IFERROR(VLOOKUP($C975,[3]Sheet1!$C$1:$AE$1070,21,FALSE),"-")</f>
        <v>-</v>
      </c>
      <c r="X975" s="158" t="s">
        <v>14</v>
      </c>
      <c r="Y975" s="158"/>
      <c r="Z975" s="158"/>
      <c r="AA975" s="158" t="s">
        <v>219</v>
      </c>
      <c r="AB975" s="158"/>
      <c r="AC975" s="179"/>
      <c r="AD975" s="178">
        <v>0</v>
      </c>
      <c r="AE975" s="179"/>
      <c r="AF975" s="179"/>
      <c r="AG975" s="180"/>
      <c r="AH975" s="180"/>
      <c r="AI975" s="180"/>
      <c r="AJ975" s="181"/>
      <c r="AK975" s="181"/>
      <c r="AL975" s="181"/>
      <c r="AM975" s="181"/>
      <c r="AN975" s="181"/>
      <c r="AO975" s="181"/>
      <c r="AP975" s="196"/>
      <c r="AQ975" s="30"/>
      <c r="AR975" s="26"/>
    </row>
    <row r="976" spans="1:44" s="2" customFormat="1">
      <c r="A976" s="19">
        <v>943</v>
      </c>
      <c r="B976" s="8" t="s">
        <v>206</v>
      </c>
      <c r="C976" s="27">
        <v>8973535380</v>
      </c>
      <c r="D976" s="25" t="s">
        <v>416</v>
      </c>
      <c r="E976" s="25"/>
      <c r="F976" s="22" t="s">
        <v>151</v>
      </c>
      <c r="G976" s="23"/>
      <c r="H976" s="51"/>
      <c r="I976" s="55" t="str">
        <f>IFERROR(VLOOKUP($C976,[3]Sheet1!$C$1:$AE$1070,7,FALSE),"-")</f>
        <v>-</v>
      </c>
      <c r="J976" s="55" t="str">
        <f>IFERROR(VLOOKUP($C976,[3]Sheet1!$C$1:$AE$1070,8,FALSE),"-")</f>
        <v>-</v>
      </c>
      <c r="K976" s="55" t="str">
        <f>IFERROR(VLOOKUP($C976,[3]Sheet1!$C$1:$AE$1070,9,FALSE),"-")</f>
        <v>-</v>
      </c>
      <c r="L976" s="55" t="str">
        <f>IFERROR(VLOOKUP($C976,[3]Sheet1!$C$1:$AE$1070,10,FALSE),"-")</f>
        <v>-</v>
      </c>
      <c r="M976" s="55" t="str">
        <f>IFERROR(VLOOKUP($C976,[3]Sheet1!$C$1:$AE$1070,11,FALSE),"-")</f>
        <v>-</v>
      </c>
      <c r="N976" s="55" t="str">
        <f>IFERROR(VLOOKUP($C976,[3]Sheet1!$C$1:$AE$1070,12,FALSE),"-")</f>
        <v>-</v>
      </c>
      <c r="O976" s="55" t="str">
        <f>IFERROR(VLOOKUP($C976,[3]Sheet1!$C$1:$AE$1070,13,FALSE),"-")</f>
        <v>-</v>
      </c>
      <c r="P976" s="55" t="str">
        <f>IFERROR(VLOOKUP($C976,[3]Sheet1!$C$1:$AE$1070,14,FALSE),"-")</f>
        <v>-</v>
      </c>
      <c r="Q976" s="55" t="str">
        <f>IFERROR(VLOOKUP($C976,[3]Sheet1!$C$1:$AE$1070,15,FALSE),"-")</f>
        <v>-</v>
      </c>
      <c r="R976" s="55" t="str">
        <f>IFERROR(VLOOKUP($C976,[3]Sheet1!$C$1:$AE$1070,16,FALSE),"-")</f>
        <v>-</v>
      </c>
      <c r="S976" s="55" t="str">
        <f>IFERROR(VLOOKUP($C976,[3]Sheet1!$C$1:$AE$1070,17,FALSE),"-")</f>
        <v>-</v>
      </c>
      <c r="T976" s="55" t="str">
        <f>IFERROR(VLOOKUP($C976,[3]Sheet1!$C$1:$AE$1070,18,FALSE),"-")</f>
        <v>-</v>
      </c>
      <c r="U976" s="148" t="str">
        <f>IFERROR(VLOOKUP($C976,[3]Sheet1!$C$1:$AE$1070,19,FALSE),"-")</f>
        <v>-</v>
      </c>
      <c r="V976" s="148" t="str">
        <f>IFERROR(VLOOKUP($C976,[3]Sheet1!$C$1:$AE$1070,20,FALSE),"-")</f>
        <v>-</v>
      </c>
      <c r="W976" s="148" t="str">
        <f>IFERROR(VLOOKUP($C976,[3]Sheet1!$C$1:$AE$1070,21,FALSE),"-")</f>
        <v>-</v>
      </c>
      <c r="X976" s="158" t="s">
        <v>14</v>
      </c>
      <c r="Y976" s="158"/>
      <c r="Z976" s="158"/>
      <c r="AA976" s="158" t="s">
        <v>219</v>
      </c>
      <c r="AB976" s="158"/>
      <c r="AC976" s="179"/>
      <c r="AD976" s="178">
        <v>0</v>
      </c>
      <c r="AE976" s="179"/>
      <c r="AF976" s="179"/>
      <c r="AG976" s="180"/>
      <c r="AH976" s="180"/>
      <c r="AI976" s="180"/>
      <c r="AJ976" s="181"/>
      <c r="AK976" s="181"/>
      <c r="AL976" s="181"/>
      <c r="AM976" s="181"/>
      <c r="AN976" s="181"/>
      <c r="AO976" s="181"/>
      <c r="AP976" s="196"/>
      <c r="AQ976" s="30"/>
      <c r="AR976" s="26"/>
    </row>
    <row r="977" spans="1:44" s="2" customFormat="1">
      <c r="A977" s="19">
        <v>944</v>
      </c>
      <c r="B977" s="8" t="s">
        <v>206</v>
      </c>
      <c r="C977" s="27">
        <v>8982110650</v>
      </c>
      <c r="D977" s="25" t="s">
        <v>417</v>
      </c>
      <c r="E977" s="25"/>
      <c r="F977" s="22" t="s">
        <v>151</v>
      </c>
      <c r="G977" s="23"/>
      <c r="H977" s="51"/>
      <c r="I977" s="55" t="str">
        <f>IFERROR(VLOOKUP($C977,[3]Sheet1!$C$1:$AE$1070,7,FALSE),"-")</f>
        <v>-</v>
      </c>
      <c r="J977" s="55" t="str">
        <f>IFERROR(VLOOKUP($C977,[3]Sheet1!$C$1:$AE$1070,8,FALSE),"-")</f>
        <v>-</v>
      </c>
      <c r="K977" s="55" t="str">
        <f>IFERROR(VLOOKUP($C977,[3]Sheet1!$C$1:$AE$1070,9,FALSE),"-")</f>
        <v>-</v>
      </c>
      <c r="L977" s="55" t="str">
        <f>IFERROR(VLOOKUP($C977,[3]Sheet1!$C$1:$AE$1070,10,FALSE),"-")</f>
        <v>-</v>
      </c>
      <c r="M977" s="55" t="str">
        <f>IFERROR(VLOOKUP($C977,[3]Sheet1!$C$1:$AE$1070,11,FALSE),"-")</f>
        <v>-</v>
      </c>
      <c r="N977" s="55" t="str">
        <f>IFERROR(VLOOKUP($C977,[3]Sheet1!$C$1:$AE$1070,12,FALSE),"-")</f>
        <v>-</v>
      </c>
      <c r="O977" s="55" t="str">
        <f>IFERROR(VLOOKUP($C977,[3]Sheet1!$C$1:$AE$1070,13,FALSE),"-")</f>
        <v>-</v>
      </c>
      <c r="P977" s="55" t="str">
        <f>IFERROR(VLOOKUP($C977,[3]Sheet1!$C$1:$AE$1070,14,FALSE),"-")</f>
        <v>-</v>
      </c>
      <c r="Q977" s="55" t="str">
        <f>IFERROR(VLOOKUP($C977,[3]Sheet1!$C$1:$AE$1070,15,FALSE),"-")</f>
        <v>-</v>
      </c>
      <c r="R977" s="55" t="str">
        <f>IFERROR(VLOOKUP($C977,[3]Sheet1!$C$1:$AE$1070,16,FALSE),"-")</f>
        <v>-</v>
      </c>
      <c r="S977" s="55" t="str">
        <f>IFERROR(VLOOKUP($C977,[3]Sheet1!$C$1:$AE$1070,17,FALSE),"-")</f>
        <v>-</v>
      </c>
      <c r="T977" s="55" t="str">
        <f>IFERROR(VLOOKUP($C977,[3]Sheet1!$C$1:$AE$1070,18,FALSE),"-")</f>
        <v>-</v>
      </c>
      <c r="U977" s="148" t="str">
        <f>IFERROR(VLOOKUP($C977,[3]Sheet1!$C$1:$AE$1070,19,FALSE),"-")</f>
        <v>-</v>
      </c>
      <c r="V977" s="148" t="str">
        <f>IFERROR(VLOOKUP($C977,[3]Sheet1!$C$1:$AE$1070,20,FALSE),"-")</f>
        <v>-</v>
      </c>
      <c r="W977" s="148" t="str">
        <f>IFERROR(VLOOKUP($C977,[3]Sheet1!$C$1:$AE$1070,21,FALSE),"-")</f>
        <v>-</v>
      </c>
      <c r="X977" s="158" t="s">
        <v>14</v>
      </c>
      <c r="Y977" s="158"/>
      <c r="Z977" s="158"/>
      <c r="AA977" s="158" t="s">
        <v>220</v>
      </c>
      <c r="AB977" s="158"/>
      <c r="AC977" s="179"/>
      <c r="AD977" s="178">
        <v>0</v>
      </c>
      <c r="AE977" s="179"/>
      <c r="AF977" s="179"/>
      <c r="AG977" s="180"/>
      <c r="AH977" s="180"/>
      <c r="AI977" s="180"/>
      <c r="AJ977" s="181"/>
      <c r="AK977" s="181"/>
      <c r="AL977" s="181"/>
      <c r="AM977" s="181"/>
      <c r="AN977" s="181"/>
      <c r="AO977" s="181"/>
      <c r="AP977" s="196"/>
      <c r="AQ977" s="30"/>
      <c r="AR977" s="26"/>
    </row>
    <row r="978" spans="1:44" s="2" customFormat="1">
      <c r="A978" s="19">
        <v>945</v>
      </c>
      <c r="B978" s="8" t="s">
        <v>206</v>
      </c>
      <c r="C978" s="27">
        <v>8982110640</v>
      </c>
      <c r="D978" s="25" t="s">
        <v>417</v>
      </c>
      <c r="E978" s="25"/>
      <c r="F978" s="22" t="s">
        <v>151</v>
      </c>
      <c r="G978" s="23"/>
      <c r="H978" s="51"/>
      <c r="I978" s="55" t="str">
        <f>IFERROR(VLOOKUP($C978,[3]Sheet1!$C$1:$AE$1070,7,FALSE),"-")</f>
        <v>-</v>
      </c>
      <c r="J978" s="55" t="str">
        <f>IFERROR(VLOOKUP($C978,[3]Sheet1!$C$1:$AE$1070,8,FALSE),"-")</f>
        <v>-</v>
      </c>
      <c r="K978" s="55" t="str">
        <f>IFERROR(VLOOKUP($C978,[3]Sheet1!$C$1:$AE$1070,9,FALSE),"-")</f>
        <v>-</v>
      </c>
      <c r="L978" s="55" t="str">
        <f>IFERROR(VLOOKUP($C978,[3]Sheet1!$C$1:$AE$1070,10,FALSE),"-")</f>
        <v>-</v>
      </c>
      <c r="M978" s="55" t="str">
        <f>IFERROR(VLOOKUP($C978,[3]Sheet1!$C$1:$AE$1070,11,FALSE),"-")</f>
        <v>-</v>
      </c>
      <c r="N978" s="55" t="str">
        <f>IFERROR(VLOOKUP($C978,[3]Sheet1!$C$1:$AE$1070,12,FALSE),"-")</f>
        <v>-</v>
      </c>
      <c r="O978" s="55" t="str">
        <f>IFERROR(VLOOKUP($C978,[3]Sheet1!$C$1:$AE$1070,13,FALSE),"-")</f>
        <v>-</v>
      </c>
      <c r="P978" s="55" t="str">
        <f>IFERROR(VLOOKUP($C978,[3]Sheet1!$C$1:$AE$1070,14,FALSE),"-")</f>
        <v>-</v>
      </c>
      <c r="Q978" s="55" t="str">
        <f>IFERROR(VLOOKUP($C978,[3]Sheet1!$C$1:$AE$1070,15,FALSE),"-")</f>
        <v>-</v>
      </c>
      <c r="R978" s="55" t="str">
        <f>IFERROR(VLOOKUP($C978,[3]Sheet1!$C$1:$AE$1070,16,FALSE),"-")</f>
        <v>-</v>
      </c>
      <c r="S978" s="55" t="str">
        <f>IFERROR(VLOOKUP($C978,[3]Sheet1!$C$1:$AE$1070,17,FALSE),"-")</f>
        <v>-</v>
      </c>
      <c r="T978" s="55" t="str">
        <f>IFERROR(VLOOKUP($C978,[3]Sheet1!$C$1:$AE$1070,18,FALSE),"-")</f>
        <v>-</v>
      </c>
      <c r="U978" s="148" t="str">
        <f>IFERROR(VLOOKUP($C978,[3]Sheet1!$C$1:$AE$1070,19,FALSE),"-")</f>
        <v>-</v>
      </c>
      <c r="V978" s="148" t="str">
        <f>IFERROR(VLOOKUP($C978,[3]Sheet1!$C$1:$AE$1070,20,FALSE),"-")</f>
        <v>-</v>
      </c>
      <c r="W978" s="148" t="str">
        <f>IFERROR(VLOOKUP($C978,[3]Sheet1!$C$1:$AE$1070,21,FALSE),"-")</f>
        <v>-</v>
      </c>
      <c r="X978" s="158" t="s">
        <v>14</v>
      </c>
      <c r="Y978" s="158"/>
      <c r="Z978" s="158"/>
      <c r="AA978" s="158" t="s">
        <v>220</v>
      </c>
      <c r="AB978" s="158"/>
      <c r="AC978" s="179"/>
      <c r="AD978" s="178">
        <v>0</v>
      </c>
      <c r="AE978" s="179"/>
      <c r="AF978" s="179"/>
      <c r="AG978" s="180"/>
      <c r="AH978" s="180"/>
      <c r="AI978" s="180"/>
      <c r="AJ978" s="181"/>
      <c r="AK978" s="181"/>
      <c r="AL978" s="181"/>
      <c r="AM978" s="181"/>
      <c r="AN978" s="181"/>
      <c r="AO978" s="181"/>
      <c r="AP978" s="196"/>
      <c r="AQ978" s="30"/>
      <c r="AR978" s="26"/>
    </row>
    <row r="979" spans="1:44" s="2" customFormat="1">
      <c r="A979" s="19">
        <v>946</v>
      </c>
      <c r="B979" s="8" t="s">
        <v>206</v>
      </c>
      <c r="C979" s="27">
        <v>8981664460</v>
      </c>
      <c r="D979" s="25" t="s">
        <v>105</v>
      </c>
      <c r="E979" s="25"/>
      <c r="F979" s="22" t="s">
        <v>151</v>
      </c>
      <c r="G979" s="23"/>
      <c r="H979" s="51"/>
      <c r="I979" s="55" t="str">
        <f>IFERROR(VLOOKUP($C979,[3]Sheet1!$C$1:$AE$1070,7,FALSE),"-")</f>
        <v>-</v>
      </c>
      <c r="J979" s="55" t="str">
        <f>IFERROR(VLOOKUP($C979,[3]Sheet1!$C$1:$AE$1070,8,FALSE),"-")</f>
        <v>-</v>
      </c>
      <c r="K979" s="55" t="str">
        <f>IFERROR(VLOOKUP($C979,[3]Sheet1!$C$1:$AE$1070,9,FALSE),"-")</f>
        <v>-</v>
      </c>
      <c r="L979" s="55" t="str">
        <f>IFERROR(VLOOKUP($C979,[3]Sheet1!$C$1:$AE$1070,10,FALSE),"-")</f>
        <v>-</v>
      </c>
      <c r="M979" s="55" t="str">
        <f>IFERROR(VLOOKUP($C979,[3]Sheet1!$C$1:$AE$1070,11,FALSE),"-")</f>
        <v>-</v>
      </c>
      <c r="N979" s="55" t="str">
        <f>IFERROR(VLOOKUP($C979,[3]Sheet1!$C$1:$AE$1070,12,FALSE),"-")</f>
        <v>-</v>
      </c>
      <c r="O979" s="55" t="str">
        <f>IFERROR(VLOOKUP($C979,[3]Sheet1!$C$1:$AE$1070,13,FALSE),"-")</f>
        <v>-</v>
      </c>
      <c r="P979" s="55" t="str">
        <f>IFERROR(VLOOKUP($C979,[3]Sheet1!$C$1:$AE$1070,14,FALSE),"-")</f>
        <v>-</v>
      </c>
      <c r="Q979" s="55" t="str">
        <f>IFERROR(VLOOKUP($C979,[3]Sheet1!$C$1:$AE$1070,15,FALSE),"-")</f>
        <v>-</v>
      </c>
      <c r="R979" s="55" t="str">
        <f>IFERROR(VLOOKUP($C979,[3]Sheet1!$C$1:$AE$1070,16,FALSE),"-")</f>
        <v>-</v>
      </c>
      <c r="S979" s="55" t="str">
        <f>IFERROR(VLOOKUP($C979,[3]Sheet1!$C$1:$AE$1070,17,FALSE),"-")</f>
        <v>-</v>
      </c>
      <c r="T979" s="55" t="str">
        <f>IFERROR(VLOOKUP($C979,[3]Sheet1!$C$1:$AE$1070,18,FALSE),"-")</f>
        <v>-</v>
      </c>
      <c r="U979" s="148" t="str">
        <f>IFERROR(VLOOKUP($C979,[3]Sheet1!$C$1:$AE$1070,19,FALSE),"-")</f>
        <v>-</v>
      </c>
      <c r="V979" s="148" t="str">
        <f>IFERROR(VLOOKUP($C979,[3]Sheet1!$C$1:$AE$1070,20,FALSE),"-")</f>
        <v>-</v>
      </c>
      <c r="W979" s="148" t="str">
        <f>IFERROR(VLOOKUP($C979,[3]Sheet1!$C$1:$AE$1070,21,FALSE),"-")</f>
        <v>-</v>
      </c>
      <c r="X979" s="158" t="s">
        <v>14</v>
      </c>
      <c r="Y979" s="158"/>
      <c r="Z979" s="158"/>
      <c r="AA979" s="158" t="s">
        <v>221</v>
      </c>
      <c r="AB979" s="158"/>
      <c r="AC979" s="179"/>
      <c r="AD979" s="178">
        <v>0</v>
      </c>
      <c r="AE979" s="179"/>
      <c r="AF979" s="179"/>
      <c r="AG979" s="180"/>
      <c r="AH979" s="180"/>
      <c r="AI979" s="180"/>
      <c r="AJ979" s="181"/>
      <c r="AK979" s="181"/>
      <c r="AL979" s="181"/>
      <c r="AM979" s="181"/>
      <c r="AN979" s="181"/>
      <c r="AO979" s="181"/>
      <c r="AP979" s="196"/>
      <c r="AQ979" s="30"/>
      <c r="AR979" s="26"/>
    </row>
    <row r="980" spans="1:44" s="2" customFormat="1">
      <c r="A980" s="19">
        <v>947</v>
      </c>
      <c r="B980" s="8" t="s">
        <v>206</v>
      </c>
      <c r="C980" s="27">
        <v>8981664450</v>
      </c>
      <c r="D980" s="25" t="s">
        <v>105</v>
      </c>
      <c r="E980" s="25"/>
      <c r="F980" s="22" t="s">
        <v>151</v>
      </c>
      <c r="G980" s="23"/>
      <c r="H980" s="51"/>
      <c r="I980" s="55" t="str">
        <f>IFERROR(VLOOKUP($C980,[3]Sheet1!$C$1:$AE$1070,7,FALSE),"-")</f>
        <v>-</v>
      </c>
      <c r="J980" s="55" t="str">
        <f>IFERROR(VLOOKUP($C980,[3]Sheet1!$C$1:$AE$1070,8,FALSE),"-")</f>
        <v>-</v>
      </c>
      <c r="K980" s="55" t="str">
        <f>IFERROR(VLOOKUP($C980,[3]Sheet1!$C$1:$AE$1070,9,FALSE),"-")</f>
        <v>-</v>
      </c>
      <c r="L980" s="55" t="str">
        <f>IFERROR(VLOOKUP($C980,[3]Sheet1!$C$1:$AE$1070,10,FALSE),"-")</f>
        <v>-</v>
      </c>
      <c r="M980" s="55" t="str">
        <f>IFERROR(VLOOKUP($C980,[3]Sheet1!$C$1:$AE$1070,11,FALSE),"-")</f>
        <v>-</v>
      </c>
      <c r="N980" s="55" t="str">
        <f>IFERROR(VLOOKUP($C980,[3]Sheet1!$C$1:$AE$1070,12,FALSE),"-")</f>
        <v>-</v>
      </c>
      <c r="O980" s="55" t="str">
        <f>IFERROR(VLOOKUP($C980,[3]Sheet1!$C$1:$AE$1070,13,FALSE),"-")</f>
        <v>-</v>
      </c>
      <c r="P980" s="55" t="str">
        <f>IFERROR(VLOOKUP($C980,[3]Sheet1!$C$1:$AE$1070,14,FALSE),"-")</f>
        <v>-</v>
      </c>
      <c r="Q980" s="55" t="str">
        <f>IFERROR(VLOOKUP($C980,[3]Sheet1!$C$1:$AE$1070,15,FALSE),"-")</f>
        <v>-</v>
      </c>
      <c r="R980" s="55" t="str">
        <f>IFERROR(VLOOKUP($C980,[3]Sheet1!$C$1:$AE$1070,16,FALSE),"-")</f>
        <v>-</v>
      </c>
      <c r="S980" s="55" t="str">
        <f>IFERROR(VLOOKUP($C980,[3]Sheet1!$C$1:$AE$1070,17,FALSE),"-")</f>
        <v>-</v>
      </c>
      <c r="T980" s="55" t="str">
        <f>IFERROR(VLOOKUP($C980,[3]Sheet1!$C$1:$AE$1070,18,FALSE),"-")</f>
        <v>-</v>
      </c>
      <c r="U980" s="148" t="str">
        <f>IFERROR(VLOOKUP($C980,[3]Sheet1!$C$1:$AE$1070,19,FALSE),"-")</f>
        <v>-</v>
      </c>
      <c r="V980" s="148" t="str">
        <f>IFERROR(VLOOKUP($C980,[3]Sheet1!$C$1:$AE$1070,20,FALSE),"-")</f>
        <v>-</v>
      </c>
      <c r="W980" s="148" t="str">
        <f>IFERROR(VLOOKUP($C980,[3]Sheet1!$C$1:$AE$1070,21,FALSE),"-")</f>
        <v>-</v>
      </c>
      <c r="X980" s="158" t="s">
        <v>14</v>
      </c>
      <c r="Y980" s="158"/>
      <c r="Z980" s="158"/>
      <c r="AA980" s="158" t="s">
        <v>221</v>
      </c>
      <c r="AB980" s="158"/>
      <c r="AC980" s="179"/>
      <c r="AD980" s="178">
        <v>0</v>
      </c>
      <c r="AE980" s="179"/>
      <c r="AF980" s="179"/>
      <c r="AG980" s="180"/>
      <c r="AH980" s="180"/>
      <c r="AI980" s="180"/>
      <c r="AJ980" s="181"/>
      <c r="AK980" s="181"/>
      <c r="AL980" s="181"/>
      <c r="AM980" s="181"/>
      <c r="AN980" s="181"/>
      <c r="AO980" s="181"/>
      <c r="AP980" s="196"/>
      <c r="AQ980" s="30"/>
      <c r="AR980" s="26"/>
    </row>
    <row r="981" spans="1:44" s="2" customFormat="1">
      <c r="A981" s="19">
        <v>948</v>
      </c>
      <c r="B981" s="8" t="s">
        <v>206</v>
      </c>
      <c r="C981" s="27">
        <v>8981664380</v>
      </c>
      <c r="D981" s="25" t="s">
        <v>105</v>
      </c>
      <c r="E981" s="25"/>
      <c r="F981" s="22" t="s">
        <v>151</v>
      </c>
      <c r="G981" s="23"/>
      <c r="H981" s="51"/>
      <c r="I981" s="55">
        <f>IFERROR(VLOOKUP($C981,[3]Sheet1!$C$1:$AE$1070,7,FALSE),"-")</f>
        <v>24</v>
      </c>
      <c r="J981" s="55">
        <f>IFERROR(VLOOKUP($C981,[3]Sheet1!$C$1:$AE$1070,8,FALSE),"-")</f>
        <v>24</v>
      </c>
      <c r="K981" s="55">
        <f>IFERROR(VLOOKUP($C981,[3]Sheet1!$C$1:$AE$1070,9,FALSE),"-")</f>
        <v>0</v>
      </c>
      <c r="L981" s="55">
        <f>IFERROR(VLOOKUP($C981,[3]Sheet1!$C$1:$AE$1070,10,FALSE),"-")</f>
        <v>12</v>
      </c>
      <c r="M981" s="55">
        <f>IFERROR(VLOOKUP($C981,[3]Sheet1!$C$1:$AE$1070,11,FALSE),"-")</f>
        <v>0</v>
      </c>
      <c r="N981" s="55">
        <f>IFERROR(VLOOKUP($C981,[3]Sheet1!$C$1:$AE$1070,12,FALSE),"-")</f>
        <v>12</v>
      </c>
      <c r="O981" s="55">
        <f>IFERROR(VLOOKUP($C981,[3]Sheet1!$C$1:$AE$1070,13,FALSE),"-")</f>
        <v>12</v>
      </c>
      <c r="P981" s="55">
        <f>IFERROR(VLOOKUP($C981,[3]Sheet1!$C$1:$AE$1070,14,FALSE),"-")</f>
        <v>12</v>
      </c>
      <c r="Q981" s="55">
        <f>IFERROR(VLOOKUP($C981,[3]Sheet1!$C$1:$AE$1070,15,FALSE),"-")</f>
        <v>24</v>
      </c>
      <c r="R981" s="55">
        <f>IFERROR(VLOOKUP($C981,[3]Sheet1!$C$1:$AE$1070,16,FALSE),"-")</f>
        <v>12</v>
      </c>
      <c r="S981" s="55">
        <f>IFERROR(VLOOKUP($C981,[3]Sheet1!$C$1:$AE$1070,17,FALSE),"-")</f>
        <v>12</v>
      </c>
      <c r="T981" s="55">
        <f>IFERROR(VLOOKUP($C981,[3]Sheet1!$C$1:$AE$1070,18,FALSE),"-")</f>
        <v>12</v>
      </c>
      <c r="U981" s="148">
        <f>IFERROR(VLOOKUP($C981,[3]Sheet1!$C$1:$AE$1070,19,FALSE),"-")</f>
        <v>12</v>
      </c>
      <c r="V981" s="148">
        <f>IFERROR(VLOOKUP($C981,[3]Sheet1!$C$1:$AE$1070,20,FALSE),"-")</f>
        <v>168</v>
      </c>
      <c r="W981" s="148" t="str">
        <f>IFERROR(VLOOKUP($C981,[3]Sheet1!$C$1:$AE$1070,21,FALSE),"-")</f>
        <v xml:space="preserve">SIDE MEMBER SUB     </v>
      </c>
      <c r="X981" s="158" t="s">
        <v>14</v>
      </c>
      <c r="Y981" s="158"/>
      <c r="Z981" s="158"/>
      <c r="AA981" s="158" t="s">
        <v>222</v>
      </c>
      <c r="AB981" s="158"/>
      <c r="AC981" s="179"/>
      <c r="AD981" s="178">
        <v>0</v>
      </c>
      <c r="AE981" s="179"/>
      <c r="AF981" s="179"/>
      <c r="AG981" s="180"/>
      <c r="AH981" s="180"/>
      <c r="AI981" s="180"/>
      <c r="AJ981" s="181"/>
      <c r="AK981" s="181"/>
      <c r="AL981" s="181"/>
      <c r="AM981" s="181"/>
      <c r="AN981" s="181"/>
      <c r="AO981" s="181"/>
      <c r="AP981" s="196"/>
      <c r="AQ981" s="30"/>
      <c r="AR981" s="26"/>
    </row>
    <row r="982" spans="1:44" s="2" customFormat="1">
      <c r="A982" s="19">
        <v>949</v>
      </c>
      <c r="B982" s="8" t="s">
        <v>206</v>
      </c>
      <c r="C982" s="27">
        <v>8981664370</v>
      </c>
      <c r="D982" s="25" t="s">
        <v>105</v>
      </c>
      <c r="E982" s="25"/>
      <c r="F982" s="22" t="s">
        <v>151</v>
      </c>
      <c r="G982" s="23"/>
      <c r="H982" s="51"/>
      <c r="I982" s="55">
        <f>IFERROR(VLOOKUP($C982,[3]Sheet1!$C$1:$AE$1070,7,FALSE),"-")</f>
        <v>24</v>
      </c>
      <c r="J982" s="55">
        <f>IFERROR(VLOOKUP($C982,[3]Sheet1!$C$1:$AE$1070,8,FALSE),"-")</f>
        <v>24</v>
      </c>
      <c r="K982" s="55">
        <f>IFERROR(VLOOKUP($C982,[3]Sheet1!$C$1:$AE$1070,9,FALSE),"-")</f>
        <v>0</v>
      </c>
      <c r="L982" s="55">
        <f>IFERROR(VLOOKUP($C982,[3]Sheet1!$C$1:$AE$1070,10,FALSE),"-")</f>
        <v>12</v>
      </c>
      <c r="M982" s="55">
        <f>IFERROR(VLOOKUP($C982,[3]Sheet1!$C$1:$AE$1070,11,FALSE),"-")</f>
        <v>0</v>
      </c>
      <c r="N982" s="55">
        <f>IFERROR(VLOOKUP($C982,[3]Sheet1!$C$1:$AE$1070,12,FALSE),"-")</f>
        <v>12</v>
      </c>
      <c r="O982" s="55">
        <f>IFERROR(VLOOKUP($C982,[3]Sheet1!$C$1:$AE$1070,13,FALSE),"-")</f>
        <v>12</v>
      </c>
      <c r="P982" s="55">
        <f>IFERROR(VLOOKUP($C982,[3]Sheet1!$C$1:$AE$1070,14,FALSE),"-")</f>
        <v>12</v>
      </c>
      <c r="Q982" s="55">
        <f>IFERROR(VLOOKUP($C982,[3]Sheet1!$C$1:$AE$1070,15,FALSE),"-")</f>
        <v>24</v>
      </c>
      <c r="R982" s="55">
        <f>IFERROR(VLOOKUP($C982,[3]Sheet1!$C$1:$AE$1070,16,FALSE),"-")</f>
        <v>12</v>
      </c>
      <c r="S982" s="55">
        <f>IFERROR(VLOOKUP($C982,[3]Sheet1!$C$1:$AE$1070,17,FALSE),"-")</f>
        <v>12</v>
      </c>
      <c r="T982" s="55">
        <f>IFERROR(VLOOKUP($C982,[3]Sheet1!$C$1:$AE$1070,18,FALSE),"-")</f>
        <v>12</v>
      </c>
      <c r="U982" s="148">
        <f>IFERROR(VLOOKUP($C982,[3]Sheet1!$C$1:$AE$1070,19,FALSE),"-")</f>
        <v>12</v>
      </c>
      <c r="V982" s="148">
        <f>IFERROR(VLOOKUP($C982,[3]Sheet1!$C$1:$AE$1070,20,FALSE),"-")</f>
        <v>168</v>
      </c>
      <c r="W982" s="148" t="str">
        <f>IFERROR(VLOOKUP($C982,[3]Sheet1!$C$1:$AE$1070,21,FALSE),"-")</f>
        <v xml:space="preserve">SIDE MEMBER SUB     </v>
      </c>
      <c r="X982" s="158" t="s">
        <v>14</v>
      </c>
      <c r="Y982" s="158"/>
      <c r="Z982" s="158"/>
      <c r="AA982" s="158" t="s">
        <v>222</v>
      </c>
      <c r="AB982" s="158"/>
      <c r="AC982" s="179"/>
      <c r="AD982" s="178">
        <v>0</v>
      </c>
      <c r="AE982" s="179"/>
      <c r="AF982" s="179"/>
      <c r="AG982" s="180"/>
      <c r="AH982" s="180"/>
      <c r="AI982" s="180"/>
      <c r="AJ982" s="181"/>
      <c r="AK982" s="181"/>
      <c r="AL982" s="181"/>
      <c r="AM982" s="181"/>
      <c r="AN982" s="181"/>
      <c r="AO982" s="181"/>
      <c r="AP982" s="196"/>
      <c r="AQ982" s="30"/>
      <c r="AR982" s="26"/>
    </row>
    <row r="983" spans="1:44" s="2" customFormat="1">
      <c r="A983" s="19">
        <v>950</v>
      </c>
      <c r="B983" s="8" t="s">
        <v>206</v>
      </c>
      <c r="C983" s="27">
        <v>8981664340</v>
      </c>
      <c r="D983" s="25" t="s">
        <v>105</v>
      </c>
      <c r="E983" s="25"/>
      <c r="F983" s="22" t="s">
        <v>151</v>
      </c>
      <c r="G983" s="23"/>
      <c r="H983" s="51"/>
      <c r="I983" s="55" t="str">
        <f>IFERROR(VLOOKUP($C983,[3]Sheet1!$C$1:$AE$1070,7,FALSE),"-")</f>
        <v>-</v>
      </c>
      <c r="J983" s="55" t="str">
        <f>IFERROR(VLOOKUP($C983,[3]Sheet1!$C$1:$AE$1070,8,FALSE),"-")</f>
        <v>-</v>
      </c>
      <c r="K983" s="55" t="str">
        <f>IFERROR(VLOOKUP($C983,[3]Sheet1!$C$1:$AE$1070,9,FALSE),"-")</f>
        <v>-</v>
      </c>
      <c r="L983" s="55" t="str">
        <f>IFERROR(VLOOKUP($C983,[3]Sheet1!$C$1:$AE$1070,10,FALSE),"-")</f>
        <v>-</v>
      </c>
      <c r="M983" s="55" t="str">
        <f>IFERROR(VLOOKUP($C983,[3]Sheet1!$C$1:$AE$1070,11,FALSE),"-")</f>
        <v>-</v>
      </c>
      <c r="N983" s="55" t="str">
        <f>IFERROR(VLOOKUP($C983,[3]Sheet1!$C$1:$AE$1070,12,FALSE),"-")</f>
        <v>-</v>
      </c>
      <c r="O983" s="55" t="str">
        <f>IFERROR(VLOOKUP($C983,[3]Sheet1!$C$1:$AE$1070,13,FALSE),"-")</f>
        <v>-</v>
      </c>
      <c r="P983" s="55" t="str">
        <f>IFERROR(VLOOKUP($C983,[3]Sheet1!$C$1:$AE$1070,14,FALSE),"-")</f>
        <v>-</v>
      </c>
      <c r="Q983" s="55" t="str">
        <f>IFERROR(VLOOKUP($C983,[3]Sheet1!$C$1:$AE$1070,15,FALSE),"-")</f>
        <v>-</v>
      </c>
      <c r="R983" s="55" t="str">
        <f>IFERROR(VLOOKUP($C983,[3]Sheet1!$C$1:$AE$1070,16,FALSE),"-")</f>
        <v>-</v>
      </c>
      <c r="S983" s="55" t="str">
        <f>IFERROR(VLOOKUP($C983,[3]Sheet1!$C$1:$AE$1070,17,FALSE),"-")</f>
        <v>-</v>
      </c>
      <c r="T983" s="55" t="str">
        <f>IFERROR(VLOOKUP($C983,[3]Sheet1!$C$1:$AE$1070,18,FALSE),"-")</f>
        <v>-</v>
      </c>
      <c r="U983" s="148" t="str">
        <f>IFERROR(VLOOKUP($C983,[3]Sheet1!$C$1:$AE$1070,19,FALSE),"-")</f>
        <v>-</v>
      </c>
      <c r="V983" s="148" t="str">
        <f>IFERROR(VLOOKUP($C983,[3]Sheet1!$C$1:$AE$1070,20,FALSE),"-")</f>
        <v>-</v>
      </c>
      <c r="W983" s="148" t="str">
        <f>IFERROR(VLOOKUP($C983,[3]Sheet1!$C$1:$AE$1070,21,FALSE),"-")</f>
        <v>-</v>
      </c>
      <c r="X983" s="158" t="s">
        <v>14</v>
      </c>
      <c r="Y983" s="158"/>
      <c r="Z983" s="158"/>
      <c r="AA983" s="158" t="s">
        <v>577</v>
      </c>
      <c r="AB983" s="158"/>
      <c r="AC983" s="179"/>
      <c r="AD983" s="178">
        <v>0</v>
      </c>
      <c r="AE983" s="179"/>
      <c r="AF983" s="179"/>
      <c r="AG983" s="180"/>
      <c r="AH983" s="180"/>
      <c r="AI983" s="180"/>
      <c r="AJ983" s="181"/>
      <c r="AK983" s="181"/>
      <c r="AL983" s="181"/>
      <c r="AM983" s="181"/>
      <c r="AN983" s="181"/>
      <c r="AO983" s="181"/>
      <c r="AP983" s="196"/>
      <c r="AQ983" s="30"/>
      <c r="AR983" s="26"/>
    </row>
    <row r="984" spans="1:44" s="2" customFormat="1">
      <c r="A984" s="19">
        <v>951</v>
      </c>
      <c r="B984" s="8" t="s">
        <v>206</v>
      </c>
      <c r="C984" s="27">
        <v>8981664320</v>
      </c>
      <c r="D984" s="25" t="s">
        <v>105</v>
      </c>
      <c r="E984" s="25"/>
      <c r="F984" s="22" t="s">
        <v>151</v>
      </c>
      <c r="G984" s="23"/>
      <c r="H984" s="51"/>
      <c r="I984" s="55" t="str">
        <f>IFERROR(VLOOKUP($C984,[3]Sheet1!$C$1:$AE$1070,7,FALSE),"-")</f>
        <v>-</v>
      </c>
      <c r="J984" s="55" t="str">
        <f>IFERROR(VLOOKUP($C984,[3]Sheet1!$C$1:$AE$1070,8,FALSE),"-")</f>
        <v>-</v>
      </c>
      <c r="K984" s="55" t="str">
        <f>IFERROR(VLOOKUP($C984,[3]Sheet1!$C$1:$AE$1070,9,FALSE),"-")</f>
        <v>-</v>
      </c>
      <c r="L984" s="55" t="str">
        <f>IFERROR(VLOOKUP($C984,[3]Sheet1!$C$1:$AE$1070,10,FALSE),"-")</f>
        <v>-</v>
      </c>
      <c r="M984" s="55" t="str">
        <f>IFERROR(VLOOKUP($C984,[3]Sheet1!$C$1:$AE$1070,11,FALSE),"-")</f>
        <v>-</v>
      </c>
      <c r="N984" s="55" t="str">
        <f>IFERROR(VLOOKUP($C984,[3]Sheet1!$C$1:$AE$1070,12,FALSE),"-")</f>
        <v>-</v>
      </c>
      <c r="O984" s="55" t="str">
        <f>IFERROR(VLOOKUP($C984,[3]Sheet1!$C$1:$AE$1070,13,FALSE),"-")</f>
        <v>-</v>
      </c>
      <c r="P984" s="55" t="str">
        <f>IFERROR(VLOOKUP($C984,[3]Sheet1!$C$1:$AE$1070,14,FALSE),"-")</f>
        <v>-</v>
      </c>
      <c r="Q984" s="55" t="str">
        <f>IFERROR(VLOOKUP($C984,[3]Sheet1!$C$1:$AE$1070,15,FALSE),"-")</f>
        <v>-</v>
      </c>
      <c r="R984" s="55" t="str">
        <f>IFERROR(VLOOKUP($C984,[3]Sheet1!$C$1:$AE$1070,16,FALSE),"-")</f>
        <v>-</v>
      </c>
      <c r="S984" s="55" t="str">
        <f>IFERROR(VLOOKUP($C984,[3]Sheet1!$C$1:$AE$1070,17,FALSE),"-")</f>
        <v>-</v>
      </c>
      <c r="T984" s="55" t="str">
        <f>IFERROR(VLOOKUP($C984,[3]Sheet1!$C$1:$AE$1070,18,FALSE),"-")</f>
        <v>-</v>
      </c>
      <c r="U984" s="148" t="str">
        <f>IFERROR(VLOOKUP($C984,[3]Sheet1!$C$1:$AE$1070,19,FALSE),"-")</f>
        <v>-</v>
      </c>
      <c r="V984" s="148" t="str">
        <f>IFERROR(VLOOKUP($C984,[3]Sheet1!$C$1:$AE$1070,20,FALSE),"-")</f>
        <v>-</v>
      </c>
      <c r="W984" s="148" t="str">
        <f>IFERROR(VLOOKUP($C984,[3]Sheet1!$C$1:$AE$1070,21,FALSE),"-")</f>
        <v>-</v>
      </c>
      <c r="X984" s="158" t="s">
        <v>14</v>
      </c>
      <c r="Y984" s="158"/>
      <c r="Z984" s="158"/>
      <c r="AA984" s="158" t="s">
        <v>223</v>
      </c>
      <c r="AB984" s="158"/>
      <c r="AC984" s="179"/>
      <c r="AD984" s="178">
        <v>0</v>
      </c>
      <c r="AE984" s="179"/>
      <c r="AF984" s="179"/>
      <c r="AG984" s="180"/>
      <c r="AH984" s="180"/>
      <c r="AI984" s="180"/>
      <c r="AJ984" s="181"/>
      <c r="AK984" s="181"/>
      <c r="AL984" s="181"/>
      <c r="AM984" s="181"/>
      <c r="AN984" s="181"/>
      <c r="AO984" s="181"/>
      <c r="AP984" s="196"/>
      <c r="AQ984" s="30"/>
      <c r="AR984" s="26"/>
    </row>
    <row r="985" spans="1:44" s="2" customFormat="1">
      <c r="A985" s="19">
        <v>952</v>
      </c>
      <c r="B985" s="8" t="s">
        <v>206</v>
      </c>
      <c r="C985" s="27">
        <v>8981664330</v>
      </c>
      <c r="D985" s="25" t="s">
        <v>105</v>
      </c>
      <c r="E985" s="25"/>
      <c r="F985" s="22" t="s">
        <v>151</v>
      </c>
      <c r="G985" s="23"/>
      <c r="H985" s="51"/>
      <c r="I985" s="55" t="str">
        <f>IFERROR(VLOOKUP($C985,[3]Sheet1!$C$1:$AE$1070,7,FALSE),"-")</f>
        <v>-</v>
      </c>
      <c r="J985" s="55" t="str">
        <f>IFERROR(VLOOKUP($C985,[3]Sheet1!$C$1:$AE$1070,8,FALSE),"-")</f>
        <v>-</v>
      </c>
      <c r="K985" s="55" t="str">
        <f>IFERROR(VLOOKUP($C985,[3]Sheet1!$C$1:$AE$1070,9,FALSE),"-")</f>
        <v>-</v>
      </c>
      <c r="L985" s="55" t="str">
        <f>IFERROR(VLOOKUP($C985,[3]Sheet1!$C$1:$AE$1070,10,FALSE),"-")</f>
        <v>-</v>
      </c>
      <c r="M985" s="55" t="str">
        <f>IFERROR(VLOOKUP($C985,[3]Sheet1!$C$1:$AE$1070,11,FALSE),"-")</f>
        <v>-</v>
      </c>
      <c r="N985" s="55" t="str">
        <f>IFERROR(VLOOKUP($C985,[3]Sheet1!$C$1:$AE$1070,12,FALSE),"-")</f>
        <v>-</v>
      </c>
      <c r="O985" s="55" t="str">
        <f>IFERROR(VLOOKUP($C985,[3]Sheet1!$C$1:$AE$1070,13,FALSE),"-")</f>
        <v>-</v>
      </c>
      <c r="P985" s="55" t="str">
        <f>IFERROR(VLOOKUP($C985,[3]Sheet1!$C$1:$AE$1070,14,FALSE),"-")</f>
        <v>-</v>
      </c>
      <c r="Q985" s="55" t="str">
        <f>IFERROR(VLOOKUP($C985,[3]Sheet1!$C$1:$AE$1070,15,FALSE),"-")</f>
        <v>-</v>
      </c>
      <c r="R985" s="55" t="str">
        <f>IFERROR(VLOOKUP($C985,[3]Sheet1!$C$1:$AE$1070,16,FALSE),"-")</f>
        <v>-</v>
      </c>
      <c r="S985" s="55" t="str">
        <f>IFERROR(VLOOKUP($C985,[3]Sheet1!$C$1:$AE$1070,17,FALSE),"-")</f>
        <v>-</v>
      </c>
      <c r="T985" s="55" t="str">
        <f>IFERROR(VLOOKUP($C985,[3]Sheet1!$C$1:$AE$1070,18,FALSE),"-")</f>
        <v>-</v>
      </c>
      <c r="U985" s="148" t="str">
        <f>IFERROR(VLOOKUP($C985,[3]Sheet1!$C$1:$AE$1070,19,FALSE),"-")</f>
        <v>-</v>
      </c>
      <c r="V985" s="148" t="str">
        <f>IFERROR(VLOOKUP($C985,[3]Sheet1!$C$1:$AE$1070,20,FALSE),"-")</f>
        <v>-</v>
      </c>
      <c r="W985" s="148" t="str">
        <f>IFERROR(VLOOKUP($C985,[3]Sheet1!$C$1:$AE$1070,21,FALSE),"-")</f>
        <v>-</v>
      </c>
      <c r="X985" s="158" t="s">
        <v>14</v>
      </c>
      <c r="Y985" s="158"/>
      <c r="Z985" s="158"/>
      <c r="AA985" s="218" t="s">
        <v>224</v>
      </c>
      <c r="AB985" s="158"/>
      <c r="AC985" s="179"/>
      <c r="AD985" s="178">
        <v>0</v>
      </c>
      <c r="AE985" s="179"/>
      <c r="AF985" s="179"/>
      <c r="AG985" s="180"/>
      <c r="AH985" s="180"/>
      <c r="AI985" s="180"/>
      <c r="AJ985" s="181"/>
      <c r="AK985" s="181"/>
      <c r="AL985" s="181"/>
      <c r="AM985" s="181"/>
      <c r="AN985" s="181"/>
      <c r="AO985" s="181"/>
      <c r="AP985" s="196"/>
      <c r="AQ985" s="30"/>
      <c r="AR985" s="26"/>
    </row>
    <row r="986" spans="1:44" s="2" customFormat="1">
      <c r="A986" s="19">
        <v>953</v>
      </c>
      <c r="B986" s="8" t="s">
        <v>206</v>
      </c>
      <c r="C986" s="27">
        <v>8983070890</v>
      </c>
      <c r="D986" s="25" t="s">
        <v>418</v>
      </c>
      <c r="E986" s="25"/>
      <c r="F986" s="22" t="s">
        <v>151</v>
      </c>
      <c r="G986" s="23"/>
      <c r="H986" s="51"/>
      <c r="I986" s="55">
        <f>IFERROR(VLOOKUP($C986,[3]Sheet1!$C$1:$AE$1070,7,FALSE),"-")</f>
        <v>12</v>
      </c>
      <c r="J986" s="55">
        <f>IFERROR(VLOOKUP($C986,[3]Sheet1!$C$1:$AE$1070,8,FALSE),"-")</f>
        <v>0</v>
      </c>
      <c r="K986" s="55">
        <f>IFERROR(VLOOKUP($C986,[3]Sheet1!$C$1:$AE$1070,9,FALSE),"-")</f>
        <v>0</v>
      </c>
      <c r="L986" s="55">
        <f>IFERROR(VLOOKUP($C986,[3]Sheet1!$C$1:$AE$1070,10,FALSE),"-")</f>
        <v>0</v>
      </c>
      <c r="M986" s="55">
        <f>IFERROR(VLOOKUP($C986,[3]Sheet1!$C$1:$AE$1070,11,FALSE),"-")</f>
        <v>0</v>
      </c>
      <c r="N986" s="55">
        <f>IFERROR(VLOOKUP($C986,[3]Sheet1!$C$1:$AE$1070,12,FALSE),"-")</f>
        <v>0</v>
      </c>
      <c r="O986" s="55">
        <f>IFERROR(VLOOKUP($C986,[3]Sheet1!$C$1:$AE$1070,13,FALSE),"-")</f>
        <v>6</v>
      </c>
      <c r="P986" s="55">
        <f>IFERROR(VLOOKUP($C986,[3]Sheet1!$C$1:$AE$1070,14,FALSE),"-")</f>
        <v>12</v>
      </c>
      <c r="Q986" s="55">
        <f>IFERROR(VLOOKUP($C986,[3]Sheet1!$C$1:$AE$1070,15,FALSE),"-")</f>
        <v>6</v>
      </c>
      <c r="R986" s="55">
        <f>IFERROR(VLOOKUP($C986,[3]Sheet1!$C$1:$AE$1070,16,FALSE),"-")</f>
        <v>0</v>
      </c>
      <c r="S986" s="55">
        <f>IFERROR(VLOOKUP($C986,[3]Sheet1!$C$1:$AE$1070,17,FALSE),"-")</f>
        <v>0</v>
      </c>
      <c r="T986" s="55">
        <f>IFERROR(VLOOKUP($C986,[3]Sheet1!$C$1:$AE$1070,18,FALSE),"-")</f>
        <v>0</v>
      </c>
      <c r="U986" s="148">
        <f>IFERROR(VLOOKUP($C986,[3]Sheet1!$C$1:$AE$1070,19,FALSE),"-")</f>
        <v>0</v>
      </c>
      <c r="V986" s="148">
        <f>IFERROR(VLOOKUP($C986,[3]Sheet1!$C$1:$AE$1070,20,FALSE),"-")</f>
        <v>36</v>
      </c>
      <c r="W986" s="148" t="str">
        <f>IFERROR(VLOOKUP($C986,[3]Sheet1!$C$1:$AE$1070,21,FALSE),"-")</f>
        <v xml:space="preserve">SIDE MEMBER SUB     </v>
      </c>
      <c r="X986" s="158" t="s">
        <v>14</v>
      </c>
      <c r="Y986" s="158"/>
      <c r="Z986" s="158"/>
      <c r="AA986" s="158" t="s">
        <v>578</v>
      </c>
      <c r="AB986" s="158"/>
      <c r="AC986" s="179"/>
      <c r="AD986" s="178" t="s">
        <v>225</v>
      </c>
      <c r="AE986" s="179"/>
      <c r="AF986" s="179"/>
      <c r="AG986" s="180"/>
      <c r="AH986" s="180"/>
      <c r="AI986" s="180"/>
      <c r="AJ986" s="181"/>
      <c r="AK986" s="181"/>
      <c r="AL986" s="181"/>
      <c r="AM986" s="181"/>
      <c r="AN986" s="181"/>
      <c r="AO986" s="181"/>
      <c r="AP986" s="196"/>
      <c r="AQ986" s="30"/>
      <c r="AR986" s="26"/>
    </row>
    <row r="987" spans="1:44" s="2" customFormat="1">
      <c r="A987" s="19">
        <v>954</v>
      </c>
      <c r="B987" s="8" t="s">
        <v>206</v>
      </c>
      <c r="C987" s="27">
        <v>8981664310</v>
      </c>
      <c r="D987" s="25" t="s">
        <v>105</v>
      </c>
      <c r="E987" s="25"/>
      <c r="F987" s="22" t="s">
        <v>151</v>
      </c>
      <c r="G987" s="23"/>
      <c r="H987" s="51"/>
      <c r="I987" s="55">
        <f>IFERROR(VLOOKUP($C987,[3]Sheet1!$C$1:$AE$1070,7,FALSE),"-")</f>
        <v>12</v>
      </c>
      <c r="J987" s="55">
        <f>IFERROR(VLOOKUP($C987,[3]Sheet1!$C$1:$AE$1070,8,FALSE),"-")</f>
        <v>0</v>
      </c>
      <c r="K987" s="55">
        <f>IFERROR(VLOOKUP($C987,[3]Sheet1!$C$1:$AE$1070,9,FALSE),"-")</f>
        <v>0</v>
      </c>
      <c r="L987" s="55">
        <f>IFERROR(VLOOKUP($C987,[3]Sheet1!$C$1:$AE$1070,10,FALSE),"-")</f>
        <v>0</v>
      </c>
      <c r="M987" s="55">
        <f>IFERROR(VLOOKUP($C987,[3]Sheet1!$C$1:$AE$1070,11,FALSE),"-")</f>
        <v>0</v>
      </c>
      <c r="N987" s="55">
        <f>IFERROR(VLOOKUP($C987,[3]Sheet1!$C$1:$AE$1070,12,FALSE),"-")</f>
        <v>0</v>
      </c>
      <c r="O987" s="55">
        <f>IFERROR(VLOOKUP($C987,[3]Sheet1!$C$1:$AE$1070,13,FALSE),"-")</f>
        <v>6</v>
      </c>
      <c r="P987" s="55">
        <f>IFERROR(VLOOKUP($C987,[3]Sheet1!$C$1:$AE$1070,14,FALSE),"-")</f>
        <v>12</v>
      </c>
      <c r="Q987" s="55">
        <f>IFERROR(VLOOKUP($C987,[3]Sheet1!$C$1:$AE$1070,15,FALSE),"-")</f>
        <v>6</v>
      </c>
      <c r="R987" s="55">
        <f>IFERROR(VLOOKUP($C987,[3]Sheet1!$C$1:$AE$1070,16,FALSE),"-")</f>
        <v>0</v>
      </c>
      <c r="S987" s="55">
        <f>IFERROR(VLOOKUP($C987,[3]Sheet1!$C$1:$AE$1070,17,FALSE),"-")</f>
        <v>0</v>
      </c>
      <c r="T987" s="55">
        <f>IFERROR(VLOOKUP($C987,[3]Sheet1!$C$1:$AE$1070,18,FALSE),"-")</f>
        <v>0</v>
      </c>
      <c r="U987" s="148">
        <f>IFERROR(VLOOKUP($C987,[3]Sheet1!$C$1:$AE$1070,19,FALSE),"-")</f>
        <v>0</v>
      </c>
      <c r="V987" s="148">
        <f>IFERROR(VLOOKUP($C987,[3]Sheet1!$C$1:$AE$1070,20,FALSE),"-")</f>
        <v>36</v>
      </c>
      <c r="W987" s="148" t="str">
        <f>IFERROR(VLOOKUP($C987,[3]Sheet1!$C$1:$AE$1070,21,FALSE),"-")</f>
        <v xml:space="preserve">SIDE MEMBER SUB     </v>
      </c>
      <c r="X987" s="158" t="s">
        <v>14</v>
      </c>
      <c r="Y987" s="158"/>
      <c r="Z987" s="158"/>
      <c r="AA987" s="158" t="s">
        <v>226</v>
      </c>
      <c r="AB987" s="158"/>
      <c r="AC987" s="179"/>
      <c r="AD987" s="178">
        <v>0</v>
      </c>
      <c r="AE987" s="179"/>
      <c r="AF987" s="179"/>
      <c r="AG987" s="180"/>
      <c r="AH987" s="180"/>
      <c r="AI987" s="180"/>
      <c r="AJ987" s="181"/>
      <c r="AK987" s="181"/>
      <c r="AL987" s="181"/>
      <c r="AM987" s="181"/>
      <c r="AN987" s="181"/>
      <c r="AO987" s="181"/>
      <c r="AP987" s="196"/>
      <c r="AQ987" s="30"/>
      <c r="AR987" s="26"/>
    </row>
    <row r="988" spans="1:44" s="2" customFormat="1">
      <c r="A988" s="19">
        <v>955</v>
      </c>
      <c r="B988" s="8" t="s">
        <v>206</v>
      </c>
      <c r="C988" s="27">
        <v>8981230080</v>
      </c>
      <c r="D988" s="25" t="s">
        <v>168</v>
      </c>
      <c r="E988" s="25"/>
      <c r="F988" s="22" t="s">
        <v>151</v>
      </c>
      <c r="G988" s="23"/>
      <c r="H988" s="51"/>
      <c r="I988" s="55" t="str">
        <f>IFERROR(VLOOKUP($C988,[3]Sheet1!$C$1:$AE$1070,7,FALSE),"-")</f>
        <v>-</v>
      </c>
      <c r="J988" s="55" t="str">
        <f>IFERROR(VLOOKUP($C988,[3]Sheet1!$C$1:$AE$1070,8,FALSE),"-")</f>
        <v>-</v>
      </c>
      <c r="K988" s="55" t="str">
        <f>IFERROR(VLOOKUP($C988,[3]Sheet1!$C$1:$AE$1070,9,FALSE),"-")</f>
        <v>-</v>
      </c>
      <c r="L988" s="55" t="str">
        <f>IFERROR(VLOOKUP($C988,[3]Sheet1!$C$1:$AE$1070,10,FALSE),"-")</f>
        <v>-</v>
      </c>
      <c r="M988" s="55" t="str">
        <f>IFERROR(VLOOKUP($C988,[3]Sheet1!$C$1:$AE$1070,11,FALSE),"-")</f>
        <v>-</v>
      </c>
      <c r="N988" s="55" t="str">
        <f>IFERROR(VLOOKUP($C988,[3]Sheet1!$C$1:$AE$1070,12,FALSE),"-")</f>
        <v>-</v>
      </c>
      <c r="O988" s="55" t="str">
        <f>IFERROR(VLOOKUP($C988,[3]Sheet1!$C$1:$AE$1070,13,FALSE),"-")</f>
        <v>-</v>
      </c>
      <c r="P988" s="55" t="str">
        <f>IFERROR(VLOOKUP($C988,[3]Sheet1!$C$1:$AE$1070,14,FALSE),"-")</f>
        <v>-</v>
      </c>
      <c r="Q988" s="55" t="str">
        <f>IFERROR(VLOOKUP($C988,[3]Sheet1!$C$1:$AE$1070,15,FALSE),"-")</f>
        <v>-</v>
      </c>
      <c r="R988" s="55" t="str">
        <f>IFERROR(VLOOKUP($C988,[3]Sheet1!$C$1:$AE$1070,16,FALSE),"-")</f>
        <v>-</v>
      </c>
      <c r="S988" s="55" t="str">
        <f>IFERROR(VLOOKUP($C988,[3]Sheet1!$C$1:$AE$1070,17,FALSE),"-")</f>
        <v>-</v>
      </c>
      <c r="T988" s="55" t="str">
        <f>IFERROR(VLOOKUP($C988,[3]Sheet1!$C$1:$AE$1070,18,FALSE),"-")</f>
        <v>-</v>
      </c>
      <c r="U988" s="148" t="str">
        <f>IFERROR(VLOOKUP($C988,[3]Sheet1!$C$1:$AE$1070,19,FALSE),"-")</f>
        <v>-</v>
      </c>
      <c r="V988" s="148" t="str">
        <f>IFERROR(VLOOKUP($C988,[3]Sheet1!$C$1:$AE$1070,20,FALSE),"-")</f>
        <v>-</v>
      </c>
      <c r="W988" s="148" t="str">
        <f>IFERROR(VLOOKUP($C988,[3]Sheet1!$C$1:$AE$1070,21,FALSE),"-")</f>
        <v>-</v>
      </c>
      <c r="X988" s="158" t="s">
        <v>14</v>
      </c>
      <c r="Y988" s="158"/>
      <c r="Z988" s="158"/>
      <c r="AA988" s="158" t="s">
        <v>227</v>
      </c>
      <c r="AB988" s="158"/>
      <c r="AC988" s="179"/>
      <c r="AD988" s="178">
        <v>0</v>
      </c>
      <c r="AE988" s="179"/>
      <c r="AF988" s="179"/>
      <c r="AG988" s="180"/>
      <c r="AH988" s="180"/>
      <c r="AI988" s="180"/>
      <c r="AJ988" s="181"/>
      <c r="AK988" s="181"/>
      <c r="AL988" s="181"/>
      <c r="AM988" s="181"/>
      <c r="AN988" s="181"/>
      <c r="AO988" s="181"/>
      <c r="AP988" s="196"/>
      <c r="AQ988" s="30"/>
      <c r="AR988" s="26"/>
    </row>
    <row r="989" spans="1:44" s="2" customFormat="1">
      <c r="A989" s="19">
        <v>956</v>
      </c>
      <c r="B989" s="8" t="s">
        <v>206</v>
      </c>
      <c r="C989" s="27">
        <v>8981230050</v>
      </c>
      <c r="D989" s="25" t="s">
        <v>168</v>
      </c>
      <c r="E989" s="25"/>
      <c r="F989" s="22" t="s">
        <v>151</v>
      </c>
      <c r="G989" s="23"/>
      <c r="H989" s="51"/>
      <c r="I989" s="55" t="str">
        <f>IFERROR(VLOOKUP($C989,[3]Sheet1!$C$1:$AE$1070,7,FALSE),"-")</f>
        <v>-</v>
      </c>
      <c r="J989" s="55" t="str">
        <f>IFERROR(VLOOKUP($C989,[3]Sheet1!$C$1:$AE$1070,8,FALSE),"-")</f>
        <v>-</v>
      </c>
      <c r="K989" s="55" t="str">
        <f>IFERROR(VLOOKUP($C989,[3]Sheet1!$C$1:$AE$1070,9,FALSE),"-")</f>
        <v>-</v>
      </c>
      <c r="L989" s="55" t="str">
        <f>IFERROR(VLOOKUP($C989,[3]Sheet1!$C$1:$AE$1070,10,FALSE),"-")</f>
        <v>-</v>
      </c>
      <c r="M989" s="55" t="str">
        <f>IFERROR(VLOOKUP($C989,[3]Sheet1!$C$1:$AE$1070,11,FALSE),"-")</f>
        <v>-</v>
      </c>
      <c r="N989" s="55" t="str">
        <f>IFERROR(VLOOKUP($C989,[3]Sheet1!$C$1:$AE$1070,12,FALSE),"-")</f>
        <v>-</v>
      </c>
      <c r="O989" s="55" t="str">
        <f>IFERROR(VLOOKUP($C989,[3]Sheet1!$C$1:$AE$1070,13,FALSE),"-")</f>
        <v>-</v>
      </c>
      <c r="P989" s="55" t="str">
        <f>IFERROR(VLOOKUP($C989,[3]Sheet1!$C$1:$AE$1070,14,FALSE),"-")</f>
        <v>-</v>
      </c>
      <c r="Q989" s="55" t="str">
        <f>IFERROR(VLOOKUP($C989,[3]Sheet1!$C$1:$AE$1070,15,FALSE),"-")</f>
        <v>-</v>
      </c>
      <c r="R989" s="55" t="str">
        <f>IFERROR(VLOOKUP($C989,[3]Sheet1!$C$1:$AE$1070,16,FALSE),"-")</f>
        <v>-</v>
      </c>
      <c r="S989" s="55" t="str">
        <f>IFERROR(VLOOKUP($C989,[3]Sheet1!$C$1:$AE$1070,17,FALSE),"-")</f>
        <v>-</v>
      </c>
      <c r="T989" s="55" t="str">
        <f>IFERROR(VLOOKUP($C989,[3]Sheet1!$C$1:$AE$1070,18,FALSE),"-")</f>
        <v>-</v>
      </c>
      <c r="U989" s="148" t="str">
        <f>IFERROR(VLOOKUP($C989,[3]Sheet1!$C$1:$AE$1070,19,FALSE),"-")</f>
        <v>-</v>
      </c>
      <c r="V989" s="148" t="str">
        <f>IFERROR(VLOOKUP($C989,[3]Sheet1!$C$1:$AE$1070,20,FALSE),"-")</f>
        <v>-</v>
      </c>
      <c r="W989" s="148" t="str">
        <f>IFERROR(VLOOKUP($C989,[3]Sheet1!$C$1:$AE$1070,21,FALSE),"-")</f>
        <v>-</v>
      </c>
      <c r="X989" s="158" t="s">
        <v>14</v>
      </c>
      <c r="Y989" s="158"/>
      <c r="Z989" s="158"/>
      <c r="AA989" s="158" t="s">
        <v>227</v>
      </c>
      <c r="AB989" s="158"/>
      <c r="AC989" s="179"/>
      <c r="AD989" s="178">
        <v>0</v>
      </c>
      <c r="AE989" s="179"/>
      <c r="AF989" s="179"/>
      <c r="AG989" s="180"/>
      <c r="AH989" s="180"/>
      <c r="AI989" s="180"/>
      <c r="AJ989" s="181"/>
      <c r="AK989" s="181"/>
      <c r="AL989" s="181"/>
      <c r="AM989" s="181"/>
      <c r="AN989" s="181"/>
      <c r="AO989" s="181"/>
      <c r="AP989" s="196"/>
      <c r="AQ989" s="30"/>
      <c r="AR989" s="26"/>
    </row>
    <row r="990" spans="1:44" s="2" customFormat="1">
      <c r="A990" s="19">
        <v>957</v>
      </c>
      <c r="B990" s="8" t="s">
        <v>206</v>
      </c>
      <c r="C990" s="27">
        <v>8981139800</v>
      </c>
      <c r="D990" s="25" t="s">
        <v>168</v>
      </c>
      <c r="E990" s="25"/>
      <c r="F990" s="22" t="s">
        <v>151</v>
      </c>
      <c r="G990" s="23"/>
      <c r="H990" s="51"/>
      <c r="I990" s="55" t="str">
        <f>IFERROR(VLOOKUP($C990,[3]Sheet1!$C$1:$AE$1070,7,FALSE),"-")</f>
        <v>-</v>
      </c>
      <c r="J990" s="55" t="str">
        <f>IFERROR(VLOOKUP($C990,[3]Sheet1!$C$1:$AE$1070,8,FALSE),"-")</f>
        <v>-</v>
      </c>
      <c r="K990" s="55" t="str">
        <f>IFERROR(VLOOKUP($C990,[3]Sheet1!$C$1:$AE$1070,9,FALSE),"-")</f>
        <v>-</v>
      </c>
      <c r="L990" s="55" t="str">
        <f>IFERROR(VLOOKUP($C990,[3]Sheet1!$C$1:$AE$1070,10,FALSE),"-")</f>
        <v>-</v>
      </c>
      <c r="M990" s="55" t="str">
        <f>IFERROR(VLOOKUP($C990,[3]Sheet1!$C$1:$AE$1070,11,FALSE),"-")</f>
        <v>-</v>
      </c>
      <c r="N990" s="55" t="str">
        <f>IFERROR(VLOOKUP($C990,[3]Sheet1!$C$1:$AE$1070,12,FALSE),"-")</f>
        <v>-</v>
      </c>
      <c r="O990" s="55" t="str">
        <f>IFERROR(VLOOKUP($C990,[3]Sheet1!$C$1:$AE$1070,13,FALSE),"-")</f>
        <v>-</v>
      </c>
      <c r="P990" s="55" t="str">
        <f>IFERROR(VLOOKUP($C990,[3]Sheet1!$C$1:$AE$1070,14,FALSE),"-")</f>
        <v>-</v>
      </c>
      <c r="Q990" s="55" t="str">
        <f>IFERROR(VLOOKUP($C990,[3]Sheet1!$C$1:$AE$1070,15,FALSE),"-")</f>
        <v>-</v>
      </c>
      <c r="R990" s="55" t="str">
        <f>IFERROR(VLOOKUP($C990,[3]Sheet1!$C$1:$AE$1070,16,FALSE),"-")</f>
        <v>-</v>
      </c>
      <c r="S990" s="55" t="str">
        <f>IFERROR(VLOOKUP($C990,[3]Sheet1!$C$1:$AE$1070,17,FALSE),"-")</f>
        <v>-</v>
      </c>
      <c r="T990" s="55" t="str">
        <f>IFERROR(VLOOKUP($C990,[3]Sheet1!$C$1:$AE$1070,18,FALSE),"-")</f>
        <v>-</v>
      </c>
      <c r="U990" s="148" t="str">
        <f>IFERROR(VLOOKUP($C990,[3]Sheet1!$C$1:$AE$1070,19,FALSE),"-")</f>
        <v>-</v>
      </c>
      <c r="V990" s="148" t="str">
        <f>IFERROR(VLOOKUP($C990,[3]Sheet1!$C$1:$AE$1070,20,FALSE),"-")</f>
        <v>-</v>
      </c>
      <c r="W990" s="148" t="str">
        <f>IFERROR(VLOOKUP($C990,[3]Sheet1!$C$1:$AE$1070,21,FALSE),"-")</f>
        <v>-</v>
      </c>
      <c r="X990" s="158" t="s">
        <v>14</v>
      </c>
      <c r="Y990" s="158"/>
      <c r="Z990" s="158"/>
      <c r="AA990" s="158" t="s">
        <v>228</v>
      </c>
      <c r="AB990" s="158"/>
      <c r="AC990" s="179"/>
      <c r="AD990" s="178">
        <v>0</v>
      </c>
      <c r="AE990" s="179"/>
      <c r="AF990" s="179"/>
      <c r="AG990" s="180"/>
      <c r="AH990" s="180"/>
      <c r="AI990" s="180"/>
      <c r="AJ990" s="181"/>
      <c r="AK990" s="181"/>
      <c r="AL990" s="181"/>
      <c r="AM990" s="181"/>
      <c r="AN990" s="181"/>
      <c r="AO990" s="181"/>
      <c r="AP990" s="196"/>
      <c r="AQ990" s="30"/>
      <c r="AR990" s="26"/>
    </row>
    <row r="991" spans="1:44" s="2" customFormat="1">
      <c r="A991" s="19">
        <v>958</v>
      </c>
      <c r="B991" s="8" t="s">
        <v>206</v>
      </c>
      <c r="C991" s="27">
        <v>8981139790</v>
      </c>
      <c r="D991" s="25" t="s">
        <v>168</v>
      </c>
      <c r="E991" s="25"/>
      <c r="F991" s="22" t="s">
        <v>151</v>
      </c>
      <c r="G991" s="23"/>
      <c r="H991" s="51"/>
      <c r="I991" s="55" t="str">
        <f>IFERROR(VLOOKUP($C991,[3]Sheet1!$C$1:$AE$1070,7,FALSE),"-")</f>
        <v>-</v>
      </c>
      <c r="J991" s="55" t="str">
        <f>IFERROR(VLOOKUP($C991,[3]Sheet1!$C$1:$AE$1070,8,FALSE),"-")</f>
        <v>-</v>
      </c>
      <c r="K991" s="55" t="str">
        <f>IFERROR(VLOOKUP($C991,[3]Sheet1!$C$1:$AE$1070,9,FALSE),"-")</f>
        <v>-</v>
      </c>
      <c r="L991" s="55" t="str">
        <f>IFERROR(VLOOKUP($C991,[3]Sheet1!$C$1:$AE$1070,10,FALSE),"-")</f>
        <v>-</v>
      </c>
      <c r="M991" s="55" t="str">
        <f>IFERROR(VLOOKUP($C991,[3]Sheet1!$C$1:$AE$1070,11,FALSE),"-")</f>
        <v>-</v>
      </c>
      <c r="N991" s="55" t="str">
        <f>IFERROR(VLOOKUP($C991,[3]Sheet1!$C$1:$AE$1070,12,FALSE),"-")</f>
        <v>-</v>
      </c>
      <c r="O991" s="55" t="str">
        <f>IFERROR(VLOOKUP($C991,[3]Sheet1!$C$1:$AE$1070,13,FALSE),"-")</f>
        <v>-</v>
      </c>
      <c r="P991" s="55" t="str">
        <f>IFERROR(VLOOKUP($C991,[3]Sheet1!$C$1:$AE$1070,14,FALSE),"-")</f>
        <v>-</v>
      </c>
      <c r="Q991" s="55" t="str">
        <f>IFERROR(VLOOKUP($C991,[3]Sheet1!$C$1:$AE$1070,15,FALSE),"-")</f>
        <v>-</v>
      </c>
      <c r="R991" s="55" t="str">
        <f>IFERROR(VLOOKUP($C991,[3]Sheet1!$C$1:$AE$1070,16,FALSE),"-")</f>
        <v>-</v>
      </c>
      <c r="S991" s="55" t="str">
        <f>IFERROR(VLOOKUP($C991,[3]Sheet1!$C$1:$AE$1070,17,FALSE),"-")</f>
        <v>-</v>
      </c>
      <c r="T991" s="55" t="str">
        <f>IFERROR(VLOOKUP($C991,[3]Sheet1!$C$1:$AE$1070,18,FALSE),"-")</f>
        <v>-</v>
      </c>
      <c r="U991" s="148" t="str">
        <f>IFERROR(VLOOKUP($C991,[3]Sheet1!$C$1:$AE$1070,19,FALSE),"-")</f>
        <v>-</v>
      </c>
      <c r="V991" s="148" t="str">
        <f>IFERROR(VLOOKUP($C991,[3]Sheet1!$C$1:$AE$1070,20,FALSE),"-")</f>
        <v>-</v>
      </c>
      <c r="W991" s="148" t="str">
        <f>IFERROR(VLOOKUP($C991,[3]Sheet1!$C$1:$AE$1070,21,FALSE),"-")</f>
        <v>-</v>
      </c>
      <c r="X991" s="158" t="s">
        <v>14</v>
      </c>
      <c r="Y991" s="158"/>
      <c r="Z991" s="158"/>
      <c r="AA991" s="158" t="s">
        <v>228</v>
      </c>
      <c r="AB991" s="158"/>
      <c r="AC991" s="179"/>
      <c r="AD991" s="178">
        <v>0</v>
      </c>
      <c r="AE991" s="179"/>
      <c r="AF991" s="179"/>
      <c r="AG991" s="180"/>
      <c r="AH991" s="180"/>
      <c r="AI991" s="180"/>
      <c r="AJ991" s="181"/>
      <c r="AK991" s="181"/>
      <c r="AL991" s="181"/>
      <c r="AM991" s="181"/>
      <c r="AN991" s="181"/>
      <c r="AO991" s="181"/>
      <c r="AP991" s="196"/>
      <c r="AQ991" s="30"/>
      <c r="AR991" s="26"/>
    </row>
    <row r="992" spans="1:44" s="2" customFormat="1">
      <c r="A992" s="19">
        <v>959</v>
      </c>
      <c r="B992" s="8" t="s">
        <v>206</v>
      </c>
      <c r="C992" s="27">
        <v>8980036030</v>
      </c>
      <c r="D992" s="25" t="s">
        <v>419</v>
      </c>
      <c r="E992" s="25"/>
      <c r="F992" s="22" t="s">
        <v>151</v>
      </c>
      <c r="G992" s="23"/>
      <c r="H992" s="51"/>
      <c r="I992" s="55" t="str">
        <f>IFERROR(VLOOKUP($C992,[3]Sheet1!$C$1:$AE$1070,7,FALSE),"-")</f>
        <v>-</v>
      </c>
      <c r="J992" s="55" t="str">
        <f>IFERROR(VLOOKUP($C992,[3]Sheet1!$C$1:$AE$1070,8,FALSE),"-")</f>
        <v>-</v>
      </c>
      <c r="K992" s="55" t="str">
        <f>IFERROR(VLOOKUP($C992,[3]Sheet1!$C$1:$AE$1070,9,FALSE),"-")</f>
        <v>-</v>
      </c>
      <c r="L992" s="55" t="str">
        <f>IFERROR(VLOOKUP($C992,[3]Sheet1!$C$1:$AE$1070,10,FALSE),"-")</f>
        <v>-</v>
      </c>
      <c r="M992" s="55" t="str">
        <f>IFERROR(VLOOKUP($C992,[3]Sheet1!$C$1:$AE$1070,11,FALSE),"-")</f>
        <v>-</v>
      </c>
      <c r="N992" s="55" t="str">
        <f>IFERROR(VLOOKUP($C992,[3]Sheet1!$C$1:$AE$1070,12,FALSE),"-")</f>
        <v>-</v>
      </c>
      <c r="O992" s="55" t="str">
        <f>IFERROR(VLOOKUP($C992,[3]Sheet1!$C$1:$AE$1070,13,FALSE),"-")</f>
        <v>-</v>
      </c>
      <c r="P992" s="55" t="str">
        <f>IFERROR(VLOOKUP($C992,[3]Sheet1!$C$1:$AE$1070,14,FALSE),"-")</f>
        <v>-</v>
      </c>
      <c r="Q992" s="55" t="str">
        <f>IFERROR(VLOOKUP($C992,[3]Sheet1!$C$1:$AE$1070,15,FALSE),"-")</f>
        <v>-</v>
      </c>
      <c r="R992" s="55" t="str">
        <f>IFERROR(VLOOKUP($C992,[3]Sheet1!$C$1:$AE$1070,16,FALSE),"-")</f>
        <v>-</v>
      </c>
      <c r="S992" s="55" t="str">
        <f>IFERROR(VLOOKUP($C992,[3]Sheet1!$C$1:$AE$1070,17,FALSE),"-")</f>
        <v>-</v>
      </c>
      <c r="T992" s="55" t="str">
        <f>IFERROR(VLOOKUP($C992,[3]Sheet1!$C$1:$AE$1070,18,FALSE),"-")</f>
        <v>-</v>
      </c>
      <c r="U992" s="148" t="str">
        <f>IFERROR(VLOOKUP($C992,[3]Sheet1!$C$1:$AE$1070,19,FALSE),"-")</f>
        <v>-</v>
      </c>
      <c r="V992" s="148" t="str">
        <f>IFERROR(VLOOKUP($C992,[3]Sheet1!$C$1:$AE$1070,20,FALSE),"-")</f>
        <v>-</v>
      </c>
      <c r="W992" s="148" t="str">
        <f>IFERROR(VLOOKUP($C992,[3]Sheet1!$C$1:$AE$1070,21,FALSE),"-")</f>
        <v>-</v>
      </c>
      <c r="X992" s="158" t="s">
        <v>14</v>
      </c>
      <c r="Y992" s="158"/>
      <c r="Z992" s="158"/>
      <c r="AA992" s="158" t="s">
        <v>229</v>
      </c>
      <c r="AB992" s="158"/>
      <c r="AC992" s="179"/>
      <c r="AD992" s="178">
        <v>0</v>
      </c>
      <c r="AE992" s="179"/>
      <c r="AF992" s="179"/>
      <c r="AG992" s="180"/>
      <c r="AH992" s="180"/>
      <c r="AI992" s="180"/>
      <c r="AJ992" s="181"/>
      <c r="AK992" s="181"/>
      <c r="AL992" s="181"/>
      <c r="AM992" s="181"/>
      <c r="AN992" s="181"/>
      <c r="AO992" s="181"/>
      <c r="AP992" s="196"/>
      <c r="AQ992" s="30"/>
      <c r="AR992" s="26"/>
    </row>
    <row r="993" spans="1:44" s="2" customFormat="1">
      <c r="A993" s="19">
        <v>960</v>
      </c>
      <c r="B993" s="8" t="s">
        <v>206</v>
      </c>
      <c r="C993" s="27">
        <v>8980934120</v>
      </c>
      <c r="D993" s="25" t="s">
        <v>420</v>
      </c>
      <c r="E993" s="25"/>
      <c r="F993" s="22" t="s">
        <v>151</v>
      </c>
      <c r="G993" s="23"/>
      <c r="H993" s="51"/>
      <c r="I993" s="55" t="str">
        <f>IFERROR(VLOOKUP($C993,[3]Sheet1!$C$1:$AE$1070,7,FALSE),"-")</f>
        <v>-</v>
      </c>
      <c r="J993" s="55" t="str">
        <f>IFERROR(VLOOKUP($C993,[3]Sheet1!$C$1:$AE$1070,8,FALSE),"-")</f>
        <v>-</v>
      </c>
      <c r="K993" s="55" t="str">
        <f>IFERROR(VLOOKUP($C993,[3]Sheet1!$C$1:$AE$1070,9,FALSE),"-")</f>
        <v>-</v>
      </c>
      <c r="L993" s="55" t="str">
        <f>IFERROR(VLOOKUP($C993,[3]Sheet1!$C$1:$AE$1070,10,FALSE),"-")</f>
        <v>-</v>
      </c>
      <c r="M993" s="55" t="str">
        <f>IFERROR(VLOOKUP($C993,[3]Sheet1!$C$1:$AE$1070,11,FALSE),"-")</f>
        <v>-</v>
      </c>
      <c r="N993" s="55" t="str">
        <f>IFERROR(VLOOKUP($C993,[3]Sheet1!$C$1:$AE$1070,12,FALSE),"-")</f>
        <v>-</v>
      </c>
      <c r="O993" s="55" t="str">
        <f>IFERROR(VLOOKUP($C993,[3]Sheet1!$C$1:$AE$1070,13,FALSE),"-")</f>
        <v>-</v>
      </c>
      <c r="P993" s="55" t="str">
        <f>IFERROR(VLOOKUP($C993,[3]Sheet1!$C$1:$AE$1070,14,FALSE),"-")</f>
        <v>-</v>
      </c>
      <c r="Q993" s="55" t="str">
        <f>IFERROR(VLOOKUP($C993,[3]Sheet1!$C$1:$AE$1070,15,FALSE),"-")</f>
        <v>-</v>
      </c>
      <c r="R993" s="55" t="str">
        <f>IFERROR(VLOOKUP($C993,[3]Sheet1!$C$1:$AE$1070,16,FALSE),"-")</f>
        <v>-</v>
      </c>
      <c r="S993" s="55" t="str">
        <f>IFERROR(VLOOKUP($C993,[3]Sheet1!$C$1:$AE$1070,17,FALSE),"-")</f>
        <v>-</v>
      </c>
      <c r="T993" s="55" t="str">
        <f>IFERROR(VLOOKUP($C993,[3]Sheet1!$C$1:$AE$1070,18,FALSE),"-")</f>
        <v>-</v>
      </c>
      <c r="U993" s="148" t="str">
        <f>IFERROR(VLOOKUP($C993,[3]Sheet1!$C$1:$AE$1070,19,FALSE),"-")</f>
        <v>-</v>
      </c>
      <c r="V993" s="148" t="str">
        <f>IFERROR(VLOOKUP($C993,[3]Sheet1!$C$1:$AE$1070,20,FALSE),"-")</f>
        <v>-</v>
      </c>
      <c r="W993" s="148" t="str">
        <f>IFERROR(VLOOKUP($C993,[3]Sheet1!$C$1:$AE$1070,21,FALSE),"-")</f>
        <v>-</v>
      </c>
      <c r="X993" s="158" t="s">
        <v>14</v>
      </c>
      <c r="Y993" s="158"/>
      <c r="Z993" s="158"/>
      <c r="AA993" s="158" t="s">
        <v>230</v>
      </c>
      <c r="AB993" s="158"/>
      <c r="AC993" s="179"/>
      <c r="AD993" s="178">
        <v>0</v>
      </c>
      <c r="AE993" s="179"/>
      <c r="AF993" s="179"/>
      <c r="AG993" s="180"/>
      <c r="AH993" s="180"/>
      <c r="AI993" s="180"/>
      <c r="AJ993" s="181"/>
      <c r="AK993" s="181"/>
      <c r="AL993" s="181"/>
      <c r="AM993" s="181"/>
      <c r="AN993" s="181"/>
      <c r="AO993" s="181"/>
      <c r="AP993" s="196"/>
      <c r="AQ993" s="30"/>
      <c r="AR993" s="26"/>
    </row>
    <row r="994" spans="1:44" s="2" customFormat="1">
      <c r="A994" s="19">
        <v>961</v>
      </c>
      <c r="B994" s="8" t="s">
        <v>206</v>
      </c>
      <c r="C994" s="27">
        <v>8980036020</v>
      </c>
      <c r="D994" s="25" t="s">
        <v>419</v>
      </c>
      <c r="E994" s="25"/>
      <c r="F994" s="22" t="s">
        <v>151</v>
      </c>
      <c r="G994" s="23"/>
      <c r="H994" s="51"/>
      <c r="I994" s="55" t="str">
        <f>IFERROR(VLOOKUP($C994,[3]Sheet1!$C$1:$AE$1070,7,FALSE),"-")</f>
        <v>-</v>
      </c>
      <c r="J994" s="55" t="str">
        <f>IFERROR(VLOOKUP($C994,[3]Sheet1!$C$1:$AE$1070,8,FALSE),"-")</f>
        <v>-</v>
      </c>
      <c r="K994" s="55" t="str">
        <f>IFERROR(VLOOKUP($C994,[3]Sheet1!$C$1:$AE$1070,9,FALSE),"-")</f>
        <v>-</v>
      </c>
      <c r="L994" s="55" t="str">
        <f>IFERROR(VLOOKUP($C994,[3]Sheet1!$C$1:$AE$1070,10,FALSE),"-")</f>
        <v>-</v>
      </c>
      <c r="M994" s="55" t="str">
        <f>IFERROR(VLOOKUP($C994,[3]Sheet1!$C$1:$AE$1070,11,FALSE),"-")</f>
        <v>-</v>
      </c>
      <c r="N994" s="55" t="str">
        <f>IFERROR(VLOOKUP($C994,[3]Sheet1!$C$1:$AE$1070,12,FALSE),"-")</f>
        <v>-</v>
      </c>
      <c r="O994" s="55" t="str">
        <f>IFERROR(VLOOKUP($C994,[3]Sheet1!$C$1:$AE$1070,13,FALSE),"-")</f>
        <v>-</v>
      </c>
      <c r="P994" s="55" t="str">
        <f>IFERROR(VLOOKUP($C994,[3]Sheet1!$C$1:$AE$1070,14,FALSE),"-")</f>
        <v>-</v>
      </c>
      <c r="Q994" s="55" t="str">
        <f>IFERROR(VLOOKUP($C994,[3]Sheet1!$C$1:$AE$1070,15,FALSE),"-")</f>
        <v>-</v>
      </c>
      <c r="R994" s="55" t="str">
        <f>IFERROR(VLOOKUP($C994,[3]Sheet1!$C$1:$AE$1070,16,FALSE),"-")</f>
        <v>-</v>
      </c>
      <c r="S994" s="55" t="str">
        <f>IFERROR(VLOOKUP($C994,[3]Sheet1!$C$1:$AE$1070,17,FALSE),"-")</f>
        <v>-</v>
      </c>
      <c r="T994" s="55" t="str">
        <f>IFERROR(VLOOKUP($C994,[3]Sheet1!$C$1:$AE$1070,18,FALSE),"-")</f>
        <v>-</v>
      </c>
      <c r="U994" s="148" t="str">
        <f>IFERROR(VLOOKUP($C994,[3]Sheet1!$C$1:$AE$1070,19,FALSE),"-")</f>
        <v>-</v>
      </c>
      <c r="V994" s="148" t="str">
        <f>IFERROR(VLOOKUP($C994,[3]Sheet1!$C$1:$AE$1070,20,FALSE),"-")</f>
        <v>-</v>
      </c>
      <c r="W994" s="148" t="str">
        <f>IFERROR(VLOOKUP($C994,[3]Sheet1!$C$1:$AE$1070,21,FALSE),"-")</f>
        <v>-</v>
      </c>
      <c r="X994" s="158" t="s">
        <v>14</v>
      </c>
      <c r="Y994" s="158"/>
      <c r="Z994" s="158"/>
      <c r="AA994" s="158" t="s">
        <v>230</v>
      </c>
      <c r="AB994" s="158"/>
      <c r="AC994" s="179"/>
      <c r="AD994" s="178">
        <v>0</v>
      </c>
      <c r="AE994" s="179"/>
      <c r="AF994" s="179"/>
      <c r="AG994" s="180"/>
      <c r="AH994" s="180"/>
      <c r="AI994" s="180"/>
      <c r="AJ994" s="181"/>
      <c r="AK994" s="181"/>
      <c r="AL994" s="181"/>
      <c r="AM994" s="181"/>
      <c r="AN994" s="181"/>
      <c r="AO994" s="181"/>
      <c r="AP994" s="196"/>
      <c r="AQ994" s="30"/>
      <c r="AR994" s="26"/>
    </row>
    <row r="995" spans="1:44" s="2" customFormat="1">
      <c r="A995" s="19">
        <v>962</v>
      </c>
      <c r="B995" s="8" t="s">
        <v>206</v>
      </c>
      <c r="C995" s="27">
        <v>8980925510</v>
      </c>
      <c r="D995" s="25" t="s">
        <v>168</v>
      </c>
      <c r="E995" s="25"/>
      <c r="F995" s="22" t="s">
        <v>151</v>
      </c>
      <c r="G995" s="23"/>
      <c r="H995" s="51"/>
      <c r="I995" s="55" t="str">
        <f>IFERROR(VLOOKUP($C995,[3]Sheet1!$C$1:$AE$1070,7,FALSE),"-")</f>
        <v>-</v>
      </c>
      <c r="J995" s="55" t="str">
        <f>IFERROR(VLOOKUP($C995,[3]Sheet1!$C$1:$AE$1070,8,FALSE),"-")</f>
        <v>-</v>
      </c>
      <c r="K995" s="55" t="str">
        <f>IFERROR(VLOOKUP($C995,[3]Sheet1!$C$1:$AE$1070,9,FALSE),"-")</f>
        <v>-</v>
      </c>
      <c r="L995" s="55" t="str">
        <f>IFERROR(VLOOKUP($C995,[3]Sheet1!$C$1:$AE$1070,10,FALSE),"-")</f>
        <v>-</v>
      </c>
      <c r="M995" s="55" t="str">
        <f>IFERROR(VLOOKUP($C995,[3]Sheet1!$C$1:$AE$1070,11,FALSE),"-")</f>
        <v>-</v>
      </c>
      <c r="N995" s="55" t="str">
        <f>IFERROR(VLOOKUP($C995,[3]Sheet1!$C$1:$AE$1070,12,FALSE),"-")</f>
        <v>-</v>
      </c>
      <c r="O995" s="55" t="str">
        <f>IFERROR(VLOOKUP($C995,[3]Sheet1!$C$1:$AE$1070,13,FALSE),"-")</f>
        <v>-</v>
      </c>
      <c r="P995" s="55" t="str">
        <f>IFERROR(VLOOKUP($C995,[3]Sheet1!$C$1:$AE$1070,14,FALSE),"-")</f>
        <v>-</v>
      </c>
      <c r="Q995" s="55" t="str">
        <f>IFERROR(VLOOKUP($C995,[3]Sheet1!$C$1:$AE$1070,15,FALSE),"-")</f>
        <v>-</v>
      </c>
      <c r="R995" s="55" t="str">
        <f>IFERROR(VLOOKUP($C995,[3]Sheet1!$C$1:$AE$1070,16,FALSE),"-")</f>
        <v>-</v>
      </c>
      <c r="S995" s="55" t="str">
        <f>IFERROR(VLOOKUP($C995,[3]Sheet1!$C$1:$AE$1070,17,FALSE),"-")</f>
        <v>-</v>
      </c>
      <c r="T995" s="55" t="str">
        <f>IFERROR(VLOOKUP($C995,[3]Sheet1!$C$1:$AE$1070,18,FALSE),"-")</f>
        <v>-</v>
      </c>
      <c r="U995" s="148" t="str">
        <f>IFERROR(VLOOKUP($C995,[3]Sheet1!$C$1:$AE$1070,19,FALSE),"-")</f>
        <v>-</v>
      </c>
      <c r="V995" s="148" t="str">
        <f>IFERROR(VLOOKUP($C995,[3]Sheet1!$C$1:$AE$1070,20,FALSE),"-")</f>
        <v>-</v>
      </c>
      <c r="W995" s="148" t="str">
        <f>IFERROR(VLOOKUP($C995,[3]Sheet1!$C$1:$AE$1070,21,FALSE),"-")</f>
        <v>-</v>
      </c>
      <c r="X995" s="158" t="s">
        <v>14</v>
      </c>
      <c r="Y995" s="158"/>
      <c r="Z995" s="158"/>
      <c r="AA995" s="158" t="s">
        <v>231</v>
      </c>
      <c r="AB995" s="158"/>
      <c r="AC995" s="179"/>
      <c r="AD995" s="178">
        <v>0</v>
      </c>
      <c r="AE995" s="179"/>
      <c r="AF995" s="179"/>
      <c r="AG995" s="180"/>
      <c r="AH995" s="180"/>
      <c r="AI995" s="180"/>
      <c r="AJ995" s="181"/>
      <c r="AK995" s="181"/>
      <c r="AL995" s="181"/>
      <c r="AM995" s="181"/>
      <c r="AN995" s="181"/>
      <c r="AO995" s="181"/>
      <c r="AP995" s="196"/>
      <c r="AQ995" s="30"/>
      <c r="AR995" s="26"/>
    </row>
    <row r="996" spans="1:44" s="2" customFormat="1">
      <c r="A996" s="19">
        <v>963</v>
      </c>
      <c r="B996" s="8" t="s">
        <v>206</v>
      </c>
      <c r="C996" s="27">
        <v>8980925500</v>
      </c>
      <c r="D996" s="25" t="s">
        <v>168</v>
      </c>
      <c r="E996" s="25"/>
      <c r="F996" s="22" t="s">
        <v>151</v>
      </c>
      <c r="G996" s="23"/>
      <c r="H996" s="51"/>
      <c r="I996" s="55" t="str">
        <f>IFERROR(VLOOKUP($C996,[3]Sheet1!$C$1:$AE$1070,7,FALSE),"-")</f>
        <v>-</v>
      </c>
      <c r="J996" s="55" t="str">
        <f>IFERROR(VLOOKUP($C996,[3]Sheet1!$C$1:$AE$1070,8,FALSE),"-")</f>
        <v>-</v>
      </c>
      <c r="K996" s="55" t="str">
        <f>IFERROR(VLOOKUP($C996,[3]Sheet1!$C$1:$AE$1070,9,FALSE),"-")</f>
        <v>-</v>
      </c>
      <c r="L996" s="55" t="str">
        <f>IFERROR(VLOOKUP($C996,[3]Sheet1!$C$1:$AE$1070,10,FALSE),"-")</f>
        <v>-</v>
      </c>
      <c r="M996" s="55" t="str">
        <f>IFERROR(VLOOKUP($C996,[3]Sheet1!$C$1:$AE$1070,11,FALSE),"-")</f>
        <v>-</v>
      </c>
      <c r="N996" s="55" t="str">
        <f>IFERROR(VLOOKUP($C996,[3]Sheet1!$C$1:$AE$1070,12,FALSE),"-")</f>
        <v>-</v>
      </c>
      <c r="O996" s="55" t="str">
        <f>IFERROR(VLOOKUP($C996,[3]Sheet1!$C$1:$AE$1070,13,FALSE),"-")</f>
        <v>-</v>
      </c>
      <c r="P996" s="55" t="str">
        <f>IFERROR(VLOOKUP($C996,[3]Sheet1!$C$1:$AE$1070,14,FALSE),"-")</f>
        <v>-</v>
      </c>
      <c r="Q996" s="55" t="str">
        <f>IFERROR(VLOOKUP($C996,[3]Sheet1!$C$1:$AE$1070,15,FALSE),"-")</f>
        <v>-</v>
      </c>
      <c r="R996" s="55" t="str">
        <f>IFERROR(VLOOKUP($C996,[3]Sheet1!$C$1:$AE$1070,16,FALSE),"-")</f>
        <v>-</v>
      </c>
      <c r="S996" s="55" t="str">
        <f>IFERROR(VLOOKUP($C996,[3]Sheet1!$C$1:$AE$1070,17,FALSE),"-")</f>
        <v>-</v>
      </c>
      <c r="T996" s="55" t="str">
        <f>IFERROR(VLOOKUP($C996,[3]Sheet1!$C$1:$AE$1070,18,FALSE),"-")</f>
        <v>-</v>
      </c>
      <c r="U996" s="148" t="str">
        <f>IFERROR(VLOOKUP($C996,[3]Sheet1!$C$1:$AE$1070,19,FALSE),"-")</f>
        <v>-</v>
      </c>
      <c r="V996" s="148" t="str">
        <f>IFERROR(VLOOKUP($C996,[3]Sheet1!$C$1:$AE$1070,20,FALSE),"-")</f>
        <v>-</v>
      </c>
      <c r="W996" s="148" t="str">
        <f>IFERROR(VLOOKUP($C996,[3]Sheet1!$C$1:$AE$1070,21,FALSE),"-")</f>
        <v>-</v>
      </c>
      <c r="X996" s="158" t="s">
        <v>14</v>
      </c>
      <c r="Y996" s="158"/>
      <c r="Z996" s="158"/>
      <c r="AA996" s="158" t="s">
        <v>231</v>
      </c>
      <c r="AB996" s="158"/>
      <c r="AC996" s="179"/>
      <c r="AD996" s="178">
        <v>0</v>
      </c>
      <c r="AE996" s="179"/>
      <c r="AF996" s="179"/>
      <c r="AG996" s="180"/>
      <c r="AH996" s="180"/>
      <c r="AI996" s="180"/>
      <c r="AJ996" s="181"/>
      <c r="AK996" s="181"/>
      <c r="AL996" s="181"/>
      <c r="AM996" s="181"/>
      <c r="AN996" s="181"/>
      <c r="AO996" s="181"/>
      <c r="AP996" s="196"/>
      <c r="AQ996" s="30"/>
      <c r="AR996" s="26"/>
    </row>
    <row r="997" spans="1:44" s="2" customFormat="1">
      <c r="A997" s="19">
        <v>964</v>
      </c>
      <c r="B997" s="8" t="s">
        <v>206</v>
      </c>
      <c r="C997" s="27">
        <v>8980036010</v>
      </c>
      <c r="D997" s="25" t="s">
        <v>419</v>
      </c>
      <c r="E997" s="25"/>
      <c r="F997" s="22" t="s">
        <v>151</v>
      </c>
      <c r="G997" s="23"/>
      <c r="H997" s="51"/>
      <c r="I997" s="55" t="str">
        <f>IFERROR(VLOOKUP($C997,[3]Sheet1!$C$1:$AE$1070,7,FALSE),"-")</f>
        <v>-</v>
      </c>
      <c r="J997" s="55" t="str">
        <f>IFERROR(VLOOKUP($C997,[3]Sheet1!$C$1:$AE$1070,8,FALSE),"-")</f>
        <v>-</v>
      </c>
      <c r="K997" s="55" t="str">
        <f>IFERROR(VLOOKUP($C997,[3]Sheet1!$C$1:$AE$1070,9,FALSE),"-")</f>
        <v>-</v>
      </c>
      <c r="L997" s="55" t="str">
        <f>IFERROR(VLOOKUP($C997,[3]Sheet1!$C$1:$AE$1070,10,FALSE),"-")</f>
        <v>-</v>
      </c>
      <c r="M997" s="55" t="str">
        <f>IFERROR(VLOOKUP($C997,[3]Sheet1!$C$1:$AE$1070,11,FALSE),"-")</f>
        <v>-</v>
      </c>
      <c r="N997" s="55" t="str">
        <f>IFERROR(VLOOKUP($C997,[3]Sheet1!$C$1:$AE$1070,12,FALSE),"-")</f>
        <v>-</v>
      </c>
      <c r="O997" s="55" t="str">
        <f>IFERROR(VLOOKUP($C997,[3]Sheet1!$C$1:$AE$1070,13,FALSE),"-")</f>
        <v>-</v>
      </c>
      <c r="P997" s="55" t="str">
        <f>IFERROR(VLOOKUP($C997,[3]Sheet1!$C$1:$AE$1070,14,FALSE),"-")</f>
        <v>-</v>
      </c>
      <c r="Q997" s="55" t="str">
        <f>IFERROR(VLOOKUP($C997,[3]Sheet1!$C$1:$AE$1070,15,FALSE),"-")</f>
        <v>-</v>
      </c>
      <c r="R997" s="55" t="str">
        <f>IFERROR(VLOOKUP($C997,[3]Sheet1!$C$1:$AE$1070,16,FALSE),"-")</f>
        <v>-</v>
      </c>
      <c r="S997" s="55" t="str">
        <f>IFERROR(VLOOKUP($C997,[3]Sheet1!$C$1:$AE$1070,17,FALSE),"-")</f>
        <v>-</v>
      </c>
      <c r="T997" s="55" t="str">
        <f>IFERROR(VLOOKUP($C997,[3]Sheet1!$C$1:$AE$1070,18,FALSE),"-")</f>
        <v>-</v>
      </c>
      <c r="U997" s="148" t="str">
        <f>IFERROR(VLOOKUP($C997,[3]Sheet1!$C$1:$AE$1070,19,FALSE),"-")</f>
        <v>-</v>
      </c>
      <c r="V997" s="148" t="str">
        <f>IFERROR(VLOOKUP($C997,[3]Sheet1!$C$1:$AE$1070,20,FALSE),"-")</f>
        <v>-</v>
      </c>
      <c r="W997" s="148" t="str">
        <f>IFERROR(VLOOKUP($C997,[3]Sheet1!$C$1:$AE$1070,21,FALSE),"-")</f>
        <v>-</v>
      </c>
      <c r="X997" s="158" t="s">
        <v>14</v>
      </c>
      <c r="Y997" s="158"/>
      <c r="Z997" s="158"/>
      <c r="AA997" s="158" t="s">
        <v>232</v>
      </c>
      <c r="AB997" s="158"/>
      <c r="AC997" s="179"/>
      <c r="AD997" s="178">
        <v>0</v>
      </c>
      <c r="AE997" s="179"/>
      <c r="AF997" s="179"/>
      <c r="AG997" s="180"/>
      <c r="AH997" s="180"/>
      <c r="AI997" s="180"/>
      <c r="AJ997" s="181"/>
      <c r="AK997" s="181"/>
      <c r="AL997" s="181"/>
      <c r="AM997" s="181"/>
      <c r="AN997" s="181"/>
      <c r="AO997" s="181"/>
      <c r="AP997" s="196"/>
      <c r="AQ997" s="30"/>
      <c r="AR997" s="26"/>
    </row>
    <row r="998" spans="1:44" s="2" customFormat="1">
      <c r="A998" s="19">
        <v>965</v>
      </c>
      <c r="B998" s="8" t="s">
        <v>206</v>
      </c>
      <c r="C998" s="27">
        <v>8980036000</v>
      </c>
      <c r="D998" s="25" t="s">
        <v>419</v>
      </c>
      <c r="E998" s="25"/>
      <c r="F998" s="22" t="s">
        <v>151</v>
      </c>
      <c r="G998" s="23"/>
      <c r="H998" s="51"/>
      <c r="I998" s="55" t="str">
        <f>IFERROR(VLOOKUP($C998,[3]Sheet1!$C$1:$AE$1070,7,FALSE),"-")</f>
        <v>-</v>
      </c>
      <c r="J998" s="55" t="str">
        <f>IFERROR(VLOOKUP($C998,[3]Sheet1!$C$1:$AE$1070,8,FALSE),"-")</f>
        <v>-</v>
      </c>
      <c r="K998" s="55" t="str">
        <f>IFERROR(VLOOKUP($C998,[3]Sheet1!$C$1:$AE$1070,9,FALSE),"-")</f>
        <v>-</v>
      </c>
      <c r="L998" s="55" t="str">
        <f>IFERROR(VLOOKUP($C998,[3]Sheet1!$C$1:$AE$1070,10,FALSE),"-")</f>
        <v>-</v>
      </c>
      <c r="M998" s="55" t="str">
        <f>IFERROR(VLOOKUP($C998,[3]Sheet1!$C$1:$AE$1070,11,FALSE),"-")</f>
        <v>-</v>
      </c>
      <c r="N998" s="55" t="str">
        <f>IFERROR(VLOOKUP($C998,[3]Sheet1!$C$1:$AE$1070,12,FALSE),"-")</f>
        <v>-</v>
      </c>
      <c r="O998" s="55" t="str">
        <f>IFERROR(VLOOKUP($C998,[3]Sheet1!$C$1:$AE$1070,13,FALSE),"-")</f>
        <v>-</v>
      </c>
      <c r="P998" s="55" t="str">
        <f>IFERROR(VLOOKUP($C998,[3]Sheet1!$C$1:$AE$1070,14,FALSE),"-")</f>
        <v>-</v>
      </c>
      <c r="Q998" s="55" t="str">
        <f>IFERROR(VLOOKUP($C998,[3]Sheet1!$C$1:$AE$1070,15,FALSE),"-")</f>
        <v>-</v>
      </c>
      <c r="R998" s="55" t="str">
        <f>IFERROR(VLOOKUP($C998,[3]Sheet1!$C$1:$AE$1070,16,FALSE),"-")</f>
        <v>-</v>
      </c>
      <c r="S998" s="55" t="str">
        <f>IFERROR(VLOOKUP($C998,[3]Sheet1!$C$1:$AE$1070,17,FALSE),"-")</f>
        <v>-</v>
      </c>
      <c r="T998" s="55" t="str">
        <f>IFERROR(VLOOKUP($C998,[3]Sheet1!$C$1:$AE$1070,18,FALSE),"-")</f>
        <v>-</v>
      </c>
      <c r="U998" s="148" t="str">
        <f>IFERROR(VLOOKUP($C998,[3]Sheet1!$C$1:$AE$1070,19,FALSE),"-")</f>
        <v>-</v>
      </c>
      <c r="V998" s="148" t="str">
        <f>IFERROR(VLOOKUP($C998,[3]Sheet1!$C$1:$AE$1070,20,FALSE),"-")</f>
        <v>-</v>
      </c>
      <c r="W998" s="148" t="str">
        <f>IFERROR(VLOOKUP($C998,[3]Sheet1!$C$1:$AE$1070,21,FALSE),"-")</f>
        <v>-</v>
      </c>
      <c r="X998" s="158" t="s">
        <v>14</v>
      </c>
      <c r="Y998" s="158"/>
      <c r="Z998" s="158"/>
      <c r="AA998" s="158" t="s">
        <v>232</v>
      </c>
      <c r="AB998" s="158"/>
      <c r="AC998" s="179"/>
      <c r="AD998" s="178">
        <v>0</v>
      </c>
      <c r="AE998" s="179"/>
      <c r="AF998" s="179"/>
      <c r="AG998" s="180"/>
      <c r="AH998" s="180"/>
      <c r="AI998" s="180"/>
      <c r="AJ998" s="181"/>
      <c r="AK998" s="181"/>
      <c r="AL998" s="181"/>
      <c r="AM998" s="181"/>
      <c r="AN998" s="181"/>
      <c r="AO998" s="181"/>
      <c r="AP998" s="196"/>
      <c r="AQ998" s="30"/>
      <c r="AR998" s="26"/>
    </row>
    <row r="999" spans="1:44" s="2" customFormat="1">
      <c r="A999" s="19">
        <v>966</v>
      </c>
      <c r="B999" s="8" t="s">
        <v>206</v>
      </c>
      <c r="C999" s="27">
        <v>8980035950</v>
      </c>
      <c r="D999" s="25" t="s">
        <v>419</v>
      </c>
      <c r="E999" s="25"/>
      <c r="F999" s="22" t="s">
        <v>151</v>
      </c>
      <c r="G999" s="23"/>
      <c r="H999" s="51"/>
      <c r="I999" s="55" t="str">
        <f>IFERROR(VLOOKUP($C999,[3]Sheet1!$C$1:$AE$1070,7,FALSE),"-")</f>
        <v>-</v>
      </c>
      <c r="J999" s="55" t="str">
        <f>IFERROR(VLOOKUP($C999,[3]Sheet1!$C$1:$AE$1070,8,FALSE),"-")</f>
        <v>-</v>
      </c>
      <c r="K999" s="55" t="str">
        <f>IFERROR(VLOOKUP($C999,[3]Sheet1!$C$1:$AE$1070,9,FALSE),"-")</f>
        <v>-</v>
      </c>
      <c r="L999" s="55" t="str">
        <f>IFERROR(VLOOKUP($C999,[3]Sheet1!$C$1:$AE$1070,10,FALSE),"-")</f>
        <v>-</v>
      </c>
      <c r="M999" s="55" t="str">
        <f>IFERROR(VLOOKUP($C999,[3]Sheet1!$C$1:$AE$1070,11,FALSE),"-")</f>
        <v>-</v>
      </c>
      <c r="N999" s="55" t="str">
        <f>IFERROR(VLOOKUP($C999,[3]Sheet1!$C$1:$AE$1070,12,FALSE),"-")</f>
        <v>-</v>
      </c>
      <c r="O999" s="55" t="str">
        <f>IFERROR(VLOOKUP($C999,[3]Sheet1!$C$1:$AE$1070,13,FALSE),"-")</f>
        <v>-</v>
      </c>
      <c r="P999" s="55" t="str">
        <f>IFERROR(VLOOKUP($C999,[3]Sheet1!$C$1:$AE$1070,14,FALSE),"-")</f>
        <v>-</v>
      </c>
      <c r="Q999" s="55" t="str">
        <f>IFERROR(VLOOKUP($C999,[3]Sheet1!$C$1:$AE$1070,15,FALSE),"-")</f>
        <v>-</v>
      </c>
      <c r="R999" s="55" t="str">
        <f>IFERROR(VLOOKUP($C999,[3]Sheet1!$C$1:$AE$1070,16,FALSE),"-")</f>
        <v>-</v>
      </c>
      <c r="S999" s="55" t="str">
        <f>IFERROR(VLOOKUP($C999,[3]Sheet1!$C$1:$AE$1070,17,FALSE),"-")</f>
        <v>-</v>
      </c>
      <c r="T999" s="55" t="str">
        <f>IFERROR(VLOOKUP($C999,[3]Sheet1!$C$1:$AE$1070,18,FALSE),"-")</f>
        <v>-</v>
      </c>
      <c r="U999" s="148" t="str">
        <f>IFERROR(VLOOKUP($C999,[3]Sheet1!$C$1:$AE$1070,19,FALSE),"-")</f>
        <v>-</v>
      </c>
      <c r="V999" s="148" t="str">
        <f>IFERROR(VLOOKUP($C999,[3]Sheet1!$C$1:$AE$1070,20,FALSE),"-")</f>
        <v>-</v>
      </c>
      <c r="W999" s="148" t="str">
        <f>IFERROR(VLOOKUP($C999,[3]Sheet1!$C$1:$AE$1070,21,FALSE),"-")</f>
        <v>-</v>
      </c>
      <c r="X999" s="158" t="s">
        <v>14</v>
      </c>
      <c r="Y999" s="158"/>
      <c r="Z999" s="158"/>
      <c r="AA999" s="158" t="s">
        <v>233</v>
      </c>
      <c r="AB999" s="158"/>
      <c r="AC999" s="179"/>
      <c r="AD999" s="178">
        <v>0</v>
      </c>
      <c r="AE999" s="179"/>
      <c r="AF999" s="179"/>
      <c r="AG999" s="180"/>
      <c r="AH999" s="180"/>
      <c r="AI999" s="180"/>
      <c r="AJ999" s="181"/>
      <c r="AK999" s="181"/>
      <c r="AL999" s="181"/>
      <c r="AM999" s="181"/>
      <c r="AN999" s="181"/>
      <c r="AO999" s="181"/>
      <c r="AP999" s="196"/>
      <c r="AQ999" s="30"/>
      <c r="AR999" s="26"/>
    </row>
    <row r="1000" spans="1:44" s="2" customFormat="1">
      <c r="A1000" s="19">
        <v>967</v>
      </c>
      <c r="B1000" s="8" t="s">
        <v>206</v>
      </c>
      <c r="C1000" s="27">
        <v>8980035940</v>
      </c>
      <c r="D1000" s="25" t="s">
        <v>419</v>
      </c>
      <c r="E1000" s="25"/>
      <c r="F1000" s="22" t="s">
        <v>151</v>
      </c>
      <c r="G1000" s="23"/>
      <c r="H1000" s="51"/>
      <c r="I1000" s="55" t="str">
        <f>IFERROR(VLOOKUP($C1000,[3]Sheet1!$C$1:$AE$1070,7,FALSE),"-")</f>
        <v>-</v>
      </c>
      <c r="J1000" s="55" t="str">
        <f>IFERROR(VLOOKUP($C1000,[3]Sheet1!$C$1:$AE$1070,8,FALSE),"-")</f>
        <v>-</v>
      </c>
      <c r="K1000" s="55" t="str">
        <f>IFERROR(VLOOKUP($C1000,[3]Sheet1!$C$1:$AE$1070,9,FALSE),"-")</f>
        <v>-</v>
      </c>
      <c r="L1000" s="55" t="str">
        <f>IFERROR(VLOOKUP($C1000,[3]Sheet1!$C$1:$AE$1070,10,FALSE),"-")</f>
        <v>-</v>
      </c>
      <c r="M1000" s="55" t="str">
        <f>IFERROR(VLOOKUP($C1000,[3]Sheet1!$C$1:$AE$1070,11,FALSE),"-")</f>
        <v>-</v>
      </c>
      <c r="N1000" s="55" t="str">
        <f>IFERROR(VLOOKUP($C1000,[3]Sheet1!$C$1:$AE$1070,12,FALSE),"-")</f>
        <v>-</v>
      </c>
      <c r="O1000" s="55" t="str">
        <f>IFERROR(VLOOKUP($C1000,[3]Sheet1!$C$1:$AE$1070,13,FALSE),"-")</f>
        <v>-</v>
      </c>
      <c r="P1000" s="55" t="str">
        <f>IFERROR(VLOOKUP($C1000,[3]Sheet1!$C$1:$AE$1070,14,FALSE),"-")</f>
        <v>-</v>
      </c>
      <c r="Q1000" s="55" t="str">
        <f>IFERROR(VLOOKUP($C1000,[3]Sheet1!$C$1:$AE$1070,15,FALSE),"-")</f>
        <v>-</v>
      </c>
      <c r="R1000" s="55" t="str">
        <f>IFERROR(VLOOKUP($C1000,[3]Sheet1!$C$1:$AE$1070,16,FALSE),"-")</f>
        <v>-</v>
      </c>
      <c r="S1000" s="55" t="str">
        <f>IFERROR(VLOOKUP($C1000,[3]Sheet1!$C$1:$AE$1070,17,FALSE),"-")</f>
        <v>-</v>
      </c>
      <c r="T1000" s="55" t="str">
        <f>IFERROR(VLOOKUP($C1000,[3]Sheet1!$C$1:$AE$1070,18,FALSE),"-")</f>
        <v>-</v>
      </c>
      <c r="U1000" s="148" t="str">
        <f>IFERROR(VLOOKUP($C1000,[3]Sheet1!$C$1:$AE$1070,19,FALSE),"-")</f>
        <v>-</v>
      </c>
      <c r="V1000" s="148" t="str">
        <f>IFERROR(VLOOKUP($C1000,[3]Sheet1!$C$1:$AE$1070,20,FALSE),"-")</f>
        <v>-</v>
      </c>
      <c r="W1000" s="148" t="str">
        <f>IFERROR(VLOOKUP($C1000,[3]Sheet1!$C$1:$AE$1070,21,FALSE),"-")</f>
        <v>-</v>
      </c>
      <c r="X1000" s="158" t="s">
        <v>14</v>
      </c>
      <c r="Y1000" s="158"/>
      <c r="Z1000" s="158"/>
      <c r="AA1000" s="158" t="s">
        <v>233</v>
      </c>
      <c r="AB1000" s="158"/>
      <c r="AC1000" s="179"/>
      <c r="AD1000" s="178">
        <v>0</v>
      </c>
      <c r="AE1000" s="179"/>
      <c r="AF1000" s="179"/>
      <c r="AG1000" s="180"/>
      <c r="AH1000" s="180"/>
      <c r="AI1000" s="180"/>
      <c r="AJ1000" s="181"/>
      <c r="AK1000" s="181"/>
      <c r="AL1000" s="181"/>
      <c r="AM1000" s="181"/>
      <c r="AN1000" s="181"/>
      <c r="AO1000" s="181"/>
      <c r="AP1000" s="196"/>
      <c r="AQ1000" s="30"/>
      <c r="AR1000" s="26"/>
    </row>
    <row r="1001" spans="1:44" s="2" customFormat="1">
      <c r="A1001" s="19">
        <v>968</v>
      </c>
      <c r="B1001" s="8" t="s">
        <v>206</v>
      </c>
      <c r="C1001" s="27">
        <v>8973510560</v>
      </c>
      <c r="D1001" s="25" t="s">
        <v>421</v>
      </c>
      <c r="E1001" s="25"/>
      <c r="F1001" s="22" t="s">
        <v>151</v>
      </c>
      <c r="G1001" s="23"/>
      <c r="H1001" s="51"/>
      <c r="I1001" s="55" t="str">
        <f>IFERROR(VLOOKUP($C1001,[3]Sheet1!$C$1:$AE$1070,7,FALSE),"-")</f>
        <v>-</v>
      </c>
      <c r="J1001" s="55" t="str">
        <f>IFERROR(VLOOKUP($C1001,[3]Sheet1!$C$1:$AE$1070,8,FALSE),"-")</f>
        <v>-</v>
      </c>
      <c r="K1001" s="55" t="str">
        <f>IFERROR(VLOOKUP($C1001,[3]Sheet1!$C$1:$AE$1070,9,FALSE),"-")</f>
        <v>-</v>
      </c>
      <c r="L1001" s="55" t="str">
        <f>IFERROR(VLOOKUP($C1001,[3]Sheet1!$C$1:$AE$1070,10,FALSE),"-")</f>
        <v>-</v>
      </c>
      <c r="M1001" s="55" t="str">
        <f>IFERROR(VLOOKUP($C1001,[3]Sheet1!$C$1:$AE$1070,11,FALSE),"-")</f>
        <v>-</v>
      </c>
      <c r="N1001" s="55" t="str">
        <f>IFERROR(VLOOKUP($C1001,[3]Sheet1!$C$1:$AE$1070,12,FALSE),"-")</f>
        <v>-</v>
      </c>
      <c r="O1001" s="55" t="str">
        <f>IFERROR(VLOOKUP($C1001,[3]Sheet1!$C$1:$AE$1070,13,FALSE),"-")</f>
        <v>-</v>
      </c>
      <c r="P1001" s="55" t="str">
        <f>IFERROR(VLOOKUP($C1001,[3]Sheet1!$C$1:$AE$1070,14,FALSE),"-")</f>
        <v>-</v>
      </c>
      <c r="Q1001" s="55" t="str">
        <f>IFERROR(VLOOKUP($C1001,[3]Sheet1!$C$1:$AE$1070,15,FALSE),"-")</f>
        <v>-</v>
      </c>
      <c r="R1001" s="55" t="str">
        <f>IFERROR(VLOOKUP($C1001,[3]Sheet1!$C$1:$AE$1070,16,FALSE),"-")</f>
        <v>-</v>
      </c>
      <c r="S1001" s="55" t="str">
        <f>IFERROR(VLOOKUP($C1001,[3]Sheet1!$C$1:$AE$1070,17,FALSE),"-")</f>
        <v>-</v>
      </c>
      <c r="T1001" s="55" t="str">
        <f>IFERROR(VLOOKUP($C1001,[3]Sheet1!$C$1:$AE$1070,18,FALSE),"-")</f>
        <v>-</v>
      </c>
      <c r="U1001" s="148" t="str">
        <f>IFERROR(VLOOKUP($C1001,[3]Sheet1!$C$1:$AE$1070,19,FALSE),"-")</f>
        <v>-</v>
      </c>
      <c r="V1001" s="148" t="str">
        <f>IFERROR(VLOOKUP($C1001,[3]Sheet1!$C$1:$AE$1070,20,FALSE),"-")</f>
        <v>-</v>
      </c>
      <c r="W1001" s="148" t="str">
        <f>IFERROR(VLOOKUP($C1001,[3]Sheet1!$C$1:$AE$1070,21,FALSE),"-")</f>
        <v>-</v>
      </c>
      <c r="X1001" s="158" t="s">
        <v>14</v>
      </c>
      <c r="Y1001" s="158"/>
      <c r="Z1001" s="158"/>
      <c r="AA1001" s="158" t="s">
        <v>234</v>
      </c>
      <c r="AB1001" s="158"/>
      <c r="AC1001" s="179"/>
      <c r="AD1001" s="178">
        <v>0</v>
      </c>
      <c r="AE1001" s="179"/>
      <c r="AF1001" s="179"/>
      <c r="AG1001" s="180"/>
      <c r="AH1001" s="180"/>
      <c r="AI1001" s="180"/>
      <c r="AJ1001" s="181"/>
      <c r="AK1001" s="181"/>
      <c r="AL1001" s="181"/>
      <c r="AM1001" s="181"/>
      <c r="AN1001" s="181"/>
      <c r="AO1001" s="181"/>
      <c r="AP1001" s="196"/>
      <c r="AQ1001" s="30"/>
      <c r="AR1001" s="26"/>
    </row>
    <row r="1002" spans="1:44" s="2" customFormat="1">
      <c r="A1002" s="19">
        <v>969</v>
      </c>
      <c r="B1002" s="8" t="s">
        <v>206</v>
      </c>
      <c r="C1002" s="27">
        <v>8973510550</v>
      </c>
      <c r="D1002" s="25" t="s">
        <v>421</v>
      </c>
      <c r="E1002" s="25"/>
      <c r="F1002" s="22" t="s">
        <v>151</v>
      </c>
      <c r="G1002" s="23"/>
      <c r="H1002" s="51"/>
      <c r="I1002" s="55" t="str">
        <f>IFERROR(VLOOKUP($C1002,[3]Sheet1!$C$1:$AE$1070,7,FALSE),"-")</f>
        <v>-</v>
      </c>
      <c r="J1002" s="55" t="str">
        <f>IFERROR(VLOOKUP($C1002,[3]Sheet1!$C$1:$AE$1070,8,FALSE),"-")</f>
        <v>-</v>
      </c>
      <c r="K1002" s="55" t="str">
        <f>IFERROR(VLOOKUP($C1002,[3]Sheet1!$C$1:$AE$1070,9,FALSE),"-")</f>
        <v>-</v>
      </c>
      <c r="L1002" s="55" t="str">
        <f>IFERROR(VLOOKUP($C1002,[3]Sheet1!$C$1:$AE$1070,10,FALSE),"-")</f>
        <v>-</v>
      </c>
      <c r="M1002" s="55" t="str">
        <f>IFERROR(VLOOKUP($C1002,[3]Sheet1!$C$1:$AE$1070,11,FALSE),"-")</f>
        <v>-</v>
      </c>
      <c r="N1002" s="55" t="str">
        <f>IFERROR(VLOOKUP($C1002,[3]Sheet1!$C$1:$AE$1070,12,FALSE),"-")</f>
        <v>-</v>
      </c>
      <c r="O1002" s="55" t="str">
        <f>IFERROR(VLOOKUP($C1002,[3]Sheet1!$C$1:$AE$1070,13,FALSE),"-")</f>
        <v>-</v>
      </c>
      <c r="P1002" s="55" t="str">
        <f>IFERROR(VLOOKUP($C1002,[3]Sheet1!$C$1:$AE$1070,14,FALSE),"-")</f>
        <v>-</v>
      </c>
      <c r="Q1002" s="55" t="str">
        <f>IFERROR(VLOOKUP($C1002,[3]Sheet1!$C$1:$AE$1070,15,FALSE),"-")</f>
        <v>-</v>
      </c>
      <c r="R1002" s="55" t="str">
        <f>IFERROR(VLOOKUP($C1002,[3]Sheet1!$C$1:$AE$1070,16,FALSE),"-")</f>
        <v>-</v>
      </c>
      <c r="S1002" s="55" t="str">
        <f>IFERROR(VLOOKUP($C1002,[3]Sheet1!$C$1:$AE$1070,17,FALSE),"-")</f>
        <v>-</v>
      </c>
      <c r="T1002" s="55" t="str">
        <f>IFERROR(VLOOKUP($C1002,[3]Sheet1!$C$1:$AE$1070,18,FALSE),"-")</f>
        <v>-</v>
      </c>
      <c r="U1002" s="148" t="str">
        <f>IFERROR(VLOOKUP($C1002,[3]Sheet1!$C$1:$AE$1070,19,FALSE),"-")</f>
        <v>-</v>
      </c>
      <c r="V1002" s="148" t="str">
        <f>IFERROR(VLOOKUP($C1002,[3]Sheet1!$C$1:$AE$1070,20,FALSE),"-")</f>
        <v>-</v>
      </c>
      <c r="W1002" s="148" t="str">
        <f>IFERROR(VLOOKUP($C1002,[3]Sheet1!$C$1:$AE$1070,21,FALSE),"-")</f>
        <v>-</v>
      </c>
      <c r="X1002" s="158" t="s">
        <v>14</v>
      </c>
      <c r="Y1002" s="158"/>
      <c r="Z1002" s="158"/>
      <c r="AA1002" s="158" t="s">
        <v>234</v>
      </c>
      <c r="AB1002" s="158"/>
      <c r="AC1002" s="179"/>
      <c r="AD1002" s="178">
        <v>0</v>
      </c>
      <c r="AE1002" s="179"/>
      <c r="AF1002" s="179"/>
      <c r="AG1002" s="180"/>
      <c r="AH1002" s="180"/>
      <c r="AI1002" s="180"/>
      <c r="AJ1002" s="181"/>
      <c r="AK1002" s="181"/>
      <c r="AL1002" s="181"/>
      <c r="AM1002" s="181"/>
      <c r="AN1002" s="181"/>
      <c r="AO1002" s="181"/>
      <c r="AP1002" s="196"/>
      <c r="AQ1002" s="30"/>
      <c r="AR1002" s="26"/>
    </row>
    <row r="1003" spans="1:44" s="2" customFormat="1">
      <c r="A1003" s="19">
        <v>970</v>
      </c>
      <c r="B1003" s="8" t="s">
        <v>206</v>
      </c>
      <c r="C1003" s="27">
        <v>8972213540</v>
      </c>
      <c r="D1003" s="25" t="s">
        <v>422</v>
      </c>
      <c r="E1003" s="25"/>
      <c r="F1003" s="22" t="s">
        <v>151</v>
      </c>
      <c r="G1003" s="23"/>
      <c r="H1003" s="51"/>
      <c r="I1003" s="55" t="str">
        <f>IFERROR(VLOOKUP($C1003,[3]Sheet1!$C$1:$AE$1070,7,FALSE),"-")</f>
        <v>-</v>
      </c>
      <c r="J1003" s="55" t="str">
        <f>IFERROR(VLOOKUP($C1003,[3]Sheet1!$C$1:$AE$1070,8,FALSE),"-")</f>
        <v>-</v>
      </c>
      <c r="K1003" s="55" t="str">
        <f>IFERROR(VLOOKUP($C1003,[3]Sheet1!$C$1:$AE$1070,9,FALSE),"-")</f>
        <v>-</v>
      </c>
      <c r="L1003" s="55" t="str">
        <f>IFERROR(VLOOKUP($C1003,[3]Sheet1!$C$1:$AE$1070,10,FALSE),"-")</f>
        <v>-</v>
      </c>
      <c r="M1003" s="55" t="str">
        <f>IFERROR(VLOOKUP($C1003,[3]Sheet1!$C$1:$AE$1070,11,FALSE),"-")</f>
        <v>-</v>
      </c>
      <c r="N1003" s="55" t="str">
        <f>IFERROR(VLOOKUP($C1003,[3]Sheet1!$C$1:$AE$1070,12,FALSE),"-")</f>
        <v>-</v>
      </c>
      <c r="O1003" s="55" t="str">
        <f>IFERROR(VLOOKUP($C1003,[3]Sheet1!$C$1:$AE$1070,13,FALSE),"-")</f>
        <v>-</v>
      </c>
      <c r="P1003" s="55" t="str">
        <f>IFERROR(VLOOKUP($C1003,[3]Sheet1!$C$1:$AE$1070,14,FALSE),"-")</f>
        <v>-</v>
      </c>
      <c r="Q1003" s="55" t="str">
        <f>IFERROR(VLOOKUP($C1003,[3]Sheet1!$C$1:$AE$1070,15,FALSE),"-")</f>
        <v>-</v>
      </c>
      <c r="R1003" s="55" t="str">
        <f>IFERROR(VLOOKUP($C1003,[3]Sheet1!$C$1:$AE$1070,16,FALSE),"-")</f>
        <v>-</v>
      </c>
      <c r="S1003" s="55" t="str">
        <f>IFERROR(VLOOKUP($C1003,[3]Sheet1!$C$1:$AE$1070,17,FALSE),"-")</f>
        <v>-</v>
      </c>
      <c r="T1003" s="55" t="str">
        <f>IFERROR(VLOOKUP($C1003,[3]Sheet1!$C$1:$AE$1070,18,FALSE),"-")</f>
        <v>-</v>
      </c>
      <c r="U1003" s="148" t="str">
        <f>IFERROR(VLOOKUP($C1003,[3]Sheet1!$C$1:$AE$1070,19,FALSE),"-")</f>
        <v>-</v>
      </c>
      <c r="V1003" s="148" t="str">
        <f>IFERROR(VLOOKUP($C1003,[3]Sheet1!$C$1:$AE$1070,20,FALSE),"-")</f>
        <v>-</v>
      </c>
      <c r="W1003" s="148" t="str">
        <f>IFERROR(VLOOKUP($C1003,[3]Sheet1!$C$1:$AE$1070,21,FALSE),"-")</f>
        <v>-</v>
      </c>
      <c r="X1003" s="158" t="s">
        <v>14</v>
      </c>
      <c r="Y1003" s="158"/>
      <c r="Z1003" s="158"/>
      <c r="AA1003" s="158" t="s">
        <v>235</v>
      </c>
      <c r="AB1003" s="158"/>
      <c r="AC1003" s="179"/>
      <c r="AD1003" s="178">
        <v>0</v>
      </c>
      <c r="AE1003" s="179"/>
      <c r="AF1003" s="179"/>
      <c r="AG1003" s="180"/>
      <c r="AH1003" s="180"/>
      <c r="AI1003" s="180"/>
      <c r="AJ1003" s="181"/>
      <c r="AK1003" s="181"/>
      <c r="AL1003" s="181"/>
      <c r="AM1003" s="181"/>
      <c r="AN1003" s="181"/>
      <c r="AO1003" s="181"/>
      <c r="AP1003" s="196"/>
      <c r="AQ1003" s="30"/>
      <c r="AR1003" s="26"/>
    </row>
    <row r="1004" spans="1:44" s="2" customFormat="1">
      <c r="A1004" s="19">
        <v>971</v>
      </c>
      <c r="B1004" s="8" t="s">
        <v>206</v>
      </c>
      <c r="C1004" s="27">
        <v>8972055010</v>
      </c>
      <c r="D1004" s="25" t="s">
        <v>105</v>
      </c>
      <c r="E1004" s="25"/>
      <c r="F1004" s="22" t="s">
        <v>151</v>
      </c>
      <c r="G1004" s="23"/>
      <c r="H1004" s="51"/>
      <c r="I1004" s="55" t="str">
        <f>IFERROR(VLOOKUP($C1004,[3]Sheet1!$C$1:$AE$1070,7,FALSE),"-")</f>
        <v>-</v>
      </c>
      <c r="J1004" s="55" t="str">
        <f>IFERROR(VLOOKUP($C1004,[3]Sheet1!$C$1:$AE$1070,8,FALSE),"-")</f>
        <v>-</v>
      </c>
      <c r="K1004" s="55" t="str">
        <f>IFERROR(VLOOKUP($C1004,[3]Sheet1!$C$1:$AE$1070,9,FALSE),"-")</f>
        <v>-</v>
      </c>
      <c r="L1004" s="55" t="str">
        <f>IFERROR(VLOOKUP($C1004,[3]Sheet1!$C$1:$AE$1070,10,FALSE),"-")</f>
        <v>-</v>
      </c>
      <c r="M1004" s="55" t="str">
        <f>IFERROR(VLOOKUP($C1004,[3]Sheet1!$C$1:$AE$1070,11,FALSE),"-")</f>
        <v>-</v>
      </c>
      <c r="N1004" s="55" t="str">
        <f>IFERROR(VLOOKUP($C1004,[3]Sheet1!$C$1:$AE$1070,12,FALSE),"-")</f>
        <v>-</v>
      </c>
      <c r="O1004" s="55" t="str">
        <f>IFERROR(VLOOKUP($C1004,[3]Sheet1!$C$1:$AE$1070,13,FALSE),"-")</f>
        <v>-</v>
      </c>
      <c r="P1004" s="55" t="str">
        <f>IFERROR(VLOOKUP($C1004,[3]Sheet1!$C$1:$AE$1070,14,FALSE),"-")</f>
        <v>-</v>
      </c>
      <c r="Q1004" s="55" t="str">
        <f>IFERROR(VLOOKUP($C1004,[3]Sheet1!$C$1:$AE$1070,15,FALSE),"-")</f>
        <v>-</v>
      </c>
      <c r="R1004" s="55" t="str">
        <f>IFERROR(VLOOKUP($C1004,[3]Sheet1!$C$1:$AE$1070,16,FALSE),"-")</f>
        <v>-</v>
      </c>
      <c r="S1004" s="55" t="str">
        <f>IFERROR(VLOOKUP($C1004,[3]Sheet1!$C$1:$AE$1070,17,FALSE),"-")</f>
        <v>-</v>
      </c>
      <c r="T1004" s="55" t="str">
        <f>IFERROR(VLOOKUP($C1004,[3]Sheet1!$C$1:$AE$1070,18,FALSE),"-")</f>
        <v>-</v>
      </c>
      <c r="U1004" s="148" t="str">
        <f>IFERROR(VLOOKUP($C1004,[3]Sheet1!$C$1:$AE$1070,19,FALSE),"-")</f>
        <v>-</v>
      </c>
      <c r="V1004" s="148" t="str">
        <f>IFERROR(VLOOKUP($C1004,[3]Sheet1!$C$1:$AE$1070,20,FALSE),"-")</f>
        <v>-</v>
      </c>
      <c r="W1004" s="148" t="str">
        <f>IFERROR(VLOOKUP($C1004,[3]Sheet1!$C$1:$AE$1070,21,FALSE),"-")</f>
        <v>-</v>
      </c>
      <c r="X1004" s="158" t="s">
        <v>14</v>
      </c>
      <c r="Y1004" s="158"/>
      <c r="Z1004" s="158"/>
      <c r="AA1004" s="158" t="s">
        <v>235</v>
      </c>
      <c r="AB1004" s="158"/>
      <c r="AC1004" s="179"/>
      <c r="AD1004" s="178">
        <v>0</v>
      </c>
      <c r="AE1004" s="179"/>
      <c r="AF1004" s="179"/>
      <c r="AG1004" s="180"/>
      <c r="AH1004" s="180"/>
      <c r="AI1004" s="180"/>
      <c r="AJ1004" s="181"/>
      <c r="AK1004" s="181"/>
      <c r="AL1004" s="181"/>
      <c r="AM1004" s="181"/>
      <c r="AN1004" s="181"/>
      <c r="AO1004" s="181"/>
      <c r="AP1004" s="196"/>
      <c r="AQ1004" s="30"/>
      <c r="AR1004" s="26"/>
    </row>
    <row r="1005" spans="1:44" s="2" customFormat="1">
      <c r="A1005" s="19">
        <v>972</v>
      </c>
      <c r="B1005" s="8" t="s">
        <v>206</v>
      </c>
      <c r="C1005" s="27">
        <v>8981947410</v>
      </c>
      <c r="D1005" s="25" t="s">
        <v>157</v>
      </c>
      <c r="E1005" s="25"/>
      <c r="F1005" s="22" t="s">
        <v>151</v>
      </c>
      <c r="G1005" s="23"/>
      <c r="H1005" s="51"/>
      <c r="I1005" s="55">
        <f>IFERROR(VLOOKUP($C1005,[3]Sheet1!$C$1:$AE$1070,7,FALSE),"-")</f>
        <v>0</v>
      </c>
      <c r="J1005" s="55">
        <f>IFERROR(VLOOKUP($C1005,[3]Sheet1!$C$1:$AE$1070,8,FALSE),"-")</f>
        <v>0</v>
      </c>
      <c r="K1005" s="55">
        <f>IFERROR(VLOOKUP($C1005,[3]Sheet1!$C$1:$AE$1070,9,FALSE),"-")</f>
        <v>0</v>
      </c>
      <c r="L1005" s="55">
        <f>IFERROR(VLOOKUP($C1005,[3]Sheet1!$C$1:$AE$1070,10,FALSE),"-")</f>
        <v>0</v>
      </c>
      <c r="M1005" s="55">
        <f>IFERROR(VLOOKUP($C1005,[3]Sheet1!$C$1:$AE$1070,11,FALSE),"-")</f>
        <v>0</v>
      </c>
      <c r="N1005" s="55">
        <f>IFERROR(VLOOKUP($C1005,[3]Sheet1!$C$1:$AE$1070,12,FALSE),"-")</f>
        <v>12</v>
      </c>
      <c r="O1005" s="55">
        <f>IFERROR(VLOOKUP($C1005,[3]Sheet1!$C$1:$AE$1070,13,FALSE),"-")</f>
        <v>12</v>
      </c>
      <c r="P1005" s="55">
        <f>IFERROR(VLOOKUP($C1005,[3]Sheet1!$C$1:$AE$1070,14,FALSE),"-")</f>
        <v>0</v>
      </c>
      <c r="Q1005" s="55">
        <f>IFERROR(VLOOKUP($C1005,[3]Sheet1!$C$1:$AE$1070,15,FALSE),"-")</f>
        <v>0</v>
      </c>
      <c r="R1005" s="55">
        <f>IFERROR(VLOOKUP($C1005,[3]Sheet1!$C$1:$AE$1070,16,FALSE),"-")</f>
        <v>0</v>
      </c>
      <c r="S1005" s="55">
        <f>IFERROR(VLOOKUP($C1005,[3]Sheet1!$C$1:$AE$1070,17,FALSE),"-")</f>
        <v>0</v>
      </c>
      <c r="T1005" s="55">
        <f>IFERROR(VLOOKUP($C1005,[3]Sheet1!$C$1:$AE$1070,18,FALSE),"-")</f>
        <v>0</v>
      </c>
      <c r="U1005" s="148">
        <f>IFERROR(VLOOKUP($C1005,[3]Sheet1!$C$1:$AE$1070,19,FALSE),"-")</f>
        <v>0</v>
      </c>
      <c r="V1005" s="148">
        <f>IFERROR(VLOOKUP($C1005,[3]Sheet1!$C$1:$AE$1070,20,FALSE),"-")</f>
        <v>24</v>
      </c>
      <c r="W1005" s="148" t="str">
        <f>IFERROR(VLOOKUP($C1005,[3]Sheet1!$C$1:$AE$1070,21,FALSE),"-")</f>
        <v xml:space="preserve">SIDE MEMBER SUB     </v>
      </c>
      <c r="X1005" s="158" t="s">
        <v>14</v>
      </c>
      <c r="Y1005" s="158"/>
      <c r="Z1005" s="158"/>
      <c r="AA1005" s="158" t="s">
        <v>236</v>
      </c>
      <c r="AB1005" s="158"/>
      <c r="AC1005" s="179"/>
      <c r="AD1005" s="198" t="s">
        <v>237</v>
      </c>
      <c r="AE1005" s="198"/>
      <c r="AF1005" s="198"/>
      <c r="AG1005" s="198"/>
      <c r="AH1005" s="198"/>
      <c r="AI1005" s="198"/>
      <c r="AJ1005" s="202"/>
      <c r="AK1005" s="202"/>
      <c r="AL1005" s="202"/>
      <c r="AM1005" s="202"/>
      <c r="AN1005" s="202"/>
      <c r="AO1005" s="202"/>
      <c r="AP1005" s="202"/>
      <c r="AQ1005" s="30"/>
      <c r="AR1005" s="26"/>
    </row>
    <row r="1006" spans="1:44" s="2" customFormat="1">
      <c r="A1006" s="19">
        <v>973</v>
      </c>
      <c r="B1006" s="8" t="s">
        <v>206</v>
      </c>
      <c r="C1006" s="27">
        <v>8981947420</v>
      </c>
      <c r="D1006" s="25" t="s">
        <v>157</v>
      </c>
      <c r="E1006" s="25"/>
      <c r="F1006" s="22" t="s">
        <v>151</v>
      </c>
      <c r="G1006" s="23"/>
      <c r="H1006" s="51"/>
      <c r="I1006" s="55">
        <f>IFERROR(VLOOKUP($C1006,[3]Sheet1!$C$1:$AE$1070,7,FALSE),"-")</f>
        <v>0</v>
      </c>
      <c r="J1006" s="55">
        <f>IFERROR(VLOOKUP($C1006,[3]Sheet1!$C$1:$AE$1070,8,FALSE),"-")</f>
        <v>0</v>
      </c>
      <c r="K1006" s="55">
        <f>IFERROR(VLOOKUP($C1006,[3]Sheet1!$C$1:$AE$1070,9,FALSE),"-")</f>
        <v>0</v>
      </c>
      <c r="L1006" s="55">
        <f>IFERROR(VLOOKUP($C1006,[3]Sheet1!$C$1:$AE$1070,10,FALSE),"-")</f>
        <v>0</v>
      </c>
      <c r="M1006" s="55">
        <f>IFERROR(VLOOKUP($C1006,[3]Sheet1!$C$1:$AE$1070,11,FALSE),"-")</f>
        <v>0</v>
      </c>
      <c r="N1006" s="55">
        <f>IFERROR(VLOOKUP($C1006,[3]Sheet1!$C$1:$AE$1070,12,FALSE),"-")</f>
        <v>12</v>
      </c>
      <c r="O1006" s="55">
        <f>IFERROR(VLOOKUP($C1006,[3]Sheet1!$C$1:$AE$1070,13,FALSE),"-")</f>
        <v>12</v>
      </c>
      <c r="P1006" s="55">
        <f>IFERROR(VLOOKUP($C1006,[3]Sheet1!$C$1:$AE$1070,14,FALSE),"-")</f>
        <v>0</v>
      </c>
      <c r="Q1006" s="55">
        <f>IFERROR(VLOOKUP($C1006,[3]Sheet1!$C$1:$AE$1070,15,FALSE),"-")</f>
        <v>0</v>
      </c>
      <c r="R1006" s="55">
        <f>IFERROR(VLOOKUP($C1006,[3]Sheet1!$C$1:$AE$1070,16,FALSE),"-")</f>
        <v>0</v>
      </c>
      <c r="S1006" s="55">
        <f>IFERROR(VLOOKUP($C1006,[3]Sheet1!$C$1:$AE$1070,17,FALSE),"-")</f>
        <v>0</v>
      </c>
      <c r="T1006" s="55">
        <f>IFERROR(VLOOKUP($C1006,[3]Sheet1!$C$1:$AE$1070,18,FALSE),"-")</f>
        <v>0</v>
      </c>
      <c r="U1006" s="148">
        <f>IFERROR(VLOOKUP($C1006,[3]Sheet1!$C$1:$AE$1070,19,FALSE),"-")</f>
        <v>0</v>
      </c>
      <c r="V1006" s="148">
        <f>IFERROR(VLOOKUP($C1006,[3]Sheet1!$C$1:$AE$1070,20,FALSE),"-")</f>
        <v>24</v>
      </c>
      <c r="W1006" s="148" t="str">
        <f>IFERROR(VLOOKUP($C1006,[3]Sheet1!$C$1:$AE$1070,21,FALSE),"-")</f>
        <v xml:space="preserve">SIDE MEMBER SUB     </v>
      </c>
      <c r="X1006" s="158" t="s">
        <v>14</v>
      </c>
      <c r="Y1006" s="158"/>
      <c r="Z1006" s="158"/>
      <c r="AA1006" s="158" t="s">
        <v>236</v>
      </c>
      <c r="AB1006" s="158"/>
      <c r="AC1006" s="179"/>
      <c r="AD1006" s="178" t="s">
        <v>237</v>
      </c>
      <c r="AE1006" s="179"/>
      <c r="AF1006" s="179"/>
      <c r="AG1006" s="180"/>
      <c r="AH1006" s="180"/>
      <c r="AI1006" s="180"/>
      <c r="AJ1006" s="181"/>
      <c r="AK1006" s="181"/>
      <c r="AL1006" s="181"/>
      <c r="AM1006" s="181"/>
      <c r="AN1006" s="181"/>
      <c r="AO1006" s="181"/>
      <c r="AP1006" s="196"/>
      <c r="AQ1006" s="30"/>
      <c r="AR1006" s="26"/>
    </row>
    <row r="1007" spans="1:44" s="2" customFormat="1">
      <c r="A1007" s="19">
        <v>974</v>
      </c>
      <c r="B1007" s="8" t="s">
        <v>206</v>
      </c>
      <c r="C1007" s="27">
        <v>8980882190</v>
      </c>
      <c r="D1007" s="25" t="s">
        <v>423</v>
      </c>
      <c r="E1007" s="25"/>
      <c r="F1007" s="22" t="s">
        <v>151</v>
      </c>
      <c r="G1007" s="23"/>
      <c r="H1007" s="51"/>
      <c r="I1007" s="55" t="str">
        <f>IFERROR(VLOOKUP($C1007,[3]Sheet1!$C$1:$AE$1070,7,FALSE),"-")</f>
        <v>-</v>
      </c>
      <c r="J1007" s="55" t="str">
        <f>IFERROR(VLOOKUP($C1007,[3]Sheet1!$C$1:$AE$1070,8,FALSE),"-")</f>
        <v>-</v>
      </c>
      <c r="K1007" s="55" t="str">
        <f>IFERROR(VLOOKUP($C1007,[3]Sheet1!$C$1:$AE$1070,9,FALSE),"-")</f>
        <v>-</v>
      </c>
      <c r="L1007" s="55" t="str">
        <f>IFERROR(VLOOKUP($C1007,[3]Sheet1!$C$1:$AE$1070,10,FALSE),"-")</f>
        <v>-</v>
      </c>
      <c r="M1007" s="55" t="str">
        <f>IFERROR(VLOOKUP($C1007,[3]Sheet1!$C$1:$AE$1070,11,FALSE),"-")</f>
        <v>-</v>
      </c>
      <c r="N1007" s="55" t="str">
        <f>IFERROR(VLOOKUP($C1007,[3]Sheet1!$C$1:$AE$1070,12,FALSE),"-")</f>
        <v>-</v>
      </c>
      <c r="O1007" s="55" t="str">
        <f>IFERROR(VLOOKUP($C1007,[3]Sheet1!$C$1:$AE$1070,13,FALSE),"-")</f>
        <v>-</v>
      </c>
      <c r="P1007" s="55" t="str">
        <f>IFERROR(VLOOKUP($C1007,[3]Sheet1!$C$1:$AE$1070,14,FALSE),"-")</f>
        <v>-</v>
      </c>
      <c r="Q1007" s="55" t="str">
        <f>IFERROR(VLOOKUP($C1007,[3]Sheet1!$C$1:$AE$1070,15,FALSE),"-")</f>
        <v>-</v>
      </c>
      <c r="R1007" s="55" t="str">
        <f>IFERROR(VLOOKUP($C1007,[3]Sheet1!$C$1:$AE$1070,16,FALSE),"-")</f>
        <v>-</v>
      </c>
      <c r="S1007" s="55" t="str">
        <f>IFERROR(VLOOKUP($C1007,[3]Sheet1!$C$1:$AE$1070,17,FALSE),"-")</f>
        <v>-</v>
      </c>
      <c r="T1007" s="55" t="str">
        <f>IFERROR(VLOOKUP($C1007,[3]Sheet1!$C$1:$AE$1070,18,FALSE),"-")</f>
        <v>-</v>
      </c>
      <c r="U1007" s="148" t="str">
        <f>IFERROR(VLOOKUP($C1007,[3]Sheet1!$C$1:$AE$1070,19,FALSE),"-")</f>
        <v>-</v>
      </c>
      <c r="V1007" s="148" t="str">
        <f>IFERROR(VLOOKUP($C1007,[3]Sheet1!$C$1:$AE$1070,20,FALSE),"-")</f>
        <v>-</v>
      </c>
      <c r="W1007" s="148" t="str">
        <f>IFERROR(VLOOKUP($C1007,[3]Sheet1!$C$1:$AE$1070,21,FALSE),"-")</f>
        <v>-</v>
      </c>
      <c r="X1007" s="158" t="s">
        <v>14</v>
      </c>
      <c r="Y1007" s="158"/>
      <c r="Z1007" s="158"/>
      <c r="AA1007" s="158" t="s">
        <v>238</v>
      </c>
      <c r="AB1007" s="158"/>
      <c r="AC1007" s="179"/>
      <c r="AD1007" s="178" t="s">
        <v>239</v>
      </c>
      <c r="AE1007" s="179"/>
      <c r="AF1007" s="179"/>
      <c r="AG1007" s="180"/>
      <c r="AH1007" s="180"/>
      <c r="AI1007" s="180"/>
      <c r="AJ1007" s="181"/>
      <c r="AK1007" s="181"/>
      <c r="AL1007" s="181"/>
      <c r="AM1007" s="181"/>
      <c r="AN1007" s="181"/>
      <c r="AO1007" s="181"/>
      <c r="AP1007" s="196"/>
      <c r="AQ1007" s="30"/>
      <c r="AR1007" s="26"/>
    </row>
    <row r="1008" spans="1:44" s="2" customFormat="1">
      <c r="A1008" s="19">
        <v>975</v>
      </c>
      <c r="B1008" s="8" t="s">
        <v>206</v>
      </c>
      <c r="C1008" s="27">
        <v>8980882200</v>
      </c>
      <c r="D1008" s="25" t="s">
        <v>423</v>
      </c>
      <c r="E1008" s="25"/>
      <c r="F1008" s="22" t="s">
        <v>151</v>
      </c>
      <c r="G1008" s="23"/>
      <c r="H1008" s="51"/>
      <c r="I1008" s="55" t="str">
        <f>IFERROR(VLOOKUP($C1008,[3]Sheet1!$C$1:$AE$1070,7,FALSE),"-")</f>
        <v>-</v>
      </c>
      <c r="J1008" s="55" t="str">
        <f>IFERROR(VLOOKUP($C1008,[3]Sheet1!$C$1:$AE$1070,8,FALSE),"-")</f>
        <v>-</v>
      </c>
      <c r="K1008" s="55" t="str">
        <f>IFERROR(VLOOKUP($C1008,[3]Sheet1!$C$1:$AE$1070,9,FALSE),"-")</f>
        <v>-</v>
      </c>
      <c r="L1008" s="55" t="str">
        <f>IFERROR(VLOOKUP($C1008,[3]Sheet1!$C$1:$AE$1070,10,FALSE),"-")</f>
        <v>-</v>
      </c>
      <c r="M1008" s="55" t="str">
        <f>IFERROR(VLOOKUP($C1008,[3]Sheet1!$C$1:$AE$1070,11,FALSE),"-")</f>
        <v>-</v>
      </c>
      <c r="N1008" s="55" t="str">
        <f>IFERROR(VLOOKUP($C1008,[3]Sheet1!$C$1:$AE$1070,12,FALSE),"-")</f>
        <v>-</v>
      </c>
      <c r="O1008" s="55" t="str">
        <f>IFERROR(VLOOKUP($C1008,[3]Sheet1!$C$1:$AE$1070,13,FALSE),"-")</f>
        <v>-</v>
      </c>
      <c r="P1008" s="55" t="str">
        <f>IFERROR(VLOOKUP($C1008,[3]Sheet1!$C$1:$AE$1070,14,FALSE),"-")</f>
        <v>-</v>
      </c>
      <c r="Q1008" s="55" t="str">
        <f>IFERROR(VLOOKUP($C1008,[3]Sheet1!$C$1:$AE$1070,15,FALSE),"-")</f>
        <v>-</v>
      </c>
      <c r="R1008" s="55" t="str">
        <f>IFERROR(VLOOKUP($C1008,[3]Sheet1!$C$1:$AE$1070,16,FALSE),"-")</f>
        <v>-</v>
      </c>
      <c r="S1008" s="55" t="str">
        <f>IFERROR(VLOOKUP($C1008,[3]Sheet1!$C$1:$AE$1070,17,FALSE),"-")</f>
        <v>-</v>
      </c>
      <c r="T1008" s="55" t="str">
        <f>IFERROR(VLOOKUP($C1008,[3]Sheet1!$C$1:$AE$1070,18,FALSE),"-")</f>
        <v>-</v>
      </c>
      <c r="U1008" s="148" t="str">
        <f>IFERROR(VLOOKUP($C1008,[3]Sheet1!$C$1:$AE$1070,19,FALSE),"-")</f>
        <v>-</v>
      </c>
      <c r="V1008" s="148" t="str">
        <f>IFERROR(VLOOKUP($C1008,[3]Sheet1!$C$1:$AE$1070,20,FALSE),"-")</f>
        <v>-</v>
      </c>
      <c r="W1008" s="148" t="str">
        <f>IFERROR(VLOOKUP($C1008,[3]Sheet1!$C$1:$AE$1070,21,FALSE),"-")</f>
        <v>-</v>
      </c>
      <c r="X1008" s="158" t="s">
        <v>14</v>
      </c>
      <c r="Y1008" s="158"/>
      <c r="Z1008" s="158"/>
      <c r="AA1008" s="158" t="s">
        <v>238</v>
      </c>
      <c r="AB1008" s="158"/>
      <c r="AC1008" s="179"/>
      <c r="AD1008" s="178" t="s">
        <v>239</v>
      </c>
      <c r="AE1008" s="179"/>
      <c r="AF1008" s="179"/>
      <c r="AG1008" s="180"/>
      <c r="AH1008" s="180"/>
      <c r="AI1008" s="180"/>
      <c r="AJ1008" s="181"/>
      <c r="AK1008" s="181"/>
      <c r="AL1008" s="181"/>
      <c r="AM1008" s="181"/>
      <c r="AN1008" s="181"/>
      <c r="AO1008" s="181"/>
      <c r="AP1008" s="196"/>
      <c r="AQ1008" s="30"/>
      <c r="AR1008" s="26"/>
    </row>
    <row r="1009" spans="1:44" s="2" customFormat="1">
      <c r="A1009" s="19">
        <v>976</v>
      </c>
      <c r="B1009" s="8" t="s">
        <v>206</v>
      </c>
      <c r="C1009" s="27">
        <v>8981581060</v>
      </c>
      <c r="D1009" s="25" t="s">
        <v>164</v>
      </c>
      <c r="E1009" s="25"/>
      <c r="F1009" s="22" t="s">
        <v>151</v>
      </c>
      <c r="G1009" s="23"/>
      <c r="H1009" s="51"/>
      <c r="I1009" s="55">
        <f>IFERROR(VLOOKUP($C1009,[3]Sheet1!$C$1:$AE$1070,7,FALSE),"-")</f>
        <v>0</v>
      </c>
      <c r="J1009" s="55">
        <f>IFERROR(VLOOKUP($C1009,[3]Sheet1!$C$1:$AE$1070,8,FALSE),"-")</f>
        <v>0</v>
      </c>
      <c r="K1009" s="55">
        <f>IFERROR(VLOOKUP($C1009,[3]Sheet1!$C$1:$AE$1070,9,FALSE),"-")</f>
        <v>0</v>
      </c>
      <c r="L1009" s="55">
        <f>IFERROR(VLOOKUP($C1009,[3]Sheet1!$C$1:$AE$1070,10,FALSE),"-")</f>
        <v>24</v>
      </c>
      <c r="M1009" s="55">
        <f>IFERROR(VLOOKUP($C1009,[3]Sheet1!$C$1:$AE$1070,11,FALSE),"-")</f>
        <v>24</v>
      </c>
      <c r="N1009" s="55">
        <f>IFERROR(VLOOKUP($C1009,[3]Sheet1!$C$1:$AE$1070,12,FALSE),"-")</f>
        <v>24</v>
      </c>
      <c r="O1009" s="55">
        <f>IFERROR(VLOOKUP($C1009,[3]Sheet1!$C$1:$AE$1070,13,FALSE),"-")</f>
        <v>12</v>
      </c>
      <c r="P1009" s="55">
        <f>IFERROR(VLOOKUP($C1009,[3]Sheet1!$C$1:$AE$1070,14,FALSE),"-")</f>
        <v>12</v>
      </c>
      <c r="Q1009" s="55">
        <f>IFERROR(VLOOKUP($C1009,[3]Sheet1!$C$1:$AE$1070,15,FALSE),"-")</f>
        <v>12</v>
      </c>
      <c r="R1009" s="55">
        <f>IFERROR(VLOOKUP($C1009,[3]Sheet1!$C$1:$AE$1070,16,FALSE),"-")</f>
        <v>0</v>
      </c>
      <c r="S1009" s="55">
        <f>IFERROR(VLOOKUP($C1009,[3]Sheet1!$C$1:$AE$1070,17,FALSE),"-")</f>
        <v>24</v>
      </c>
      <c r="T1009" s="55">
        <f>IFERROR(VLOOKUP($C1009,[3]Sheet1!$C$1:$AE$1070,18,FALSE),"-")</f>
        <v>0</v>
      </c>
      <c r="U1009" s="148">
        <f>IFERROR(VLOOKUP($C1009,[3]Sheet1!$C$1:$AE$1070,19,FALSE),"-")</f>
        <v>12</v>
      </c>
      <c r="V1009" s="148">
        <f>IFERROR(VLOOKUP($C1009,[3]Sheet1!$C$1:$AE$1070,20,FALSE),"-")</f>
        <v>144</v>
      </c>
      <c r="W1009" s="148" t="str">
        <f>IFERROR(VLOOKUP($C1009,[3]Sheet1!$C$1:$AE$1070,21,FALSE),"-")</f>
        <v xml:space="preserve">SIDE MEMBER SUB     </v>
      </c>
      <c r="X1009" s="158" t="s">
        <v>14</v>
      </c>
      <c r="Y1009" s="158"/>
      <c r="Z1009" s="158"/>
      <c r="AA1009" s="158" t="s">
        <v>240</v>
      </c>
      <c r="AB1009" s="158"/>
      <c r="AC1009" s="179"/>
      <c r="AD1009" s="178" t="s">
        <v>241</v>
      </c>
      <c r="AE1009" s="179"/>
      <c r="AF1009" s="179"/>
      <c r="AG1009" s="180"/>
      <c r="AH1009" s="180"/>
      <c r="AI1009" s="180"/>
      <c r="AJ1009" s="181"/>
      <c r="AK1009" s="181"/>
      <c r="AL1009" s="181"/>
      <c r="AM1009" s="181"/>
      <c r="AN1009" s="181"/>
      <c r="AO1009" s="181"/>
      <c r="AP1009" s="196"/>
      <c r="AQ1009" s="30"/>
      <c r="AR1009" s="26"/>
    </row>
    <row r="1010" spans="1:44" s="2" customFormat="1">
      <c r="A1010" s="19">
        <v>977</v>
      </c>
      <c r="B1010" s="8" t="s">
        <v>206</v>
      </c>
      <c r="C1010" s="27">
        <v>8980975580</v>
      </c>
      <c r="D1010" s="25" t="s">
        <v>168</v>
      </c>
      <c r="E1010" s="25"/>
      <c r="F1010" s="22" t="s">
        <v>151</v>
      </c>
      <c r="G1010" s="23"/>
      <c r="H1010" s="51"/>
      <c r="I1010" s="55">
        <f>IFERROR(VLOOKUP($C1010,[3]Sheet1!$C$1:$AE$1070,7,FALSE),"-")</f>
        <v>0</v>
      </c>
      <c r="J1010" s="55">
        <f>IFERROR(VLOOKUP($C1010,[3]Sheet1!$C$1:$AE$1070,8,FALSE),"-")</f>
        <v>0</v>
      </c>
      <c r="K1010" s="55">
        <f>IFERROR(VLOOKUP($C1010,[3]Sheet1!$C$1:$AE$1070,9,FALSE),"-")</f>
        <v>0</v>
      </c>
      <c r="L1010" s="55">
        <f>IFERROR(VLOOKUP($C1010,[3]Sheet1!$C$1:$AE$1070,10,FALSE),"-")</f>
        <v>24</v>
      </c>
      <c r="M1010" s="55">
        <f>IFERROR(VLOOKUP($C1010,[3]Sheet1!$C$1:$AE$1070,11,FALSE),"-")</f>
        <v>24</v>
      </c>
      <c r="N1010" s="55">
        <f>IFERROR(VLOOKUP($C1010,[3]Sheet1!$C$1:$AE$1070,12,FALSE),"-")</f>
        <v>24</v>
      </c>
      <c r="O1010" s="55">
        <f>IFERROR(VLOOKUP($C1010,[3]Sheet1!$C$1:$AE$1070,13,FALSE),"-")</f>
        <v>12</v>
      </c>
      <c r="P1010" s="55">
        <f>IFERROR(VLOOKUP($C1010,[3]Sheet1!$C$1:$AE$1070,14,FALSE),"-")</f>
        <v>12</v>
      </c>
      <c r="Q1010" s="55">
        <f>IFERROR(VLOOKUP($C1010,[3]Sheet1!$C$1:$AE$1070,15,FALSE),"-")</f>
        <v>12</v>
      </c>
      <c r="R1010" s="55">
        <f>IFERROR(VLOOKUP($C1010,[3]Sheet1!$C$1:$AE$1070,16,FALSE),"-")</f>
        <v>0</v>
      </c>
      <c r="S1010" s="55">
        <f>IFERROR(VLOOKUP($C1010,[3]Sheet1!$C$1:$AE$1070,17,FALSE),"-")</f>
        <v>24</v>
      </c>
      <c r="T1010" s="55">
        <f>IFERROR(VLOOKUP($C1010,[3]Sheet1!$C$1:$AE$1070,18,FALSE),"-")</f>
        <v>0</v>
      </c>
      <c r="U1010" s="148">
        <f>IFERROR(VLOOKUP($C1010,[3]Sheet1!$C$1:$AE$1070,19,FALSE),"-")</f>
        <v>12</v>
      </c>
      <c r="V1010" s="148">
        <f>IFERROR(VLOOKUP($C1010,[3]Sheet1!$C$1:$AE$1070,20,FALSE),"-")</f>
        <v>144</v>
      </c>
      <c r="W1010" s="148" t="str">
        <f>IFERROR(VLOOKUP($C1010,[3]Sheet1!$C$1:$AE$1070,21,FALSE),"-")</f>
        <v xml:space="preserve">SIDE MEMBER SUB     </v>
      </c>
      <c r="X1010" s="158" t="s">
        <v>14</v>
      </c>
      <c r="Y1010" s="158"/>
      <c r="Z1010" s="158"/>
      <c r="AA1010" s="158" t="s">
        <v>240</v>
      </c>
      <c r="AB1010" s="158"/>
      <c r="AC1010" s="179"/>
      <c r="AD1010" s="178" t="s">
        <v>241</v>
      </c>
      <c r="AE1010" s="179"/>
      <c r="AF1010" s="179"/>
      <c r="AG1010" s="180"/>
      <c r="AH1010" s="180"/>
      <c r="AI1010" s="180"/>
      <c r="AJ1010" s="181"/>
      <c r="AK1010" s="181"/>
      <c r="AL1010" s="181"/>
      <c r="AM1010" s="181"/>
      <c r="AN1010" s="181"/>
      <c r="AO1010" s="181"/>
      <c r="AP1010" s="196"/>
      <c r="AQ1010" s="30"/>
      <c r="AR1010" s="26"/>
    </row>
    <row r="1011" spans="1:44" s="2" customFormat="1">
      <c r="A1011" s="19">
        <v>978</v>
      </c>
      <c r="B1011" s="8" t="s">
        <v>206</v>
      </c>
      <c r="C1011" s="27">
        <v>8982464550</v>
      </c>
      <c r="D1011" s="25" t="s">
        <v>424</v>
      </c>
      <c r="E1011" s="25"/>
      <c r="F1011" s="22" t="s">
        <v>151</v>
      </c>
      <c r="G1011" s="23"/>
      <c r="H1011" s="51"/>
      <c r="I1011" s="55" t="str">
        <f>IFERROR(VLOOKUP($C1011,[3]Sheet1!$C$1:$AE$1070,7,FALSE),"-")</f>
        <v>-</v>
      </c>
      <c r="J1011" s="55" t="str">
        <f>IFERROR(VLOOKUP($C1011,[3]Sheet1!$C$1:$AE$1070,8,FALSE),"-")</f>
        <v>-</v>
      </c>
      <c r="K1011" s="55" t="str">
        <f>IFERROR(VLOOKUP($C1011,[3]Sheet1!$C$1:$AE$1070,9,FALSE),"-")</f>
        <v>-</v>
      </c>
      <c r="L1011" s="55" t="str">
        <f>IFERROR(VLOOKUP($C1011,[3]Sheet1!$C$1:$AE$1070,10,FALSE),"-")</f>
        <v>-</v>
      </c>
      <c r="M1011" s="55" t="str">
        <f>IFERROR(VLOOKUP($C1011,[3]Sheet1!$C$1:$AE$1070,11,FALSE),"-")</f>
        <v>-</v>
      </c>
      <c r="N1011" s="55" t="str">
        <f>IFERROR(VLOOKUP($C1011,[3]Sheet1!$C$1:$AE$1070,12,FALSE),"-")</f>
        <v>-</v>
      </c>
      <c r="O1011" s="55" t="str">
        <f>IFERROR(VLOOKUP($C1011,[3]Sheet1!$C$1:$AE$1070,13,FALSE),"-")</f>
        <v>-</v>
      </c>
      <c r="P1011" s="55" t="str">
        <f>IFERROR(VLOOKUP($C1011,[3]Sheet1!$C$1:$AE$1070,14,FALSE),"-")</f>
        <v>-</v>
      </c>
      <c r="Q1011" s="55" t="str">
        <f>IFERROR(VLOOKUP($C1011,[3]Sheet1!$C$1:$AE$1070,15,FALSE),"-")</f>
        <v>-</v>
      </c>
      <c r="R1011" s="55" t="str">
        <f>IFERROR(VLOOKUP($C1011,[3]Sheet1!$C$1:$AE$1070,16,FALSE),"-")</f>
        <v>-</v>
      </c>
      <c r="S1011" s="55" t="str">
        <f>IFERROR(VLOOKUP($C1011,[3]Sheet1!$C$1:$AE$1070,17,FALSE),"-")</f>
        <v>-</v>
      </c>
      <c r="T1011" s="55" t="str">
        <f>IFERROR(VLOOKUP($C1011,[3]Sheet1!$C$1:$AE$1070,18,FALSE),"-")</f>
        <v>-</v>
      </c>
      <c r="U1011" s="148" t="str">
        <f>IFERROR(VLOOKUP($C1011,[3]Sheet1!$C$1:$AE$1070,19,FALSE),"-")</f>
        <v>-</v>
      </c>
      <c r="V1011" s="148" t="str">
        <f>IFERROR(VLOOKUP($C1011,[3]Sheet1!$C$1:$AE$1070,20,FALSE),"-")</f>
        <v>-</v>
      </c>
      <c r="W1011" s="148" t="str">
        <f>IFERROR(VLOOKUP($C1011,[3]Sheet1!$C$1:$AE$1070,21,FALSE),"-")</f>
        <v>-</v>
      </c>
      <c r="X1011" s="158" t="s">
        <v>14</v>
      </c>
      <c r="Y1011" s="158"/>
      <c r="Z1011" s="158"/>
      <c r="AA1011" s="158" t="s">
        <v>242</v>
      </c>
      <c r="AB1011" s="158"/>
      <c r="AC1011" s="179"/>
      <c r="AD1011" s="178" t="s">
        <v>243</v>
      </c>
      <c r="AE1011" s="179"/>
      <c r="AF1011" s="179"/>
      <c r="AG1011" s="180"/>
      <c r="AH1011" s="180"/>
      <c r="AI1011" s="180"/>
      <c r="AJ1011" s="181"/>
      <c r="AK1011" s="181"/>
      <c r="AL1011" s="181"/>
      <c r="AM1011" s="181"/>
      <c r="AN1011" s="181"/>
      <c r="AO1011" s="181"/>
      <c r="AP1011" s="196"/>
      <c r="AQ1011" s="30"/>
      <c r="AR1011" s="26"/>
    </row>
    <row r="1012" spans="1:44" s="2" customFormat="1">
      <c r="A1012" s="19">
        <v>979</v>
      </c>
      <c r="B1012" s="8" t="s">
        <v>206</v>
      </c>
      <c r="C1012" s="27">
        <v>8982854160</v>
      </c>
      <c r="D1012" s="25" t="s">
        <v>424</v>
      </c>
      <c r="E1012" s="25"/>
      <c r="F1012" s="22" t="s">
        <v>151</v>
      </c>
      <c r="G1012" s="23"/>
      <c r="H1012" s="51"/>
      <c r="I1012" s="55" t="str">
        <f>IFERROR(VLOOKUP($C1012,[3]Sheet1!$C$1:$AE$1070,7,FALSE),"-")</f>
        <v>-</v>
      </c>
      <c r="J1012" s="55" t="str">
        <f>IFERROR(VLOOKUP($C1012,[3]Sheet1!$C$1:$AE$1070,8,FALSE),"-")</f>
        <v>-</v>
      </c>
      <c r="K1012" s="55" t="str">
        <f>IFERROR(VLOOKUP($C1012,[3]Sheet1!$C$1:$AE$1070,9,FALSE),"-")</f>
        <v>-</v>
      </c>
      <c r="L1012" s="55" t="str">
        <f>IFERROR(VLOOKUP($C1012,[3]Sheet1!$C$1:$AE$1070,10,FALSE),"-")</f>
        <v>-</v>
      </c>
      <c r="M1012" s="55" t="str">
        <f>IFERROR(VLOOKUP($C1012,[3]Sheet1!$C$1:$AE$1070,11,FALSE),"-")</f>
        <v>-</v>
      </c>
      <c r="N1012" s="55" t="str">
        <f>IFERROR(VLOOKUP($C1012,[3]Sheet1!$C$1:$AE$1070,12,FALSE),"-")</f>
        <v>-</v>
      </c>
      <c r="O1012" s="55" t="str">
        <f>IFERROR(VLOOKUP($C1012,[3]Sheet1!$C$1:$AE$1070,13,FALSE),"-")</f>
        <v>-</v>
      </c>
      <c r="P1012" s="55" t="str">
        <f>IFERROR(VLOOKUP($C1012,[3]Sheet1!$C$1:$AE$1070,14,FALSE),"-")</f>
        <v>-</v>
      </c>
      <c r="Q1012" s="55" t="str">
        <f>IFERROR(VLOOKUP($C1012,[3]Sheet1!$C$1:$AE$1070,15,FALSE),"-")</f>
        <v>-</v>
      </c>
      <c r="R1012" s="55" t="str">
        <f>IFERROR(VLOOKUP($C1012,[3]Sheet1!$C$1:$AE$1070,16,FALSE),"-")</f>
        <v>-</v>
      </c>
      <c r="S1012" s="55" t="str">
        <f>IFERROR(VLOOKUP($C1012,[3]Sheet1!$C$1:$AE$1070,17,FALSE),"-")</f>
        <v>-</v>
      </c>
      <c r="T1012" s="55" t="str">
        <f>IFERROR(VLOOKUP($C1012,[3]Sheet1!$C$1:$AE$1070,18,FALSE),"-")</f>
        <v>-</v>
      </c>
      <c r="U1012" s="148" t="str">
        <f>IFERROR(VLOOKUP($C1012,[3]Sheet1!$C$1:$AE$1070,19,FALSE),"-")</f>
        <v>-</v>
      </c>
      <c r="V1012" s="148" t="str">
        <f>IFERROR(VLOOKUP($C1012,[3]Sheet1!$C$1:$AE$1070,20,FALSE),"-")</f>
        <v>-</v>
      </c>
      <c r="W1012" s="148" t="str">
        <f>IFERROR(VLOOKUP($C1012,[3]Sheet1!$C$1:$AE$1070,21,FALSE),"-")</f>
        <v>-</v>
      </c>
      <c r="X1012" s="158" t="s">
        <v>14</v>
      </c>
      <c r="Y1012" s="158"/>
      <c r="Z1012" s="158"/>
      <c r="AA1012" s="158" t="s">
        <v>242</v>
      </c>
      <c r="AB1012" s="158"/>
      <c r="AC1012" s="179"/>
      <c r="AD1012" s="178" t="s">
        <v>243</v>
      </c>
      <c r="AE1012" s="179"/>
      <c r="AF1012" s="179"/>
      <c r="AG1012" s="180"/>
      <c r="AH1012" s="180"/>
      <c r="AI1012" s="180"/>
      <c r="AJ1012" s="181"/>
      <c r="AK1012" s="181"/>
      <c r="AL1012" s="181"/>
      <c r="AM1012" s="181"/>
      <c r="AN1012" s="181"/>
      <c r="AO1012" s="181"/>
      <c r="AP1012" s="196"/>
      <c r="AQ1012" s="30"/>
      <c r="AR1012" s="26"/>
    </row>
    <row r="1013" spans="1:44" s="2" customFormat="1">
      <c r="A1013" s="19">
        <v>980</v>
      </c>
      <c r="B1013" s="8" t="s">
        <v>206</v>
      </c>
      <c r="C1013" s="27">
        <v>8974964130</v>
      </c>
      <c r="D1013" s="25" t="s">
        <v>409</v>
      </c>
      <c r="E1013" s="25"/>
      <c r="F1013" s="22" t="s">
        <v>151</v>
      </c>
      <c r="G1013" s="23"/>
      <c r="H1013" s="51"/>
      <c r="I1013" s="55" t="str">
        <f>IFERROR(VLOOKUP($C1013,[3]Sheet1!$C$1:$AE$1070,7,FALSE),"-")</f>
        <v>-</v>
      </c>
      <c r="J1013" s="55" t="str">
        <f>IFERROR(VLOOKUP($C1013,[3]Sheet1!$C$1:$AE$1070,8,FALSE),"-")</f>
        <v>-</v>
      </c>
      <c r="K1013" s="55" t="str">
        <f>IFERROR(VLOOKUP($C1013,[3]Sheet1!$C$1:$AE$1070,9,FALSE),"-")</f>
        <v>-</v>
      </c>
      <c r="L1013" s="55" t="str">
        <f>IFERROR(VLOOKUP($C1013,[3]Sheet1!$C$1:$AE$1070,10,FALSE),"-")</f>
        <v>-</v>
      </c>
      <c r="M1013" s="55" t="str">
        <f>IFERROR(VLOOKUP($C1013,[3]Sheet1!$C$1:$AE$1070,11,FALSE),"-")</f>
        <v>-</v>
      </c>
      <c r="N1013" s="55" t="str">
        <f>IFERROR(VLOOKUP($C1013,[3]Sheet1!$C$1:$AE$1070,12,FALSE),"-")</f>
        <v>-</v>
      </c>
      <c r="O1013" s="55" t="str">
        <f>IFERROR(VLOOKUP($C1013,[3]Sheet1!$C$1:$AE$1070,13,FALSE),"-")</f>
        <v>-</v>
      </c>
      <c r="P1013" s="55" t="str">
        <f>IFERROR(VLOOKUP($C1013,[3]Sheet1!$C$1:$AE$1070,14,FALSE),"-")</f>
        <v>-</v>
      </c>
      <c r="Q1013" s="55" t="str">
        <f>IFERROR(VLOOKUP($C1013,[3]Sheet1!$C$1:$AE$1070,15,FALSE),"-")</f>
        <v>-</v>
      </c>
      <c r="R1013" s="55" t="str">
        <f>IFERROR(VLOOKUP($C1013,[3]Sheet1!$C$1:$AE$1070,16,FALSE),"-")</f>
        <v>-</v>
      </c>
      <c r="S1013" s="55" t="str">
        <f>IFERROR(VLOOKUP($C1013,[3]Sheet1!$C$1:$AE$1070,17,FALSE),"-")</f>
        <v>-</v>
      </c>
      <c r="T1013" s="55" t="str">
        <f>IFERROR(VLOOKUP($C1013,[3]Sheet1!$C$1:$AE$1070,18,FALSE),"-")</f>
        <v>-</v>
      </c>
      <c r="U1013" s="148" t="str">
        <f>IFERROR(VLOOKUP($C1013,[3]Sheet1!$C$1:$AE$1070,19,FALSE),"-")</f>
        <v>-</v>
      </c>
      <c r="V1013" s="148" t="str">
        <f>IFERROR(VLOOKUP($C1013,[3]Sheet1!$C$1:$AE$1070,20,FALSE),"-")</f>
        <v>-</v>
      </c>
      <c r="W1013" s="148" t="str">
        <f>IFERROR(VLOOKUP($C1013,[3]Sheet1!$C$1:$AE$1070,21,FALSE),"-")</f>
        <v>-</v>
      </c>
      <c r="X1013" s="158" t="s">
        <v>14</v>
      </c>
      <c r="Y1013" s="158"/>
      <c r="Z1013" s="158"/>
      <c r="AA1013" s="158" t="s">
        <v>244</v>
      </c>
      <c r="AB1013" s="158"/>
      <c r="AC1013" s="179"/>
      <c r="AD1013" s="178" t="s">
        <v>245</v>
      </c>
      <c r="AE1013" s="179"/>
      <c r="AF1013" s="179"/>
      <c r="AG1013" s="180"/>
      <c r="AH1013" s="180"/>
      <c r="AI1013" s="180"/>
      <c r="AJ1013" s="181"/>
      <c r="AK1013" s="181"/>
      <c r="AL1013" s="181"/>
      <c r="AM1013" s="181"/>
      <c r="AN1013" s="181"/>
      <c r="AO1013" s="181"/>
      <c r="AP1013" s="196"/>
      <c r="AQ1013" s="30"/>
      <c r="AR1013" s="26"/>
    </row>
    <row r="1014" spans="1:44" s="2" customFormat="1">
      <c r="A1014" s="19">
        <v>981</v>
      </c>
      <c r="B1014" s="8" t="s">
        <v>206</v>
      </c>
      <c r="C1014" s="27">
        <v>8974867840</v>
      </c>
      <c r="D1014" s="25" t="s">
        <v>425</v>
      </c>
      <c r="E1014" s="25"/>
      <c r="F1014" s="22" t="s">
        <v>151</v>
      </c>
      <c r="G1014" s="23"/>
      <c r="H1014" s="51"/>
      <c r="I1014" s="55" t="str">
        <f>IFERROR(VLOOKUP($C1014,[3]Sheet1!$C$1:$AE$1070,7,FALSE),"-")</f>
        <v>-</v>
      </c>
      <c r="J1014" s="55" t="str">
        <f>IFERROR(VLOOKUP($C1014,[3]Sheet1!$C$1:$AE$1070,8,FALSE),"-")</f>
        <v>-</v>
      </c>
      <c r="K1014" s="55" t="str">
        <f>IFERROR(VLOOKUP($C1014,[3]Sheet1!$C$1:$AE$1070,9,FALSE),"-")</f>
        <v>-</v>
      </c>
      <c r="L1014" s="55" t="str">
        <f>IFERROR(VLOOKUP($C1014,[3]Sheet1!$C$1:$AE$1070,10,FALSE),"-")</f>
        <v>-</v>
      </c>
      <c r="M1014" s="55" t="str">
        <f>IFERROR(VLOOKUP($C1014,[3]Sheet1!$C$1:$AE$1070,11,FALSE),"-")</f>
        <v>-</v>
      </c>
      <c r="N1014" s="55" t="str">
        <f>IFERROR(VLOOKUP($C1014,[3]Sheet1!$C$1:$AE$1070,12,FALSE),"-")</f>
        <v>-</v>
      </c>
      <c r="O1014" s="55" t="str">
        <f>IFERROR(VLOOKUP($C1014,[3]Sheet1!$C$1:$AE$1070,13,FALSE),"-")</f>
        <v>-</v>
      </c>
      <c r="P1014" s="55" t="str">
        <f>IFERROR(VLOOKUP($C1014,[3]Sheet1!$C$1:$AE$1070,14,FALSE),"-")</f>
        <v>-</v>
      </c>
      <c r="Q1014" s="55" t="str">
        <f>IFERROR(VLOOKUP($C1014,[3]Sheet1!$C$1:$AE$1070,15,FALSE),"-")</f>
        <v>-</v>
      </c>
      <c r="R1014" s="55" t="str">
        <f>IFERROR(VLOOKUP($C1014,[3]Sheet1!$C$1:$AE$1070,16,FALSE),"-")</f>
        <v>-</v>
      </c>
      <c r="S1014" s="55" t="str">
        <f>IFERROR(VLOOKUP($C1014,[3]Sheet1!$C$1:$AE$1070,17,FALSE),"-")</f>
        <v>-</v>
      </c>
      <c r="T1014" s="55" t="str">
        <f>IFERROR(VLOOKUP($C1014,[3]Sheet1!$C$1:$AE$1070,18,FALSE),"-")</f>
        <v>-</v>
      </c>
      <c r="U1014" s="148" t="str">
        <f>IFERROR(VLOOKUP($C1014,[3]Sheet1!$C$1:$AE$1070,19,FALSE),"-")</f>
        <v>-</v>
      </c>
      <c r="V1014" s="148" t="str">
        <f>IFERROR(VLOOKUP($C1014,[3]Sheet1!$C$1:$AE$1070,20,FALSE),"-")</f>
        <v>-</v>
      </c>
      <c r="W1014" s="148" t="str">
        <f>IFERROR(VLOOKUP($C1014,[3]Sheet1!$C$1:$AE$1070,21,FALSE),"-")</f>
        <v>-</v>
      </c>
      <c r="X1014" s="158" t="s">
        <v>14</v>
      </c>
      <c r="Y1014" s="158"/>
      <c r="Z1014" s="158"/>
      <c r="AA1014" s="158" t="s">
        <v>246</v>
      </c>
      <c r="AB1014" s="158"/>
      <c r="AC1014" s="179"/>
      <c r="AD1014" s="178" t="s">
        <v>247</v>
      </c>
      <c r="AE1014" s="179"/>
      <c r="AF1014" s="179"/>
      <c r="AG1014" s="180"/>
      <c r="AH1014" s="180"/>
      <c r="AI1014" s="180"/>
      <c r="AJ1014" s="181"/>
      <c r="AK1014" s="181"/>
      <c r="AL1014" s="181"/>
      <c r="AM1014" s="181"/>
      <c r="AN1014" s="181"/>
      <c r="AO1014" s="181"/>
      <c r="AP1014" s="196"/>
      <c r="AQ1014" s="30"/>
      <c r="AR1014" s="26"/>
    </row>
    <row r="1015" spans="1:44" s="2" customFormat="1">
      <c r="A1015" s="19">
        <v>982</v>
      </c>
      <c r="B1015" s="8" t="s">
        <v>206</v>
      </c>
      <c r="C1015" s="27">
        <v>8974867850</v>
      </c>
      <c r="D1015" s="25" t="s">
        <v>425</v>
      </c>
      <c r="E1015" s="25"/>
      <c r="F1015" s="22" t="s">
        <v>151</v>
      </c>
      <c r="G1015" s="23"/>
      <c r="H1015" s="51"/>
      <c r="I1015" s="55" t="str">
        <f>IFERROR(VLOOKUP($C1015,[3]Sheet1!$C$1:$AE$1070,7,FALSE),"-")</f>
        <v>-</v>
      </c>
      <c r="J1015" s="55" t="str">
        <f>IFERROR(VLOOKUP($C1015,[3]Sheet1!$C$1:$AE$1070,8,FALSE),"-")</f>
        <v>-</v>
      </c>
      <c r="K1015" s="55" t="str">
        <f>IFERROR(VLOOKUP($C1015,[3]Sheet1!$C$1:$AE$1070,9,FALSE),"-")</f>
        <v>-</v>
      </c>
      <c r="L1015" s="55" t="str">
        <f>IFERROR(VLOOKUP($C1015,[3]Sheet1!$C$1:$AE$1070,10,FALSE),"-")</f>
        <v>-</v>
      </c>
      <c r="M1015" s="55" t="str">
        <f>IFERROR(VLOOKUP($C1015,[3]Sheet1!$C$1:$AE$1070,11,FALSE),"-")</f>
        <v>-</v>
      </c>
      <c r="N1015" s="55" t="str">
        <f>IFERROR(VLOOKUP($C1015,[3]Sheet1!$C$1:$AE$1070,12,FALSE),"-")</f>
        <v>-</v>
      </c>
      <c r="O1015" s="55" t="str">
        <f>IFERROR(VLOOKUP($C1015,[3]Sheet1!$C$1:$AE$1070,13,FALSE),"-")</f>
        <v>-</v>
      </c>
      <c r="P1015" s="55" t="str">
        <f>IFERROR(VLOOKUP($C1015,[3]Sheet1!$C$1:$AE$1070,14,FALSE),"-")</f>
        <v>-</v>
      </c>
      <c r="Q1015" s="55" t="str">
        <f>IFERROR(VLOOKUP($C1015,[3]Sheet1!$C$1:$AE$1070,15,FALSE),"-")</f>
        <v>-</v>
      </c>
      <c r="R1015" s="55" t="str">
        <f>IFERROR(VLOOKUP($C1015,[3]Sheet1!$C$1:$AE$1070,16,FALSE),"-")</f>
        <v>-</v>
      </c>
      <c r="S1015" s="55" t="str">
        <f>IFERROR(VLOOKUP($C1015,[3]Sheet1!$C$1:$AE$1070,17,FALSE),"-")</f>
        <v>-</v>
      </c>
      <c r="T1015" s="55" t="str">
        <f>IFERROR(VLOOKUP($C1015,[3]Sheet1!$C$1:$AE$1070,18,FALSE),"-")</f>
        <v>-</v>
      </c>
      <c r="U1015" s="148" t="str">
        <f>IFERROR(VLOOKUP($C1015,[3]Sheet1!$C$1:$AE$1070,19,FALSE),"-")</f>
        <v>-</v>
      </c>
      <c r="V1015" s="148" t="str">
        <f>IFERROR(VLOOKUP($C1015,[3]Sheet1!$C$1:$AE$1070,20,FALSE),"-")</f>
        <v>-</v>
      </c>
      <c r="W1015" s="148" t="str">
        <f>IFERROR(VLOOKUP($C1015,[3]Sheet1!$C$1:$AE$1070,21,FALSE),"-")</f>
        <v>-</v>
      </c>
      <c r="X1015" s="158" t="s">
        <v>14</v>
      </c>
      <c r="Y1015" s="158"/>
      <c r="Z1015" s="158"/>
      <c r="AA1015" s="158" t="s">
        <v>246</v>
      </c>
      <c r="AB1015" s="158"/>
      <c r="AC1015" s="179"/>
      <c r="AD1015" s="178" t="s">
        <v>247</v>
      </c>
      <c r="AE1015" s="179"/>
      <c r="AF1015" s="179"/>
      <c r="AG1015" s="180"/>
      <c r="AH1015" s="180"/>
      <c r="AI1015" s="180"/>
      <c r="AJ1015" s="181"/>
      <c r="AK1015" s="181"/>
      <c r="AL1015" s="181"/>
      <c r="AM1015" s="181"/>
      <c r="AN1015" s="181"/>
      <c r="AO1015" s="181"/>
      <c r="AP1015" s="196"/>
      <c r="AQ1015" s="30"/>
      <c r="AR1015" s="26"/>
    </row>
    <row r="1016" spans="1:44" s="2" customFormat="1">
      <c r="A1016" s="19">
        <v>983</v>
      </c>
      <c r="B1016" s="8" t="s">
        <v>206</v>
      </c>
      <c r="C1016" s="27">
        <v>8982891920</v>
      </c>
      <c r="D1016" s="25" t="s">
        <v>42</v>
      </c>
      <c r="E1016" s="25"/>
      <c r="F1016" s="22" t="s">
        <v>151</v>
      </c>
      <c r="G1016" s="23"/>
      <c r="H1016" s="51"/>
      <c r="I1016" s="55" t="str">
        <f>IFERROR(VLOOKUP($C1016,[3]Sheet1!$C$1:$AE$1070,7,FALSE),"-")</f>
        <v>-</v>
      </c>
      <c r="J1016" s="55" t="str">
        <f>IFERROR(VLOOKUP($C1016,[3]Sheet1!$C$1:$AE$1070,8,FALSE),"-")</f>
        <v>-</v>
      </c>
      <c r="K1016" s="55" t="str">
        <f>IFERROR(VLOOKUP($C1016,[3]Sheet1!$C$1:$AE$1070,9,FALSE),"-")</f>
        <v>-</v>
      </c>
      <c r="L1016" s="55" t="str">
        <f>IFERROR(VLOOKUP($C1016,[3]Sheet1!$C$1:$AE$1070,10,FALSE),"-")</f>
        <v>-</v>
      </c>
      <c r="M1016" s="55" t="str">
        <f>IFERROR(VLOOKUP($C1016,[3]Sheet1!$C$1:$AE$1070,11,FALSE),"-")</f>
        <v>-</v>
      </c>
      <c r="N1016" s="55" t="str">
        <f>IFERROR(VLOOKUP($C1016,[3]Sheet1!$C$1:$AE$1070,12,FALSE),"-")</f>
        <v>-</v>
      </c>
      <c r="O1016" s="55" t="str">
        <f>IFERROR(VLOOKUP($C1016,[3]Sheet1!$C$1:$AE$1070,13,FALSE),"-")</f>
        <v>-</v>
      </c>
      <c r="P1016" s="55" t="str">
        <f>IFERROR(VLOOKUP($C1016,[3]Sheet1!$C$1:$AE$1070,14,FALSE),"-")</f>
        <v>-</v>
      </c>
      <c r="Q1016" s="55" t="str">
        <f>IFERROR(VLOOKUP($C1016,[3]Sheet1!$C$1:$AE$1070,15,FALSE),"-")</f>
        <v>-</v>
      </c>
      <c r="R1016" s="55" t="str">
        <f>IFERROR(VLOOKUP($C1016,[3]Sheet1!$C$1:$AE$1070,16,FALSE),"-")</f>
        <v>-</v>
      </c>
      <c r="S1016" s="55" t="str">
        <f>IFERROR(VLOOKUP($C1016,[3]Sheet1!$C$1:$AE$1070,17,FALSE),"-")</f>
        <v>-</v>
      </c>
      <c r="T1016" s="55" t="str">
        <f>IFERROR(VLOOKUP($C1016,[3]Sheet1!$C$1:$AE$1070,18,FALSE),"-")</f>
        <v>-</v>
      </c>
      <c r="U1016" s="148" t="str">
        <f>IFERROR(VLOOKUP($C1016,[3]Sheet1!$C$1:$AE$1070,19,FALSE),"-")</f>
        <v>-</v>
      </c>
      <c r="V1016" s="148" t="str">
        <f>IFERROR(VLOOKUP($C1016,[3]Sheet1!$C$1:$AE$1070,20,FALSE),"-")</f>
        <v>-</v>
      </c>
      <c r="W1016" s="148" t="str">
        <f>IFERROR(VLOOKUP($C1016,[3]Sheet1!$C$1:$AE$1070,21,FALSE),"-")</f>
        <v>-</v>
      </c>
      <c r="X1016" s="158" t="s">
        <v>14</v>
      </c>
      <c r="Y1016" s="158"/>
      <c r="Z1016" s="158"/>
      <c r="AA1016" s="158" t="s">
        <v>248</v>
      </c>
      <c r="AB1016" s="158"/>
      <c r="AC1016" s="179"/>
      <c r="AD1016" s="178">
        <v>0</v>
      </c>
      <c r="AE1016" s="179"/>
      <c r="AF1016" s="179"/>
      <c r="AG1016" s="180"/>
      <c r="AH1016" s="180"/>
      <c r="AI1016" s="180"/>
      <c r="AJ1016" s="181"/>
      <c r="AK1016" s="181"/>
      <c r="AL1016" s="181"/>
      <c r="AM1016" s="181"/>
      <c r="AN1016" s="181"/>
      <c r="AO1016" s="181"/>
      <c r="AP1016" s="196"/>
      <c r="AQ1016" s="30"/>
      <c r="AR1016" s="26"/>
    </row>
    <row r="1017" spans="1:44" s="2" customFormat="1">
      <c r="A1017" s="19">
        <v>984</v>
      </c>
      <c r="B1017" s="8" t="s">
        <v>206</v>
      </c>
      <c r="C1017" s="27">
        <v>8981631080</v>
      </c>
      <c r="D1017" s="25" t="s">
        <v>426</v>
      </c>
      <c r="E1017" s="25"/>
      <c r="F1017" s="22" t="s">
        <v>151</v>
      </c>
      <c r="G1017" s="23"/>
      <c r="H1017" s="51"/>
      <c r="I1017" s="55" t="str">
        <f>IFERROR(VLOOKUP($C1017,[3]Sheet1!$C$1:$AE$1070,7,FALSE),"-")</f>
        <v>-</v>
      </c>
      <c r="J1017" s="55" t="str">
        <f>IFERROR(VLOOKUP($C1017,[3]Sheet1!$C$1:$AE$1070,8,FALSE),"-")</f>
        <v>-</v>
      </c>
      <c r="K1017" s="55" t="str">
        <f>IFERROR(VLOOKUP($C1017,[3]Sheet1!$C$1:$AE$1070,9,FALSE),"-")</f>
        <v>-</v>
      </c>
      <c r="L1017" s="55" t="str">
        <f>IFERROR(VLOOKUP($C1017,[3]Sheet1!$C$1:$AE$1070,10,FALSE),"-")</f>
        <v>-</v>
      </c>
      <c r="M1017" s="55" t="str">
        <f>IFERROR(VLOOKUP($C1017,[3]Sheet1!$C$1:$AE$1070,11,FALSE),"-")</f>
        <v>-</v>
      </c>
      <c r="N1017" s="55" t="str">
        <f>IFERROR(VLOOKUP($C1017,[3]Sheet1!$C$1:$AE$1070,12,FALSE),"-")</f>
        <v>-</v>
      </c>
      <c r="O1017" s="55" t="str">
        <f>IFERROR(VLOOKUP($C1017,[3]Sheet1!$C$1:$AE$1070,13,FALSE),"-")</f>
        <v>-</v>
      </c>
      <c r="P1017" s="55" t="str">
        <f>IFERROR(VLOOKUP($C1017,[3]Sheet1!$C$1:$AE$1070,14,FALSE),"-")</f>
        <v>-</v>
      </c>
      <c r="Q1017" s="55" t="str">
        <f>IFERROR(VLOOKUP($C1017,[3]Sheet1!$C$1:$AE$1070,15,FALSE),"-")</f>
        <v>-</v>
      </c>
      <c r="R1017" s="55" t="str">
        <f>IFERROR(VLOOKUP($C1017,[3]Sheet1!$C$1:$AE$1070,16,FALSE),"-")</f>
        <v>-</v>
      </c>
      <c r="S1017" s="55" t="str">
        <f>IFERROR(VLOOKUP($C1017,[3]Sheet1!$C$1:$AE$1070,17,FALSE),"-")</f>
        <v>-</v>
      </c>
      <c r="T1017" s="55" t="str">
        <f>IFERROR(VLOOKUP($C1017,[3]Sheet1!$C$1:$AE$1070,18,FALSE),"-")</f>
        <v>-</v>
      </c>
      <c r="U1017" s="148" t="str">
        <f>IFERROR(VLOOKUP($C1017,[3]Sheet1!$C$1:$AE$1070,19,FALSE),"-")</f>
        <v>-</v>
      </c>
      <c r="V1017" s="148" t="str">
        <f>IFERROR(VLOOKUP($C1017,[3]Sheet1!$C$1:$AE$1070,20,FALSE),"-")</f>
        <v>-</v>
      </c>
      <c r="W1017" s="148" t="str">
        <f>IFERROR(VLOOKUP($C1017,[3]Sheet1!$C$1:$AE$1070,21,FALSE),"-")</f>
        <v>-</v>
      </c>
      <c r="X1017" s="158" t="s">
        <v>14</v>
      </c>
      <c r="Y1017" s="158"/>
      <c r="Z1017" s="158"/>
      <c r="AA1017" s="158" t="s">
        <v>249</v>
      </c>
      <c r="AB1017" s="158"/>
      <c r="AC1017" s="179"/>
      <c r="AD1017" s="178">
        <v>0</v>
      </c>
      <c r="AE1017" s="179"/>
      <c r="AF1017" s="179"/>
      <c r="AG1017" s="180"/>
      <c r="AH1017" s="180"/>
      <c r="AI1017" s="180"/>
      <c r="AJ1017" s="181"/>
      <c r="AK1017" s="181"/>
      <c r="AL1017" s="181"/>
      <c r="AM1017" s="181"/>
      <c r="AN1017" s="181"/>
      <c r="AO1017" s="181"/>
      <c r="AP1017" s="196"/>
      <c r="AQ1017" s="30"/>
      <c r="AR1017" s="26"/>
    </row>
    <row r="1018" spans="1:44" s="2" customFormat="1">
      <c r="A1018" s="19">
        <v>985</v>
      </c>
      <c r="B1018" s="8" t="s">
        <v>206</v>
      </c>
      <c r="C1018" s="27">
        <v>8981631070</v>
      </c>
      <c r="D1018" s="25" t="s">
        <v>426</v>
      </c>
      <c r="E1018" s="25"/>
      <c r="F1018" s="22" t="s">
        <v>151</v>
      </c>
      <c r="G1018" s="23"/>
      <c r="H1018" s="51"/>
      <c r="I1018" s="55" t="str">
        <f>IFERROR(VLOOKUP($C1018,[3]Sheet1!$C$1:$AE$1070,7,FALSE),"-")</f>
        <v>-</v>
      </c>
      <c r="J1018" s="55" t="str">
        <f>IFERROR(VLOOKUP($C1018,[3]Sheet1!$C$1:$AE$1070,8,FALSE),"-")</f>
        <v>-</v>
      </c>
      <c r="K1018" s="55" t="str">
        <f>IFERROR(VLOOKUP($C1018,[3]Sheet1!$C$1:$AE$1070,9,FALSE),"-")</f>
        <v>-</v>
      </c>
      <c r="L1018" s="55" t="str">
        <f>IFERROR(VLOOKUP($C1018,[3]Sheet1!$C$1:$AE$1070,10,FALSE),"-")</f>
        <v>-</v>
      </c>
      <c r="M1018" s="55" t="str">
        <f>IFERROR(VLOOKUP($C1018,[3]Sheet1!$C$1:$AE$1070,11,FALSE),"-")</f>
        <v>-</v>
      </c>
      <c r="N1018" s="55" t="str">
        <f>IFERROR(VLOOKUP($C1018,[3]Sheet1!$C$1:$AE$1070,12,FALSE),"-")</f>
        <v>-</v>
      </c>
      <c r="O1018" s="55" t="str">
        <f>IFERROR(VLOOKUP($C1018,[3]Sheet1!$C$1:$AE$1070,13,FALSE),"-")</f>
        <v>-</v>
      </c>
      <c r="P1018" s="55" t="str">
        <f>IFERROR(VLOOKUP($C1018,[3]Sheet1!$C$1:$AE$1070,14,FALSE),"-")</f>
        <v>-</v>
      </c>
      <c r="Q1018" s="55" t="str">
        <f>IFERROR(VLOOKUP($C1018,[3]Sheet1!$C$1:$AE$1070,15,FALSE),"-")</f>
        <v>-</v>
      </c>
      <c r="R1018" s="55" t="str">
        <f>IFERROR(VLOOKUP($C1018,[3]Sheet1!$C$1:$AE$1070,16,FALSE),"-")</f>
        <v>-</v>
      </c>
      <c r="S1018" s="55" t="str">
        <f>IFERROR(VLOOKUP($C1018,[3]Sheet1!$C$1:$AE$1070,17,FALSE),"-")</f>
        <v>-</v>
      </c>
      <c r="T1018" s="55" t="str">
        <f>IFERROR(VLOOKUP($C1018,[3]Sheet1!$C$1:$AE$1070,18,FALSE),"-")</f>
        <v>-</v>
      </c>
      <c r="U1018" s="148" t="str">
        <f>IFERROR(VLOOKUP($C1018,[3]Sheet1!$C$1:$AE$1070,19,FALSE),"-")</f>
        <v>-</v>
      </c>
      <c r="V1018" s="148" t="str">
        <f>IFERROR(VLOOKUP($C1018,[3]Sheet1!$C$1:$AE$1070,20,FALSE),"-")</f>
        <v>-</v>
      </c>
      <c r="W1018" s="148" t="str">
        <f>IFERROR(VLOOKUP($C1018,[3]Sheet1!$C$1:$AE$1070,21,FALSE),"-")</f>
        <v>-</v>
      </c>
      <c r="X1018" s="158" t="s">
        <v>14</v>
      </c>
      <c r="Y1018" s="158"/>
      <c r="Z1018" s="158"/>
      <c r="AA1018" s="158" t="s">
        <v>249</v>
      </c>
      <c r="AB1018" s="158"/>
      <c r="AC1018" s="179"/>
      <c r="AD1018" s="178">
        <v>0</v>
      </c>
      <c r="AE1018" s="179"/>
      <c r="AF1018" s="179"/>
      <c r="AG1018" s="180"/>
      <c r="AH1018" s="180"/>
      <c r="AI1018" s="180"/>
      <c r="AJ1018" s="181"/>
      <c r="AK1018" s="181"/>
      <c r="AL1018" s="181"/>
      <c r="AM1018" s="181"/>
      <c r="AN1018" s="181"/>
      <c r="AO1018" s="181"/>
      <c r="AP1018" s="196"/>
      <c r="AQ1018" s="30"/>
      <c r="AR1018" s="26"/>
    </row>
    <row r="1019" spans="1:44" s="2" customFormat="1">
      <c r="A1019" s="19">
        <v>986</v>
      </c>
      <c r="B1019" s="8" t="s">
        <v>206</v>
      </c>
      <c r="C1019" s="27">
        <v>8974964110</v>
      </c>
      <c r="D1019" s="25" t="s">
        <v>425</v>
      </c>
      <c r="E1019" s="25"/>
      <c r="F1019" s="22" t="s">
        <v>151</v>
      </c>
      <c r="G1019" s="23"/>
      <c r="H1019" s="51"/>
      <c r="I1019" s="55" t="str">
        <f>IFERROR(VLOOKUP($C1019,[3]Sheet1!$C$1:$AE$1070,7,FALSE),"-")</f>
        <v>-</v>
      </c>
      <c r="J1019" s="55" t="str">
        <f>IFERROR(VLOOKUP($C1019,[3]Sheet1!$C$1:$AE$1070,8,FALSE),"-")</f>
        <v>-</v>
      </c>
      <c r="K1019" s="55" t="str">
        <f>IFERROR(VLOOKUP($C1019,[3]Sheet1!$C$1:$AE$1070,9,FALSE),"-")</f>
        <v>-</v>
      </c>
      <c r="L1019" s="55" t="str">
        <f>IFERROR(VLOOKUP($C1019,[3]Sheet1!$C$1:$AE$1070,10,FALSE),"-")</f>
        <v>-</v>
      </c>
      <c r="M1019" s="55" t="str">
        <f>IFERROR(VLOOKUP($C1019,[3]Sheet1!$C$1:$AE$1070,11,FALSE),"-")</f>
        <v>-</v>
      </c>
      <c r="N1019" s="55" t="str">
        <f>IFERROR(VLOOKUP($C1019,[3]Sheet1!$C$1:$AE$1070,12,FALSE),"-")</f>
        <v>-</v>
      </c>
      <c r="O1019" s="55" t="str">
        <f>IFERROR(VLOOKUP($C1019,[3]Sheet1!$C$1:$AE$1070,13,FALSE),"-")</f>
        <v>-</v>
      </c>
      <c r="P1019" s="55" t="str">
        <f>IFERROR(VLOOKUP($C1019,[3]Sheet1!$C$1:$AE$1070,14,FALSE),"-")</f>
        <v>-</v>
      </c>
      <c r="Q1019" s="55" t="str">
        <f>IFERROR(VLOOKUP($C1019,[3]Sheet1!$C$1:$AE$1070,15,FALSE),"-")</f>
        <v>-</v>
      </c>
      <c r="R1019" s="55" t="str">
        <f>IFERROR(VLOOKUP($C1019,[3]Sheet1!$C$1:$AE$1070,16,FALSE),"-")</f>
        <v>-</v>
      </c>
      <c r="S1019" s="55" t="str">
        <f>IFERROR(VLOOKUP($C1019,[3]Sheet1!$C$1:$AE$1070,17,FALSE),"-")</f>
        <v>-</v>
      </c>
      <c r="T1019" s="55" t="str">
        <f>IFERROR(VLOOKUP($C1019,[3]Sheet1!$C$1:$AE$1070,18,FALSE),"-")</f>
        <v>-</v>
      </c>
      <c r="U1019" s="148" t="str">
        <f>IFERROR(VLOOKUP($C1019,[3]Sheet1!$C$1:$AE$1070,19,FALSE),"-")</f>
        <v>-</v>
      </c>
      <c r="V1019" s="148" t="str">
        <f>IFERROR(VLOOKUP($C1019,[3]Sheet1!$C$1:$AE$1070,20,FALSE),"-")</f>
        <v>-</v>
      </c>
      <c r="W1019" s="148" t="str">
        <f>IFERROR(VLOOKUP($C1019,[3]Sheet1!$C$1:$AE$1070,21,FALSE),"-")</f>
        <v>-</v>
      </c>
      <c r="X1019" s="158" t="s">
        <v>14</v>
      </c>
      <c r="Y1019" s="158"/>
      <c r="Z1019" s="158"/>
      <c r="AA1019" s="158" t="s">
        <v>250</v>
      </c>
      <c r="AB1019" s="158"/>
      <c r="AC1019" s="179"/>
      <c r="AD1019" s="178" t="s">
        <v>251</v>
      </c>
      <c r="AE1019" s="179"/>
      <c r="AF1019" s="179"/>
      <c r="AG1019" s="180"/>
      <c r="AH1019" s="180"/>
      <c r="AI1019" s="180"/>
      <c r="AJ1019" s="181"/>
      <c r="AK1019" s="181"/>
      <c r="AL1019" s="181"/>
      <c r="AM1019" s="181"/>
      <c r="AN1019" s="181"/>
      <c r="AO1019" s="181"/>
      <c r="AP1019" s="196"/>
      <c r="AQ1019" s="30"/>
      <c r="AR1019" s="26"/>
    </row>
    <row r="1020" spans="1:44" s="2" customFormat="1">
      <c r="A1020" s="19">
        <v>987</v>
      </c>
      <c r="B1020" s="8" t="s">
        <v>206</v>
      </c>
      <c r="C1020" s="27">
        <v>8974964120</v>
      </c>
      <c r="D1020" s="25" t="s">
        <v>425</v>
      </c>
      <c r="E1020" s="25"/>
      <c r="F1020" s="22" t="s">
        <v>151</v>
      </c>
      <c r="G1020" s="23"/>
      <c r="H1020" s="51"/>
      <c r="I1020" s="55" t="str">
        <f>IFERROR(VLOOKUP($C1020,[3]Sheet1!$C$1:$AE$1070,7,FALSE),"-")</f>
        <v>-</v>
      </c>
      <c r="J1020" s="55" t="str">
        <f>IFERROR(VLOOKUP($C1020,[3]Sheet1!$C$1:$AE$1070,8,FALSE),"-")</f>
        <v>-</v>
      </c>
      <c r="K1020" s="55" t="str">
        <f>IFERROR(VLOOKUP($C1020,[3]Sheet1!$C$1:$AE$1070,9,FALSE),"-")</f>
        <v>-</v>
      </c>
      <c r="L1020" s="55" t="str">
        <f>IFERROR(VLOOKUP($C1020,[3]Sheet1!$C$1:$AE$1070,10,FALSE),"-")</f>
        <v>-</v>
      </c>
      <c r="M1020" s="55" t="str">
        <f>IFERROR(VLOOKUP($C1020,[3]Sheet1!$C$1:$AE$1070,11,FALSE),"-")</f>
        <v>-</v>
      </c>
      <c r="N1020" s="55" t="str">
        <f>IFERROR(VLOOKUP($C1020,[3]Sheet1!$C$1:$AE$1070,12,FALSE),"-")</f>
        <v>-</v>
      </c>
      <c r="O1020" s="55" t="str">
        <f>IFERROR(VLOOKUP($C1020,[3]Sheet1!$C$1:$AE$1070,13,FALSE),"-")</f>
        <v>-</v>
      </c>
      <c r="P1020" s="55" t="str">
        <f>IFERROR(VLOOKUP($C1020,[3]Sheet1!$C$1:$AE$1070,14,FALSE),"-")</f>
        <v>-</v>
      </c>
      <c r="Q1020" s="55" t="str">
        <f>IFERROR(VLOOKUP($C1020,[3]Sheet1!$C$1:$AE$1070,15,FALSE),"-")</f>
        <v>-</v>
      </c>
      <c r="R1020" s="55" t="str">
        <f>IFERROR(VLOOKUP($C1020,[3]Sheet1!$C$1:$AE$1070,16,FALSE),"-")</f>
        <v>-</v>
      </c>
      <c r="S1020" s="55" t="str">
        <f>IFERROR(VLOOKUP($C1020,[3]Sheet1!$C$1:$AE$1070,17,FALSE),"-")</f>
        <v>-</v>
      </c>
      <c r="T1020" s="55" t="str">
        <f>IFERROR(VLOOKUP($C1020,[3]Sheet1!$C$1:$AE$1070,18,FALSE),"-")</f>
        <v>-</v>
      </c>
      <c r="U1020" s="148" t="str">
        <f>IFERROR(VLOOKUP($C1020,[3]Sheet1!$C$1:$AE$1070,19,FALSE),"-")</f>
        <v>-</v>
      </c>
      <c r="V1020" s="148" t="str">
        <f>IFERROR(VLOOKUP($C1020,[3]Sheet1!$C$1:$AE$1070,20,FALSE),"-")</f>
        <v>-</v>
      </c>
      <c r="W1020" s="148" t="str">
        <f>IFERROR(VLOOKUP($C1020,[3]Sheet1!$C$1:$AE$1070,21,FALSE),"-")</f>
        <v>-</v>
      </c>
      <c r="X1020" s="158" t="s">
        <v>14</v>
      </c>
      <c r="Y1020" s="158"/>
      <c r="Z1020" s="158"/>
      <c r="AA1020" s="158" t="s">
        <v>250</v>
      </c>
      <c r="AB1020" s="158"/>
      <c r="AC1020" s="179"/>
      <c r="AD1020" s="178" t="s">
        <v>251</v>
      </c>
      <c r="AE1020" s="179"/>
      <c r="AF1020" s="179"/>
      <c r="AG1020" s="180"/>
      <c r="AH1020" s="180"/>
      <c r="AI1020" s="180"/>
      <c r="AJ1020" s="181"/>
      <c r="AK1020" s="181"/>
      <c r="AL1020" s="181"/>
      <c r="AM1020" s="181"/>
      <c r="AN1020" s="181"/>
      <c r="AO1020" s="181"/>
      <c r="AP1020" s="196"/>
      <c r="AQ1020" s="30"/>
      <c r="AR1020" s="26"/>
    </row>
    <row r="1021" spans="1:44" s="2" customFormat="1">
      <c r="A1021" s="19">
        <v>988</v>
      </c>
      <c r="B1021" s="8" t="s">
        <v>206</v>
      </c>
      <c r="C1021" s="27">
        <v>8983792460</v>
      </c>
      <c r="D1021" s="25" t="s">
        <v>427</v>
      </c>
      <c r="E1021" s="25"/>
      <c r="F1021" s="22" t="s">
        <v>151</v>
      </c>
      <c r="G1021" s="23"/>
      <c r="H1021" s="51"/>
      <c r="I1021" s="55" t="str">
        <f>IFERROR(VLOOKUP($C1021,[3]Sheet1!$C$1:$AE$1070,7,FALSE),"-")</f>
        <v>-</v>
      </c>
      <c r="J1021" s="55" t="str">
        <f>IFERROR(VLOOKUP($C1021,[3]Sheet1!$C$1:$AE$1070,8,FALSE),"-")</f>
        <v>-</v>
      </c>
      <c r="K1021" s="55" t="str">
        <f>IFERROR(VLOOKUP($C1021,[3]Sheet1!$C$1:$AE$1070,9,FALSE),"-")</f>
        <v>-</v>
      </c>
      <c r="L1021" s="55" t="str">
        <f>IFERROR(VLOOKUP($C1021,[3]Sheet1!$C$1:$AE$1070,10,FALSE),"-")</f>
        <v>-</v>
      </c>
      <c r="M1021" s="55" t="str">
        <f>IFERROR(VLOOKUP($C1021,[3]Sheet1!$C$1:$AE$1070,11,FALSE),"-")</f>
        <v>-</v>
      </c>
      <c r="N1021" s="55" t="str">
        <f>IFERROR(VLOOKUP($C1021,[3]Sheet1!$C$1:$AE$1070,12,FALSE),"-")</f>
        <v>-</v>
      </c>
      <c r="O1021" s="55" t="str">
        <f>IFERROR(VLOOKUP($C1021,[3]Sheet1!$C$1:$AE$1070,13,FALSE),"-")</f>
        <v>-</v>
      </c>
      <c r="P1021" s="55" t="str">
        <f>IFERROR(VLOOKUP($C1021,[3]Sheet1!$C$1:$AE$1070,14,FALSE),"-")</f>
        <v>-</v>
      </c>
      <c r="Q1021" s="55" t="str">
        <f>IFERROR(VLOOKUP($C1021,[3]Sheet1!$C$1:$AE$1070,15,FALSE),"-")</f>
        <v>-</v>
      </c>
      <c r="R1021" s="55" t="str">
        <f>IFERROR(VLOOKUP($C1021,[3]Sheet1!$C$1:$AE$1070,16,FALSE),"-")</f>
        <v>-</v>
      </c>
      <c r="S1021" s="55" t="str">
        <f>IFERROR(VLOOKUP($C1021,[3]Sheet1!$C$1:$AE$1070,17,FALSE),"-")</f>
        <v>-</v>
      </c>
      <c r="T1021" s="55" t="str">
        <f>IFERROR(VLOOKUP($C1021,[3]Sheet1!$C$1:$AE$1070,18,FALSE),"-")</f>
        <v>-</v>
      </c>
      <c r="U1021" s="148" t="str">
        <f>IFERROR(VLOOKUP($C1021,[3]Sheet1!$C$1:$AE$1070,19,FALSE),"-")</f>
        <v>-</v>
      </c>
      <c r="V1021" s="148" t="str">
        <f>IFERROR(VLOOKUP($C1021,[3]Sheet1!$C$1:$AE$1070,20,FALSE),"-")</f>
        <v>-</v>
      </c>
      <c r="W1021" s="148" t="str">
        <f>IFERROR(VLOOKUP($C1021,[3]Sheet1!$C$1:$AE$1070,21,FALSE),"-")</f>
        <v>-</v>
      </c>
      <c r="X1021" s="158" t="s">
        <v>14</v>
      </c>
      <c r="Y1021" s="158"/>
      <c r="Z1021" s="158"/>
      <c r="AA1021" s="158" t="s">
        <v>252</v>
      </c>
      <c r="AB1021" s="158"/>
      <c r="AC1021" s="179"/>
      <c r="AD1021" s="178" t="s">
        <v>253</v>
      </c>
      <c r="AE1021" s="179"/>
      <c r="AF1021" s="179"/>
      <c r="AG1021" s="180"/>
      <c r="AH1021" s="180"/>
      <c r="AI1021" s="180"/>
      <c r="AJ1021" s="181"/>
      <c r="AK1021" s="181"/>
      <c r="AL1021" s="181"/>
      <c r="AM1021" s="181"/>
      <c r="AN1021" s="181"/>
      <c r="AO1021" s="181"/>
      <c r="AP1021" s="196"/>
      <c r="AQ1021" s="30"/>
      <c r="AR1021" s="26"/>
    </row>
    <row r="1022" spans="1:44" s="2" customFormat="1">
      <c r="A1022" s="19">
        <v>989</v>
      </c>
      <c r="B1022" s="8" t="s">
        <v>206</v>
      </c>
      <c r="C1022" s="27">
        <v>8983792470</v>
      </c>
      <c r="D1022" s="25" t="s">
        <v>427</v>
      </c>
      <c r="E1022" s="25"/>
      <c r="F1022" s="22" t="s">
        <v>151</v>
      </c>
      <c r="G1022" s="23"/>
      <c r="H1022" s="51"/>
      <c r="I1022" s="55" t="str">
        <f>IFERROR(VLOOKUP($C1022,[3]Sheet1!$C$1:$AE$1070,7,FALSE),"-")</f>
        <v>-</v>
      </c>
      <c r="J1022" s="55" t="str">
        <f>IFERROR(VLOOKUP($C1022,[3]Sheet1!$C$1:$AE$1070,8,FALSE),"-")</f>
        <v>-</v>
      </c>
      <c r="K1022" s="55" t="str">
        <f>IFERROR(VLOOKUP($C1022,[3]Sheet1!$C$1:$AE$1070,9,FALSE),"-")</f>
        <v>-</v>
      </c>
      <c r="L1022" s="55" t="str">
        <f>IFERROR(VLOOKUP($C1022,[3]Sheet1!$C$1:$AE$1070,10,FALSE),"-")</f>
        <v>-</v>
      </c>
      <c r="M1022" s="55" t="str">
        <f>IFERROR(VLOOKUP($C1022,[3]Sheet1!$C$1:$AE$1070,11,FALSE),"-")</f>
        <v>-</v>
      </c>
      <c r="N1022" s="55" t="str">
        <f>IFERROR(VLOOKUP($C1022,[3]Sheet1!$C$1:$AE$1070,12,FALSE),"-")</f>
        <v>-</v>
      </c>
      <c r="O1022" s="55" t="str">
        <f>IFERROR(VLOOKUP($C1022,[3]Sheet1!$C$1:$AE$1070,13,FALSE),"-")</f>
        <v>-</v>
      </c>
      <c r="P1022" s="55" t="str">
        <f>IFERROR(VLOOKUP($C1022,[3]Sheet1!$C$1:$AE$1070,14,FALSE),"-")</f>
        <v>-</v>
      </c>
      <c r="Q1022" s="55" t="str">
        <f>IFERROR(VLOOKUP($C1022,[3]Sheet1!$C$1:$AE$1070,15,FALSE),"-")</f>
        <v>-</v>
      </c>
      <c r="R1022" s="55" t="str">
        <f>IFERROR(VLOOKUP($C1022,[3]Sheet1!$C$1:$AE$1070,16,FALSE),"-")</f>
        <v>-</v>
      </c>
      <c r="S1022" s="55" t="str">
        <f>IFERROR(VLOOKUP($C1022,[3]Sheet1!$C$1:$AE$1070,17,FALSE),"-")</f>
        <v>-</v>
      </c>
      <c r="T1022" s="55" t="str">
        <f>IFERROR(VLOOKUP($C1022,[3]Sheet1!$C$1:$AE$1070,18,FALSE),"-")</f>
        <v>-</v>
      </c>
      <c r="U1022" s="148" t="str">
        <f>IFERROR(VLOOKUP($C1022,[3]Sheet1!$C$1:$AE$1070,19,FALSE),"-")</f>
        <v>-</v>
      </c>
      <c r="V1022" s="148" t="str">
        <f>IFERROR(VLOOKUP($C1022,[3]Sheet1!$C$1:$AE$1070,20,FALSE),"-")</f>
        <v>-</v>
      </c>
      <c r="W1022" s="148" t="str">
        <f>IFERROR(VLOOKUP($C1022,[3]Sheet1!$C$1:$AE$1070,21,FALSE),"-")</f>
        <v>-</v>
      </c>
      <c r="X1022" s="158" t="s">
        <v>14</v>
      </c>
      <c r="Y1022" s="158"/>
      <c r="Z1022" s="158"/>
      <c r="AA1022" s="158" t="s">
        <v>252</v>
      </c>
      <c r="AB1022" s="158"/>
      <c r="AC1022" s="179"/>
      <c r="AD1022" s="178" t="s">
        <v>253</v>
      </c>
      <c r="AE1022" s="179"/>
      <c r="AF1022" s="179"/>
      <c r="AG1022" s="180"/>
      <c r="AH1022" s="180"/>
      <c r="AI1022" s="180"/>
      <c r="AJ1022" s="181"/>
      <c r="AK1022" s="181"/>
      <c r="AL1022" s="181"/>
      <c r="AM1022" s="181"/>
      <c r="AN1022" s="181"/>
      <c r="AO1022" s="181"/>
      <c r="AP1022" s="196"/>
      <c r="AQ1022" s="30"/>
      <c r="AR1022" s="26"/>
    </row>
    <row r="1023" spans="1:44" s="2" customFormat="1">
      <c r="A1023" s="19">
        <v>990</v>
      </c>
      <c r="B1023" s="8" t="s">
        <v>206</v>
      </c>
      <c r="C1023" s="27">
        <v>8974909090</v>
      </c>
      <c r="D1023" s="25" t="s">
        <v>40</v>
      </c>
      <c r="E1023" s="25"/>
      <c r="F1023" s="22" t="s">
        <v>151</v>
      </c>
      <c r="G1023" s="23"/>
      <c r="H1023" s="51" t="s">
        <v>470</v>
      </c>
      <c r="I1023" s="55" t="str">
        <f>IFERROR(VLOOKUP($C1023,[3]Sheet1!$C$1:$AE$1070,7,FALSE),"-")</f>
        <v>-</v>
      </c>
      <c r="J1023" s="55" t="str">
        <f>IFERROR(VLOOKUP($C1023,[3]Sheet1!$C$1:$AE$1070,8,FALSE),"-")</f>
        <v>-</v>
      </c>
      <c r="K1023" s="55" t="str">
        <f>IFERROR(VLOOKUP($C1023,[3]Sheet1!$C$1:$AE$1070,9,FALSE),"-")</f>
        <v>-</v>
      </c>
      <c r="L1023" s="55" t="str">
        <f>IFERROR(VLOOKUP($C1023,[3]Sheet1!$C$1:$AE$1070,10,FALSE),"-")</f>
        <v>-</v>
      </c>
      <c r="M1023" s="55" t="str">
        <f>IFERROR(VLOOKUP($C1023,[3]Sheet1!$C$1:$AE$1070,11,FALSE),"-")</f>
        <v>-</v>
      </c>
      <c r="N1023" s="55" t="str">
        <f>IFERROR(VLOOKUP($C1023,[3]Sheet1!$C$1:$AE$1070,12,FALSE),"-")</f>
        <v>-</v>
      </c>
      <c r="O1023" s="55" t="str">
        <f>IFERROR(VLOOKUP($C1023,[3]Sheet1!$C$1:$AE$1070,13,FALSE),"-")</f>
        <v>-</v>
      </c>
      <c r="P1023" s="55" t="str">
        <f>IFERROR(VLOOKUP($C1023,[3]Sheet1!$C$1:$AE$1070,14,FALSE),"-")</f>
        <v>-</v>
      </c>
      <c r="Q1023" s="55" t="str">
        <f>IFERROR(VLOOKUP($C1023,[3]Sheet1!$C$1:$AE$1070,15,FALSE),"-")</f>
        <v>-</v>
      </c>
      <c r="R1023" s="55" t="str">
        <f>IFERROR(VLOOKUP($C1023,[3]Sheet1!$C$1:$AE$1070,16,FALSE),"-")</f>
        <v>-</v>
      </c>
      <c r="S1023" s="55" t="str">
        <f>IFERROR(VLOOKUP($C1023,[3]Sheet1!$C$1:$AE$1070,17,FALSE),"-")</f>
        <v>-</v>
      </c>
      <c r="T1023" s="55" t="str">
        <f>IFERROR(VLOOKUP($C1023,[3]Sheet1!$C$1:$AE$1070,18,FALSE),"-")</f>
        <v>-</v>
      </c>
      <c r="U1023" s="148" t="str">
        <f>IFERROR(VLOOKUP($C1023,[3]Sheet1!$C$1:$AE$1070,19,FALSE),"-")</f>
        <v>-</v>
      </c>
      <c r="V1023" s="148" t="str">
        <f>IFERROR(VLOOKUP($C1023,[3]Sheet1!$C$1:$AE$1070,20,FALSE),"-")</f>
        <v>-</v>
      </c>
      <c r="W1023" s="148" t="str">
        <f>IFERROR(VLOOKUP($C1023,[3]Sheet1!$C$1:$AE$1070,21,FALSE),"-")</f>
        <v>-</v>
      </c>
      <c r="X1023" s="158" t="s">
        <v>14</v>
      </c>
      <c r="Y1023" s="158"/>
      <c r="Z1023" s="158"/>
      <c r="AA1023" s="158" t="s">
        <v>254</v>
      </c>
      <c r="AB1023" s="158"/>
      <c r="AC1023" s="179"/>
      <c r="AD1023" s="178" t="s">
        <v>255</v>
      </c>
      <c r="AE1023" s="179"/>
      <c r="AF1023" s="179"/>
      <c r="AG1023" s="180"/>
      <c r="AH1023" s="180"/>
      <c r="AI1023" s="180"/>
      <c r="AJ1023" s="181"/>
      <c r="AK1023" s="181"/>
      <c r="AL1023" s="181"/>
      <c r="AM1023" s="181"/>
      <c r="AN1023" s="181"/>
      <c r="AO1023" s="181"/>
      <c r="AP1023" s="196"/>
      <c r="AQ1023" s="30"/>
      <c r="AR1023" s="26"/>
    </row>
    <row r="1024" spans="1:44" s="2" customFormat="1">
      <c r="A1024" s="19">
        <v>991</v>
      </c>
      <c r="B1024" s="8" t="s">
        <v>206</v>
      </c>
      <c r="C1024" s="27">
        <v>8974837100</v>
      </c>
      <c r="D1024" s="25" t="s">
        <v>186</v>
      </c>
      <c r="E1024" s="25"/>
      <c r="F1024" s="22" t="s">
        <v>151</v>
      </c>
      <c r="G1024" s="23"/>
      <c r="H1024" s="51" t="s">
        <v>470</v>
      </c>
      <c r="I1024" s="55" t="str">
        <f>IFERROR(VLOOKUP($C1024,[3]Sheet1!$C$1:$AE$1070,7,FALSE),"-")</f>
        <v>-</v>
      </c>
      <c r="J1024" s="55" t="str">
        <f>IFERROR(VLOOKUP($C1024,[3]Sheet1!$C$1:$AE$1070,8,FALSE),"-")</f>
        <v>-</v>
      </c>
      <c r="K1024" s="55" t="str">
        <f>IFERROR(VLOOKUP($C1024,[3]Sheet1!$C$1:$AE$1070,9,FALSE),"-")</f>
        <v>-</v>
      </c>
      <c r="L1024" s="55" t="str">
        <f>IFERROR(VLOOKUP($C1024,[3]Sheet1!$C$1:$AE$1070,10,FALSE),"-")</f>
        <v>-</v>
      </c>
      <c r="M1024" s="55" t="str">
        <f>IFERROR(VLOOKUP($C1024,[3]Sheet1!$C$1:$AE$1070,11,FALSE),"-")</f>
        <v>-</v>
      </c>
      <c r="N1024" s="55" t="str">
        <f>IFERROR(VLOOKUP($C1024,[3]Sheet1!$C$1:$AE$1070,12,FALSE),"-")</f>
        <v>-</v>
      </c>
      <c r="O1024" s="55" t="str">
        <f>IFERROR(VLOOKUP($C1024,[3]Sheet1!$C$1:$AE$1070,13,FALSE),"-")</f>
        <v>-</v>
      </c>
      <c r="P1024" s="55" t="str">
        <f>IFERROR(VLOOKUP($C1024,[3]Sheet1!$C$1:$AE$1070,14,FALSE),"-")</f>
        <v>-</v>
      </c>
      <c r="Q1024" s="55" t="str">
        <f>IFERROR(VLOOKUP($C1024,[3]Sheet1!$C$1:$AE$1070,15,FALSE),"-")</f>
        <v>-</v>
      </c>
      <c r="R1024" s="55" t="str">
        <f>IFERROR(VLOOKUP($C1024,[3]Sheet1!$C$1:$AE$1070,16,FALSE),"-")</f>
        <v>-</v>
      </c>
      <c r="S1024" s="55" t="str">
        <f>IFERROR(VLOOKUP($C1024,[3]Sheet1!$C$1:$AE$1070,17,FALSE),"-")</f>
        <v>-</v>
      </c>
      <c r="T1024" s="55" t="str">
        <f>IFERROR(VLOOKUP($C1024,[3]Sheet1!$C$1:$AE$1070,18,FALSE),"-")</f>
        <v>-</v>
      </c>
      <c r="U1024" s="148" t="str">
        <f>IFERROR(VLOOKUP($C1024,[3]Sheet1!$C$1:$AE$1070,19,FALSE),"-")</f>
        <v>-</v>
      </c>
      <c r="V1024" s="148" t="str">
        <f>IFERROR(VLOOKUP($C1024,[3]Sheet1!$C$1:$AE$1070,20,FALSE),"-")</f>
        <v>-</v>
      </c>
      <c r="W1024" s="148" t="str">
        <f>IFERROR(VLOOKUP($C1024,[3]Sheet1!$C$1:$AE$1070,21,FALSE),"-")</f>
        <v>-</v>
      </c>
      <c r="X1024" s="158" t="s">
        <v>14</v>
      </c>
      <c r="Y1024" s="158"/>
      <c r="Z1024" s="158"/>
      <c r="AA1024" s="158" t="s">
        <v>254</v>
      </c>
      <c r="AB1024" s="158"/>
      <c r="AC1024" s="179"/>
      <c r="AD1024" s="178" t="s">
        <v>255</v>
      </c>
      <c r="AE1024" s="179"/>
      <c r="AF1024" s="179"/>
      <c r="AG1024" s="180"/>
      <c r="AH1024" s="180"/>
      <c r="AI1024" s="180"/>
      <c r="AJ1024" s="181"/>
      <c r="AK1024" s="181"/>
      <c r="AL1024" s="181"/>
      <c r="AM1024" s="181"/>
      <c r="AN1024" s="181"/>
      <c r="AO1024" s="181"/>
      <c r="AP1024" s="196"/>
      <c r="AQ1024" s="30"/>
      <c r="AR1024" s="26"/>
    </row>
    <row r="1025" spans="1:44" s="2" customFormat="1">
      <c r="A1025" s="19">
        <v>992</v>
      </c>
      <c r="B1025" s="8" t="s">
        <v>206</v>
      </c>
      <c r="C1025" s="27">
        <v>8981969730</v>
      </c>
      <c r="D1025" s="25" t="s">
        <v>428</v>
      </c>
      <c r="E1025" s="25"/>
      <c r="F1025" s="22" t="s">
        <v>151</v>
      </c>
      <c r="G1025" s="23"/>
      <c r="H1025" s="51"/>
      <c r="I1025" s="55" t="str">
        <f>IFERROR(VLOOKUP($C1025,[3]Sheet1!$C$1:$AE$1070,7,FALSE),"-")</f>
        <v>-</v>
      </c>
      <c r="J1025" s="55" t="str">
        <f>IFERROR(VLOOKUP($C1025,[3]Sheet1!$C$1:$AE$1070,8,FALSE),"-")</f>
        <v>-</v>
      </c>
      <c r="K1025" s="55" t="str">
        <f>IFERROR(VLOOKUP($C1025,[3]Sheet1!$C$1:$AE$1070,9,FALSE),"-")</f>
        <v>-</v>
      </c>
      <c r="L1025" s="55" t="str">
        <f>IFERROR(VLOOKUP($C1025,[3]Sheet1!$C$1:$AE$1070,10,FALSE),"-")</f>
        <v>-</v>
      </c>
      <c r="M1025" s="55" t="str">
        <f>IFERROR(VLOOKUP($C1025,[3]Sheet1!$C$1:$AE$1070,11,FALSE),"-")</f>
        <v>-</v>
      </c>
      <c r="N1025" s="55" t="str">
        <f>IFERROR(VLOOKUP($C1025,[3]Sheet1!$C$1:$AE$1070,12,FALSE),"-")</f>
        <v>-</v>
      </c>
      <c r="O1025" s="55" t="str">
        <f>IFERROR(VLOOKUP($C1025,[3]Sheet1!$C$1:$AE$1070,13,FALSE),"-")</f>
        <v>-</v>
      </c>
      <c r="P1025" s="55" t="str">
        <f>IFERROR(VLOOKUP($C1025,[3]Sheet1!$C$1:$AE$1070,14,FALSE),"-")</f>
        <v>-</v>
      </c>
      <c r="Q1025" s="55" t="str">
        <f>IFERROR(VLOOKUP($C1025,[3]Sheet1!$C$1:$AE$1070,15,FALSE),"-")</f>
        <v>-</v>
      </c>
      <c r="R1025" s="55" t="str">
        <f>IFERROR(VLOOKUP($C1025,[3]Sheet1!$C$1:$AE$1070,16,FALSE),"-")</f>
        <v>-</v>
      </c>
      <c r="S1025" s="55" t="str">
        <f>IFERROR(VLOOKUP($C1025,[3]Sheet1!$C$1:$AE$1070,17,FALSE),"-")</f>
        <v>-</v>
      </c>
      <c r="T1025" s="55" t="str">
        <f>IFERROR(VLOOKUP($C1025,[3]Sheet1!$C$1:$AE$1070,18,FALSE),"-")</f>
        <v>-</v>
      </c>
      <c r="U1025" s="148" t="str">
        <f>IFERROR(VLOOKUP($C1025,[3]Sheet1!$C$1:$AE$1070,19,FALSE),"-")</f>
        <v>-</v>
      </c>
      <c r="V1025" s="148" t="str">
        <f>IFERROR(VLOOKUP($C1025,[3]Sheet1!$C$1:$AE$1070,20,FALSE),"-")</f>
        <v>-</v>
      </c>
      <c r="W1025" s="148" t="str">
        <f>IFERROR(VLOOKUP($C1025,[3]Sheet1!$C$1:$AE$1070,21,FALSE),"-")</f>
        <v>-</v>
      </c>
      <c r="X1025" s="158" t="s">
        <v>14</v>
      </c>
      <c r="Y1025" s="42"/>
      <c r="Z1025" s="42"/>
      <c r="AA1025" s="158" t="s">
        <v>256</v>
      </c>
      <c r="AB1025" s="158"/>
      <c r="AC1025" s="179"/>
      <c r="AD1025" s="178" t="s">
        <v>257</v>
      </c>
      <c r="AE1025" s="179"/>
      <c r="AF1025" s="179"/>
      <c r="AG1025" s="180"/>
      <c r="AH1025" s="180"/>
      <c r="AI1025" s="180"/>
      <c r="AJ1025" s="181"/>
      <c r="AK1025" s="181"/>
      <c r="AL1025" s="181"/>
      <c r="AM1025" s="181"/>
      <c r="AN1025" s="181"/>
      <c r="AO1025" s="181"/>
      <c r="AP1025" s="196"/>
      <c r="AQ1025" s="30"/>
      <c r="AR1025" s="26"/>
    </row>
    <row r="1026" spans="1:44" s="2" customFormat="1">
      <c r="A1026" s="19">
        <v>993</v>
      </c>
      <c r="B1026" s="8" t="s">
        <v>206</v>
      </c>
      <c r="C1026" s="27">
        <v>8982816240</v>
      </c>
      <c r="D1026" s="25" t="s">
        <v>258</v>
      </c>
      <c r="E1026" s="25"/>
      <c r="F1026" s="22" t="s">
        <v>151</v>
      </c>
      <c r="G1026" s="23"/>
      <c r="H1026" s="51"/>
      <c r="I1026" s="55" t="str">
        <f>IFERROR(VLOOKUP($C1026,[3]Sheet1!$C$1:$AE$1070,7,FALSE),"-")</f>
        <v>-</v>
      </c>
      <c r="J1026" s="55" t="str">
        <f>IFERROR(VLOOKUP($C1026,[3]Sheet1!$C$1:$AE$1070,8,FALSE),"-")</f>
        <v>-</v>
      </c>
      <c r="K1026" s="55" t="str">
        <f>IFERROR(VLOOKUP($C1026,[3]Sheet1!$C$1:$AE$1070,9,FALSE),"-")</f>
        <v>-</v>
      </c>
      <c r="L1026" s="55" t="str">
        <f>IFERROR(VLOOKUP($C1026,[3]Sheet1!$C$1:$AE$1070,10,FALSE),"-")</f>
        <v>-</v>
      </c>
      <c r="M1026" s="55" t="str">
        <f>IFERROR(VLOOKUP($C1026,[3]Sheet1!$C$1:$AE$1070,11,FALSE),"-")</f>
        <v>-</v>
      </c>
      <c r="N1026" s="55" t="str">
        <f>IFERROR(VLOOKUP($C1026,[3]Sheet1!$C$1:$AE$1070,12,FALSE),"-")</f>
        <v>-</v>
      </c>
      <c r="O1026" s="55" t="str">
        <f>IFERROR(VLOOKUP($C1026,[3]Sheet1!$C$1:$AE$1070,13,FALSE),"-")</f>
        <v>-</v>
      </c>
      <c r="P1026" s="55" t="str">
        <f>IFERROR(VLOOKUP($C1026,[3]Sheet1!$C$1:$AE$1070,14,FALSE),"-")</f>
        <v>-</v>
      </c>
      <c r="Q1026" s="55" t="str">
        <f>IFERROR(VLOOKUP($C1026,[3]Sheet1!$C$1:$AE$1070,15,FALSE),"-")</f>
        <v>-</v>
      </c>
      <c r="R1026" s="55" t="str">
        <f>IFERROR(VLOOKUP($C1026,[3]Sheet1!$C$1:$AE$1070,16,FALSE),"-")</f>
        <v>-</v>
      </c>
      <c r="S1026" s="55" t="str">
        <f>IFERROR(VLOOKUP($C1026,[3]Sheet1!$C$1:$AE$1070,17,FALSE),"-")</f>
        <v>-</v>
      </c>
      <c r="T1026" s="55" t="str">
        <f>IFERROR(VLOOKUP($C1026,[3]Sheet1!$C$1:$AE$1070,18,FALSE),"-")</f>
        <v>-</v>
      </c>
      <c r="U1026" s="148" t="str">
        <f>IFERROR(VLOOKUP($C1026,[3]Sheet1!$C$1:$AE$1070,19,FALSE),"-")</f>
        <v>-</v>
      </c>
      <c r="V1026" s="148" t="str">
        <f>IFERROR(VLOOKUP($C1026,[3]Sheet1!$C$1:$AE$1070,20,FALSE),"-")</f>
        <v>-</v>
      </c>
      <c r="W1026" s="148" t="str">
        <f>IFERROR(VLOOKUP($C1026,[3]Sheet1!$C$1:$AE$1070,21,FALSE),"-")</f>
        <v>-</v>
      </c>
      <c r="X1026" s="158" t="s">
        <v>14</v>
      </c>
      <c r="Y1026" s="42"/>
      <c r="Z1026" s="42"/>
      <c r="AA1026" s="158" t="s">
        <v>259</v>
      </c>
      <c r="AB1026" s="158"/>
      <c r="AC1026" s="179"/>
      <c r="AD1026" s="178" t="s">
        <v>260</v>
      </c>
      <c r="AE1026" s="179"/>
      <c r="AF1026" s="179"/>
      <c r="AG1026" s="180"/>
      <c r="AH1026" s="180"/>
      <c r="AI1026" s="180"/>
      <c r="AJ1026" s="181"/>
      <c r="AK1026" s="181"/>
      <c r="AL1026" s="181"/>
      <c r="AM1026" s="181"/>
      <c r="AN1026" s="181"/>
      <c r="AO1026" s="181"/>
      <c r="AP1026" s="196"/>
      <c r="AQ1026" s="30"/>
      <c r="AR1026" s="26"/>
    </row>
    <row r="1027" spans="1:44" s="2" customFormat="1">
      <c r="A1027" s="19">
        <v>994</v>
      </c>
      <c r="B1027" s="8" t="s">
        <v>206</v>
      </c>
      <c r="C1027" s="27">
        <v>8975256590</v>
      </c>
      <c r="D1027" s="25" t="s">
        <v>8</v>
      </c>
      <c r="E1027" s="25"/>
      <c r="F1027" s="22" t="s">
        <v>151</v>
      </c>
      <c r="G1027" s="23"/>
      <c r="H1027" s="51"/>
      <c r="I1027" s="55" t="str">
        <f>IFERROR(VLOOKUP($C1027,[3]Sheet1!$C$1:$AE$1070,7,FALSE),"-")</f>
        <v>-</v>
      </c>
      <c r="J1027" s="55" t="str">
        <f>IFERROR(VLOOKUP($C1027,[3]Sheet1!$C$1:$AE$1070,8,FALSE),"-")</f>
        <v>-</v>
      </c>
      <c r="K1027" s="55" t="str">
        <f>IFERROR(VLOOKUP($C1027,[3]Sheet1!$C$1:$AE$1070,9,FALSE),"-")</f>
        <v>-</v>
      </c>
      <c r="L1027" s="55" t="str">
        <f>IFERROR(VLOOKUP($C1027,[3]Sheet1!$C$1:$AE$1070,10,FALSE),"-")</f>
        <v>-</v>
      </c>
      <c r="M1027" s="55" t="str">
        <f>IFERROR(VLOOKUP($C1027,[3]Sheet1!$C$1:$AE$1070,11,FALSE),"-")</f>
        <v>-</v>
      </c>
      <c r="N1027" s="55" t="str">
        <f>IFERROR(VLOOKUP($C1027,[3]Sheet1!$C$1:$AE$1070,12,FALSE),"-")</f>
        <v>-</v>
      </c>
      <c r="O1027" s="55" t="str">
        <f>IFERROR(VLOOKUP($C1027,[3]Sheet1!$C$1:$AE$1070,13,FALSE),"-")</f>
        <v>-</v>
      </c>
      <c r="P1027" s="55" t="str">
        <f>IFERROR(VLOOKUP($C1027,[3]Sheet1!$C$1:$AE$1070,14,FALSE),"-")</f>
        <v>-</v>
      </c>
      <c r="Q1027" s="55" t="str">
        <f>IFERROR(VLOOKUP($C1027,[3]Sheet1!$C$1:$AE$1070,15,FALSE),"-")</f>
        <v>-</v>
      </c>
      <c r="R1027" s="55" t="str">
        <f>IFERROR(VLOOKUP($C1027,[3]Sheet1!$C$1:$AE$1070,16,FALSE),"-")</f>
        <v>-</v>
      </c>
      <c r="S1027" s="55" t="str">
        <f>IFERROR(VLOOKUP($C1027,[3]Sheet1!$C$1:$AE$1070,17,FALSE),"-")</f>
        <v>-</v>
      </c>
      <c r="T1027" s="55" t="str">
        <f>IFERROR(VLOOKUP($C1027,[3]Sheet1!$C$1:$AE$1070,18,FALSE),"-")</f>
        <v>-</v>
      </c>
      <c r="U1027" s="148" t="str">
        <f>IFERROR(VLOOKUP($C1027,[3]Sheet1!$C$1:$AE$1070,19,FALSE),"-")</f>
        <v>-</v>
      </c>
      <c r="V1027" s="148" t="str">
        <f>IFERROR(VLOOKUP($C1027,[3]Sheet1!$C$1:$AE$1070,20,FALSE),"-")</f>
        <v>-</v>
      </c>
      <c r="W1027" s="148" t="str">
        <f>IFERROR(VLOOKUP($C1027,[3]Sheet1!$C$1:$AE$1070,21,FALSE),"-")</f>
        <v>-</v>
      </c>
      <c r="X1027" s="158" t="s">
        <v>14</v>
      </c>
      <c r="Y1027" s="158"/>
      <c r="Z1027" s="158"/>
      <c r="AA1027" s="176" t="s">
        <v>579</v>
      </c>
      <c r="AB1027" s="158"/>
      <c r="AC1027" s="179"/>
      <c r="AD1027" s="178" t="s">
        <v>261</v>
      </c>
      <c r="AE1027" s="179"/>
      <c r="AF1027" s="179"/>
      <c r="AG1027" s="180"/>
      <c r="AH1027" s="180"/>
      <c r="AI1027" s="180"/>
      <c r="AJ1027" s="181"/>
      <c r="AK1027" s="181"/>
      <c r="AL1027" s="181"/>
      <c r="AM1027" s="181"/>
      <c r="AN1027" s="181"/>
      <c r="AO1027" s="181"/>
      <c r="AP1027" s="196"/>
      <c r="AQ1027" s="30"/>
      <c r="AR1027" s="26"/>
    </row>
    <row r="1028" spans="1:44" s="2" customFormat="1">
      <c r="A1028" s="19">
        <v>995</v>
      </c>
      <c r="B1028" s="8" t="s">
        <v>206</v>
      </c>
      <c r="C1028" s="27">
        <v>8975029210</v>
      </c>
      <c r="D1028" s="25" t="s">
        <v>258</v>
      </c>
      <c r="E1028" s="25"/>
      <c r="F1028" s="22" t="s">
        <v>151</v>
      </c>
      <c r="G1028" s="23"/>
      <c r="H1028" s="51"/>
      <c r="I1028" s="55" t="str">
        <f>IFERROR(VLOOKUP($C1028,[3]Sheet1!$C$1:$AE$1070,7,FALSE),"-")</f>
        <v>-</v>
      </c>
      <c r="J1028" s="55" t="str">
        <f>IFERROR(VLOOKUP($C1028,[3]Sheet1!$C$1:$AE$1070,8,FALSE),"-")</f>
        <v>-</v>
      </c>
      <c r="K1028" s="55" t="str">
        <f>IFERROR(VLOOKUP($C1028,[3]Sheet1!$C$1:$AE$1070,9,FALSE),"-")</f>
        <v>-</v>
      </c>
      <c r="L1028" s="55" t="str">
        <f>IFERROR(VLOOKUP($C1028,[3]Sheet1!$C$1:$AE$1070,10,FALSE),"-")</f>
        <v>-</v>
      </c>
      <c r="M1028" s="55" t="str">
        <f>IFERROR(VLOOKUP($C1028,[3]Sheet1!$C$1:$AE$1070,11,FALSE),"-")</f>
        <v>-</v>
      </c>
      <c r="N1028" s="55" t="str">
        <f>IFERROR(VLOOKUP($C1028,[3]Sheet1!$C$1:$AE$1070,12,FALSE),"-")</f>
        <v>-</v>
      </c>
      <c r="O1028" s="55" t="str">
        <f>IFERROR(VLOOKUP($C1028,[3]Sheet1!$C$1:$AE$1070,13,FALSE),"-")</f>
        <v>-</v>
      </c>
      <c r="P1028" s="55" t="str">
        <f>IFERROR(VLOOKUP($C1028,[3]Sheet1!$C$1:$AE$1070,14,FALSE),"-")</f>
        <v>-</v>
      </c>
      <c r="Q1028" s="55" t="str">
        <f>IFERROR(VLOOKUP($C1028,[3]Sheet1!$C$1:$AE$1070,15,FALSE),"-")</f>
        <v>-</v>
      </c>
      <c r="R1028" s="55" t="str">
        <f>IFERROR(VLOOKUP($C1028,[3]Sheet1!$C$1:$AE$1070,16,FALSE),"-")</f>
        <v>-</v>
      </c>
      <c r="S1028" s="55" t="str">
        <f>IFERROR(VLOOKUP($C1028,[3]Sheet1!$C$1:$AE$1070,17,FALSE),"-")</f>
        <v>-</v>
      </c>
      <c r="T1028" s="55" t="str">
        <f>IFERROR(VLOOKUP($C1028,[3]Sheet1!$C$1:$AE$1070,18,FALSE),"-")</f>
        <v>-</v>
      </c>
      <c r="U1028" s="148" t="str">
        <f>IFERROR(VLOOKUP($C1028,[3]Sheet1!$C$1:$AE$1070,19,FALSE),"-")</f>
        <v>-</v>
      </c>
      <c r="V1028" s="148" t="str">
        <f>IFERROR(VLOOKUP($C1028,[3]Sheet1!$C$1:$AE$1070,20,FALSE),"-")</f>
        <v>-</v>
      </c>
      <c r="W1028" s="148" t="str">
        <f>IFERROR(VLOOKUP($C1028,[3]Sheet1!$C$1:$AE$1070,21,FALSE),"-")</f>
        <v>-</v>
      </c>
      <c r="X1028" s="158" t="s">
        <v>14</v>
      </c>
      <c r="Y1028" s="42"/>
      <c r="Z1028" s="42"/>
      <c r="AA1028" s="158" t="s">
        <v>259</v>
      </c>
      <c r="AB1028" s="158"/>
      <c r="AC1028" s="179"/>
      <c r="AD1028" s="178" t="s">
        <v>262</v>
      </c>
      <c r="AE1028" s="179"/>
      <c r="AF1028" s="179"/>
      <c r="AG1028" s="180"/>
      <c r="AH1028" s="180"/>
      <c r="AI1028" s="180"/>
      <c r="AJ1028" s="181"/>
      <c r="AK1028" s="181"/>
      <c r="AL1028" s="181"/>
      <c r="AM1028" s="181"/>
      <c r="AN1028" s="181"/>
      <c r="AO1028" s="181"/>
      <c r="AP1028" s="196"/>
      <c r="AQ1028" s="30"/>
      <c r="AR1028" s="26"/>
    </row>
    <row r="1029" spans="1:44" s="2" customFormat="1">
      <c r="A1029" s="19">
        <v>996</v>
      </c>
      <c r="B1029" s="8" t="s">
        <v>206</v>
      </c>
      <c r="C1029" s="27">
        <v>8975360600</v>
      </c>
      <c r="D1029" s="25" t="s">
        <v>263</v>
      </c>
      <c r="E1029" s="25"/>
      <c r="F1029" s="22" t="s">
        <v>151</v>
      </c>
      <c r="G1029" s="23"/>
      <c r="H1029" s="51" t="s">
        <v>476</v>
      </c>
      <c r="I1029" s="55" t="str">
        <f>IFERROR(VLOOKUP($C1029,[3]Sheet1!$C$1:$AE$1070,7,FALSE),"-")</f>
        <v>-</v>
      </c>
      <c r="J1029" s="55" t="str">
        <f>IFERROR(VLOOKUP($C1029,[3]Sheet1!$C$1:$AE$1070,8,FALSE),"-")</f>
        <v>-</v>
      </c>
      <c r="K1029" s="55" t="str">
        <f>IFERROR(VLOOKUP($C1029,[3]Sheet1!$C$1:$AE$1070,9,FALSE),"-")</f>
        <v>-</v>
      </c>
      <c r="L1029" s="55" t="str">
        <f>IFERROR(VLOOKUP($C1029,[3]Sheet1!$C$1:$AE$1070,10,FALSE),"-")</f>
        <v>-</v>
      </c>
      <c r="M1029" s="55" t="str">
        <f>IFERROR(VLOOKUP($C1029,[3]Sheet1!$C$1:$AE$1070,11,FALSE),"-")</f>
        <v>-</v>
      </c>
      <c r="N1029" s="55" t="str">
        <f>IFERROR(VLOOKUP($C1029,[3]Sheet1!$C$1:$AE$1070,12,FALSE),"-")</f>
        <v>-</v>
      </c>
      <c r="O1029" s="55" t="str">
        <f>IFERROR(VLOOKUP($C1029,[3]Sheet1!$C$1:$AE$1070,13,FALSE),"-")</f>
        <v>-</v>
      </c>
      <c r="P1029" s="55" t="str">
        <f>IFERROR(VLOOKUP($C1029,[3]Sheet1!$C$1:$AE$1070,14,FALSE),"-")</f>
        <v>-</v>
      </c>
      <c r="Q1029" s="55" t="str">
        <f>IFERROR(VLOOKUP($C1029,[3]Sheet1!$C$1:$AE$1070,15,FALSE),"-")</f>
        <v>-</v>
      </c>
      <c r="R1029" s="55" t="str">
        <f>IFERROR(VLOOKUP($C1029,[3]Sheet1!$C$1:$AE$1070,16,FALSE),"-")</f>
        <v>-</v>
      </c>
      <c r="S1029" s="55" t="str">
        <f>IFERROR(VLOOKUP($C1029,[3]Sheet1!$C$1:$AE$1070,17,FALSE),"-")</f>
        <v>-</v>
      </c>
      <c r="T1029" s="55" t="str">
        <f>IFERROR(VLOOKUP($C1029,[3]Sheet1!$C$1:$AE$1070,18,FALSE),"-")</f>
        <v>-</v>
      </c>
      <c r="U1029" s="148" t="str">
        <f>IFERROR(VLOOKUP($C1029,[3]Sheet1!$C$1:$AE$1070,19,FALSE),"-")</f>
        <v>-</v>
      </c>
      <c r="V1029" s="148" t="str">
        <f>IFERROR(VLOOKUP($C1029,[3]Sheet1!$C$1:$AE$1070,20,FALSE),"-")</f>
        <v>-</v>
      </c>
      <c r="W1029" s="148" t="str">
        <f>IFERROR(VLOOKUP($C1029,[3]Sheet1!$C$1:$AE$1070,21,FALSE),"-")</f>
        <v>-</v>
      </c>
      <c r="X1029" s="158" t="s">
        <v>14</v>
      </c>
      <c r="Y1029" s="158"/>
      <c r="Z1029" s="158"/>
      <c r="AA1029" s="176" t="s">
        <v>580</v>
      </c>
      <c r="AB1029" s="158"/>
      <c r="AC1029" s="179"/>
      <c r="AD1029" s="178" t="s">
        <v>261</v>
      </c>
      <c r="AE1029" s="179"/>
      <c r="AF1029" s="179"/>
      <c r="AG1029" s="180"/>
      <c r="AH1029" s="180"/>
      <c r="AI1029" s="180"/>
      <c r="AJ1029" s="181"/>
      <c r="AK1029" s="181"/>
      <c r="AL1029" s="181"/>
      <c r="AM1029" s="181"/>
      <c r="AN1029" s="181"/>
      <c r="AO1029" s="181"/>
      <c r="AP1029" s="196"/>
      <c r="AQ1029" s="30"/>
      <c r="AR1029" s="26"/>
    </row>
    <row r="1030" spans="1:44" s="2" customFormat="1">
      <c r="A1030" s="19">
        <v>997</v>
      </c>
      <c r="B1030" s="8" t="s">
        <v>206</v>
      </c>
      <c r="C1030" s="27">
        <v>8981664250</v>
      </c>
      <c r="D1030" s="25" t="s">
        <v>105</v>
      </c>
      <c r="E1030" s="25"/>
      <c r="F1030" s="22" t="s">
        <v>151</v>
      </c>
      <c r="G1030" s="23"/>
      <c r="H1030" s="51" t="s">
        <v>467</v>
      </c>
      <c r="I1030" s="55" t="str">
        <f>IFERROR(VLOOKUP($C1030,[3]Sheet1!$C$1:$AE$1070,7,FALSE),"-")</f>
        <v>-</v>
      </c>
      <c r="J1030" s="55" t="str">
        <f>IFERROR(VLOOKUP($C1030,[3]Sheet1!$C$1:$AE$1070,8,FALSE),"-")</f>
        <v>-</v>
      </c>
      <c r="K1030" s="55" t="str">
        <f>IFERROR(VLOOKUP($C1030,[3]Sheet1!$C$1:$AE$1070,9,FALSE),"-")</f>
        <v>-</v>
      </c>
      <c r="L1030" s="55" t="str">
        <f>IFERROR(VLOOKUP($C1030,[3]Sheet1!$C$1:$AE$1070,10,FALSE),"-")</f>
        <v>-</v>
      </c>
      <c r="M1030" s="55" t="str">
        <f>IFERROR(VLOOKUP($C1030,[3]Sheet1!$C$1:$AE$1070,11,FALSE),"-")</f>
        <v>-</v>
      </c>
      <c r="N1030" s="55" t="str">
        <f>IFERROR(VLOOKUP($C1030,[3]Sheet1!$C$1:$AE$1070,12,FALSE),"-")</f>
        <v>-</v>
      </c>
      <c r="O1030" s="55" t="str">
        <f>IFERROR(VLOOKUP($C1030,[3]Sheet1!$C$1:$AE$1070,13,FALSE),"-")</f>
        <v>-</v>
      </c>
      <c r="P1030" s="55" t="str">
        <f>IFERROR(VLOOKUP($C1030,[3]Sheet1!$C$1:$AE$1070,14,FALSE),"-")</f>
        <v>-</v>
      </c>
      <c r="Q1030" s="55" t="str">
        <f>IFERROR(VLOOKUP($C1030,[3]Sheet1!$C$1:$AE$1070,15,FALSE),"-")</f>
        <v>-</v>
      </c>
      <c r="R1030" s="55" t="str">
        <f>IFERROR(VLOOKUP($C1030,[3]Sheet1!$C$1:$AE$1070,16,FALSE),"-")</f>
        <v>-</v>
      </c>
      <c r="S1030" s="55" t="str">
        <f>IFERROR(VLOOKUP($C1030,[3]Sheet1!$C$1:$AE$1070,17,FALSE),"-")</f>
        <v>-</v>
      </c>
      <c r="T1030" s="55" t="str">
        <f>IFERROR(VLOOKUP($C1030,[3]Sheet1!$C$1:$AE$1070,18,FALSE),"-")</f>
        <v>-</v>
      </c>
      <c r="U1030" s="148" t="str">
        <f>IFERROR(VLOOKUP($C1030,[3]Sheet1!$C$1:$AE$1070,19,FALSE),"-")</f>
        <v>-</v>
      </c>
      <c r="V1030" s="148" t="str">
        <f>IFERROR(VLOOKUP($C1030,[3]Sheet1!$C$1:$AE$1070,20,FALSE),"-")</f>
        <v>-</v>
      </c>
      <c r="W1030" s="148" t="str">
        <f>IFERROR(VLOOKUP($C1030,[3]Sheet1!$C$1:$AE$1070,21,FALSE),"-")</f>
        <v>-</v>
      </c>
      <c r="X1030" s="158" t="s">
        <v>14</v>
      </c>
      <c r="Y1030" s="158"/>
      <c r="Z1030" s="158"/>
      <c r="AA1030" s="158"/>
      <c r="AB1030" s="158"/>
      <c r="AC1030" s="179"/>
      <c r="AD1030" s="178" t="s">
        <v>264</v>
      </c>
      <c r="AE1030" s="179"/>
      <c r="AF1030" s="179"/>
      <c r="AG1030" s="180"/>
      <c r="AH1030" s="180"/>
      <c r="AI1030" s="180"/>
      <c r="AJ1030" s="181"/>
      <c r="AK1030" s="181"/>
      <c r="AL1030" s="181"/>
      <c r="AM1030" s="181"/>
      <c r="AN1030" s="181"/>
      <c r="AO1030" s="181"/>
      <c r="AP1030" s="196"/>
      <c r="AQ1030" s="30"/>
      <c r="AR1030" s="26"/>
    </row>
    <row r="1031" spans="1:44" s="2" customFormat="1">
      <c r="A1031" s="19">
        <v>998</v>
      </c>
      <c r="B1031" s="8" t="s">
        <v>206</v>
      </c>
      <c r="C1031" s="27">
        <v>8981664260</v>
      </c>
      <c r="D1031" s="25" t="s">
        <v>105</v>
      </c>
      <c r="E1031" s="25"/>
      <c r="F1031" s="22" t="s">
        <v>151</v>
      </c>
      <c r="G1031" s="23"/>
      <c r="H1031" s="51" t="s">
        <v>467</v>
      </c>
      <c r="I1031" s="55" t="str">
        <f>IFERROR(VLOOKUP($C1031,[3]Sheet1!$C$1:$AE$1070,7,FALSE),"-")</f>
        <v>-</v>
      </c>
      <c r="J1031" s="55" t="str">
        <f>IFERROR(VLOOKUP($C1031,[3]Sheet1!$C$1:$AE$1070,8,FALSE),"-")</f>
        <v>-</v>
      </c>
      <c r="K1031" s="55" t="str">
        <f>IFERROR(VLOOKUP($C1031,[3]Sheet1!$C$1:$AE$1070,9,FALSE),"-")</f>
        <v>-</v>
      </c>
      <c r="L1031" s="55" t="str">
        <f>IFERROR(VLOOKUP($C1031,[3]Sheet1!$C$1:$AE$1070,10,FALSE),"-")</f>
        <v>-</v>
      </c>
      <c r="M1031" s="55" t="str">
        <f>IFERROR(VLOOKUP($C1031,[3]Sheet1!$C$1:$AE$1070,11,FALSE),"-")</f>
        <v>-</v>
      </c>
      <c r="N1031" s="55" t="str">
        <f>IFERROR(VLOOKUP($C1031,[3]Sheet1!$C$1:$AE$1070,12,FALSE),"-")</f>
        <v>-</v>
      </c>
      <c r="O1031" s="55" t="str">
        <f>IFERROR(VLOOKUP($C1031,[3]Sheet1!$C$1:$AE$1070,13,FALSE),"-")</f>
        <v>-</v>
      </c>
      <c r="P1031" s="55" t="str">
        <f>IFERROR(VLOOKUP($C1031,[3]Sheet1!$C$1:$AE$1070,14,FALSE),"-")</f>
        <v>-</v>
      </c>
      <c r="Q1031" s="55" t="str">
        <f>IFERROR(VLOOKUP($C1031,[3]Sheet1!$C$1:$AE$1070,15,FALSE),"-")</f>
        <v>-</v>
      </c>
      <c r="R1031" s="55" t="str">
        <f>IFERROR(VLOOKUP($C1031,[3]Sheet1!$C$1:$AE$1070,16,FALSE),"-")</f>
        <v>-</v>
      </c>
      <c r="S1031" s="55" t="str">
        <f>IFERROR(VLOOKUP($C1031,[3]Sheet1!$C$1:$AE$1070,17,FALSE),"-")</f>
        <v>-</v>
      </c>
      <c r="T1031" s="55" t="str">
        <f>IFERROR(VLOOKUP($C1031,[3]Sheet1!$C$1:$AE$1070,18,FALSE),"-")</f>
        <v>-</v>
      </c>
      <c r="U1031" s="148" t="str">
        <f>IFERROR(VLOOKUP($C1031,[3]Sheet1!$C$1:$AE$1070,19,FALSE),"-")</f>
        <v>-</v>
      </c>
      <c r="V1031" s="148" t="str">
        <f>IFERROR(VLOOKUP($C1031,[3]Sheet1!$C$1:$AE$1070,20,FALSE),"-")</f>
        <v>-</v>
      </c>
      <c r="W1031" s="148" t="str">
        <f>IFERROR(VLOOKUP($C1031,[3]Sheet1!$C$1:$AE$1070,21,FALSE),"-")</f>
        <v>-</v>
      </c>
      <c r="X1031" s="158" t="s">
        <v>14</v>
      </c>
      <c r="Y1031" s="158"/>
      <c r="Z1031" s="158"/>
      <c r="AA1031" s="158"/>
      <c r="AB1031" s="158"/>
      <c r="AC1031" s="179"/>
      <c r="AD1031" s="178" t="s">
        <v>264</v>
      </c>
      <c r="AE1031" s="179"/>
      <c r="AF1031" s="179"/>
      <c r="AG1031" s="180"/>
      <c r="AH1031" s="180"/>
      <c r="AI1031" s="180"/>
      <c r="AJ1031" s="181"/>
      <c r="AK1031" s="181"/>
      <c r="AL1031" s="181"/>
      <c r="AM1031" s="181"/>
      <c r="AN1031" s="181"/>
      <c r="AO1031" s="181"/>
      <c r="AP1031" s="196"/>
      <c r="AQ1031" s="30"/>
      <c r="AR1031" s="26"/>
    </row>
    <row r="1032" spans="1:44" s="2" customFormat="1">
      <c r="A1032" s="19">
        <v>999</v>
      </c>
      <c r="B1032" s="8" t="s">
        <v>206</v>
      </c>
      <c r="C1032" s="27">
        <v>8980925490</v>
      </c>
      <c r="D1032" s="25" t="s">
        <v>168</v>
      </c>
      <c r="E1032" s="25"/>
      <c r="F1032" s="22" t="s">
        <v>151</v>
      </c>
      <c r="G1032" s="23"/>
      <c r="H1032" s="51" t="s">
        <v>467</v>
      </c>
      <c r="I1032" s="55" t="str">
        <f>IFERROR(VLOOKUP($C1032,[3]Sheet1!$C$1:$AE$1070,7,FALSE),"-")</f>
        <v>-</v>
      </c>
      <c r="J1032" s="55" t="str">
        <f>IFERROR(VLOOKUP($C1032,[3]Sheet1!$C$1:$AE$1070,8,FALSE),"-")</f>
        <v>-</v>
      </c>
      <c r="K1032" s="55" t="str">
        <f>IFERROR(VLOOKUP($C1032,[3]Sheet1!$C$1:$AE$1070,9,FALSE),"-")</f>
        <v>-</v>
      </c>
      <c r="L1032" s="55" t="str">
        <f>IFERROR(VLOOKUP($C1032,[3]Sheet1!$C$1:$AE$1070,10,FALSE),"-")</f>
        <v>-</v>
      </c>
      <c r="M1032" s="55" t="str">
        <f>IFERROR(VLOOKUP($C1032,[3]Sheet1!$C$1:$AE$1070,11,FALSE),"-")</f>
        <v>-</v>
      </c>
      <c r="N1032" s="55" t="str">
        <f>IFERROR(VLOOKUP($C1032,[3]Sheet1!$C$1:$AE$1070,12,FALSE),"-")</f>
        <v>-</v>
      </c>
      <c r="O1032" s="55" t="str">
        <f>IFERROR(VLOOKUP($C1032,[3]Sheet1!$C$1:$AE$1070,13,FALSE),"-")</f>
        <v>-</v>
      </c>
      <c r="P1032" s="55" t="str">
        <f>IFERROR(VLOOKUP($C1032,[3]Sheet1!$C$1:$AE$1070,14,FALSE),"-")</f>
        <v>-</v>
      </c>
      <c r="Q1032" s="55" t="str">
        <f>IFERROR(VLOOKUP($C1032,[3]Sheet1!$C$1:$AE$1070,15,FALSE),"-")</f>
        <v>-</v>
      </c>
      <c r="R1032" s="55" t="str">
        <f>IFERROR(VLOOKUP($C1032,[3]Sheet1!$C$1:$AE$1070,16,FALSE),"-")</f>
        <v>-</v>
      </c>
      <c r="S1032" s="55" t="str">
        <f>IFERROR(VLOOKUP($C1032,[3]Sheet1!$C$1:$AE$1070,17,FALSE),"-")</f>
        <v>-</v>
      </c>
      <c r="T1032" s="55" t="str">
        <f>IFERROR(VLOOKUP($C1032,[3]Sheet1!$C$1:$AE$1070,18,FALSE),"-")</f>
        <v>-</v>
      </c>
      <c r="U1032" s="148" t="str">
        <f>IFERROR(VLOOKUP($C1032,[3]Sheet1!$C$1:$AE$1070,19,FALSE),"-")</f>
        <v>-</v>
      </c>
      <c r="V1032" s="148" t="str">
        <f>IFERROR(VLOOKUP($C1032,[3]Sheet1!$C$1:$AE$1070,20,FALSE),"-")</f>
        <v>-</v>
      </c>
      <c r="W1032" s="148" t="str">
        <f>IFERROR(VLOOKUP($C1032,[3]Sheet1!$C$1:$AE$1070,21,FALSE),"-")</f>
        <v>-</v>
      </c>
      <c r="X1032" s="158" t="s">
        <v>14</v>
      </c>
      <c r="Y1032" s="42"/>
      <c r="Z1032" s="42"/>
      <c r="AA1032" s="158" t="s">
        <v>265</v>
      </c>
      <c r="AB1032" s="158"/>
      <c r="AC1032" s="179"/>
      <c r="AD1032" s="178">
        <v>0</v>
      </c>
      <c r="AE1032" s="179"/>
      <c r="AF1032" s="179"/>
      <c r="AG1032" s="180"/>
      <c r="AH1032" s="180"/>
      <c r="AI1032" s="180"/>
      <c r="AJ1032" s="181"/>
      <c r="AK1032" s="181"/>
      <c r="AL1032" s="181"/>
      <c r="AM1032" s="181"/>
      <c r="AN1032" s="181"/>
      <c r="AO1032" s="181"/>
      <c r="AP1032" s="196"/>
      <c r="AQ1032" s="30"/>
      <c r="AR1032" s="26"/>
    </row>
    <row r="1033" spans="1:44" s="2" customFormat="1">
      <c r="A1033" s="19">
        <v>1000</v>
      </c>
      <c r="B1033" s="8" t="s">
        <v>206</v>
      </c>
      <c r="C1033" s="27">
        <v>8980925480</v>
      </c>
      <c r="D1033" s="25" t="s">
        <v>168</v>
      </c>
      <c r="E1033" s="25"/>
      <c r="F1033" s="22" t="s">
        <v>151</v>
      </c>
      <c r="G1033" s="23"/>
      <c r="H1033" s="51" t="s">
        <v>467</v>
      </c>
      <c r="I1033" s="55" t="str">
        <f>IFERROR(VLOOKUP($C1033,[3]Sheet1!$C$1:$AE$1070,7,FALSE),"-")</f>
        <v>-</v>
      </c>
      <c r="J1033" s="55" t="str">
        <f>IFERROR(VLOOKUP($C1033,[3]Sheet1!$C$1:$AE$1070,8,FALSE),"-")</f>
        <v>-</v>
      </c>
      <c r="K1033" s="55" t="str">
        <f>IFERROR(VLOOKUP($C1033,[3]Sheet1!$C$1:$AE$1070,9,FALSE),"-")</f>
        <v>-</v>
      </c>
      <c r="L1033" s="55" t="str">
        <f>IFERROR(VLOOKUP($C1033,[3]Sheet1!$C$1:$AE$1070,10,FALSE),"-")</f>
        <v>-</v>
      </c>
      <c r="M1033" s="55" t="str">
        <f>IFERROR(VLOOKUP($C1033,[3]Sheet1!$C$1:$AE$1070,11,FALSE),"-")</f>
        <v>-</v>
      </c>
      <c r="N1033" s="55" t="str">
        <f>IFERROR(VLOOKUP($C1033,[3]Sheet1!$C$1:$AE$1070,12,FALSE),"-")</f>
        <v>-</v>
      </c>
      <c r="O1033" s="55" t="str">
        <f>IFERROR(VLOOKUP($C1033,[3]Sheet1!$C$1:$AE$1070,13,FALSE),"-")</f>
        <v>-</v>
      </c>
      <c r="P1033" s="55" t="str">
        <f>IFERROR(VLOOKUP($C1033,[3]Sheet1!$C$1:$AE$1070,14,FALSE),"-")</f>
        <v>-</v>
      </c>
      <c r="Q1033" s="55" t="str">
        <f>IFERROR(VLOOKUP($C1033,[3]Sheet1!$C$1:$AE$1070,15,FALSE),"-")</f>
        <v>-</v>
      </c>
      <c r="R1033" s="55" t="str">
        <f>IFERROR(VLOOKUP($C1033,[3]Sheet1!$C$1:$AE$1070,16,FALSE),"-")</f>
        <v>-</v>
      </c>
      <c r="S1033" s="55" t="str">
        <f>IFERROR(VLOOKUP($C1033,[3]Sheet1!$C$1:$AE$1070,17,FALSE),"-")</f>
        <v>-</v>
      </c>
      <c r="T1033" s="55" t="str">
        <f>IFERROR(VLOOKUP($C1033,[3]Sheet1!$C$1:$AE$1070,18,FALSE),"-")</f>
        <v>-</v>
      </c>
      <c r="U1033" s="148" t="str">
        <f>IFERROR(VLOOKUP($C1033,[3]Sheet1!$C$1:$AE$1070,19,FALSE),"-")</f>
        <v>-</v>
      </c>
      <c r="V1033" s="148" t="str">
        <f>IFERROR(VLOOKUP($C1033,[3]Sheet1!$C$1:$AE$1070,20,FALSE),"-")</f>
        <v>-</v>
      </c>
      <c r="W1033" s="148" t="str">
        <f>IFERROR(VLOOKUP($C1033,[3]Sheet1!$C$1:$AE$1070,21,FALSE),"-")</f>
        <v>-</v>
      </c>
      <c r="X1033" s="158" t="s">
        <v>14</v>
      </c>
      <c r="Y1033" s="42"/>
      <c r="Z1033" s="42"/>
      <c r="AA1033" s="158" t="s">
        <v>265</v>
      </c>
      <c r="AB1033" s="158"/>
      <c r="AC1033" s="179"/>
      <c r="AD1033" s="178">
        <v>0</v>
      </c>
      <c r="AE1033" s="179"/>
      <c r="AF1033" s="179"/>
      <c r="AG1033" s="180"/>
      <c r="AH1033" s="180"/>
      <c r="AI1033" s="180"/>
      <c r="AJ1033" s="181"/>
      <c r="AK1033" s="181"/>
      <c r="AL1033" s="181"/>
      <c r="AM1033" s="181"/>
      <c r="AN1033" s="181"/>
      <c r="AO1033" s="181"/>
      <c r="AP1033" s="196"/>
      <c r="AQ1033" s="30"/>
      <c r="AR1033" s="26"/>
    </row>
    <row r="1034" spans="1:44" s="2" customFormat="1">
      <c r="A1034" s="19">
        <v>1001</v>
      </c>
      <c r="B1034" s="8" t="s">
        <v>206</v>
      </c>
      <c r="C1034" s="27">
        <v>8981139870</v>
      </c>
      <c r="D1034" s="25" t="s">
        <v>429</v>
      </c>
      <c r="E1034" s="25"/>
      <c r="F1034" s="22" t="s">
        <v>151</v>
      </c>
      <c r="G1034" s="23"/>
      <c r="H1034" s="51" t="s">
        <v>874</v>
      </c>
      <c r="I1034" s="55">
        <f>IFERROR(VLOOKUP($C1034,[3]Sheet1!$C$1:$AE$1070,7,FALSE),"-")</f>
        <v>0</v>
      </c>
      <c r="J1034" s="55">
        <f>IFERROR(VLOOKUP($C1034,[3]Sheet1!$C$1:$AE$1070,8,FALSE),"-")</f>
        <v>0</v>
      </c>
      <c r="K1034" s="55">
        <f>IFERROR(VLOOKUP($C1034,[3]Sheet1!$C$1:$AE$1070,9,FALSE),"-")</f>
        <v>0</v>
      </c>
      <c r="L1034" s="55">
        <f>IFERROR(VLOOKUP($C1034,[3]Sheet1!$C$1:$AE$1070,10,FALSE),"-")</f>
        <v>0</v>
      </c>
      <c r="M1034" s="55">
        <f>IFERROR(VLOOKUP($C1034,[3]Sheet1!$C$1:$AE$1070,11,FALSE),"-")</f>
        <v>0</v>
      </c>
      <c r="N1034" s="55">
        <f>IFERROR(VLOOKUP($C1034,[3]Sheet1!$C$1:$AE$1070,12,FALSE),"-")</f>
        <v>12</v>
      </c>
      <c r="O1034" s="55">
        <f>IFERROR(VLOOKUP($C1034,[3]Sheet1!$C$1:$AE$1070,13,FALSE),"-")</f>
        <v>12</v>
      </c>
      <c r="P1034" s="55">
        <f>IFERROR(VLOOKUP($C1034,[3]Sheet1!$C$1:$AE$1070,14,FALSE),"-")</f>
        <v>12</v>
      </c>
      <c r="Q1034" s="55">
        <f>IFERROR(VLOOKUP($C1034,[3]Sheet1!$C$1:$AE$1070,15,FALSE),"-")</f>
        <v>0</v>
      </c>
      <c r="R1034" s="55">
        <f>IFERROR(VLOOKUP($C1034,[3]Sheet1!$C$1:$AE$1070,16,FALSE),"-")</f>
        <v>12</v>
      </c>
      <c r="S1034" s="55">
        <f>IFERROR(VLOOKUP($C1034,[3]Sheet1!$C$1:$AE$1070,17,FALSE),"-")</f>
        <v>0</v>
      </c>
      <c r="T1034" s="55">
        <f>IFERROR(VLOOKUP($C1034,[3]Sheet1!$C$1:$AE$1070,18,FALSE),"-")</f>
        <v>0</v>
      </c>
      <c r="U1034" s="148">
        <f>IFERROR(VLOOKUP($C1034,[3]Sheet1!$C$1:$AE$1070,19,FALSE),"-")</f>
        <v>0</v>
      </c>
      <c r="V1034" s="148">
        <f>IFERROR(VLOOKUP($C1034,[3]Sheet1!$C$1:$AE$1070,20,FALSE),"-")</f>
        <v>48</v>
      </c>
      <c r="W1034" s="148" t="str">
        <f>IFERROR(VLOOKUP($C1034,[3]Sheet1!$C$1:$AE$1070,21,FALSE),"-")</f>
        <v xml:space="preserve">SIDE MEMBER SUB     </v>
      </c>
      <c r="X1034" s="158" t="s">
        <v>14</v>
      </c>
      <c r="Y1034" s="158"/>
      <c r="Z1034" s="158"/>
      <c r="AA1034" s="158" t="s">
        <v>266</v>
      </c>
      <c r="AB1034" s="158"/>
      <c r="AC1034" s="179"/>
      <c r="AD1034" s="178" t="s">
        <v>225</v>
      </c>
      <c r="AE1034" s="179"/>
      <c r="AF1034" s="179"/>
      <c r="AG1034" s="180"/>
      <c r="AH1034" s="180"/>
      <c r="AI1034" s="180"/>
      <c r="AJ1034" s="181"/>
      <c r="AK1034" s="181"/>
      <c r="AL1034" s="181"/>
      <c r="AM1034" s="181"/>
      <c r="AN1034" s="181"/>
      <c r="AO1034" s="181"/>
      <c r="AP1034" s="196"/>
      <c r="AQ1034" s="30"/>
      <c r="AR1034" s="26"/>
    </row>
    <row r="1035" spans="1:44" s="2" customFormat="1">
      <c r="A1035" s="19">
        <v>1002</v>
      </c>
      <c r="B1035" s="8" t="s">
        <v>206</v>
      </c>
      <c r="C1035" s="27">
        <v>8983070920</v>
      </c>
      <c r="D1035" s="25" t="s">
        <v>418</v>
      </c>
      <c r="E1035" s="25"/>
      <c r="F1035" s="22" t="s">
        <v>151</v>
      </c>
      <c r="G1035" s="23"/>
      <c r="H1035" s="51" t="s">
        <v>467</v>
      </c>
      <c r="I1035" s="55" t="str">
        <f>IFERROR(VLOOKUP($C1035,[3]Sheet1!$C$1:$AE$1070,7,FALSE),"-")</f>
        <v>-</v>
      </c>
      <c r="J1035" s="55" t="str">
        <f>IFERROR(VLOOKUP($C1035,[3]Sheet1!$C$1:$AE$1070,8,FALSE),"-")</f>
        <v>-</v>
      </c>
      <c r="K1035" s="55" t="str">
        <f>IFERROR(VLOOKUP($C1035,[3]Sheet1!$C$1:$AE$1070,9,FALSE),"-")</f>
        <v>-</v>
      </c>
      <c r="L1035" s="55" t="str">
        <f>IFERROR(VLOOKUP($C1035,[3]Sheet1!$C$1:$AE$1070,10,FALSE),"-")</f>
        <v>-</v>
      </c>
      <c r="M1035" s="55" t="str">
        <f>IFERROR(VLOOKUP($C1035,[3]Sheet1!$C$1:$AE$1070,11,FALSE),"-")</f>
        <v>-</v>
      </c>
      <c r="N1035" s="55" t="str">
        <f>IFERROR(VLOOKUP($C1035,[3]Sheet1!$C$1:$AE$1070,12,FALSE),"-")</f>
        <v>-</v>
      </c>
      <c r="O1035" s="55" t="str">
        <f>IFERROR(VLOOKUP($C1035,[3]Sheet1!$C$1:$AE$1070,13,FALSE),"-")</f>
        <v>-</v>
      </c>
      <c r="P1035" s="55" t="str">
        <f>IFERROR(VLOOKUP($C1035,[3]Sheet1!$C$1:$AE$1070,14,FALSE),"-")</f>
        <v>-</v>
      </c>
      <c r="Q1035" s="55" t="str">
        <f>IFERROR(VLOOKUP($C1035,[3]Sheet1!$C$1:$AE$1070,15,FALSE),"-")</f>
        <v>-</v>
      </c>
      <c r="R1035" s="55" t="str">
        <f>IFERROR(VLOOKUP($C1035,[3]Sheet1!$C$1:$AE$1070,16,FALSE),"-")</f>
        <v>-</v>
      </c>
      <c r="S1035" s="55" t="str">
        <f>IFERROR(VLOOKUP($C1035,[3]Sheet1!$C$1:$AE$1070,17,FALSE),"-")</f>
        <v>-</v>
      </c>
      <c r="T1035" s="55" t="str">
        <f>IFERROR(VLOOKUP($C1035,[3]Sheet1!$C$1:$AE$1070,18,FALSE),"-")</f>
        <v>-</v>
      </c>
      <c r="U1035" s="148" t="str">
        <f>IFERROR(VLOOKUP($C1035,[3]Sheet1!$C$1:$AE$1070,19,FALSE),"-")</f>
        <v>-</v>
      </c>
      <c r="V1035" s="148" t="str">
        <f>IFERROR(VLOOKUP($C1035,[3]Sheet1!$C$1:$AE$1070,20,FALSE),"-")</f>
        <v>-</v>
      </c>
      <c r="W1035" s="148" t="str">
        <f>IFERROR(VLOOKUP($C1035,[3]Sheet1!$C$1:$AE$1070,21,FALSE),"-")</f>
        <v>-</v>
      </c>
      <c r="X1035" s="158" t="s">
        <v>14</v>
      </c>
      <c r="Y1035" s="158"/>
      <c r="Z1035" s="158"/>
      <c r="AA1035" s="158" t="s">
        <v>266</v>
      </c>
      <c r="AB1035" s="158"/>
      <c r="AC1035" s="179"/>
      <c r="AD1035" s="178" t="s">
        <v>267</v>
      </c>
      <c r="AE1035" s="179"/>
      <c r="AF1035" s="179"/>
      <c r="AG1035" s="180"/>
      <c r="AH1035" s="180"/>
      <c r="AI1035" s="180"/>
      <c r="AJ1035" s="181"/>
      <c r="AK1035" s="181"/>
      <c r="AL1035" s="181"/>
      <c r="AM1035" s="181"/>
      <c r="AN1035" s="181"/>
      <c r="AO1035" s="181"/>
      <c r="AP1035" s="196"/>
      <c r="AQ1035" s="30"/>
      <c r="AR1035" s="26"/>
    </row>
    <row r="1036" spans="1:44" s="2" customFormat="1">
      <c r="A1036" s="19">
        <v>1003</v>
      </c>
      <c r="B1036" s="8" t="s">
        <v>206</v>
      </c>
      <c r="C1036" s="27">
        <v>8981139880</v>
      </c>
      <c r="D1036" s="25" t="s">
        <v>429</v>
      </c>
      <c r="E1036" s="25"/>
      <c r="F1036" s="22" t="s">
        <v>151</v>
      </c>
      <c r="G1036" s="23"/>
      <c r="H1036" s="51" t="s">
        <v>874</v>
      </c>
      <c r="I1036" s="55">
        <f>IFERROR(VLOOKUP($C1036,[3]Sheet1!$C$1:$AE$1070,7,FALSE),"-")</f>
        <v>0</v>
      </c>
      <c r="J1036" s="55">
        <f>IFERROR(VLOOKUP($C1036,[3]Sheet1!$C$1:$AE$1070,8,FALSE),"-")</f>
        <v>0</v>
      </c>
      <c r="K1036" s="55">
        <f>IFERROR(VLOOKUP($C1036,[3]Sheet1!$C$1:$AE$1070,9,FALSE),"-")</f>
        <v>0</v>
      </c>
      <c r="L1036" s="55">
        <f>IFERROR(VLOOKUP($C1036,[3]Sheet1!$C$1:$AE$1070,10,FALSE),"-")</f>
        <v>0</v>
      </c>
      <c r="M1036" s="55">
        <f>IFERROR(VLOOKUP($C1036,[3]Sheet1!$C$1:$AE$1070,11,FALSE),"-")</f>
        <v>0</v>
      </c>
      <c r="N1036" s="55">
        <f>IFERROR(VLOOKUP($C1036,[3]Sheet1!$C$1:$AE$1070,12,FALSE),"-")</f>
        <v>12</v>
      </c>
      <c r="O1036" s="55">
        <f>IFERROR(VLOOKUP($C1036,[3]Sheet1!$C$1:$AE$1070,13,FALSE),"-")</f>
        <v>12</v>
      </c>
      <c r="P1036" s="55">
        <f>IFERROR(VLOOKUP($C1036,[3]Sheet1!$C$1:$AE$1070,14,FALSE),"-")</f>
        <v>12</v>
      </c>
      <c r="Q1036" s="55">
        <f>IFERROR(VLOOKUP($C1036,[3]Sheet1!$C$1:$AE$1070,15,FALSE),"-")</f>
        <v>0</v>
      </c>
      <c r="R1036" s="55">
        <f>IFERROR(VLOOKUP($C1036,[3]Sheet1!$C$1:$AE$1070,16,FALSE),"-")</f>
        <v>12</v>
      </c>
      <c r="S1036" s="55">
        <f>IFERROR(VLOOKUP($C1036,[3]Sheet1!$C$1:$AE$1070,17,FALSE),"-")</f>
        <v>0</v>
      </c>
      <c r="T1036" s="55">
        <f>IFERROR(VLOOKUP($C1036,[3]Sheet1!$C$1:$AE$1070,18,FALSE),"-")</f>
        <v>0</v>
      </c>
      <c r="U1036" s="148">
        <f>IFERROR(VLOOKUP($C1036,[3]Sheet1!$C$1:$AE$1070,19,FALSE),"-")</f>
        <v>0</v>
      </c>
      <c r="V1036" s="148">
        <f>IFERROR(VLOOKUP($C1036,[3]Sheet1!$C$1:$AE$1070,20,FALSE),"-")</f>
        <v>48</v>
      </c>
      <c r="W1036" s="148" t="str">
        <f>IFERROR(VLOOKUP($C1036,[3]Sheet1!$C$1:$AE$1070,21,FALSE),"-")</f>
        <v xml:space="preserve">SIDE MEMBER SUB     </v>
      </c>
      <c r="X1036" s="158" t="s">
        <v>14</v>
      </c>
      <c r="Y1036" s="158"/>
      <c r="Z1036" s="158"/>
      <c r="AA1036" s="158" t="s">
        <v>268</v>
      </c>
      <c r="AB1036" s="158"/>
      <c r="AC1036" s="179"/>
      <c r="AD1036" s="178">
        <v>0</v>
      </c>
      <c r="AE1036" s="179"/>
      <c r="AF1036" s="179"/>
      <c r="AG1036" s="180"/>
      <c r="AH1036" s="180"/>
      <c r="AI1036" s="180"/>
      <c r="AJ1036" s="181"/>
      <c r="AK1036" s="181"/>
      <c r="AL1036" s="181"/>
      <c r="AM1036" s="181"/>
      <c r="AN1036" s="181"/>
      <c r="AO1036" s="181"/>
      <c r="AP1036" s="196"/>
      <c r="AQ1036" s="30"/>
      <c r="AR1036" s="26"/>
    </row>
    <row r="1037" spans="1:44" s="2" customFormat="1">
      <c r="A1037" s="19">
        <v>1004</v>
      </c>
      <c r="B1037" s="8" t="s">
        <v>206</v>
      </c>
      <c r="C1037" s="27">
        <v>8981969720</v>
      </c>
      <c r="D1037" s="25" t="s">
        <v>428</v>
      </c>
      <c r="E1037" s="25"/>
      <c r="F1037" s="22" t="s">
        <v>151</v>
      </c>
      <c r="G1037" s="23"/>
      <c r="H1037" s="51"/>
      <c r="I1037" s="55" t="str">
        <f>IFERROR(VLOOKUP($C1037,[3]Sheet1!$C$1:$AE$1070,7,FALSE),"-")</f>
        <v>-</v>
      </c>
      <c r="J1037" s="55" t="str">
        <f>IFERROR(VLOOKUP($C1037,[3]Sheet1!$C$1:$AE$1070,8,FALSE),"-")</f>
        <v>-</v>
      </c>
      <c r="K1037" s="55" t="str">
        <f>IFERROR(VLOOKUP($C1037,[3]Sheet1!$C$1:$AE$1070,9,FALSE),"-")</f>
        <v>-</v>
      </c>
      <c r="L1037" s="55" t="str">
        <f>IFERROR(VLOOKUP($C1037,[3]Sheet1!$C$1:$AE$1070,10,FALSE),"-")</f>
        <v>-</v>
      </c>
      <c r="M1037" s="55" t="str">
        <f>IFERROR(VLOOKUP($C1037,[3]Sheet1!$C$1:$AE$1070,11,FALSE),"-")</f>
        <v>-</v>
      </c>
      <c r="N1037" s="55" t="str">
        <f>IFERROR(VLOOKUP($C1037,[3]Sheet1!$C$1:$AE$1070,12,FALSE),"-")</f>
        <v>-</v>
      </c>
      <c r="O1037" s="55" t="str">
        <f>IFERROR(VLOOKUP($C1037,[3]Sheet1!$C$1:$AE$1070,13,FALSE),"-")</f>
        <v>-</v>
      </c>
      <c r="P1037" s="55" t="str">
        <f>IFERROR(VLOOKUP($C1037,[3]Sheet1!$C$1:$AE$1070,14,FALSE),"-")</f>
        <v>-</v>
      </c>
      <c r="Q1037" s="55" t="str">
        <f>IFERROR(VLOOKUP($C1037,[3]Sheet1!$C$1:$AE$1070,15,FALSE),"-")</f>
        <v>-</v>
      </c>
      <c r="R1037" s="55" t="str">
        <f>IFERROR(VLOOKUP($C1037,[3]Sheet1!$C$1:$AE$1070,16,FALSE),"-")</f>
        <v>-</v>
      </c>
      <c r="S1037" s="55" t="str">
        <f>IFERROR(VLOOKUP($C1037,[3]Sheet1!$C$1:$AE$1070,17,FALSE),"-")</f>
        <v>-</v>
      </c>
      <c r="T1037" s="55" t="str">
        <f>IFERROR(VLOOKUP($C1037,[3]Sheet1!$C$1:$AE$1070,18,FALSE),"-")</f>
        <v>-</v>
      </c>
      <c r="U1037" s="148" t="str">
        <f>IFERROR(VLOOKUP($C1037,[3]Sheet1!$C$1:$AE$1070,19,FALSE),"-")</f>
        <v>-</v>
      </c>
      <c r="V1037" s="148" t="str">
        <f>IFERROR(VLOOKUP($C1037,[3]Sheet1!$C$1:$AE$1070,20,FALSE),"-")</f>
        <v>-</v>
      </c>
      <c r="W1037" s="148" t="str">
        <f>IFERROR(VLOOKUP($C1037,[3]Sheet1!$C$1:$AE$1070,21,FALSE),"-")</f>
        <v>-</v>
      </c>
      <c r="X1037" s="158" t="s">
        <v>14</v>
      </c>
      <c r="Y1037" s="158"/>
      <c r="Z1037" s="158"/>
      <c r="AA1037" s="158" t="s">
        <v>256</v>
      </c>
      <c r="AB1037" s="158"/>
      <c r="AC1037" s="179"/>
      <c r="AD1037" s="178" t="s">
        <v>257</v>
      </c>
      <c r="AE1037" s="179"/>
      <c r="AF1037" s="179"/>
      <c r="AG1037" s="180"/>
      <c r="AH1037" s="180"/>
      <c r="AI1037" s="180"/>
      <c r="AJ1037" s="181"/>
      <c r="AK1037" s="181"/>
      <c r="AL1037" s="181"/>
      <c r="AM1037" s="181"/>
      <c r="AN1037" s="181"/>
      <c r="AO1037" s="181"/>
      <c r="AP1037" s="207" t="s">
        <v>581</v>
      </c>
      <c r="AQ1037" s="30"/>
      <c r="AR1037" s="26"/>
    </row>
    <row r="1038" spans="1:44" s="2" customFormat="1">
      <c r="A1038" s="19">
        <v>1005</v>
      </c>
      <c r="B1038" s="8" t="s">
        <v>206</v>
      </c>
      <c r="C1038" s="27">
        <v>8983053870</v>
      </c>
      <c r="D1038" s="25" t="s">
        <v>430</v>
      </c>
      <c r="E1038" s="25"/>
      <c r="F1038" s="22" t="s">
        <v>151</v>
      </c>
      <c r="G1038" s="23"/>
      <c r="H1038" s="51"/>
      <c r="I1038" s="55" t="str">
        <f>IFERROR(VLOOKUP($C1038,[3]Sheet1!$C$1:$AE$1070,7,FALSE),"-")</f>
        <v>-</v>
      </c>
      <c r="J1038" s="55" t="str">
        <f>IFERROR(VLOOKUP($C1038,[3]Sheet1!$C$1:$AE$1070,8,FALSE),"-")</f>
        <v>-</v>
      </c>
      <c r="K1038" s="55" t="str">
        <f>IFERROR(VLOOKUP($C1038,[3]Sheet1!$C$1:$AE$1070,9,FALSE),"-")</f>
        <v>-</v>
      </c>
      <c r="L1038" s="55" t="str">
        <f>IFERROR(VLOOKUP($C1038,[3]Sheet1!$C$1:$AE$1070,10,FALSE),"-")</f>
        <v>-</v>
      </c>
      <c r="M1038" s="55" t="str">
        <f>IFERROR(VLOOKUP($C1038,[3]Sheet1!$C$1:$AE$1070,11,FALSE),"-")</f>
        <v>-</v>
      </c>
      <c r="N1038" s="55" t="str">
        <f>IFERROR(VLOOKUP($C1038,[3]Sheet1!$C$1:$AE$1070,12,FALSE),"-")</f>
        <v>-</v>
      </c>
      <c r="O1038" s="55" t="str">
        <f>IFERROR(VLOOKUP($C1038,[3]Sheet1!$C$1:$AE$1070,13,FALSE),"-")</f>
        <v>-</v>
      </c>
      <c r="P1038" s="55" t="str">
        <f>IFERROR(VLOOKUP($C1038,[3]Sheet1!$C$1:$AE$1070,14,FALSE),"-")</f>
        <v>-</v>
      </c>
      <c r="Q1038" s="55" t="str">
        <f>IFERROR(VLOOKUP($C1038,[3]Sheet1!$C$1:$AE$1070,15,FALSE),"-")</f>
        <v>-</v>
      </c>
      <c r="R1038" s="55" t="str">
        <f>IFERROR(VLOOKUP($C1038,[3]Sheet1!$C$1:$AE$1070,16,FALSE),"-")</f>
        <v>-</v>
      </c>
      <c r="S1038" s="55" t="str">
        <f>IFERROR(VLOOKUP($C1038,[3]Sheet1!$C$1:$AE$1070,17,FALSE),"-")</f>
        <v>-</v>
      </c>
      <c r="T1038" s="55" t="str">
        <f>IFERROR(VLOOKUP($C1038,[3]Sheet1!$C$1:$AE$1070,18,FALSE),"-")</f>
        <v>-</v>
      </c>
      <c r="U1038" s="148" t="str">
        <f>IFERROR(VLOOKUP($C1038,[3]Sheet1!$C$1:$AE$1070,19,FALSE),"-")</f>
        <v>-</v>
      </c>
      <c r="V1038" s="148" t="str">
        <f>IFERROR(VLOOKUP($C1038,[3]Sheet1!$C$1:$AE$1070,20,FALSE),"-")</f>
        <v>-</v>
      </c>
      <c r="W1038" s="148" t="str">
        <f>IFERROR(VLOOKUP($C1038,[3]Sheet1!$C$1:$AE$1070,21,FALSE),"-")</f>
        <v>-</v>
      </c>
      <c r="X1038" s="158" t="s">
        <v>14</v>
      </c>
      <c r="Y1038" s="158"/>
      <c r="Z1038" s="158"/>
      <c r="AA1038" s="158" t="s">
        <v>582</v>
      </c>
      <c r="AB1038" s="158"/>
      <c r="AC1038" s="179"/>
      <c r="AD1038" s="178" t="s">
        <v>253</v>
      </c>
      <c r="AE1038" s="179"/>
      <c r="AF1038" s="179"/>
      <c r="AG1038" s="180"/>
      <c r="AH1038" s="180"/>
      <c r="AI1038" s="180"/>
      <c r="AJ1038" s="181"/>
      <c r="AK1038" s="181"/>
      <c r="AL1038" s="181"/>
      <c r="AM1038" s="181"/>
      <c r="AN1038" s="181"/>
      <c r="AO1038" s="181"/>
      <c r="AP1038" s="207" t="s">
        <v>581</v>
      </c>
      <c r="AQ1038" s="30"/>
      <c r="AR1038" s="26"/>
    </row>
    <row r="1039" spans="1:44" s="2" customFormat="1">
      <c r="A1039" s="19">
        <v>1006</v>
      </c>
      <c r="B1039" s="8" t="s">
        <v>206</v>
      </c>
      <c r="C1039" s="27">
        <v>8981664390</v>
      </c>
      <c r="D1039" s="25" t="s">
        <v>105</v>
      </c>
      <c r="E1039" s="25"/>
      <c r="F1039" s="22" t="s">
        <v>151</v>
      </c>
      <c r="G1039" s="23"/>
      <c r="H1039" s="51"/>
      <c r="I1039" s="55">
        <f>IFERROR(VLOOKUP($C1039,[3]Sheet1!$C$1:$AE$1070,7,FALSE),"-")</f>
        <v>0</v>
      </c>
      <c r="J1039" s="55">
        <f>IFERROR(VLOOKUP($C1039,[3]Sheet1!$C$1:$AE$1070,8,FALSE),"-")</f>
        <v>0</v>
      </c>
      <c r="K1039" s="55">
        <f>IFERROR(VLOOKUP($C1039,[3]Sheet1!$C$1:$AE$1070,9,FALSE),"-")</f>
        <v>0</v>
      </c>
      <c r="L1039" s="55">
        <f>IFERROR(VLOOKUP($C1039,[3]Sheet1!$C$1:$AE$1070,10,FALSE),"-")</f>
        <v>0</v>
      </c>
      <c r="M1039" s="55">
        <f>IFERROR(VLOOKUP($C1039,[3]Sheet1!$C$1:$AE$1070,11,FALSE),"-")</f>
        <v>0</v>
      </c>
      <c r="N1039" s="55">
        <f>IFERROR(VLOOKUP($C1039,[3]Sheet1!$C$1:$AE$1070,12,FALSE),"-")</f>
        <v>0</v>
      </c>
      <c r="O1039" s="55">
        <f>IFERROR(VLOOKUP($C1039,[3]Sheet1!$C$1:$AE$1070,13,FALSE),"-")</f>
        <v>6</v>
      </c>
      <c r="P1039" s="55">
        <f>IFERROR(VLOOKUP($C1039,[3]Sheet1!$C$1:$AE$1070,14,FALSE),"-")</f>
        <v>12</v>
      </c>
      <c r="Q1039" s="55">
        <f>IFERROR(VLOOKUP($C1039,[3]Sheet1!$C$1:$AE$1070,15,FALSE),"-")</f>
        <v>6</v>
      </c>
      <c r="R1039" s="55">
        <f>IFERROR(VLOOKUP($C1039,[3]Sheet1!$C$1:$AE$1070,16,FALSE),"-")</f>
        <v>0</v>
      </c>
      <c r="S1039" s="55">
        <f>IFERROR(VLOOKUP($C1039,[3]Sheet1!$C$1:$AE$1070,17,FALSE),"-")</f>
        <v>0</v>
      </c>
      <c r="T1039" s="55">
        <f>IFERROR(VLOOKUP($C1039,[3]Sheet1!$C$1:$AE$1070,18,FALSE),"-")</f>
        <v>0</v>
      </c>
      <c r="U1039" s="148">
        <f>IFERROR(VLOOKUP($C1039,[3]Sheet1!$C$1:$AE$1070,19,FALSE),"-")</f>
        <v>0</v>
      </c>
      <c r="V1039" s="148">
        <f>IFERROR(VLOOKUP($C1039,[3]Sheet1!$C$1:$AE$1070,20,FALSE),"-")</f>
        <v>24</v>
      </c>
      <c r="W1039" s="148" t="str">
        <f>IFERROR(VLOOKUP($C1039,[3]Sheet1!$C$1:$AE$1070,21,FALSE),"-")</f>
        <v xml:space="preserve">SIDE MEMBER SUB     </v>
      </c>
      <c r="X1039" s="158" t="s">
        <v>14</v>
      </c>
      <c r="Y1039" s="158"/>
      <c r="Z1039" s="158"/>
      <c r="AA1039" s="158" t="s">
        <v>269</v>
      </c>
      <c r="AB1039" s="158"/>
      <c r="AC1039" s="179"/>
      <c r="AD1039" s="178" t="s">
        <v>270</v>
      </c>
      <c r="AE1039" s="179"/>
      <c r="AF1039" s="179"/>
      <c r="AG1039" s="180"/>
      <c r="AH1039" s="180"/>
      <c r="AI1039" s="180"/>
      <c r="AJ1039" s="181"/>
      <c r="AK1039" s="181"/>
      <c r="AL1039" s="181"/>
      <c r="AM1039" s="181"/>
      <c r="AN1039" s="181"/>
      <c r="AO1039" s="181"/>
      <c r="AP1039" s="207" t="s">
        <v>583</v>
      </c>
      <c r="AQ1039" s="30"/>
      <c r="AR1039" s="26"/>
    </row>
    <row r="1040" spans="1:44" s="2" customFormat="1">
      <c r="A1040" s="19">
        <v>1007</v>
      </c>
      <c r="B1040" s="8" t="s">
        <v>206</v>
      </c>
      <c r="C1040" s="27">
        <v>8983070900</v>
      </c>
      <c r="D1040" s="25" t="s">
        <v>418</v>
      </c>
      <c r="E1040" s="25"/>
      <c r="F1040" s="22" t="s">
        <v>151</v>
      </c>
      <c r="G1040" s="23"/>
      <c r="H1040" s="51"/>
      <c r="I1040" s="55">
        <f>IFERROR(VLOOKUP($C1040,[3]Sheet1!$C$1:$AE$1070,7,FALSE),"-")</f>
        <v>0</v>
      </c>
      <c r="J1040" s="55">
        <f>IFERROR(VLOOKUP($C1040,[3]Sheet1!$C$1:$AE$1070,8,FALSE),"-")</f>
        <v>0</v>
      </c>
      <c r="K1040" s="55">
        <f>IFERROR(VLOOKUP($C1040,[3]Sheet1!$C$1:$AE$1070,9,FALSE),"-")</f>
        <v>0</v>
      </c>
      <c r="L1040" s="55">
        <f>IFERROR(VLOOKUP($C1040,[3]Sheet1!$C$1:$AE$1070,10,FALSE),"-")</f>
        <v>0</v>
      </c>
      <c r="M1040" s="55">
        <f>IFERROR(VLOOKUP($C1040,[3]Sheet1!$C$1:$AE$1070,11,FALSE),"-")</f>
        <v>0</v>
      </c>
      <c r="N1040" s="55">
        <f>IFERROR(VLOOKUP($C1040,[3]Sheet1!$C$1:$AE$1070,12,FALSE),"-")</f>
        <v>0</v>
      </c>
      <c r="O1040" s="55">
        <f>IFERROR(VLOOKUP($C1040,[3]Sheet1!$C$1:$AE$1070,13,FALSE),"-")</f>
        <v>6</v>
      </c>
      <c r="P1040" s="55">
        <f>IFERROR(VLOOKUP($C1040,[3]Sheet1!$C$1:$AE$1070,14,FALSE),"-")</f>
        <v>12</v>
      </c>
      <c r="Q1040" s="55">
        <f>IFERROR(VLOOKUP($C1040,[3]Sheet1!$C$1:$AE$1070,15,FALSE),"-")</f>
        <v>6</v>
      </c>
      <c r="R1040" s="55">
        <f>IFERROR(VLOOKUP($C1040,[3]Sheet1!$C$1:$AE$1070,16,FALSE),"-")</f>
        <v>0</v>
      </c>
      <c r="S1040" s="55">
        <f>IFERROR(VLOOKUP($C1040,[3]Sheet1!$C$1:$AE$1070,17,FALSE),"-")</f>
        <v>0</v>
      </c>
      <c r="T1040" s="55">
        <f>IFERROR(VLOOKUP($C1040,[3]Sheet1!$C$1:$AE$1070,18,FALSE),"-")</f>
        <v>0</v>
      </c>
      <c r="U1040" s="148">
        <f>IFERROR(VLOOKUP($C1040,[3]Sheet1!$C$1:$AE$1070,19,FALSE),"-")</f>
        <v>0</v>
      </c>
      <c r="V1040" s="148">
        <f>IFERROR(VLOOKUP($C1040,[3]Sheet1!$C$1:$AE$1070,20,FALSE),"-")</f>
        <v>24</v>
      </c>
      <c r="W1040" s="148" t="str">
        <f>IFERROR(VLOOKUP($C1040,[3]Sheet1!$C$1:$AE$1070,21,FALSE),"-")</f>
        <v xml:space="preserve">SIDE MEMBER SUB     </v>
      </c>
      <c r="X1040" s="158" t="s">
        <v>14</v>
      </c>
      <c r="Y1040" s="158"/>
      <c r="Z1040" s="158"/>
      <c r="AA1040" s="158" t="s">
        <v>269</v>
      </c>
      <c r="AB1040" s="158"/>
      <c r="AC1040" s="179"/>
      <c r="AD1040" s="178" t="s">
        <v>270</v>
      </c>
      <c r="AE1040" s="179"/>
      <c r="AF1040" s="179"/>
      <c r="AG1040" s="180"/>
      <c r="AH1040" s="180"/>
      <c r="AI1040" s="180"/>
      <c r="AJ1040" s="181"/>
      <c r="AK1040" s="181"/>
      <c r="AL1040" s="181"/>
      <c r="AM1040" s="181"/>
      <c r="AN1040" s="181"/>
      <c r="AO1040" s="181"/>
      <c r="AP1040" s="207" t="s">
        <v>583</v>
      </c>
      <c r="AQ1040" s="30"/>
      <c r="AR1040" s="26"/>
    </row>
    <row r="1041" spans="1:44" s="2" customFormat="1">
      <c r="A1041" s="19">
        <v>1008</v>
      </c>
      <c r="B1041" s="8" t="s">
        <v>206</v>
      </c>
      <c r="C1041" s="27">
        <v>8975247840</v>
      </c>
      <c r="D1041" s="25" t="s">
        <v>8</v>
      </c>
      <c r="E1041" s="25"/>
      <c r="F1041" s="22" t="s">
        <v>151</v>
      </c>
      <c r="G1041" s="23"/>
      <c r="H1041" s="51" t="s">
        <v>467</v>
      </c>
      <c r="I1041" s="55" t="str">
        <f>IFERROR(VLOOKUP($C1041,[3]Sheet1!$C$1:$AE$1070,7,FALSE),"-")</f>
        <v>-</v>
      </c>
      <c r="J1041" s="55" t="str">
        <f>IFERROR(VLOOKUP($C1041,[3]Sheet1!$C$1:$AE$1070,8,FALSE),"-")</f>
        <v>-</v>
      </c>
      <c r="K1041" s="55" t="str">
        <f>IFERROR(VLOOKUP($C1041,[3]Sheet1!$C$1:$AE$1070,9,FALSE),"-")</f>
        <v>-</v>
      </c>
      <c r="L1041" s="55" t="str">
        <f>IFERROR(VLOOKUP($C1041,[3]Sheet1!$C$1:$AE$1070,10,FALSE),"-")</f>
        <v>-</v>
      </c>
      <c r="M1041" s="55" t="str">
        <f>IFERROR(VLOOKUP($C1041,[3]Sheet1!$C$1:$AE$1070,11,FALSE),"-")</f>
        <v>-</v>
      </c>
      <c r="N1041" s="55" t="str">
        <f>IFERROR(VLOOKUP($C1041,[3]Sheet1!$C$1:$AE$1070,12,FALSE),"-")</f>
        <v>-</v>
      </c>
      <c r="O1041" s="55" t="str">
        <f>IFERROR(VLOOKUP($C1041,[3]Sheet1!$C$1:$AE$1070,13,FALSE),"-")</f>
        <v>-</v>
      </c>
      <c r="P1041" s="55" t="str">
        <f>IFERROR(VLOOKUP($C1041,[3]Sheet1!$C$1:$AE$1070,14,FALSE),"-")</f>
        <v>-</v>
      </c>
      <c r="Q1041" s="55" t="str">
        <f>IFERROR(VLOOKUP($C1041,[3]Sheet1!$C$1:$AE$1070,15,FALSE),"-")</f>
        <v>-</v>
      </c>
      <c r="R1041" s="55" t="str">
        <f>IFERROR(VLOOKUP($C1041,[3]Sheet1!$C$1:$AE$1070,16,FALSE),"-")</f>
        <v>-</v>
      </c>
      <c r="S1041" s="55" t="str">
        <f>IFERROR(VLOOKUP($C1041,[3]Sheet1!$C$1:$AE$1070,17,FALSE),"-")</f>
        <v>-</v>
      </c>
      <c r="T1041" s="55" t="str">
        <f>IFERROR(VLOOKUP($C1041,[3]Sheet1!$C$1:$AE$1070,18,FALSE),"-")</f>
        <v>-</v>
      </c>
      <c r="U1041" s="148" t="str">
        <f>IFERROR(VLOOKUP($C1041,[3]Sheet1!$C$1:$AE$1070,19,FALSE),"-")</f>
        <v>-</v>
      </c>
      <c r="V1041" s="148" t="str">
        <f>IFERROR(VLOOKUP($C1041,[3]Sheet1!$C$1:$AE$1070,20,FALSE),"-")</f>
        <v>-</v>
      </c>
      <c r="W1041" s="148" t="str">
        <f>IFERROR(VLOOKUP($C1041,[3]Sheet1!$C$1:$AE$1070,21,FALSE),"-")</f>
        <v>-</v>
      </c>
      <c r="X1041" s="158" t="s">
        <v>14</v>
      </c>
      <c r="Y1041" s="158"/>
      <c r="Z1041" s="158"/>
      <c r="AA1041" s="158" t="s">
        <v>584</v>
      </c>
      <c r="AB1041" s="158"/>
      <c r="AC1041" s="179"/>
      <c r="AD1041" s="178" t="s">
        <v>261</v>
      </c>
      <c r="AE1041" s="179"/>
      <c r="AF1041" s="179"/>
      <c r="AG1041" s="180"/>
      <c r="AH1041" s="180"/>
      <c r="AI1041" s="180"/>
      <c r="AJ1041" s="181"/>
      <c r="AK1041" s="181"/>
      <c r="AL1041" s="181"/>
      <c r="AM1041" s="181"/>
      <c r="AN1041" s="181"/>
      <c r="AO1041" s="181"/>
      <c r="AP1041" s="207" t="s">
        <v>585</v>
      </c>
      <c r="AQ1041" s="30"/>
      <c r="AR1041" s="26"/>
    </row>
    <row r="1042" spans="1:44" s="2" customFormat="1">
      <c r="A1042" s="19">
        <v>1009</v>
      </c>
      <c r="B1042" s="8" t="s">
        <v>206</v>
      </c>
      <c r="C1042" s="27">
        <v>8983091060</v>
      </c>
      <c r="D1042" s="25" t="s">
        <v>258</v>
      </c>
      <c r="E1042" s="25"/>
      <c r="F1042" s="22" t="s">
        <v>151</v>
      </c>
      <c r="G1042" s="23"/>
      <c r="H1042" s="51" t="s">
        <v>467</v>
      </c>
      <c r="I1042" s="55" t="str">
        <f>IFERROR(VLOOKUP($C1042,[3]Sheet1!$C$1:$AE$1070,7,FALSE),"-")</f>
        <v>-</v>
      </c>
      <c r="J1042" s="55" t="str">
        <f>IFERROR(VLOOKUP($C1042,[3]Sheet1!$C$1:$AE$1070,8,FALSE),"-")</f>
        <v>-</v>
      </c>
      <c r="K1042" s="55" t="str">
        <f>IFERROR(VLOOKUP($C1042,[3]Sheet1!$C$1:$AE$1070,9,FALSE),"-")</f>
        <v>-</v>
      </c>
      <c r="L1042" s="55" t="str">
        <f>IFERROR(VLOOKUP($C1042,[3]Sheet1!$C$1:$AE$1070,10,FALSE),"-")</f>
        <v>-</v>
      </c>
      <c r="M1042" s="55" t="str">
        <f>IFERROR(VLOOKUP($C1042,[3]Sheet1!$C$1:$AE$1070,11,FALSE),"-")</f>
        <v>-</v>
      </c>
      <c r="N1042" s="55" t="str">
        <f>IFERROR(VLOOKUP($C1042,[3]Sheet1!$C$1:$AE$1070,12,FALSE),"-")</f>
        <v>-</v>
      </c>
      <c r="O1042" s="55" t="str">
        <f>IFERROR(VLOOKUP($C1042,[3]Sheet1!$C$1:$AE$1070,13,FALSE),"-")</f>
        <v>-</v>
      </c>
      <c r="P1042" s="55" t="str">
        <f>IFERROR(VLOOKUP($C1042,[3]Sheet1!$C$1:$AE$1070,14,FALSE),"-")</f>
        <v>-</v>
      </c>
      <c r="Q1042" s="55" t="str">
        <f>IFERROR(VLOOKUP($C1042,[3]Sheet1!$C$1:$AE$1070,15,FALSE),"-")</f>
        <v>-</v>
      </c>
      <c r="R1042" s="55" t="str">
        <f>IFERROR(VLOOKUP($C1042,[3]Sheet1!$C$1:$AE$1070,16,FALSE),"-")</f>
        <v>-</v>
      </c>
      <c r="S1042" s="55" t="str">
        <f>IFERROR(VLOOKUP($C1042,[3]Sheet1!$C$1:$AE$1070,17,FALSE),"-")</f>
        <v>-</v>
      </c>
      <c r="T1042" s="55" t="str">
        <f>IFERROR(VLOOKUP($C1042,[3]Sheet1!$C$1:$AE$1070,18,FALSE),"-")</f>
        <v>-</v>
      </c>
      <c r="U1042" s="148" t="str">
        <f>IFERROR(VLOOKUP($C1042,[3]Sheet1!$C$1:$AE$1070,19,FALSE),"-")</f>
        <v>-</v>
      </c>
      <c r="V1042" s="148" t="str">
        <f>IFERROR(VLOOKUP($C1042,[3]Sheet1!$C$1:$AE$1070,20,FALSE),"-")</f>
        <v>-</v>
      </c>
      <c r="W1042" s="148" t="str">
        <f>IFERROR(VLOOKUP($C1042,[3]Sheet1!$C$1:$AE$1070,21,FALSE),"-")</f>
        <v>-</v>
      </c>
      <c r="X1042" s="158" t="s">
        <v>14</v>
      </c>
      <c r="Y1042" s="158"/>
      <c r="Z1042" s="158"/>
      <c r="AA1042" s="158" t="s">
        <v>584</v>
      </c>
      <c r="AB1042" s="158"/>
      <c r="AC1042" s="179"/>
      <c r="AD1042" s="178" t="s">
        <v>261</v>
      </c>
      <c r="AE1042" s="179"/>
      <c r="AF1042" s="179"/>
      <c r="AG1042" s="180"/>
      <c r="AH1042" s="180"/>
      <c r="AI1042" s="180"/>
      <c r="AJ1042" s="181"/>
      <c r="AK1042" s="181"/>
      <c r="AL1042" s="181"/>
      <c r="AM1042" s="181"/>
      <c r="AN1042" s="181"/>
      <c r="AO1042" s="181"/>
      <c r="AP1042" s="207" t="s">
        <v>585</v>
      </c>
      <c r="AQ1042" s="30"/>
      <c r="AR1042" s="26"/>
    </row>
    <row r="1043" spans="1:44" s="2" customFormat="1">
      <c r="A1043" s="19">
        <v>1010</v>
      </c>
      <c r="B1043" s="8" t="s">
        <v>206</v>
      </c>
      <c r="C1043" s="27">
        <v>8975256600</v>
      </c>
      <c r="D1043" s="25" t="s">
        <v>8</v>
      </c>
      <c r="E1043" s="25"/>
      <c r="F1043" s="22" t="s">
        <v>151</v>
      </c>
      <c r="G1043" s="23"/>
      <c r="H1043" s="51"/>
      <c r="I1043" s="55" t="str">
        <f>IFERROR(VLOOKUP($C1043,[3]Sheet1!$C$1:$AE$1070,7,FALSE),"-")</f>
        <v>-</v>
      </c>
      <c r="J1043" s="55" t="str">
        <f>IFERROR(VLOOKUP($C1043,[3]Sheet1!$C$1:$AE$1070,8,FALSE),"-")</f>
        <v>-</v>
      </c>
      <c r="K1043" s="55" t="str">
        <f>IFERROR(VLOOKUP($C1043,[3]Sheet1!$C$1:$AE$1070,9,FALSE),"-")</f>
        <v>-</v>
      </c>
      <c r="L1043" s="55" t="str">
        <f>IFERROR(VLOOKUP($C1043,[3]Sheet1!$C$1:$AE$1070,10,FALSE),"-")</f>
        <v>-</v>
      </c>
      <c r="M1043" s="55" t="str">
        <f>IFERROR(VLOOKUP($C1043,[3]Sheet1!$C$1:$AE$1070,11,FALSE),"-")</f>
        <v>-</v>
      </c>
      <c r="N1043" s="55" t="str">
        <f>IFERROR(VLOOKUP($C1043,[3]Sheet1!$C$1:$AE$1070,12,FALSE),"-")</f>
        <v>-</v>
      </c>
      <c r="O1043" s="55" t="str">
        <f>IFERROR(VLOOKUP($C1043,[3]Sheet1!$C$1:$AE$1070,13,FALSE),"-")</f>
        <v>-</v>
      </c>
      <c r="P1043" s="55" t="str">
        <f>IFERROR(VLOOKUP($C1043,[3]Sheet1!$C$1:$AE$1070,14,FALSE),"-")</f>
        <v>-</v>
      </c>
      <c r="Q1043" s="55" t="str">
        <f>IFERROR(VLOOKUP($C1043,[3]Sheet1!$C$1:$AE$1070,15,FALSE),"-")</f>
        <v>-</v>
      </c>
      <c r="R1043" s="55" t="str">
        <f>IFERROR(VLOOKUP($C1043,[3]Sheet1!$C$1:$AE$1070,16,FALSE),"-")</f>
        <v>-</v>
      </c>
      <c r="S1043" s="55" t="str">
        <f>IFERROR(VLOOKUP($C1043,[3]Sheet1!$C$1:$AE$1070,17,FALSE),"-")</f>
        <v>-</v>
      </c>
      <c r="T1043" s="55" t="str">
        <f>IFERROR(VLOOKUP($C1043,[3]Sheet1!$C$1:$AE$1070,18,FALSE),"-")</f>
        <v>-</v>
      </c>
      <c r="U1043" s="148" t="str">
        <f>IFERROR(VLOOKUP($C1043,[3]Sheet1!$C$1:$AE$1070,19,FALSE),"-")</f>
        <v>-</v>
      </c>
      <c r="V1043" s="148" t="str">
        <f>IFERROR(VLOOKUP($C1043,[3]Sheet1!$C$1:$AE$1070,20,FALSE),"-")</f>
        <v>-</v>
      </c>
      <c r="W1043" s="148" t="str">
        <f>IFERROR(VLOOKUP($C1043,[3]Sheet1!$C$1:$AE$1070,21,FALSE),"-")</f>
        <v>-</v>
      </c>
      <c r="X1043" s="158" t="s">
        <v>14</v>
      </c>
      <c r="Y1043" s="158"/>
      <c r="Z1043" s="158"/>
      <c r="AA1043" s="158" t="s">
        <v>586</v>
      </c>
      <c r="AB1043" s="158"/>
      <c r="AC1043" s="179"/>
      <c r="AD1043" s="178" t="s">
        <v>261</v>
      </c>
      <c r="AE1043" s="179"/>
      <c r="AF1043" s="179"/>
      <c r="AG1043" s="180"/>
      <c r="AH1043" s="180"/>
      <c r="AI1043" s="180"/>
      <c r="AJ1043" s="181"/>
      <c r="AK1043" s="181"/>
      <c r="AL1043" s="181"/>
      <c r="AM1043" s="181"/>
      <c r="AN1043" s="181"/>
      <c r="AO1043" s="181"/>
      <c r="AP1043" s="207" t="s">
        <v>585</v>
      </c>
      <c r="AQ1043" s="30"/>
      <c r="AR1043" s="26"/>
    </row>
    <row r="1044" spans="1:44" s="2" customFormat="1">
      <c r="A1044" s="19">
        <v>1011</v>
      </c>
      <c r="B1044" s="8" t="s">
        <v>206</v>
      </c>
      <c r="C1044" s="27">
        <v>8975379890</v>
      </c>
      <c r="D1044" s="25" t="s">
        <v>263</v>
      </c>
      <c r="E1044" s="25"/>
      <c r="F1044" s="22" t="s">
        <v>151</v>
      </c>
      <c r="G1044" s="23"/>
      <c r="H1044" s="51" t="s">
        <v>467</v>
      </c>
      <c r="I1044" s="55" t="str">
        <f>IFERROR(VLOOKUP($C1044,[3]Sheet1!$C$1:$AE$1070,7,FALSE),"-")</f>
        <v>-</v>
      </c>
      <c r="J1044" s="55" t="str">
        <f>IFERROR(VLOOKUP($C1044,[3]Sheet1!$C$1:$AE$1070,8,FALSE),"-")</f>
        <v>-</v>
      </c>
      <c r="K1044" s="55" t="str">
        <f>IFERROR(VLOOKUP($C1044,[3]Sheet1!$C$1:$AE$1070,9,FALSE),"-")</f>
        <v>-</v>
      </c>
      <c r="L1044" s="55" t="str">
        <f>IFERROR(VLOOKUP($C1044,[3]Sheet1!$C$1:$AE$1070,10,FALSE),"-")</f>
        <v>-</v>
      </c>
      <c r="M1044" s="55" t="str">
        <f>IFERROR(VLOOKUP($C1044,[3]Sheet1!$C$1:$AE$1070,11,FALSE),"-")</f>
        <v>-</v>
      </c>
      <c r="N1044" s="55" t="str">
        <f>IFERROR(VLOOKUP($C1044,[3]Sheet1!$C$1:$AE$1070,12,FALSE),"-")</f>
        <v>-</v>
      </c>
      <c r="O1044" s="55" t="str">
        <f>IFERROR(VLOOKUP($C1044,[3]Sheet1!$C$1:$AE$1070,13,FALSE),"-")</f>
        <v>-</v>
      </c>
      <c r="P1044" s="55" t="str">
        <f>IFERROR(VLOOKUP($C1044,[3]Sheet1!$C$1:$AE$1070,14,FALSE),"-")</f>
        <v>-</v>
      </c>
      <c r="Q1044" s="55" t="str">
        <f>IFERROR(VLOOKUP($C1044,[3]Sheet1!$C$1:$AE$1070,15,FALSE),"-")</f>
        <v>-</v>
      </c>
      <c r="R1044" s="55" t="str">
        <f>IFERROR(VLOOKUP($C1044,[3]Sheet1!$C$1:$AE$1070,16,FALSE),"-")</f>
        <v>-</v>
      </c>
      <c r="S1044" s="55" t="str">
        <f>IFERROR(VLOOKUP($C1044,[3]Sheet1!$C$1:$AE$1070,17,FALSE),"-")</f>
        <v>-</v>
      </c>
      <c r="T1044" s="55" t="str">
        <f>IFERROR(VLOOKUP($C1044,[3]Sheet1!$C$1:$AE$1070,18,FALSE),"-")</f>
        <v>-</v>
      </c>
      <c r="U1044" s="148" t="str">
        <f>IFERROR(VLOOKUP($C1044,[3]Sheet1!$C$1:$AE$1070,19,FALSE),"-")</f>
        <v>-</v>
      </c>
      <c r="V1044" s="148" t="str">
        <f>IFERROR(VLOOKUP($C1044,[3]Sheet1!$C$1:$AE$1070,20,FALSE),"-")</f>
        <v>-</v>
      </c>
      <c r="W1044" s="148" t="str">
        <f>IFERROR(VLOOKUP($C1044,[3]Sheet1!$C$1:$AE$1070,21,FALSE),"-")</f>
        <v>-</v>
      </c>
      <c r="X1044" s="158" t="s">
        <v>14</v>
      </c>
      <c r="Y1044" s="158"/>
      <c r="Z1044" s="158"/>
      <c r="AA1044" s="158" t="s">
        <v>587</v>
      </c>
      <c r="AB1044" s="158"/>
      <c r="AC1044" s="179"/>
      <c r="AD1044" s="178" t="s">
        <v>261</v>
      </c>
      <c r="AE1044" s="179"/>
      <c r="AF1044" s="179"/>
      <c r="AG1044" s="180"/>
      <c r="AH1044" s="180"/>
      <c r="AI1044" s="180"/>
      <c r="AJ1044" s="181"/>
      <c r="AK1044" s="181"/>
      <c r="AL1044" s="181"/>
      <c r="AM1044" s="181"/>
      <c r="AN1044" s="181"/>
      <c r="AO1044" s="181"/>
      <c r="AP1044" s="207" t="s">
        <v>585</v>
      </c>
      <c r="AQ1044" s="30"/>
      <c r="AR1044" s="26"/>
    </row>
    <row r="1045" spans="1:44" s="2" customFormat="1">
      <c r="A1045" s="19">
        <v>1012</v>
      </c>
      <c r="B1045" s="8" t="s">
        <v>206</v>
      </c>
      <c r="C1045" s="27">
        <v>8981139810</v>
      </c>
      <c r="D1045" s="25" t="s">
        <v>168</v>
      </c>
      <c r="E1045" s="25"/>
      <c r="F1045" s="22" t="s">
        <v>151</v>
      </c>
      <c r="G1045" s="23" t="s">
        <v>432</v>
      </c>
      <c r="H1045" s="51"/>
      <c r="I1045" s="55" t="str">
        <f>IFERROR(VLOOKUP($C1045,[3]Sheet1!$C$1:$AE$1070,7,FALSE),"-")</f>
        <v>-</v>
      </c>
      <c r="J1045" s="55" t="str">
        <f>IFERROR(VLOOKUP($C1045,[3]Sheet1!$C$1:$AE$1070,8,FALSE),"-")</f>
        <v>-</v>
      </c>
      <c r="K1045" s="55" t="str">
        <f>IFERROR(VLOOKUP($C1045,[3]Sheet1!$C$1:$AE$1070,9,FALSE),"-")</f>
        <v>-</v>
      </c>
      <c r="L1045" s="55" t="str">
        <f>IFERROR(VLOOKUP($C1045,[3]Sheet1!$C$1:$AE$1070,10,FALSE),"-")</f>
        <v>-</v>
      </c>
      <c r="M1045" s="55" t="str">
        <f>IFERROR(VLOOKUP($C1045,[3]Sheet1!$C$1:$AE$1070,11,FALSE),"-")</f>
        <v>-</v>
      </c>
      <c r="N1045" s="55" t="str">
        <f>IFERROR(VLOOKUP($C1045,[3]Sheet1!$C$1:$AE$1070,12,FALSE),"-")</f>
        <v>-</v>
      </c>
      <c r="O1045" s="55" t="str">
        <f>IFERROR(VLOOKUP($C1045,[3]Sheet1!$C$1:$AE$1070,13,FALSE),"-")</f>
        <v>-</v>
      </c>
      <c r="P1045" s="55" t="str">
        <f>IFERROR(VLOOKUP($C1045,[3]Sheet1!$C$1:$AE$1070,14,FALSE),"-")</f>
        <v>-</v>
      </c>
      <c r="Q1045" s="55" t="str">
        <f>IFERROR(VLOOKUP($C1045,[3]Sheet1!$C$1:$AE$1070,15,FALSE),"-")</f>
        <v>-</v>
      </c>
      <c r="R1045" s="55" t="str">
        <f>IFERROR(VLOOKUP($C1045,[3]Sheet1!$C$1:$AE$1070,16,FALSE),"-")</f>
        <v>-</v>
      </c>
      <c r="S1045" s="55" t="str">
        <f>IFERROR(VLOOKUP($C1045,[3]Sheet1!$C$1:$AE$1070,17,FALSE),"-")</f>
        <v>-</v>
      </c>
      <c r="T1045" s="55" t="str">
        <f>IFERROR(VLOOKUP($C1045,[3]Sheet1!$C$1:$AE$1070,18,FALSE),"-")</f>
        <v>-</v>
      </c>
      <c r="U1045" s="148" t="str">
        <f>IFERROR(VLOOKUP($C1045,[3]Sheet1!$C$1:$AE$1070,19,FALSE),"-")</f>
        <v>-</v>
      </c>
      <c r="V1045" s="148" t="str">
        <f>IFERROR(VLOOKUP($C1045,[3]Sheet1!$C$1:$AE$1070,20,FALSE),"-")</f>
        <v>-</v>
      </c>
      <c r="W1045" s="148" t="str">
        <f>IFERROR(VLOOKUP($C1045,[3]Sheet1!$C$1:$AE$1070,21,FALSE),"-")</f>
        <v>-</v>
      </c>
      <c r="X1045" s="158" t="s">
        <v>14</v>
      </c>
      <c r="Y1045" s="158"/>
      <c r="Z1045" s="158"/>
      <c r="AA1045" s="158" t="s">
        <v>586</v>
      </c>
      <c r="AB1045" s="158"/>
      <c r="AC1045" s="179"/>
      <c r="AD1045" s="178" t="s">
        <v>261</v>
      </c>
      <c r="AE1045" s="179"/>
      <c r="AF1045" s="179"/>
      <c r="AG1045" s="180"/>
      <c r="AH1045" s="180"/>
      <c r="AI1045" s="180"/>
      <c r="AJ1045" s="181"/>
      <c r="AK1045" s="181"/>
      <c r="AL1045" s="181"/>
      <c r="AM1045" s="181"/>
      <c r="AN1045" s="181"/>
      <c r="AO1045" s="181"/>
      <c r="AP1045" s="207" t="s">
        <v>585</v>
      </c>
      <c r="AQ1045" s="30"/>
      <c r="AR1045" s="26"/>
    </row>
    <row r="1046" spans="1:44" s="2" customFormat="1">
      <c r="A1046" s="19">
        <v>1013</v>
      </c>
      <c r="B1046" s="8" t="s">
        <v>206</v>
      </c>
      <c r="C1046" s="27">
        <v>8975379900</v>
      </c>
      <c r="D1046" s="25" t="s">
        <v>263</v>
      </c>
      <c r="E1046" s="25"/>
      <c r="F1046" s="22" t="s">
        <v>151</v>
      </c>
      <c r="G1046" s="23"/>
      <c r="H1046" s="51" t="s">
        <v>467</v>
      </c>
      <c r="I1046" s="55" t="str">
        <f>IFERROR(VLOOKUP($C1046,[3]Sheet1!$C$1:$AE$1070,7,FALSE),"-")</f>
        <v>-</v>
      </c>
      <c r="J1046" s="55" t="str">
        <f>IFERROR(VLOOKUP($C1046,[3]Sheet1!$C$1:$AE$1070,8,FALSE),"-")</f>
        <v>-</v>
      </c>
      <c r="K1046" s="55" t="str">
        <f>IFERROR(VLOOKUP($C1046,[3]Sheet1!$C$1:$AE$1070,9,FALSE),"-")</f>
        <v>-</v>
      </c>
      <c r="L1046" s="55" t="str">
        <f>IFERROR(VLOOKUP($C1046,[3]Sheet1!$C$1:$AE$1070,10,FALSE),"-")</f>
        <v>-</v>
      </c>
      <c r="M1046" s="55" t="str">
        <f>IFERROR(VLOOKUP($C1046,[3]Sheet1!$C$1:$AE$1070,11,FALSE),"-")</f>
        <v>-</v>
      </c>
      <c r="N1046" s="55" t="str">
        <f>IFERROR(VLOOKUP($C1046,[3]Sheet1!$C$1:$AE$1070,12,FALSE),"-")</f>
        <v>-</v>
      </c>
      <c r="O1046" s="55" t="str">
        <f>IFERROR(VLOOKUP($C1046,[3]Sheet1!$C$1:$AE$1070,13,FALSE),"-")</f>
        <v>-</v>
      </c>
      <c r="P1046" s="55" t="str">
        <f>IFERROR(VLOOKUP($C1046,[3]Sheet1!$C$1:$AE$1070,14,FALSE),"-")</f>
        <v>-</v>
      </c>
      <c r="Q1046" s="55" t="str">
        <f>IFERROR(VLOOKUP($C1046,[3]Sheet1!$C$1:$AE$1070,15,FALSE),"-")</f>
        <v>-</v>
      </c>
      <c r="R1046" s="55" t="str">
        <f>IFERROR(VLOOKUP($C1046,[3]Sheet1!$C$1:$AE$1070,16,FALSE),"-")</f>
        <v>-</v>
      </c>
      <c r="S1046" s="55" t="str">
        <f>IFERROR(VLOOKUP($C1046,[3]Sheet1!$C$1:$AE$1070,17,FALSE),"-")</f>
        <v>-</v>
      </c>
      <c r="T1046" s="55" t="str">
        <f>IFERROR(VLOOKUP($C1046,[3]Sheet1!$C$1:$AE$1070,18,FALSE),"-")</f>
        <v>-</v>
      </c>
      <c r="U1046" s="148" t="str">
        <f>IFERROR(VLOOKUP($C1046,[3]Sheet1!$C$1:$AE$1070,19,FALSE),"-")</f>
        <v>-</v>
      </c>
      <c r="V1046" s="148" t="str">
        <f>IFERROR(VLOOKUP($C1046,[3]Sheet1!$C$1:$AE$1070,20,FALSE),"-")</f>
        <v>-</v>
      </c>
      <c r="W1046" s="148" t="str">
        <f>IFERROR(VLOOKUP($C1046,[3]Sheet1!$C$1:$AE$1070,21,FALSE),"-")</f>
        <v>-</v>
      </c>
      <c r="X1046" s="158" t="s">
        <v>14</v>
      </c>
      <c r="Y1046" s="158"/>
      <c r="Z1046" s="158"/>
      <c r="AA1046" s="158" t="s">
        <v>588</v>
      </c>
      <c r="AB1046" s="158"/>
      <c r="AC1046" s="179"/>
      <c r="AD1046" s="178" t="s">
        <v>261</v>
      </c>
      <c r="AE1046" s="179"/>
      <c r="AF1046" s="179"/>
      <c r="AG1046" s="180"/>
      <c r="AH1046" s="180"/>
      <c r="AI1046" s="180"/>
      <c r="AJ1046" s="181"/>
      <c r="AK1046" s="181"/>
      <c r="AL1046" s="181"/>
      <c r="AM1046" s="181"/>
      <c r="AN1046" s="181"/>
      <c r="AO1046" s="181"/>
      <c r="AP1046" s="207" t="s">
        <v>585</v>
      </c>
      <c r="AQ1046" s="30"/>
      <c r="AR1046" s="26"/>
    </row>
    <row r="1047" spans="1:44" s="2" customFormat="1">
      <c r="A1047" s="19">
        <v>1014</v>
      </c>
      <c r="B1047" s="8" t="s">
        <v>206</v>
      </c>
      <c r="C1047" s="27">
        <v>8982816220</v>
      </c>
      <c r="D1047" s="25" t="s">
        <v>258</v>
      </c>
      <c r="E1047" s="25"/>
      <c r="F1047" s="22" t="s">
        <v>151</v>
      </c>
      <c r="G1047" s="23"/>
      <c r="H1047" s="51" t="s">
        <v>467</v>
      </c>
      <c r="I1047" s="55" t="str">
        <f>IFERROR(VLOOKUP($C1047,[3]Sheet1!$C$1:$AE$1070,7,FALSE),"-")</f>
        <v>-</v>
      </c>
      <c r="J1047" s="55" t="str">
        <f>IFERROR(VLOOKUP($C1047,[3]Sheet1!$C$1:$AE$1070,8,FALSE),"-")</f>
        <v>-</v>
      </c>
      <c r="K1047" s="55" t="str">
        <f>IFERROR(VLOOKUP($C1047,[3]Sheet1!$C$1:$AE$1070,9,FALSE),"-")</f>
        <v>-</v>
      </c>
      <c r="L1047" s="55" t="str">
        <f>IFERROR(VLOOKUP($C1047,[3]Sheet1!$C$1:$AE$1070,10,FALSE),"-")</f>
        <v>-</v>
      </c>
      <c r="M1047" s="55" t="str">
        <f>IFERROR(VLOOKUP($C1047,[3]Sheet1!$C$1:$AE$1070,11,FALSE),"-")</f>
        <v>-</v>
      </c>
      <c r="N1047" s="55" t="str">
        <f>IFERROR(VLOOKUP($C1047,[3]Sheet1!$C$1:$AE$1070,12,FALSE),"-")</f>
        <v>-</v>
      </c>
      <c r="O1047" s="55" t="str">
        <f>IFERROR(VLOOKUP($C1047,[3]Sheet1!$C$1:$AE$1070,13,FALSE),"-")</f>
        <v>-</v>
      </c>
      <c r="P1047" s="55" t="str">
        <f>IFERROR(VLOOKUP($C1047,[3]Sheet1!$C$1:$AE$1070,14,FALSE),"-")</f>
        <v>-</v>
      </c>
      <c r="Q1047" s="55" t="str">
        <f>IFERROR(VLOOKUP($C1047,[3]Sheet1!$C$1:$AE$1070,15,FALSE),"-")</f>
        <v>-</v>
      </c>
      <c r="R1047" s="55" t="str">
        <f>IFERROR(VLOOKUP($C1047,[3]Sheet1!$C$1:$AE$1070,16,FALSE),"-")</f>
        <v>-</v>
      </c>
      <c r="S1047" s="55" t="str">
        <f>IFERROR(VLOOKUP($C1047,[3]Sheet1!$C$1:$AE$1070,17,FALSE),"-")</f>
        <v>-</v>
      </c>
      <c r="T1047" s="55" t="str">
        <f>IFERROR(VLOOKUP($C1047,[3]Sheet1!$C$1:$AE$1070,18,FALSE),"-")</f>
        <v>-</v>
      </c>
      <c r="U1047" s="148" t="str">
        <f>IFERROR(VLOOKUP($C1047,[3]Sheet1!$C$1:$AE$1070,19,FALSE),"-")</f>
        <v>-</v>
      </c>
      <c r="V1047" s="148" t="str">
        <f>IFERROR(VLOOKUP($C1047,[3]Sheet1!$C$1:$AE$1070,20,FALSE),"-")</f>
        <v>-</v>
      </c>
      <c r="W1047" s="148" t="str">
        <f>IFERROR(VLOOKUP($C1047,[3]Sheet1!$C$1:$AE$1070,21,FALSE),"-")</f>
        <v>-</v>
      </c>
      <c r="X1047" s="158" t="s">
        <v>14</v>
      </c>
      <c r="Y1047" s="158"/>
      <c r="Z1047" s="158"/>
      <c r="AA1047" s="158" t="s">
        <v>588</v>
      </c>
      <c r="AB1047" s="158"/>
      <c r="AC1047" s="179"/>
      <c r="AD1047" s="178" t="s">
        <v>261</v>
      </c>
      <c r="AE1047" s="179"/>
      <c r="AF1047" s="179"/>
      <c r="AG1047" s="180"/>
      <c r="AH1047" s="180"/>
      <c r="AI1047" s="180"/>
      <c r="AJ1047" s="181"/>
      <c r="AK1047" s="181"/>
      <c r="AL1047" s="181"/>
      <c r="AM1047" s="181"/>
      <c r="AN1047" s="181"/>
      <c r="AO1047" s="181"/>
      <c r="AP1047" s="207" t="s">
        <v>585</v>
      </c>
      <c r="AQ1047" s="30"/>
      <c r="AR1047" s="26"/>
    </row>
    <row r="1048" spans="1:44" s="2" customFormat="1">
      <c r="A1048" s="19">
        <v>1015</v>
      </c>
      <c r="B1048" s="8" t="s">
        <v>206</v>
      </c>
      <c r="C1048" s="27">
        <v>8974909050</v>
      </c>
      <c r="D1048" s="25" t="s">
        <v>40</v>
      </c>
      <c r="E1048" s="25"/>
      <c r="F1048" s="22" t="s">
        <v>151</v>
      </c>
      <c r="G1048" s="23"/>
      <c r="H1048" s="51"/>
      <c r="I1048" s="55">
        <f>IFERROR(VLOOKUP($C1048,[3]Sheet1!$C$1:$AE$1070,7,FALSE),"-")</f>
        <v>0</v>
      </c>
      <c r="J1048" s="55">
        <f>IFERROR(VLOOKUP($C1048,[3]Sheet1!$C$1:$AE$1070,8,FALSE),"-")</f>
        <v>0</v>
      </c>
      <c r="K1048" s="55">
        <f>IFERROR(VLOOKUP($C1048,[3]Sheet1!$C$1:$AE$1070,9,FALSE),"-")</f>
        <v>0</v>
      </c>
      <c r="L1048" s="55">
        <f>IFERROR(VLOOKUP($C1048,[3]Sheet1!$C$1:$AE$1070,10,FALSE),"-")</f>
        <v>0</v>
      </c>
      <c r="M1048" s="55">
        <f>IFERROR(VLOOKUP($C1048,[3]Sheet1!$C$1:$AE$1070,11,FALSE),"-")</f>
        <v>0</v>
      </c>
      <c r="N1048" s="55">
        <f>IFERROR(VLOOKUP($C1048,[3]Sheet1!$C$1:$AE$1070,12,FALSE),"-")</f>
        <v>0</v>
      </c>
      <c r="O1048" s="55">
        <f>IFERROR(VLOOKUP($C1048,[3]Sheet1!$C$1:$AE$1070,13,FALSE),"-")</f>
        <v>0</v>
      </c>
      <c r="P1048" s="55">
        <f>IFERROR(VLOOKUP($C1048,[3]Sheet1!$C$1:$AE$1070,14,FALSE),"-")</f>
        <v>0</v>
      </c>
      <c r="Q1048" s="55">
        <f>IFERROR(VLOOKUP($C1048,[3]Sheet1!$C$1:$AE$1070,15,FALSE),"-")</f>
        <v>6</v>
      </c>
      <c r="R1048" s="55">
        <f>IFERROR(VLOOKUP($C1048,[3]Sheet1!$C$1:$AE$1070,16,FALSE),"-")</f>
        <v>0</v>
      </c>
      <c r="S1048" s="55">
        <f>IFERROR(VLOOKUP($C1048,[3]Sheet1!$C$1:$AE$1070,17,FALSE),"-")</f>
        <v>0</v>
      </c>
      <c r="T1048" s="55">
        <f>IFERROR(VLOOKUP($C1048,[3]Sheet1!$C$1:$AE$1070,18,FALSE),"-")</f>
        <v>0</v>
      </c>
      <c r="U1048" s="148">
        <f>IFERROR(VLOOKUP($C1048,[3]Sheet1!$C$1:$AE$1070,19,FALSE),"-")</f>
        <v>6</v>
      </c>
      <c r="V1048" s="148">
        <f>IFERROR(VLOOKUP($C1048,[3]Sheet1!$C$1:$AE$1070,20,FALSE),"-")</f>
        <v>12</v>
      </c>
      <c r="W1048" s="148" t="str">
        <f>IFERROR(VLOOKUP($C1048,[3]Sheet1!$C$1:$AE$1070,21,FALSE),"-")</f>
        <v xml:space="preserve">SIDE MEMBER SUB     </v>
      </c>
      <c r="X1048" s="158" t="s">
        <v>14</v>
      </c>
      <c r="Y1048" s="158"/>
      <c r="Z1048" s="158"/>
      <c r="AA1048" s="158" t="s">
        <v>589</v>
      </c>
      <c r="AB1048" s="158"/>
      <c r="AC1048" s="179" t="s">
        <v>590</v>
      </c>
      <c r="AD1048" s="178" t="s">
        <v>261</v>
      </c>
      <c r="AE1048" s="179"/>
      <c r="AF1048" s="179"/>
      <c r="AG1048" s="180"/>
      <c r="AH1048" s="180"/>
      <c r="AI1048" s="180"/>
      <c r="AJ1048" s="181"/>
      <c r="AK1048" s="181"/>
      <c r="AL1048" s="181"/>
      <c r="AM1048" s="181"/>
      <c r="AN1048" s="181"/>
      <c r="AO1048" s="181"/>
      <c r="AP1048" s="207" t="s">
        <v>591</v>
      </c>
      <c r="AQ1048" s="30"/>
      <c r="AR1048" s="26"/>
    </row>
    <row r="1049" spans="1:44" s="2" customFormat="1">
      <c r="A1049" s="19">
        <v>1016</v>
      </c>
      <c r="B1049" s="8" t="s">
        <v>206</v>
      </c>
      <c r="C1049" s="27">
        <v>8974837120</v>
      </c>
      <c r="D1049" s="25" t="s">
        <v>186</v>
      </c>
      <c r="E1049" s="25"/>
      <c r="F1049" s="22" t="s">
        <v>151</v>
      </c>
      <c r="G1049" s="23"/>
      <c r="H1049" s="51"/>
      <c r="I1049" s="55" t="str">
        <f>IFERROR(VLOOKUP($C1049,[3]Sheet1!$C$1:$AE$1070,7,FALSE),"-")</f>
        <v>-</v>
      </c>
      <c r="J1049" s="55" t="str">
        <f>IFERROR(VLOOKUP($C1049,[3]Sheet1!$C$1:$AE$1070,8,FALSE),"-")</f>
        <v>-</v>
      </c>
      <c r="K1049" s="55" t="str">
        <f>IFERROR(VLOOKUP($C1049,[3]Sheet1!$C$1:$AE$1070,9,FALSE),"-")</f>
        <v>-</v>
      </c>
      <c r="L1049" s="55" t="str">
        <f>IFERROR(VLOOKUP($C1049,[3]Sheet1!$C$1:$AE$1070,10,FALSE),"-")</f>
        <v>-</v>
      </c>
      <c r="M1049" s="55" t="str">
        <f>IFERROR(VLOOKUP($C1049,[3]Sheet1!$C$1:$AE$1070,11,FALSE),"-")</f>
        <v>-</v>
      </c>
      <c r="N1049" s="55" t="str">
        <f>IFERROR(VLOOKUP($C1049,[3]Sheet1!$C$1:$AE$1070,12,FALSE),"-")</f>
        <v>-</v>
      </c>
      <c r="O1049" s="55" t="str">
        <f>IFERROR(VLOOKUP($C1049,[3]Sheet1!$C$1:$AE$1070,13,FALSE),"-")</f>
        <v>-</v>
      </c>
      <c r="P1049" s="55" t="str">
        <f>IFERROR(VLOOKUP($C1049,[3]Sheet1!$C$1:$AE$1070,14,FALSE),"-")</f>
        <v>-</v>
      </c>
      <c r="Q1049" s="55" t="str">
        <f>IFERROR(VLOOKUP($C1049,[3]Sheet1!$C$1:$AE$1070,15,FALSE),"-")</f>
        <v>-</v>
      </c>
      <c r="R1049" s="55" t="str">
        <f>IFERROR(VLOOKUP($C1049,[3]Sheet1!$C$1:$AE$1070,16,FALSE),"-")</f>
        <v>-</v>
      </c>
      <c r="S1049" s="55" t="str">
        <f>IFERROR(VLOOKUP($C1049,[3]Sheet1!$C$1:$AE$1070,17,FALSE),"-")</f>
        <v>-</v>
      </c>
      <c r="T1049" s="55" t="str">
        <f>IFERROR(VLOOKUP($C1049,[3]Sheet1!$C$1:$AE$1070,18,FALSE),"-")</f>
        <v>-</v>
      </c>
      <c r="U1049" s="148" t="str">
        <f>IFERROR(VLOOKUP($C1049,[3]Sheet1!$C$1:$AE$1070,19,FALSE),"-")</f>
        <v>-</v>
      </c>
      <c r="V1049" s="148" t="str">
        <f>IFERROR(VLOOKUP($C1049,[3]Sheet1!$C$1:$AE$1070,20,FALSE),"-")</f>
        <v>-</v>
      </c>
      <c r="W1049" s="148" t="str">
        <f>IFERROR(VLOOKUP($C1049,[3]Sheet1!$C$1:$AE$1070,21,FALSE),"-")</f>
        <v>-</v>
      </c>
      <c r="X1049" s="158" t="s">
        <v>14</v>
      </c>
      <c r="Y1049" s="158"/>
      <c r="Z1049" s="158"/>
      <c r="AA1049" s="158" t="s">
        <v>589</v>
      </c>
      <c r="AB1049" s="158"/>
      <c r="AC1049" s="179" t="s">
        <v>590</v>
      </c>
      <c r="AD1049" s="178" t="s">
        <v>261</v>
      </c>
      <c r="AE1049" s="179"/>
      <c r="AF1049" s="179"/>
      <c r="AG1049" s="180"/>
      <c r="AH1049" s="180"/>
      <c r="AI1049" s="180"/>
      <c r="AJ1049" s="181"/>
      <c r="AK1049" s="181"/>
      <c r="AL1049" s="181"/>
      <c r="AM1049" s="181"/>
      <c r="AN1049" s="181"/>
      <c r="AO1049" s="181"/>
      <c r="AP1049" s="207" t="s">
        <v>591</v>
      </c>
      <c r="AQ1049" s="30"/>
      <c r="AR1049" s="26"/>
    </row>
    <row r="1050" spans="1:44" s="2" customFormat="1">
      <c r="A1050" s="19">
        <v>1017</v>
      </c>
      <c r="B1050" s="8" t="s">
        <v>206</v>
      </c>
      <c r="C1050" s="27">
        <v>8974837060</v>
      </c>
      <c r="D1050" s="25" t="s">
        <v>186</v>
      </c>
      <c r="E1050" s="25"/>
      <c r="F1050" s="22" t="s">
        <v>151</v>
      </c>
      <c r="G1050" s="23"/>
      <c r="H1050" s="51"/>
      <c r="I1050" s="55" t="str">
        <f>IFERROR(VLOOKUP($C1050,[3]Sheet1!$C$1:$AE$1070,7,FALSE),"-")</f>
        <v>-</v>
      </c>
      <c r="J1050" s="55" t="str">
        <f>IFERROR(VLOOKUP($C1050,[3]Sheet1!$C$1:$AE$1070,8,FALSE),"-")</f>
        <v>-</v>
      </c>
      <c r="K1050" s="55" t="str">
        <f>IFERROR(VLOOKUP($C1050,[3]Sheet1!$C$1:$AE$1070,9,FALSE),"-")</f>
        <v>-</v>
      </c>
      <c r="L1050" s="55" t="str">
        <f>IFERROR(VLOOKUP($C1050,[3]Sheet1!$C$1:$AE$1070,10,FALSE),"-")</f>
        <v>-</v>
      </c>
      <c r="M1050" s="55" t="str">
        <f>IFERROR(VLOOKUP($C1050,[3]Sheet1!$C$1:$AE$1070,11,FALSE),"-")</f>
        <v>-</v>
      </c>
      <c r="N1050" s="55" t="str">
        <f>IFERROR(VLOOKUP($C1050,[3]Sheet1!$C$1:$AE$1070,12,FALSE),"-")</f>
        <v>-</v>
      </c>
      <c r="O1050" s="55" t="str">
        <f>IFERROR(VLOOKUP($C1050,[3]Sheet1!$C$1:$AE$1070,13,FALSE),"-")</f>
        <v>-</v>
      </c>
      <c r="P1050" s="55" t="str">
        <f>IFERROR(VLOOKUP($C1050,[3]Sheet1!$C$1:$AE$1070,14,FALSE),"-")</f>
        <v>-</v>
      </c>
      <c r="Q1050" s="55" t="str">
        <f>IFERROR(VLOOKUP($C1050,[3]Sheet1!$C$1:$AE$1070,15,FALSE),"-")</f>
        <v>-</v>
      </c>
      <c r="R1050" s="55" t="str">
        <f>IFERROR(VLOOKUP($C1050,[3]Sheet1!$C$1:$AE$1070,16,FALSE),"-")</f>
        <v>-</v>
      </c>
      <c r="S1050" s="55" t="str">
        <f>IFERROR(VLOOKUP($C1050,[3]Sheet1!$C$1:$AE$1070,17,FALSE),"-")</f>
        <v>-</v>
      </c>
      <c r="T1050" s="55" t="str">
        <f>IFERROR(VLOOKUP($C1050,[3]Sheet1!$C$1:$AE$1070,18,FALSE),"-")</f>
        <v>-</v>
      </c>
      <c r="U1050" s="148" t="str">
        <f>IFERROR(VLOOKUP($C1050,[3]Sheet1!$C$1:$AE$1070,19,FALSE),"-")</f>
        <v>-</v>
      </c>
      <c r="V1050" s="148" t="str">
        <f>IFERROR(VLOOKUP($C1050,[3]Sheet1!$C$1:$AE$1070,20,FALSE),"-")</f>
        <v>-</v>
      </c>
      <c r="W1050" s="148" t="str">
        <f>IFERROR(VLOOKUP($C1050,[3]Sheet1!$C$1:$AE$1070,21,FALSE),"-")</f>
        <v>-</v>
      </c>
      <c r="X1050" s="158" t="s">
        <v>14</v>
      </c>
      <c r="Y1050" s="158"/>
      <c r="Z1050" s="158"/>
      <c r="AA1050" s="158" t="s">
        <v>592</v>
      </c>
      <c r="AB1050" s="158"/>
      <c r="AC1050" s="179" t="s">
        <v>590</v>
      </c>
      <c r="AD1050" s="178" t="s">
        <v>261</v>
      </c>
      <c r="AE1050" s="179"/>
      <c r="AF1050" s="179"/>
      <c r="AG1050" s="180"/>
      <c r="AH1050" s="180"/>
      <c r="AI1050" s="180"/>
      <c r="AJ1050" s="181"/>
      <c r="AK1050" s="181"/>
      <c r="AL1050" s="181"/>
      <c r="AM1050" s="181"/>
      <c r="AN1050" s="181"/>
      <c r="AO1050" s="181"/>
      <c r="AP1050" s="207" t="s">
        <v>591</v>
      </c>
      <c r="AQ1050" s="30"/>
      <c r="AR1050" s="26"/>
    </row>
    <row r="1051" spans="1:44" s="2" customFormat="1">
      <c r="A1051" s="19">
        <v>1018</v>
      </c>
      <c r="B1051" s="8" t="s">
        <v>206</v>
      </c>
      <c r="C1051" s="74">
        <v>8974909070</v>
      </c>
      <c r="D1051" s="25" t="s">
        <v>40</v>
      </c>
      <c r="E1051" s="25"/>
      <c r="F1051" s="22" t="s">
        <v>151</v>
      </c>
      <c r="G1051" s="23"/>
      <c r="H1051" s="143" t="s">
        <v>902</v>
      </c>
      <c r="I1051" s="55">
        <f>IFERROR(VLOOKUP($C1051,[3]Sheet1!$C$1:$AE$1070,7,FALSE),"-")</f>
        <v>0</v>
      </c>
      <c r="J1051" s="55">
        <f>IFERROR(VLOOKUP($C1051,[3]Sheet1!$C$1:$AE$1070,8,FALSE),"-")</f>
        <v>0</v>
      </c>
      <c r="K1051" s="55">
        <f>IFERROR(VLOOKUP($C1051,[3]Sheet1!$C$1:$AE$1070,9,FALSE),"-")</f>
        <v>0</v>
      </c>
      <c r="L1051" s="55">
        <f>IFERROR(VLOOKUP($C1051,[3]Sheet1!$C$1:$AE$1070,10,FALSE),"-")</f>
        <v>0</v>
      </c>
      <c r="M1051" s="55">
        <f>IFERROR(VLOOKUP($C1051,[3]Sheet1!$C$1:$AE$1070,11,FALSE),"-")</f>
        <v>0</v>
      </c>
      <c r="N1051" s="55">
        <f>IFERROR(VLOOKUP($C1051,[3]Sheet1!$C$1:$AE$1070,12,FALSE),"-")</f>
        <v>0</v>
      </c>
      <c r="O1051" s="55">
        <f>IFERROR(VLOOKUP($C1051,[3]Sheet1!$C$1:$AE$1070,13,FALSE),"-")</f>
        <v>0</v>
      </c>
      <c r="P1051" s="55">
        <f>IFERROR(VLOOKUP($C1051,[3]Sheet1!$C$1:$AE$1070,14,FALSE),"-")</f>
        <v>0</v>
      </c>
      <c r="Q1051" s="55">
        <f>IFERROR(VLOOKUP($C1051,[3]Sheet1!$C$1:$AE$1070,15,FALSE),"-")</f>
        <v>6</v>
      </c>
      <c r="R1051" s="55">
        <f>IFERROR(VLOOKUP($C1051,[3]Sheet1!$C$1:$AE$1070,16,FALSE),"-")</f>
        <v>0</v>
      </c>
      <c r="S1051" s="55">
        <f>IFERROR(VLOOKUP($C1051,[3]Sheet1!$C$1:$AE$1070,17,FALSE),"-")</f>
        <v>0</v>
      </c>
      <c r="T1051" s="55">
        <f>IFERROR(VLOOKUP($C1051,[3]Sheet1!$C$1:$AE$1070,18,FALSE),"-")</f>
        <v>0</v>
      </c>
      <c r="U1051" s="148">
        <f>IFERROR(VLOOKUP($C1051,[3]Sheet1!$C$1:$AE$1070,19,FALSE),"-")</f>
        <v>6</v>
      </c>
      <c r="V1051" s="148">
        <f>IFERROR(VLOOKUP($C1051,[3]Sheet1!$C$1:$AE$1070,20,FALSE),"-")</f>
        <v>12</v>
      </c>
      <c r="W1051" s="148" t="str">
        <f>IFERROR(VLOOKUP($C1051,[3]Sheet1!$C$1:$AE$1070,21,FALSE),"-")</f>
        <v xml:space="preserve">SIDE MEMBER SUB     </v>
      </c>
      <c r="X1051" s="158" t="s">
        <v>14</v>
      </c>
      <c r="Y1051" s="158"/>
      <c r="Z1051" s="158"/>
      <c r="AA1051" s="158" t="s">
        <v>592</v>
      </c>
      <c r="AB1051" s="158"/>
      <c r="AC1051" s="179" t="s">
        <v>590</v>
      </c>
      <c r="AD1051" s="178" t="s">
        <v>261</v>
      </c>
      <c r="AE1051" s="179"/>
      <c r="AF1051" s="179"/>
      <c r="AG1051" s="180"/>
      <c r="AH1051" s="180"/>
      <c r="AI1051" s="180"/>
      <c r="AJ1051" s="181"/>
      <c r="AK1051" s="181"/>
      <c r="AL1051" s="181"/>
      <c r="AM1051" s="181"/>
      <c r="AN1051" s="181"/>
      <c r="AO1051" s="181"/>
      <c r="AP1051" s="207" t="s">
        <v>591</v>
      </c>
      <c r="AQ1051" s="30"/>
      <c r="AR1051" s="26"/>
    </row>
    <row r="1052" spans="1:44" s="2" customFormat="1">
      <c r="A1052" s="19">
        <v>1019</v>
      </c>
      <c r="B1052" s="8" t="s">
        <v>206</v>
      </c>
      <c r="C1052" s="27">
        <v>8975298340</v>
      </c>
      <c r="D1052" s="25" t="s">
        <v>186</v>
      </c>
      <c r="E1052" s="25"/>
      <c r="F1052" s="22" t="s">
        <v>151</v>
      </c>
      <c r="G1052" s="23" t="s">
        <v>432</v>
      </c>
      <c r="H1052" s="51"/>
      <c r="I1052" s="55" t="str">
        <f>IFERROR(VLOOKUP($C1052,[3]Sheet1!$C$1:$AE$1070,7,FALSE),"-")</f>
        <v>-</v>
      </c>
      <c r="J1052" s="55" t="str">
        <f>IFERROR(VLOOKUP($C1052,[3]Sheet1!$C$1:$AE$1070,8,FALSE),"-")</f>
        <v>-</v>
      </c>
      <c r="K1052" s="55" t="str">
        <f>IFERROR(VLOOKUP($C1052,[3]Sheet1!$C$1:$AE$1070,9,FALSE),"-")</f>
        <v>-</v>
      </c>
      <c r="L1052" s="55" t="str">
        <f>IFERROR(VLOOKUP($C1052,[3]Sheet1!$C$1:$AE$1070,10,FALSE),"-")</f>
        <v>-</v>
      </c>
      <c r="M1052" s="55" t="str">
        <f>IFERROR(VLOOKUP($C1052,[3]Sheet1!$C$1:$AE$1070,11,FALSE),"-")</f>
        <v>-</v>
      </c>
      <c r="N1052" s="55" t="str">
        <f>IFERROR(VLOOKUP($C1052,[3]Sheet1!$C$1:$AE$1070,12,FALSE),"-")</f>
        <v>-</v>
      </c>
      <c r="O1052" s="55" t="str">
        <f>IFERROR(VLOOKUP($C1052,[3]Sheet1!$C$1:$AE$1070,13,FALSE),"-")</f>
        <v>-</v>
      </c>
      <c r="P1052" s="55" t="str">
        <f>IFERROR(VLOOKUP($C1052,[3]Sheet1!$C$1:$AE$1070,14,FALSE),"-")</f>
        <v>-</v>
      </c>
      <c r="Q1052" s="55" t="str">
        <f>IFERROR(VLOOKUP($C1052,[3]Sheet1!$C$1:$AE$1070,15,FALSE),"-")</f>
        <v>-</v>
      </c>
      <c r="R1052" s="55" t="str">
        <f>IFERROR(VLOOKUP($C1052,[3]Sheet1!$C$1:$AE$1070,16,FALSE),"-")</f>
        <v>-</v>
      </c>
      <c r="S1052" s="55" t="str">
        <f>IFERROR(VLOOKUP($C1052,[3]Sheet1!$C$1:$AE$1070,17,FALSE),"-")</f>
        <v>-</v>
      </c>
      <c r="T1052" s="55" t="str">
        <f>IFERROR(VLOOKUP($C1052,[3]Sheet1!$C$1:$AE$1070,18,FALSE),"-")</f>
        <v>-</v>
      </c>
      <c r="U1052" s="148" t="str">
        <f>IFERROR(VLOOKUP($C1052,[3]Sheet1!$C$1:$AE$1070,19,FALSE),"-")</f>
        <v>-</v>
      </c>
      <c r="V1052" s="148" t="str">
        <f>IFERROR(VLOOKUP($C1052,[3]Sheet1!$C$1:$AE$1070,20,FALSE),"-")</f>
        <v>-</v>
      </c>
      <c r="W1052" s="148" t="str">
        <f>IFERROR(VLOOKUP($C1052,[3]Sheet1!$C$1:$AE$1070,21,FALSE),"-")</f>
        <v>-</v>
      </c>
      <c r="X1052" s="158" t="s">
        <v>14</v>
      </c>
      <c r="Y1052" s="158"/>
      <c r="Z1052" s="158"/>
      <c r="AA1052" s="158" t="s">
        <v>593</v>
      </c>
      <c r="AB1052" s="158"/>
      <c r="AC1052" s="179"/>
      <c r="AD1052" s="178" t="s">
        <v>519</v>
      </c>
      <c r="AE1052" s="179"/>
      <c r="AF1052" s="179"/>
      <c r="AG1052" s="180"/>
      <c r="AH1052" s="180"/>
      <c r="AI1052" s="180"/>
      <c r="AJ1052" s="181"/>
      <c r="AK1052" s="181"/>
      <c r="AL1052" s="181"/>
      <c r="AM1052" s="181"/>
      <c r="AN1052" s="181"/>
      <c r="AO1052" s="181"/>
      <c r="AP1052" s="207" t="s">
        <v>594</v>
      </c>
      <c r="AQ1052" s="30"/>
      <c r="AR1052" s="26"/>
    </row>
    <row r="1053" spans="1:44" s="2" customFormat="1">
      <c r="A1053" s="19">
        <v>1020</v>
      </c>
      <c r="B1053" s="8" t="s">
        <v>206</v>
      </c>
      <c r="C1053" s="27">
        <v>8975298380</v>
      </c>
      <c r="D1053" s="25" t="s">
        <v>186</v>
      </c>
      <c r="E1053" s="25"/>
      <c r="F1053" s="22" t="s">
        <v>151</v>
      </c>
      <c r="G1053" s="23" t="s">
        <v>407</v>
      </c>
      <c r="H1053" s="51"/>
      <c r="I1053" s="55" t="str">
        <f>IFERROR(VLOOKUP($C1053,[3]Sheet1!$C$1:$AE$1070,7,FALSE),"-")</f>
        <v>-</v>
      </c>
      <c r="J1053" s="55" t="str">
        <f>IFERROR(VLOOKUP($C1053,[3]Sheet1!$C$1:$AE$1070,8,FALSE),"-")</f>
        <v>-</v>
      </c>
      <c r="K1053" s="55" t="str">
        <f>IFERROR(VLOOKUP($C1053,[3]Sheet1!$C$1:$AE$1070,9,FALSE),"-")</f>
        <v>-</v>
      </c>
      <c r="L1053" s="55" t="str">
        <f>IFERROR(VLOOKUP($C1053,[3]Sheet1!$C$1:$AE$1070,10,FALSE),"-")</f>
        <v>-</v>
      </c>
      <c r="M1053" s="55" t="str">
        <f>IFERROR(VLOOKUP($C1053,[3]Sheet1!$C$1:$AE$1070,11,FALSE),"-")</f>
        <v>-</v>
      </c>
      <c r="N1053" s="55" t="str">
        <f>IFERROR(VLOOKUP($C1053,[3]Sheet1!$C$1:$AE$1070,12,FALSE),"-")</f>
        <v>-</v>
      </c>
      <c r="O1053" s="55" t="str">
        <f>IFERROR(VLOOKUP($C1053,[3]Sheet1!$C$1:$AE$1070,13,FALSE),"-")</f>
        <v>-</v>
      </c>
      <c r="P1053" s="55" t="str">
        <f>IFERROR(VLOOKUP($C1053,[3]Sheet1!$C$1:$AE$1070,14,FALSE),"-")</f>
        <v>-</v>
      </c>
      <c r="Q1053" s="55" t="str">
        <f>IFERROR(VLOOKUP($C1053,[3]Sheet1!$C$1:$AE$1070,15,FALSE),"-")</f>
        <v>-</v>
      </c>
      <c r="R1053" s="55" t="str">
        <f>IFERROR(VLOOKUP($C1053,[3]Sheet1!$C$1:$AE$1070,16,FALSE),"-")</f>
        <v>-</v>
      </c>
      <c r="S1053" s="55" t="str">
        <f>IFERROR(VLOOKUP($C1053,[3]Sheet1!$C$1:$AE$1070,17,FALSE),"-")</f>
        <v>-</v>
      </c>
      <c r="T1053" s="55" t="str">
        <f>IFERROR(VLOOKUP($C1053,[3]Sheet1!$C$1:$AE$1070,18,FALSE),"-")</f>
        <v>-</v>
      </c>
      <c r="U1053" s="148" t="str">
        <f>IFERROR(VLOOKUP($C1053,[3]Sheet1!$C$1:$AE$1070,19,FALSE),"-")</f>
        <v>-</v>
      </c>
      <c r="V1053" s="148" t="str">
        <f>IFERROR(VLOOKUP($C1053,[3]Sheet1!$C$1:$AE$1070,20,FALSE),"-")</f>
        <v>-</v>
      </c>
      <c r="W1053" s="148" t="str">
        <f>IFERROR(VLOOKUP($C1053,[3]Sheet1!$C$1:$AE$1070,21,FALSE),"-")</f>
        <v>-</v>
      </c>
      <c r="X1053" s="158" t="s">
        <v>14</v>
      </c>
      <c r="Y1053" s="158"/>
      <c r="Z1053" s="158"/>
      <c r="AA1053" s="158" t="s">
        <v>593</v>
      </c>
      <c r="AB1053" s="158"/>
      <c r="AC1053" s="179"/>
      <c r="AD1053" s="178" t="s">
        <v>519</v>
      </c>
      <c r="AE1053" s="179"/>
      <c r="AF1053" s="179"/>
      <c r="AG1053" s="180"/>
      <c r="AH1053" s="180"/>
      <c r="AI1053" s="180"/>
      <c r="AJ1053" s="181"/>
      <c r="AK1053" s="181"/>
      <c r="AL1053" s="181"/>
      <c r="AM1053" s="181"/>
      <c r="AN1053" s="181"/>
      <c r="AO1053" s="181"/>
      <c r="AP1053" s="207" t="s">
        <v>594</v>
      </c>
      <c r="AQ1053" s="30"/>
      <c r="AR1053" s="26"/>
    </row>
    <row r="1054" spans="1:44" s="2" customFormat="1">
      <c r="A1054" s="19">
        <v>1021</v>
      </c>
      <c r="B1054" s="8" t="s">
        <v>206</v>
      </c>
      <c r="C1054" s="27">
        <v>8981664270</v>
      </c>
      <c r="D1054" s="25" t="s">
        <v>186</v>
      </c>
      <c r="E1054" s="25"/>
      <c r="F1054" s="22" t="s">
        <v>151</v>
      </c>
      <c r="G1054" s="23" t="s">
        <v>432</v>
      </c>
      <c r="H1054" s="51"/>
      <c r="I1054" s="55" t="str">
        <f>IFERROR(VLOOKUP($C1054,[3]Sheet1!$C$1:$AE$1070,7,FALSE),"-")</f>
        <v>-</v>
      </c>
      <c r="J1054" s="55" t="str">
        <f>IFERROR(VLOOKUP($C1054,[3]Sheet1!$C$1:$AE$1070,8,FALSE),"-")</f>
        <v>-</v>
      </c>
      <c r="K1054" s="55" t="str">
        <f>IFERROR(VLOOKUP($C1054,[3]Sheet1!$C$1:$AE$1070,9,FALSE),"-")</f>
        <v>-</v>
      </c>
      <c r="L1054" s="55" t="str">
        <f>IFERROR(VLOOKUP($C1054,[3]Sheet1!$C$1:$AE$1070,10,FALSE),"-")</f>
        <v>-</v>
      </c>
      <c r="M1054" s="55" t="str">
        <f>IFERROR(VLOOKUP($C1054,[3]Sheet1!$C$1:$AE$1070,11,FALSE),"-")</f>
        <v>-</v>
      </c>
      <c r="N1054" s="55" t="str">
        <f>IFERROR(VLOOKUP($C1054,[3]Sheet1!$C$1:$AE$1070,12,FALSE),"-")</f>
        <v>-</v>
      </c>
      <c r="O1054" s="55" t="str">
        <f>IFERROR(VLOOKUP($C1054,[3]Sheet1!$C$1:$AE$1070,13,FALSE),"-")</f>
        <v>-</v>
      </c>
      <c r="P1054" s="55" t="str">
        <f>IFERROR(VLOOKUP($C1054,[3]Sheet1!$C$1:$AE$1070,14,FALSE),"-")</f>
        <v>-</v>
      </c>
      <c r="Q1054" s="55" t="str">
        <f>IFERROR(VLOOKUP($C1054,[3]Sheet1!$C$1:$AE$1070,15,FALSE),"-")</f>
        <v>-</v>
      </c>
      <c r="R1054" s="55" t="str">
        <f>IFERROR(VLOOKUP($C1054,[3]Sheet1!$C$1:$AE$1070,16,FALSE),"-")</f>
        <v>-</v>
      </c>
      <c r="S1054" s="55" t="str">
        <f>IFERROR(VLOOKUP($C1054,[3]Sheet1!$C$1:$AE$1070,17,FALSE),"-")</f>
        <v>-</v>
      </c>
      <c r="T1054" s="55" t="str">
        <f>IFERROR(VLOOKUP($C1054,[3]Sheet1!$C$1:$AE$1070,18,FALSE),"-")</f>
        <v>-</v>
      </c>
      <c r="U1054" s="148" t="str">
        <f>IFERROR(VLOOKUP($C1054,[3]Sheet1!$C$1:$AE$1070,19,FALSE),"-")</f>
        <v>-</v>
      </c>
      <c r="V1054" s="148" t="str">
        <f>IFERROR(VLOOKUP($C1054,[3]Sheet1!$C$1:$AE$1070,20,FALSE),"-")</f>
        <v>-</v>
      </c>
      <c r="W1054" s="148" t="str">
        <f>IFERROR(VLOOKUP($C1054,[3]Sheet1!$C$1:$AE$1070,21,FALSE),"-")</f>
        <v>-</v>
      </c>
      <c r="X1054" s="158" t="s">
        <v>14</v>
      </c>
      <c r="Y1054" s="158"/>
      <c r="Z1054" s="158"/>
      <c r="AA1054" s="179" t="s">
        <v>595</v>
      </c>
      <c r="AB1054" s="158"/>
      <c r="AC1054" s="179"/>
      <c r="AD1054" s="178" t="s">
        <v>596</v>
      </c>
      <c r="AE1054" s="179"/>
      <c r="AF1054" s="179"/>
      <c r="AG1054" s="180"/>
      <c r="AH1054" s="180"/>
      <c r="AI1054" s="180"/>
      <c r="AJ1054" s="181"/>
      <c r="AK1054" s="181"/>
      <c r="AL1054" s="181"/>
      <c r="AM1054" s="181"/>
      <c r="AN1054" s="181"/>
      <c r="AO1054" s="181"/>
      <c r="AP1054" s="207" t="s">
        <v>597</v>
      </c>
      <c r="AQ1054" s="30"/>
      <c r="AR1054" s="26"/>
    </row>
    <row r="1055" spans="1:44" s="2" customFormat="1">
      <c r="A1055" s="19">
        <v>1022</v>
      </c>
      <c r="B1055" s="8" t="s">
        <v>206</v>
      </c>
      <c r="C1055" s="27">
        <v>8983053860</v>
      </c>
      <c r="D1055" s="25" t="s">
        <v>186</v>
      </c>
      <c r="E1055" s="25"/>
      <c r="F1055" s="22" t="s">
        <v>151</v>
      </c>
      <c r="G1055" s="23" t="s">
        <v>407</v>
      </c>
      <c r="H1055" s="51"/>
      <c r="I1055" s="55" t="str">
        <f>IFERROR(VLOOKUP($C1055,[3]Sheet1!$C$1:$AE$1070,7,FALSE),"-")</f>
        <v>-</v>
      </c>
      <c r="J1055" s="55" t="str">
        <f>IFERROR(VLOOKUP($C1055,[3]Sheet1!$C$1:$AE$1070,8,FALSE),"-")</f>
        <v>-</v>
      </c>
      <c r="K1055" s="55" t="str">
        <f>IFERROR(VLOOKUP($C1055,[3]Sheet1!$C$1:$AE$1070,9,FALSE),"-")</f>
        <v>-</v>
      </c>
      <c r="L1055" s="55" t="str">
        <f>IFERROR(VLOOKUP($C1055,[3]Sheet1!$C$1:$AE$1070,10,FALSE),"-")</f>
        <v>-</v>
      </c>
      <c r="M1055" s="55" t="str">
        <f>IFERROR(VLOOKUP($C1055,[3]Sheet1!$C$1:$AE$1070,11,FALSE),"-")</f>
        <v>-</v>
      </c>
      <c r="N1055" s="55" t="str">
        <f>IFERROR(VLOOKUP($C1055,[3]Sheet1!$C$1:$AE$1070,12,FALSE),"-")</f>
        <v>-</v>
      </c>
      <c r="O1055" s="55" t="str">
        <f>IFERROR(VLOOKUP($C1055,[3]Sheet1!$C$1:$AE$1070,13,FALSE),"-")</f>
        <v>-</v>
      </c>
      <c r="P1055" s="55" t="str">
        <f>IFERROR(VLOOKUP($C1055,[3]Sheet1!$C$1:$AE$1070,14,FALSE),"-")</f>
        <v>-</v>
      </c>
      <c r="Q1055" s="55" t="str">
        <f>IFERROR(VLOOKUP($C1055,[3]Sheet1!$C$1:$AE$1070,15,FALSE),"-")</f>
        <v>-</v>
      </c>
      <c r="R1055" s="55" t="str">
        <f>IFERROR(VLOOKUP($C1055,[3]Sheet1!$C$1:$AE$1070,16,FALSE),"-")</f>
        <v>-</v>
      </c>
      <c r="S1055" s="55" t="str">
        <f>IFERROR(VLOOKUP($C1055,[3]Sheet1!$C$1:$AE$1070,17,FALSE),"-")</f>
        <v>-</v>
      </c>
      <c r="T1055" s="55" t="str">
        <f>IFERROR(VLOOKUP($C1055,[3]Sheet1!$C$1:$AE$1070,18,FALSE),"-")</f>
        <v>-</v>
      </c>
      <c r="U1055" s="148" t="str">
        <f>IFERROR(VLOOKUP($C1055,[3]Sheet1!$C$1:$AE$1070,19,FALSE),"-")</f>
        <v>-</v>
      </c>
      <c r="V1055" s="148" t="str">
        <f>IFERROR(VLOOKUP($C1055,[3]Sheet1!$C$1:$AE$1070,20,FALSE),"-")</f>
        <v>-</v>
      </c>
      <c r="W1055" s="148" t="str">
        <f>IFERROR(VLOOKUP($C1055,[3]Sheet1!$C$1:$AE$1070,21,FALSE),"-")</f>
        <v>-</v>
      </c>
      <c r="X1055" s="158" t="s">
        <v>14</v>
      </c>
      <c r="Y1055" s="158"/>
      <c r="Z1055" s="158"/>
      <c r="AA1055" s="179" t="s">
        <v>595</v>
      </c>
      <c r="AB1055" s="158"/>
      <c r="AC1055" s="179"/>
      <c r="AD1055" s="178" t="s">
        <v>596</v>
      </c>
      <c r="AE1055" s="179"/>
      <c r="AF1055" s="179"/>
      <c r="AG1055" s="180"/>
      <c r="AH1055" s="180"/>
      <c r="AI1055" s="180"/>
      <c r="AJ1055" s="181"/>
      <c r="AK1055" s="181"/>
      <c r="AL1055" s="181"/>
      <c r="AM1055" s="181"/>
      <c r="AN1055" s="181"/>
      <c r="AO1055" s="181"/>
      <c r="AP1055" s="207" t="s">
        <v>597</v>
      </c>
      <c r="AQ1055" s="30"/>
      <c r="AR1055" s="26"/>
    </row>
    <row r="1056" spans="1:44" s="2" customFormat="1">
      <c r="A1056" s="19">
        <v>1023</v>
      </c>
      <c r="B1056" s="8" t="s">
        <v>206</v>
      </c>
      <c r="C1056" s="27">
        <v>8974909030</v>
      </c>
      <c r="D1056" s="25" t="s">
        <v>40</v>
      </c>
      <c r="E1056" s="25"/>
      <c r="F1056" s="22" t="s">
        <v>151</v>
      </c>
      <c r="G1056" s="23" t="s">
        <v>432</v>
      </c>
      <c r="H1056" s="51"/>
      <c r="I1056" s="55" t="str">
        <f>IFERROR(VLOOKUP($C1056,[3]Sheet1!$C$1:$AE$1070,7,FALSE),"-")</f>
        <v>-</v>
      </c>
      <c r="J1056" s="55" t="str">
        <f>IFERROR(VLOOKUP($C1056,[3]Sheet1!$C$1:$AE$1070,8,FALSE),"-")</f>
        <v>-</v>
      </c>
      <c r="K1056" s="55" t="str">
        <f>IFERROR(VLOOKUP($C1056,[3]Sheet1!$C$1:$AE$1070,9,FALSE),"-")</f>
        <v>-</v>
      </c>
      <c r="L1056" s="55" t="str">
        <f>IFERROR(VLOOKUP($C1056,[3]Sheet1!$C$1:$AE$1070,10,FALSE),"-")</f>
        <v>-</v>
      </c>
      <c r="M1056" s="55" t="str">
        <f>IFERROR(VLOOKUP($C1056,[3]Sheet1!$C$1:$AE$1070,11,FALSE),"-")</f>
        <v>-</v>
      </c>
      <c r="N1056" s="55" t="str">
        <f>IFERROR(VLOOKUP($C1056,[3]Sheet1!$C$1:$AE$1070,12,FALSE),"-")</f>
        <v>-</v>
      </c>
      <c r="O1056" s="55" t="str">
        <f>IFERROR(VLOOKUP($C1056,[3]Sheet1!$C$1:$AE$1070,13,FALSE),"-")</f>
        <v>-</v>
      </c>
      <c r="P1056" s="55" t="str">
        <f>IFERROR(VLOOKUP($C1056,[3]Sheet1!$C$1:$AE$1070,14,FALSE),"-")</f>
        <v>-</v>
      </c>
      <c r="Q1056" s="55" t="str">
        <f>IFERROR(VLOOKUP($C1056,[3]Sheet1!$C$1:$AE$1070,15,FALSE),"-")</f>
        <v>-</v>
      </c>
      <c r="R1056" s="55" t="str">
        <f>IFERROR(VLOOKUP($C1056,[3]Sheet1!$C$1:$AE$1070,16,FALSE),"-")</f>
        <v>-</v>
      </c>
      <c r="S1056" s="55" t="str">
        <f>IFERROR(VLOOKUP($C1056,[3]Sheet1!$C$1:$AE$1070,17,FALSE),"-")</f>
        <v>-</v>
      </c>
      <c r="T1056" s="55" t="str">
        <f>IFERROR(VLOOKUP($C1056,[3]Sheet1!$C$1:$AE$1070,18,FALSE),"-")</f>
        <v>-</v>
      </c>
      <c r="U1056" s="148" t="str">
        <f>IFERROR(VLOOKUP($C1056,[3]Sheet1!$C$1:$AE$1070,19,FALSE),"-")</f>
        <v>-</v>
      </c>
      <c r="V1056" s="148" t="str">
        <f>IFERROR(VLOOKUP($C1056,[3]Sheet1!$C$1:$AE$1070,20,FALSE),"-")</f>
        <v>-</v>
      </c>
      <c r="W1056" s="148" t="str">
        <f>IFERROR(VLOOKUP($C1056,[3]Sheet1!$C$1:$AE$1070,21,FALSE),"-")</f>
        <v>-</v>
      </c>
      <c r="X1056" s="158" t="s">
        <v>14</v>
      </c>
      <c r="Y1056" s="158"/>
      <c r="Z1056" s="158"/>
      <c r="AA1056" s="179" t="s">
        <v>598</v>
      </c>
      <c r="AB1056" s="158"/>
      <c r="AC1056" s="179"/>
      <c r="AD1056" s="178" t="s">
        <v>599</v>
      </c>
      <c r="AE1056" s="179"/>
      <c r="AF1056" s="179"/>
      <c r="AG1056" s="180"/>
      <c r="AH1056" s="180"/>
      <c r="AI1056" s="180"/>
      <c r="AJ1056" s="181"/>
      <c r="AK1056" s="181"/>
      <c r="AL1056" s="181"/>
      <c r="AM1056" s="181"/>
      <c r="AN1056" s="181"/>
      <c r="AO1056" s="181"/>
      <c r="AP1056" s="219" t="s">
        <v>600</v>
      </c>
      <c r="AQ1056" s="30"/>
      <c r="AR1056" s="26"/>
    </row>
    <row r="1057" spans="1:44" s="2" customFormat="1">
      <c r="A1057" s="19">
        <v>1024</v>
      </c>
      <c r="B1057" s="8" t="s">
        <v>206</v>
      </c>
      <c r="C1057" s="27">
        <v>8974837040</v>
      </c>
      <c r="D1057" s="25" t="s">
        <v>186</v>
      </c>
      <c r="E1057" s="25"/>
      <c r="F1057" s="22" t="s">
        <v>151</v>
      </c>
      <c r="G1057" s="23" t="s">
        <v>407</v>
      </c>
      <c r="H1057" s="51"/>
      <c r="I1057" s="55" t="str">
        <f>IFERROR(VLOOKUP($C1057,[3]Sheet1!$C$1:$AE$1070,7,FALSE),"-")</f>
        <v>-</v>
      </c>
      <c r="J1057" s="55" t="str">
        <f>IFERROR(VLOOKUP($C1057,[3]Sheet1!$C$1:$AE$1070,8,FALSE),"-")</f>
        <v>-</v>
      </c>
      <c r="K1057" s="55" t="str">
        <f>IFERROR(VLOOKUP($C1057,[3]Sheet1!$C$1:$AE$1070,9,FALSE),"-")</f>
        <v>-</v>
      </c>
      <c r="L1057" s="55" t="str">
        <f>IFERROR(VLOOKUP($C1057,[3]Sheet1!$C$1:$AE$1070,10,FALSE),"-")</f>
        <v>-</v>
      </c>
      <c r="M1057" s="55" t="str">
        <f>IFERROR(VLOOKUP($C1057,[3]Sheet1!$C$1:$AE$1070,11,FALSE),"-")</f>
        <v>-</v>
      </c>
      <c r="N1057" s="55" t="str">
        <f>IFERROR(VLOOKUP($C1057,[3]Sheet1!$C$1:$AE$1070,12,FALSE),"-")</f>
        <v>-</v>
      </c>
      <c r="O1057" s="55" t="str">
        <f>IFERROR(VLOOKUP($C1057,[3]Sheet1!$C$1:$AE$1070,13,FALSE),"-")</f>
        <v>-</v>
      </c>
      <c r="P1057" s="55" t="str">
        <f>IFERROR(VLOOKUP($C1057,[3]Sheet1!$C$1:$AE$1070,14,FALSE),"-")</f>
        <v>-</v>
      </c>
      <c r="Q1057" s="55" t="str">
        <f>IFERROR(VLOOKUP($C1057,[3]Sheet1!$C$1:$AE$1070,15,FALSE),"-")</f>
        <v>-</v>
      </c>
      <c r="R1057" s="55" t="str">
        <f>IFERROR(VLOOKUP($C1057,[3]Sheet1!$C$1:$AE$1070,16,FALSE),"-")</f>
        <v>-</v>
      </c>
      <c r="S1057" s="55" t="str">
        <f>IFERROR(VLOOKUP($C1057,[3]Sheet1!$C$1:$AE$1070,17,FALSE),"-")</f>
        <v>-</v>
      </c>
      <c r="T1057" s="55" t="str">
        <f>IFERROR(VLOOKUP($C1057,[3]Sheet1!$C$1:$AE$1070,18,FALSE),"-")</f>
        <v>-</v>
      </c>
      <c r="U1057" s="148" t="str">
        <f>IFERROR(VLOOKUP($C1057,[3]Sheet1!$C$1:$AE$1070,19,FALSE),"-")</f>
        <v>-</v>
      </c>
      <c r="V1057" s="148" t="str">
        <f>IFERROR(VLOOKUP($C1057,[3]Sheet1!$C$1:$AE$1070,20,FALSE),"-")</f>
        <v>-</v>
      </c>
      <c r="W1057" s="148" t="str">
        <f>IFERROR(VLOOKUP($C1057,[3]Sheet1!$C$1:$AE$1070,21,FALSE),"-")</f>
        <v>-</v>
      </c>
      <c r="X1057" s="158" t="s">
        <v>14</v>
      </c>
      <c r="Y1057" s="158"/>
      <c r="Z1057" s="158"/>
      <c r="AA1057" s="179" t="s">
        <v>598</v>
      </c>
      <c r="AB1057" s="158"/>
      <c r="AC1057" s="179"/>
      <c r="AD1057" s="178" t="s">
        <v>601</v>
      </c>
      <c r="AE1057" s="179"/>
      <c r="AF1057" s="179"/>
      <c r="AG1057" s="180"/>
      <c r="AH1057" s="180"/>
      <c r="AI1057" s="180"/>
      <c r="AJ1057" s="181"/>
      <c r="AK1057" s="181"/>
      <c r="AL1057" s="181"/>
      <c r="AM1057" s="181"/>
      <c r="AN1057" s="181"/>
      <c r="AO1057" s="181"/>
      <c r="AP1057" s="219" t="s">
        <v>600</v>
      </c>
      <c r="AQ1057" s="30"/>
      <c r="AR1057" s="26"/>
    </row>
    <row r="1058" spans="1:44" s="2" customFormat="1">
      <c r="A1058" s="19">
        <v>1025</v>
      </c>
      <c r="B1058" s="8" t="s">
        <v>206</v>
      </c>
      <c r="C1058" s="27">
        <v>8983230901</v>
      </c>
      <c r="D1058" s="25" t="s">
        <v>431</v>
      </c>
      <c r="E1058" s="25" t="s">
        <v>477</v>
      </c>
      <c r="F1058" s="22" t="s">
        <v>151</v>
      </c>
      <c r="G1058" s="23" t="s">
        <v>407</v>
      </c>
      <c r="H1058" s="51" t="s">
        <v>475</v>
      </c>
      <c r="I1058" s="55" t="str">
        <f>IFERROR(VLOOKUP($C1058,[3]Sheet1!$C$1:$AE$1070,7,FALSE),"-")</f>
        <v>-</v>
      </c>
      <c r="J1058" s="55" t="str">
        <f>IFERROR(VLOOKUP($C1058,[3]Sheet1!$C$1:$AE$1070,8,FALSE),"-")</f>
        <v>-</v>
      </c>
      <c r="K1058" s="55" t="str">
        <f>IFERROR(VLOOKUP($C1058,[3]Sheet1!$C$1:$AE$1070,9,FALSE),"-")</f>
        <v>-</v>
      </c>
      <c r="L1058" s="55" t="str">
        <f>IFERROR(VLOOKUP($C1058,[3]Sheet1!$C$1:$AE$1070,10,FALSE),"-")</f>
        <v>-</v>
      </c>
      <c r="M1058" s="55" t="str">
        <f>IFERROR(VLOOKUP($C1058,[3]Sheet1!$C$1:$AE$1070,11,FALSE),"-")</f>
        <v>-</v>
      </c>
      <c r="N1058" s="55" t="str">
        <f>IFERROR(VLOOKUP($C1058,[3]Sheet1!$C$1:$AE$1070,12,FALSE),"-")</f>
        <v>-</v>
      </c>
      <c r="O1058" s="55" t="str">
        <f>IFERROR(VLOOKUP($C1058,[3]Sheet1!$C$1:$AE$1070,13,FALSE),"-")</f>
        <v>-</v>
      </c>
      <c r="P1058" s="55" t="str">
        <f>IFERROR(VLOOKUP($C1058,[3]Sheet1!$C$1:$AE$1070,14,FALSE),"-")</f>
        <v>-</v>
      </c>
      <c r="Q1058" s="55" t="str">
        <f>IFERROR(VLOOKUP($C1058,[3]Sheet1!$C$1:$AE$1070,15,FALSE),"-")</f>
        <v>-</v>
      </c>
      <c r="R1058" s="55" t="str">
        <f>IFERROR(VLOOKUP($C1058,[3]Sheet1!$C$1:$AE$1070,16,FALSE),"-")</f>
        <v>-</v>
      </c>
      <c r="S1058" s="55" t="str">
        <f>IFERROR(VLOOKUP($C1058,[3]Sheet1!$C$1:$AE$1070,17,FALSE),"-")</f>
        <v>-</v>
      </c>
      <c r="T1058" s="55" t="str">
        <f>IFERROR(VLOOKUP($C1058,[3]Sheet1!$C$1:$AE$1070,18,FALSE),"-")</f>
        <v>-</v>
      </c>
      <c r="U1058" s="148" t="str">
        <f>IFERROR(VLOOKUP($C1058,[3]Sheet1!$C$1:$AE$1070,19,FALSE),"-")</f>
        <v>-</v>
      </c>
      <c r="V1058" s="148" t="str">
        <f>IFERROR(VLOOKUP($C1058,[3]Sheet1!$C$1:$AE$1070,20,FALSE),"-")</f>
        <v>-</v>
      </c>
      <c r="W1058" s="148" t="str">
        <f>IFERROR(VLOOKUP($C1058,[3]Sheet1!$C$1:$AE$1070,21,FALSE),"-")</f>
        <v>-</v>
      </c>
      <c r="X1058" s="158" t="s">
        <v>14</v>
      </c>
      <c r="Y1058" s="158"/>
      <c r="Z1058" s="158"/>
      <c r="AA1058" s="197" t="s">
        <v>602</v>
      </c>
      <c r="AB1058" s="158"/>
      <c r="AC1058" s="179"/>
      <c r="AD1058" s="178" t="s">
        <v>603</v>
      </c>
      <c r="AE1058" s="179"/>
      <c r="AF1058" s="179"/>
      <c r="AG1058" s="180"/>
      <c r="AH1058" s="180"/>
      <c r="AI1058" s="180"/>
      <c r="AJ1058" s="181"/>
      <c r="AK1058" s="181"/>
      <c r="AL1058" s="181"/>
      <c r="AM1058" s="181"/>
      <c r="AN1058" s="181"/>
      <c r="AO1058" s="181"/>
      <c r="AP1058" s="207" t="s">
        <v>604</v>
      </c>
      <c r="AQ1058" s="30"/>
      <c r="AR1058" s="26"/>
    </row>
    <row r="1059" spans="1:44" s="2" customFormat="1">
      <c r="A1059" s="19">
        <v>1026</v>
      </c>
      <c r="B1059" s="8" t="s">
        <v>206</v>
      </c>
      <c r="C1059" s="27">
        <v>8983230911</v>
      </c>
      <c r="D1059" s="25" t="s">
        <v>431</v>
      </c>
      <c r="E1059" s="25" t="s">
        <v>477</v>
      </c>
      <c r="F1059" s="22" t="s">
        <v>151</v>
      </c>
      <c r="G1059" s="23" t="s">
        <v>432</v>
      </c>
      <c r="H1059" s="51" t="s">
        <v>475</v>
      </c>
      <c r="I1059" s="55" t="str">
        <f>IFERROR(VLOOKUP($C1059,[3]Sheet1!$C$1:$AE$1070,7,FALSE),"-")</f>
        <v>-</v>
      </c>
      <c r="J1059" s="55" t="str">
        <f>IFERROR(VLOOKUP($C1059,[3]Sheet1!$C$1:$AE$1070,8,FALSE),"-")</f>
        <v>-</v>
      </c>
      <c r="K1059" s="55" t="str">
        <f>IFERROR(VLOOKUP($C1059,[3]Sheet1!$C$1:$AE$1070,9,FALSE),"-")</f>
        <v>-</v>
      </c>
      <c r="L1059" s="55" t="str">
        <f>IFERROR(VLOOKUP($C1059,[3]Sheet1!$C$1:$AE$1070,10,FALSE),"-")</f>
        <v>-</v>
      </c>
      <c r="M1059" s="55" t="str">
        <f>IFERROR(VLOOKUP($C1059,[3]Sheet1!$C$1:$AE$1070,11,FALSE),"-")</f>
        <v>-</v>
      </c>
      <c r="N1059" s="55" t="str">
        <f>IFERROR(VLOOKUP($C1059,[3]Sheet1!$C$1:$AE$1070,12,FALSE),"-")</f>
        <v>-</v>
      </c>
      <c r="O1059" s="55" t="str">
        <f>IFERROR(VLOOKUP($C1059,[3]Sheet1!$C$1:$AE$1070,13,FALSE),"-")</f>
        <v>-</v>
      </c>
      <c r="P1059" s="55" t="str">
        <f>IFERROR(VLOOKUP($C1059,[3]Sheet1!$C$1:$AE$1070,14,FALSE),"-")</f>
        <v>-</v>
      </c>
      <c r="Q1059" s="55" t="str">
        <f>IFERROR(VLOOKUP($C1059,[3]Sheet1!$C$1:$AE$1070,15,FALSE),"-")</f>
        <v>-</v>
      </c>
      <c r="R1059" s="55" t="str">
        <f>IFERROR(VLOOKUP($C1059,[3]Sheet1!$C$1:$AE$1070,16,FALSE),"-")</f>
        <v>-</v>
      </c>
      <c r="S1059" s="55" t="str">
        <f>IFERROR(VLOOKUP($C1059,[3]Sheet1!$C$1:$AE$1070,17,FALSE),"-")</f>
        <v>-</v>
      </c>
      <c r="T1059" s="55" t="str">
        <f>IFERROR(VLOOKUP($C1059,[3]Sheet1!$C$1:$AE$1070,18,FALSE),"-")</f>
        <v>-</v>
      </c>
      <c r="U1059" s="148" t="str">
        <f>IFERROR(VLOOKUP($C1059,[3]Sheet1!$C$1:$AE$1070,19,FALSE),"-")</f>
        <v>-</v>
      </c>
      <c r="V1059" s="148" t="str">
        <f>IFERROR(VLOOKUP($C1059,[3]Sheet1!$C$1:$AE$1070,20,FALSE),"-")</f>
        <v>-</v>
      </c>
      <c r="W1059" s="148" t="str">
        <f>IFERROR(VLOOKUP($C1059,[3]Sheet1!$C$1:$AE$1070,21,FALSE),"-")</f>
        <v>-</v>
      </c>
      <c r="X1059" s="158" t="s">
        <v>14</v>
      </c>
      <c r="Y1059" s="158"/>
      <c r="Z1059" s="158"/>
      <c r="AA1059" s="197" t="s">
        <v>602</v>
      </c>
      <c r="AB1059" s="158"/>
      <c r="AC1059" s="179"/>
      <c r="AD1059" s="178" t="s">
        <v>603</v>
      </c>
      <c r="AE1059" s="179"/>
      <c r="AF1059" s="179"/>
      <c r="AG1059" s="180"/>
      <c r="AH1059" s="180"/>
      <c r="AI1059" s="180"/>
      <c r="AJ1059" s="181"/>
      <c r="AK1059" s="181"/>
      <c r="AL1059" s="181"/>
      <c r="AM1059" s="181"/>
      <c r="AN1059" s="181"/>
      <c r="AO1059" s="181"/>
      <c r="AP1059" s="207" t="s">
        <v>604</v>
      </c>
      <c r="AQ1059" s="30"/>
      <c r="AR1059" s="26"/>
    </row>
    <row r="1060" spans="1:44" s="2" customFormat="1">
      <c r="A1060" s="19">
        <v>1027</v>
      </c>
      <c r="B1060" s="8" t="s">
        <v>206</v>
      </c>
      <c r="C1060" s="27">
        <v>8975549320</v>
      </c>
      <c r="D1060" s="25" t="s">
        <v>478</v>
      </c>
      <c r="E1060" s="25"/>
      <c r="F1060" s="22" t="s">
        <v>151</v>
      </c>
      <c r="G1060" s="23" t="s">
        <v>432</v>
      </c>
      <c r="H1060" s="51"/>
      <c r="I1060" s="55">
        <f>IFERROR(VLOOKUP($C1060,[3]Sheet1!$C$1:$AE$1070,7,FALSE),"-")</f>
        <v>36</v>
      </c>
      <c r="J1060" s="55">
        <f>IFERROR(VLOOKUP($C1060,[3]Sheet1!$C$1:$AE$1070,8,FALSE),"-")</f>
        <v>0</v>
      </c>
      <c r="K1060" s="55">
        <f>IFERROR(VLOOKUP($C1060,[3]Sheet1!$C$1:$AE$1070,9,FALSE),"-")</f>
        <v>0</v>
      </c>
      <c r="L1060" s="55">
        <f>IFERROR(VLOOKUP($C1060,[3]Sheet1!$C$1:$AE$1070,10,FALSE),"-")</f>
        <v>36</v>
      </c>
      <c r="M1060" s="55">
        <f>IFERROR(VLOOKUP($C1060,[3]Sheet1!$C$1:$AE$1070,11,FALSE),"-")</f>
        <v>24</v>
      </c>
      <c r="N1060" s="55">
        <f>IFERROR(VLOOKUP($C1060,[3]Sheet1!$C$1:$AE$1070,12,FALSE),"-")</f>
        <v>16</v>
      </c>
      <c r="O1060" s="55">
        <f>IFERROR(VLOOKUP($C1060,[3]Sheet1!$C$1:$AE$1070,13,FALSE),"-")</f>
        <v>16</v>
      </c>
      <c r="P1060" s="55">
        <f>IFERROR(VLOOKUP($C1060,[3]Sheet1!$C$1:$AE$1070,14,FALSE),"-")</f>
        <v>16</v>
      </c>
      <c r="Q1060" s="55">
        <f>IFERROR(VLOOKUP($C1060,[3]Sheet1!$C$1:$AE$1070,15,FALSE),"-")</f>
        <v>16</v>
      </c>
      <c r="R1060" s="55">
        <f>IFERROR(VLOOKUP($C1060,[3]Sheet1!$C$1:$AE$1070,16,FALSE),"-")</f>
        <v>8</v>
      </c>
      <c r="S1060" s="55">
        <f>IFERROR(VLOOKUP($C1060,[3]Sheet1!$C$1:$AE$1070,17,FALSE),"-")</f>
        <v>24</v>
      </c>
      <c r="T1060" s="55">
        <f>IFERROR(VLOOKUP($C1060,[3]Sheet1!$C$1:$AE$1070,18,FALSE),"-")</f>
        <v>16</v>
      </c>
      <c r="U1060" s="148">
        <f>IFERROR(VLOOKUP($C1060,[3]Sheet1!$C$1:$AE$1070,19,FALSE),"-")</f>
        <v>24</v>
      </c>
      <c r="V1060" s="148">
        <f>IFERROR(VLOOKUP($C1060,[3]Sheet1!$C$1:$AE$1070,20,FALSE),"-")</f>
        <v>232</v>
      </c>
      <c r="W1060" s="148" t="str">
        <f>IFERROR(VLOOKUP($C1060,[3]Sheet1!$C$1:$AE$1070,21,FALSE),"-")</f>
        <v xml:space="preserve">SIDE MEMBER SUB     </v>
      </c>
      <c r="X1060" s="158" t="s">
        <v>14</v>
      </c>
      <c r="Y1060" s="158"/>
      <c r="Z1060" s="158"/>
      <c r="AA1060" s="197" t="s">
        <v>605</v>
      </c>
      <c r="AB1060" s="176"/>
      <c r="AC1060" s="177"/>
      <c r="AD1060" s="178" t="s">
        <v>606</v>
      </c>
      <c r="AE1060" s="179"/>
      <c r="AF1060" s="179"/>
      <c r="AG1060" s="180"/>
      <c r="AH1060" s="180"/>
      <c r="AI1060" s="180"/>
      <c r="AJ1060" s="181"/>
      <c r="AK1060" s="181"/>
      <c r="AL1060" s="181"/>
      <c r="AM1060" s="181"/>
      <c r="AN1060" s="181"/>
      <c r="AO1060" s="181"/>
      <c r="AP1060" s="219" t="s">
        <v>607</v>
      </c>
      <c r="AQ1060" s="30"/>
      <c r="AR1060" s="26"/>
    </row>
    <row r="1061" spans="1:44" s="2" customFormat="1">
      <c r="A1061" s="19">
        <v>1028</v>
      </c>
      <c r="B1061" s="8" t="s">
        <v>206</v>
      </c>
      <c r="C1061" s="27">
        <v>8975588680</v>
      </c>
      <c r="D1061" s="25" t="s">
        <v>478</v>
      </c>
      <c r="E1061" s="25"/>
      <c r="F1061" s="22" t="s">
        <v>151</v>
      </c>
      <c r="G1061" s="23" t="s">
        <v>407</v>
      </c>
      <c r="H1061" s="51"/>
      <c r="I1061" s="55">
        <f>IFERROR(VLOOKUP($C1061,[3]Sheet1!$C$1:$AE$1070,7,FALSE),"-")</f>
        <v>36</v>
      </c>
      <c r="J1061" s="55">
        <f>IFERROR(VLOOKUP($C1061,[3]Sheet1!$C$1:$AE$1070,8,FALSE),"-")</f>
        <v>0</v>
      </c>
      <c r="K1061" s="55">
        <f>IFERROR(VLOOKUP($C1061,[3]Sheet1!$C$1:$AE$1070,9,FALSE),"-")</f>
        <v>0</v>
      </c>
      <c r="L1061" s="55">
        <f>IFERROR(VLOOKUP($C1061,[3]Sheet1!$C$1:$AE$1070,10,FALSE),"-")</f>
        <v>36</v>
      </c>
      <c r="M1061" s="55">
        <f>IFERROR(VLOOKUP($C1061,[3]Sheet1!$C$1:$AE$1070,11,FALSE),"-")</f>
        <v>36</v>
      </c>
      <c r="N1061" s="55">
        <f>IFERROR(VLOOKUP($C1061,[3]Sheet1!$C$1:$AE$1070,12,FALSE),"-")</f>
        <v>16</v>
      </c>
      <c r="O1061" s="55">
        <f>IFERROR(VLOOKUP($C1061,[3]Sheet1!$C$1:$AE$1070,13,FALSE),"-")</f>
        <v>16</v>
      </c>
      <c r="P1061" s="55">
        <f>IFERROR(VLOOKUP($C1061,[3]Sheet1!$C$1:$AE$1070,14,FALSE),"-")</f>
        <v>16</v>
      </c>
      <c r="Q1061" s="55">
        <f>IFERROR(VLOOKUP($C1061,[3]Sheet1!$C$1:$AE$1070,15,FALSE),"-")</f>
        <v>16</v>
      </c>
      <c r="R1061" s="55">
        <f>IFERROR(VLOOKUP($C1061,[3]Sheet1!$C$1:$AE$1070,16,FALSE),"-")</f>
        <v>8</v>
      </c>
      <c r="S1061" s="55">
        <f>IFERROR(VLOOKUP($C1061,[3]Sheet1!$C$1:$AE$1070,17,FALSE),"-")</f>
        <v>24</v>
      </c>
      <c r="T1061" s="55">
        <f>IFERROR(VLOOKUP($C1061,[3]Sheet1!$C$1:$AE$1070,18,FALSE),"-")</f>
        <v>16</v>
      </c>
      <c r="U1061" s="148">
        <f>IFERROR(VLOOKUP($C1061,[3]Sheet1!$C$1:$AE$1070,19,FALSE),"-")</f>
        <v>24</v>
      </c>
      <c r="V1061" s="148">
        <f>IFERROR(VLOOKUP($C1061,[3]Sheet1!$C$1:$AE$1070,20,FALSE),"-")</f>
        <v>244</v>
      </c>
      <c r="W1061" s="148" t="str">
        <f>IFERROR(VLOOKUP($C1061,[3]Sheet1!$C$1:$AE$1070,21,FALSE),"-")</f>
        <v xml:space="preserve">SIDE MEMBER SUB     </v>
      </c>
      <c r="X1061" s="158" t="s">
        <v>14</v>
      </c>
      <c r="Y1061" s="158"/>
      <c r="Z1061" s="158"/>
      <c r="AA1061" s="197" t="s">
        <v>605</v>
      </c>
      <c r="AB1061" s="176"/>
      <c r="AC1061" s="177"/>
      <c r="AD1061" s="178" t="s">
        <v>608</v>
      </c>
      <c r="AE1061" s="179"/>
      <c r="AF1061" s="179"/>
      <c r="AG1061" s="180"/>
      <c r="AH1061" s="180"/>
      <c r="AI1061" s="180"/>
      <c r="AJ1061" s="181"/>
      <c r="AK1061" s="181"/>
      <c r="AL1061" s="181"/>
      <c r="AM1061" s="181"/>
      <c r="AN1061" s="181"/>
      <c r="AO1061" s="181"/>
      <c r="AP1061" s="182" t="s">
        <v>607</v>
      </c>
      <c r="AQ1061" s="30"/>
      <c r="AR1061" s="26"/>
    </row>
    <row r="1062" spans="1:44" s="2" customFormat="1">
      <c r="A1062" s="19">
        <v>1029</v>
      </c>
      <c r="B1062" s="8" t="s">
        <v>206</v>
      </c>
      <c r="C1062" s="27">
        <v>8981664350</v>
      </c>
      <c r="D1062" s="25" t="s">
        <v>479</v>
      </c>
      <c r="E1062" s="25"/>
      <c r="F1062" s="22" t="s">
        <v>151</v>
      </c>
      <c r="G1062" s="23" t="s">
        <v>432</v>
      </c>
      <c r="H1062" s="51"/>
      <c r="I1062" s="55">
        <f>IFERROR(VLOOKUP($C1062,[3]Sheet1!$C$1:$AE$1070,7,FALSE),"-")</f>
        <v>12</v>
      </c>
      <c r="J1062" s="55">
        <f>IFERROR(VLOOKUP($C1062,[3]Sheet1!$C$1:$AE$1070,8,FALSE),"-")</f>
        <v>36</v>
      </c>
      <c r="K1062" s="55">
        <f>IFERROR(VLOOKUP($C1062,[3]Sheet1!$C$1:$AE$1070,9,FALSE),"-")</f>
        <v>0</v>
      </c>
      <c r="L1062" s="55">
        <f>IFERROR(VLOOKUP($C1062,[3]Sheet1!$C$1:$AE$1070,10,FALSE),"-")</f>
        <v>12</v>
      </c>
      <c r="M1062" s="55">
        <f>IFERROR(VLOOKUP($C1062,[3]Sheet1!$C$1:$AE$1070,11,FALSE),"-")</f>
        <v>0</v>
      </c>
      <c r="N1062" s="55">
        <f>IFERROR(VLOOKUP($C1062,[3]Sheet1!$C$1:$AE$1070,12,FALSE),"-")</f>
        <v>8</v>
      </c>
      <c r="O1062" s="55">
        <f>IFERROR(VLOOKUP($C1062,[3]Sheet1!$C$1:$AE$1070,13,FALSE),"-")</f>
        <v>8</v>
      </c>
      <c r="P1062" s="55">
        <f>IFERROR(VLOOKUP($C1062,[3]Sheet1!$C$1:$AE$1070,14,FALSE),"-")</f>
        <v>8</v>
      </c>
      <c r="Q1062" s="55">
        <f>IFERROR(VLOOKUP($C1062,[3]Sheet1!$C$1:$AE$1070,15,FALSE),"-")</f>
        <v>8</v>
      </c>
      <c r="R1062" s="55">
        <f>IFERROR(VLOOKUP($C1062,[3]Sheet1!$C$1:$AE$1070,16,FALSE),"-")</f>
        <v>4</v>
      </c>
      <c r="S1062" s="55">
        <f>IFERROR(VLOOKUP($C1062,[3]Sheet1!$C$1:$AE$1070,17,FALSE),"-")</f>
        <v>12</v>
      </c>
      <c r="T1062" s="55">
        <f>IFERROR(VLOOKUP($C1062,[3]Sheet1!$C$1:$AE$1070,18,FALSE),"-")</f>
        <v>8</v>
      </c>
      <c r="U1062" s="148">
        <f>IFERROR(VLOOKUP($C1062,[3]Sheet1!$C$1:$AE$1070,19,FALSE),"-")</f>
        <v>12</v>
      </c>
      <c r="V1062" s="148">
        <f>IFERROR(VLOOKUP($C1062,[3]Sheet1!$C$1:$AE$1070,20,FALSE),"-")</f>
        <v>128</v>
      </c>
      <c r="W1062" s="148" t="str">
        <f>IFERROR(VLOOKUP($C1062,[3]Sheet1!$C$1:$AE$1070,21,FALSE),"-")</f>
        <v xml:space="preserve">SIDE MEMBER SUB     </v>
      </c>
      <c r="X1062" s="158" t="s">
        <v>14</v>
      </c>
      <c r="Y1062" s="158"/>
      <c r="Z1062" s="158"/>
      <c r="AA1062" s="176" t="s">
        <v>609</v>
      </c>
      <c r="AB1062" s="176"/>
      <c r="AC1062" s="177"/>
      <c r="AD1062" s="178" t="s">
        <v>610</v>
      </c>
      <c r="AE1062" s="179"/>
      <c r="AF1062" s="179"/>
      <c r="AG1062" s="180"/>
      <c r="AH1062" s="180"/>
      <c r="AI1062" s="180"/>
      <c r="AJ1062" s="181"/>
      <c r="AK1062" s="181"/>
      <c r="AL1062" s="181"/>
      <c r="AM1062" s="181"/>
      <c r="AN1062" s="181"/>
      <c r="AO1062" s="181"/>
      <c r="AP1062" s="207" t="s">
        <v>611</v>
      </c>
      <c r="AQ1062" s="30"/>
      <c r="AR1062" s="26"/>
    </row>
    <row r="1063" spans="1:44" s="2" customFormat="1">
      <c r="A1063" s="19">
        <v>1030</v>
      </c>
      <c r="B1063" s="8" t="s">
        <v>206</v>
      </c>
      <c r="C1063" s="27">
        <v>8975256550</v>
      </c>
      <c r="D1063" s="25" t="s">
        <v>480</v>
      </c>
      <c r="E1063" s="25"/>
      <c r="F1063" s="22" t="s">
        <v>151</v>
      </c>
      <c r="G1063" s="23" t="s">
        <v>407</v>
      </c>
      <c r="H1063" s="51"/>
      <c r="I1063" s="55">
        <f>IFERROR(VLOOKUP($C1063,[3]Sheet1!$C$1:$AE$1070,7,FALSE),"-")</f>
        <v>12</v>
      </c>
      <c r="J1063" s="55">
        <f>IFERROR(VLOOKUP($C1063,[3]Sheet1!$C$1:$AE$1070,8,FALSE),"-")</f>
        <v>36</v>
      </c>
      <c r="K1063" s="55">
        <f>IFERROR(VLOOKUP($C1063,[3]Sheet1!$C$1:$AE$1070,9,FALSE),"-")</f>
        <v>0</v>
      </c>
      <c r="L1063" s="55">
        <f>IFERROR(VLOOKUP($C1063,[3]Sheet1!$C$1:$AE$1070,10,FALSE),"-")</f>
        <v>12</v>
      </c>
      <c r="M1063" s="55">
        <f>IFERROR(VLOOKUP($C1063,[3]Sheet1!$C$1:$AE$1070,11,FALSE),"-")</f>
        <v>0</v>
      </c>
      <c r="N1063" s="55">
        <f>IFERROR(VLOOKUP($C1063,[3]Sheet1!$C$1:$AE$1070,12,FALSE),"-")</f>
        <v>8</v>
      </c>
      <c r="O1063" s="55">
        <f>IFERROR(VLOOKUP($C1063,[3]Sheet1!$C$1:$AE$1070,13,FALSE),"-")</f>
        <v>8</v>
      </c>
      <c r="P1063" s="55">
        <f>IFERROR(VLOOKUP($C1063,[3]Sheet1!$C$1:$AE$1070,14,FALSE),"-")</f>
        <v>8</v>
      </c>
      <c r="Q1063" s="55">
        <f>IFERROR(VLOOKUP($C1063,[3]Sheet1!$C$1:$AE$1070,15,FALSE),"-")</f>
        <v>8</v>
      </c>
      <c r="R1063" s="55">
        <f>IFERROR(VLOOKUP($C1063,[3]Sheet1!$C$1:$AE$1070,16,FALSE),"-")</f>
        <v>4</v>
      </c>
      <c r="S1063" s="55">
        <f>IFERROR(VLOOKUP($C1063,[3]Sheet1!$C$1:$AE$1070,17,FALSE),"-")</f>
        <v>12</v>
      </c>
      <c r="T1063" s="55">
        <f>IFERROR(VLOOKUP($C1063,[3]Sheet1!$C$1:$AE$1070,18,FALSE),"-")</f>
        <v>8</v>
      </c>
      <c r="U1063" s="148">
        <f>IFERROR(VLOOKUP($C1063,[3]Sheet1!$C$1:$AE$1070,19,FALSE),"-")</f>
        <v>12</v>
      </c>
      <c r="V1063" s="148">
        <f>IFERROR(VLOOKUP($C1063,[3]Sheet1!$C$1:$AE$1070,20,FALSE),"-")</f>
        <v>128</v>
      </c>
      <c r="W1063" s="148" t="str">
        <f>IFERROR(VLOOKUP($C1063,[3]Sheet1!$C$1:$AE$1070,21,FALSE),"-")</f>
        <v xml:space="preserve">SIDE MEMBER SUB     </v>
      </c>
      <c r="X1063" s="158" t="s">
        <v>14</v>
      </c>
      <c r="Y1063" s="158"/>
      <c r="Z1063" s="158"/>
      <c r="AA1063" s="176" t="s">
        <v>609</v>
      </c>
      <c r="AB1063" s="176"/>
      <c r="AC1063" s="177"/>
      <c r="AD1063" s="178" t="s">
        <v>610</v>
      </c>
      <c r="AE1063" s="179"/>
      <c r="AF1063" s="179"/>
      <c r="AG1063" s="180"/>
      <c r="AH1063" s="180"/>
      <c r="AI1063" s="180"/>
      <c r="AJ1063" s="181"/>
      <c r="AK1063" s="181"/>
      <c r="AL1063" s="181"/>
      <c r="AM1063" s="181"/>
      <c r="AN1063" s="181"/>
      <c r="AO1063" s="181"/>
      <c r="AP1063" s="207" t="s">
        <v>611</v>
      </c>
      <c r="AQ1063" s="30"/>
      <c r="AR1063" s="26"/>
    </row>
    <row r="1064" spans="1:44" s="2" customFormat="1">
      <c r="A1064" s="19">
        <v>1031</v>
      </c>
      <c r="B1064" s="8" t="s">
        <v>206</v>
      </c>
      <c r="C1064" s="27">
        <v>8975247880</v>
      </c>
      <c r="D1064" s="25" t="s">
        <v>480</v>
      </c>
      <c r="E1064" s="25"/>
      <c r="F1064" s="22" t="s">
        <v>151</v>
      </c>
      <c r="G1064" s="23" t="s">
        <v>432</v>
      </c>
      <c r="H1064" s="51"/>
      <c r="I1064" s="55" t="str">
        <f>IFERROR(VLOOKUP($C1064,[3]Sheet1!$C$1:$AE$1070,7,FALSE),"-")</f>
        <v>-</v>
      </c>
      <c r="J1064" s="55" t="str">
        <f>IFERROR(VLOOKUP($C1064,[3]Sheet1!$C$1:$AE$1070,8,FALSE),"-")</f>
        <v>-</v>
      </c>
      <c r="K1064" s="55" t="str">
        <f>IFERROR(VLOOKUP($C1064,[3]Sheet1!$C$1:$AE$1070,9,FALSE),"-")</f>
        <v>-</v>
      </c>
      <c r="L1064" s="55" t="str">
        <f>IFERROR(VLOOKUP($C1064,[3]Sheet1!$C$1:$AE$1070,10,FALSE),"-")</f>
        <v>-</v>
      </c>
      <c r="M1064" s="55" t="str">
        <f>IFERROR(VLOOKUP($C1064,[3]Sheet1!$C$1:$AE$1070,11,FALSE),"-")</f>
        <v>-</v>
      </c>
      <c r="N1064" s="55" t="str">
        <f>IFERROR(VLOOKUP($C1064,[3]Sheet1!$C$1:$AE$1070,12,FALSE),"-")</f>
        <v>-</v>
      </c>
      <c r="O1064" s="55" t="str">
        <f>IFERROR(VLOOKUP($C1064,[3]Sheet1!$C$1:$AE$1070,13,FALSE),"-")</f>
        <v>-</v>
      </c>
      <c r="P1064" s="55" t="str">
        <f>IFERROR(VLOOKUP($C1064,[3]Sheet1!$C$1:$AE$1070,14,FALSE),"-")</f>
        <v>-</v>
      </c>
      <c r="Q1064" s="55" t="str">
        <f>IFERROR(VLOOKUP($C1064,[3]Sheet1!$C$1:$AE$1070,15,FALSE),"-")</f>
        <v>-</v>
      </c>
      <c r="R1064" s="55" t="str">
        <f>IFERROR(VLOOKUP($C1064,[3]Sheet1!$C$1:$AE$1070,16,FALSE),"-")</f>
        <v>-</v>
      </c>
      <c r="S1064" s="55" t="str">
        <f>IFERROR(VLOOKUP($C1064,[3]Sheet1!$C$1:$AE$1070,17,FALSE),"-")</f>
        <v>-</v>
      </c>
      <c r="T1064" s="55" t="str">
        <f>IFERROR(VLOOKUP($C1064,[3]Sheet1!$C$1:$AE$1070,18,FALSE),"-")</f>
        <v>-</v>
      </c>
      <c r="U1064" s="148" t="str">
        <f>IFERROR(VLOOKUP($C1064,[3]Sheet1!$C$1:$AE$1070,19,FALSE),"-")</f>
        <v>-</v>
      </c>
      <c r="V1064" s="148" t="str">
        <f>IFERROR(VLOOKUP($C1064,[3]Sheet1!$C$1:$AE$1070,20,FALSE),"-")</f>
        <v>-</v>
      </c>
      <c r="W1064" s="148" t="str">
        <f>IFERROR(VLOOKUP($C1064,[3]Sheet1!$C$1:$AE$1070,21,FALSE),"-")</f>
        <v>-</v>
      </c>
      <c r="X1064" s="158" t="s">
        <v>14</v>
      </c>
      <c r="Y1064" s="158"/>
      <c r="Z1064" s="158"/>
      <c r="AA1064" s="158" t="s">
        <v>612</v>
      </c>
      <c r="AB1064" s="176"/>
      <c r="AC1064" s="177"/>
      <c r="AD1064" s="178" t="s">
        <v>610</v>
      </c>
      <c r="AE1064" s="179"/>
      <c r="AF1064" s="179"/>
      <c r="AG1064" s="180"/>
      <c r="AH1064" s="180"/>
      <c r="AI1064" s="180"/>
      <c r="AJ1064" s="181"/>
      <c r="AK1064" s="181"/>
      <c r="AL1064" s="181"/>
      <c r="AM1064" s="181"/>
      <c r="AN1064" s="181"/>
      <c r="AO1064" s="181"/>
      <c r="AP1064" s="196" t="s">
        <v>613</v>
      </c>
      <c r="AQ1064" s="30"/>
      <c r="AR1064" s="26"/>
    </row>
    <row r="1065" spans="1:44" s="2" customFormat="1">
      <c r="A1065" s="19">
        <v>1032</v>
      </c>
      <c r="B1065" s="8" t="s">
        <v>206</v>
      </c>
      <c r="C1065" s="27">
        <v>8975247920</v>
      </c>
      <c r="D1065" s="25" t="s">
        <v>480</v>
      </c>
      <c r="E1065" s="25"/>
      <c r="F1065" s="22" t="s">
        <v>151</v>
      </c>
      <c r="G1065" s="23" t="s">
        <v>407</v>
      </c>
      <c r="H1065" s="51"/>
      <c r="I1065" s="55" t="str">
        <f>IFERROR(VLOOKUP($C1065,[3]Sheet1!$C$1:$AE$1070,7,FALSE),"-")</f>
        <v>-</v>
      </c>
      <c r="J1065" s="55" t="str">
        <f>IFERROR(VLOOKUP($C1065,[3]Sheet1!$C$1:$AE$1070,8,FALSE),"-")</f>
        <v>-</v>
      </c>
      <c r="K1065" s="55" t="str">
        <f>IFERROR(VLOOKUP($C1065,[3]Sheet1!$C$1:$AE$1070,9,FALSE),"-")</f>
        <v>-</v>
      </c>
      <c r="L1065" s="55" t="str">
        <f>IFERROR(VLOOKUP($C1065,[3]Sheet1!$C$1:$AE$1070,10,FALSE),"-")</f>
        <v>-</v>
      </c>
      <c r="M1065" s="55" t="str">
        <f>IFERROR(VLOOKUP($C1065,[3]Sheet1!$C$1:$AE$1070,11,FALSE),"-")</f>
        <v>-</v>
      </c>
      <c r="N1065" s="55" t="str">
        <f>IFERROR(VLOOKUP($C1065,[3]Sheet1!$C$1:$AE$1070,12,FALSE),"-")</f>
        <v>-</v>
      </c>
      <c r="O1065" s="55" t="str">
        <f>IFERROR(VLOOKUP($C1065,[3]Sheet1!$C$1:$AE$1070,13,FALSE),"-")</f>
        <v>-</v>
      </c>
      <c r="P1065" s="55" t="str">
        <f>IFERROR(VLOOKUP($C1065,[3]Sheet1!$C$1:$AE$1070,14,FALSE),"-")</f>
        <v>-</v>
      </c>
      <c r="Q1065" s="55" t="str">
        <f>IFERROR(VLOOKUP($C1065,[3]Sheet1!$C$1:$AE$1070,15,FALSE),"-")</f>
        <v>-</v>
      </c>
      <c r="R1065" s="55" t="str">
        <f>IFERROR(VLOOKUP($C1065,[3]Sheet1!$C$1:$AE$1070,16,FALSE),"-")</f>
        <v>-</v>
      </c>
      <c r="S1065" s="55" t="str">
        <f>IFERROR(VLOOKUP($C1065,[3]Sheet1!$C$1:$AE$1070,17,FALSE),"-")</f>
        <v>-</v>
      </c>
      <c r="T1065" s="55" t="str">
        <f>IFERROR(VLOOKUP($C1065,[3]Sheet1!$C$1:$AE$1070,18,FALSE),"-")</f>
        <v>-</v>
      </c>
      <c r="U1065" s="148" t="str">
        <f>IFERROR(VLOOKUP($C1065,[3]Sheet1!$C$1:$AE$1070,19,FALSE),"-")</f>
        <v>-</v>
      </c>
      <c r="V1065" s="148" t="str">
        <f>IFERROR(VLOOKUP($C1065,[3]Sheet1!$C$1:$AE$1070,20,FALSE),"-")</f>
        <v>-</v>
      </c>
      <c r="W1065" s="148" t="str">
        <f>IFERROR(VLOOKUP($C1065,[3]Sheet1!$C$1:$AE$1070,21,FALSE),"-")</f>
        <v>-</v>
      </c>
      <c r="X1065" s="158" t="s">
        <v>14</v>
      </c>
      <c r="Y1065" s="158"/>
      <c r="Z1065" s="158"/>
      <c r="AA1065" s="158" t="s">
        <v>612</v>
      </c>
      <c r="AB1065" s="176"/>
      <c r="AC1065" s="177"/>
      <c r="AD1065" s="178" t="s">
        <v>610</v>
      </c>
      <c r="AE1065" s="179"/>
      <c r="AF1065" s="179"/>
      <c r="AG1065" s="180"/>
      <c r="AH1065" s="180"/>
      <c r="AI1065" s="180"/>
      <c r="AJ1065" s="181"/>
      <c r="AK1065" s="181"/>
      <c r="AL1065" s="181"/>
      <c r="AM1065" s="181"/>
      <c r="AN1065" s="181"/>
      <c r="AO1065" s="181"/>
      <c r="AP1065" s="196" t="s">
        <v>613</v>
      </c>
      <c r="AQ1065" s="30"/>
      <c r="AR1065" s="26"/>
    </row>
    <row r="1066" spans="1:44" s="2" customFormat="1">
      <c r="A1066" s="19">
        <v>1033</v>
      </c>
      <c r="B1066" s="8" t="s">
        <v>206</v>
      </c>
      <c r="C1066" s="27">
        <v>8976782450</v>
      </c>
      <c r="D1066" s="25" t="s">
        <v>481</v>
      </c>
      <c r="E1066" s="25"/>
      <c r="F1066" s="22" t="s">
        <v>151</v>
      </c>
      <c r="G1066" s="23" t="s">
        <v>432</v>
      </c>
      <c r="H1066" s="51"/>
      <c r="I1066" s="55">
        <f>IFERROR(VLOOKUP($C1066,[3]Sheet1!$C$1:$AE$1070,7,FALSE),"-")</f>
        <v>12</v>
      </c>
      <c r="J1066" s="55">
        <f>IFERROR(VLOOKUP($C1066,[3]Sheet1!$C$1:$AE$1070,8,FALSE),"-")</f>
        <v>0</v>
      </c>
      <c r="K1066" s="55">
        <f>IFERROR(VLOOKUP($C1066,[3]Sheet1!$C$1:$AE$1070,9,FALSE),"-")</f>
        <v>0</v>
      </c>
      <c r="L1066" s="55">
        <f>IFERROR(VLOOKUP($C1066,[3]Sheet1!$C$1:$AE$1070,10,FALSE),"-")</f>
        <v>12</v>
      </c>
      <c r="M1066" s="55">
        <f>IFERROR(VLOOKUP($C1066,[3]Sheet1!$C$1:$AE$1070,11,FALSE),"-")</f>
        <v>24</v>
      </c>
      <c r="N1066" s="55">
        <f>IFERROR(VLOOKUP($C1066,[3]Sheet1!$C$1:$AE$1070,12,FALSE),"-")</f>
        <v>12</v>
      </c>
      <c r="O1066" s="55">
        <f>IFERROR(VLOOKUP($C1066,[3]Sheet1!$C$1:$AE$1070,13,FALSE),"-")</f>
        <v>0</v>
      </c>
      <c r="P1066" s="55">
        <f>IFERROR(VLOOKUP($C1066,[3]Sheet1!$C$1:$AE$1070,14,FALSE),"-")</f>
        <v>0</v>
      </c>
      <c r="Q1066" s="55">
        <f>IFERROR(VLOOKUP($C1066,[3]Sheet1!$C$1:$AE$1070,15,FALSE),"-")</f>
        <v>0</v>
      </c>
      <c r="R1066" s="55">
        <f>IFERROR(VLOOKUP($C1066,[3]Sheet1!$C$1:$AE$1070,16,FALSE),"-")</f>
        <v>12</v>
      </c>
      <c r="S1066" s="55">
        <f>IFERROR(VLOOKUP($C1066,[3]Sheet1!$C$1:$AE$1070,17,FALSE),"-")</f>
        <v>12</v>
      </c>
      <c r="T1066" s="55">
        <f>IFERROR(VLOOKUP($C1066,[3]Sheet1!$C$1:$AE$1070,18,FALSE),"-")</f>
        <v>0</v>
      </c>
      <c r="U1066" s="148">
        <f>IFERROR(VLOOKUP($C1066,[3]Sheet1!$C$1:$AE$1070,19,FALSE),"-")</f>
        <v>12</v>
      </c>
      <c r="V1066" s="148">
        <f>IFERROR(VLOOKUP($C1066,[3]Sheet1!$C$1:$AE$1070,20,FALSE),"-")</f>
        <v>96</v>
      </c>
      <c r="W1066" s="148" t="str">
        <f>IFERROR(VLOOKUP($C1066,[3]Sheet1!$C$1:$AE$1070,21,FALSE),"-")</f>
        <v xml:space="preserve">SIDE MEMBER SUB     </v>
      </c>
      <c r="X1066" s="158" t="s">
        <v>14</v>
      </c>
      <c r="Y1066" s="158"/>
      <c r="Z1066" s="158"/>
      <c r="AA1066" s="158" t="s">
        <v>614</v>
      </c>
      <c r="AB1066" s="176"/>
      <c r="AC1066" s="177"/>
      <c r="AD1066" s="178" t="s">
        <v>615</v>
      </c>
      <c r="AE1066" s="179"/>
      <c r="AF1066" s="179"/>
      <c r="AG1066" s="180"/>
      <c r="AH1066" s="180"/>
      <c r="AI1066" s="180"/>
      <c r="AJ1066" s="181"/>
      <c r="AK1066" s="181"/>
      <c r="AL1066" s="181"/>
      <c r="AM1066" s="181"/>
      <c r="AN1066" s="181"/>
      <c r="AO1066" s="181"/>
      <c r="AP1066" s="207" t="s">
        <v>616</v>
      </c>
      <c r="AQ1066" s="30"/>
      <c r="AR1066" s="26"/>
    </row>
    <row r="1067" spans="1:44" s="2" customFormat="1">
      <c r="A1067" s="19">
        <v>1034</v>
      </c>
      <c r="B1067" s="8" t="s">
        <v>206</v>
      </c>
      <c r="C1067" s="27">
        <v>8976782460</v>
      </c>
      <c r="D1067" s="25" t="s">
        <v>481</v>
      </c>
      <c r="E1067" s="25"/>
      <c r="F1067" s="22" t="s">
        <v>151</v>
      </c>
      <c r="G1067" s="23" t="s">
        <v>407</v>
      </c>
      <c r="H1067" s="51"/>
      <c r="I1067" s="55">
        <f>IFERROR(VLOOKUP($C1067,[3]Sheet1!$C$1:$AE$1070,7,FALSE),"-")</f>
        <v>12</v>
      </c>
      <c r="J1067" s="55">
        <f>IFERROR(VLOOKUP($C1067,[3]Sheet1!$C$1:$AE$1070,8,FALSE),"-")</f>
        <v>0</v>
      </c>
      <c r="K1067" s="55">
        <f>IFERROR(VLOOKUP($C1067,[3]Sheet1!$C$1:$AE$1070,9,FALSE),"-")</f>
        <v>0</v>
      </c>
      <c r="L1067" s="55">
        <f>IFERROR(VLOOKUP($C1067,[3]Sheet1!$C$1:$AE$1070,10,FALSE),"-")</f>
        <v>12</v>
      </c>
      <c r="M1067" s="55">
        <f>IFERROR(VLOOKUP($C1067,[3]Sheet1!$C$1:$AE$1070,11,FALSE),"-")</f>
        <v>24</v>
      </c>
      <c r="N1067" s="55">
        <f>IFERROR(VLOOKUP($C1067,[3]Sheet1!$C$1:$AE$1070,12,FALSE),"-")</f>
        <v>12</v>
      </c>
      <c r="O1067" s="55">
        <f>IFERROR(VLOOKUP($C1067,[3]Sheet1!$C$1:$AE$1070,13,FALSE),"-")</f>
        <v>0</v>
      </c>
      <c r="P1067" s="55">
        <f>IFERROR(VLOOKUP($C1067,[3]Sheet1!$C$1:$AE$1070,14,FALSE),"-")</f>
        <v>0</v>
      </c>
      <c r="Q1067" s="55">
        <f>IFERROR(VLOOKUP($C1067,[3]Sheet1!$C$1:$AE$1070,15,FALSE),"-")</f>
        <v>0</v>
      </c>
      <c r="R1067" s="55">
        <f>IFERROR(VLOOKUP($C1067,[3]Sheet1!$C$1:$AE$1070,16,FALSE),"-")</f>
        <v>12</v>
      </c>
      <c r="S1067" s="55">
        <f>IFERROR(VLOOKUP($C1067,[3]Sheet1!$C$1:$AE$1070,17,FALSE),"-")</f>
        <v>12</v>
      </c>
      <c r="T1067" s="55">
        <f>IFERROR(VLOOKUP($C1067,[3]Sheet1!$C$1:$AE$1070,18,FALSE),"-")</f>
        <v>0</v>
      </c>
      <c r="U1067" s="148">
        <f>IFERROR(VLOOKUP($C1067,[3]Sheet1!$C$1:$AE$1070,19,FALSE),"-")</f>
        <v>12</v>
      </c>
      <c r="V1067" s="148">
        <f>IFERROR(VLOOKUP($C1067,[3]Sheet1!$C$1:$AE$1070,20,FALSE),"-")</f>
        <v>96</v>
      </c>
      <c r="W1067" s="148" t="str">
        <f>IFERROR(VLOOKUP($C1067,[3]Sheet1!$C$1:$AE$1070,21,FALSE),"-")</f>
        <v xml:space="preserve">SIDE MEMBER SUB     </v>
      </c>
      <c r="X1067" s="158" t="s">
        <v>14</v>
      </c>
      <c r="Y1067" s="158"/>
      <c r="Z1067" s="158"/>
      <c r="AA1067" s="158" t="s">
        <v>614</v>
      </c>
      <c r="AB1067" s="176"/>
      <c r="AC1067" s="177"/>
      <c r="AD1067" s="178" t="s">
        <v>615</v>
      </c>
      <c r="AE1067" s="179"/>
      <c r="AF1067" s="179"/>
      <c r="AG1067" s="180"/>
      <c r="AH1067" s="180"/>
      <c r="AI1067" s="180"/>
      <c r="AJ1067" s="181"/>
      <c r="AK1067" s="181"/>
      <c r="AL1067" s="181"/>
      <c r="AM1067" s="181"/>
      <c r="AN1067" s="181"/>
      <c r="AO1067" s="181"/>
      <c r="AP1067" s="207" t="s">
        <v>616</v>
      </c>
      <c r="AQ1067" s="30"/>
      <c r="AR1067" s="26"/>
    </row>
    <row r="1068" spans="1:44" s="2" customFormat="1">
      <c r="A1068" s="19">
        <v>1035</v>
      </c>
      <c r="B1068" s="8" t="s">
        <v>206</v>
      </c>
      <c r="C1068" s="27">
        <v>7551821160</v>
      </c>
      <c r="D1068" s="25" t="s">
        <v>481</v>
      </c>
      <c r="E1068" s="25"/>
      <c r="F1068" s="22" t="s">
        <v>151</v>
      </c>
      <c r="G1068" s="23" t="s">
        <v>432</v>
      </c>
      <c r="H1068" s="51" t="s">
        <v>475</v>
      </c>
      <c r="I1068" s="55" t="str">
        <f>IFERROR(VLOOKUP($C1068,[3]Sheet1!$C$1:$AE$1070,7,FALSE),"-")</f>
        <v>-</v>
      </c>
      <c r="J1068" s="55" t="str">
        <f>IFERROR(VLOOKUP($C1068,[3]Sheet1!$C$1:$AE$1070,8,FALSE),"-")</f>
        <v>-</v>
      </c>
      <c r="K1068" s="55" t="str">
        <f>IFERROR(VLOOKUP($C1068,[3]Sheet1!$C$1:$AE$1070,9,FALSE),"-")</f>
        <v>-</v>
      </c>
      <c r="L1068" s="55" t="str">
        <f>IFERROR(VLOOKUP($C1068,[3]Sheet1!$C$1:$AE$1070,10,FALSE),"-")</f>
        <v>-</v>
      </c>
      <c r="M1068" s="55" t="str">
        <f>IFERROR(VLOOKUP($C1068,[3]Sheet1!$C$1:$AE$1070,11,FALSE),"-")</f>
        <v>-</v>
      </c>
      <c r="N1068" s="55" t="str">
        <f>IFERROR(VLOOKUP($C1068,[3]Sheet1!$C$1:$AE$1070,12,FALSE),"-")</f>
        <v>-</v>
      </c>
      <c r="O1068" s="55" t="str">
        <f>IFERROR(VLOOKUP($C1068,[3]Sheet1!$C$1:$AE$1070,13,FALSE),"-")</f>
        <v>-</v>
      </c>
      <c r="P1068" s="55" t="str">
        <f>IFERROR(VLOOKUP($C1068,[3]Sheet1!$C$1:$AE$1070,14,FALSE),"-")</f>
        <v>-</v>
      </c>
      <c r="Q1068" s="55" t="str">
        <f>IFERROR(VLOOKUP($C1068,[3]Sheet1!$C$1:$AE$1070,15,FALSE),"-")</f>
        <v>-</v>
      </c>
      <c r="R1068" s="55" t="str">
        <f>IFERROR(VLOOKUP($C1068,[3]Sheet1!$C$1:$AE$1070,16,FALSE),"-")</f>
        <v>-</v>
      </c>
      <c r="S1068" s="55" t="str">
        <f>IFERROR(VLOOKUP($C1068,[3]Sheet1!$C$1:$AE$1070,17,FALSE),"-")</f>
        <v>-</v>
      </c>
      <c r="T1068" s="55" t="str">
        <f>IFERROR(VLOOKUP($C1068,[3]Sheet1!$C$1:$AE$1070,18,FALSE),"-")</f>
        <v>-</v>
      </c>
      <c r="U1068" s="148" t="str">
        <f>IFERROR(VLOOKUP($C1068,[3]Sheet1!$C$1:$AE$1070,19,FALSE),"-")</f>
        <v>-</v>
      </c>
      <c r="V1068" s="148" t="str">
        <f>IFERROR(VLOOKUP($C1068,[3]Sheet1!$C$1:$AE$1070,20,FALSE),"-")</f>
        <v>-</v>
      </c>
      <c r="W1068" s="148" t="str">
        <f>IFERROR(VLOOKUP($C1068,[3]Sheet1!$C$1:$AE$1070,21,FALSE),"-")</f>
        <v>-</v>
      </c>
      <c r="X1068" s="158" t="s">
        <v>14</v>
      </c>
      <c r="Y1068" s="158"/>
      <c r="Z1068" s="158"/>
      <c r="AA1068" s="220" t="s">
        <v>617</v>
      </c>
      <c r="AB1068" s="176"/>
      <c r="AC1068" s="177"/>
      <c r="AD1068" s="178"/>
      <c r="AE1068" s="179"/>
      <c r="AF1068" s="179"/>
      <c r="AG1068" s="180"/>
      <c r="AH1068" s="180"/>
      <c r="AI1068" s="180"/>
      <c r="AJ1068" s="181"/>
      <c r="AK1068" s="181"/>
      <c r="AL1068" s="181"/>
      <c r="AM1068" s="181"/>
      <c r="AN1068" s="181"/>
      <c r="AO1068" s="181"/>
      <c r="AP1068" s="207" t="s">
        <v>618</v>
      </c>
      <c r="AQ1068" s="30"/>
      <c r="AR1068" s="26"/>
    </row>
    <row r="1069" spans="1:44" s="2" customFormat="1">
      <c r="A1069" s="19">
        <v>1036</v>
      </c>
      <c r="B1069" s="8" t="s">
        <v>206</v>
      </c>
      <c r="C1069" s="27">
        <v>7551821170</v>
      </c>
      <c r="D1069" s="25" t="s">
        <v>481</v>
      </c>
      <c r="E1069" s="25"/>
      <c r="F1069" s="22" t="s">
        <v>151</v>
      </c>
      <c r="G1069" s="23" t="s">
        <v>407</v>
      </c>
      <c r="H1069" s="51" t="s">
        <v>475</v>
      </c>
      <c r="I1069" s="55" t="str">
        <f>IFERROR(VLOOKUP($C1069,[3]Sheet1!$C$1:$AE$1070,7,FALSE),"-")</f>
        <v>-</v>
      </c>
      <c r="J1069" s="55" t="str">
        <f>IFERROR(VLOOKUP($C1069,[3]Sheet1!$C$1:$AE$1070,8,FALSE),"-")</f>
        <v>-</v>
      </c>
      <c r="K1069" s="55" t="str">
        <f>IFERROR(VLOOKUP($C1069,[3]Sheet1!$C$1:$AE$1070,9,FALSE),"-")</f>
        <v>-</v>
      </c>
      <c r="L1069" s="55" t="str">
        <f>IFERROR(VLOOKUP($C1069,[3]Sheet1!$C$1:$AE$1070,10,FALSE),"-")</f>
        <v>-</v>
      </c>
      <c r="M1069" s="55" t="str">
        <f>IFERROR(VLOOKUP($C1069,[3]Sheet1!$C$1:$AE$1070,11,FALSE),"-")</f>
        <v>-</v>
      </c>
      <c r="N1069" s="55" t="str">
        <f>IFERROR(VLOOKUP($C1069,[3]Sheet1!$C$1:$AE$1070,12,FALSE),"-")</f>
        <v>-</v>
      </c>
      <c r="O1069" s="55" t="str">
        <f>IFERROR(VLOOKUP($C1069,[3]Sheet1!$C$1:$AE$1070,13,FALSE),"-")</f>
        <v>-</v>
      </c>
      <c r="P1069" s="55" t="str">
        <f>IFERROR(VLOOKUP($C1069,[3]Sheet1!$C$1:$AE$1070,14,FALSE),"-")</f>
        <v>-</v>
      </c>
      <c r="Q1069" s="55" t="str">
        <f>IFERROR(VLOOKUP($C1069,[3]Sheet1!$C$1:$AE$1070,15,FALSE),"-")</f>
        <v>-</v>
      </c>
      <c r="R1069" s="55" t="str">
        <f>IFERROR(VLOOKUP($C1069,[3]Sheet1!$C$1:$AE$1070,16,FALSE),"-")</f>
        <v>-</v>
      </c>
      <c r="S1069" s="55" t="str">
        <f>IFERROR(VLOOKUP($C1069,[3]Sheet1!$C$1:$AE$1070,17,FALSE),"-")</f>
        <v>-</v>
      </c>
      <c r="T1069" s="55" t="str">
        <f>IFERROR(VLOOKUP($C1069,[3]Sheet1!$C$1:$AE$1070,18,FALSE),"-")</f>
        <v>-</v>
      </c>
      <c r="U1069" s="148" t="str">
        <f>IFERROR(VLOOKUP($C1069,[3]Sheet1!$C$1:$AE$1070,19,FALSE),"-")</f>
        <v>-</v>
      </c>
      <c r="V1069" s="148" t="str">
        <f>IFERROR(VLOOKUP($C1069,[3]Sheet1!$C$1:$AE$1070,20,FALSE),"-")</f>
        <v>-</v>
      </c>
      <c r="W1069" s="148" t="str">
        <f>IFERROR(VLOOKUP($C1069,[3]Sheet1!$C$1:$AE$1070,21,FALSE),"-")</f>
        <v>-</v>
      </c>
      <c r="X1069" s="158" t="s">
        <v>14</v>
      </c>
      <c r="Y1069" s="158"/>
      <c r="Z1069" s="158"/>
      <c r="AA1069" s="220" t="s">
        <v>617</v>
      </c>
      <c r="AB1069" s="176"/>
      <c r="AC1069" s="177"/>
      <c r="AD1069" s="178"/>
      <c r="AE1069" s="179"/>
      <c r="AF1069" s="179"/>
      <c r="AG1069" s="180"/>
      <c r="AH1069" s="180"/>
      <c r="AI1069" s="180"/>
      <c r="AJ1069" s="181"/>
      <c r="AK1069" s="181"/>
      <c r="AL1069" s="181"/>
      <c r="AM1069" s="181"/>
      <c r="AN1069" s="181"/>
      <c r="AO1069" s="181"/>
      <c r="AP1069" s="207" t="s">
        <v>618</v>
      </c>
      <c r="AQ1069" s="30"/>
      <c r="AR1069" s="26"/>
    </row>
    <row r="1070" spans="1:44" s="2" customFormat="1">
      <c r="A1070" s="19">
        <v>1037</v>
      </c>
      <c r="B1070" s="8" t="s">
        <v>206</v>
      </c>
      <c r="C1070" s="27">
        <v>8977949130</v>
      </c>
      <c r="D1070" s="25" t="s">
        <v>36</v>
      </c>
      <c r="E1070" s="28" t="s">
        <v>482</v>
      </c>
      <c r="F1070" s="22" t="s">
        <v>151</v>
      </c>
      <c r="G1070" s="23" t="s">
        <v>432</v>
      </c>
      <c r="H1070" s="51"/>
      <c r="I1070" s="55">
        <f>IFERROR(VLOOKUP($C1070,[3]Sheet1!$C$1:$AE$1070,7,FALSE),"-")</f>
        <v>48</v>
      </c>
      <c r="J1070" s="55">
        <f>IFERROR(VLOOKUP($C1070,[3]Sheet1!$C$1:$AE$1070,8,FALSE),"-")</f>
        <v>48</v>
      </c>
      <c r="K1070" s="55">
        <f>IFERROR(VLOOKUP($C1070,[3]Sheet1!$C$1:$AE$1070,9,FALSE),"-")</f>
        <v>0</v>
      </c>
      <c r="L1070" s="55">
        <f>IFERROR(VLOOKUP($C1070,[3]Sheet1!$C$1:$AE$1070,10,FALSE),"-")</f>
        <v>96</v>
      </c>
      <c r="M1070" s="55">
        <f>IFERROR(VLOOKUP($C1070,[3]Sheet1!$C$1:$AE$1070,11,FALSE),"-")</f>
        <v>96</v>
      </c>
      <c r="N1070" s="55">
        <f>IFERROR(VLOOKUP($C1070,[3]Sheet1!$C$1:$AE$1070,12,FALSE),"-")</f>
        <v>120</v>
      </c>
      <c r="O1070" s="55">
        <f>IFERROR(VLOOKUP($C1070,[3]Sheet1!$C$1:$AE$1070,13,FALSE),"-")</f>
        <v>120</v>
      </c>
      <c r="P1070" s="55">
        <f>IFERROR(VLOOKUP($C1070,[3]Sheet1!$C$1:$AE$1070,14,FALSE),"-")</f>
        <v>120</v>
      </c>
      <c r="Q1070" s="55">
        <f>IFERROR(VLOOKUP($C1070,[3]Sheet1!$C$1:$AE$1070,15,FALSE),"-")</f>
        <v>120</v>
      </c>
      <c r="R1070" s="55">
        <f>IFERROR(VLOOKUP($C1070,[3]Sheet1!$C$1:$AE$1070,16,FALSE),"-")</f>
        <v>72</v>
      </c>
      <c r="S1070" s="55">
        <f>IFERROR(VLOOKUP($C1070,[3]Sheet1!$C$1:$AE$1070,17,FALSE),"-")</f>
        <v>120</v>
      </c>
      <c r="T1070" s="55">
        <f>IFERROR(VLOOKUP($C1070,[3]Sheet1!$C$1:$AE$1070,18,FALSE),"-")</f>
        <v>96</v>
      </c>
      <c r="U1070" s="148">
        <f>IFERROR(VLOOKUP($C1070,[3]Sheet1!$C$1:$AE$1070,19,FALSE),"-")</f>
        <v>96</v>
      </c>
      <c r="V1070" s="148">
        <f>IFERROR(VLOOKUP($C1070,[3]Sheet1!$C$1:$AE$1070,20,FALSE),"-")</f>
        <v>1152</v>
      </c>
      <c r="W1070" s="148" t="str">
        <f>IFERROR(VLOOKUP($C1070,[3]Sheet1!$C$1:$AE$1070,21,FALSE),"-")</f>
        <v xml:space="preserve">SIDE MEMBER SUB     </v>
      </c>
      <c r="X1070" s="158" t="s">
        <v>14</v>
      </c>
      <c r="Y1070" s="158"/>
      <c r="Z1070" s="158"/>
      <c r="AA1070" s="221" t="s">
        <v>619</v>
      </c>
      <c r="AB1070" s="176"/>
      <c r="AC1070" s="177"/>
      <c r="AD1070" s="178" t="s">
        <v>620</v>
      </c>
      <c r="AE1070" s="179"/>
      <c r="AF1070" s="179"/>
      <c r="AG1070" s="180"/>
      <c r="AH1070" s="180"/>
      <c r="AI1070" s="180"/>
      <c r="AJ1070" s="181"/>
      <c r="AK1070" s="181"/>
      <c r="AL1070" s="181"/>
      <c r="AM1070" s="181"/>
      <c r="AN1070" s="181"/>
      <c r="AO1070" s="181"/>
      <c r="AP1070" s="222" t="s">
        <v>621</v>
      </c>
      <c r="AQ1070" s="30"/>
      <c r="AR1070" s="26"/>
    </row>
    <row r="1071" spans="1:44" s="2" customFormat="1">
      <c r="A1071" s="19">
        <v>1038</v>
      </c>
      <c r="B1071" s="8" t="s">
        <v>206</v>
      </c>
      <c r="C1071" s="27">
        <v>8977949140</v>
      </c>
      <c r="D1071" s="25" t="s">
        <v>36</v>
      </c>
      <c r="E1071" s="28" t="s">
        <v>482</v>
      </c>
      <c r="F1071" s="22" t="s">
        <v>151</v>
      </c>
      <c r="G1071" s="23" t="s">
        <v>432</v>
      </c>
      <c r="H1071" s="51"/>
      <c r="I1071" s="55" t="str">
        <f>IFERROR(VLOOKUP($C1071,[3]Sheet1!$C$1:$AE$1070,7,FALSE),"-")</f>
        <v>-</v>
      </c>
      <c r="J1071" s="55" t="str">
        <f>IFERROR(VLOOKUP($C1071,[3]Sheet1!$C$1:$AE$1070,8,FALSE),"-")</f>
        <v>-</v>
      </c>
      <c r="K1071" s="55" t="str">
        <f>IFERROR(VLOOKUP($C1071,[3]Sheet1!$C$1:$AE$1070,9,FALSE),"-")</f>
        <v>-</v>
      </c>
      <c r="L1071" s="55" t="str">
        <f>IFERROR(VLOOKUP($C1071,[3]Sheet1!$C$1:$AE$1070,10,FALSE),"-")</f>
        <v>-</v>
      </c>
      <c r="M1071" s="55" t="str">
        <f>IFERROR(VLOOKUP($C1071,[3]Sheet1!$C$1:$AE$1070,11,FALSE),"-")</f>
        <v>-</v>
      </c>
      <c r="N1071" s="55" t="str">
        <f>IFERROR(VLOOKUP($C1071,[3]Sheet1!$C$1:$AE$1070,12,FALSE),"-")</f>
        <v>-</v>
      </c>
      <c r="O1071" s="55" t="str">
        <f>IFERROR(VLOOKUP($C1071,[3]Sheet1!$C$1:$AE$1070,13,FALSE),"-")</f>
        <v>-</v>
      </c>
      <c r="P1071" s="55" t="str">
        <f>IFERROR(VLOOKUP($C1071,[3]Sheet1!$C$1:$AE$1070,14,FALSE),"-")</f>
        <v>-</v>
      </c>
      <c r="Q1071" s="55" t="str">
        <f>IFERROR(VLOOKUP($C1071,[3]Sheet1!$C$1:$AE$1070,15,FALSE),"-")</f>
        <v>-</v>
      </c>
      <c r="R1071" s="55" t="str">
        <f>IFERROR(VLOOKUP($C1071,[3]Sheet1!$C$1:$AE$1070,16,FALSE),"-")</f>
        <v>-</v>
      </c>
      <c r="S1071" s="55" t="str">
        <f>IFERROR(VLOOKUP($C1071,[3]Sheet1!$C$1:$AE$1070,17,FALSE),"-")</f>
        <v>-</v>
      </c>
      <c r="T1071" s="55" t="str">
        <f>IFERROR(VLOOKUP($C1071,[3]Sheet1!$C$1:$AE$1070,18,FALSE),"-")</f>
        <v>-</v>
      </c>
      <c r="U1071" s="148" t="str">
        <f>IFERROR(VLOOKUP($C1071,[3]Sheet1!$C$1:$AE$1070,19,FALSE),"-")</f>
        <v>-</v>
      </c>
      <c r="V1071" s="148" t="str">
        <f>IFERROR(VLOOKUP($C1071,[3]Sheet1!$C$1:$AE$1070,20,FALSE),"-")</f>
        <v>-</v>
      </c>
      <c r="W1071" s="148" t="str">
        <f>IFERROR(VLOOKUP($C1071,[3]Sheet1!$C$1:$AE$1070,21,FALSE),"-")</f>
        <v>-</v>
      </c>
      <c r="X1071" s="158" t="s">
        <v>14</v>
      </c>
      <c r="Y1071" s="158"/>
      <c r="Z1071" s="158"/>
      <c r="AA1071" s="223" t="s">
        <v>622</v>
      </c>
      <c r="AB1071" s="176"/>
      <c r="AC1071" s="177"/>
      <c r="AD1071" s="178" t="s">
        <v>620</v>
      </c>
      <c r="AE1071" s="179"/>
      <c r="AF1071" s="179"/>
      <c r="AG1071" s="180"/>
      <c r="AH1071" s="180"/>
      <c r="AI1071" s="180"/>
      <c r="AJ1071" s="181"/>
      <c r="AK1071" s="181"/>
      <c r="AL1071" s="181"/>
      <c r="AM1071" s="181"/>
      <c r="AN1071" s="181"/>
      <c r="AO1071" s="181"/>
      <c r="AP1071" s="222" t="s">
        <v>621</v>
      </c>
      <c r="AQ1071" s="30"/>
      <c r="AR1071" s="26"/>
    </row>
    <row r="1072" spans="1:44" s="2" customFormat="1">
      <c r="A1072" s="19">
        <v>1039</v>
      </c>
      <c r="B1072" s="8" t="s">
        <v>206</v>
      </c>
      <c r="C1072" s="27">
        <v>8977949380</v>
      </c>
      <c r="D1072" s="25" t="s">
        <v>36</v>
      </c>
      <c r="E1072" s="28" t="s">
        <v>482</v>
      </c>
      <c r="F1072" s="22" t="s">
        <v>151</v>
      </c>
      <c r="G1072" s="23" t="s">
        <v>407</v>
      </c>
      <c r="H1072" s="51"/>
      <c r="I1072" s="55">
        <f>IFERROR(VLOOKUP($C1072,[3]Sheet1!$C$1:$AE$1070,7,FALSE),"-")</f>
        <v>48</v>
      </c>
      <c r="J1072" s="55">
        <f>IFERROR(VLOOKUP($C1072,[3]Sheet1!$C$1:$AE$1070,8,FALSE),"-")</f>
        <v>48</v>
      </c>
      <c r="K1072" s="55">
        <f>IFERROR(VLOOKUP($C1072,[3]Sheet1!$C$1:$AE$1070,9,FALSE),"-")</f>
        <v>0</v>
      </c>
      <c r="L1072" s="55">
        <f>IFERROR(VLOOKUP($C1072,[3]Sheet1!$C$1:$AE$1070,10,FALSE),"-")</f>
        <v>96</v>
      </c>
      <c r="M1072" s="55">
        <f>IFERROR(VLOOKUP($C1072,[3]Sheet1!$C$1:$AE$1070,11,FALSE),"-")</f>
        <v>96</v>
      </c>
      <c r="N1072" s="55">
        <f>IFERROR(VLOOKUP($C1072,[3]Sheet1!$C$1:$AE$1070,12,FALSE),"-")</f>
        <v>120</v>
      </c>
      <c r="O1072" s="55">
        <f>IFERROR(VLOOKUP($C1072,[3]Sheet1!$C$1:$AE$1070,13,FALSE),"-")</f>
        <v>120</v>
      </c>
      <c r="P1072" s="55">
        <f>IFERROR(VLOOKUP($C1072,[3]Sheet1!$C$1:$AE$1070,14,FALSE),"-")</f>
        <v>120</v>
      </c>
      <c r="Q1072" s="55">
        <f>IFERROR(VLOOKUP($C1072,[3]Sheet1!$C$1:$AE$1070,15,FALSE),"-")</f>
        <v>120</v>
      </c>
      <c r="R1072" s="55">
        <f>IFERROR(VLOOKUP($C1072,[3]Sheet1!$C$1:$AE$1070,16,FALSE),"-")</f>
        <v>72</v>
      </c>
      <c r="S1072" s="55">
        <f>IFERROR(VLOOKUP($C1072,[3]Sheet1!$C$1:$AE$1070,17,FALSE),"-")</f>
        <v>120</v>
      </c>
      <c r="T1072" s="55">
        <f>IFERROR(VLOOKUP($C1072,[3]Sheet1!$C$1:$AE$1070,18,FALSE),"-")</f>
        <v>96</v>
      </c>
      <c r="U1072" s="148">
        <f>IFERROR(VLOOKUP($C1072,[3]Sheet1!$C$1:$AE$1070,19,FALSE),"-")</f>
        <v>96</v>
      </c>
      <c r="V1072" s="148">
        <f>IFERROR(VLOOKUP($C1072,[3]Sheet1!$C$1:$AE$1070,20,FALSE),"-")</f>
        <v>1152</v>
      </c>
      <c r="W1072" s="148" t="str">
        <f>IFERROR(VLOOKUP($C1072,[3]Sheet1!$C$1:$AE$1070,21,FALSE),"-")</f>
        <v xml:space="preserve">SIDE MEMBER SUB     </v>
      </c>
      <c r="X1072" s="158" t="s">
        <v>14</v>
      </c>
      <c r="Y1072" s="158"/>
      <c r="Z1072" s="158"/>
      <c r="AA1072" s="221" t="s">
        <v>619</v>
      </c>
      <c r="AB1072" s="176"/>
      <c r="AC1072" s="177"/>
      <c r="AD1072" s="178" t="s">
        <v>620</v>
      </c>
      <c r="AE1072" s="179"/>
      <c r="AF1072" s="179"/>
      <c r="AG1072" s="180"/>
      <c r="AH1072" s="180"/>
      <c r="AI1072" s="180"/>
      <c r="AJ1072" s="181"/>
      <c r="AK1072" s="181"/>
      <c r="AL1072" s="181"/>
      <c r="AM1072" s="181"/>
      <c r="AN1072" s="181"/>
      <c r="AO1072" s="181"/>
      <c r="AP1072" s="222" t="s">
        <v>621</v>
      </c>
      <c r="AQ1072" s="30"/>
      <c r="AR1072" s="26"/>
    </row>
    <row r="1073" spans="1:44" s="2" customFormat="1">
      <c r="A1073" s="19">
        <v>1040</v>
      </c>
      <c r="B1073" s="8" t="s">
        <v>206</v>
      </c>
      <c r="C1073" s="27">
        <v>8977949200</v>
      </c>
      <c r="D1073" s="25" t="s">
        <v>36</v>
      </c>
      <c r="E1073" s="28" t="s">
        <v>483</v>
      </c>
      <c r="F1073" s="22" t="s">
        <v>151</v>
      </c>
      <c r="G1073" s="23" t="s">
        <v>432</v>
      </c>
      <c r="H1073" s="51"/>
      <c r="I1073" s="55">
        <f>IFERROR(VLOOKUP($C1073,[3]Sheet1!$C$1:$AE$1070,7,FALSE),"-")</f>
        <v>48</v>
      </c>
      <c r="J1073" s="55">
        <f>IFERROR(VLOOKUP($C1073,[3]Sheet1!$C$1:$AE$1070,8,FALSE),"-")</f>
        <v>0</v>
      </c>
      <c r="K1073" s="55">
        <f>IFERROR(VLOOKUP($C1073,[3]Sheet1!$C$1:$AE$1070,9,FALSE),"-")</f>
        <v>0</v>
      </c>
      <c r="L1073" s="55">
        <f>IFERROR(VLOOKUP($C1073,[3]Sheet1!$C$1:$AE$1070,10,FALSE),"-")</f>
        <v>0</v>
      </c>
      <c r="M1073" s="55">
        <f>IFERROR(VLOOKUP($C1073,[3]Sheet1!$C$1:$AE$1070,11,FALSE),"-")</f>
        <v>0</v>
      </c>
      <c r="N1073" s="55">
        <f>IFERROR(VLOOKUP($C1073,[3]Sheet1!$C$1:$AE$1070,12,FALSE),"-")</f>
        <v>24</v>
      </c>
      <c r="O1073" s="55">
        <f>IFERROR(VLOOKUP($C1073,[3]Sheet1!$C$1:$AE$1070,13,FALSE),"-")</f>
        <v>0</v>
      </c>
      <c r="P1073" s="55">
        <f>IFERROR(VLOOKUP($C1073,[3]Sheet1!$C$1:$AE$1070,14,FALSE),"-")</f>
        <v>0</v>
      </c>
      <c r="Q1073" s="55">
        <f>IFERROR(VLOOKUP($C1073,[3]Sheet1!$C$1:$AE$1070,15,FALSE),"-")</f>
        <v>0</v>
      </c>
      <c r="R1073" s="55">
        <f>IFERROR(VLOOKUP($C1073,[3]Sheet1!$C$1:$AE$1070,16,FALSE),"-")</f>
        <v>0</v>
      </c>
      <c r="S1073" s="55">
        <f>IFERROR(VLOOKUP($C1073,[3]Sheet1!$C$1:$AE$1070,17,FALSE),"-")</f>
        <v>0</v>
      </c>
      <c r="T1073" s="55">
        <f>IFERROR(VLOOKUP($C1073,[3]Sheet1!$C$1:$AE$1070,18,FALSE),"-")</f>
        <v>0</v>
      </c>
      <c r="U1073" s="148">
        <f>IFERROR(VLOOKUP($C1073,[3]Sheet1!$C$1:$AE$1070,19,FALSE),"-")</f>
        <v>0</v>
      </c>
      <c r="V1073" s="148">
        <f>IFERROR(VLOOKUP($C1073,[3]Sheet1!$C$1:$AE$1070,20,FALSE),"-")</f>
        <v>72</v>
      </c>
      <c r="W1073" s="148" t="str">
        <f>IFERROR(VLOOKUP($C1073,[3]Sheet1!$C$1:$AE$1070,21,FALSE),"-")</f>
        <v xml:space="preserve">SIDE MEMBER SUB     </v>
      </c>
      <c r="X1073" s="158" t="s">
        <v>14</v>
      </c>
      <c r="Y1073" s="158"/>
      <c r="Z1073" s="158"/>
      <c r="AA1073" s="221" t="s">
        <v>623</v>
      </c>
      <c r="AB1073" s="176"/>
      <c r="AC1073" s="177"/>
      <c r="AD1073" s="178" t="s">
        <v>620</v>
      </c>
      <c r="AE1073" s="179"/>
      <c r="AF1073" s="179"/>
      <c r="AG1073" s="180"/>
      <c r="AH1073" s="180"/>
      <c r="AI1073" s="180"/>
      <c r="AJ1073" s="181"/>
      <c r="AK1073" s="181"/>
      <c r="AL1073" s="181"/>
      <c r="AM1073" s="181"/>
      <c r="AN1073" s="181"/>
      <c r="AO1073" s="181"/>
      <c r="AP1073" s="222" t="s">
        <v>621</v>
      </c>
      <c r="AQ1073" s="30"/>
      <c r="AR1073" s="26"/>
    </row>
    <row r="1074" spans="1:44" s="2" customFormat="1">
      <c r="A1074" s="19">
        <v>1041</v>
      </c>
      <c r="B1074" s="8" t="s">
        <v>206</v>
      </c>
      <c r="C1074" s="27">
        <v>8977949210</v>
      </c>
      <c r="D1074" s="25" t="s">
        <v>36</v>
      </c>
      <c r="E1074" s="28" t="s">
        <v>483</v>
      </c>
      <c r="F1074" s="22" t="s">
        <v>151</v>
      </c>
      <c r="G1074" s="23" t="s">
        <v>432</v>
      </c>
      <c r="H1074" s="51"/>
      <c r="I1074" s="55" t="str">
        <f>IFERROR(VLOOKUP($C1074,[3]Sheet1!$C$1:$AE$1070,7,FALSE),"-")</f>
        <v>-</v>
      </c>
      <c r="J1074" s="55" t="str">
        <f>IFERROR(VLOOKUP($C1074,[3]Sheet1!$C$1:$AE$1070,8,FALSE),"-")</f>
        <v>-</v>
      </c>
      <c r="K1074" s="55" t="str">
        <f>IFERROR(VLOOKUP($C1074,[3]Sheet1!$C$1:$AE$1070,9,FALSE),"-")</f>
        <v>-</v>
      </c>
      <c r="L1074" s="55" t="str">
        <f>IFERROR(VLOOKUP($C1074,[3]Sheet1!$C$1:$AE$1070,10,FALSE),"-")</f>
        <v>-</v>
      </c>
      <c r="M1074" s="55" t="str">
        <f>IFERROR(VLOOKUP($C1074,[3]Sheet1!$C$1:$AE$1070,11,FALSE),"-")</f>
        <v>-</v>
      </c>
      <c r="N1074" s="55" t="str">
        <f>IFERROR(VLOOKUP($C1074,[3]Sheet1!$C$1:$AE$1070,12,FALSE),"-")</f>
        <v>-</v>
      </c>
      <c r="O1074" s="55" t="str">
        <f>IFERROR(VLOOKUP($C1074,[3]Sheet1!$C$1:$AE$1070,13,FALSE),"-")</f>
        <v>-</v>
      </c>
      <c r="P1074" s="55" t="str">
        <f>IFERROR(VLOOKUP($C1074,[3]Sheet1!$C$1:$AE$1070,14,FALSE),"-")</f>
        <v>-</v>
      </c>
      <c r="Q1074" s="55" t="str">
        <f>IFERROR(VLOOKUP($C1074,[3]Sheet1!$C$1:$AE$1070,15,FALSE),"-")</f>
        <v>-</v>
      </c>
      <c r="R1074" s="55" t="str">
        <f>IFERROR(VLOOKUP($C1074,[3]Sheet1!$C$1:$AE$1070,16,FALSE),"-")</f>
        <v>-</v>
      </c>
      <c r="S1074" s="55" t="str">
        <f>IFERROR(VLOOKUP($C1074,[3]Sheet1!$C$1:$AE$1070,17,FALSE),"-")</f>
        <v>-</v>
      </c>
      <c r="T1074" s="55" t="str">
        <f>IFERROR(VLOOKUP($C1074,[3]Sheet1!$C$1:$AE$1070,18,FALSE),"-")</f>
        <v>-</v>
      </c>
      <c r="U1074" s="148" t="str">
        <f>IFERROR(VLOOKUP($C1074,[3]Sheet1!$C$1:$AE$1070,19,FALSE),"-")</f>
        <v>-</v>
      </c>
      <c r="V1074" s="148" t="str">
        <f>IFERROR(VLOOKUP($C1074,[3]Sheet1!$C$1:$AE$1070,20,FALSE),"-")</f>
        <v>-</v>
      </c>
      <c r="W1074" s="148" t="str">
        <f>IFERROR(VLOOKUP($C1074,[3]Sheet1!$C$1:$AE$1070,21,FALSE),"-")</f>
        <v>-</v>
      </c>
      <c r="X1074" s="158" t="s">
        <v>14</v>
      </c>
      <c r="Y1074" s="158"/>
      <c r="Z1074" s="158"/>
      <c r="AA1074" s="224" t="s">
        <v>624</v>
      </c>
      <c r="AB1074" s="176"/>
      <c r="AC1074" s="177"/>
      <c r="AD1074" s="178" t="s">
        <v>620</v>
      </c>
      <c r="AE1074" s="179"/>
      <c r="AF1074" s="179"/>
      <c r="AG1074" s="180"/>
      <c r="AH1074" s="180"/>
      <c r="AI1074" s="180"/>
      <c r="AJ1074" s="181"/>
      <c r="AK1074" s="181"/>
      <c r="AL1074" s="181"/>
      <c r="AM1074" s="181"/>
      <c r="AN1074" s="181"/>
      <c r="AO1074" s="181"/>
      <c r="AP1074" s="222" t="s">
        <v>621</v>
      </c>
      <c r="AQ1074" s="30"/>
      <c r="AR1074" s="26"/>
    </row>
    <row r="1075" spans="1:44" s="2" customFormat="1">
      <c r="A1075" s="19">
        <v>1042</v>
      </c>
      <c r="B1075" s="8" t="s">
        <v>206</v>
      </c>
      <c r="C1075" s="27">
        <v>8977949400</v>
      </c>
      <c r="D1075" s="25" t="s">
        <v>36</v>
      </c>
      <c r="E1075" s="28" t="s">
        <v>483</v>
      </c>
      <c r="F1075" s="22" t="s">
        <v>151</v>
      </c>
      <c r="G1075" s="23" t="s">
        <v>407</v>
      </c>
      <c r="H1075" s="51"/>
      <c r="I1075" s="55">
        <f>IFERROR(VLOOKUP($C1075,[3]Sheet1!$C$1:$AE$1070,7,FALSE),"-")</f>
        <v>48</v>
      </c>
      <c r="J1075" s="55">
        <f>IFERROR(VLOOKUP($C1075,[3]Sheet1!$C$1:$AE$1070,8,FALSE),"-")</f>
        <v>0</v>
      </c>
      <c r="K1075" s="55">
        <f>IFERROR(VLOOKUP($C1075,[3]Sheet1!$C$1:$AE$1070,9,FALSE),"-")</f>
        <v>0</v>
      </c>
      <c r="L1075" s="55">
        <f>IFERROR(VLOOKUP($C1075,[3]Sheet1!$C$1:$AE$1070,10,FALSE),"-")</f>
        <v>0</v>
      </c>
      <c r="M1075" s="55">
        <f>IFERROR(VLOOKUP($C1075,[3]Sheet1!$C$1:$AE$1070,11,FALSE),"-")</f>
        <v>0</v>
      </c>
      <c r="N1075" s="55">
        <f>IFERROR(VLOOKUP($C1075,[3]Sheet1!$C$1:$AE$1070,12,FALSE),"-")</f>
        <v>24</v>
      </c>
      <c r="O1075" s="55">
        <f>IFERROR(VLOOKUP($C1075,[3]Sheet1!$C$1:$AE$1070,13,FALSE),"-")</f>
        <v>0</v>
      </c>
      <c r="P1075" s="55">
        <f>IFERROR(VLOOKUP($C1075,[3]Sheet1!$C$1:$AE$1070,14,FALSE),"-")</f>
        <v>0</v>
      </c>
      <c r="Q1075" s="55">
        <f>IFERROR(VLOOKUP($C1075,[3]Sheet1!$C$1:$AE$1070,15,FALSE),"-")</f>
        <v>0</v>
      </c>
      <c r="R1075" s="55">
        <f>IFERROR(VLOOKUP($C1075,[3]Sheet1!$C$1:$AE$1070,16,FALSE),"-")</f>
        <v>0</v>
      </c>
      <c r="S1075" s="55">
        <f>IFERROR(VLOOKUP($C1075,[3]Sheet1!$C$1:$AE$1070,17,FALSE),"-")</f>
        <v>0</v>
      </c>
      <c r="T1075" s="55">
        <f>IFERROR(VLOOKUP($C1075,[3]Sheet1!$C$1:$AE$1070,18,FALSE),"-")</f>
        <v>0</v>
      </c>
      <c r="U1075" s="148">
        <f>IFERROR(VLOOKUP($C1075,[3]Sheet1!$C$1:$AE$1070,19,FALSE),"-")</f>
        <v>0</v>
      </c>
      <c r="V1075" s="148">
        <f>IFERROR(VLOOKUP($C1075,[3]Sheet1!$C$1:$AE$1070,20,FALSE),"-")</f>
        <v>72</v>
      </c>
      <c r="W1075" s="148" t="str">
        <f>IFERROR(VLOOKUP($C1075,[3]Sheet1!$C$1:$AE$1070,21,FALSE),"-")</f>
        <v xml:space="preserve">SIDE MEMBER SUB     </v>
      </c>
      <c r="X1075" s="158" t="s">
        <v>14</v>
      </c>
      <c r="Y1075" s="158"/>
      <c r="Z1075" s="158"/>
      <c r="AA1075" s="221" t="s">
        <v>623</v>
      </c>
      <c r="AB1075" s="176"/>
      <c r="AC1075" s="177"/>
      <c r="AD1075" s="178" t="s">
        <v>620</v>
      </c>
      <c r="AE1075" s="179"/>
      <c r="AF1075" s="179"/>
      <c r="AG1075" s="180"/>
      <c r="AH1075" s="180"/>
      <c r="AI1075" s="180"/>
      <c r="AJ1075" s="181"/>
      <c r="AK1075" s="181"/>
      <c r="AL1075" s="181"/>
      <c r="AM1075" s="181"/>
      <c r="AN1075" s="181"/>
      <c r="AO1075" s="181"/>
      <c r="AP1075" s="222" t="s">
        <v>621</v>
      </c>
      <c r="AQ1075" s="30"/>
      <c r="AR1075" s="26"/>
    </row>
    <row r="1076" spans="1:44" s="2" customFormat="1">
      <c r="A1076" s="19">
        <v>1043</v>
      </c>
      <c r="B1076" s="8" t="s">
        <v>206</v>
      </c>
      <c r="C1076" s="27">
        <v>8977949240</v>
      </c>
      <c r="D1076" s="25" t="s">
        <v>36</v>
      </c>
      <c r="E1076" s="28" t="s">
        <v>482</v>
      </c>
      <c r="F1076" s="22" t="s">
        <v>151</v>
      </c>
      <c r="G1076" s="23" t="s">
        <v>432</v>
      </c>
      <c r="H1076" s="51"/>
      <c r="I1076" s="55">
        <f>IFERROR(VLOOKUP($C1076,[3]Sheet1!$C$1:$AE$1070,7,FALSE),"-")</f>
        <v>0</v>
      </c>
      <c r="J1076" s="55">
        <f>IFERROR(VLOOKUP($C1076,[3]Sheet1!$C$1:$AE$1070,8,FALSE),"-")</f>
        <v>0</v>
      </c>
      <c r="K1076" s="55">
        <f>IFERROR(VLOOKUP($C1076,[3]Sheet1!$C$1:$AE$1070,9,FALSE),"-")</f>
        <v>0</v>
      </c>
      <c r="L1076" s="55">
        <f>IFERROR(VLOOKUP($C1076,[3]Sheet1!$C$1:$AE$1070,10,FALSE),"-")</f>
        <v>0</v>
      </c>
      <c r="M1076" s="55">
        <f>IFERROR(VLOOKUP($C1076,[3]Sheet1!$C$1:$AE$1070,11,FALSE),"-")</f>
        <v>0</v>
      </c>
      <c r="N1076" s="55">
        <f>IFERROR(VLOOKUP($C1076,[3]Sheet1!$C$1:$AE$1070,12,FALSE),"-")</f>
        <v>0</v>
      </c>
      <c r="O1076" s="55">
        <f>IFERROR(VLOOKUP($C1076,[3]Sheet1!$C$1:$AE$1070,13,FALSE),"-")</f>
        <v>0</v>
      </c>
      <c r="P1076" s="55">
        <f>IFERROR(VLOOKUP($C1076,[3]Sheet1!$C$1:$AE$1070,14,FALSE),"-")</f>
        <v>0</v>
      </c>
      <c r="Q1076" s="55">
        <f>IFERROR(VLOOKUP($C1076,[3]Sheet1!$C$1:$AE$1070,15,FALSE),"-")</f>
        <v>0</v>
      </c>
      <c r="R1076" s="55">
        <f>IFERROR(VLOOKUP($C1076,[3]Sheet1!$C$1:$AE$1070,16,FALSE),"-")</f>
        <v>0</v>
      </c>
      <c r="S1076" s="55">
        <f>IFERROR(VLOOKUP($C1076,[3]Sheet1!$C$1:$AE$1070,17,FALSE),"-")</f>
        <v>12</v>
      </c>
      <c r="T1076" s="55">
        <f>IFERROR(VLOOKUP($C1076,[3]Sheet1!$C$1:$AE$1070,18,FALSE),"-")</f>
        <v>0</v>
      </c>
      <c r="U1076" s="148">
        <f>IFERROR(VLOOKUP($C1076,[3]Sheet1!$C$1:$AE$1070,19,FALSE),"-")</f>
        <v>12</v>
      </c>
      <c r="V1076" s="148">
        <f>IFERROR(VLOOKUP($C1076,[3]Sheet1!$C$1:$AE$1070,20,FALSE),"-")</f>
        <v>24</v>
      </c>
      <c r="W1076" s="148" t="str">
        <f>IFERROR(VLOOKUP($C1076,[3]Sheet1!$C$1:$AE$1070,21,FALSE),"-")</f>
        <v xml:space="preserve">SIDE MEMBER SUB     </v>
      </c>
      <c r="X1076" s="158" t="s">
        <v>14</v>
      </c>
      <c r="Y1076" s="158"/>
      <c r="Z1076" s="158"/>
      <c r="AA1076" s="176" t="s">
        <v>625</v>
      </c>
      <c r="AB1076" s="176"/>
      <c r="AC1076" s="177"/>
      <c r="AD1076" s="178" t="s">
        <v>620</v>
      </c>
      <c r="AE1076" s="179"/>
      <c r="AF1076" s="179"/>
      <c r="AG1076" s="180"/>
      <c r="AH1076" s="180"/>
      <c r="AI1076" s="180"/>
      <c r="AJ1076" s="181"/>
      <c r="AK1076" s="181"/>
      <c r="AL1076" s="181"/>
      <c r="AM1076" s="181"/>
      <c r="AN1076" s="181"/>
      <c r="AO1076" s="181"/>
      <c r="AP1076" s="222" t="s">
        <v>621</v>
      </c>
      <c r="AQ1076" s="30"/>
      <c r="AR1076" s="26"/>
    </row>
    <row r="1077" spans="1:44" s="2" customFormat="1">
      <c r="A1077" s="19">
        <v>1044</v>
      </c>
      <c r="B1077" s="8" t="s">
        <v>206</v>
      </c>
      <c r="C1077" s="27">
        <v>8977949440</v>
      </c>
      <c r="D1077" s="25" t="s">
        <v>36</v>
      </c>
      <c r="E1077" s="28" t="s">
        <v>482</v>
      </c>
      <c r="F1077" s="22" t="s">
        <v>151</v>
      </c>
      <c r="G1077" s="23" t="s">
        <v>407</v>
      </c>
      <c r="H1077" s="51"/>
      <c r="I1077" s="55">
        <f>IFERROR(VLOOKUP($C1077,[3]Sheet1!$C$1:$AE$1070,7,FALSE),"-")</f>
        <v>0</v>
      </c>
      <c r="J1077" s="55">
        <f>IFERROR(VLOOKUP($C1077,[3]Sheet1!$C$1:$AE$1070,8,FALSE),"-")</f>
        <v>0</v>
      </c>
      <c r="K1077" s="55">
        <f>IFERROR(VLOOKUP($C1077,[3]Sheet1!$C$1:$AE$1070,9,FALSE),"-")</f>
        <v>0</v>
      </c>
      <c r="L1077" s="55">
        <f>IFERROR(VLOOKUP($C1077,[3]Sheet1!$C$1:$AE$1070,10,FALSE),"-")</f>
        <v>0</v>
      </c>
      <c r="M1077" s="55">
        <f>IFERROR(VLOOKUP($C1077,[3]Sheet1!$C$1:$AE$1070,11,FALSE),"-")</f>
        <v>0</v>
      </c>
      <c r="N1077" s="55">
        <f>IFERROR(VLOOKUP($C1077,[3]Sheet1!$C$1:$AE$1070,12,FALSE),"-")</f>
        <v>0</v>
      </c>
      <c r="O1077" s="55">
        <f>IFERROR(VLOOKUP($C1077,[3]Sheet1!$C$1:$AE$1070,13,FALSE),"-")</f>
        <v>0</v>
      </c>
      <c r="P1077" s="55">
        <f>IFERROR(VLOOKUP($C1077,[3]Sheet1!$C$1:$AE$1070,14,FALSE),"-")</f>
        <v>0</v>
      </c>
      <c r="Q1077" s="55">
        <f>IFERROR(VLOOKUP($C1077,[3]Sheet1!$C$1:$AE$1070,15,FALSE),"-")</f>
        <v>0</v>
      </c>
      <c r="R1077" s="55">
        <f>IFERROR(VLOOKUP($C1077,[3]Sheet1!$C$1:$AE$1070,16,FALSE),"-")</f>
        <v>0</v>
      </c>
      <c r="S1077" s="55">
        <f>IFERROR(VLOOKUP($C1077,[3]Sheet1!$C$1:$AE$1070,17,FALSE),"-")</f>
        <v>12</v>
      </c>
      <c r="T1077" s="55">
        <f>IFERROR(VLOOKUP($C1077,[3]Sheet1!$C$1:$AE$1070,18,FALSE),"-")</f>
        <v>0</v>
      </c>
      <c r="U1077" s="148">
        <f>IFERROR(VLOOKUP($C1077,[3]Sheet1!$C$1:$AE$1070,19,FALSE),"-")</f>
        <v>12</v>
      </c>
      <c r="V1077" s="148">
        <f>IFERROR(VLOOKUP($C1077,[3]Sheet1!$C$1:$AE$1070,20,FALSE),"-")</f>
        <v>24</v>
      </c>
      <c r="W1077" s="148" t="str">
        <f>IFERROR(VLOOKUP($C1077,[3]Sheet1!$C$1:$AE$1070,21,FALSE),"-")</f>
        <v xml:space="preserve">SIDE MEMBER SUB     </v>
      </c>
      <c r="X1077" s="158" t="s">
        <v>14</v>
      </c>
      <c r="Y1077" s="158"/>
      <c r="Z1077" s="158"/>
      <c r="AA1077" s="176" t="s">
        <v>625</v>
      </c>
      <c r="AB1077" s="176"/>
      <c r="AC1077" s="177"/>
      <c r="AD1077" s="178" t="s">
        <v>620</v>
      </c>
      <c r="AE1077" s="179"/>
      <c r="AF1077" s="179"/>
      <c r="AG1077" s="180"/>
      <c r="AH1077" s="180"/>
      <c r="AI1077" s="180"/>
      <c r="AJ1077" s="181"/>
      <c r="AK1077" s="181"/>
      <c r="AL1077" s="181"/>
      <c r="AM1077" s="181"/>
      <c r="AN1077" s="181"/>
      <c r="AO1077" s="181"/>
      <c r="AP1077" s="222" t="s">
        <v>621</v>
      </c>
      <c r="AQ1077" s="30"/>
      <c r="AR1077" s="26"/>
    </row>
    <row r="1078" spans="1:44" s="2" customFormat="1">
      <c r="A1078" s="19">
        <v>1045</v>
      </c>
      <c r="B1078" s="8" t="s">
        <v>206</v>
      </c>
      <c r="C1078" s="27">
        <v>8977949220</v>
      </c>
      <c r="D1078" s="25" t="s">
        <v>36</v>
      </c>
      <c r="E1078" s="28" t="s">
        <v>484</v>
      </c>
      <c r="F1078" s="22" t="s">
        <v>151</v>
      </c>
      <c r="G1078" s="23" t="s">
        <v>432</v>
      </c>
      <c r="H1078" s="51"/>
      <c r="I1078" s="55">
        <f>IFERROR(VLOOKUP($C1078,[3]Sheet1!$C$1:$AE$1070,7,FALSE),"-")</f>
        <v>12</v>
      </c>
      <c r="J1078" s="55">
        <f>IFERROR(VLOOKUP($C1078,[3]Sheet1!$C$1:$AE$1070,8,FALSE),"-")</f>
        <v>36</v>
      </c>
      <c r="K1078" s="55">
        <f>IFERROR(VLOOKUP($C1078,[3]Sheet1!$C$1:$AE$1070,9,FALSE),"-")</f>
        <v>0</v>
      </c>
      <c r="L1078" s="55">
        <f>IFERROR(VLOOKUP($C1078,[3]Sheet1!$C$1:$AE$1070,10,FALSE),"-")</f>
        <v>12</v>
      </c>
      <c r="M1078" s="55">
        <f>IFERROR(VLOOKUP($C1078,[3]Sheet1!$C$1:$AE$1070,11,FALSE),"-")</f>
        <v>0</v>
      </c>
      <c r="N1078" s="55">
        <f>IFERROR(VLOOKUP($C1078,[3]Sheet1!$C$1:$AE$1070,12,FALSE),"-")</f>
        <v>24</v>
      </c>
      <c r="O1078" s="55">
        <f>IFERROR(VLOOKUP($C1078,[3]Sheet1!$C$1:$AE$1070,13,FALSE),"-")</f>
        <v>24</v>
      </c>
      <c r="P1078" s="55">
        <f>IFERROR(VLOOKUP($C1078,[3]Sheet1!$C$1:$AE$1070,14,FALSE),"-")</f>
        <v>24</v>
      </c>
      <c r="Q1078" s="55">
        <f>IFERROR(VLOOKUP($C1078,[3]Sheet1!$C$1:$AE$1070,15,FALSE),"-")</f>
        <v>36</v>
      </c>
      <c r="R1078" s="55">
        <f>IFERROR(VLOOKUP($C1078,[3]Sheet1!$C$1:$AE$1070,16,FALSE),"-")</f>
        <v>0</v>
      </c>
      <c r="S1078" s="55">
        <f>IFERROR(VLOOKUP($C1078,[3]Sheet1!$C$1:$AE$1070,17,FALSE),"-")</f>
        <v>24</v>
      </c>
      <c r="T1078" s="55">
        <f>IFERROR(VLOOKUP($C1078,[3]Sheet1!$C$1:$AE$1070,18,FALSE),"-")</f>
        <v>24</v>
      </c>
      <c r="U1078" s="148">
        <f>IFERROR(VLOOKUP($C1078,[3]Sheet1!$C$1:$AE$1070,19,FALSE),"-")</f>
        <v>12</v>
      </c>
      <c r="V1078" s="148">
        <f>IFERROR(VLOOKUP($C1078,[3]Sheet1!$C$1:$AE$1070,20,FALSE),"-")</f>
        <v>228</v>
      </c>
      <c r="W1078" s="148" t="str">
        <f>IFERROR(VLOOKUP($C1078,[3]Sheet1!$C$1:$AE$1070,21,FALSE),"-")</f>
        <v xml:space="preserve">SIDE MEMBER SUB     </v>
      </c>
      <c r="X1078" s="158" t="s">
        <v>14</v>
      </c>
      <c r="Y1078" s="158"/>
      <c r="Z1078" s="158"/>
      <c r="AA1078" s="221" t="s">
        <v>626</v>
      </c>
      <c r="AB1078" s="176"/>
      <c r="AC1078" s="177"/>
      <c r="AD1078" s="178" t="s">
        <v>620</v>
      </c>
      <c r="AE1078" s="179"/>
      <c r="AF1078" s="179"/>
      <c r="AG1078" s="180"/>
      <c r="AH1078" s="180"/>
      <c r="AI1078" s="180"/>
      <c r="AJ1078" s="181"/>
      <c r="AK1078" s="181"/>
      <c r="AL1078" s="181"/>
      <c r="AM1078" s="181"/>
      <c r="AN1078" s="181"/>
      <c r="AO1078" s="181"/>
      <c r="AP1078" s="222" t="s">
        <v>621</v>
      </c>
      <c r="AQ1078" s="30"/>
      <c r="AR1078" s="26"/>
    </row>
    <row r="1079" spans="1:44" s="2" customFormat="1">
      <c r="A1079" s="19">
        <v>1046</v>
      </c>
      <c r="B1079" s="8" t="s">
        <v>206</v>
      </c>
      <c r="C1079" s="27">
        <v>8977949420</v>
      </c>
      <c r="D1079" s="25" t="s">
        <v>36</v>
      </c>
      <c r="E1079" s="28" t="s">
        <v>484</v>
      </c>
      <c r="F1079" s="22" t="s">
        <v>151</v>
      </c>
      <c r="G1079" s="23" t="s">
        <v>407</v>
      </c>
      <c r="H1079" s="51"/>
      <c r="I1079" s="55">
        <f>IFERROR(VLOOKUP($C1079,[3]Sheet1!$C$1:$AE$1070,7,FALSE),"-")</f>
        <v>12</v>
      </c>
      <c r="J1079" s="55">
        <f>IFERROR(VLOOKUP($C1079,[3]Sheet1!$C$1:$AE$1070,8,FALSE),"-")</f>
        <v>36</v>
      </c>
      <c r="K1079" s="55">
        <f>IFERROR(VLOOKUP($C1079,[3]Sheet1!$C$1:$AE$1070,9,FALSE),"-")</f>
        <v>0</v>
      </c>
      <c r="L1079" s="55">
        <f>IFERROR(VLOOKUP($C1079,[3]Sheet1!$C$1:$AE$1070,10,FALSE),"-")</f>
        <v>12</v>
      </c>
      <c r="M1079" s="55">
        <f>IFERROR(VLOOKUP($C1079,[3]Sheet1!$C$1:$AE$1070,11,FALSE),"-")</f>
        <v>0</v>
      </c>
      <c r="N1079" s="55">
        <f>IFERROR(VLOOKUP($C1079,[3]Sheet1!$C$1:$AE$1070,12,FALSE),"-")</f>
        <v>24</v>
      </c>
      <c r="O1079" s="55">
        <f>IFERROR(VLOOKUP($C1079,[3]Sheet1!$C$1:$AE$1070,13,FALSE),"-")</f>
        <v>24</v>
      </c>
      <c r="P1079" s="55">
        <f>IFERROR(VLOOKUP($C1079,[3]Sheet1!$C$1:$AE$1070,14,FALSE),"-")</f>
        <v>24</v>
      </c>
      <c r="Q1079" s="55">
        <f>IFERROR(VLOOKUP($C1079,[3]Sheet1!$C$1:$AE$1070,15,FALSE),"-")</f>
        <v>36</v>
      </c>
      <c r="R1079" s="55">
        <f>IFERROR(VLOOKUP($C1079,[3]Sheet1!$C$1:$AE$1070,16,FALSE),"-")</f>
        <v>0</v>
      </c>
      <c r="S1079" s="55">
        <f>IFERROR(VLOOKUP($C1079,[3]Sheet1!$C$1:$AE$1070,17,FALSE),"-")</f>
        <v>24</v>
      </c>
      <c r="T1079" s="55">
        <f>IFERROR(VLOOKUP($C1079,[3]Sheet1!$C$1:$AE$1070,18,FALSE),"-")</f>
        <v>24</v>
      </c>
      <c r="U1079" s="148">
        <f>IFERROR(VLOOKUP($C1079,[3]Sheet1!$C$1:$AE$1070,19,FALSE),"-")</f>
        <v>12</v>
      </c>
      <c r="V1079" s="148">
        <f>IFERROR(VLOOKUP($C1079,[3]Sheet1!$C$1:$AE$1070,20,FALSE),"-")</f>
        <v>228</v>
      </c>
      <c r="W1079" s="148" t="str">
        <f>IFERROR(VLOOKUP($C1079,[3]Sheet1!$C$1:$AE$1070,21,FALSE),"-")</f>
        <v xml:space="preserve">SIDE MEMBER SUB     </v>
      </c>
      <c r="X1079" s="158" t="s">
        <v>14</v>
      </c>
      <c r="Y1079" s="158"/>
      <c r="Z1079" s="158"/>
      <c r="AA1079" s="221" t="s">
        <v>626</v>
      </c>
      <c r="AB1079" s="176"/>
      <c r="AC1079" s="177"/>
      <c r="AD1079" s="178" t="s">
        <v>620</v>
      </c>
      <c r="AE1079" s="179"/>
      <c r="AF1079" s="179"/>
      <c r="AG1079" s="180"/>
      <c r="AH1079" s="180"/>
      <c r="AI1079" s="180"/>
      <c r="AJ1079" s="181"/>
      <c r="AK1079" s="181"/>
      <c r="AL1079" s="181"/>
      <c r="AM1079" s="181"/>
      <c r="AN1079" s="181"/>
      <c r="AO1079" s="181"/>
      <c r="AP1079" s="222" t="s">
        <v>621</v>
      </c>
      <c r="AQ1079" s="30"/>
      <c r="AR1079" s="26"/>
    </row>
    <row r="1080" spans="1:44" s="2" customFormat="1">
      <c r="A1080" s="19">
        <v>1047</v>
      </c>
      <c r="B1080" s="8" t="s">
        <v>206</v>
      </c>
      <c r="C1080" s="27">
        <v>8981581070</v>
      </c>
      <c r="D1080" s="25" t="s">
        <v>164</v>
      </c>
      <c r="E1080" s="25"/>
      <c r="F1080" s="22" t="s">
        <v>151</v>
      </c>
      <c r="G1080" s="23" t="s">
        <v>432</v>
      </c>
      <c r="H1080" s="51"/>
      <c r="I1080" s="55">
        <f>IFERROR(VLOOKUP($C1080,[3]Sheet1!$C$1:$AE$1070,7,FALSE),"-")</f>
        <v>6</v>
      </c>
      <c r="J1080" s="55">
        <f>IFERROR(VLOOKUP($C1080,[3]Sheet1!$C$1:$AE$1070,8,FALSE),"-")</f>
        <v>18</v>
      </c>
      <c r="K1080" s="55">
        <f>IFERROR(VLOOKUP($C1080,[3]Sheet1!$C$1:$AE$1070,9,FALSE),"-")</f>
        <v>0</v>
      </c>
      <c r="L1080" s="55">
        <f>IFERROR(VLOOKUP($C1080,[3]Sheet1!$C$1:$AE$1070,10,FALSE),"-")</f>
        <v>24</v>
      </c>
      <c r="M1080" s="55">
        <f>IFERROR(VLOOKUP($C1080,[3]Sheet1!$C$1:$AE$1070,11,FALSE),"-")</f>
        <v>18</v>
      </c>
      <c r="N1080" s="55">
        <f>IFERROR(VLOOKUP($C1080,[3]Sheet1!$C$1:$AE$1070,12,FALSE),"-")</f>
        <v>6</v>
      </c>
      <c r="O1080" s="55">
        <f>IFERROR(VLOOKUP($C1080,[3]Sheet1!$C$1:$AE$1070,13,FALSE),"-")</f>
        <v>6</v>
      </c>
      <c r="P1080" s="55">
        <f>IFERROR(VLOOKUP($C1080,[3]Sheet1!$C$1:$AE$1070,14,FALSE),"-")</f>
        <v>6</v>
      </c>
      <c r="Q1080" s="55">
        <f>IFERROR(VLOOKUP($C1080,[3]Sheet1!$C$1:$AE$1070,15,FALSE),"-")</f>
        <v>6</v>
      </c>
      <c r="R1080" s="55">
        <f>IFERROR(VLOOKUP($C1080,[3]Sheet1!$C$1:$AE$1070,16,FALSE),"-")</f>
        <v>6</v>
      </c>
      <c r="S1080" s="55">
        <f>IFERROR(VLOOKUP($C1080,[3]Sheet1!$C$1:$AE$1070,17,FALSE),"-")</f>
        <v>12</v>
      </c>
      <c r="T1080" s="55">
        <f>IFERROR(VLOOKUP($C1080,[3]Sheet1!$C$1:$AE$1070,18,FALSE),"-")</f>
        <v>6</v>
      </c>
      <c r="U1080" s="148">
        <f>IFERROR(VLOOKUP($C1080,[3]Sheet1!$C$1:$AE$1070,19,FALSE),"-")</f>
        <v>12</v>
      </c>
      <c r="V1080" s="148">
        <f>IFERROR(VLOOKUP($C1080,[3]Sheet1!$C$1:$AE$1070,20,FALSE),"-")</f>
        <v>126</v>
      </c>
      <c r="W1080" s="148" t="str">
        <f>IFERROR(VLOOKUP($C1080,[3]Sheet1!$C$1:$AE$1070,21,FALSE),"-")</f>
        <v xml:space="preserve">SIDE MEMBER SUB     </v>
      </c>
      <c r="X1080" s="158" t="s">
        <v>14</v>
      </c>
      <c r="Y1080" s="158"/>
      <c r="Z1080" s="158"/>
      <c r="AA1080" s="225" t="s">
        <v>627</v>
      </c>
      <c r="AB1080" s="158"/>
      <c r="AC1080" s="179"/>
      <c r="AD1080" s="178">
        <v>0</v>
      </c>
      <c r="AE1080" s="179"/>
      <c r="AF1080" s="179"/>
      <c r="AG1080" s="180"/>
      <c r="AH1080" s="180"/>
      <c r="AI1080" s="180"/>
      <c r="AJ1080" s="181"/>
      <c r="AK1080" s="181"/>
      <c r="AL1080" s="181"/>
      <c r="AM1080" s="181"/>
      <c r="AN1080" s="181"/>
      <c r="AO1080" s="181"/>
      <c r="AP1080" s="196"/>
      <c r="AQ1080" s="30"/>
      <c r="AR1080" s="26"/>
    </row>
    <row r="1081" spans="1:44" s="2" customFormat="1">
      <c r="A1081" s="19">
        <v>1048</v>
      </c>
      <c r="B1081" s="8" t="s">
        <v>206</v>
      </c>
      <c r="C1081" s="27">
        <v>8975247830</v>
      </c>
      <c r="D1081" s="25" t="s">
        <v>8</v>
      </c>
      <c r="E1081" s="25"/>
      <c r="F1081" s="22" t="s">
        <v>151</v>
      </c>
      <c r="G1081" s="23" t="s">
        <v>407</v>
      </c>
      <c r="H1081" s="51"/>
      <c r="I1081" s="55">
        <f>IFERROR(VLOOKUP($C1081,[3]Sheet1!$C$1:$AE$1070,7,FALSE),"-")</f>
        <v>0</v>
      </c>
      <c r="J1081" s="55">
        <f>IFERROR(VLOOKUP($C1081,[3]Sheet1!$C$1:$AE$1070,8,FALSE),"-")</f>
        <v>6</v>
      </c>
      <c r="K1081" s="55">
        <f>IFERROR(VLOOKUP($C1081,[3]Sheet1!$C$1:$AE$1070,9,FALSE),"-")</f>
        <v>0</v>
      </c>
      <c r="L1081" s="55">
        <f>IFERROR(VLOOKUP($C1081,[3]Sheet1!$C$1:$AE$1070,10,FALSE),"-")</f>
        <v>12</v>
      </c>
      <c r="M1081" s="55">
        <f>IFERROR(VLOOKUP($C1081,[3]Sheet1!$C$1:$AE$1070,11,FALSE),"-")</f>
        <v>6</v>
      </c>
      <c r="N1081" s="55">
        <f>IFERROR(VLOOKUP($C1081,[3]Sheet1!$C$1:$AE$1070,12,FALSE),"-")</f>
        <v>0</v>
      </c>
      <c r="O1081" s="55">
        <f>IFERROR(VLOOKUP($C1081,[3]Sheet1!$C$1:$AE$1070,13,FALSE),"-")</f>
        <v>6</v>
      </c>
      <c r="P1081" s="55">
        <f>IFERROR(VLOOKUP($C1081,[3]Sheet1!$C$1:$AE$1070,14,FALSE),"-")</f>
        <v>12</v>
      </c>
      <c r="Q1081" s="55">
        <f>IFERROR(VLOOKUP($C1081,[3]Sheet1!$C$1:$AE$1070,15,FALSE),"-")</f>
        <v>6</v>
      </c>
      <c r="R1081" s="55">
        <f>IFERROR(VLOOKUP($C1081,[3]Sheet1!$C$1:$AE$1070,16,FALSE),"-")</f>
        <v>12</v>
      </c>
      <c r="S1081" s="55">
        <f>IFERROR(VLOOKUP($C1081,[3]Sheet1!$C$1:$AE$1070,17,FALSE),"-")</f>
        <v>6</v>
      </c>
      <c r="T1081" s="55">
        <f>IFERROR(VLOOKUP($C1081,[3]Sheet1!$C$1:$AE$1070,18,FALSE),"-")</f>
        <v>0</v>
      </c>
      <c r="U1081" s="148">
        <f>IFERROR(VLOOKUP($C1081,[3]Sheet1!$C$1:$AE$1070,19,FALSE),"-")</f>
        <v>9</v>
      </c>
      <c r="V1081" s="148">
        <f>IFERROR(VLOOKUP($C1081,[3]Sheet1!$C$1:$AE$1070,20,FALSE),"-")</f>
        <v>75</v>
      </c>
      <c r="W1081" s="148" t="str">
        <f>IFERROR(VLOOKUP($C1081,[3]Sheet1!$C$1:$AE$1070,21,FALSE),"-")</f>
        <v xml:space="preserve">SIDE MEMBER SUB     </v>
      </c>
      <c r="X1081" s="158" t="s">
        <v>14</v>
      </c>
      <c r="Y1081" s="158"/>
      <c r="Z1081" s="158"/>
      <c r="AA1081" s="225" t="s">
        <v>628</v>
      </c>
      <c r="AB1081" s="176"/>
      <c r="AC1081" s="177"/>
      <c r="AD1081" s="178" t="s">
        <v>610</v>
      </c>
      <c r="AE1081" s="179"/>
      <c r="AF1081" s="179"/>
      <c r="AG1081" s="180"/>
      <c r="AH1081" s="180"/>
      <c r="AI1081" s="180"/>
      <c r="AJ1081" s="181"/>
      <c r="AK1081" s="181"/>
      <c r="AL1081" s="181"/>
      <c r="AM1081" s="181"/>
      <c r="AN1081" s="181"/>
      <c r="AO1081" s="181"/>
      <c r="AP1081" s="214" t="s">
        <v>629</v>
      </c>
      <c r="AQ1081" s="30"/>
      <c r="AR1081" s="26"/>
    </row>
    <row r="1082" spans="1:44" s="2" customFormat="1">
      <c r="A1082" s="19">
        <v>1049</v>
      </c>
      <c r="B1082" s="8" t="s">
        <v>206</v>
      </c>
      <c r="C1082" s="27">
        <v>8975360550</v>
      </c>
      <c r="D1082" s="25" t="s">
        <v>485</v>
      </c>
      <c r="E1082" s="25"/>
      <c r="F1082" s="22" t="s">
        <v>151</v>
      </c>
      <c r="G1082" s="23" t="s">
        <v>432</v>
      </c>
      <c r="H1082" s="51"/>
      <c r="I1082" s="55">
        <f>IFERROR(VLOOKUP($C1082,[3]Sheet1!$C$1:$AE$1070,7,FALSE),"-")</f>
        <v>0</v>
      </c>
      <c r="J1082" s="55">
        <f>IFERROR(VLOOKUP($C1082,[3]Sheet1!$C$1:$AE$1070,8,FALSE),"-")</f>
        <v>6</v>
      </c>
      <c r="K1082" s="55">
        <f>IFERROR(VLOOKUP($C1082,[3]Sheet1!$C$1:$AE$1070,9,FALSE),"-")</f>
        <v>0</v>
      </c>
      <c r="L1082" s="55">
        <f>IFERROR(VLOOKUP($C1082,[3]Sheet1!$C$1:$AE$1070,10,FALSE),"-")</f>
        <v>0</v>
      </c>
      <c r="M1082" s="55">
        <f>IFERROR(VLOOKUP($C1082,[3]Sheet1!$C$1:$AE$1070,11,FALSE),"-")</f>
        <v>0</v>
      </c>
      <c r="N1082" s="55">
        <f>IFERROR(VLOOKUP($C1082,[3]Sheet1!$C$1:$AE$1070,12,FALSE),"-")</f>
        <v>12</v>
      </c>
      <c r="O1082" s="55">
        <f>IFERROR(VLOOKUP($C1082,[3]Sheet1!$C$1:$AE$1070,13,FALSE),"-")</f>
        <v>12</v>
      </c>
      <c r="P1082" s="55">
        <f>IFERROR(VLOOKUP($C1082,[3]Sheet1!$C$1:$AE$1070,14,FALSE),"-")</f>
        <v>12</v>
      </c>
      <c r="Q1082" s="55">
        <f>IFERROR(VLOOKUP($C1082,[3]Sheet1!$C$1:$AE$1070,15,FALSE),"-")</f>
        <v>6</v>
      </c>
      <c r="R1082" s="55">
        <f>IFERROR(VLOOKUP($C1082,[3]Sheet1!$C$1:$AE$1070,16,FALSE),"-")</f>
        <v>6</v>
      </c>
      <c r="S1082" s="55">
        <f>IFERROR(VLOOKUP($C1082,[3]Sheet1!$C$1:$AE$1070,17,FALSE),"-")</f>
        <v>6</v>
      </c>
      <c r="T1082" s="55">
        <f>IFERROR(VLOOKUP($C1082,[3]Sheet1!$C$1:$AE$1070,18,FALSE),"-")</f>
        <v>6</v>
      </c>
      <c r="U1082" s="148">
        <f>IFERROR(VLOOKUP($C1082,[3]Sheet1!$C$1:$AE$1070,19,FALSE),"-")</f>
        <v>6</v>
      </c>
      <c r="V1082" s="148">
        <f>IFERROR(VLOOKUP($C1082,[3]Sheet1!$C$1:$AE$1070,20,FALSE),"-")</f>
        <v>72</v>
      </c>
      <c r="W1082" s="148" t="str">
        <f>IFERROR(VLOOKUP($C1082,[3]Sheet1!$C$1:$AE$1070,21,FALSE),"-")</f>
        <v xml:space="preserve">SIDE MEMBER SUB     </v>
      </c>
      <c r="X1082" s="158" t="s">
        <v>14</v>
      </c>
      <c r="Y1082" s="158"/>
      <c r="Z1082" s="158"/>
      <c r="AA1082" s="226" t="s">
        <v>630</v>
      </c>
      <c r="AB1082" s="176"/>
      <c r="AC1082" s="177"/>
      <c r="AD1082" s="178"/>
      <c r="AE1082" s="179"/>
      <c r="AF1082" s="179"/>
      <c r="AG1082" s="180"/>
      <c r="AH1082" s="180"/>
      <c r="AI1082" s="180"/>
      <c r="AJ1082" s="181"/>
      <c r="AK1082" s="181"/>
      <c r="AL1082" s="181"/>
      <c r="AM1082" s="181"/>
      <c r="AN1082" s="181"/>
      <c r="AO1082" s="181"/>
      <c r="AP1082" s="219" t="s">
        <v>631</v>
      </c>
      <c r="AQ1082" s="30"/>
      <c r="AR1082" s="26"/>
    </row>
    <row r="1083" spans="1:44" s="2" customFormat="1">
      <c r="A1083" s="19">
        <v>1050</v>
      </c>
      <c r="B1083" s="8" t="s">
        <v>206</v>
      </c>
      <c r="C1083" s="27">
        <v>8976835540</v>
      </c>
      <c r="D1083" s="25" t="s">
        <v>211</v>
      </c>
      <c r="E1083" s="25"/>
      <c r="F1083" s="22" t="s">
        <v>151</v>
      </c>
      <c r="G1083" s="23" t="s">
        <v>407</v>
      </c>
      <c r="H1083" s="51"/>
      <c r="I1083" s="55">
        <f>IFERROR(VLOOKUP($C1083,[3]Sheet1!$C$1:$AE$1070,7,FALSE),"-")</f>
        <v>6</v>
      </c>
      <c r="J1083" s="55">
        <f>IFERROR(VLOOKUP($C1083,[3]Sheet1!$C$1:$AE$1070,8,FALSE),"-")</f>
        <v>18</v>
      </c>
      <c r="K1083" s="55">
        <f>IFERROR(VLOOKUP($C1083,[3]Sheet1!$C$1:$AE$1070,9,FALSE),"-")</f>
        <v>0</v>
      </c>
      <c r="L1083" s="55">
        <f>IFERROR(VLOOKUP($C1083,[3]Sheet1!$C$1:$AE$1070,10,FALSE),"-")</f>
        <v>12</v>
      </c>
      <c r="M1083" s="55">
        <f>IFERROR(VLOOKUP($C1083,[3]Sheet1!$C$1:$AE$1070,11,FALSE),"-")</f>
        <v>12</v>
      </c>
      <c r="N1083" s="55">
        <f>IFERROR(VLOOKUP($C1083,[3]Sheet1!$C$1:$AE$1070,12,FALSE),"-")</f>
        <v>18</v>
      </c>
      <c r="O1083" s="55">
        <f>IFERROR(VLOOKUP($C1083,[3]Sheet1!$C$1:$AE$1070,13,FALSE),"-")</f>
        <v>12</v>
      </c>
      <c r="P1083" s="55">
        <f>IFERROR(VLOOKUP($C1083,[3]Sheet1!$C$1:$AE$1070,14,FALSE),"-")</f>
        <v>6</v>
      </c>
      <c r="Q1083" s="55">
        <f>IFERROR(VLOOKUP($C1083,[3]Sheet1!$C$1:$AE$1070,15,FALSE),"-")</f>
        <v>6</v>
      </c>
      <c r="R1083" s="55">
        <f>IFERROR(VLOOKUP($C1083,[3]Sheet1!$C$1:$AE$1070,16,FALSE),"-")</f>
        <v>0</v>
      </c>
      <c r="S1083" s="55">
        <f>IFERROR(VLOOKUP($C1083,[3]Sheet1!$C$1:$AE$1070,17,FALSE),"-")</f>
        <v>12</v>
      </c>
      <c r="T1083" s="55">
        <f>IFERROR(VLOOKUP($C1083,[3]Sheet1!$C$1:$AE$1070,18,FALSE),"-")</f>
        <v>12</v>
      </c>
      <c r="U1083" s="148">
        <f>IFERROR(VLOOKUP($C1083,[3]Sheet1!$C$1:$AE$1070,19,FALSE),"-")</f>
        <v>9</v>
      </c>
      <c r="V1083" s="148">
        <f>IFERROR(VLOOKUP($C1083,[3]Sheet1!$C$1:$AE$1070,20,FALSE),"-")</f>
        <v>123</v>
      </c>
      <c r="W1083" s="148" t="str">
        <f>IFERROR(VLOOKUP($C1083,[3]Sheet1!$C$1:$AE$1070,21,FALSE),"-")</f>
        <v xml:space="preserve">SIDE MEMBER SUB     </v>
      </c>
      <c r="X1083" s="158" t="s">
        <v>14</v>
      </c>
      <c r="Y1083" s="158"/>
      <c r="Z1083" s="158"/>
      <c r="AA1083" s="225" t="s">
        <v>632</v>
      </c>
      <c r="AB1083" s="176"/>
      <c r="AC1083" s="177"/>
      <c r="AD1083" s="178" t="s">
        <v>633</v>
      </c>
      <c r="AE1083" s="179"/>
      <c r="AF1083" s="179"/>
      <c r="AG1083" s="180"/>
      <c r="AH1083" s="180"/>
      <c r="AI1083" s="180"/>
      <c r="AJ1083" s="181"/>
      <c r="AK1083" s="181"/>
      <c r="AL1083" s="181"/>
      <c r="AM1083" s="181"/>
      <c r="AN1083" s="181"/>
      <c r="AO1083" s="181"/>
      <c r="AP1083" s="214" t="s">
        <v>634</v>
      </c>
      <c r="AQ1083" s="30"/>
      <c r="AR1083" s="26"/>
    </row>
    <row r="1084" spans="1:44" s="2" customFormat="1">
      <c r="A1084" s="19">
        <v>1051</v>
      </c>
      <c r="B1084" s="8" t="s">
        <v>206</v>
      </c>
      <c r="C1084" s="27">
        <v>8981664400</v>
      </c>
      <c r="D1084" s="25" t="s">
        <v>105</v>
      </c>
      <c r="E1084" s="25"/>
      <c r="F1084" s="22" t="s">
        <v>151</v>
      </c>
      <c r="G1084" s="23" t="s">
        <v>432</v>
      </c>
      <c r="H1084" s="51"/>
      <c r="I1084" s="55" t="str">
        <f>IFERROR(VLOOKUP($C1084,[3]Sheet1!$C$1:$AE$1070,7,FALSE),"-")</f>
        <v>-</v>
      </c>
      <c r="J1084" s="55" t="str">
        <f>IFERROR(VLOOKUP($C1084,[3]Sheet1!$C$1:$AE$1070,8,FALSE),"-")</f>
        <v>-</v>
      </c>
      <c r="K1084" s="55" t="str">
        <f>IFERROR(VLOOKUP($C1084,[3]Sheet1!$C$1:$AE$1070,9,FALSE),"-")</f>
        <v>-</v>
      </c>
      <c r="L1084" s="55" t="str">
        <f>IFERROR(VLOOKUP($C1084,[3]Sheet1!$C$1:$AE$1070,10,FALSE),"-")</f>
        <v>-</v>
      </c>
      <c r="M1084" s="55" t="str">
        <f>IFERROR(VLOOKUP($C1084,[3]Sheet1!$C$1:$AE$1070,11,FALSE),"-")</f>
        <v>-</v>
      </c>
      <c r="N1084" s="55" t="str">
        <f>IFERROR(VLOOKUP($C1084,[3]Sheet1!$C$1:$AE$1070,12,FALSE),"-")</f>
        <v>-</v>
      </c>
      <c r="O1084" s="55" t="str">
        <f>IFERROR(VLOOKUP($C1084,[3]Sheet1!$C$1:$AE$1070,13,FALSE),"-")</f>
        <v>-</v>
      </c>
      <c r="P1084" s="55" t="str">
        <f>IFERROR(VLOOKUP($C1084,[3]Sheet1!$C$1:$AE$1070,14,FALSE),"-")</f>
        <v>-</v>
      </c>
      <c r="Q1084" s="55" t="str">
        <f>IFERROR(VLOOKUP($C1084,[3]Sheet1!$C$1:$AE$1070,15,FALSE),"-")</f>
        <v>-</v>
      </c>
      <c r="R1084" s="55" t="str">
        <f>IFERROR(VLOOKUP($C1084,[3]Sheet1!$C$1:$AE$1070,16,FALSE),"-")</f>
        <v>-</v>
      </c>
      <c r="S1084" s="55" t="str">
        <f>IFERROR(VLOOKUP($C1084,[3]Sheet1!$C$1:$AE$1070,17,FALSE),"-")</f>
        <v>-</v>
      </c>
      <c r="T1084" s="55" t="str">
        <f>IFERROR(VLOOKUP($C1084,[3]Sheet1!$C$1:$AE$1070,18,FALSE),"-")</f>
        <v>-</v>
      </c>
      <c r="U1084" s="148" t="str">
        <f>IFERROR(VLOOKUP($C1084,[3]Sheet1!$C$1:$AE$1070,19,FALSE),"-")</f>
        <v>-</v>
      </c>
      <c r="V1084" s="148" t="str">
        <f>IFERROR(VLOOKUP($C1084,[3]Sheet1!$C$1:$AE$1070,20,FALSE),"-")</f>
        <v>-</v>
      </c>
      <c r="W1084" s="148" t="str">
        <f>IFERROR(VLOOKUP($C1084,[3]Sheet1!$C$1:$AE$1070,21,FALSE),"-")</f>
        <v>-</v>
      </c>
      <c r="X1084" s="158" t="s">
        <v>14</v>
      </c>
      <c r="Y1084" s="158"/>
      <c r="Z1084" s="158"/>
      <c r="AA1084" s="227" t="s">
        <v>635</v>
      </c>
      <c r="AB1084" s="158"/>
      <c r="AC1084" s="179"/>
      <c r="AD1084" s="178">
        <v>0</v>
      </c>
      <c r="AE1084" s="179"/>
      <c r="AF1084" s="179"/>
      <c r="AG1084" s="180"/>
      <c r="AH1084" s="180"/>
      <c r="AI1084" s="180"/>
      <c r="AJ1084" s="181"/>
      <c r="AK1084" s="181"/>
      <c r="AL1084" s="181"/>
      <c r="AM1084" s="181"/>
      <c r="AN1084" s="181"/>
      <c r="AO1084" s="181"/>
      <c r="AP1084" s="196"/>
      <c r="AQ1084" s="30"/>
      <c r="AR1084" s="26"/>
    </row>
    <row r="1085" spans="1:44" s="2" customFormat="1">
      <c r="A1085" s="19">
        <v>1052</v>
      </c>
      <c r="B1085" s="8" t="s">
        <v>206</v>
      </c>
      <c r="C1085" s="27">
        <v>8981664420</v>
      </c>
      <c r="D1085" s="25" t="s">
        <v>105</v>
      </c>
      <c r="E1085" s="25"/>
      <c r="F1085" s="22" t="s">
        <v>151</v>
      </c>
      <c r="G1085" s="23" t="s">
        <v>407</v>
      </c>
      <c r="H1085" s="51"/>
      <c r="I1085" s="55" t="str">
        <f>IFERROR(VLOOKUP($C1085,[3]Sheet1!$C$1:$AE$1070,7,FALSE),"-")</f>
        <v>-</v>
      </c>
      <c r="J1085" s="55" t="str">
        <f>IFERROR(VLOOKUP($C1085,[3]Sheet1!$C$1:$AE$1070,8,FALSE),"-")</f>
        <v>-</v>
      </c>
      <c r="K1085" s="55" t="str">
        <f>IFERROR(VLOOKUP($C1085,[3]Sheet1!$C$1:$AE$1070,9,FALSE),"-")</f>
        <v>-</v>
      </c>
      <c r="L1085" s="55" t="str">
        <f>IFERROR(VLOOKUP($C1085,[3]Sheet1!$C$1:$AE$1070,10,FALSE),"-")</f>
        <v>-</v>
      </c>
      <c r="M1085" s="55" t="str">
        <f>IFERROR(VLOOKUP($C1085,[3]Sheet1!$C$1:$AE$1070,11,FALSE),"-")</f>
        <v>-</v>
      </c>
      <c r="N1085" s="55" t="str">
        <f>IFERROR(VLOOKUP($C1085,[3]Sheet1!$C$1:$AE$1070,12,FALSE),"-")</f>
        <v>-</v>
      </c>
      <c r="O1085" s="55" t="str">
        <f>IFERROR(VLOOKUP($C1085,[3]Sheet1!$C$1:$AE$1070,13,FALSE),"-")</f>
        <v>-</v>
      </c>
      <c r="P1085" s="55" t="str">
        <f>IFERROR(VLOOKUP($C1085,[3]Sheet1!$C$1:$AE$1070,14,FALSE),"-")</f>
        <v>-</v>
      </c>
      <c r="Q1085" s="55" t="str">
        <f>IFERROR(VLOOKUP($C1085,[3]Sheet1!$C$1:$AE$1070,15,FALSE),"-")</f>
        <v>-</v>
      </c>
      <c r="R1085" s="55" t="str">
        <f>IFERROR(VLOOKUP($C1085,[3]Sheet1!$C$1:$AE$1070,16,FALSE),"-")</f>
        <v>-</v>
      </c>
      <c r="S1085" s="55" t="str">
        <f>IFERROR(VLOOKUP($C1085,[3]Sheet1!$C$1:$AE$1070,17,FALSE),"-")</f>
        <v>-</v>
      </c>
      <c r="T1085" s="55" t="str">
        <f>IFERROR(VLOOKUP($C1085,[3]Sheet1!$C$1:$AE$1070,18,FALSE),"-")</f>
        <v>-</v>
      </c>
      <c r="U1085" s="148" t="str">
        <f>IFERROR(VLOOKUP($C1085,[3]Sheet1!$C$1:$AE$1070,19,FALSE),"-")</f>
        <v>-</v>
      </c>
      <c r="V1085" s="148" t="str">
        <f>IFERROR(VLOOKUP($C1085,[3]Sheet1!$C$1:$AE$1070,20,FALSE),"-")</f>
        <v>-</v>
      </c>
      <c r="W1085" s="148" t="str">
        <f>IFERROR(VLOOKUP($C1085,[3]Sheet1!$C$1:$AE$1070,21,FALSE),"-")</f>
        <v>-</v>
      </c>
      <c r="X1085" s="158" t="s">
        <v>14</v>
      </c>
      <c r="Y1085" s="158"/>
      <c r="Z1085" s="158"/>
      <c r="AA1085" s="158" t="s">
        <v>636</v>
      </c>
      <c r="AB1085" s="158"/>
      <c r="AC1085" s="179"/>
      <c r="AD1085" s="178">
        <v>0</v>
      </c>
      <c r="AE1085" s="179"/>
      <c r="AF1085" s="179"/>
      <c r="AG1085" s="180"/>
      <c r="AH1085" s="180"/>
      <c r="AI1085" s="180"/>
      <c r="AJ1085" s="181"/>
      <c r="AK1085" s="181"/>
      <c r="AL1085" s="181"/>
      <c r="AM1085" s="181"/>
      <c r="AN1085" s="181"/>
      <c r="AO1085" s="181"/>
      <c r="AP1085" s="196"/>
      <c r="AQ1085" s="30"/>
      <c r="AR1085" s="26"/>
    </row>
    <row r="1086" spans="1:44" s="2" customFormat="1">
      <c r="A1086" s="19">
        <v>1053</v>
      </c>
      <c r="B1086" s="8" t="s">
        <v>206</v>
      </c>
      <c r="C1086" s="27">
        <v>8977991640</v>
      </c>
      <c r="D1086" s="25" t="s">
        <v>39</v>
      </c>
      <c r="E1086" s="25"/>
      <c r="F1086" s="22" t="s">
        <v>151</v>
      </c>
      <c r="G1086" s="23" t="s">
        <v>407</v>
      </c>
      <c r="H1086" s="51"/>
      <c r="I1086" s="55" t="str">
        <f>IFERROR(VLOOKUP($C1086,[3]Sheet1!$C$1:$AE$1070,7,FALSE),"-")</f>
        <v>-</v>
      </c>
      <c r="J1086" s="55" t="str">
        <f>IFERROR(VLOOKUP($C1086,[3]Sheet1!$C$1:$AE$1070,8,FALSE),"-")</f>
        <v>-</v>
      </c>
      <c r="K1086" s="55" t="str">
        <f>IFERROR(VLOOKUP($C1086,[3]Sheet1!$C$1:$AE$1070,9,FALSE),"-")</f>
        <v>-</v>
      </c>
      <c r="L1086" s="55" t="str">
        <f>IFERROR(VLOOKUP($C1086,[3]Sheet1!$C$1:$AE$1070,10,FALSE),"-")</f>
        <v>-</v>
      </c>
      <c r="M1086" s="55" t="str">
        <f>IFERROR(VLOOKUP($C1086,[3]Sheet1!$C$1:$AE$1070,11,FALSE),"-")</f>
        <v>-</v>
      </c>
      <c r="N1086" s="55" t="str">
        <f>IFERROR(VLOOKUP($C1086,[3]Sheet1!$C$1:$AE$1070,12,FALSE),"-")</f>
        <v>-</v>
      </c>
      <c r="O1086" s="55" t="str">
        <f>IFERROR(VLOOKUP($C1086,[3]Sheet1!$C$1:$AE$1070,13,FALSE),"-")</f>
        <v>-</v>
      </c>
      <c r="P1086" s="55" t="str">
        <f>IFERROR(VLOOKUP($C1086,[3]Sheet1!$C$1:$AE$1070,14,FALSE),"-")</f>
        <v>-</v>
      </c>
      <c r="Q1086" s="55" t="str">
        <f>IFERROR(VLOOKUP($C1086,[3]Sheet1!$C$1:$AE$1070,15,FALSE),"-")</f>
        <v>-</v>
      </c>
      <c r="R1086" s="55" t="str">
        <f>IFERROR(VLOOKUP($C1086,[3]Sheet1!$C$1:$AE$1070,16,FALSE),"-")</f>
        <v>-</v>
      </c>
      <c r="S1086" s="55" t="str">
        <f>IFERROR(VLOOKUP($C1086,[3]Sheet1!$C$1:$AE$1070,17,FALSE),"-")</f>
        <v>-</v>
      </c>
      <c r="T1086" s="55" t="str">
        <f>IFERROR(VLOOKUP($C1086,[3]Sheet1!$C$1:$AE$1070,18,FALSE),"-")</f>
        <v>-</v>
      </c>
      <c r="U1086" s="148" t="str">
        <f>IFERROR(VLOOKUP($C1086,[3]Sheet1!$C$1:$AE$1070,19,FALSE),"-")</f>
        <v>-</v>
      </c>
      <c r="V1086" s="148" t="str">
        <f>IFERROR(VLOOKUP($C1086,[3]Sheet1!$C$1:$AE$1070,20,FALSE),"-")</f>
        <v>-</v>
      </c>
      <c r="W1086" s="148" t="str">
        <f>IFERROR(VLOOKUP($C1086,[3]Sheet1!$C$1:$AE$1070,21,FALSE),"-")</f>
        <v>-</v>
      </c>
      <c r="X1086" s="158" t="s">
        <v>14</v>
      </c>
      <c r="Y1086" s="158"/>
      <c r="Z1086" s="158"/>
      <c r="AA1086" s="227" t="s">
        <v>637</v>
      </c>
      <c r="AB1086" s="176"/>
      <c r="AC1086" s="177"/>
      <c r="AD1086" s="178" t="s">
        <v>638</v>
      </c>
      <c r="AE1086" s="179"/>
      <c r="AF1086" s="179"/>
      <c r="AG1086" s="180"/>
      <c r="AH1086" s="180"/>
      <c r="AI1086" s="180"/>
      <c r="AJ1086" s="181"/>
      <c r="AK1086" s="181"/>
      <c r="AL1086" s="181"/>
      <c r="AM1086" s="181"/>
      <c r="AN1086" s="181"/>
      <c r="AO1086" s="181"/>
      <c r="AP1086" s="214" t="s">
        <v>639</v>
      </c>
      <c r="AQ1086" s="30"/>
      <c r="AR1086" s="26"/>
    </row>
    <row r="1087" spans="1:44" s="2" customFormat="1">
      <c r="A1087" s="19">
        <v>1054</v>
      </c>
      <c r="B1087" s="8" t="s">
        <v>206</v>
      </c>
      <c r="C1087" s="27">
        <v>8982816180</v>
      </c>
      <c r="D1087" s="25" t="s">
        <v>258</v>
      </c>
      <c r="E1087" s="25"/>
      <c r="F1087" s="22" t="s">
        <v>151</v>
      </c>
      <c r="G1087" s="23" t="s">
        <v>432</v>
      </c>
      <c r="H1087" s="51"/>
      <c r="I1087" s="55">
        <f>IFERROR(VLOOKUP($C1087,[3]Sheet1!$C$1:$AE$1070,7,FALSE),"-")</f>
        <v>0</v>
      </c>
      <c r="J1087" s="55">
        <f>IFERROR(VLOOKUP($C1087,[3]Sheet1!$C$1:$AE$1070,8,FALSE),"-")</f>
        <v>18</v>
      </c>
      <c r="K1087" s="55">
        <f>IFERROR(VLOOKUP($C1087,[3]Sheet1!$C$1:$AE$1070,9,FALSE),"-")</f>
        <v>0</v>
      </c>
      <c r="L1087" s="55">
        <f>IFERROR(VLOOKUP($C1087,[3]Sheet1!$C$1:$AE$1070,10,FALSE),"-")</f>
        <v>12</v>
      </c>
      <c r="M1087" s="55">
        <f>IFERROR(VLOOKUP($C1087,[3]Sheet1!$C$1:$AE$1070,11,FALSE),"-")</f>
        <v>6</v>
      </c>
      <c r="N1087" s="55">
        <f>IFERROR(VLOOKUP($C1087,[3]Sheet1!$C$1:$AE$1070,12,FALSE),"-")</f>
        <v>0</v>
      </c>
      <c r="O1087" s="55">
        <f>IFERROR(VLOOKUP($C1087,[3]Sheet1!$C$1:$AE$1070,13,FALSE),"-")</f>
        <v>0</v>
      </c>
      <c r="P1087" s="55">
        <f>IFERROR(VLOOKUP($C1087,[3]Sheet1!$C$1:$AE$1070,14,FALSE),"-")</f>
        <v>0</v>
      </c>
      <c r="Q1087" s="55">
        <f>IFERROR(VLOOKUP($C1087,[3]Sheet1!$C$1:$AE$1070,15,FALSE),"-")</f>
        <v>0</v>
      </c>
      <c r="R1087" s="55">
        <f>IFERROR(VLOOKUP($C1087,[3]Sheet1!$C$1:$AE$1070,16,FALSE),"-")</f>
        <v>0</v>
      </c>
      <c r="S1087" s="55">
        <f>IFERROR(VLOOKUP($C1087,[3]Sheet1!$C$1:$AE$1070,17,FALSE),"-")</f>
        <v>0</v>
      </c>
      <c r="T1087" s="55">
        <f>IFERROR(VLOOKUP($C1087,[3]Sheet1!$C$1:$AE$1070,18,FALSE),"-")</f>
        <v>6</v>
      </c>
      <c r="U1087" s="148">
        <f>IFERROR(VLOOKUP($C1087,[3]Sheet1!$C$1:$AE$1070,19,FALSE),"-")</f>
        <v>6</v>
      </c>
      <c r="V1087" s="148">
        <f>IFERROR(VLOOKUP($C1087,[3]Sheet1!$C$1:$AE$1070,20,FALSE),"-")</f>
        <v>48</v>
      </c>
      <c r="W1087" s="148" t="str">
        <f>IFERROR(VLOOKUP($C1087,[3]Sheet1!$C$1:$AE$1070,21,FALSE),"-")</f>
        <v xml:space="preserve">SIDE MEMBER SUB     </v>
      </c>
      <c r="X1087" s="158" t="s">
        <v>14</v>
      </c>
      <c r="Y1087" s="158"/>
      <c r="Z1087" s="158"/>
      <c r="AA1087" s="228" t="s">
        <v>640</v>
      </c>
      <c r="AB1087" s="158"/>
      <c r="AC1087" s="179"/>
      <c r="AD1087" s="198" t="s">
        <v>260</v>
      </c>
      <c r="AE1087" s="179"/>
      <c r="AF1087" s="179"/>
      <c r="AG1087" s="199"/>
      <c r="AH1087" s="180"/>
      <c r="AI1087" s="180"/>
      <c r="AJ1087" s="181"/>
      <c r="AK1087" s="181"/>
      <c r="AL1087" s="181"/>
      <c r="AM1087" s="181"/>
      <c r="AN1087" s="181"/>
      <c r="AO1087" s="181"/>
      <c r="AP1087" s="196"/>
      <c r="AQ1087" s="30"/>
      <c r="AR1087" s="26"/>
    </row>
    <row r="1088" spans="1:44" s="2" customFormat="1">
      <c r="A1088" s="19">
        <v>1055</v>
      </c>
      <c r="B1088" s="8" t="s">
        <v>206</v>
      </c>
      <c r="C1088" s="27">
        <v>8975028980</v>
      </c>
      <c r="D1088" s="25" t="s">
        <v>105</v>
      </c>
      <c r="E1088" s="25"/>
      <c r="F1088" s="22" t="s">
        <v>151</v>
      </c>
      <c r="G1088" s="23" t="s">
        <v>407</v>
      </c>
      <c r="H1088" s="51"/>
      <c r="I1088" s="55" t="str">
        <f>IFERROR(VLOOKUP($C1088,[3]Sheet1!$C$1:$AE$1070,7,FALSE),"-")</f>
        <v>-</v>
      </c>
      <c r="J1088" s="55" t="str">
        <f>IFERROR(VLOOKUP($C1088,[3]Sheet1!$C$1:$AE$1070,8,FALSE),"-")</f>
        <v>-</v>
      </c>
      <c r="K1088" s="55" t="str">
        <f>IFERROR(VLOOKUP($C1088,[3]Sheet1!$C$1:$AE$1070,9,FALSE),"-")</f>
        <v>-</v>
      </c>
      <c r="L1088" s="55" t="str">
        <f>IFERROR(VLOOKUP($C1088,[3]Sheet1!$C$1:$AE$1070,10,FALSE),"-")</f>
        <v>-</v>
      </c>
      <c r="M1088" s="55" t="str">
        <f>IFERROR(VLOOKUP($C1088,[3]Sheet1!$C$1:$AE$1070,11,FALSE),"-")</f>
        <v>-</v>
      </c>
      <c r="N1088" s="55" t="str">
        <f>IFERROR(VLOOKUP($C1088,[3]Sheet1!$C$1:$AE$1070,12,FALSE),"-")</f>
        <v>-</v>
      </c>
      <c r="O1088" s="55" t="str">
        <f>IFERROR(VLOOKUP($C1088,[3]Sheet1!$C$1:$AE$1070,13,FALSE),"-")</f>
        <v>-</v>
      </c>
      <c r="P1088" s="55" t="str">
        <f>IFERROR(VLOOKUP($C1088,[3]Sheet1!$C$1:$AE$1070,14,FALSE),"-")</f>
        <v>-</v>
      </c>
      <c r="Q1088" s="55" t="str">
        <f>IFERROR(VLOOKUP($C1088,[3]Sheet1!$C$1:$AE$1070,15,FALSE),"-")</f>
        <v>-</v>
      </c>
      <c r="R1088" s="55" t="str">
        <f>IFERROR(VLOOKUP($C1088,[3]Sheet1!$C$1:$AE$1070,16,FALSE),"-")</f>
        <v>-</v>
      </c>
      <c r="S1088" s="55" t="str">
        <f>IFERROR(VLOOKUP($C1088,[3]Sheet1!$C$1:$AE$1070,17,FALSE),"-")</f>
        <v>-</v>
      </c>
      <c r="T1088" s="55" t="str">
        <f>IFERROR(VLOOKUP($C1088,[3]Sheet1!$C$1:$AE$1070,18,FALSE),"-")</f>
        <v>-</v>
      </c>
      <c r="U1088" s="148" t="str">
        <f>IFERROR(VLOOKUP($C1088,[3]Sheet1!$C$1:$AE$1070,19,FALSE),"-")</f>
        <v>-</v>
      </c>
      <c r="V1088" s="148" t="str">
        <f>IFERROR(VLOOKUP($C1088,[3]Sheet1!$C$1:$AE$1070,20,FALSE),"-")</f>
        <v>-</v>
      </c>
      <c r="W1088" s="148" t="str">
        <f>IFERROR(VLOOKUP($C1088,[3]Sheet1!$C$1:$AE$1070,21,FALSE),"-")</f>
        <v>-</v>
      </c>
      <c r="X1088" s="158" t="s">
        <v>14</v>
      </c>
      <c r="Y1088" s="158"/>
      <c r="Z1088" s="158"/>
      <c r="AA1088" s="158" t="s">
        <v>271</v>
      </c>
      <c r="AB1088" s="158"/>
      <c r="AC1088" s="179"/>
      <c r="AD1088" s="198" t="s">
        <v>262</v>
      </c>
      <c r="AE1088" s="179"/>
      <c r="AF1088" s="179"/>
      <c r="AG1088" s="199"/>
      <c r="AH1088" s="180"/>
      <c r="AI1088" s="180"/>
      <c r="AJ1088" s="181"/>
      <c r="AK1088" s="181"/>
      <c r="AL1088" s="181"/>
      <c r="AM1088" s="181"/>
      <c r="AN1088" s="181"/>
      <c r="AO1088" s="181"/>
      <c r="AP1088" s="196"/>
      <c r="AQ1088" s="30"/>
      <c r="AR1088" s="26"/>
    </row>
    <row r="1089" spans="1:44" s="2" customFormat="1">
      <c r="A1089" s="19">
        <v>1056</v>
      </c>
      <c r="B1089" s="8" t="s">
        <v>206</v>
      </c>
      <c r="C1089" s="27">
        <v>8976835530</v>
      </c>
      <c r="D1089" s="25" t="s">
        <v>211</v>
      </c>
      <c r="E1089" s="25"/>
      <c r="F1089" s="22" t="s">
        <v>151</v>
      </c>
      <c r="G1089" s="23" t="s">
        <v>407</v>
      </c>
      <c r="H1089" s="51"/>
      <c r="I1089" s="55">
        <f>IFERROR(VLOOKUP($C1089,[3]Sheet1!$C$1:$AE$1070,7,FALSE),"-")</f>
        <v>0</v>
      </c>
      <c r="J1089" s="55">
        <f>IFERROR(VLOOKUP($C1089,[3]Sheet1!$C$1:$AE$1070,8,FALSE),"-")</f>
        <v>12</v>
      </c>
      <c r="K1089" s="55">
        <f>IFERROR(VLOOKUP($C1089,[3]Sheet1!$C$1:$AE$1070,9,FALSE),"-")</f>
        <v>0</v>
      </c>
      <c r="L1089" s="55">
        <f>IFERROR(VLOOKUP($C1089,[3]Sheet1!$C$1:$AE$1070,10,FALSE),"-")</f>
        <v>6</v>
      </c>
      <c r="M1089" s="55">
        <f>IFERROR(VLOOKUP($C1089,[3]Sheet1!$C$1:$AE$1070,11,FALSE),"-")</f>
        <v>6</v>
      </c>
      <c r="N1089" s="55">
        <f>IFERROR(VLOOKUP($C1089,[3]Sheet1!$C$1:$AE$1070,12,FALSE),"-")</f>
        <v>0</v>
      </c>
      <c r="O1089" s="55">
        <f>IFERROR(VLOOKUP($C1089,[3]Sheet1!$C$1:$AE$1070,13,FALSE),"-")</f>
        <v>0</v>
      </c>
      <c r="P1089" s="55">
        <f>IFERROR(VLOOKUP($C1089,[3]Sheet1!$C$1:$AE$1070,14,FALSE),"-")</f>
        <v>0</v>
      </c>
      <c r="Q1089" s="55">
        <f>IFERROR(VLOOKUP($C1089,[3]Sheet1!$C$1:$AE$1070,15,FALSE),"-")</f>
        <v>0</v>
      </c>
      <c r="R1089" s="55">
        <f>IFERROR(VLOOKUP($C1089,[3]Sheet1!$C$1:$AE$1070,16,FALSE),"-")</f>
        <v>0</v>
      </c>
      <c r="S1089" s="55">
        <f>IFERROR(VLOOKUP($C1089,[3]Sheet1!$C$1:$AE$1070,17,FALSE),"-")</f>
        <v>0</v>
      </c>
      <c r="T1089" s="55">
        <f>IFERROR(VLOOKUP($C1089,[3]Sheet1!$C$1:$AE$1070,18,FALSE),"-")</f>
        <v>6</v>
      </c>
      <c r="U1089" s="148">
        <f>IFERROR(VLOOKUP($C1089,[3]Sheet1!$C$1:$AE$1070,19,FALSE),"-")</f>
        <v>0</v>
      </c>
      <c r="V1089" s="148">
        <f>IFERROR(VLOOKUP($C1089,[3]Sheet1!$C$1:$AE$1070,20,FALSE),"-")</f>
        <v>30</v>
      </c>
      <c r="W1089" s="148" t="str">
        <f>IFERROR(VLOOKUP($C1089,[3]Sheet1!$C$1:$AE$1070,21,FALSE),"-")</f>
        <v xml:space="preserve">SIDE MEMBER SUB     </v>
      </c>
      <c r="X1089" s="158" t="s">
        <v>14</v>
      </c>
      <c r="Y1089" s="158"/>
      <c r="Z1089" s="158"/>
      <c r="AA1089" s="228" t="s">
        <v>641</v>
      </c>
      <c r="AB1089" s="176"/>
      <c r="AC1089" s="177"/>
      <c r="AD1089" s="178" t="s">
        <v>638</v>
      </c>
      <c r="AE1089" s="179"/>
      <c r="AF1089" s="179"/>
      <c r="AG1089" s="180"/>
      <c r="AH1089" s="180"/>
      <c r="AI1089" s="180"/>
      <c r="AJ1089" s="181"/>
      <c r="AK1089" s="181"/>
      <c r="AL1089" s="181"/>
      <c r="AM1089" s="181"/>
      <c r="AN1089" s="181"/>
      <c r="AO1089" s="181"/>
      <c r="AP1089" s="214" t="s">
        <v>639</v>
      </c>
      <c r="AQ1089" s="30"/>
      <c r="AR1089" s="26"/>
    </row>
    <row r="1090" spans="1:44" s="2" customFormat="1">
      <c r="A1090" s="19">
        <v>1057</v>
      </c>
      <c r="B1090" s="8" t="s">
        <v>206</v>
      </c>
      <c r="C1090" s="27">
        <v>8976566720</v>
      </c>
      <c r="D1090" s="25" t="s">
        <v>39</v>
      </c>
      <c r="E1090" s="25"/>
      <c r="F1090" s="22" t="s">
        <v>151</v>
      </c>
      <c r="G1090" s="23" t="s">
        <v>407</v>
      </c>
      <c r="H1090" s="51"/>
      <c r="I1090" s="55">
        <f>IFERROR(VLOOKUP($C1090,[3]Sheet1!$C$1:$AE$1070,7,FALSE),"-")</f>
        <v>0</v>
      </c>
      <c r="J1090" s="55">
        <f>IFERROR(VLOOKUP($C1090,[3]Sheet1!$C$1:$AE$1070,8,FALSE),"-")</f>
        <v>6</v>
      </c>
      <c r="K1090" s="55">
        <f>IFERROR(VLOOKUP($C1090,[3]Sheet1!$C$1:$AE$1070,9,FALSE),"-")</f>
        <v>0</v>
      </c>
      <c r="L1090" s="55">
        <f>IFERROR(VLOOKUP($C1090,[3]Sheet1!$C$1:$AE$1070,10,FALSE),"-")</f>
        <v>6</v>
      </c>
      <c r="M1090" s="55">
        <f>IFERROR(VLOOKUP($C1090,[3]Sheet1!$C$1:$AE$1070,11,FALSE),"-")</f>
        <v>0</v>
      </c>
      <c r="N1090" s="55">
        <f>IFERROR(VLOOKUP($C1090,[3]Sheet1!$C$1:$AE$1070,12,FALSE),"-")</f>
        <v>0</v>
      </c>
      <c r="O1090" s="55">
        <f>IFERROR(VLOOKUP($C1090,[3]Sheet1!$C$1:$AE$1070,13,FALSE),"-")</f>
        <v>0</v>
      </c>
      <c r="P1090" s="55">
        <f>IFERROR(VLOOKUP($C1090,[3]Sheet1!$C$1:$AE$1070,14,FALSE),"-")</f>
        <v>0</v>
      </c>
      <c r="Q1090" s="55">
        <f>IFERROR(VLOOKUP($C1090,[3]Sheet1!$C$1:$AE$1070,15,FALSE),"-")</f>
        <v>0</v>
      </c>
      <c r="R1090" s="55">
        <f>IFERROR(VLOOKUP($C1090,[3]Sheet1!$C$1:$AE$1070,16,FALSE),"-")</f>
        <v>0</v>
      </c>
      <c r="S1090" s="55">
        <f>IFERROR(VLOOKUP($C1090,[3]Sheet1!$C$1:$AE$1070,17,FALSE),"-")</f>
        <v>0</v>
      </c>
      <c r="T1090" s="55">
        <f>IFERROR(VLOOKUP($C1090,[3]Sheet1!$C$1:$AE$1070,18,FALSE),"-")</f>
        <v>0</v>
      </c>
      <c r="U1090" s="148">
        <f>IFERROR(VLOOKUP($C1090,[3]Sheet1!$C$1:$AE$1070,19,FALSE),"-")</f>
        <v>6</v>
      </c>
      <c r="V1090" s="148">
        <f>IFERROR(VLOOKUP($C1090,[3]Sheet1!$C$1:$AE$1070,20,FALSE),"-")</f>
        <v>18</v>
      </c>
      <c r="W1090" s="148" t="str">
        <f>IFERROR(VLOOKUP($C1090,[3]Sheet1!$C$1:$AE$1070,21,FALSE),"-")</f>
        <v xml:space="preserve">SIDE MEMBER SUB     </v>
      </c>
      <c r="X1090" s="158" t="s">
        <v>14</v>
      </c>
      <c r="Y1090" s="158"/>
      <c r="Z1090" s="158"/>
      <c r="AA1090" s="228" t="s">
        <v>642</v>
      </c>
      <c r="AB1090" s="176"/>
      <c r="AC1090" s="177"/>
      <c r="AD1090" s="178" t="s">
        <v>643</v>
      </c>
      <c r="AE1090" s="179"/>
      <c r="AF1090" s="179"/>
      <c r="AG1090" s="180"/>
      <c r="AH1090" s="180"/>
      <c r="AI1090" s="180"/>
      <c r="AJ1090" s="181"/>
      <c r="AK1090" s="181"/>
      <c r="AL1090" s="181"/>
      <c r="AM1090" s="181"/>
      <c r="AN1090" s="181"/>
      <c r="AO1090" s="181"/>
      <c r="AP1090" s="214" t="s">
        <v>634</v>
      </c>
      <c r="AQ1090" s="30"/>
      <c r="AR1090" s="26"/>
    </row>
    <row r="1091" spans="1:44" s="2" customFormat="1">
      <c r="A1091" s="19">
        <v>1058</v>
      </c>
      <c r="B1091" s="8" t="s">
        <v>206</v>
      </c>
      <c r="C1091" s="27">
        <v>8977991650</v>
      </c>
      <c r="D1091" s="25" t="s">
        <v>39</v>
      </c>
      <c r="E1091" s="25"/>
      <c r="F1091" s="22" t="s">
        <v>151</v>
      </c>
      <c r="G1091" s="23" t="s">
        <v>407</v>
      </c>
      <c r="H1091" s="51" t="s">
        <v>470</v>
      </c>
      <c r="I1091" s="55" t="str">
        <f>IFERROR(VLOOKUP($C1091,[3]Sheet1!$C$1:$AE$1070,7,FALSE),"-")</f>
        <v>-</v>
      </c>
      <c r="J1091" s="55" t="str">
        <f>IFERROR(VLOOKUP($C1091,[3]Sheet1!$C$1:$AE$1070,8,FALSE),"-")</f>
        <v>-</v>
      </c>
      <c r="K1091" s="55" t="str">
        <f>IFERROR(VLOOKUP($C1091,[3]Sheet1!$C$1:$AE$1070,9,FALSE),"-")</f>
        <v>-</v>
      </c>
      <c r="L1091" s="55" t="str">
        <f>IFERROR(VLOOKUP($C1091,[3]Sheet1!$C$1:$AE$1070,10,FALSE),"-")</f>
        <v>-</v>
      </c>
      <c r="M1091" s="55" t="str">
        <f>IFERROR(VLOOKUP($C1091,[3]Sheet1!$C$1:$AE$1070,11,FALSE),"-")</f>
        <v>-</v>
      </c>
      <c r="N1091" s="55" t="str">
        <f>IFERROR(VLOOKUP($C1091,[3]Sheet1!$C$1:$AE$1070,12,FALSE),"-")</f>
        <v>-</v>
      </c>
      <c r="O1091" s="55" t="str">
        <f>IFERROR(VLOOKUP($C1091,[3]Sheet1!$C$1:$AE$1070,13,FALSE),"-")</f>
        <v>-</v>
      </c>
      <c r="P1091" s="55" t="str">
        <f>IFERROR(VLOOKUP($C1091,[3]Sheet1!$C$1:$AE$1070,14,FALSE),"-")</f>
        <v>-</v>
      </c>
      <c r="Q1091" s="55" t="str">
        <f>IFERROR(VLOOKUP($C1091,[3]Sheet1!$C$1:$AE$1070,15,FALSE),"-")</f>
        <v>-</v>
      </c>
      <c r="R1091" s="55" t="str">
        <f>IFERROR(VLOOKUP($C1091,[3]Sheet1!$C$1:$AE$1070,16,FALSE),"-")</f>
        <v>-</v>
      </c>
      <c r="S1091" s="55" t="str">
        <f>IFERROR(VLOOKUP($C1091,[3]Sheet1!$C$1:$AE$1070,17,FALSE),"-")</f>
        <v>-</v>
      </c>
      <c r="T1091" s="55" t="str">
        <f>IFERROR(VLOOKUP($C1091,[3]Sheet1!$C$1:$AE$1070,18,FALSE),"-")</f>
        <v>-</v>
      </c>
      <c r="U1091" s="148" t="str">
        <f>IFERROR(VLOOKUP($C1091,[3]Sheet1!$C$1:$AE$1070,19,FALSE),"-")</f>
        <v>-</v>
      </c>
      <c r="V1091" s="148" t="str">
        <f>IFERROR(VLOOKUP($C1091,[3]Sheet1!$C$1:$AE$1070,20,FALSE),"-")</f>
        <v>-</v>
      </c>
      <c r="W1091" s="148" t="str">
        <f>IFERROR(VLOOKUP($C1091,[3]Sheet1!$C$1:$AE$1070,21,FALSE),"-")</f>
        <v>-</v>
      </c>
      <c r="X1091" s="158" t="s">
        <v>14</v>
      </c>
      <c r="Y1091" s="158"/>
      <c r="Z1091" s="158"/>
      <c r="AA1091" s="229" t="s">
        <v>644</v>
      </c>
      <c r="AB1091" s="176"/>
      <c r="AC1091" s="177"/>
      <c r="AD1091" s="178" t="s">
        <v>638</v>
      </c>
      <c r="AE1091" s="179"/>
      <c r="AF1091" s="179"/>
      <c r="AG1091" s="180"/>
      <c r="AH1091" s="180"/>
      <c r="AI1091" s="180"/>
      <c r="AJ1091" s="181"/>
      <c r="AK1091" s="181"/>
      <c r="AL1091" s="181"/>
      <c r="AM1091" s="181"/>
      <c r="AN1091" s="181"/>
      <c r="AO1091" s="181"/>
      <c r="AP1091" s="214" t="s">
        <v>639</v>
      </c>
      <c r="AQ1091" s="30"/>
      <c r="AR1091" s="26"/>
    </row>
    <row r="1092" spans="1:44" s="2" customFormat="1">
      <c r="A1092" s="19">
        <v>1059</v>
      </c>
      <c r="B1092" s="8" t="s">
        <v>206</v>
      </c>
      <c r="C1092" s="27">
        <v>8977995910</v>
      </c>
      <c r="D1092" s="25" t="s">
        <v>39</v>
      </c>
      <c r="E1092" s="25"/>
      <c r="F1092" s="22" t="s">
        <v>151</v>
      </c>
      <c r="G1092" s="23" t="s">
        <v>432</v>
      </c>
      <c r="H1092" s="51" t="s">
        <v>470</v>
      </c>
      <c r="I1092" s="55" t="str">
        <f>IFERROR(VLOOKUP($C1092,[3]Sheet1!$C$1:$AE$1070,7,FALSE),"-")</f>
        <v>-</v>
      </c>
      <c r="J1092" s="55" t="str">
        <f>IFERROR(VLOOKUP($C1092,[3]Sheet1!$C$1:$AE$1070,8,FALSE),"-")</f>
        <v>-</v>
      </c>
      <c r="K1092" s="55" t="str">
        <f>IFERROR(VLOOKUP($C1092,[3]Sheet1!$C$1:$AE$1070,9,FALSE),"-")</f>
        <v>-</v>
      </c>
      <c r="L1092" s="55" t="str">
        <f>IFERROR(VLOOKUP($C1092,[3]Sheet1!$C$1:$AE$1070,10,FALSE),"-")</f>
        <v>-</v>
      </c>
      <c r="M1092" s="55" t="str">
        <f>IFERROR(VLOOKUP($C1092,[3]Sheet1!$C$1:$AE$1070,11,FALSE),"-")</f>
        <v>-</v>
      </c>
      <c r="N1092" s="55" t="str">
        <f>IFERROR(VLOOKUP($C1092,[3]Sheet1!$C$1:$AE$1070,12,FALSE),"-")</f>
        <v>-</v>
      </c>
      <c r="O1092" s="55" t="str">
        <f>IFERROR(VLOOKUP($C1092,[3]Sheet1!$C$1:$AE$1070,13,FALSE),"-")</f>
        <v>-</v>
      </c>
      <c r="P1092" s="55" t="str">
        <f>IFERROR(VLOOKUP($C1092,[3]Sheet1!$C$1:$AE$1070,14,FALSE),"-")</f>
        <v>-</v>
      </c>
      <c r="Q1092" s="55" t="str">
        <f>IFERROR(VLOOKUP($C1092,[3]Sheet1!$C$1:$AE$1070,15,FALSE),"-")</f>
        <v>-</v>
      </c>
      <c r="R1092" s="55" t="str">
        <f>IFERROR(VLOOKUP($C1092,[3]Sheet1!$C$1:$AE$1070,16,FALSE),"-")</f>
        <v>-</v>
      </c>
      <c r="S1092" s="55" t="str">
        <f>IFERROR(VLOOKUP($C1092,[3]Sheet1!$C$1:$AE$1070,17,FALSE),"-")</f>
        <v>-</v>
      </c>
      <c r="T1092" s="55" t="str">
        <f>IFERROR(VLOOKUP($C1092,[3]Sheet1!$C$1:$AE$1070,18,FALSE),"-")</f>
        <v>-</v>
      </c>
      <c r="U1092" s="148" t="str">
        <f>IFERROR(VLOOKUP($C1092,[3]Sheet1!$C$1:$AE$1070,19,FALSE),"-")</f>
        <v>-</v>
      </c>
      <c r="V1092" s="148" t="str">
        <f>IFERROR(VLOOKUP($C1092,[3]Sheet1!$C$1:$AE$1070,20,FALSE),"-")</f>
        <v>-</v>
      </c>
      <c r="W1092" s="148" t="str">
        <f>IFERROR(VLOOKUP($C1092,[3]Sheet1!$C$1:$AE$1070,21,FALSE),"-")</f>
        <v>-</v>
      </c>
      <c r="X1092" s="158" t="s">
        <v>14</v>
      </c>
      <c r="Y1092" s="158"/>
      <c r="Z1092" s="158"/>
      <c r="AA1092" s="229" t="s">
        <v>644</v>
      </c>
      <c r="AB1092" s="176"/>
      <c r="AC1092" s="177"/>
      <c r="AD1092" s="178" t="s">
        <v>638</v>
      </c>
      <c r="AE1092" s="179"/>
      <c r="AF1092" s="179"/>
      <c r="AG1092" s="180"/>
      <c r="AH1092" s="180"/>
      <c r="AI1092" s="180"/>
      <c r="AJ1092" s="181"/>
      <c r="AK1092" s="181"/>
      <c r="AL1092" s="181"/>
      <c r="AM1092" s="181"/>
      <c r="AN1092" s="181"/>
      <c r="AO1092" s="181"/>
      <c r="AP1092" s="214" t="s">
        <v>639</v>
      </c>
      <c r="AQ1092" s="30"/>
      <c r="AR1092" s="26"/>
    </row>
    <row r="1093" spans="1:44" s="2" customFormat="1">
      <c r="A1093" s="19">
        <v>1060</v>
      </c>
      <c r="B1093" s="8" t="s">
        <v>206</v>
      </c>
      <c r="C1093" s="27">
        <v>8975247680</v>
      </c>
      <c r="D1093" s="25" t="s">
        <v>480</v>
      </c>
      <c r="E1093" s="25"/>
      <c r="F1093" s="22" t="s">
        <v>151</v>
      </c>
      <c r="G1093" s="23" t="s">
        <v>432</v>
      </c>
      <c r="H1093" s="51"/>
      <c r="I1093" s="55">
        <f>IFERROR(VLOOKUP($C1093,[3]Sheet1!$C$1:$AE$1070,7,FALSE),"-")</f>
        <v>6</v>
      </c>
      <c r="J1093" s="55">
        <f>IFERROR(VLOOKUP($C1093,[3]Sheet1!$C$1:$AE$1070,8,FALSE),"-")</f>
        <v>6</v>
      </c>
      <c r="K1093" s="55">
        <f>IFERROR(VLOOKUP($C1093,[3]Sheet1!$C$1:$AE$1070,9,FALSE),"-")</f>
        <v>0</v>
      </c>
      <c r="L1093" s="55">
        <f>IFERROR(VLOOKUP($C1093,[3]Sheet1!$C$1:$AE$1070,10,FALSE),"-")</f>
        <v>0</v>
      </c>
      <c r="M1093" s="55">
        <f>IFERROR(VLOOKUP($C1093,[3]Sheet1!$C$1:$AE$1070,11,FALSE),"-")</f>
        <v>0</v>
      </c>
      <c r="N1093" s="55">
        <f>IFERROR(VLOOKUP($C1093,[3]Sheet1!$C$1:$AE$1070,12,FALSE),"-")</f>
        <v>0</v>
      </c>
      <c r="O1093" s="55">
        <f>IFERROR(VLOOKUP($C1093,[3]Sheet1!$C$1:$AE$1070,13,FALSE),"-")</f>
        <v>0</v>
      </c>
      <c r="P1093" s="55">
        <f>IFERROR(VLOOKUP($C1093,[3]Sheet1!$C$1:$AE$1070,14,FALSE),"-")</f>
        <v>0</v>
      </c>
      <c r="Q1093" s="55">
        <f>IFERROR(VLOOKUP($C1093,[3]Sheet1!$C$1:$AE$1070,15,FALSE),"-")</f>
        <v>0</v>
      </c>
      <c r="R1093" s="55">
        <f>IFERROR(VLOOKUP($C1093,[3]Sheet1!$C$1:$AE$1070,16,FALSE),"-")</f>
        <v>0</v>
      </c>
      <c r="S1093" s="55">
        <f>IFERROR(VLOOKUP($C1093,[3]Sheet1!$C$1:$AE$1070,17,FALSE),"-")</f>
        <v>0</v>
      </c>
      <c r="T1093" s="55">
        <f>IFERROR(VLOOKUP($C1093,[3]Sheet1!$C$1:$AE$1070,18,FALSE),"-")</f>
        <v>6</v>
      </c>
      <c r="U1093" s="148">
        <f>IFERROR(VLOOKUP($C1093,[3]Sheet1!$C$1:$AE$1070,19,FALSE),"-")</f>
        <v>0</v>
      </c>
      <c r="V1093" s="148">
        <f>IFERROR(VLOOKUP($C1093,[3]Sheet1!$C$1:$AE$1070,20,FALSE),"-")</f>
        <v>18</v>
      </c>
      <c r="W1093" s="148" t="str">
        <f>IFERROR(VLOOKUP($C1093,[3]Sheet1!$C$1:$AE$1070,21,FALSE),"-")</f>
        <v xml:space="preserve">SIDE MEMBER SUB     </v>
      </c>
      <c r="X1093" s="158" t="s">
        <v>14</v>
      </c>
      <c r="Y1093" s="158"/>
      <c r="Z1093" s="158"/>
      <c r="AA1093" s="230" t="s">
        <v>645</v>
      </c>
      <c r="AB1093" s="176"/>
      <c r="AC1093" s="177"/>
      <c r="AD1093" s="178" t="s">
        <v>610</v>
      </c>
      <c r="AE1093" s="179"/>
      <c r="AF1093" s="179"/>
      <c r="AG1093" s="180"/>
      <c r="AH1093" s="180"/>
      <c r="AI1093" s="180"/>
      <c r="AJ1093" s="181"/>
      <c r="AK1093" s="181"/>
      <c r="AL1093" s="181"/>
      <c r="AM1093" s="181"/>
      <c r="AN1093" s="181"/>
      <c r="AO1093" s="181"/>
      <c r="AP1093" s="207" t="s">
        <v>646</v>
      </c>
      <c r="AQ1093" s="30"/>
      <c r="AR1093" s="26"/>
    </row>
    <row r="1094" spans="1:44" s="2" customFormat="1">
      <c r="A1094" s="19">
        <v>1061</v>
      </c>
      <c r="B1094" s="8" t="s">
        <v>206</v>
      </c>
      <c r="C1094" s="27">
        <v>8975247750</v>
      </c>
      <c r="D1094" s="25" t="s">
        <v>480</v>
      </c>
      <c r="E1094" s="25"/>
      <c r="F1094" s="22" t="s">
        <v>151</v>
      </c>
      <c r="G1094" s="23" t="s">
        <v>407</v>
      </c>
      <c r="H1094" s="51"/>
      <c r="I1094" s="55" t="str">
        <f>IFERROR(VLOOKUP($C1094,[3]Sheet1!$C$1:$AE$1070,7,FALSE),"-")</f>
        <v>-</v>
      </c>
      <c r="J1094" s="55" t="str">
        <f>IFERROR(VLOOKUP($C1094,[3]Sheet1!$C$1:$AE$1070,8,FALSE),"-")</f>
        <v>-</v>
      </c>
      <c r="K1094" s="55" t="str">
        <f>IFERROR(VLOOKUP($C1094,[3]Sheet1!$C$1:$AE$1070,9,FALSE),"-")</f>
        <v>-</v>
      </c>
      <c r="L1094" s="55" t="str">
        <f>IFERROR(VLOOKUP($C1094,[3]Sheet1!$C$1:$AE$1070,10,FALSE),"-")</f>
        <v>-</v>
      </c>
      <c r="M1094" s="55" t="str">
        <f>IFERROR(VLOOKUP($C1094,[3]Sheet1!$C$1:$AE$1070,11,FALSE),"-")</f>
        <v>-</v>
      </c>
      <c r="N1094" s="55" t="str">
        <f>IFERROR(VLOOKUP($C1094,[3]Sheet1!$C$1:$AE$1070,12,FALSE),"-")</f>
        <v>-</v>
      </c>
      <c r="O1094" s="55" t="str">
        <f>IFERROR(VLOOKUP($C1094,[3]Sheet1!$C$1:$AE$1070,13,FALSE),"-")</f>
        <v>-</v>
      </c>
      <c r="P1094" s="55" t="str">
        <f>IFERROR(VLOOKUP($C1094,[3]Sheet1!$C$1:$AE$1070,14,FALSE),"-")</f>
        <v>-</v>
      </c>
      <c r="Q1094" s="55" t="str">
        <f>IFERROR(VLOOKUP($C1094,[3]Sheet1!$C$1:$AE$1070,15,FALSE),"-")</f>
        <v>-</v>
      </c>
      <c r="R1094" s="55" t="str">
        <f>IFERROR(VLOOKUP($C1094,[3]Sheet1!$C$1:$AE$1070,16,FALSE),"-")</f>
        <v>-</v>
      </c>
      <c r="S1094" s="55" t="str">
        <f>IFERROR(VLOOKUP($C1094,[3]Sheet1!$C$1:$AE$1070,17,FALSE),"-")</f>
        <v>-</v>
      </c>
      <c r="T1094" s="55" t="str">
        <f>IFERROR(VLOOKUP($C1094,[3]Sheet1!$C$1:$AE$1070,18,FALSE),"-")</f>
        <v>-</v>
      </c>
      <c r="U1094" s="148" t="str">
        <f>IFERROR(VLOOKUP($C1094,[3]Sheet1!$C$1:$AE$1070,19,FALSE),"-")</f>
        <v>-</v>
      </c>
      <c r="V1094" s="148" t="str">
        <f>IFERROR(VLOOKUP($C1094,[3]Sheet1!$C$1:$AE$1070,20,FALSE),"-")</f>
        <v>-</v>
      </c>
      <c r="W1094" s="148" t="str">
        <f>IFERROR(VLOOKUP($C1094,[3]Sheet1!$C$1:$AE$1070,21,FALSE),"-")</f>
        <v>-</v>
      </c>
      <c r="X1094" s="158" t="s">
        <v>14</v>
      </c>
      <c r="Y1094" s="158"/>
      <c r="Z1094" s="158"/>
      <c r="AA1094" s="158" t="s">
        <v>647</v>
      </c>
      <c r="AB1094" s="176"/>
      <c r="AC1094" s="177"/>
      <c r="AD1094" s="178" t="s">
        <v>610</v>
      </c>
      <c r="AE1094" s="179"/>
      <c r="AF1094" s="179"/>
      <c r="AG1094" s="180"/>
      <c r="AH1094" s="180"/>
      <c r="AI1094" s="180"/>
      <c r="AJ1094" s="181"/>
      <c r="AK1094" s="181"/>
      <c r="AL1094" s="181"/>
      <c r="AM1094" s="181"/>
      <c r="AN1094" s="181"/>
      <c r="AO1094" s="181"/>
      <c r="AP1094" s="207" t="s">
        <v>646</v>
      </c>
      <c r="AQ1094" s="30"/>
      <c r="AR1094" s="26"/>
    </row>
    <row r="1095" spans="1:44" s="2" customFormat="1">
      <c r="A1095" s="19">
        <v>1062</v>
      </c>
      <c r="B1095" s="8" t="s">
        <v>206</v>
      </c>
      <c r="C1095" s="27">
        <v>8975247740</v>
      </c>
      <c r="D1095" s="25" t="s">
        <v>8</v>
      </c>
      <c r="E1095" s="25"/>
      <c r="F1095" s="22" t="s">
        <v>151</v>
      </c>
      <c r="G1095" s="23" t="s">
        <v>407</v>
      </c>
      <c r="H1095" s="51"/>
      <c r="I1095" s="55">
        <f>IFERROR(VLOOKUP($C1095,[3]Sheet1!$C$1:$AE$1070,7,FALSE),"-")</f>
        <v>6</v>
      </c>
      <c r="J1095" s="55">
        <f>IFERROR(VLOOKUP($C1095,[3]Sheet1!$C$1:$AE$1070,8,FALSE),"-")</f>
        <v>6</v>
      </c>
      <c r="K1095" s="55">
        <f>IFERROR(VLOOKUP($C1095,[3]Sheet1!$C$1:$AE$1070,9,FALSE),"-")</f>
        <v>0</v>
      </c>
      <c r="L1095" s="55">
        <f>IFERROR(VLOOKUP($C1095,[3]Sheet1!$C$1:$AE$1070,10,FALSE),"-")</f>
        <v>0</v>
      </c>
      <c r="M1095" s="55">
        <f>IFERROR(VLOOKUP($C1095,[3]Sheet1!$C$1:$AE$1070,11,FALSE),"-")</f>
        <v>0</v>
      </c>
      <c r="N1095" s="55">
        <f>IFERROR(VLOOKUP($C1095,[3]Sheet1!$C$1:$AE$1070,12,FALSE),"-")</f>
        <v>0</v>
      </c>
      <c r="O1095" s="55">
        <f>IFERROR(VLOOKUP($C1095,[3]Sheet1!$C$1:$AE$1070,13,FALSE),"-")</f>
        <v>0</v>
      </c>
      <c r="P1095" s="55">
        <f>IFERROR(VLOOKUP($C1095,[3]Sheet1!$C$1:$AE$1070,14,FALSE),"-")</f>
        <v>0</v>
      </c>
      <c r="Q1095" s="55">
        <f>IFERROR(VLOOKUP($C1095,[3]Sheet1!$C$1:$AE$1070,15,FALSE),"-")</f>
        <v>0</v>
      </c>
      <c r="R1095" s="55">
        <f>IFERROR(VLOOKUP($C1095,[3]Sheet1!$C$1:$AE$1070,16,FALSE),"-")</f>
        <v>0</v>
      </c>
      <c r="S1095" s="55">
        <f>IFERROR(VLOOKUP($C1095,[3]Sheet1!$C$1:$AE$1070,17,FALSE),"-")</f>
        <v>0</v>
      </c>
      <c r="T1095" s="55">
        <f>IFERROR(VLOOKUP($C1095,[3]Sheet1!$C$1:$AE$1070,18,FALSE),"-")</f>
        <v>6</v>
      </c>
      <c r="U1095" s="148">
        <f>IFERROR(VLOOKUP($C1095,[3]Sheet1!$C$1:$AE$1070,19,FALSE),"-")</f>
        <v>0</v>
      </c>
      <c r="V1095" s="148">
        <f>IFERROR(VLOOKUP($C1095,[3]Sheet1!$C$1:$AE$1070,20,FALSE),"-")</f>
        <v>18</v>
      </c>
      <c r="W1095" s="148" t="str">
        <f>IFERROR(VLOOKUP($C1095,[3]Sheet1!$C$1:$AE$1070,21,FALSE),"-")</f>
        <v xml:space="preserve">SIDE MEMBER SUB     </v>
      </c>
      <c r="X1095" s="158" t="s">
        <v>14</v>
      </c>
      <c r="Y1095" s="158"/>
      <c r="Z1095" s="158"/>
      <c r="AA1095" s="230" t="s">
        <v>648</v>
      </c>
      <c r="AB1095" s="176"/>
      <c r="AC1095" s="177"/>
      <c r="AD1095" s="178" t="s">
        <v>610</v>
      </c>
      <c r="AE1095" s="179"/>
      <c r="AF1095" s="179"/>
      <c r="AG1095" s="180"/>
      <c r="AH1095" s="180"/>
      <c r="AI1095" s="180"/>
      <c r="AJ1095" s="181"/>
      <c r="AK1095" s="181"/>
      <c r="AL1095" s="181"/>
      <c r="AM1095" s="181"/>
      <c r="AN1095" s="181"/>
      <c r="AO1095" s="181"/>
      <c r="AP1095" s="214" t="s">
        <v>629</v>
      </c>
      <c r="AQ1095" s="30"/>
      <c r="AR1095" s="26"/>
    </row>
    <row r="1096" spans="1:44" s="2" customFormat="1">
      <c r="A1096" s="19">
        <v>1063</v>
      </c>
      <c r="B1096" s="8" t="s">
        <v>206</v>
      </c>
      <c r="C1096" s="27">
        <v>8975247720</v>
      </c>
      <c r="D1096" s="25" t="s">
        <v>480</v>
      </c>
      <c r="E1096" s="25"/>
      <c r="F1096" s="22" t="s">
        <v>151</v>
      </c>
      <c r="G1096" s="23" t="s">
        <v>432</v>
      </c>
      <c r="H1096" s="51"/>
      <c r="I1096" s="55">
        <f>IFERROR(VLOOKUP($C1096,[3]Sheet1!$C$1:$AE$1070,7,FALSE),"-")</f>
        <v>0</v>
      </c>
      <c r="J1096" s="55">
        <f>IFERROR(VLOOKUP($C1096,[3]Sheet1!$C$1:$AE$1070,8,FALSE),"-")</f>
        <v>0</v>
      </c>
      <c r="K1096" s="55">
        <f>IFERROR(VLOOKUP($C1096,[3]Sheet1!$C$1:$AE$1070,9,FALSE),"-")</f>
        <v>0</v>
      </c>
      <c r="L1096" s="55">
        <f>IFERROR(VLOOKUP($C1096,[3]Sheet1!$C$1:$AE$1070,10,FALSE),"-")</f>
        <v>6</v>
      </c>
      <c r="M1096" s="55">
        <f>IFERROR(VLOOKUP($C1096,[3]Sheet1!$C$1:$AE$1070,11,FALSE),"-")</f>
        <v>0</v>
      </c>
      <c r="N1096" s="55">
        <f>IFERROR(VLOOKUP($C1096,[3]Sheet1!$C$1:$AE$1070,12,FALSE),"-")</f>
        <v>0</v>
      </c>
      <c r="O1096" s="55">
        <f>IFERROR(VLOOKUP($C1096,[3]Sheet1!$C$1:$AE$1070,13,FALSE),"-")</f>
        <v>0</v>
      </c>
      <c r="P1096" s="55">
        <f>IFERROR(VLOOKUP($C1096,[3]Sheet1!$C$1:$AE$1070,14,FALSE),"-")</f>
        <v>0</v>
      </c>
      <c r="Q1096" s="55">
        <f>IFERROR(VLOOKUP($C1096,[3]Sheet1!$C$1:$AE$1070,15,FALSE),"-")</f>
        <v>0</v>
      </c>
      <c r="R1096" s="55">
        <f>IFERROR(VLOOKUP($C1096,[3]Sheet1!$C$1:$AE$1070,16,FALSE),"-")</f>
        <v>0</v>
      </c>
      <c r="S1096" s="55">
        <f>IFERROR(VLOOKUP($C1096,[3]Sheet1!$C$1:$AE$1070,17,FALSE),"-")</f>
        <v>0</v>
      </c>
      <c r="T1096" s="55">
        <f>IFERROR(VLOOKUP($C1096,[3]Sheet1!$C$1:$AE$1070,18,FALSE),"-")</f>
        <v>0</v>
      </c>
      <c r="U1096" s="148">
        <f>IFERROR(VLOOKUP($C1096,[3]Sheet1!$C$1:$AE$1070,19,FALSE),"-")</f>
        <v>0</v>
      </c>
      <c r="V1096" s="148">
        <f>IFERROR(VLOOKUP($C1096,[3]Sheet1!$C$1:$AE$1070,20,FALSE),"-")</f>
        <v>6</v>
      </c>
      <c r="W1096" s="148" t="str">
        <f>IFERROR(VLOOKUP($C1096,[3]Sheet1!$C$1:$AE$1070,21,FALSE),"-")</f>
        <v xml:space="preserve">SIDE MEMBER SUB     </v>
      </c>
      <c r="X1096" s="158" t="s">
        <v>14</v>
      </c>
      <c r="Y1096" s="158"/>
      <c r="Z1096" s="158"/>
      <c r="AA1096" s="231" t="s">
        <v>649</v>
      </c>
      <c r="AB1096" s="176"/>
      <c r="AC1096" s="177"/>
      <c r="AD1096" s="178" t="s">
        <v>610</v>
      </c>
      <c r="AE1096" s="179"/>
      <c r="AF1096" s="179"/>
      <c r="AG1096" s="180"/>
      <c r="AH1096" s="180"/>
      <c r="AI1096" s="180"/>
      <c r="AJ1096" s="181"/>
      <c r="AK1096" s="181"/>
      <c r="AL1096" s="181"/>
      <c r="AM1096" s="181"/>
      <c r="AN1096" s="181"/>
      <c r="AO1096" s="181"/>
      <c r="AP1096" s="207" t="s">
        <v>650</v>
      </c>
      <c r="AQ1096" s="30"/>
      <c r="AR1096" s="26"/>
    </row>
    <row r="1097" spans="1:44" s="2" customFormat="1">
      <c r="A1097" s="19">
        <v>1064</v>
      </c>
      <c r="B1097" s="8" t="s">
        <v>206</v>
      </c>
      <c r="C1097" s="27">
        <v>8975247760</v>
      </c>
      <c r="D1097" s="25" t="s">
        <v>480</v>
      </c>
      <c r="E1097" s="25"/>
      <c r="F1097" s="22" t="s">
        <v>151</v>
      </c>
      <c r="G1097" s="23" t="s">
        <v>407</v>
      </c>
      <c r="H1097" s="51"/>
      <c r="I1097" s="55">
        <f>IFERROR(VLOOKUP($C1097,[3]Sheet1!$C$1:$AE$1070,7,FALSE),"-")</f>
        <v>0</v>
      </c>
      <c r="J1097" s="55">
        <f>IFERROR(VLOOKUP($C1097,[3]Sheet1!$C$1:$AE$1070,8,FALSE),"-")</f>
        <v>0</v>
      </c>
      <c r="K1097" s="55">
        <f>IFERROR(VLOOKUP($C1097,[3]Sheet1!$C$1:$AE$1070,9,FALSE),"-")</f>
        <v>0</v>
      </c>
      <c r="L1097" s="55">
        <f>IFERROR(VLOOKUP($C1097,[3]Sheet1!$C$1:$AE$1070,10,FALSE),"-")</f>
        <v>6</v>
      </c>
      <c r="M1097" s="55">
        <f>IFERROR(VLOOKUP($C1097,[3]Sheet1!$C$1:$AE$1070,11,FALSE),"-")</f>
        <v>0</v>
      </c>
      <c r="N1097" s="55">
        <f>IFERROR(VLOOKUP($C1097,[3]Sheet1!$C$1:$AE$1070,12,FALSE),"-")</f>
        <v>0</v>
      </c>
      <c r="O1097" s="55">
        <f>IFERROR(VLOOKUP($C1097,[3]Sheet1!$C$1:$AE$1070,13,FALSE),"-")</f>
        <v>0</v>
      </c>
      <c r="P1097" s="55">
        <f>IFERROR(VLOOKUP($C1097,[3]Sheet1!$C$1:$AE$1070,14,FALSE),"-")</f>
        <v>0</v>
      </c>
      <c r="Q1097" s="55">
        <f>IFERROR(VLOOKUP($C1097,[3]Sheet1!$C$1:$AE$1070,15,FALSE),"-")</f>
        <v>0</v>
      </c>
      <c r="R1097" s="55">
        <f>IFERROR(VLOOKUP($C1097,[3]Sheet1!$C$1:$AE$1070,16,FALSE),"-")</f>
        <v>0</v>
      </c>
      <c r="S1097" s="55">
        <f>IFERROR(VLOOKUP($C1097,[3]Sheet1!$C$1:$AE$1070,17,FALSE),"-")</f>
        <v>0</v>
      </c>
      <c r="T1097" s="55">
        <f>IFERROR(VLOOKUP($C1097,[3]Sheet1!$C$1:$AE$1070,18,FALSE),"-")</f>
        <v>0</v>
      </c>
      <c r="U1097" s="148">
        <f>IFERROR(VLOOKUP($C1097,[3]Sheet1!$C$1:$AE$1070,19,FALSE),"-")</f>
        <v>0</v>
      </c>
      <c r="V1097" s="148">
        <f>IFERROR(VLOOKUP($C1097,[3]Sheet1!$C$1:$AE$1070,20,FALSE),"-")</f>
        <v>6</v>
      </c>
      <c r="W1097" s="148" t="str">
        <f>IFERROR(VLOOKUP($C1097,[3]Sheet1!$C$1:$AE$1070,21,FALSE),"-")</f>
        <v xml:space="preserve">SIDE MEMBER SUB     </v>
      </c>
      <c r="X1097" s="158" t="s">
        <v>14</v>
      </c>
      <c r="Y1097" s="158"/>
      <c r="Z1097" s="158"/>
      <c r="AA1097" s="231" t="s">
        <v>649</v>
      </c>
      <c r="AB1097" s="176"/>
      <c r="AC1097" s="177"/>
      <c r="AD1097" s="178" t="s">
        <v>610</v>
      </c>
      <c r="AE1097" s="179"/>
      <c r="AF1097" s="179"/>
      <c r="AG1097" s="180"/>
      <c r="AH1097" s="180"/>
      <c r="AI1097" s="180"/>
      <c r="AJ1097" s="181"/>
      <c r="AK1097" s="181"/>
      <c r="AL1097" s="181"/>
      <c r="AM1097" s="181"/>
      <c r="AN1097" s="181"/>
      <c r="AO1097" s="181"/>
      <c r="AP1097" s="207" t="s">
        <v>650</v>
      </c>
      <c r="AQ1097" s="30"/>
      <c r="AR1097" s="26"/>
    </row>
    <row r="1098" spans="1:44" s="2" customFormat="1">
      <c r="A1098" s="19">
        <v>1065</v>
      </c>
      <c r="B1098" s="8" t="s">
        <v>206</v>
      </c>
      <c r="C1098" s="27">
        <v>8977991620</v>
      </c>
      <c r="D1098" s="25" t="s">
        <v>894</v>
      </c>
      <c r="E1098" s="252" t="s">
        <v>486</v>
      </c>
      <c r="F1098" s="22" t="s">
        <v>151</v>
      </c>
      <c r="G1098" s="23" t="s">
        <v>432</v>
      </c>
      <c r="H1098" s="51"/>
      <c r="I1098" s="55">
        <f>IFERROR(VLOOKUP($C1098,[3]Sheet1!$C$1:$AE$1070,7,FALSE),"-")</f>
        <v>0</v>
      </c>
      <c r="J1098" s="55">
        <f>IFERROR(VLOOKUP($C1098,[3]Sheet1!$C$1:$AE$1070,8,FALSE),"-")</f>
        <v>12</v>
      </c>
      <c r="K1098" s="55">
        <f>IFERROR(VLOOKUP($C1098,[3]Sheet1!$C$1:$AE$1070,9,FALSE),"-")</f>
        <v>0</v>
      </c>
      <c r="L1098" s="55">
        <f>IFERROR(VLOOKUP($C1098,[3]Sheet1!$C$1:$AE$1070,10,FALSE),"-")</f>
        <v>0</v>
      </c>
      <c r="M1098" s="55">
        <f>IFERROR(VLOOKUP($C1098,[3]Sheet1!$C$1:$AE$1070,11,FALSE),"-")</f>
        <v>0</v>
      </c>
      <c r="N1098" s="55">
        <f>IFERROR(VLOOKUP($C1098,[3]Sheet1!$C$1:$AE$1070,12,FALSE),"-")</f>
        <v>0</v>
      </c>
      <c r="O1098" s="55">
        <f>IFERROR(VLOOKUP($C1098,[3]Sheet1!$C$1:$AE$1070,13,FALSE),"-")</f>
        <v>0</v>
      </c>
      <c r="P1098" s="55">
        <f>IFERROR(VLOOKUP($C1098,[3]Sheet1!$C$1:$AE$1070,14,FALSE),"-")</f>
        <v>0</v>
      </c>
      <c r="Q1098" s="55">
        <f>IFERROR(VLOOKUP($C1098,[3]Sheet1!$C$1:$AE$1070,15,FALSE),"-")</f>
        <v>0</v>
      </c>
      <c r="R1098" s="55">
        <f>IFERROR(VLOOKUP($C1098,[3]Sheet1!$C$1:$AE$1070,16,FALSE),"-")</f>
        <v>0</v>
      </c>
      <c r="S1098" s="55">
        <f>IFERROR(VLOOKUP($C1098,[3]Sheet1!$C$1:$AE$1070,17,FALSE),"-")</f>
        <v>0</v>
      </c>
      <c r="T1098" s="55">
        <f>IFERROR(VLOOKUP($C1098,[3]Sheet1!$C$1:$AE$1070,18,FALSE),"-")</f>
        <v>0</v>
      </c>
      <c r="U1098" s="148">
        <f>IFERROR(VLOOKUP($C1098,[3]Sheet1!$C$1:$AE$1070,19,FALSE),"-")</f>
        <v>0</v>
      </c>
      <c r="V1098" s="148">
        <f>IFERROR(VLOOKUP($C1098,[3]Sheet1!$C$1:$AE$1070,20,FALSE),"-")</f>
        <v>12</v>
      </c>
      <c r="W1098" s="148" t="str">
        <f>IFERROR(VLOOKUP($C1098,[3]Sheet1!$C$1:$AE$1070,21,FALSE),"-")</f>
        <v xml:space="preserve">SIDE MEMBER SUB     </v>
      </c>
      <c r="X1098" s="158" t="s">
        <v>14</v>
      </c>
      <c r="Y1098" s="158"/>
      <c r="Z1098" s="158"/>
      <c r="AA1098" s="232" t="s">
        <v>651</v>
      </c>
      <c r="AB1098" s="176"/>
      <c r="AC1098" s="177"/>
      <c r="AD1098" s="178" t="s">
        <v>652</v>
      </c>
      <c r="AE1098" s="179"/>
      <c r="AF1098" s="179"/>
      <c r="AG1098" s="180"/>
      <c r="AH1098" s="180"/>
      <c r="AI1098" s="180"/>
      <c r="AJ1098" s="181"/>
      <c r="AK1098" s="181"/>
      <c r="AL1098" s="181"/>
      <c r="AM1098" s="181"/>
      <c r="AN1098" s="181"/>
      <c r="AO1098" s="181"/>
      <c r="AP1098" s="222" t="s">
        <v>653</v>
      </c>
      <c r="AQ1098" s="30"/>
      <c r="AR1098" s="26"/>
    </row>
    <row r="1099" spans="1:44" s="2" customFormat="1">
      <c r="A1099" s="19">
        <v>1066</v>
      </c>
      <c r="B1099" s="8" t="s">
        <v>206</v>
      </c>
      <c r="C1099" s="27">
        <v>8977991630</v>
      </c>
      <c r="D1099" s="25" t="s">
        <v>39</v>
      </c>
      <c r="E1099" s="25"/>
      <c r="F1099" s="22" t="s">
        <v>151</v>
      </c>
      <c r="G1099" s="23" t="s">
        <v>407</v>
      </c>
      <c r="H1099" s="51"/>
      <c r="I1099" s="55">
        <f>IFERROR(VLOOKUP($C1099,[3]Sheet1!$C$1:$AE$1070,7,FALSE),"-")</f>
        <v>0</v>
      </c>
      <c r="J1099" s="55">
        <f>IFERROR(VLOOKUP($C1099,[3]Sheet1!$C$1:$AE$1070,8,FALSE),"-")</f>
        <v>12</v>
      </c>
      <c r="K1099" s="55">
        <f>IFERROR(VLOOKUP($C1099,[3]Sheet1!$C$1:$AE$1070,9,FALSE),"-")</f>
        <v>0</v>
      </c>
      <c r="L1099" s="55">
        <f>IFERROR(VLOOKUP($C1099,[3]Sheet1!$C$1:$AE$1070,10,FALSE),"-")</f>
        <v>0</v>
      </c>
      <c r="M1099" s="55">
        <f>IFERROR(VLOOKUP($C1099,[3]Sheet1!$C$1:$AE$1070,11,FALSE),"-")</f>
        <v>0</v>
      </c>
      <c r="N1099" s="55">
        <f>IFERROR(VLOOKUP($C1099,[3]Sheet1!$C$1:$AE$1070,12,FALSE),"-")</f>
        <v>0</v>
      </c>
      <c r="O1099" s="55">
        <f>IFERROR(VLOOKUP($C1099,[3]Sheet1!$C$1:$AE$1070,13,FALSE),"-")</f>
        <v>0</v>
      </c>
      <c r="P1099" s="55">
        <f>IFERROR(VLOOKUP($C1099,[3]Sheet1!$C$1:$AE$1070,14,FALSE),"-")</f>
        <v>0</v>
      </c>
      <c r="Q1099" s="55">
        <f>IFERROR(VLOOKUP($C1099,[3]Sheet1!$C$1:$AE$1070,15,FALSE),"-")</f>
        <v>0</v>
      </c>
      <c r="R1099" s="55">
        <f>IFERROR(VLOOKUP($C1099,[3]Sheet1!$C$1:$AE$1070,16,FALSE),"-")</f>
        <v>0</v>
      </c>
      <c r="S1099" s="55">
        <f>IFERROR(VLOOKUP($C1099,[3]Sheet1!$C$1:$AE$1070,17,FALSE),"-")</f>
        <v>0</v>
      </c>
      <c r="T1099" s="55">
        <f>IFERROR(VLOOKUP($C1099,[3]Sheet1!$C$1:$AE$1070,18,FALSE),"-")</f>
        <v>0</v>
      </c>
      <c r="U1099" s="148">
        <f>IFERROR(VLOOKUP($C1099,[3]Sheet1!$C$1:$AE$1070,19,FALSE),"-")</f>
        <v>0</v>
      </c>
      <c r="V1099" s="148">
        <f>IFERROR(VLOOKUP($C1099,[3]Sheet1!$C$1:$AE$1070,20,FALSE),"-")</f>
        <v>12</v>
      </c>
      <c r="W1099" s="148" t="str">
        <f>IFERROR(VLOOKUP($C1099,[3]Sheet1!$C$1:$AE$1070,21,FALSE),"-")</f>
        <v xml:space="preserve">SIDE MEMBER SUB     </v>
      </c>
      <c r="X1099" s="158" t="s">
        <v>14</v>
      </c>
      <c r="Y1099" s="158"/>
      <c r="Z1099" s="158"/>
      <c r="AA1099" s="232" t="s">
        <v>651</v>
      </c>
      <c r="AB1099" s="176"/>
      <c r="AC1099" s="177"/>
      <c r="AD1099" s="178" t="s">
        <v>652</v>
      </c>
      <c r="AE1099" s="179"/>
      <c r="AF1099" s="179"/>
      <c r="AG1099" s="180"/>
      <c r="AH1099" s="180"/>
      <c r="AI1099" s="180"/>
      <c r="AJ1099" s="181"/>
      <c r="AK1099" s="181"/>
      <c r="AL1099" s="181"/>
      <c r="AM1099" s="181"/>
      <c r="AN1099" s="181"/>
      <c r="AO1099" s="181"/>
      <c r="AP1099" s="222" t="s">
        <v>653</v>
      </c>
      <c r="AQ1099" s="30"/>
      <c r="AR1099" s="26"/>
    </row>
    <row r="1100" spans="1:44" s="2" customFormat="1">
      <c r="A1100" s="19">
        <v>1067</v>
      </c>
      <c r="B1100" s="8" t="s">
        <v>206</v>
      </c>
      <c r="C1100" s="27">
        <v>8981947390</v>
      </c>
      <c r="D1100" s="25" t="s">
        <v>157</v>
      </c>
      <c r="E1100" s="25"/>
      <c r="F1100" s="22" t="s">
        <v>151</v>
      </c>
      <c r="G1100" s="23" t="s">
        <v>432</v>
      </c>
      <c r="H1100" s="51"/>
      <c r="I1100" s="55">
        <f>IFERROR(VLOOKUP($C1100,[3]Sheet1!$C$1:$AE$1070,7,FALSE),"-")</f>
        <v>0</v>
      </c>
      <c r="J1100" s="55">
        <f>IFERROR(VLOOKUP($C1100,[3]Sheet1!$C$1:$AE$1070,8,FALSE),"-")</f>
        <v>0</v>
      </c>
      <c r="K1100" s="55">
        <f>IFERROR(VLOOKUP($C1100,[3]Sheet1!$C$1:$AE$1070,9,FALSE),"-")</f>
        <v>0</v>
      </c>
      <c r="L1100" s="55">
        <f>IFERROR(VLOOKUP($C1100,[3]Sheet1!$C$1:$AE$1070,10,FALSE),"-")</f>
        <v>0</v>
      </c>
      <c r="M1100" s="55">
        <f>IFERROR(VLOOKUP($C1100,[3]Sheet1!$C$1:$AE$1070,11,FALSE),"-")</f>
        <v>0</v>
      </c>
      <c r="N1100" s="55">
        <f>IFERROR(VLOOKUP($C1100,[3]Sheet1!$C$1:$AE$1070,12,FALSE),"-")</f>
        <v>12</v>
      </c>
      <c r="O1100" s="55">
        <f>IFERROR(VLOOKUP($C1100,[3]Sheet1!$C$1:$AE$1070,13,FALSE),"-")</f>
        <v>0</v>
      </c>
      <c r="P1100" s="55">
        <f>IFERROR(VLOOKUP($C1100,[3]Sheet1!$C$1:$AE$1070,14,FALSE),"-")</f>
        <v>12</v>
      </c>
      <c r="Q1100" s="55">
        <f>IFERROR(VLOOKUP($C1100,[3]Sheet1!$C$1:$AE$1070,15,FALSE),"-")</f>
        <v>6</v>
      </c>
      <c r="R1100" s="55">
        <f>IFERROR(VLOOKUP($C1100,[3]Sheet1!$C$1:$AE$1070,16,FALSE),"-")</f>
        <v>6</v>
      </c>
      <c r="S1100" s="55">
        <f>IFERROR(VLOOKUP($C1100,[3]Sheet1!$C$1:$AE$1070,17,FALSE),"-")</f>
        <v>6</v>
      </c>
      <c r="T1100" s="55">
        <f>IFERROR(VLOOKUP($C1100,[3]Sheet1!$C$1:$AE$1070,18,FALSE),"-")</f>
        <v>6</v>
      </c>
      <c r="U1100" s="148">
        <f>IFERROR(VLOOKUP($C1100,[3]Sheet1!$C$1:$AE$1070,19,FALSE),"-")</f>
        <v>6</v>
      </c>
      <c r="V1100" s="148">
        <f>IFERROR(VLOOKUP($C1100,[3]Sheet1!$C$1:$AE$1070,20,FALSE),"-")</f>
        <v>54</v>
      </c>
      <c r="W1100" s="148" t="str">
        <f>IFERROR(VLOOKUP($C1100,[3]Sheet1!$C$1:$AE$1070,21,FALSE),"-")</f>
        <v xml:space="preserve">SIDE MEMBER SUB     </v>
      </c>
      <c r="X1100" s="158" t="s">
        <v>14</v>
      </c>
      <c r="Y1100" s="158"/>
      <c r="Z1100" s="158"/>
      <c r="AA1100" s="158" t="s">
        <v>654</v>
      </c>
      <c r="AB1100" s="176"/>
      <c r="AC1100" s="177"/>
      <c r="AD1100" s="178" t="s">
        <v>261</v>
      </c>
      <c r="AE1100" s="179"/>
      <c r="AF1100" s="179"/>
      <c r="AG1100" s="180"/>
      <c r="AH1100" s="180"/>
      <c r="AI1100" s="180"/>
      <c r="AJ1100" s="181"/>
      <c r="AK1100" s="181"/>
      <c r="AL1100" s="181"/>
      <c r="AM1100" s="181"/>
      <c r="AN1100" s="181"/>
      <c r="AO1100" s="181"/>
      <c r="AP1100" s="196" t="s">
        <v>655</v>
      </c>
      <c r="AQ1100" s="30"/>
      <c r="AR1100" s="26"/>
    </row>
    <row r="1101" spans="1:44" s="2" customFormat="1">
      <c r="A1101" s="19">
        <v>1068</v>
      </c>
      <c r="B1101" s="8" t="s">
        <v>206</v>
      </c>
      <c r="C1101" s="27">
        <v>8981947400</v>
      </c>
      <c r="D1101" s="25" t="s">
        <v>157</v>
      </c>
      <c r="E1101" s="25"/>
      <c r="F1101" s="22" t="s">
        <v>151</v>
      </c>
      <c r="G1101" s="23" t="s">
        <v>407</v>
      </c>
      <c r="H1101" s="51"/>
      <c r="I1101" s="55">
        <f>IFERROR(VLOOKUP($C1101,[3]Sheet1!$C$1:$AE$1070,7,FALSE),"-")</f>
        <v>0</v>
      </c>
      <c r="J1101" s="55">
        <f>IFERROR(VLOOKUP($C1101,[3]Sheet1!$C$1:$AE$1070,8,FALSE),"-")</f>
        <v>0</v>
      </c>
      <c r="K1101" s="55">
        <f>IFERROR(VLOOKUP($C1101,[3]Sheet1!$C$1:$AE$1070,9,FALSE),"-")</f>
        <v>0</v>
      </c>
      <c r="L1101" s="55">
        <f>IFERROR(VLOOKUP($C1101,[3]Sheet1!$C$1:$AE$1070,10,FALSE),"-")</f>
        <v>0</v>
      </c>
      <c r="M1101" s="55">
        <f>IFERROR(VLOOKUP($C1101,[3]Sheet1!$C$1:$AE$1070,11,FALSE),"-")</f>
        <v>0</v>
      </c>
      <c r="N1101" s="55">
        <f>IFERROR(VLOOKUP($C1101,[3]Sheet1!$C$1:$AE$1070,12,FALSE),"-")</f>
        <v>12</v>
      </c>
      <c r="O1101" s="55">
        <f>IFERROR(VLOOKUP($C1101,[3]Sheet1!$C$1:$AE$1070,13,FALSE),"-")</f>
        <v>0</v>
      </c>
      <c r="P1101" s="55">
        <f>IFERROR(VLOOKUP($C1101,[3]Sheet1!$C$1:$AE$1070,14,FALSE),"-")</f>
        <v>12</v>
      </c>
      <c r="Q1101" s="55">
        <f>IFERROR(VLOOKUP($C1101,[3]Sheet1!$C$1:$AE$1070,15,FALSE),"-")</f>
        <v>6</v>
      </c>
      <c r="R1101" s="55">
        <f>IFERROR(VLOOKUP($C1101,[3]Sheet1!$C$1:$AE$1070,16,FALSE),"-")</f>
        <v>6</v>
      </c>
      <c r="S1101" s="55">
        <f>IFERROR(VLOOKUP($C1101,[3]Sheet1!$C$1:$AE$1070,17,FALSE),"-")</f>
        <v>6</v>
      </c>
      <c r="T1101" s="55">
        <f>IFERROR(VLOOKUP($C1101,[3]Sheet1!$C$1:$AE$1070,18,FALSE),"-")</f>
        <v>6</v>
      </c>
      <c r="U1101" s="148">
        <f>IFERROR(VLOOKUP($C1101,[3]Sheet1!$C$1:$AE$1070,19,FALSE),"-")</f>
        <v>6</v>
      </c>
      <c r="V1101" s="148">
        <f>IFERROR(VLOOKUP($C1101,[3]Sheet1!$C$1:$AE$1070,20,FALSE),"-")</f>
        <v>54</v>
      </c>
      <c r="W1101" s="148" t="str">
        <f>IFERROR(VLOOKUP($C1101,[3]Sheet1!$C$1:$AE$1070,21,FALSE),"-")</f>
        <v xml:space="preserve">SIDE MEMBER SUB     </v>
      </c>
      <c r="X1101" s="158" t="s">
        <v>14</v>
      </c>
      <c r="Y1101" s="158"/>
      <c r="Z1101" s="158"/>
      <c r="AA1101" s="158" t="s">
        <v>654</v>
      </c>
      <c r="AB1101" s="176"/>
      <c r="AC1101" s="177"/>
      <c r="AD1101" s="178" t="s">
        <v>261</v>
      </c>
      <c r="AE1101" s="179"/>
      <c r="AF1101" s="179"/>
      <c r="AG1101" s="180"/>
      <c r="AH1101" s="180"/>
      <c r="AI1101" s="180"/>
      <c r="AJ1101" s="181"/>
      <c r="AK1101" s="181"/>
      <c r="AL1101" s="181"/>
      <c r="AM1101" s="181"/>
      <c r="AN1101" s="181"/>
      <c r="AO1101" s="181"/>
      <c r="AP1101" s="196" t="s">
        <v>655</v>
      </c>
      <c r="AQ1101" s="30"/>
      <c r="AR1101" s="26"/>
    </row>
    <row r="1102" spans="1:44" s="2" customFormat="1">
      <c r="A1102" s="19">
        <v>1069</v>
      </c>
      <c r="B1102" s="8" t="s">
        <v>206</v>
      </c>
      <c r="C1102" s="27">
        <v>8981947330</v>
      </c>
      <c r="D1102" s="25" t="s">
        <v>157</v>
      </c>
      <c r="E1102" s="25"/>
      <c r="F1102" s="22" t="s">
        <v>151</v>
      </c>
      <c r="G1102" s="23" t="s">
        <v>432</v>
      </c>
      <c r="H1102" s="51"/>
      <c r="I1102" s="55">
        <f>IFERROR(VLOOKUP($C1102,[3]Sheet1!$C$1:$AE$1070,7,FALSE),"-")</f>
        <v>0</v>
      </c>
      <c r="J1102" s="55">
        <f>IFERROR(VLOOKUP($C1102,[3]Sheet1!$C$1:$AE$1070,8,FALSE),"-")</f>
        <v>0</v>
      </c>
      <c r="K1102" s="55">
        <f>IFERROR(VLOOKUP($C1102,[3]Sheet1!$C$1:$AE$1070,9,FALSE),"-")</f>
        <v>0</v>
      </c>
      <c r="L1102" s="55">
        <f>IFERROR(VLOOKUP($C1102,[3]Sheet1!$C$1:$AE$1070,10,FALSE),"-")</f>
        <v>0</v>
      </c>
      <c r="M1102" s="55">
        <f>IFERROR(VLOOKUP($C1102,[3]Sheet1!$C$1:$AE$1070,11,FALSE),"-")</f>
        <v>0</v>
      </c>
      <c r="N1102" s="55">
        <f>IFERROR(VLOOKUP($C1102,[3]Sheet1!$C$1:$AE$1070,12,FALSE),"-")</f>
        <v>0</v>
      </c>
      <c r="O1102" s="55">
        <f>IFERROR(VLOOKUP($C1102,[3]Sheet1!$C$1:$AE$1070,13,FALSE),"-")</f>
        <v>0</v>
      </c>
      <c r="P1102" s="55">
        <f>IFERROR(VLOOKUP($C1102,[3]Sheet1!$C$1:$AE$1070,14,FALSE),"-")</f>
        <v>0</v>
      </c>
      <c r="Q1102" s="55">
        <f>IFERROR(VLOOKUP($C1102,[3]Sheet1!$C$1:$AE$1070,15,FALSE),"-")</f>
        <v>6</v>
      </c>
      <c r="R1102" s="55">
        <f>IFERROR(VLOOKUP($C1102,[3]Sheet1!$C$1:$AE$1070,16,FALSE),"-")</f>
        <v>6</v>
      </c>
      <c r="S1102" s="55">
        <f>IFERROR(VLOOKUP($C1102,[3]Sheet1!$C$1:$AE$1070,17,FALSE),"-")</f>
        <v>6</v>
      </c>
      <c r="T1102" s="55">
        <f>IFERROR(VLOOKUP($C1102,[3]Sheet1!$C$1:$AE$1070,18,FALSE),"-")</f>
        <v>6</v>
      </c>
      <c r="U1102" s="148">
        <f>IFERROR(VLOOKUP($C1102,[3]Sheet1!$C$1:$AE$1070,19,FALSE),"-")</f>
        <v>6</v>
      </c>
      <c r="V1102" s="148">
        <f>IFERROR(VLOOKUP($C1102,[3]Sheet1!$C$1:$AE$1070,20,FALSE),"-")</f>
        <v>30</v>
      </c>
      <c r="W1102" s="148" t="str">
        <f>IFERROR(VLOOKUP($C1102,[3]Sheet1!$C$1:$AE$1070,21,FALSE),"-")</f>
        <v xml:space="preserve">SIDE MEMBER SUB     </v>
      </c>
      <c r="X1102" s="158" t="s">
        <v>14</v>
      </c>
      <c r="Y1102" s="158"/>
      <c r="Z1102" s="158"/>
      <c r="AA1102" s="233" t="s">
        <v>656</v>
      </c>
      <c r="AB1102" s="176"/>
      <c r="AC1102" s="177"/>
      <c r="AD1102" s="178" t="s">
        <v>261</v>
      </c>
      <c r="AE1102" s="179"/>
      <c r="AF1102" s="179"/>
      <c r="AG1102" s="180"/>
      <c r="AH1102" s="180"/>
      <c r="AI1102" s="180"/>
      <c r="AJ1102" s="181"/>
      <c r="AK1102" s="181"/>
      <c r="AL1102" s="181"/>
      <c r="AM1102" s="181"/>
      <c r="AN1102" s="181"/>
      <c r="AO1102" s="181"/>
      <c r="AP1102" s="196" t="s">
        <v>657</v>
      </c>
      <c r="AQ1102" s="30"/>
      <c r="AR1102" s="26"/>
    </row>
    <row r="1103" spans="1:44" s="2" customFormat="1">
      <c r="A1103" s="19">
        <v>1070</v>
      </c>
      <c r="B1103" s="8" t="s">
        <v>206</v>
      </c>
      <c r="C1103" s="27">
        <v>8981947340</v>
      </c>
      <c r="D1103" s="25" t="s">
        <v>157</v>
      </c>
      <c r="E1103" s="25"/>
      <c r="F1103" s="22" t="s">
        <v>151</v>
      </c>
      <c r="G1103" s="23" t="s">
        <v>407</v>
      </c>
      <c r="H1103" s="51"/>
      <c r="I1103" s="55">
        <f>IFERROR(VLOOKUP($C1103,[3]Sheet1!$C$1:$AE$1070,7,FALSE),"-")</f>
        <v>0</v>
      </c>
      <c r="J1103" s="55">
        <f>IFERROR(VLOOKUP($C1103,[3]Sheet1!$C$1:$AE$1070,8,FALSE),"-")</f>
        <v>0</v>
      </c>
      <c r="K1103" s="55">
        <f>IFERROR(VLOOKUP($C1103,[3]Sheet1!$C$1:$AE$1070,9,FALSE),"-")</f>
        <v>0</v>
      </c>
      <c r="L1103" s="55">
        <f>IFERROR(VLOOKUP($C1103,[3]Sheet1!$C$1:$AE$1070,10,FALSE),"-")</f>
        <v>0</v>
      </c>
      <c r="M1103" s="55">
        <f>IFERROR(VLOOKUP($C1103,[3]Sheet1!$C$1:$AE$1070,11,FALSE),"-")</f>
        <v>0</v>
      </c>
      <c r="N1103" s="55">
        <f>IFERROR(VLOOKUP($C1103,[3]Sheet1!$C$1:$AE$1070,12,FALSE),"-")</f>
        <v>0</v>
      </c>
      <c r="O1103" s="55">
        <f>IFERROR(VLOOKUP($C1103,[3]Sheet1!$C$1:$AE$1070,13,FALSE),"-")</f>
        <v>0</v>
      </c>
      <c r="P1103" s="55">
        <f>IFERROR(VLOOKUP($C1103,[3]Sheet1!$C$1:$AE$1070,14,FALSE),"-")</f>
        <v>0</v>
      </c>
      <c r="Q1103" s="55">
        <f>IFERROR(VLOOKUP($C1103,[3]Sheet1!$C$1:$AE$1070,15,FALSE),"-")</f>
        <v>6</v>
      </c>
      <c r="R1103" s="55">
        <f>IFERROR(VLOOKUP($C1103,[3]Sheet1!$C$1:$AE$1070,16,FALSE),"-")</f>
        <v>6</v>
      </c>
      <c r="S1103" s="55">
        <f>IFERROR(VLOOKUP($C1103,[3]Sheet1!$C$1:$AE$1070,17,FALSE),"-")</f>
        <v>6</v>
      </c>
      <c r="T1103" s="55">
        <f>IFERROR(VLOOKUP($C1103,[3]Sheet1!$C$1:$AE$1070,18,FALSE),"-")</f>
        <v>6</v>
      </c>
      <c r="U1103" s="148">
        <f>IFERROR(VLOOKUP($C1103,[3]Sheet1!$C$1:$AE$1070,19,FALSE),"-")</f>
        <v>6</v>
      </c>
      <c r="V1103" s="148">
        <f>IFERROR(VLOOKUP($C1103,[3]Sheet1!$C$1:$AE$1070,20,FALSE),"-")</f>
        <v>30</v>
      </c>
      <c r="W1103" s="148" t="str">
        <f>IFERROR(VLOOKUP($C1103,[3]Sheet1!$C$1:$AE$1070,21,FALSE),"-")</f>
        <v xml:space="preserve">SIDE MEMBER SUB     </v>
      </c>
      <c r="X1103" s="158" t="s">
        <v>14</v>
      </c>
      <c r="Y1103" s="158"/>
      <c r="Z1103" s="158"/>
      <c r="AA1103" s="233" t="s">
        <v>656</v>
      </c>
      <c r="AB1103" s="176"/>
      <c r="AC1103" s="177"/>
      <c r="AD1103" s="178" t="s">
        <v>261</v>
      </c>
      <c r="AE1103" s="179"/>
      <c r="AF1103" s="179"/>
      <c r="AG1103" s="180"/>
      <c r="AH1103" s="180"/>
      <c r="AI1103" s="180"/>
      <c r="AJ1103" s="181"/>
      <c r="AK1103" s="181"/>
      <c r="AL1103" s="181"/>
      <c r="AM1103" s="181"/>
      <c r="AN1103" s="181"/>
      <c r="AO1103" s="181"/>
      <c r="AP1103" s="196" t="s">
        <v>657</v>
      </c>
      <c r="AQ1103" s="30"/>
      <c r="AR1103" s="26"/>
    </row>
    <row r="1104" spans="1:44" s="2" customFormat="1">
      <c r="A1104" s="19">
        <v>1071</v>
      </c>
      <c r="B1104" s="8" t="s">
        <v>206</v>
      </c>
      <c r="C1104" s="27">
        <v>8976865660</v>
      </c>
      <c r="D1104" s="25" t="s">
        <v>487</v>
      </c>
      <c r="E1104" s="25"/>
      <c r="F1104" s="22" t="s">
        <v>151</v>
      </c>
      <c r="G1104" s="23" t="s">
        <v>432</v>
      </c>
      <c r="H1104" s="51"/>
      <c r="I1104" s="55" t="str">
        <f>IFERROR(VLOOKUP($C1104,[3]Sheet1!$C$1:$AE$1070,7,FALSE),"-")</f>
        <v>-</v>
      </c>
      <c r="J1104" s="55" t="str">
        <f>IFERROR(VLOOKUP($C1104,[3]Sheet1!$C$1:$AE$1070,8,FALSE),"-")</f>
        <v>-</v>
      </c>
      <c r="K1104" s="55" t="str">
        <f>IFERROR(VLOOKUP($C1104,[3]Sheet1!$C$1:$AE$1070,9,FALSE),"-")</f>
        <v>-</v>
      </c>
      <c r="L1104" s="55" t="str">
        <f>IFERROR(VLOOKUP($C1104,[3]Sheet1!$C$1:$AE$1070,10,FALSE),"-")</f>
        <v>-</v>
      </c>
      <c r="M1104" s="55" t="str">
        <f>IFERROR(VLOOKUP($C1104,[3]Sheet1!$C$1:$AE$1070,11,FALSE),"-")</f>
        <v>-</v>
      </c>
      <c r="N1104" s="55" t="str">
        <f>IFERROR(VLOOKUP($C1104,[3]Sheet1!$C$1:$AE$1070,12,FALSE),"-")</f>
        <v>-</v>
      </c>
      <c r="O1104" s="55" t="str">
        <f>IFERROR(VLOOKUP($C1104,[3]Sheet1!$C$1:$AE$1070,13,FALSE),"-")</f>
        <v>-</v>
      </c>
      <c r="P1104" s="55" t="str">
        <f>IFERROR(VLOOKUP($C1104,[3]Sheet1!$C$1:$AE$1070,14,FALSE),"-")</f>
        <v>-</v>
      </c>
      <c r="Q1104" s="55" t="str">
        <f>IFERROR(VLOOKUP($C1104,[3]Sheet1!$C$1:$AE$1070,15,FALSE),"-")</f>
        <v>-</v>
      </c>
      <c r="R1104" s="55" t="str">
        <f>IFERROR(VLOOKUP($C1104,[3]Sheet1!$C$1:$AE$1070,16,FALSE),"-")</f>
        <v>-</v>
      </c>
      <c r="S1104" s="55" t="str">
        <f>IFERROR(VLOOKUP($C1104,[3]Sheet1!$C$1:$AE$1070,17,FALSE),"-")</f>
        <v>-</v>
      </c>
      <c r="T1104" s="55" t="str">
        <f>IFERROR(VLOOKUP($C1104,[3]Sheet1!$C$1:$AE$1070,18,FALSE),"-")</f>
        <v>-</v>
      </c>
      <c r="U1104" s="148" t="str">
        <f>IFERROR(VLOOKUP($C1104,[3]Sheet1!$C$1:$AE$1070,19,FALSE),"-")</f>
        <v>-</v>
      </c>
      <c r="V1104" s="148" t="str">
        <f>IFERROR(VLOOKUP($C1104,[3]Sheet1!$C$1:$AE$1070,20,FALSE),"-")</f>
        <v>-</v>
      </c>
      <c r="W1104" s="148" t="str">
        <f>IFERROR(VLOOKUP($C1104,[3]Sheet1!$C$1:$AE$1070,21,FALSE),"-")</f>
        <v>-</v>
      </c>
      <c r="X1104" s="158" t="s">
        <v>14</v>
      </c>
      <c r="Y1104" s="158"/>
      <c r="Z1104" s="158"/>
      <c r="AA1104" s="233" t="s">
        <v>658</v>
      </c>
      <c r="AB1104" s="176"/>
      <c r="AC1104" s="177"/>
      <c r="AD1104" s="178" t="s">
        <v>659</v>
      </c>
      <c r="AE1104" s="179"/>
      <c r="AF1104" s="179"/>
      <c r="AG1104" s="180"/>
      <c r="AH1104" s="180"/>
      <c r="AI1104" s="180"/>
      <c r="AJ1104" s="181"/>
      <c r="AK1104" s="181"/>
      <c r="AL1104" s="181"/>
      <c r="AM1104" s="181"/>
      <c r="AN1104" s="181"/>
      <c r="AO1104" s="181"/>
      <c r="AP1104" s="196" t="s">
        <v>660</v>
      </c>
      <c r="AQ1104" s="30"/>
      <c r="AR1104" s="26"/>
    </row>
    <row r="1105" spans="1:44" s="2" customFormat="1">
      <c r="A1105" s="19">
        <v>1072</v>
      </c>
      <c r="B1105" s="8" t="s">
        <v>206</v>
      </c>
      <c r="C1105" s="27">
        <v>8976865680</v>
      </c>
      <c r="D1105" s="25" t="s">
        <v>487</v>
      </c>
      <c r="E1105" s="25"/>
      <c r="F1105" s="22" t="s">
        <v>151</v>
      </c>
      <c r="G1105" s="23" t="s">
        <v>407</v>
      </c>
      <c r="H1105" s="51"/>
      <c r="I1105" s="55" t="str">
        <f>IFERROR(VLOOKUP($C1105,[3]Sheet1!$C$1:$AE$1070,7,FALSE),"-")</f>
        <v>-</v>
      </c>
      <c r="J1105" s="55" t="str">
        <f>IFERROR(VLOOKUP($C1105,[3]Sheet1!$C$1:$AE$1070,8,FALSE),"-")</f>
        <v>-</v>
      </c>
      <c r="K1105" s="55" t="str">
        <f>IFERROR(VLOOKUP($C1105,[3]Sheet1!$C$1:$AE$1070,9,FALSE),"-")</f>
        <v>-</v>
      </c>
      <c r="L1105" s="55" t="str">
        <f>IFERROR(VLOOKUP($C1105,[3]Sheet1!$C$1:$AE$1070,10,FALSE),"-")</f>
        <v>-</v>
      </c>
      <c r="M1105" s="55" t="str">
        <f>IFERROR(VLOOKUP($C1105,[3]Sheet1!$C$1:$AE$1070,11,FALSE),"-")</f>
        <v>-</v>
      </c>
      <c r="N1105" s="55" t="str">
        <f>IFERROR(VLOOKUP($C1105,[3]Sheet1!$C$1:$AE$1070,12,FALSE),"-")</f>
        <v>-</v>
      </c>
      <c r="O1105" s="55" t="str">
        <f>IFERROR(VLOOKUP($C1105,[3]Sheet1!$C$1:$AE$1070,13,FALSE),"-")</f>
        <v>-</v>
      </c>
      <c r="P1105" s="55" t="str">
        <f>IFERROR(VLOOKUP($C1105,[3]Sheet1!$C$1:$AE$1070,14,FALSE),"-")</f>
        <v>-</v>
      </c>
      <c r="Q1105" s="55" t="str">
        <f>IFERROR(VLOOKUP($C1105,[3]Sheet1!$C$1:$AE$1070,15,FALSE),"-")</f>
        <v>-</v>
      </c>
      <c r="R1105" s="55" t="str">
        <f>IFERROR(VLOOKUP($C1105,[3]Sheet1!$C$1:$AE$1070,16,FALSE),"-")</f>
        <v>-</v>
      </c>
      <c r="S1105" s="55" t="str">
        <f>IFERROR(VLOOKUP($C1105,[3]Sheet1!$C$1:$AE$1070,17,FALSE),"-")</f>
        <v>-</v>
      </c>
      <c r="T1105" s="55" t="str">
        <f>IFERROR(VLOOKUP($C1105,[3]Sheet1!$C$1:$AE$1070,18,FALSE),"-")</f>
        <v>-</v>
      </c>
      <c r="U1105" s="148" t="str">
        <f>IFERROR(VLOOKUP($C1105,[3]Sheet1!$C$1:$AE$1070,19,FALSE),"-")</f>
        <v>-</v>
      </c>
      <c r="V1105" s="148" t="str">
        <f>IFERROR(VLOOKUP($C1105,[3]Sheet1!$C$1:$AE$1070,20,FALSE),"-")</f>
        <v>-</v>
      </c>
      <c r="W1105" s="148" t="str">
        <f>IFERROR(VLOOKUP($C1105,[3]Sheet1!$C$1:$AE$1070,21,FALSE),"-")</f>
        <v>-</v>
      </c>
      <c r="X1105" s="158" t="s">
        <v>14</v>
      </c>
      <c r="Y1105" s="158"/>
      <c r="Z1105" s="158"/>
      <c r="AA1105" s="233" t="s">
        <v>658</v>
      </c>
      <c r="AB1105" s="176"/>
      <c r="AC1105" s="177"/>
      <c r="AD1105" s="178" t="s">
        <v>659</v>
      </c>
      <c r="AE1105" s="179"/>
      <c r="AF1105" s="179"/>
      <c r="AG1105" s="180"/>
      <c r="AH1105" s="180"/>
      <c r="AI1105" s="180"/>
      <c r="AJ1105" s="181"/>
      <c r="AK1105" s="181"/>
      <c r="AL1105" s="181"/>
      <c r="AM1105" s="181"/>
      <c r="AN1105" s="181"/>
      <c r="AO1105" s="181"/>
      <c r="AP1105" s="196" t="s">
        <v>660</v>
      </c>
      <c r="AQ1105" s="30"/>
      <c r="AR1105" s="26"/>
    </row>
    <row r="1106" spans="1:44" s="2" customFormat="1">
      <c r="A1106" s="19">
        <v>1073</v>
      </c>
      <c r="B1106" s="8" t="s">
        <v>206</v>
      </c>
      <c r="C1106" s="27">
        <v>8978428920</v>
      </c>
      <c r="D1106" s="25" t="s">
        <v>39</v>
      </c>
      <c r="E1106" s="25"/>
      <c r="F1106" s="22" t="s">
        <v>151</v>
      </c>
      <c r="G1106" s="23" t="s">
        <v>432</v>
      </c>
      <c r="H1106" s="51"/>
      <c r="I1106" s="55" t="str">
        <f>IFERROR(VLOOKUP($C1106,[3]Sheet1!$C$1:$AE$1070,7,FALSE),"-")</f>
        <v>-</v>
      </c>
      <c r="J1106" s="55" t="str">
        <f>IFERROR(VLOOKUP($C1106,[3]Sheet1!$C$1:$AE$1070,8,FALSE),"-")</f>
        <v>-</v>
      </c>
      <c r="K1106" s="55" t="str">
        <f>IFERROR(VLOOKUP($C1106,[3]Sheet1!$C$1:$AE$1070,9,FALSE),"-")</f>
        <v>-</v>
      </c>
      <c r="L1106" s="55" t="str">
        <f>IFERROR(VLOOKUP($C1106,[3]Sheet1!$C$1:$AE$1070,10,FALSE),"-")</f>
        <v>-</v>
      </c>
      <c r="M1106" s="55" t="str">
        <f>IFERROR(VLOOKUP($C1106,[3]Sheet1!$C$1:$AE$1070,11,FALSE),"-")</f>
        <v>-</v>
      </c>
      <c r="N1106" s="55" t="str">
        <f>IFERROR(VLOOKUP($C1106,[3]Sheet1!$C$1:$AE$1070,12,FALSE),"-")</f>
        <v>-</v>
      </c>
      <c r="O1106" s="55" t="str">
        <f>IFERROR(VLOOKUP($C1106,[3]Sheet1!$C$1:$AE$1070,13,FALSE),"-")</f>
        <v>-</v>
      </c>
      <c r="P1106" s="55" t="str">
        <f>IFERROR(VLOOKUP($C1106,[3]Sheet1!$C$1:$AE$1070,14,FALSE),"-")</f>
        <v>-</v>
      </c>
      <c r="Q1106" s="55" t="str">
        <f>IFERROR(VLOOKUP($C1106,[3]Sheet1!$C$1:$AE$1070,15,FALSE),"-")</f>
        <v>-</v>
      </c>
      <c r="R1106" s="55" t="str">
        <f>IFERROR(VLOOKUP($C1106,[3]Sheet1!$C$1:$AE$1070,16,FALSE),"-")</f>
        <v>-</v>
      </c>
      <c r="S1106" s="55" t="str">
        <f>IFERROR(VLOOKUP($C1106,[3]Sheet1!$C$1:$AE$1070,17,FALSE),"-")</f>
        <v>-</v>
      </c>
      <c r="T1106" s="55" t="str">
        <f>IFERROR(VLOOKUP($C1106,[3]Sheet1!$C$1:$AE$1070,18,FALSE),"-")</f>
        <v>-</v>
      </c>
      <c r="U1106" s="148" t="str">
        <f>IFERROR(VLOOKUP($C1106,[3]Sheet1!$C$1:$AE$1070,19,FALSE),"-")</f>
        <v>-</v>
      </c>
      <c r="V1106" s="148" t="str">
        <f>IFERROR(VLOOKUP($C1106,[3]Sheet1!$C$1:$AE$1070,20,FALSE),"-")</f>
        <v>-</v>
      </c>
      <c r="W1106" s="148" t="str">
        <f>IFERROR(VLOOKUP($C1106,[3]Sheet1!$C$1:$AE$1070,21,FALSE),"-")</f>
        <v>-</v>
      </c>
      <c r="X1106" s="158" t="s">
        <v>14</v>
      </c>
      <c r="Y1106" s="158"/>
      <c r="Z1106" s="158"/>
      <c r="AA1106" s="175" t="s">
        <v>488</v>
      </c>
      <c r="AB1106" s="176"/>
      <c r="AC1106" s="177"/>
      <c r="AD1106" s="178" t="s">
        <v>661</v>
      </c>
      <c r="AE1106" s="179"/>
      <c r="AF1106" s="179"/>
      <c r="AG1106" s="180"/>
      <c r="AH1106" s="180"/>
      <c r="AI1106" s="180"/>
      <c r="AJ1106" s="181"/>
      <c r="AK1106" s="181"/>
      <c r="AL1106" s="181"/>
      <c r="AM1106" s="181"/>
      <c r="AN1106" s="181"/>
      <c r="AO1106" s="181"/>
      <c r="AP1106" s="182" t="s">
        <v>488</v>
      </c>
      <c r="AQ1106" s="30"/>
      <c r="AR1106" s="26"/>
    </row>
    <row r="1107" spans="1:44" s="2" customFormat="1">
      <c r="A1107" s="19">
        <v>1074</v>
      </c>
      <c r="B1107" s="8" t="s">
        <v>206</v>
      </c>
      <c r="C1107" s="27">
        <v>8978428930</v>
      </c>
      <c r="D1107" s="25" t="s">
        <v>39</v>
      </c>
      <c r="E1107" s="25"/>
      <c r="F1107" s="22" t="s">
        <v>151</v>
      </c>
      <c r="G1107" s="23" t="s">
        <v>407</v>
      </c>
      <c r="H1107" s="51"/>
      <c r="I1107" s="55" t="str">
        <f>IFERROR(VLOOKUP($C1107,[3]Sheet1!$C$1:$AE$1070,7,FALSE),"-")</f>
        <v>-</v>
      </c>
      <c r="J1107" s="55" t="str">
        <f>IFERROR(VLOOKUP($C1107,[3]Sheet1!$C$1:$AE$1070,8,FALSE),"-")</f>
        <v>-</v>
      </c>
      <c r="K1107" s="55" t="str">
        <f>IFERROR(VLOOKUP($C1107,[3]Sheet1!$C$1:$AE$1070,9,FALSE),"-")</f>
        <v>-</v>
      </c>
      <c r="L1107" s="55" t="str">
        <f>IFERROR(VLOOKUP($C1107,[3]Sheet1!$C$1:$AE$1070,10,FALSE),"-")</f>
        <v>-</v>
      </c>
      <c r="M1107" s="55" t="str">
        <f>IFERROR(VLOOKUP($C1107,[3]Sheet1!$C$1:$AE$1070,11,FALSE),"-")</f>
        <v>-</v>
      </c>
      <c r="N1107" s="55" t="str">
        <f>IFERROR(VLOOKUP($C1107,[3]Sheet1!$C$1:$AE$1070,12,FALSE),"-")</f>
        <v>-</v>
      </c>
      <c r="O1107" s="55" t="str">
        <f>IFERROR(VLOOKUP($C1107,[3]Sheet1!$C$1:$AE$1070,13,FALSE),"-")</f>
        <v>-</v>
      </c>
      <c r="P1107" s="55" t="str">
        <f>IFERROR(VLOOKUP($C1107,[3]Sheet1!$C$1:$AE$1070,14,FALSE),"-")</f>
        <v>-</v>
      </c>
      <c r="Q1107" s="55" t="str">
        <f>IFERROR(VLOOKUP($C1107,[3]Sheet1!$C$1:$AE$1070,15,FALSE),"-")</f>
        <v>-</v>
      </c>
      <c r="R1107" s="55" t="str">
        <f>IFERROR(VLOOKUP($C1107,[3]Sheet1!$C$1:$AE$1070,16,FALSE),"-")</f>
        <v>-</v>
      </c>
      <c r="S1107" s="55" t="str">
        <f>IFERROR(VLOOKUP($C1107,[3]Sheet1!$C$1:$AE$1070,17,FALSE),"-")</f>
        <v>-</v>
      </c>
      <c r="T1107" s="55" t="str">
        <f>IFERROR(VLOOKUP($C1107,[3]Sheet1!$C$1:$AE$1070,18,FALSE),"-")</f>
        <v>-</v>
      </c>
      <c r="U1107" s="148" t="str">
        <f>IFERROR(VLOOKUP($C1107,[3]Sheet1!$C$1:$AE$1070,19,FALSE),"-")</f>
        <v>-</v>
      </c>
      <c r="V1107" s="148" t="str">
        <f>IFERROR(VLOOKUP($C1107,[3]Sheet1!$C$1:$AE$1070,20,FALSE),"-")</f>
        <v>-</v>
      </c>
      <c r="W1107" s="148" t="str">
        <f>IFERROR(VLOOKUP($C1107,[3]Sheet1!$C$1:$AE$1070,21,FALSE),"-")</f>
        <v>-</v>
      </c>
      <c r="X1107" s="158" t="s">
        <v>14</v>
      </c>
      <c r="Y1107" s="158"/>
      <c r="Z1107" s="158"/>
      <c r="AA1107" s="175" t="s">
        <v>488</v>
      </c>
      <c r="AB1107" s="176"/>
      <c r="AC1107" s="177"/>
      <c r="AD1107" s="178" t="s">
        <v>661</v>
      </c>
      <c r="AE1107" s="179"/>
      <c r="AF1107" s="179"/>
      <c r="AG1107" s="180"/>
      <c r="AH1107" s="180"/>
      <c r="AI1107" s="180"/>
      <c r="AJ1107" s="181"/>
      <c r="AK1107" s="181"/>
      <c r="AL1107" s="181"/>
      <c r="AM1107" s="181"/>
      <c r="AN1107" s="181"/>
      <c r="AO1107" s="181"/>
      <c r="AP1107" s="182" t="s">
        <v>488</v>
      </c>
      <c r="AQ1107" s="30"/>
      <c r="AR1107" s="26"/>
    </row>
    <row r="1108" spans="1:44" s="2" customFormat="1">
      <c r="A1108" s="19">
        <v>1075</v>
      </c>
      <c r="B1108" s="8" t="s">
        <v>206</v>
      </c>
      <c r="C1108" s="24">
        <v>8977949240</v>
      </c>
      <c r="D1108" s="25" t="s">
        <v>677</v>
      </c>
      <c r="E1108" s="25"/>
      <c r="F1108" s="22" t="s">
        <v>151</v>
      </c>
      <c r="G1108" s="106" t="s">
        <v>675</v>
      </c>
      <c r="H1108" s="51"/>
      <c r="I1108" s="55">
        <f>IFERROR(VLOOKUP($C1108,[3]Sheet1!$C$1:$AE$1070,7,FALSE),"-")</f>
        <v>0</v>
      </c>
      <c r="J1108" s="55">
        <f>IFERROR(VLOOKUP($C1108,[3]Sheet1!$C$1:$AE$1070,8,FALSE),"-")</f>
        <v>0</v>
      </c>
      <c r="K1108" s="55">
        <f>IFERROR(VLOOKUP($C1108,[3]Sheet1!$C$1:$AE$1070,9,FALSE),"-")</f>
        <v>0</v>
      </c>
      <c r="L1108" s="55">
        <f>IFERROR(VLOOKUP($C1108,[3]Sheet1!$C$1:$AE$1070,10,FALSE),"-")</f>
        <v>0</v>
      </c>
      <c r="M1108" s="55">
        <f>IFERROR(VLOOKUP($C1108,[3]Sheet1!$C$1:$AE$1070,11,FALSE),"-")</f>
        <v>0</v>
      </c>
      <c r="N1108" s="55">
        <f>IFERROR(VLOOKUP($C1108,[3]Sheet1!$C$1:$AE$1070,12,FALSE),"-")</f>
        <v>0</v>
      </c>
      <c r="O1108" s="55">
        <f>IFERROR(VLOOKUP($C1108,[3]Sheet1!$C$1:$AE$1070,13,FALSE),"-")</f>
        <v>0</v>
      </c>
      <c r="P1108" s="55">
        <f>IFERROR(VLOOKUP($C1108,[3]Sheet1!$C$1:$AE$1070,14,FALSE),"-")</f>
        <v>0</v>
      </c>
      <c r="Q1108" s="55">
        <f>IFERROR(VLOOKUP($C1108,[3]Sheet1!$C$1:$AE$1070,15,FALSE),"-")</f>
        <v>0</v>
      </c>
      <c r="R1108" s="55">
        <f>IFERROR(VLOOKUP($C1108,[3]Sheet1!$C$1:$AE$1070,16,FALSE),"-")</f>
        <v>0</v>
      </c>
      <c r="S1108" s="55">
        <f>IFERROR(VLOOKUP($C1108,[3]Sheet1!$C$1:$AE$1070,17,FALSE),"-")</f>
        <v>12</v>
      </c>
      <c r="T1108" s="55">
        <f>IFERROR(VLOOKUP($C1108,[3]Sheet1!$C$1:$AE$1070,18,FALSE),"-")</f>
        <v>0</v>
      </c>
      <c r="U1108" s="148">
        <f>IFERROR(VLOOKUP($C1108,[3]Sheet1!$C$1:$AE$1070,19,FALSE),"-")</f>
        <v>12</v>
      </c>
      <c r="V1108" s="148">
        <f>IFERROR(VLOOKUP($C1108,[3]Sheet1!$C$1:$AE$1070,20,FALSE),"-")</f>
        <v>24</v>
      </c>
      <c r="W1108" s="148" t="str">
        <f>IFERROR(VLOOKUP($C1108,[3]Sheet1!$C$1:$AE$1070,21,FALSE),"-")</f>
        <v xml:space="preserve">SIDE MEMBER SUB     </v>
      </c>
      <c r="X1108" s="158" t="s">
        <v>14</v>
      </c>
      <c r="Y1108" s="158"/>
      <c r="Z1108" s="158"/>
      <c r="AA1108" s="175"/>
      <c r="AB1108" s="176"/>
      <c r="AC1108" s="177"/>
      <c r="AD1108" s="178"/>
      <c r="AE1108" s="179"/>
      <c r="AF1108" s="179"/>
      <c r="AG1108" s="180"/>
      <c r="AH1108" s="180"/>
      <c r="AI1108" s="180"/>
      <c r="AJ1108" s="181"/>
      <c r="AK1108" s="181"/>
      <c r="AL1108" s="181"/>
      <c r="AM1108" s="181"/>
      <c r="AN1108" s="181"/>
      <c r="AO1108" s="181"/>
      <c r="AP1108" s="182"/>
      <c r="AQ1108" s="30"/>
      <c r="AR1108" s="26"/>
    </row>
    <row r="1109" spans="1:44" s="2" customFormat="1">
      <c r="A1109" s="19">
        <v>1076</v>
      </c>
      <c r="B1109" s="8" t="s">
        <v>206</v>
      </c>
      <c r="C1109" s="24">
        <v>8977949440</v>
      </c>
      <c r="D1109" s="25" t="s">
        <v>677</v>
      </c>
      <c r="E1109" s="25"/>
      <c r="F1109" s="22" t="s">
        <v>151</v>
      </c>
      <c r="G1109" s="106" t="s">
        <v>676</v>
      </c>
      <c r="H1109" s="142"/>
      <c r="I1109" s="55">
        <f>IFERROR(VLOOKUP($C1109,[3]Sheet1!$C$1:$AE$1070,7,FALSE),"-")</f>
        <v>0</v>
      </c>
      <c r="J1109" s="55">
        <f>IFERROR(VLOOKUP($C1109,[3]Sheet1!$C$1:$AE$1070,8,FALSE),"-")</f>
        <v>0</v>
      </c>
      <c r="K1109" s="55">
        <f>IFERROR(VLOOKUP($C1109,[3]Sheet1!$C$1:$AE$1070,9,FALSE),"-")</f>
        <v>0</v>
      </c>
      <c r="L1109" s="55">
        <f>IFERROR(VLOOKUP($C1109,[3]Sheet1!$C$1:$AE$1070,10,FALSE),"-")</f>
        <v>0</v>
      </c>
      <c r="M1109" s="55">
        <f>IFERROR(VLOOKUP($C1109,[3]Sheet1!$C$1:$AE$1070,11,FALSE),"-")</f>
        <v>0</v>
      </c>
      <c r="N1109" s="55">
        <f>IFERROR(VLOOKUP($C1109,[3]Sheet1!$C$1:$AE$1070,12,FALSE),"-")</f>
        <v>0</v>
      </c>
      <c r="O1109" s="55">
        <f>IFERROR(VLOOKUP($C1109,[3]Sheet1!$C$1:$AE$1070,13,FALSE),"-")</f>
        <v>0</v>
      </c>
      <c r="P1109" s="55">
        <f>IFERROR(VLOOKUP($C1109,[3]Sheet1!$C$1:$AE$1070,14,FALSE),"-")</f>
        <v>0</v>
      </c>
      <c r="Q1109" s="55">
        <f>IFERROR(VLOOKUP($C1109,[3]Sheet1!$C$1:$AE$1070,15,FALSE),"-")</f>
        <v>0</v>
      </c>
      <c r="R1109" s="55">
        <f>IFERROR(VLOOKUP($C1109,[3]Sheet1!$C$1:$AE$1070,16,FALSE),"-")</f>
        <v>0</v>
      </c>
      <c r="S1109" s="55">
        <f>IFERROR(VLOOKUP($C1109,[3]Sheet1!$C$1:$AE$1070,17,FALSE),"-")</f>
        <v>12</v>
      </c>
      <c r="T1109" s="55">
        <f>IFERROR(VLOOKUP($C1109,[3]Sheet1!$C$1:$AE$1070,18,FALSE),"-")</f>
        <v>0</v>
      </c>
      <c r="U1109" s="148">
        <f>IFERROR(VLOOKUP($C1109,[3]Sheet1!$C$1:$AE$1070,19,FALSE),"-")</f>
        <v>12</v>
      </c>
      <c r="V1109" s="148">
        <f>IFERROR(VLOOKUP($C1109,[3]Sheet1!$C$1:$AE$1070,20,FALSE),"-")</f>
        <v>24</v>
      </c>
      <c r="W1109" s="148" t="str">
        <f>IFERROR(VLOOKUP($C1109,[3]Sheet1!$C$1:$AE$1070,21,FALSE),"-")</f>
        <v xml:space="preserve">SIDE MEMBER SUB     </v>
      </c>
      <c r="X1109" s="158"/>
      <c r="Y1109" s="158"/>
      <c r="Z1109" s="158"/>
      <c r="AA1109" s="175"/>
      <c r="AB1109" s="176"/>
      <c r="AC1109" s="177"/>
      <c r="AD1109" s="178"/>
      <c r="AE1109" s="179"/>
      <c r="AF1109" s="179"/>
      <c r="AG1109" s="180"/>
      <c r="AH1109" s="180"/>
      <c r="AI1109" s="180"/>
      <c r="AJ1109" s="181"/>
      <c r="AK1109" s="181"/>
      <c r="AL1109" s="181"/>
      <c r="AM1109" s="181"/>
      <c r="AN1109" s="181"/>
      <c r="AO1109" s="181"/>
      <c r="AP1109" s="182"/>
      <c r="AQ1109" s="30"/>
      <c r="AR1109" s="26"/>
    </row>
    <row r="1110" spans="1:44" s="2" customFormat="1">
      <c r="A1110" s="153">
        <v>1077</v>
      </c>
      <c r="B1110" s="8" t="s">
        <v>206</v>
      </c>
      <c r="C1110" s="154">
        <v>7552176832</v>
      </c>
      <c r="D1110" s="45" t="s">
        <v>880</v>
      </c>
      <c r="E1110" s="145" t="s">
        <v>883</v>
      </c>
      <c r="F1110" s="22" t="s">
        <v>151</v>
      </c>
      <c r="G1110" s="106"/>
      <c r="H1110" s="148"/>
      <c r="I1110" s="55">
        <f>IFERROR(VLOOKUP($C1110,[3]Sheet1!$C$1:$AE$1070,7,FALSE),"-")</f>
        <v>0</v>
      </c>
      <c r="J1110" s="55">
        <f>IFERROR(VLOOKUP($C1110,[3]Sheet1!$C$1:$AE$1070,8,FALSE),"-")</f>
        <v>12</v>
      </c>
      <c r="K1110" s="55">
        <f>IFERROR(VLOOKUP($C1110,[3]Sheet1!$C$1:$AE$1070,9,FALSE),"-")</f>
        <v>0</v>
      </c>
      <c r="L1110" s="55">
        <f>IFERROR(VLOOKUP($C1110,[3]Sheet1!$C$1:$AE$1070,10,FALSE),"-")</f>
        <v>0</v>
      </c>
      <c r="M1110" s="55">
        <f>IFERROR(VLOOKUP($C1110,[3]Sheet1!$C$1:$AE$1070,11,FALSE),"-")</f>
        <v>0</v>
      </c>
      <c r="N1110" s="55">
        <f>IFERROR(VLOOKUP($C1110,[3]Sheet1!$C$1:$AE$1070,12,FALSE),"-")</f>
        <v>6</v>
      </c>
      <c r="O1110" s="55">
        <f>IFERROR(VLOOKUP($C1110,[3]Sheet1!$C$1:$AE$1070,13,FALSE),"-")</f>
        <v>6</v>
      </c>
      <c r="P1110" s="55">
        <f>IFERROR(VLOOKUP($C1110,[3]Sheet1!$C$1:$AE$1070,14,FALSE),"-")</f>
        <v>8</v>
      </c>
      <c r="Q1110" s="55">
        <f>IFERROR(VLOOKUP($C1110,[3]Sheet1!$C$1:$AE$1070,15,FALSE),"-")</f>
        <v>6</v>
      </c>
      <c r="R1110" s="55">
        <f>IFERROR(VLOOKUP($C1110,[3]Sheet1!$C$1:$AE$1070,16,FALSE),"-")</f>
        <v>2</v>
      </c>
      <c r="S1110" s="55">
        <f>IFERROR(VLOOKUP($C1110,[3]Sheet1!$C$1:$AE$1070,17,FALSE),"-")</f>
        <v>6</v>
      </c>
      <c r="T1110" s="55">
        <f>IFERROR(VLOOKUP($C1110,[3]Sheet1!$C$1:$AE$1070,18,FALSE),"-")</f>
        <v>4</v>
      </c>
      <c r="U1110" s="148">
        <f>IFERROR(VLOOKUP($C1110,[3]Sheet1!$C$1:$AE$1070,19,FALSE),"-")</f>
        <v>4</v>
      </c>
      <c r="V1110" s="148">
        <f>IFERROR(VLOOKUP($C1110,[3]Sheet1!$C$1:$AE$1070,20,FALSE),"-")</f>
        <v>54</v>
      </c>
      <c r="W1110" s="148" t="str">
        <f>IFERROR(VLOOKUP($C1110,[3]Sheet1!$C$1:$AE$1070,21,FALSE),"-")</f>
        <v xml:space="preserve">SIDE MEMBER ASM     </v>
      </c>
      <c r="X1110" s="158"/>
      <c r="Y1110" s="45" t="s">
        <v>881</v>
      </c>
      <c r="Z1110" s="158"/>
      <c r="AA1110" s="158" t="s">
        <v>891</v>
      </c>
      <c r="AB1110" s="158"/>
      <c r="AC1110" s="179"/>
      <c r="AD1110" s="178"/>
      <c r="AE1110" s="179"/>
      <c r="AF1110" s="179"/>
      <c r="AG1110" s="180"/>
      <c r="AH1110" s="180"/>
      <c r="AI1110" s="180"/>
      <c r="AJ1110" s="181"/>
      <c r="AK1110" s="181"/>
      <c r="AL1110" s="181"/>
      <c r="AM1110" s="181"/>
      <c r="AN1110" s="181"/>
      <c r="AO1110" s="181"/>
      <c r="AP1110" s="196"/>
      <c r="AQ1110" s="30"/>
      <c r="AR1110" s="26"/>
    </row>
    <row r="1111" spans="1:44" s="2" customFormat="1">
      <c r="A1111" s="153">
        <v>1078</v>
      </c>
      <c r="B1111" s="8" t="s">
        <v>206</v>
      </c>
      <c r="C1111" s="154">
        <v>7552176914</v>
      </c>
      <c r="D1111" s="45" t="s">
        <v>880</v>
      </c>
      <c r="E1111" s="145" t="s">
        <v>883</v>
      </c>
      <c r="F1111" s="22" t="s">
        <v>151</v>
      </c>
      <c r="G1111" s="106"/>
      <c r="H1111" s="148"/>
      <c r="I1111" s="55">
        <f>IFERROR(VLOOKUP($C1111,[3]Sheet1!$C$1:$AE$1070,7,FALSE),"-")</f>
        <v>0</v>
      </c>
      <c r="J1111" s="55">
        <f>IFERROR(VLOOKUP($C1111,[3]Sheet1!$C$1:$AE$1070,8,FALSE),"-")</f>
        <v>12</v>
      </c>
      <c r="K1111" s="55">
        <f>IFERROR(VLOOKUP($C1111,[3]Sheet1!$C$1:$AE$1070,9,FALSE),"-")</f>
        <v>0</v>
      </c>
      <c r="L1111" s="55">
        <f>IFERROR(VLOOKUP($C1111,[3]Sheet1!$C$1:$AE$1070,10,FALSE),"-")</f>
        <v>0</v>
      </c>
      <c r="M1111" s="55">
        <f>IFERROR(VLOOKUP($C1111,[3]Sheet1!$C$1:$AE$1070,11,FALSE),"-")</f>
        <v>0</v>
      </c>
      <c r="N1111" s="55">
        <f>IFERROR(VLOOKUP($C1111,[3]Sheet1!$C$1:$AE$1070,12,FALSE),"-")</f>
        <v>6</v>
      </c>
      <c r="O1111" s="55">
        <f>IFERROR(VLOOKUP($C1111,[3]Sheet1!$C$1:$AE$1070,13,FALSE),"-")</f>
        <v>6</v>
      </c>
      <c r="P1111" s="55">
        <f>IFERROR(VLOOKUP($C1111,[3]Sheet1!$C$1:$AE$1070,14,FALSE),"-")</f>
        <v>8</v>
      </c>
      <c r="Q1111" s="55">
        <f>IFERROR(VLOOKUP($C1111,[3]Sheet1!$C$1:$AE$1070,15,FALSE),"-")</f>
        <v>6</v>
      </c>
      <c r="R1111" s="55">
        <f>IFERROR(VLOOKUP($C1111,[3]Sheet1!$C$1:$AE$1070,16,FALSE),"-")</f>
        <v>2</v>
      </c>
      <c r="S1111" s="55">
        <f>IFERROR(VLOOKUP($C1111,[3]Sheet1!$C$1:$AE$1070,17,FALSE),"-")</f>
        <v>6</v>
      </c>
      <c r="T1111" s="55">
        <f>IFERROR(VLOOKUP($C1111,[3]Sheet1!$C$1:$AE$1070,18,FALSE),"-")</f>
        <v>4</v>
      </c>
      <c r="U1111" s="148">
        <f>IFERROR(VLOOKUP($C1111,[3]Sheet1!$C$1:$AE$1070,19,FALSE),"-")</f>
        <v>4</v>
      </c>
      <c r="V1111" s="148">
        <f>IFERROR(VLOOKUP($C1111,[3]Sheet1!$C$1:$AE$1070,20,FALSE),"-")</f>
        <v>54</v>
      </c>
      <c r="W1111" s="148" t="str">
        <f>IFERROR(VLOOKUP($C1111,[3]Sheet1!$C$1:$AE$1070,21,FALSE),"-")</f>
        <v xml:space="preserve">SIDE MEMBER ASM     </v>
      </c>
      <c r="X1111" s="158"/>
      <c r="Y1111" s="45" t="s">
        <v>882</v>
      </c>
      <c r="Z1111" s="158"/>
      <c r="AA1111" s="158" t="s">
        <v>891</v>
      </c>
      <c r="AB1111" s="158"/>
      <c r="AC1111" s="179"/>
      <c r="AD1111" s="178"/>
      <c r="AE1111" s="179"/>
      <c r="AF1111" s="179"/>
      <c r="AG1111" s="180"/>
      <c r="AH1111" s="180"/>
      <c r="AI1111" s="180"/>
      <c r="AJ1111" s="181"/>
      <c r="AK1111" s="181"/>
      <c r="AL1111" s="181"/>
      <c r="AM1111" s="181"/>
      <c r="AN1111" s="181"/>
      <c r="AO1111" s="181"/>
      <c r="AP1111" s="196"/>
      <c r="AQ1111" s="30"/>
      <c r="AR1111" s="26"/>
    </row>
    <row r="1112" spans="1:44" s="2" customFormat="1">
      <c r="A1112" s="153">
        <v>1079</v>
      </c>
      <c r="B1112" s="8" t="s">
        <v>206</v>
      </c>
      <c r="C1112" s="154">
        <v>7552176851</v>
      </c>
      <c r="D1112" s="45" t="s">
        <v>880</v>
      </c>
      <c r="E1112" s="146" t="s">
        <v>884</v>
      </c>
      <c r="F1112" s="22" t="s">
        <v>151</v>
      </c>
      <c r="G1112" s="106"/>
      <c r="H1112" s="148"/>
      <c r="I1112" s="55">
        <f>IFERROR(VLOOKUP($C1112,[3]Sheet1!$C$1:$AE$1070,7,FALSE),"-")</f>
        <v>6</v>
      </c>
      <c r="J1112" s="55">
        <f>IFERROR(VLOOKUP($C1112,[3]Sheet1!$C$1:$AE$1070,8,FALSE),"-")</f>
        <v>12</v>
      </c>
      <c r="K1112" s="55">
        <f>IFERROR(VLOOKUP($C1112,[3]Sheet1!$C$1:$AE$1070,9,FALSE),"-")</f>
        <v>0</v>
      </c>
      <c r="L1112" s="55">
        <f>IFERROR(VLOOKUP($C1112,[3]Sheet1!$C$1:$AE$1070,10,FALSE),"-")</f>
        <v>0</v>
      </c>
      <c r="M1112" s="55">
        <f>IFERROR(VLOOKUP($C1112,[3]Sheet1!$C$1:$AE$1070,11,FALSE),"-")</f>
        <v>0</v>
      </c>
      <c r="N1112" s="55">
        <f>IFERROR(VLOOKUP($C1112,[3]Sheet1!$C$1:$AE$1070,12,FALSE),"-")</f>
        <v>6</v>
      </c>
      <c r="O1112" s="55">
        <f>IFERROR(VLOOKUP($C1112,[3]Sheet1!$C$1:$AE$1070,13,FALSE),"-")</f>
        <v>6</v>
      </c>
      <c r="P1112" s="55">
        <f>IFERROR(VLOOKUP($C1112,[3]Sheet1!$C$1:$AE$1070,14,FALSE),"-")</f>
        <v>8</v>
      </c>
      <c r="Q1112" s="55">
        <f>IFERROR(VLOOKUP($C1112,[3]Sheet1!$C$1:$AE$1070,15,FALSE),"-")</f>
        <v>6</v>
      </c>
      <c r="R1112" s="55">
        <f>IFERROR(VLOOKUP($C1112,[3]Sheet1!$C$1:$AE$1070,16,FALSE),"-")</f>
        <v>2</v>
      </c>
      <c r="S1112" s="55">
        <f>IFERROR(VLOOKUP($C1112,[3]Sheet1!$C$1:$AE$1070,17,FALSE),"-")</f>
        <v>6</v>
      </c>
      <c r="T1112" s="55">
        <f>IFERROR(VLOOKUP($C1112,[3]Sheet1!$C$1:$AE$1070,18,FALSE),"-")</f>
        <v>4</v>
      </c>
      <c r="U1112" s="148">
        <f>IFERROR(VLOOKUP($C1112,[3]Sheet1!$C$1:$AE$1070,19,FALSE),"-")</f>
        <v>4</v>
      </c>
      <c r="V1112" s="148">
        <f>IFERROR(VLOOKUP($C1112,[3]Sheet1!$C$1:$AE$1070,20,FALSE),"-")</f>
        <v>60</v>
      </c>
      <c r="W1112" s="148" t="str">
        <f>IFERROR(VLOOKUP($C1112,[3]Sheet1!$C$1:$AE$1070,21,FALSE),"-")</f>
        <v xml:space="preserve">SIDE MEMBER ASM     </v>
      </c>
      <c r="X1112" s="158"/>
      <c r="Y1112" s="45" t="s">
        <v>881</v>
      </c>
      <c r="Z1112" s="158"/>
      <c r="AA1112" s="158" t="s">
        <v>892</v>
      </c>
      <c r="AB1112" s="158"/>
      <c r="AC1112" s="179"/>
      <c r="AD1112" s="178"/>
      <c r="AE1112" s="179"/>
      <c r="AF1112" s="179"/>
      <c r="AG1112" s="180"/>
      <c r="AH1112" s="180"/>
      <c r="AI1112" s="180"/>
      <c r="AJ1112" s="181"/>
      <c r="AK1112" s="181"/>
      <c r="AL1112" s="181"/>
      <c r="AM1112" s="181"/>
      <c r="AN1112" s="181"/>
      <c r="AO1112" s="181"/>
      <c r="AP1112" s="196"/>
      <c r="AQ1112" s="30"/>
      <c r="AR1112" s="26"/>
    </row>
    <row r="1113" spans="1:44" s="2" customFormat="1">
      <c r="A1113" s="153">
        <v>1080</v>
      </c>
      <c r="B1113" s="8" t="s">
        <v>206</v>
      </c>
      <c r="C1113" s="154">
        <v>7552319571</v>
      </c>
      <c r="D1113" s="45" t="s">
        <v>880</v>
      </c>
      <c r="E1113" s="146" t="s">
        <v>884</v>
      </c>
      <c r="F1113" s="140" t="s">
        <v>151</v>
      </c>
      <c r="G1113" s="141"/>
      <c r="H1113" s="148"/>
      <c r="I1113" s="55">
        <f>IFERROR(VLOOKUP($C1113,[3]Sheet1!$C$1:$AE$1070,7,FALSE),"-")</f>
        <v>6</v>
      </c>
      <c r="J1113" s="55">
        <f>IFERROR(VLOOKUP($C1113,[3]Sheet1!$C$1:$AE$1070,8,FALSE),"-")</f>
        <v>12</v>
      </c>
      <c r="K1113" s="55">
        <f>IFERROR(VLOOKUP($C1113,[3]Sheet1!$C$1:$AE$1070,9,FALSE),"-")</f>
        <v>0</v>
      </c>
      <c r="L1113" s="55">
        <f>IFERROR(VLOOKUP($C1113,[3]Sheet1!$C$1:$AE$1070,10,FALSE),"-")</f>
        <v>0</v>
      </c>
      <c r="M1113" s="55">
        <f>IFERROR(VLOOKUP($C1113,[3]Sheet1!$C$1:$AE$1070,11,FALSE),"-")</f>
        <v>0</v>
      </c>
      <c r="N1113" s="55">
        <f>IFERROR(VLOOKUP($C1113,[3]Sheet1!$C$1:$AE$1070,12,FALSE),"-")</f>
        <v>6</v>
      </c>
      <c r="O1113" s="55">
        <f>IFERROR(VLOOKUP($C1113,[3]Sheet1!$C$1:$AE$1070,13,FALSE),"-")</f>
        <v>6</v>
      </c>
      <c r="P1113" s="55">
        <f>IFERROR(VLOOKUP($C1113,[3]Sheet1!$C$1:$AE$1070,14,FALSE),"-")</f>
        <v>8</v>
      </c>
      <c r="Q1113" s="55">
        <f>IFERROR(VLOOKUP($C1113,[3]Sheet1!$C$1:$AE$1070,15,FALSE),"-")</f>
        <v>6</v>
      </c>
      <c r="R1113" s="55">
        <f>IFERROR(VLOOKUP($C1113,[3]Sheet1!$C$1:$AE$1070,16,FALSE),"-")</f>
        <v>2</v>
      </c>
      <c r="S1113" s="55">
        <f>IFERROR(VLOOKUP($C1113,[3]Sheet1!$C$1:$AE$1070,17,FALSE),"-")</f>
        <v>6</v>
      </c>
      <c r="T1113" s="55">
        <f>IFERROR(VLOOKUP($C1113,[3]Sheet1!$C$1:$AE$1070,18,FALSE),"-")</f>
        <v>4</v>
      </c>
      <c r="U1113" s="148">
        <f>IFERROR(VLOOKUP($C1113,[3]Sheet1!$C$1:$AE$1070,19,FALSE),"-")</f>
        <v>4</v>
      </c>
      <c r="V1113" s="148">
        <f>IFERROR(VLOOKUP($C1113,[3]Sheet1!$C$1:$AE$1070,20,FALSE),"-")</f>
        <v>60</v>
      </c>
      <c r="W1113" s="148" t="str">
        <f>IFERROR(VLOOKUP($C1113,[3]Sheet1!$C$1:$AE$1070,21,FALSE),"-")</f>
        <v xml:space="preserve">SIDE MEMBER ASM     </v>
      </c>
      <c r="X1113" s="158"/>
      <c r="Y1113" s="45" t="s">
        <v>882</v>
      </c>
      <c r="Z1113" s="158"/>
      <c r="AA1113" s="158" t="s">
        <v>892</v>
      </c>
      <c r="AB1113" s="158"/>
      <c r="AC1113" s="179"/>
      <c r="AD1113" s="178"/>
      <c r="AE1113" s="179"/>
      <c r="AF1113" s="179"/>
      <c r="AG1113" s="180"/>
      <c r="AH1113" s="180"/>
      <c r="AI1113" s="180"/>
      <c r="AJ1113" s="181"/>
      <c r="AK1113" s="181"/>
      <c r="AL1113" s="181"/>
      <c r="AM1113" s="181"/>
      <c r="AN1113" s="181"/>
      <c r="AO1113" s="181"/>
      <c r="AP1113" s="196"/>
      <c r="AQ1113" s="30"/>
      <c r="AR1113" s="26"/>
    </row>
    <row r="1114" spans="1:44" s="2" customFormat="1">
      <c r="A1114" s="153">
        <v>1081</v>
      </c>
      <c r="B1114" s="8" t="s">
        <v>206</v>
      </c>
      <c r="C1114" s="154">
        <v>7552175653</v>
      </c>
      <c r="D1114" s="45" t="s">
        <v>893</v>
      </c>
      <c r="E1114" s="146" t="s">
        <v>924</v>
      </c>
      <c r="F1114" s="148" t="s">
        <v>151</v>
      </c>
      <c r="G1114" s="148"/>
      <c r="H1114" s="148"/>
      <c r="I1114" s="55">
        <f>IFERROR(VLOOKUP($C1114,[3]Sheet1!$C$1:$AE$1070,7,FALSE),"-")</f>
        <v>0</v>
      </c>
      <c r="J1114" s="55">
        <f>IFERROR(VLOOKUP($C1114,[3]Sheet1!$C$1:$AE$1070,8,FALSE),"-")</f>
        <v>6</v>
      </c>
      <c r="K1114" s="55">
        <f>IFERROR(VLOOKUP($C1114,[3]Sheet1!$C$1:$AE$1070,9,FALSE),"-")</f>
        <v>0</v>
      </c>
      <c r="L1114" s="55">
        <f>IFERROR(VLOOKUP($C1114,[3]Sheet1!$C$1:$AE$1070,10,FALSE),"-")</f>
        <v>0</v>
      </c>
      <c r="M1114" s="55">
        <f>IFERROR(VLOOKUP($C1114,[3]Sheet1!$C$1:$AE$1070,11,FALSE),"-")</f>
        <v>0</v>
      </c>
      <c r="N1114" s="55">
        <f>IFERROR(VLOOKUP($C1114,[3]Sheet1!$C$1:$AE$1070,12,FALSE),"-")</f>
        <v>6</v>
      </c>
      <c r="O1114" s="55">
        <f>IFERROR(VLOOKUP($C1114,[3]Sheet1!$C$1:$AE$1070,13,FALSE),"-")</f>
        <v>6</v>
      </c>
      <c r="P1114" s="55">
        <f>IFERROR(VLOOKUP($C1114,[3]Sheet1!$C$1:$AE$1070,14,FALSE),"-")</f>
        <v>8</v>
      </c>
      <c r="Q1114" s="55">
        <f>IFERROR(VLOOKUP($C1114,[3]Sheet1!$C$1:$AE$1070,15,FALSE),"-")</f>
        <v>6</v>
      </c>
      <c r="R1114" s="55">
        <f>IFERROR(VLOOKUP($C1114,[3]Sheet1!$C$1:$AE$1070,16,FALSE),"-")</f>
        <v>2</v>
      </c>
      <c r="S1114" s="55">
        <f>IFERROR(VLOOKUP($C1114,[3]Sheet1!$C$1:$AE$1070,17,FALSE),"-")</f>
        <v>6</v>
      </c>
      <c r="T1114" s="55">
        <f>IFERROR(VLOOKUP($C1114,[3]Sheet1!$C$1:$AE$1070,18,FALSE),"-")</f>
        <v>4</v>
      </c>
      <c r="U1114" s="148">
        <f>IFERROR(VLOOKUP($C1114,[3]Sheet1!$C$1:$AE$1070,19,FALSE),"-")</f>
        <v>4</v>
      </c>
      <c r="V1114" s="148">
        <f>IFERROR(VLOOKUP($C1114,[3]Sheet1!$C$1:$AE$1070,20,FALSE),"-")</f>
        <v>48</v>
      </c>
      <c r="W1114" s="148" t="str">
        <f>IFERROR(VLOOKUP($C1114,[3]Sheet1!$C$1:$AE$1070,21,FALSE),"-")</f>
        <v xml:space="preserve">SIDE MEMBER ASM     </v>
      </c>
      <c r="X1114" s="158"/>
      <c r="Y1114" s="45" t="s">
        <v>882</v>
      </c>
      <c r="Z1114" s="158"/>
      <c r="AA1114" s="158"/>
      <c r="AB1114" s="158"/>
      <c r="AC1114" s="179"/>
      <c r="AD1114" s="178"/>
      <c r="AE1114" s="179"/>
      <c r="AF1114" s="179"/>
      <c r="AG1114" s="180"/>
      <c r="AH1114" s="180"/>
      <c r="AI1114" s="180"/>
      <c r="AJ1114" s="181"/>
      <c r="AK1114" s="181"/>
      <c r="AL1114" s="181"/>
      <c r="AM1114" s="181"/>
      <c r="AN1114" s="181"/>
      <c r="AO1114" s="181"/>
      <c r="AP1114" s="196"/>
      <c r="AQ1114" s="30"/>
      <c r="AR1114" s="26"/>
    </row>
    <row r="1115" spans="1:44" s="2" customFormat="1">
      <c r="A1115" s="153">
        <v>1082</v>
      </c>
      <c r="B1115" s="8" t="s">
        <v>206</v>
      </c>
      <c r="C1115" s="154">
        <v>7552176871</v>
      </c>
      <c r="D1115" s="45" t="s">
        <v>893</v>
      </c>
      <c r="E1115" s="146" t="s">
        <v>924</v>
      </c>
      <c r="F1115" s="148" t="s">
        <v>151</v>
      </c>
      <c r="G1115" s="148"/>
      <c r="H1115" s="148"/>
      <c r="I1115" s="55">
        <f>IFERROR(VLOOKUP($C1115,[3]Sheet1!$C$1:$AE$1070,7,FALSE),"-")</f>
        <v>0</v>
      </c>
      <c r="J1115" s="55">
        <f>IFERROR(VLOOKUP($C1115,[3]Sheet1!$C$1:$AE$1070,8,FALSE),"-")</f>
        <v>6</v>
      </c>
      <c r="K1115" s="55">
        <f>IFERROR(VLOOKUP($C1115,[3]Sheet1!$C$1:$AE$1070,9,FALSE),"-")</f>
        <v>0</v>
      </c>
      <c r="L1115" s="55">
        <f>IFERROR(VLOOKUP($C1115,[3]Sheet1!$C$1:$AE$1070,10,FALSE),"-")</f>
        <v>0</v>
      </c>
      <c r="M1115" s="55">
        <f>IFERROR(VLOOKUP($C1115,[3]Sheet1!$C$1:$AE$1070,11,FALSE),"-")</f>
        <v>0</v>
      </c>
      <c r="N1115" s="55">
        <f>IFERROR(VLOOKUP($C1115,[3]Sheet1!$C$1:$AE$1070,12,FALSE),"-")</f>
        <v>6</v>
      </c>
      <c r="O1115" s="55">
        <f>IFERROR(VLOOKUP($C1115,[3]Sheet1!$C$1:$AE$1070,13,FALSE),"-")</f>
        <v>6</v>
      </c>
      <c r="P1115" s="55">
        <f>IFERROR(VLOOKUP($C1115,[3]Sheet1!$C$1:$AE$1070,14,FALSE),"-")</f>
        <v>8</v>
      </c>
      <c r="Q1115" s="55">
        <f>IFERROR(VLOOKUP($C1115,[3]Sheet1!$C$1:$AE$1070,15,FALSE),"-")</f>
        <v>6</v>
      </c>
      <c r="R1115" s="55">
        <f>IFERROR(VLOOKUP($C1115,[3]Sheet1!$C$1:$AE$1070,16,FALSE),"-")</f>
        <v>2</v>
      </c>
      <c r="S1115" s="55">
        <f>IFERROR(VLOOKUP($C1115,[3]Sheet1!$C$1:$AE$1070,17,FALSE),"-")</f>
        <v>6</v>
      </c>
      <c r="T1115" s="55">
        <f>IFERROR(VLOOKUP($C1115,[3]Sheet1!$C$1:$AE$1070,18,FALSE),"-")</f>
        <v>4</v>
      </c>
      <c r="U1115" s="148">
        <f>IFERROR(VLOOKUP($C1115,[3]Sheet1!$C$1:$AE$1070,19,FALSE),"-")</f>
        <v>4</v>
      </c>
      <c r="V1115" s="148">
        <f>IFERROR(VLOOKUP($C1115,[3]Sheet1!$C$1:$AE$1070,20,FALSE),"-")</f>
        <v>48</v>
      </c>
      <c r="W1115" s="148" t="str">
        <f>IFERROR(VLOOKUP($C1115,[3]Sheet1!$C$1:$AE$1070,21,FALSE),"-")</f>
        <v xml:space="preserve">SIDE MEMBER ASM     </v>
      </c>
      <c r="X1115" s="158"/>
      <c r="Y1115" s="45" t="s">
        <v>882</v>
      </c>
      <c r="Z1115" s="158"/>
      <c r="AA1115" s="158"/>
      <c r="AB1115" s="158"/>
      <c r="AC1115" s="179"/>
      <c r="AD1115" s="178"/>
      <c r="AE1115" s="179"/>
      <c r="AF1115" s="179"/>
      <c r="AG1115" s="180"/>
      <c r="AH1115" s="180"/>
      <c r="AI1115" s="180"/>
      <c r="AJ1115" s="181"/>
      <c r="AK1115" s="181"/>
      <c r="AL1115" s="181"/>
      <c r="AM1115" s="181"/>
      <c r="AN1115" s="181"/>
      <c r="AO1115" s="181"/>
      <c r="AP1115" s="196"/>
      <c r="AQ1115" s="30"/>
      <c r="AR1115" s="26"/>
    </row>
    <row r="1116" spans="1:44" s="2" customFormat="1">
      <c r="A1116" s="19">
        <v>1083</v>
      </c>
      <c r="B1116" s="8" t="s">
        <v>206</v>
      </c>
      <c r="C1116" s="144">
        <v>8974837050</v>
      </c>
      <c r="D1116" s="149" t="s">
        <v>893</v>
      </c>
      <c r="E1116" s="146"/>
      <c r="F1116" s="148" t="s">
        <v>151</v>
      </c>
      <c r="G1116" s="148" t="s">
        <v>905</v>
      </c>
      <c r="H1116" s="143" t="s">
        <v>902</v>
      </c>
      <c r="I1116" s="55">
        <f>IFERROR(VLOOKUP($C1116,[3]Sheet1!$C$1:$AE$1070,7,FALSE),"-")</f>
        <v>0</v>
      </c>
      <c r="J1116" s="55">
        <f>IFERROR(VLOOKUP($C1116,[3]Sheet1!$C$1:$AE$1070,8,FALSE),"-")</f>
        <v>0</v>
      </c>
      <c r="K1116" s="55">
        <f>IFERROR(VLOOKUP($C1116,[3]Sheet1!$C$1:$AE$1070,9,FALSE),"-")</f>
        <v>0</v>
      </c>
      <c r="L1116" s="55">
        <f>IFERROR(VLOOKUP($C1116,[3]Sheet1!$C$1:$AE$1070,10,FALSE),"-")</f>
        <v>0</v>
      </c>
      <c r="M1116" s="55">
        <f>IFERROR(VLOOKUP($C1116,[3]Sheet1!$C$1:$AE$1070,11,FALSE),"-")</f>
        <v>0</v>
      </c>
      <c r="N1116" s="55">
        <f>IFERROR(VLOOKUP($C1116,[3]Sheet1!$C$1:$AE$1070,12,FALSE),"-")</f>
        <v>0</v>
      </c>
      <c r="O1116" s="55">
        <f>IFERROR(VLOOKUP($C1116,[3]Sheet1!$C$1:$AE$1070,13,FALSE),"-")</f>
        <v>0</v>
      </c>
      <c r="P1116" s="55">
        <f>IFERROR(VLOOKUP($C1116,[3]Sheet1!$C$1:$AE$1070,14,FALSE),"-")</f>
        <v>0</v>
      </c>
      <c r="Q1116" s="55">
        <f>IFERROR(VLOOKUP($C1116,[3]Sheet1!$C$1:$AE$1070,15,FALSE),"-")</f>
        <v>6</v>
      </c>
      <c r="R1116" s="55">
        <f>IFERROR(VLOOKUP($C1116,[3]Sheet1!$C$1:$AE$1070,16,FALSE),"-")</f>
        <v>0</v>
      </c>
      <c r="S1116" s="55">
        <f>IFERROR(VLOOKUP($C1116,[3]Sheet1!$C$1:$AE$1070,17,FALSE),"-")</f>
        <v>0</v>
      </c>
      <c r="T1116" s="55">
        <f>IFERROR(VLOOKUP($C1116,[3]Sheet1!$C$1:$AE$1070,18,FALSE),"-")</f>
        <v>0</v>
      </c>
      <c r="U1116" s="148">
        <f>IFERROR(VLOOKUP($C1116,[3]Sheet1!$C$1:$AE$1070,19,FALSE),"-")</f>
        <v>6</v>
      </c>
      <c r="V1116" s="148">
        <f>IFERROR(VLOOKUP($C1116,[3]Sheet1!$C$1:$AE$1070,20,FALSE),"-")</f>
        <v>12</v>
      </c>
      <c r="W1116" s="148" t="str">
        <f>IFERROR(VLOOKUP($C1116,[3]Sheet1!$C$1:$AE$1070,21,FALSE),"-")</f>
        <v xml:space="preserve">SIDE MEMBER SUB     </v>
      </c>
      <c r="X1116" s="158"/>
      <c r="Y1116" s="171" t="s">
        <v>904</v>
      </c>
      <c r="Z1116" s="158"/>
      <c r="AA1116" s="175" t="s">
        <v>903</v>
      </c>
      <c r="AB1116" s="176"/>
      <c r="AC1116" s="177"/>
      <c r="AD1116" s="178"/>
      <c r="AE1116" s="179"/>
      <c r="AF1116" s="179"/>
      <c r="AG1116" s="180"/>
      <c r="AH1116" s="180"/>
      <c r="AI1116" s="180"/>
      <c r="AJ1116" s="181"/>
      <c r="AK1116" s="181"/>
      <c r="AL1116" s="181"/>
      <c r="AM1116" s="181"/>
      <c r="AN1116" s="181"/>
      <c r="AO1116" s="181"/>
      <c r="AP1116" s="182"/>
      <c r="AQ1116" s="30"/>
      <c r="AR1116" s="26"/>
    </row>
    <row r="1117" spans="1:44" s="2" customFormat="1">
      <c r="A1117" s="19">
        <v>1086</v>
      </c>
      <c r="B1117" s="8" t="s">
        <v>206</v>
      </c>
      <c r="C1117" s="159">
        <v>7552752190</v>
      </c>
      <c r="D1117" s="157" t="s">
        <v>940</v>
      </c>
      <c r="E1117" s="146"/>
      <c r="F1117" s="148" t="s">
        <v>151</v>
      </c>
      <c r="G1117" s="148"/>
      <c r="H1117" s="148"/>
      <c r="I1117" s="55" t="str">
        <f>IFERROR(VLOOKUP($C1117,[3]Sheet1!$C$1:$AE$1070,7,FALSE),"-")</f>
        <v>-</v>
      </c>
      <c r="J1117" s="55" t="str">
        <f>IFERROR(VLOOKUP($C1117,[3]Sheet1!$C$1:$AE$1070,8,FALSE),"-")</f>
        <v>-</v>
      </c>
      <c r="K1117" s="55" t="str">
        <f>IFERROR(VLOOKUP($C1117,[3]Sheet1!$C$1:$AE$1070,9,FALSE),"-")</f>
        <v>-</v>
      </c>
      <c r="L1117" s="55" t="str">
        <f>IFERROR(VLOOKUP($C1117,[3]Sheet1!$C$1:$AE$1070,10,FALSE),"-")</f>
        <v>-</v>
      </c>
      <c r="M1117" s="55" t="str">
        <f>IFERROR(VLOOKUP($C1117,[3]Sheet1!$C$1:$AE$1070,11,FALSE),"-")</f>
        <v>-</v>
      </c>
      <c r="N1117" s="55" t="str">
        <f>IFERROR(VLOOKUP($C1117,[3]Sheet1!$C$1:$AE$1070,12,FALSE),"-")</f>
        <v>-</v>
      </c>
      <c r="O1117" s="55" t="str">
        <f>IFERROR(VLOOKUP($C1117,[3]Sheet1!$C$1:$AE$1070,13,FALSE),"-")</f>
        <v>-</v>
      </c>
      <c r="P1117" s="55" t="str">
        <f>IFERROR(VLOOKUP($C1117,[3]Sheet1!$C$1:$AE$1070,14,FALSE),"-")</f>
        <v>-</v>
      </c>
      <c r="Q1117" s="55" t="str">
        <f>IFERROR(VLOOKUP($C1117,[3]Sheet1!$C$1:$AE$1070,15,FALSE),"-")</f>
        <v>-</v>
      </c>
      <c r="R1117" s="55" t="str">
        <f>IFERROR(VLOOKUP($C1117,[3]Sheet1!$C$1:$AE$1070,16,FALSE),"-")</f>
        <v>-</v>
      </c>
      <c r="S1117" s="55" t="str">
        <f>IFERROR(VLOOKUP($C1117,[3]Sheet1!$C$1:$AE$1070,17,FALSE),"-")</f>
        <v>-</v>
      </c>
      <c r="T1117" s="55" t="str">
        <f>IFERROR(VLOOKUP($C1117,[3]Sheet1!$C$1:$AE$1070,18,FALSE),"-")</f>
        <v>-</v>
      </c>
      <c r="U1117" s="148" t="str">
        <f>IFERROR(VLOOKUP($C1117,[3]Sheet1!$C$1:$AE$1070,19,FALSE),"-")</f>
        <v>-</v>
      </c>
      <c r="V1117" s="148" t="str">
        <f>IFERROR(VLOOKUP($C1117,[3]Sheet1!$C$1:$AE$1070,20,FALSE),"-")</f>
        <v>-</v>
      </c>
      <c r="W1117" s="148" t="str">
        <f>IFERROR(VLOOKUP($C1117,[3]Sheet1!$C$1:$AE$1070,21,FALSE),"-")</f>
        <v>-</v>
      </c>
      <c r="X1117" s="158"/>
      <c r="Y1117" s="171"/>
      <c r="Z1117" s="158"/>
      <c r="AA1117" s="175"/>
      <c r="AB1117" s="176"/>
      <c r="AC1117" s="177"/>
      <c r="AD1117" s="178"/>
      <c r="AE1117" s="179"/>
      <c r="AF1117" s="179"/>
      <c r="AG1117" s="180"/>
      <c r="AH1117" s="180"/>
      <c r="AI1117" s="180"/>
      <c r="AJ1117" s="181"/>
      <c r="AK1117" s="181"/>
      <c r="AL1117" s="181"/>
      <c r="AM1117" s="181"/>
      <c r="AN1117" s="181"/>
      <c r="AO1117" s="181"/>
      <c r="AP1117" s="182"/>
      <c r="AQ1117" s="30"/>
      <c r="AR1117" s="26"/>
    </row>
    <row r="1118" spans="1:44" s="2" customFormat="1">
      <c r="A1118" s="19">
        <v>1087</v>
      </c>
      <c r="B1118" s="164" t="s">
        <v>206</v>
      </c>
      <c r="C1118" s="165">
        <v>7552753360</v>
      </c>
      <c r="D1118" s="166" t="s">
        <v>940</v>
      </c>
      <c r="E1118" s="167"/>
      <c r="F1118" s="168" t="s">
        <v>151</v>
      </c>
      <c r="G1118" s="168"/>
      <c r="H1118" s="168"/>
      <c r="I1118" s="55" t="str">
        <f>IFERROR(VLOOKUP($C1118,[3]Sheet1!$C$1:$AE$1070,7,FALSE),"-")</f>
        <v>-</v>
      </c>
      <c r="J1118" s="55" t="str">
        <f>IFERROR(VLOOKUP($C1118,[3]Sheet1!$C$1:$AE$1070,8,FALSE),"-")</f>
        <v>-</v>
      </c>
      <c r="K1118" s="55" t="str">
        <f>IFERROR(VLOOKUP($C1118,[3]Sheet1!$C$1:$AE$1070,9,FALSE),"-")</f>
        <v>-</v>
      </c>
      <c r="L1118" s="55" t="str">
        <f>IFERROR(VLOOKUP($C1118,[3]Sheet1!$C$1:$AE$1070,10,FALSE),"-")</f>
        <v>-</v>
      </c>
      <c r="M1118" s="55" t="str">
        <f>IFERROR(VLOOKUP($C1118,[3]Sheet1!$C$1:$AE$1070,11,FALSE),"-")</f>
        <v>-</v>
      </c>
      <c r="N1118" s="55" t="str">
        <f>IFERROR(VLOOKUP($C1118,[3]Sheet1!$C$1:$AE$1070,12,FALSE),"-")</f>
        <v>-</v>
      </c>
      <c r="O1118" s="55" t="str">
        <f>IFERROR(VLOOKUP($C1118,[3]Sheet1!$C$1:$AE$1070,13,FALSE),"-")</f>
        <v>-</v>
      </c>
      <c r="P1118" s="55" t="str">
        <f>IFERROR(VLOOKUP($C1118,[3]Sheet1!$C$1:$AE$1070,14,FALSE),"-")</f>
        <v>-</v>
      </c>
      <c r="Q1118" s="55" t="str">
        <f>IFERROR(VLOOKUP($C1118,[3]Sheet1!$C$1:$AE$1070,15,FALSE),"-")</f>
        <v>-</v>
      </c>
      <c r="R1118" s="55" t="str">
        <f>IFERROR(VLOOKUP($C1118,[3]Sheet1!$C$1:$AE$1070,16,FALSE),"-")</f>
        <v>-</v>
      </c>
      <c r="S1118" s="55" t="str">
        <f>IFERROR(VLOOKUP($C1118,[3]Sheet1!$C$1:$AE$1070,17,FALSE),"-")</f>
        <v>-</v>
      </c>
      <c r="T1118" s="55" t="str">
        <f>IFERROR(VLOOKUP($C1118,[3]Sheet1!$C$1:$AE$1070,18,FALSE),"-")</f>
        <v>-</v>
      </c>
      <c r="U1118" s="148" t="str">
        <f>IFERROR(VLOOKUP($C1118,[3]Sheet1!$C$1:$AE$1070,19,FALSE),"-")</f>
        <v>-</v>
      </c>
      <c r="V1118" s="148" t="str">
        <f>IFERROR(VLOOKUP($C1118,[3]Sheet1!$C$1:$AE$1070,20,FALSE),"-")</f>
        <v>-</v>
      </c>
      <c r="W1118" s="148" t="str">
        <f>IFERROR(VLOOKUP($C1118,[3]Sheet1!$C$1:$AE$1070,21,FALSE),"-")</f>
        <v>-</v>
      </c>
      <c r="X1118" s="158"/>
      <c r="Y1118" s="171"/>
      <c r="Z1118" s="158"/>
      <c r="AA1118" s="175"/>
      <c r="AB1118" s="176"/>
      <c r="AC1118" s="177"/>
      <c r="AD1118" s="178"/>
      <c r="AE1118" s="179"/>
      <c r="AF1118" s="179"/>
      <c r="AG1118" s="180"/>
      <c r="AH1118" s="180"/>
      <c r="AI1118" s="180"/>
      <c r="AJ1118" s="181"/>
      <c r="AK1118" s="181"/>
      <c r="AL1118" s="181"/>
      <c r="AM1118" s="181"/>
      <c r="AN1118" s="181"/>
      <c r="AO1118" s="181"/>
      <c r="AP1118" s="182"/>
      <c r="AQ1118" s="30"/>
      <c r="AR1118" s="26"/>
    </row>
    <row r="1119" spans="1:44" s="2" customFormat="1">
      <c r="A1119" s="169">
        <v>1088</v>
      </c>
      <c r="B1119" s="41" t="s">
        <v>206</v>
      </c>
      <c r="C1119" s="159">
        <v>7552753370</v>
      </c>
      <c r="D1119" s="160" t="s">
        <v>940</v>
      </c>
      <c r="E1119" s="146"/>
      <c r="F1119" s="148" t="s">
        <v>151</v>
      </c>
      <c r="G1119" s="148"/>
      <c r="H1119" s="148"/>
      <c r="I1119" s="55" t="str">
        <f>IFERROR(VLOOKUP($C1119,[3]Sheet1!$C$1:$AE$1070,7,FALSE),"-")</f>
        <v>-</v>
      </c>
      <c r="J1119" s="55" t="str">
        <f>IFERROR(VLOOKUP($C1119,[3]Sheet1!$C$1:$AE$1070,8,FALSE),"-")</f>
        <v>-</v>
      </c>
      <c r="K1119" s="55" t="str">
        <f>IFERROR(VLOOKUP($C1119,[3]Sheet1!$C$1:$AE$1070,9,FALSE),"-")</f>
        <v>-</v>
      </c>
      <c r="L1119" s="55" t="str">
        <f>IFERROR(VLOOKUP($C1119,[3]Sheet1!$C$1:$AE$1070,10,FALSE),"-")</f>
        <v>-</v>
      </c>
      <c r="M1119" s="55" t="str">
        <f>IFERROR(VLOOKUP($C1119,[3]Sheet1!$C$1:$AE$1070,11,FALSE),"-")</f>
        <v>-</v>
      </c>
      <c r="N1119" s="55" t="str">
        <f>IFERROR(VLOOKUP($C1119,[3]Sheet1!$C$1:$AE$1070,12,FALSE),"-")</f>
        <v>-</v>
      </c>
      <c r="O1119" s="55" t="str">
        <f>IFERROR(VLOOKUP($C1119,[3]Sheet1!$C$1:$AE$1070,13,FALSE),"-")</f>
        <v>-</v>
      </c>
      <c r="P1119" s="55" t="str">
        <f>IFERROR(VLOOKUP($C1119,[3]Sheet1!$C$1:$AE$1070,14,FALSE),"-")</f>
        <v>-</v>
      </c>
      <c r="Q1119" s="55" t="str">
        <f>IFERROR(VLOOKUP($C1119,[3]Sheet1!$C$1:$AE$1070,15,FALSE),"-")</f>
        <v>-</v>
      </c>
      <c r="R1119" s="55" t="str">
        <f>IFERROR(VLOOKUP($C1119,[3]Sheet1!$C$1:$AE$1070,16,FALSE),"-")</f>
        <v>-</v>
      </c>
      <c r="S1119" s="55" t="str">
        <f>IFERROR(VLOOKUP($C1119,[3]Sheet1!$C$1:$AE$1070,17,FALSE),"-")</f>
        <v>-</v>
      </c>
      <c r="T1119" s="55" t="str">
        <f>IFERROR(VLOOKUP($C1119,[3]Sheet1!$C$1:$AE$1070,18,FALSE),"-")</f>
        <v>-</v>
      </c>
      <c r="U1119" s="148" t="str">
        <f>IFERROR(VLOOKUP($C1119,[3]Sheet1!$C$1:$AE$1070,19,FALSE),"-")</f>
        <v>-</v>
      </c>
      <c r="V1119" s="148" t="str">
        <f>IFERROR(VLOOKUP($C1119,[3]Sheet1!$C$1:$AE$1070,20,FALSE),"-")</f>
        <v>-</v>
      </c>
      <c r="W1119" s="148" t="str">
        <f>IFERROR(VLOOKUP($C1119,[3]Sheet1!$C$1:$AE$1070,21,FALSE),"-")</f>
        <v>-</v>
      </c>
      <c r="X1119" s="158"/>
      <c r="Y1119" s="171"/>
      <c r="Z1119" s="158"/>
      <c r="AA1119" s="175"/>
      <c r="AB1119" s="176"/>
      <c r="AC1119" s="177"/>
      <c r="AD1119" s="178"/>
      <c r="AE1119" s="179"/>
      <c r="AF1119" s="179"/>
      <c r="AG1119" s="180"/>
      <c r="AH1119" s="180"/>
      <c r="AI1119" s="180"/>
      <c r="AJ1119" s="181"/>
      <c r="AK1119" s="181"/>
      <c r="AL1119" s="181"/>
      <c r="AM1119" s="181"/>
      <c r="AN1119" s="181"/>
      <c r="AO1119" s="181"/>
      <c r="AP1119" s="182"/>
      <c r="AQ1119" s="30"/>
      <c r="AR1119" s="26"/>
    </row>
    <row r="1120" spans="1:44" s="163" customFormat="1">
      <c r="A1120" s="169">
        <v>1089</v>
      </c>
      <c r="B1120" s="41" t="s">
        <v>958</v>
      </c>
      <c r="C1120" s="154">
        <v>8975549330</v>
      </c>
      <c r="D1120" s="45" t="s">
        <v>956</v>
      </c>
      <c r="E1120" s="146"/>
      <c r="F1120" s="148" t="s">
        <v>151</v>
      </c>
      <c r="G1120" s="148" t="s">
        <v>957</v>
      </c>
      <c r="H1120" s="148"/>
      <c r="I1120" s="55">
        <f>IFERROR(VLOOKUP($C1120,[3]Sheet1!$C$1:$AE$1070,7,FALSE),"-")</f>
        <v>0</v>
      </c>
      <c r="J1120" s="55">
        <f>IFERROR(VLOOKUP($C1120,[3]Sheet1!$C$1:$AE$1070,8,FALSE),"-")</f>
        <v>0</v>
      </c>
      <c r="K1120" s="55">
        <f>IFERROR(VLOOKUP($C1120,[3]Sheet1!$C$1:$AE$1070,9,FALSE),"-")</f>
        <v>0</v>
      </c>
      <c r="L1120" s="55">
        <f>IFERROR(VLOOKUP($C1120,[3]Sheet1!$C$1:$AE$1070,10,FALSE),"-")</f>
        <v>0</v>
      </c>
      <c r="M1120" s="55">
        <f>IFERROR(VLOOKUP($C1120,[3]Sheet1!$C$1:$AE$1070,11,FALSE),"-")</f>
        <v>12</v>
      </c>
      <c r="N1120" s="55">
        <f>IFERROR(VLOOKUP($C1120,[3]Sheet1!$C$1:$AE$1070,12,FALSE),"-")</f>
        <v>0</v>
      </c>
      <c r="O1120" s="55">
        <f>IFERROR(VLOOKUP($C1120,[3]Sheet1!$C$1:$AE$1070,13,FALSE),"-")</f>
        <v>0</v>
      </c>
      <c r="P1120" s="55">
        <f>IFERROR(VLOOKUP($C1120,[3]Sheet1!$C$1:$AE$1070,14,FALSE),"-")</f>
        <v>0</v>
      </c>
      <c r="Q1120" s="55">
        <f>IFERROR(VLOOKUP($C1120,[3]Sheet1!$C$1:$AE$1070,15,FALSE),"-")</f>
        <v>0</v>
      </c>
      <c r="R1120" s="55">
        <f>IFERROR(VLOOKUP($C1120,[3]Sheet1!$C$1:$AE$1070,16,FALSE),"-")</f>
        <v>0</v>
      </c>
      <c r="S1120" s="55">
        <f>IFERROR(VLOOKUP($C1120,[3]Sheet1!$C$1:$AE$1070,17,FALSE),"-")</f>
        <v>0</v>
      </c>
      <c r="T1120" s="55">
        <f>IFERROR(VLOOKUP($C1120,[3]Sheet1!$C$1:$AE$1070,18,FALSE),"-")</f>
        <v>0</v>
      </c>
      <c r="U1120" s="148">
        <f>IFERROR(VLOOKUP($C1120,[3]Sheet1!$C$1:$AE$1070,19,FALSE),"-")</f>
        <v>0</v>
      </c>
      <c r="V1120" s="148">
        <f>IFERROR(VLOOKUP($C1120,[3]Sheet1!$C$1:$AE$1070,20,FALSE),"-")</f>
        <v>12</v>
      </c>
      <c r="W1120" s="148" t="str">
        <f>IFERROR(VLOOKUP($C1120,[3]Sheet1!$C$1:$AE$1070,21,FALSE),"-")</f>
        <v xml:space="preserve">SIDE MEMBER SUB     </v>
      </c>
      <c r="X1120" s="158"/>
      <c r="Y1120" s="171"/>
      <c r="Z1120" s="158"/>
      <c r="AA1120" s="175"/>
      <c r="AB1120" s="176"/>
      <c r="AC1120" s="177"/>
      <c r="AD1120" s="178"/>
      <c r="AE1120" s="179"/>
      <c r="AF1120" s="179"/>
      <c r="AG1120" s="180"/>
      <c r="AH1120" s="180"/>
      <c r="AI1120" s="180"/>
      <c r="AJ1120" s="181"/>
      <c r="AK1120" s="181"/>
      <c r="AL1120" s="181"/>
      <c r="AM1120" s="181"/>
      <c r="AN1120" s="181"/>
      <c r="AO1120" s="181"/>
      <c r="AP1120" s="182"/>
      <c r="AQ1120" s="161"/>
      <c r="AR1120" s="162"/>
    </row>
    <row r="1121" spans="1:16383" s="33" customFormat="1">
      <c r="A1121" s="169">
        <v>1090</v>
      </c>
      <c r="B1121" s="41" t="s">
        <v>958</v>
      </c>
      <c r="C1121" s="144">
        <v>8974837110</v>
      </c>
      <c r="D1121" s="171" t="s">
        <v>964</v>
      </c>
      <c r="E1121" s="253"/>
      <c r="F1121" s="168" t="s">
        <v>151</v>
      </c>
      <c r="G1121" s="166"/>
      <c r="H1121" s="173" t="s">
        <v>475</v>
      </c>
      <c r="I1121" s="55">
        <f>IFERROR(VLOOKUP($C1121,[3]Sheet1!$C$1:$AE$1070,7,FALSE),"-")</f>
        <v>0</v>
      </c>
      <c r="J1121" s="55">
        <f>IFERROR(VLOOKUP($C1121,[3]Sheet1!$C$1:$AE$1070,8,FALSE),"-")</f>
        <v>0</v>
      </c>
      <c r="K1121" s="55">
        <f>IFERROR(VLOOKUP($C1121,[3]Sheet1!$C$1:$AE$1070,9,FALSE),"-")</f>
        <v>0</v>
      </c>
      <c r="L1121" s="55">
        <f>IFERROR(VLOOKUP($C1121,[3]Sheet1!$C$1:$AE$1070,10,FALSE),"-")</f>
        <v>0</v>
      </c>
      <c r="M1121" s="55">
        <f>IFERROR(VLOOKUP($C1121,[3]Sheet1!$C$1:$AE$1070,11,FALSE),"-")</f>
        <v>0</v>
      </c>
      <c r="N1121" s="55">
        <f>IFERROR(VLOOKUP($C1121,[3]Sheet1!$C$1:$AE$1070,12,FALSE),"-")</f>
        <v>0</v>
      </c>
      <c r="O1121" s="55">
        <f>IFERROR(VLOOKUP($C1121,[3]Sheet1!$C$1:$AE$1070,13,FALSE),"-")</f>
        <v>0</v>
      </c>
      <c r="P1121" s="55">
        <f>IFERROR(VLOOKUP($C1121,[3]Sheet1!$C$1:$AE$1070,14,FALSE),"-")</f>
        <v>0</v>
      </c>
      <c r="Q1121" s="55">
        <f>IFERROR(VLOOKUP($C1121,[3]Sheet1!$C$1:$AE$1070,15,FALSE),"-")</f>
        <v>6</v>
      </c>
      <c r="R1121" s="55">
        <f>IFERROR(VLOOKUP($C1121,[3]Sheet1!$C$1:$AE$1070,16,FALSE),"-")</f>
        <v>0</v>
      </c>
      <c r="S1121" s="55">
        <f>IFERROR(VLOOKUP($C1121,[3]Sheet1!$C$1:$AE$1070,17,FALSE),"-")</f>
        <v>0</v>
      </c>
      <c r="T1121" s="55">
        <f>IFERROR(VLOOKUP($C1121,[3]Sheet1!$C$1:$AE$1070,18,FALSE),"-")</f>
        <v>0</v>
      </c>
      <c r="U1121" s="148">
        <f>IFERROR(VLOOKUP($C1121,[3]Sheet1!$C$1:$AE$1070,19,FALSE),"-")</f>
        <v>6</v>
      </c>
      <c r="V1121" s="148">
        <f>IFERROR(VLOOKUP($C1121,[3]Sheet1!$C$1:$AE$1070,20,FALSE),"-")</f>
        <v>12</v>
      </c>
      <c r="W1121" s="148" t="str">
        <f>IFERROR(VLOOKUP($C1121,[3]Sheet1!$C$1:$AE$1070,21,FALSE),"-")</f>
        <v xml:space="preserve">SIDE MEMBER SUB     </v>
      </c>
      <c r="X1121" s="171"/>
      <c r="Y1121" s="171" t="s">
        <v>965</v>
      </c>
      <c r="Z1121" s="171"/>
      <c r="AA1121" s="171"/>
      <c r="AB1121" s="171"/>
      <c r="AC1121" s="171"/>
      <c r="AD1121" s="171"/>
      <c r="AE1121" s="171"/>
      <c r="AF1121" s="171"/>
      <c r="AG1121" s="171"/>
      <c r="AH1121" s="171"/>
      <c r="AI1121" s="171"/>
      <c r="AJ1121" s="171"/>
      <c r="AK1121" s="171"/>
      <c r="AL1121" s="171"/>
      <c r="AM1121" s="171"/>
      <c r="AN1121" s="171"/>
      <c r="AO1121" s="171"/>
      <c r="AP1121" s="17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/>
      <c r="FN1121"/>
      <c r="FO1121"/>
      <c r="FP1121"/>
      <c r="FQ1121"/>
      <c r="FR1121"/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/>
      <c r="JN1121"/>
      <c r="JO1121"/>
      <c r="JP1121"/>
      <c r="JQ1121"/>
      <c r="JR1121"/>
      <c r="JS1121"/>
      <c r="JT1121"/>
      <c r="JU1121"/>
      <c r="JV1121"/>
      <c r="JW1121"/>
      <c r="JX1121"/>
      <c r="JY1121"/>
      <c r="JZ1121"/>
      <c r="KA1121"/>
      <c r="KB1121"/>
      <c r="KC1121"/>
      <c r="KD1121"/>
      <c r="KE1121"/>
      <c r="KF1121"/>
      <c r="KG1121"/>
      <c r="KH1121"/>
      <c r="KI1121"/>
      <c r="KJ1121"/>
      <c r="KK1121"/>
      <c r="KL1121"/>
      <c r="KM1121"/>
      <c r="KN1121"/>
      <c r="KO1121"/>
      <c r="KP1121"/>
      <c r="KQ1121"/>
      <c r="KR1121"/>
      <c r="KS1121"/>
      <c r="KT1121"/>
      <c r="KU1121"/>
      <c r="KV1121"/>
      <c r="KW1121"/>
      <c r="KX1121"/>
      <c r="KY1121"/>
      <c r="KZ1121"/>
      <c r="LA1121"/>
      <c r="LB1121"/>
      <c r="LC1121"/>
      <c r="LD1121"/>
      <c r="LE1121"/>
      <c r="LF1121"/>
      <c r="LG1121"/>
      <c r="LH1121"/>
      <c r="LI1121"/>
      <c r="LJ1121"/>
      <c r="LK1121"/>
      <c r="LL1121"/>
      <c r="LM1121"/>
      <c r="LN1121"/>
      <c r="LO1121"/>
      <c r="LP1121"/>
      <c r="LQ1121"/>
      <c r="LR1121"/>
      <c r="LS1121"/>
      <c r="LT1121"/>
      <c r="LU1121"/>
      <c r="LV1121"/>
      <c r="LW1121"/>
      <c r="LX1121"/>
      <c r="LY1121"/>
      <c r="LZ1121"/>
      <c r="MA1121"/>
      <c r="MB1121"/>
      <c r="MC1121"/>
      <c r="MD1121"/>
      <c r="ME1121"/>
      <c r="MF1121"/>
      <c r="MG1121"/>
      <c r="MH1121"/>
      <c r="MI1121"/>
      <c r="MJ1121"/>
      <c r="MK1121"/>
      <c r="ML1121"/>
      <c r="MM1121"/>
      <c r="MN1121"/>
      <c r="MO1121"/>
      <c r="MP1121"/>
      <c r="MQ1121"/>
      <c r="MR1121"/>
      <c r="MS1121"/>
      <c r="MT1121"/>
      <c r="MU1121"/>
      <c r="MV1121"/>
      <c r="MW1121"/>
      <c r="MX1121"/>
      <c r="MY1121"/>
      <c r="MZ1121"/>
      <c r="NA1121"/>
      <c r="NB1121"/>
      <c r="NC1121"/>
      <c r="ND1121"/>
      <c r="NE1121"/>
      <c r="NF1121"/>
      <c r="NG1121"/>
      <c r="NH1121"/>
      <c r="NI1121"/>
      <c r="NJ1121"/>
      <c r="NK1121"/>
      <c r="NL1121"/>
      <c r="NM1121"/>
      <c r="NN1121"/>
      <c r="NO1121"/>
      <c r="NP1121"/>
      <c r="NQ1121"/>
      <c r="NR1121"/>
      <c r="NS1121"/>
      <c r="NT1121"/>
      <c r="NU1121"/>
      <c r="NV1121"/>
      <c r="NW1121"/>
      <c r="NX1121"/>
      <c r="NY1121"/>
      <c r="NZ1121"/>
      <c r="OA1121"/>
      <c r="OB1121"/>
      <c r="OC1121"/>
      <c r="OD1121"/>
      <c r="OE1121"/>
      <c r="OF1121"/>
      <c r="OG1121"/>
      <c r="OH1121"/>
      <c r="OI1121"/>
      <c r="OJ1121"/>
      <c r="OK1121"/>
      <c r="OL1121"/>
      <c r="OM1121"/>
      <c r="ON1121"/>
      <c r="OO1121"/>
      <c r="OP1121"/>
      <c r="OQ1121"/>
      <c r="OR1121"/>
      <c r="OS1121"/>
      <c r="OT1121"/>
      <c r="OU1121"/>
      <c r="OV1121"/>
      <c r="OW1121"/>
      <c r="OX1121"/>
      <c r="OY1121"/>
      <c r="OZ1121"/>
      <c r="PA1121"/>
      <c r="PB1121"/>
      <c r="PC1121"/>
      <c r="PD1121"/>
      <c r="PE1121"/>
      <c r="PF1121"/>
      <c r="PG1121"/>
      <c r="PH1121"/>
      <c r="PI1121"/>
      <c r="PJ1121"/>
      <c r="PK1121"/>
      <c r="PL1121"/>
      <c r="PM1121"/>
      <c r="PN1121"/>
      <c r="PO1121"/>
      <c r="PP1121"/>
      <c r="PQ1121"/>
      <c r="PR1121"/>
      <c r="PS1121"/>
      <c r="PT1121"/>
      <c r="PU1121"/>
      <c r="PV1121"/>
      <c r="PW1121"/>
      <c r="PX1121"/>
      <c r="PY1121"/>
      <c r="PZ1121"/>
      <c r="QA1121"/>
      <c r="QB1121"/>
      <c r="QC1121"/>
      <c r="QD1121"/>
      <c r="QE1121"/>
      <c r="QF1121"/>
      <c r="QG1121"/>
      <c r="QH1121"/>
      <c r="QI1121"/>
      <c r="QJ1121"/>
      <c r="QK1121"/>
      <c r="QL1121"/>
      <c r="QM1121"/>
      <c r="QN1121"/>
      <c r="QO1121"/>
      <c r="QP1121"/>
      <c r="QQ1121"/>
      <c r="QR1121"/>
      <c r="QS1121"/>
      <c r="QT1121"/>
      <c r="QU1121"/>
      <c r="QV1121"/>
      <c r="QW1121"/>
      <c r="QX1121"/>
      <c r="QY1121"/>
      <c r="QZ1121"/>
      <c r="RA1121"/>
      <c r="RB1121"/>
      <c r="RC1121"/>
      <c r="RD1121"/>
      <c r="RE1121"/>
      <c r="RF1121"/>
      <c r="RG1121"/>
      <c r="RH1121"/>
      <c r="RI1121"/>
      <c r="RJ1121"/>
      <c r="RK1121"/>
      <c r="RL1121"/>
      <c r="RM1121"/>
      <c r="RN1121"/>
      <c r="RO1121"/>
      <c r="RP1121"/>
      <c r="RQ1121"/>
      <c r="RR1121"/>
      <c r="RS1121"/>
      <c r="RT1121"/>
      <c r="RU1121"/>
      <c r="RV1121"/>
      <c r="RW1121"/>
      <c r="RX1121"/>
      <c r="RY1121"/>
      <c r="RZ1121"/>
      <c r="SA1121"/>
      <c r="SB1121"/>
      <c r="SC1121"/>
      <c r="SD1121"/>
      <c r="SE1121"/>
      <c r="SF1121"/>
      <c r="SG1121"/>
      <c r="SH1121"/>
      <c r="SI1121"/>
      <c r="SJ1121"/>
      <c r="SK1121"/>
      <c r="SL1121"/>
      <c r="SM1121"/>
      <c r="SN1121"/>
      <c r="SO1121"/>
      <c r="SP1121"/>
      <c r="SQ1121"/>
      <c r="SR1121"/>
      <c r="SS1121"/>
      <c r="ST1121"/>
      <c r="SU1121"/>
      <c r="SV1121"/>
      <c r="SW1121"/>
      <c r="SX1121"/>
      <c r="SY1121"/>
      <c r="SZ1121"/>
      <c r="TA1121"/>
      <c r="TB1121"/>
      <c r="TC1121"/>
      <c r="TD1121"/>
      <c r="TE1121"/>
      <c r="TF1121"/>
      <c r="TG1121"/>
      <c r="TH1121"/>
      <c r="TI1121"/>
      <c r="TJ1121"/>
      <c r="TK1121"/>
      <c r="TL1121"/>
      <c r="TM1121"/>
      <c r="TN1121"/>
      <c r="TO1121"/>
      <c r="TP1121"/>
      <c r="TQ1121"/>
      <c r="TR1121"/>
      <c r="TS1121"/>
      <c r="TT1121"/>
      <c r="TU1121"/>
      <c r="TV1121"/>
      <c r="TW1121"/>
      <c r="TX1121"/>
      <c r="TY1121"/>
      <c r="TZ1121"/>
      <c r="UA1121"/>
      <c r="UB1121"/>
      <c r="UC1121"/>
      <c r="UD1121"/>
      <c r="UE1121"/>
      <c r="UF1121"/>
      <c r="UG1121"/>
      <c r="UH1121"/>
      <c r="UI1121"/>
      <c r="UJ1121"/>
      <c r="UK1121"/>
      <c r="UL1121"/>
      <c r="UM1121"/>
      <c r="UN1121"/>
      <c r="UO1121"/>
      <c r="UP1121"/>
      <c r="UQ1121"/>
      <c r="UR1121"/>
      <c r="US1121"/>
      <c r="UT1121"/>
      <c r="UU1121"/>
      <c r="UV1121"/>
      <c r="UW1121"/>
      <c r="UX1121"/>
      <c r="UY1121"/>
      <c r="UZ1121"/>
      <c r="VA1121"/>
      <c r="VB1121"/>
      <c r="VC1121"/>
      <c r="VD1121"/>
      <c r="VE1121"/>
      <c r="VF1121"/>
      <c r="VG1121"/>
      <c r="VH1121"/>
      <c r="VI1121"/>
      <c r="VJ1121"/>
      <c r="VK1121"/>
      <c r="VL1121"/>
      <c r="VM1121"/>
      <c r="VN1121"/>
      <c r="VO1121"/>
      <c r="VP1121"/>
      <c r="VQ1121"/>
      <c r="VR1121"/>
      <c r="VS1121"/>
      <c r="VT1121"/>
      <c r="VU1121"/>
      <c r="VV1121"/>
      <c r="VW1121"/>
      <c r="VX1121"/>
      <c r="VY1121"/>
      <c r="VZ1121"/>
      <c r="WA1121"/>
      <c r="WB1121"/>
      <c r="WC1121"/>
      <c r="WD1121"/>
      <c r="WE1121"/>
      <c r="WF1121"/>
      <c r="WG1121"/>
      <c r="WH1121"/>
      <c r="WI1121"/>
      <c r="WJ1121"/>
      <c r="WK1121"/>
      <c r="WL1121"/>
      <c r="WM1121"/>
      <c r="WN1121"/>
      <c r="WO1121"/>
      <c r="WP1121"/>
      <c r="WQ1121"/>
      <c r="WR1121"/>
      <c r="WS1121"/>
      <c r="WT1121"/>
      <c r="WU1121"/>
      <c r="WV1121"/>
      <c r="WW1121"/>
      <c r="WX1121"/>
      <c r="WY1121"/>
      <c r="WZ1121"/>
      <c r="XA1121"/>
      <c r="XB1121"/>
      <c r="XC1121"/>
      <c r="XD1121"/>
      <c r="XE1121"/>
      <c r="XF1121"/>
      <c r="XG1121"/>
      <c r="XH1121"/>
      <c r="XI1121"/>
      <c r="XJ1121"/>
      <c r="XK1121"/>
      <c r="XL1121"/>
      <c r="XM1121"/>
      <c r="XN1121"/>
      <c r="XO1121"/>
      <c r="XP1121"/>
      <c r="XQ1121"/>
      <c r="XR1121"/>
      <c r="XS1121"/>
      <c r="XT1121"/>
      <c r="XU1121"/>
      <c r="XV1121"/>
      <c r="XW1121"/>
      <c r="XX1121"/>
      <c r="XY1121"/>
      <c r="XZ1121"/>
      <c r="YA1121"/>
      <c r="YB1121"/>
      <c r="YC1121"/>
      <c r="YD1121"/>
      <c r="YE1121"/>
      <c r="YF1121"/>
      <c r="YG1121"/>
      <c r="YH1121"/>
      <c r="YI1121"/>
      <c r="YJ1121"/>
      <c r="YK1121"/>
      <c r="YL1121"/>
      <c r="YM1121"/>
      <c r="YN1121"/>
      <c r="YO1121"/>
      <c r="YP1121"/>
      <c r="YQ1121"/>
      <c r="YR1121"/>
      <c r="YS1121"/>
      <c r="YT1121"/>
      <c r="YU1121"/>
      <c r="YV1121"/>
      <c r="YW1121"/>
      <c r="YX1121"/>
      <c r="YY1121"/>
      <c r="YZ1121"/>
      <c r="ZA1121"/>
      <c r="ZB1121"/>
      <c r="ZC1121"/>
      <c r="ZD1121"/>
      <c r="ZE1121"/>
      <c r="ZF1121"/>
      <c r="ZG1121"/>
      <c r="ZH1121"/>
      <c r="ZI1121"/>
      <c r="ZJ1121"/>
      <c r="ZK1121"/>
      <c r="ZL1121"/>
      <c r="ZM1121"/>
      <c r="ZN1121"/>
      <c r="ZO1121"/>
      <c r="ZP1121"/>
      <c r="ZQ1121"/>
      <c r="ZR1121"/>
      <c r="ZS1121"/>
      <c r="ZT1121"/>
      <c r="ZU1121"/>
      <c r="ZV1121"/>
      <c r="ZW1121"/>
      <c r="ZX1121"/>
      <c r="ZY1121"/>
      <c r="ZZ1121"/>
      <c r="AAA1121"/>
      <c r="AAB1121"/>
      <c r="AAC1121"/>
      <c r="AAD1121"/>
      <c r="AAE1121"/>
      <c r="AAF1121"/>
      <c r="AAG1121"/>
      <c r="AAH1121"/>
      <c r="AAI1121"/>
      <c r="AAJ1121"/>
      <c r="AAK1121"/>
      <c r="AAL1121"/>
      <c r="AAM1121"/>
      <c r="AAN1121"/>
      <c r="AAO1121"/>
      <c r="AAP1121"/>
      <c r="AAQ1121"/>
      <c r="AAR1121"/>
      <c r="AAS1121"/>
      <c r="AAT1121"/>
      <c r="AAU1121"/>
      <c r="AAV1121"/>
      <c r="AAW1121"/>
      <c r="AAX1121"/>
      <c r="AAY1121"/>
      <c r="AAZ1121"/>
      <c r="ABA1121"/>
      <c r="ABB1121"/>
      <c r="ABC1121"/>
      <c r="ABD1121"/>
      <c r="ABE1121"/>
      <c r="ABF1121"/>
      <c r="ABG1121"/>
      <c r="ABH1121"/>
      <c r="ABI1121"/>
      <c r="ABJ1121"/>
      <c r="ABK1121"/>
      <c r="ABL1121"/>
      <c r="ABM1121"/>
      <c r="ABN1121"/>
      <c r="ABO1121"/>
      <c r="ABP1121"/>
      <c r="ABQ1121"/>
      <c r="ABR1121"/>
      <c r="ABS1121"/>
      <c r="ABT1121"/>
      <c r="ABU1121"/>
      <c r="ABV1121"/>
      <c r="ABW1121"/>
      <c r="ABX1121"/>
      <c r="ABY1121"/>
      <c r="ABZ1121"/>
      <c r="ACA1121"/>
      <c r="ACB1121"/>
      <c r="ACC1121"/>
      <c r="ACD1121"/>
      <c r="ACE1121"/>
      <c r="ACF1121"/>
      <c r="ACG1121"/>
      <c r="ACH1121"/>
      <c r="ACI1121"/>
      <c r="ACJ1121"/>
      <c r="ACK1121"/>
      <c r="ACL1121"/>
      <c r="ACM1121"/>
      <c r="ACN1121"/>
      <c r="ACO1121"/>
      <c r="ACP1121"/>
      <c r="ACQ1121"/>
      <c r="ACR1121"/>
      <c r="ACS1121"/>
      <c r="ACT1121"/>
      <c r="ACU1121"/>
      <c r="ACV1121"/>
      <c r="ACW1121"/>
      <c r="ACX1121"/>
      <c r="ACY1121"/>
      <c r="ACZ1121"/>
      <c r="ADA1121"/>
      <c r="ADB1121"/>
      <c r="ADC1121"/>
      <c r="ADD1121"/>
      <c r="ADE1121"/>
      <c r="ADF1121"/>
      <c r="ADG1121"/>
      <c r="ADH1121"/>
      <c r="ADI1121"/>
      <c r="ADJ1121"/>
      <c r="ADK1121"/>
      <c r="ADL1121"/>
      <c r="ADM1121"/>
      <c r="ADN1121"/>
      <c r="ADO1121"/>
      <c r="ADP1121"/>
      <c r="ADQ1121"/>
      <c r="ADR1121"/>
      <c r="ADS1121"/>
      <c r="ADT1121"/>
      <c r="ADU1121"/>
      <c r="ADV1121"/>
      <c r="ADW1121"/>
      <c r="ADX1121"/>
      <c r="ADY1121"/>
      <c r="ADZ1121"/>
      <c r="AEA1121"/>
      <c r="AEB1121"/>
      <c r="AEC1121"/>
      <c r="AED1121"/>
      <c r="AEE1121"/>
      <c r="AEF1121"/>
      <c r="AEG1121"/>
      <c r="AEH1121"/>
      <c r="AEI1121"/>
      <c r="AEJ1121"/>
      <c r="AEK1121"/>
      <c r="AEL1121"/>
      <c r="AEM1121"/>
      <c r="AEN1121"/>
      <c r="AEO1121"/>
      <c r="AEP1121"/>
      <c r="AEQ1121"/>
      <c r="AER1121"/>
      <c r="AES1121"/>
      <c r="AET1121"/>
      <c r="AEU1121"/>
      <c r="AEV1121"/>
      <c r="AEW1121"/>
      <c r="AEX1121"/>
      <c r="AEY1121"/>
      <c r="AEZ1121"/>
      <c r="AFA1121"/>
      <c r="AFB1121"/>
      <c r="AFC1121"/>
      <c r="AFD1121"/>
      <c r="AFE1121"/>
      <c r="AFF1121"/>
      <c r="AFG1121"/>
      <c r="AFH1121"/>
      <c r="AFI1121"/>
      <c r="AFJ1121"/>
      <c r="AFK1121"/>
      <c r="AFL1121"/>
      <c r="AFM1121"/>
      <c r="AFN1121"/>
      <c r="AFO1121"/>
      <c r="AFP1121"/>
      <c r="AFQ1121"/>
      <c r="AFR1121"/>
      <c r="AFS1121"/>
      <c r="AFT1121"/>
      <c r="AFU1121"/>
      <c r="AFV1121"/>
      <c r="AFW1121"/>
      <c r="AFX1121"/>
      <c r="AFY1121"/>
      <c r="AFZ1121"/>
      <c r="AGA1121"/>
      <c r="AGB1121"/>
      <c r="AGC1121"/>
      <c r="AGD1121"/>
      <c r="AGE1121"/>
      <c r="AGF1121"/>
      <c r="AGG1121"/>
      <c r="AGH1121"/>
      <c r="AGI1121"/>
      <c r="AGJ1121"/>
      <c r="AGK1121"/>
      <c r="AGL1121"/>
      <c r="AGM1121"/>
      <c r="AGN1121"/>
      <c r="AGO1121"/>
      <c r="AGP1121"/>
      <c r="AGQ1121"/>
      <c r="AGR1121"/>
      <c r="AGS1121"/>
      <c r="AGT1121"/>
      <c r="AGU1121"/>
      <c r="AGV1121"/>
      <c r="AGW1121"/>
      <c r="AGX1121"/>
      <c r="AGY1121"/>
      <c r="AGZ1121"/>
      <c r="AHA1121"/>
      <c r="AHB1121"/>
      <c r="AHC1121"/>
      <c r="AHD1121"/>
      <c r="AHE1121"/>
      <c r="AHF1121"/>
      <c r="AHG1121"/>
      <c r="AHH1121"/>
      <c r="AHI1121"/>
      <c r="AHJ1121"/>
      <c r="AHK1121"/>
      <c r="AHL1121"/>
      <c r="AHM1121"/>
      <c r="AHN1121"/>
      <c r="AHO1121"/>
      <c r="AHP1121"/>
      <c r="AHQ1121"/>
      <c r="AHR1121"/>
      <c r="AHS1121"/>
      <c r="AHT1121"/>
      <c r="AHU1121"/>
      <c r="AHV1121"/>
      <c r="AHW1121"/>
      <c r="AHX1121"/>
      <c r="AHY1121"/>
      <c r="AHZ1121"/>
      <c r="AIA1121"/>
      <c r="AIB1121"/>
      <c r="AIC1121"/>
      <c r="AID1121"/>
      <c r="AIE1121"/>
      <c r="AIF1121"/>
      <c r="AIG1121"/>
      <c r="AIH1121"/>
      <c r="AII1121"/>
      <c r="AIJ1121"/>
      <c r="AIK1121"/>
      <c r="AIL1121"/>
      <c r="AIM1121"/>
      <c r="AIN1121"/>
      <c r="AIO1121"/>
      <c r="AIP1121"/>
      <c r="AIQ1121"/>
      <c r="AIR1121"/>
      <c r="AIS1121"/>
      <c r="AIT1121"/>
      <c r="AIU1121"/>
      <c r="AIV1121"/>
      <c r="AIW1121"/>
      <c r="AIX1121"/>
      <c r="AIY1121"/>
      <c r="AIZ1121"/>
      <c r="AJA1121"/>
      <c r="AJB1121"/>
      <c r="AJC1121"/>
      <c r="AJD1121"/>
      <c r="AJE1121"/>
      <c r="AJF1121"/>
      <c r="AJG1121"/>
      <c r="AJH1121"/>
      <c r="AJI1121"/>
      <c r="AJJ1121"/>
      <c r="AJK1121"/>
      <c r="AJL1121"/>
      <c r="AJM1121"/>
      <c r="AJN1121"/>
      <c r="AJO1121"/>
      <c r="AJP1121"/>
      <c r="AJQ1121"/>
      <c r="AJR1121"/>
      <c r="AJS1121"/>
      <c r="AJT1121"/>
      <c r="AJU1121"/>
      <c r="AJV1121"/>
      <c r="AJW1121"/>
      <c r="AJX1121"/>
      <c r="AJY1121"/>
      <c r="AJZ1121"/>
      <c r="AKA1121"/>
      <c r="AKB1121"/>
      <c r="AKC1121"/>
      <c r="AKD1121"/>
      <c r="AKE1121"/>
      <c r="AKF1121"/>
      <c r="AKG1121"/>
      <c r="AKH1121"/>
      <c r="AKI1121"/>
      <c r="AKJ1121"/>
      <c r="AKK1121"/>
      <c r="AKL1121"/>
      <c r="AKM1121"/>
      <c r="AKN1121"/>
      <c r="AKO1121"/>
      <c r="AKP1121"/>
      <c r="AKQ1121"/>
      <c r="AKR1121"/>
      <c r="AKS1121"/>
      <c r="AKT1121"/>
      <c r="AKU1121"/>
      <c r="AKV1121"/>
      <c r="AKW1121"/>
      <c r="AKX1121"/>
      <c r="AKY1121"/>
      <c r="AKZ1121"/>
      <c r="ALA1121"/>
      <c r="ALB1121"/>
      <c r="ALC1121"/>
      <c r="ALD1121"/>
      <c r="ALE1121"/>
      <c r="ALF1121"/>
      <c r="ALG1121"/>
      <c r="ALH1121"/>
      <c r="ALI1121"/>
      <c r="ALJ1121"/>
      <c r="ALK1121"/>
      <c r="ALL1121"/>
      <c r="ALM1121"/>
      <c r="ALN1121"/>
      <c r="ALO1121"/>
      <c r="ALP1121"/>
      <c r="ALQ1121"/>
      <c r="ALR1121"/>
      <c r="ALS1121"/>
      <c r="ALT1121"/>
      <c r="ALU1121"/>
      <c r="ALV1121"/>
      <c r="ALW1121"/>
      <c r="ALX1121"/>
      <c r="ALY1121"/>
      <c r="ALZ1121"/>
      <c r="AMA1121"/>
      <c r="AMB1121"/>
      <c r="AMC1121"/>
      <c r="AMD1121"/>
      <c r="AME1121"/>
      <c r="AMF1121"/>
      <c r="AMG1121"/>
      <c r="AMH1121"/>
      <c r="AMI1121"/>
      <c r="AMJ1121"/>
      <c r="AMK1121"/>
      <c r="AML1121"/>
      <c r="AMM1121"/>
      <c r="AMN1121"/>
      <c r="AMO1121"/>
      <c r="AMP1121"/>
      <c r="AMQ1121"/>
      <c r="AMR1121"/>
      <c r="AMS1121"/>
      <c r="AMT1121"/>
      <c r="AMU1121"/>
      <c r="AMV1121"/>
      <c r="AMW1121"/>
      <c r="AMX1121"/>
      <c r="AMY1121"/>
      <c r="AMZ1121"/>
      <c r="ANA1121"/>
      <c r="ANB1121"/>
      <c r="ANC1121"/>
      <c r="AND1121"/>
      <c r="ANE1121"/>
      <c r="ANF1121"/>
      <c r="ANG1121"/>
      <c r="ANH1121"/>
      <c r="ANI1121"/>
      <c r="ANJ1121"/>
      <c r="ANK1121"/>
      <c r="ANL1121"/>
      <c r="ANM1121"/>
      <c r="ANN1121"/>
      <c r="ANO1121"/>
      <c r="ANP1121"/>
      <c r="ANQ1121"/>
      <c r="ANR1121"/>
      <c r="ANS1121"/>
      <c r="ANT1121"/>
      <c r="ANU1121"/>
      <c r="ANV1121"/>
      <c r="ANW1121"/>
      <c r="ANX1121"/>
      <c r="ANY1121"/>
      <c r="ANZ1121"/>
      <c r="AOA1121"/>
      <c r="AOB1121"/>
      <c r="AOC1121"/>
      <c r="AOD1121"/>
      <c r="AOE1121"/>
      <c r="AOF1121"/>
      <c r="AOG1121"/>
      <c r="AOH1121"/>
      <c r="AOI1121"/>
      <c r="AOJ1121"/>
      <c r="AOK1121"/>
      <c r="AOL1121"/>
      <c r="AOM1121"/>
      <c r="AON1121"/>
      <c r="AOO1121"/>
      <c r="AOP1121"/>
      <c r="AOQ1121"/>
      <c r="AOR1121"/>
      <c r="AOS1121"/>
      <c r="AOT1121"/>
      <c r="AOU1121"/>
      <c r="AOV1121"/>
      <c r="AOW1121"/>
      <c r="AOX1121"/>
      <c r="AOY1121"/>
      <c r="AOZ1121"/>
      <c r="APA1121"/>
      <c r="APB1121"/>
      <c r="APC1121"/>
      <c r="APD1121"/>
      <c r="APE1121"/>
      <c r="APF1121"/>
      <c r="APG1121"/>
      <c r="APH1121"/>
      <c r="API1121"/>
      <c r="APJ1121"/>
      <c r="APK1121"/>
      <c r="APL1121"/>
      <c r="APM1121"/>
      <c r="APN1121"/>
      <c r="APO1121"/>
      <c r="APP1121"/>
      <c r="APQ1121"/>
      <c r="APR1121"/>
      <c r="APS1121"/>
      <c r="APT1121"/>
      <c r="APU1121"/>
      <c r="APV1121"/>
      <c r="APW1121"/>
      <c r="APX1121"/>
      <c r="APY1121"/>
      <c r="APZ1121"/>
      <c r="AQA1121"/>
      <c r="AQB1121"/>
      <c r="AQC1121"/>
      <c r="AQD1121"/>
      <c r="AQE1121"/>
      <c r="AQF1121"/>
      <c r="AQG1121"/>
      <c r="AQH1121"/>
      <c r="AQI1121"/>
      <c r="AQJ1121"/>
      <c r="AQK1121"/>
      <c r="AQL1121"/>
      <c r="AQM1121"/>
      <c r="AQN1121"/>
      <c r="AQO1121"/>
      <c r="AQP1121"/>
      <c r="AQQ1121"/>
      <c r="AQR1121"/>
      <c r="AQS1121"/>
      <c r="AQT1121"/>
      <c r="AQU1121"/>
      <c r="AQV1121"/>
      <c r="AQW1121"/>
      <c r="AQX1121"/>
      <c r="AQY1121"/>
      <c r="AQZ1121"/>
      <c r="ARA1121"/>
      <c r="ARB1121"/>
      <c r="ARC1121"/>
      <c r="ARD1121"/>
      <c r="ARE1121"/>
      <c r="ARF1121"/>
      <c r="ARG1121"/>
      <c r="ARH1121"/>
      <c r="ARI1121"/>
      <c r="ARJ1121"/>
      <c r="ARK1121"/>
      <c r="ARL1121"/>
      <c r="ARM1121"/>
      <c r="ARN1121"/>
      <c r="ARO1121"/>
      <c r="ARP1121"/>
      <c r="ARQ1121"/>
      <c r="ARR1121"/>
      <c r="ARS1121"/>
      <c r="ART1121"/>
      <c r="ARU1121"/>
      <c r="ARV1121"/>
      <c r="ARW1121"/>
      <c r="ARX1121"/>
      <c r="ARY1121"/>
      <c r="ARZ1121"/>
      <c r="ASA1121"/>
      <c r="ASB1121"/>
      <c r="ASC1121"/>
      <c r="ASD1121"/>
      <c r="ASE1121"/>
      <c r="ASF1121"/>
      <c r="ASG1121"/>
      <c r="ASH1121"/>
      <c r="ASI1121"/>
      <c r="ASJ1121"/>
      <c r="ASK1121"/>
      <c r="ASL1121"/>
      <c r="ASM1121"/>
      <c r="ASN1121"/>
      <c r="ASO1121"/>
      <c r="ASP1121"/>
      <c r="ASQ1121"/>
      <c r="ASR1121"/>
      <c r="ASS1121"/>
      <c r="AST1121"/>
      <c r="ASU1121"/>
      <c r="ASV1121"/>
      <c r="ASW1121"/>
      <c r="ASX1121"/>
      <c r="ASY1121"/>
      <c r="ASZ1121"/>
      <c r="ATA1121"/>
      <c r="ATB1121"/>
      <c r="ATC1121"/>
      <c r="ATD1121"/>
      <c r="ATE1121"/>
      <c r="ATF1121"/>
      <c r="ATG1121"/>
      <c r="ATH1121"/>
      <c r="ATI1121"/>
      <c r="ATJ1121"/>
      <c r="ATK1121"/>
      <c r="ATL1121"/>
      <c r="ATM1121"/>
      <c r="ATN1121"/>
      <c r="ATO1121"/>
      <c r="ATP1121"/>
      <c r="ATQ1121"/>
      <c r="ATR1121"/>
      <c r="ATS1121"/>
      <c r="ATT1121"/>
      <c r="ATU1121"/>
      <c r="ATV1121"/>
      <c r="ATW1121"/>
      <c r="ATX1121"/>
      <c r="ATY1121"/>
      <c r="ATZ1121"/>
      <c r="AUA1121"/>
      <c r="AUB1121"/>
      <c r="AUC1121"/>
      <c r="AUD1121"/>
      <c r="AUE1121"/>
      <c r="AUF1121"/>
      <c r="AUG1121"/>
      <c r="AUH1121"/>
      <c r="AUI1121"/>
      <c r="AUJ1121"/>
      <c r="AUK1121"/>
      <c r="AUL1121"/>
      <c r="AUM1121"/>
      <c r="AUN1121"/>
      <c r="AUO1121"/>
      <c r="AUP1121"/>
      <c r="AUQ1121"/>
      <c r="AUR1121"/>
      <c r="AUS1121"/>
      <c r="AUT1121"/>
      <c r="AUU1121"/>
      <c r="AUV1121"/>
      <c r="AUW1121"/>
      <c r="AUX1121"/>
      <c r="AUY1121"/>
      <c r="AUZ1121"/>
      <c r="AVA1121"/>
      <c r="AVB1121"/>
      <c r="AVC1121"/>
      <c r="AVD1121"/>
      <c r="AVE1121"/>
      <c r="AVF1121"/>
      <c r="AVG1121"/>
      <c r="AVH1121"/>
      <c r="AVI1121"/>
      <c r="AVJ1121"/>
      <c r="AVK1121"/>
      <c r="AVL1121"/>
      <c r="AVM1121"/>
      <c r="AVN1121"/>
      <c r="AVO1121"/>
      <c r="AVP1121"/>
      <c r="AVQ1121"/>
      <c r="AVR1121"/>
      <c r="AVS1121"/>
      <c r="AVT1121"/>
      <c r="AVU1121"/>
      <c r="AVV1121"/>
      <c r="AVW1121"/>
      <c r="AVX1121"/>
      <c r="AVY1121"/>
      <c r="AVZ1121"/>
      <c r="AWA1121"/>
      <c r="AWB1121"/>
      <c r="AWC1121"/>
      <c r="AWD1121"/>
      <c r="AWE1121"/>
      <c r="AWF1121"/>
      <c r="AWG1121"/>
      <c r="AWH1121"/>
      <c r="AWI1121"/>
      <c r="AWJ1121"/>
      <c r="AWK1121"/>
      <c r="AWL1121"/>
      <c r="AWM1121"/>
      <c r="AWN1121"/>
      <c r="AWO1121"/>
      <c r="AWP1121"/>
      <c r="AWQ1121"/>
      <c r="AWR1121"/>
      <c r="AWS1121"/>
      <c r="AWT1121"/>
      <c r="AWU1121"/>
      <c r="AWV1121"/>
      <c r="AWW1121"/>
      <c r="AWX1121"/>
      <c r="AWY1121"/>
      <c r="AWZ1121"/>
      <c r="AXA1121"/>
      <c r="AXB1121"/>
      <c r="AXC1121"/>
      <c r="AXD1121"/>
      <c r="AXE1121"/>
      <c r="AXF1121"/>
      <c r="AXG1121"/>
      <c r="AXH1121"/>
      <c r="AXI1121"/>
      <c r="AXJ1121"/>
      <c r="AXK1121"/>
      <c r="AXL1121"/>
      <c r="AXM1121"/>
      <c r="AXN1121"/>
      <c r="AXO1121"/>
      <c r="AXP1121"/>
      <c r="AXQ1121"/>
      <c r="AXR1121"/>
      <c r="AXS1121"/>
      <c r="AXT1121"/>
      <c r="AXU1121"/>
      <c r="AXV1121"/>
      <c r="AXW1121"/>
      <c r="AXX1121"/>
      <c r="AXY1121"/>
      <c r="AXZ1121"/>
      <c r="AYA1121"/>
      <c r="AYB1121"/>
      <c r="AYC1121"/>
      <c r="AYD1121"/>
      <c r="AYE1121"/>
      <c r="AYF1121"/>
      <c r="AYG1121"/>
      <c r="AYH1121"/>
      <c r="AYI1121"/>
      <c r="AYJ1121"/>
      <c r="AYK1121"/>
      <c r="AYL1121"/>
      <c r="AYM1121"/>
      <c r="AYN1121"/>
      <c r="AYO1121"/>
      <c r="AYP1121"/>
      <c r="AYQ1121"/>
      <c r="AYR1121"/>
      <c r="AYS1121"/>
      <c r="AYT1121"/>
      <c r="AYU1121"/>
      <c r="AYV1121"/>
      <c r="AYW1121"/>
      <c r="AYX1121"/>
      <c r="AYY1121"/>
      <c r="AYZ1121"/>
      <c r="AZA1121"/>
      <c r="AZB1121"/>
      <c r="AZC1121"/>
      <c r="AZD1121"/>
      <c r="AZE1121"/>
      <c r="AZF1121"/>
      <c r="AZG1121"/>
      <c r="AZH1121"/>
      <c r="AZI1121"/>
      <c r="AZJ1121"/>
      <c r="AZK1121"/>
      <c r="AZL1121"/>
      <c r="AZM1121"/>
      <c r="AZN1121"/>
      <c r="AZO1121"/>
      <c r="AZP1121"/>
      <c r="AZQ1121"/>
      <c r="AZR1121"/>
      <c r="AZS1121"/>
      <c r="AZT1121"/>
      <c r="AZU1121"/>
      <c r="AZV1121"/>
      <c r="AZW1121"/>
      <c r="AZX1121"/>
      <c r="AZY1121"/>
      <c r="AZZ1121"/>
      <c r="BAA1121"/>
      <c r="BAB1121"/>
      <c r="BAC1121"/>
      <c r="BAD1121"/>
      <c r="BAE1121"/>
      <c r="BAF1121"/>
      <c r="BAG1121"/>
      <c r="BAH1121"/>
      <c r="BAI1121"/>
      <c r="BAJ1121"/>
      <c r="BAK1121"/>
      <c r="BAL1121"/>
      <c r="BAM1121"/>
      <c r="BAN1121"/>
      <c r="BAO1121"/>
      <c r="BAP1121"/>
      <c r="BAQ1121"/>
      <c r="BAR1121"/>
      <c r="BAS1121"/>
      <c r="BAT1121"/>
      <c r="BAU1121"/>
      <c r="BAV1121"/>
      <c r="BAW1121"/>
      <c r="BAX1121"/>
      <c r="BAY1121"/>
      <c r="BAZ1121"/>
      <c r="BBA1121"/>
      <c r="BBB1121"/>
      <c r="BBC1121"/>
      <c r="BBD1121"/>
      <c r="BBE1121"/>
      <c r="BBF1121"/>
      <c r="BBG1121"/>
      <c r="BBH1121"/>
      <c r="BBI1121"/>
      <c r="BBJ1121"/>
      <c r="BBK1121"/>
      <c r="BBL1121"/>
      <c r="BBM1121"/>
      <c r="BBN1121"/>
      <c r="BBO1121"/>
      <c r="BBP1121"/>
      <c r="BBQ1121"/>
      <c r="BBR1121"/>
      <c r="BBS1121"/>
      <c r="BBT1121"/>
      <c r="BBU1121"/>
      <c r="BBV1121"/>
      <c r="BBW1121"/>
      <c r="BBX1121"/>
      <c r="BBY1121"/>
      <c r="BBZ1121"/>
      <c r="BCA1121"/>
      <c r="BCB1121"/>
      <c r="BCC1121"/>
      <c r="BCD1121"/>
      <c r="BCE1121"/>
      <c r="BCF1121"/>
      <c r="BCG1121"/>
      <c r="BCH1121"/>
      <c r="BCI1121"/>
      <c r="BCJ1121"/>
      <c r="BCK1121"/>
      <c r="BCL1121"/>
      <c r="BCM1121"/>
      <c r="BCN1121"/>
      <c r="BCO1121"/>
      <c r="BCP1121"/>
      <c r="BCQ1121"/>
      <c r="BCR1121"/>
      <c r="BCS1121"/>
      <c r="BCT1121"/>
      <c r="BCU1121"/>
      <c r="BCV1121"/>
      <c r="BCW1121"/>
      <c r="BCX1121"/>
      <c r="BCY1121"/>
      <c r="BCZ1121"/>
      <c r="BDA1121"/>
      <c r="BDB1121"/>
      <c r="BDC1121"/>
      <c r="BDD1121"/>
      <c r="BDE1121"/>
      <c r="BDF1121"/>
      <c r="BDG1121"/>
      <c r="BDH1121"/>
      <c r="BDI1121"/>
      <c r="BDJ1121"/>
      <c r="BDK1121"/>
      <c r="BDL1121"/>
      <c r="BDM1121"/>
      <c r="BDN1121"/>
      <c r="BDO1121"/>
      <c r="BDP1121"/>
      <c r="BDQ1121"/>
      <c r="BDR1121"/>
      <c r="BDS1121"/>
      <c r="BDT1121"/>
      <c r="BDU1121"/>
      <c r="BDV1121"/>
      <c r="BDW1121"/>
      <c r="BDX1121"/>
      <c r="BDY1121"/>
      <c r="BDZ1121"/>
      <c r="BEA1121"/>
      <c r="BEB1121"/>
      <c r="BEC1121"/>
      <c r="BED1121"/>
      <c r="BEE1121"/>
      <c r="BEF1121"/>
      <c r="BEG1121"/>
      <c r="BEH1121"/>
      <c r="BEI1121"/>
      <c r="BEJ1121"/>
      <c r="BEK1121"/>
      <c r="BEL1121"/>
      <c r="BEM1121"/>
      <c r="BEN1121"/>
      <c r="BEO1121"/>
      <c r="BEP1121"/>
      <c r="BEQ1121"/>
      <c r="BER1121"/>
      <c r="BES1121"/>
      <c r="BET1121"/>
      <c r="BEU1121"/>
      <c r="BEV1121"/>
      <c r="BEW1121"/>
      <c r="BEX1121"/>
      <c r="BEY1121"/>
      <c r="BEZ1121"/>
      <c r="BFA1121"/>
      <c r="BFB1121"/>
      <c r="BFC1121"/>
      <c r="BFD1121"/>
      <c r="BFE1121"/>
      <c r="BFF1121"/>
      <c r="BFG1121"/>
      <c r="BFH1121"/>
      <c r="BFI1121"/>
      <c r="BFJ1121"/>
      <c r="BFK1121"/>
      <c r="BFL1121"/>
      <c r="BFM1121"/>
      <c r="BFN1121"/>
      <c r="BFO1121"/>
      <c r="BFP1121"/>
      <c r="BFQ1121"/>
      <c r="BFR1121"/>
      <c r="BFS1121"/>
      <c r="BFT1121"/>
      <c r="BFU1121"/>
      <c r="BFV1121"/>
      <c r="BFW1121"/>
      <c r="BFX1121"/>
      <c r="BFY1121"/>
      <c r="BFZ1121"/>
      <c r="BGA1121"/>
      <c r="BGB1121"/>
      <c r="BGC1121"/>
      <c r="BGD1121"/>
      <c r="BGE1121"/>
      <c r="BGF1121"/>
      <c r="BGG1121"/>
      <c r="BGH1121"/>
      <c r="BGI1121"/>
      <c r="BGJ1121"/>
      <c r="BGK1121"/>
      <c r="BGL1121"/>
      <c r="BGM1121"/>
      <c r="BGN1121"/>
      <c r="BGO1121"/>
      <c r="BGP1121"/>
      <c r="BGQ1121"/>
      <c r="BGR1121"/>
      <c r="BGS1121"/>
      <c r="BGT1121"/>
      <c r="BGU1121"/>
      <c r="BGV1121"/>
      <c r="BGW1121"/>
      <c r="BGX1121"/>
      <c r="BGY1121"/>
      <c r="BGZ1121"/>
      <c r="BHA1121"/>
      <c r="BHB1121"/>
      <c r="BHC1121"/>
      <c r="BHD1121"/>
      <c r="BHE1121"/>
      <c r="BHF1121"/>
      <c r="BHG1121"/>
      <c r="BHH1121"/>
      <c r="BHI1121"/>
      <c r="BHJ1121"/>
      <c r="BHK1121"/>
      <c r="BHL1121"/>
      <c r="BHM1121"/>
      <c r="BHN1121"/>
      <c r="BHO1121"/>
      <c r="BHP1121"/>
      <c r="BHQ1121"/>
      <c r="BHR1121"/>
      <c r="BHS1121"/>
      <c r="BHT1121"/>
      <c r="BHU1121"/>
      <c r="BHV1121"/>
      <c r="BHW1121"/>
      <c r="BHX1121"/>
      <c r="BHY1121"/>
      <c r="BHZ1121"/>
      <c r="BIA1121"/>
      <c r="BIB1121"/>
      <c r="BIC1121"/>
      <c r="BID1121"/>
      <c r="BIE1121"/>
      <c r="BIF1121"/>
      <c r="BIG1121"/>
      <c r="BIH1121"/>
      <c r="BII1121"/>
      <c r="BIJ1121"/>
      <c r="BIK1121"/>
      <c r="BIL1121"/>
      <c r="BIM1121"/>
      <c r="BIN1121"/>
      <c r="BIO1121"/>
      <c r="BIP1121"/>
      <c r="BIQ1121"/>
      <c r="BIR1121"/>
      <c r="BIS1121"/>
      <c r="BIT1121"/>
      <c r="BIU1121"/>
      <c r="BIV1121"/>
      <c r="BIW1121"/>
      <c r="BIX1121"/>
      <c r="BIY1121"/>
      <c r="BIZ1121"/>
      <c r="BJA1121"/>
      <c r="BJB1121"/>
      <c r="BJC1121"/>
      <c r="BJD1121"/>
      <c r="BJE1121"/>
      <c r="BJF1121"/>
      <c r="BJG1121"/>
      <c r="BJH1121"/>
      <c r="BJI1121"/>
      <c r="BJJ1121"/>
      <c r="BJK1121"/>
      <c r="BJL1121"/>
      <c r="BJM1121"/>
      <c r="BJN1121"/>
      <c r="BJO1121"/>
      <c r="BJP1121"/>
      <c r="BJQ1121"/>
      <c r="BJR1121"/>
      <c r="BJS1121"/>
      <c r="BJT1121"/>
      <c r="BJU1121"/>
      <c r="BJV1121"/>
      <c r="BJW1121"/>
      <c r="BJX1121"/>
      <c r="BJY1121"/>
      <c r="BJZ1121"/>
      <c r="BKA1121"/>
      <c r="BKB1121"/>
      <c r="BKC1121"/>
      <c r="BKD1121"/>
      <c r="BKE1121"/>
      <c r="BKF1121"/>
      <c r="BKG1121"/>
      <c r="BKH1121"/>
      <c r="BKI1121"/>
      <c r="BKJ1121"/>
      <c r="BKK1121"/>
      <c r="BKL1121"/>
      <c r="BKM1121"/>
      <c r="BKN1121"/>
      <c r="BKO1121"/>
      <c r="BKP1121"/>
      <c r="BKQ1121"/>
      <c r="BKR1121"/>
      <c r="BKS1121"/>
      <c r="BKT1121"/>
      <c r="BKU1121"/>
      <c r="BKV1121"/>
      <c r="BKW1121"/>
      <c r="BKX1121"/>
      <c r="BKY1121"/>
      <c r="BKZ1121"/>
      <c r="BLA1121"/>
      <c r="BLB1121"/>
      <c r="BLC1121"/>
      <c r="BLD1121"/>
      <c r="BLE1121"/>
      <c r="BLF1121"/>
      <c r="BLG1121"/>
      <c r="BLH1121"/>
      <c r="BLI1121"/>
      <c r="BLJ1121"/>
      <c r="BLK1121"/>
      <c r="BLL1121"/>
      <c r="BLM1121"/>
      <c r="BLN1121"/>
      <c r="BLO1121"/>
      <c r="BLP1121"/>
      <c r="BLQ1121"/>
      <c r="BLR1121"/>
      <c r="BLS1121"/>
      <c r="BLT1121"/>
      <c r="BLU1121"/>
      <c r="BLV1121"/>
      <c r="BLW1121"/>
      <c r="BLX1121"/>
      <c r="BLY1121"/>
      <c r="BLZ1121"/>
      <c r="BMA1121"/>
      <c r="BMB1121"/>
      <c r="BMC1121"/>
      <c r="BMD1121"/>
      <c r="BME1121"/>
      <c r="BMF1121"/>
      <c r="BMG1121"/>
      <c r="BMH1121"/>
      <c r="BMI1121"/>
      <c r="BMJ1121"/>
      <c r="BMK1121"/>
      <c r="BML1121"/>
      <c r="BMM1121"/>
      <c r="BMN1121"/>
      <c r="BMO1121"/>
      <c r="BMP1121"/>
      <c r="BMQ1121"/>
      <c r="BMR1121"/>
      <c r="BMS1121"/>
      <c r="BMT1121"/>
      <c r="BMU1121"/>
      <c r="BMV1121"/>
      <c r="BMW1121"/>
      <c r="BMX1121"/>
      <c r="BMY1121"/>
      <c r="BMZ1121"/>
      <c r="BNA1121"/>
      <c r="BNB1121"/>
      <c r="BNC1121"/>
      <c r="BND1121"/>
      <c r="BNE1121"/>
      <c r="BNF1121"/>
      <c r="BNG1121"/>
      <c r="BNH1121"/>
      <c r="BNI1121"/>
      <c r="BNJ1121"/>
      <c r="BNK1121"/>
      <c r="BNL1121"/>
      <c r="BNM1121"/>
      <c r="BNN1121"/>
      <c r="BNO1121"/>
      <c r="BNP1121"/>
      <c r="BNQ1121"/>
      <c r="BNR1121"/>
      <c r="BNS1121"/>
      <c r="BNT1121"/>
      <c r="BNU1121"/>
      <c r="BNV1121"/>
      <c r="BNW1121"/>
      <c r="BNX1121"/>
      <c r="BNY1121"/>
      <c r="BNZ1121"/>
      <c r="BOA1121"/>
      <c r="BOB1121"/>
      <c r="BOC1121"/>
      <c r="BOD1121"/>
      <c r="BOE1121"/>
      <c r="BOF1121"/>
      <c r="BOG1121"/>
      <c r="BOH1121"/>
      <c r="BOI1121"/>
      <c r="BOJ1121"/>
      <c r="BOK1121"/>
      <c r="BOL1121"/>
      <c r="BOM1121"/>
      <c r="BON1121"/>
      <c r="BOO1121"/>
      <c r="BOP1121"/>
      <c r="BOQ1121"/>
      <c r="BOR1121"/>
      <c r="BOS1121"/>
      <c r="BOT1121"/>
      <c r="BOU1121"/>
      <c r="BOV1121"/>
      <c r="BOW1121"/>
      <c r="BOX1121"/>
      <c r="BOY1121"/>
      <c r="BOZ1121"/>
      <c r="BPA1121"/>
      <c r="BPB1121"/>
      <c r="BPC1121"/>
      <c r="BPD1121"/>
      <c r="BPE1121"/>
      <c r="BPF1121"/>
      <c r="BPG1121"/>
      <c r="BPH1121"/>
      <c r="BPI1121"/>
      <c r="BPJ1121"/>
      <c r="BPK1121"/>
      <c r="BPL1121"/>
      <c r="BPM1121"/>
      <c r="BPN1121"/>
      <c r="BPO1121"/>
      <c r="BPP1121"/>
      <c r="BPQ1121"/>
      <c r="BPR1121"/>
      <c r="BPS1121"/>
      <c r="BPT1121"/>
      <c r="BPU1121"/>
      <c r="BPV1121"/>
      <c r="BPW1121"/>
      <c r="BPX1121"/>
      <c r="BPY1121"/>
      <c r="BPZ1121"/>
      <c r="BQA1121"/>
      <c r="BQB1121"/>
      <c r="BQC1121"/>
      <c r="BQD1121"/>
      <c r="BQE1121"/>
      <c r="BQF1121"/>
      <c r="BQG1121"/>
      <c r="BQH1121"/>
      <c r="BQI1121"/>
      <c r="BQJ1121"/>
      <c r="BQK1121"/>
      <c r="BQL1121"/>
      <c r="BQM1121"/>
      <c r="BQN1121"/>
      <c r="BQO1121"/>
      <c r="BQP1121"/>
      <c r="BQQ1121"/>
      <c r="BQR1121"/>
      <c r="BQS1121"/>
      <c r="BQT1121"/>
      <c r="BQU1121"/>
      <c r="BQV1121"/>
      <c r="BQW1121"/>
      <c r="BQX1121"/>
      <c r="BQY1121"/>
      <c r="BQZ1121"/>
      <c r="BRA1121"/>
      <c r="BRB1121"/>
      <c r="BRC1121"/>
      <c r="BRD1121"/>
      <c r="BRE1121"/>
      <c r="BRF1121"/>
      <c r="BRG1121"/>
      <c r="BRH1121"/>
      <c r="BRI1121"/>
      <c r="BRJ1121"/>
      <c r="BRK1121"/>
      <c r="BRL1121"/>
      <c r="BRM1121"/>
      <c r="BRN1121"/>
      <c r="BRO1121"/>
      <c r="BRP1121"/>
      <c r="BRQ1121"/>
      <c r="BRR1121"/>
      <c r="BRS1121"/>
      <c r="BRT1121"/>
      <c r="BRU1121"/>
      <c r="BRV1121"/>
      <c r="BRW1121"/>
      <c r="BRX1121"/>
      <c r="BRY1121"/>
      <c r="BRZ1121"/>
      <c r="BSA1121"/>
      <c r="BSB1121"/>
      <c r="BSC1121"/>
      <c r="BSD1121"/>
      <c r="BSE1121"/>
      <c r="BSF1121"/>
      <c r="BSG1121"/>
      <c r="BSH1121"/>
      <c r="BSI1121"/>
      <c r="BSJ1121"/>
      <c r="BSK1121"/>
      <c r="BSL1121"/>
      <c r="BSM1121"/>
      <c r="BSN1121"/>
      <c r="BSO1121"/>
      <c r="BSP1121"/>
      <c r="BSQ1121"/>
      <c r="BSR1121"/>
      <c r="BSS1121"/>
      <c r="BST1121"/>
      <c r="BSU1121"/>
      <c r="BSV1121"/>
      <c r="BSW1121"/>
      <c r="BSX1121"/>
      <c r="BSY1121"/>
      <c r="BSZ1121"/>
      <c r="BTA1121"/>
      <c r="BTB1121"/>
      <c r="BTC1121"/>
      <c r="BTD1121"/>
      <c r="BTE1121"/>
      <c r="BTF1121"/>
      <c r="BTG1121"/>
      <c r="BTH1121"/>
      <c r="BTI1121"/>
      <c r="BTJ1121"/>
      <c r="BTK1121"/>
      <c r="BTL1121"/>
      <c r="BTM1121"/>
      <c r="BTN1121"/>
      <c r="BTO1121"/>
      <c r="BTP1121"/>
      <c r="BTQ1121"/>
      <c r="BTR1121"/>
      <c r="BTS1121"/>
      <c r="BTT1121"/>
      <c r="BTU1121"/>
      <c r="BTV1121"/>
      <c r="BTW1121"/>
      <c r="BTX1121"/>
      <c r="BTY1121"/>
      <c r="BTZ1121"/>
      <c r="BUA1121"/>
      <c r="BUB1121"/>
      <c r="BUC1121"/>
      <c r="BUD1121"/>
      <c r="BUE1121"/>
      <c r="BUF1121"/>
      <c r="BUG1121"/>
      <c r="BUH1121"/>
      <c r="BUI1121"/>
      <c r="BUJ1121"/>
      <c r="BUK1121"/>
      <c r="BUL1121"/>
      <c r="BUM1121"/>
      <c r="BUN1121"/>
      <c r="BUO1121"/>
      <c r="BUP1121"/>
      <c r="BUQ1121"/>
      <c r="BUR1121"/>
      <c r="BUS1121"/>
      <c r="BUT1121"/>
      <c r="BUU1121"/>
      <c r="BUV1121"/>
      <c r="BUW1121"/>
      <c r="BUX1121"/>
      <c r="BUY1121"/>
      <c r="BUZ1121"/>
      <c r="BVA1121"/>
      <c r="BVB1121"/>
      <c r="BVC1121"/>
      <c r="BVD1121"/>
      <c r="BVE1121"/>
      <c r="BVF1121"/>
      <c r="BVG1121"/>
      <c r="BVH1121"/>
      <c r="BVI1121"/>
      <c r="BVJ1121"/>
      <c r="BVK1121"/>
      <c r="BVL1121"/>
      <c r="BVM1121"/>
      <c r="BVN1121"/>
      <c r="BVO1121"/>
      <c r="BVP1121"/>
      <c r="BVQ1121"/>
      <c r="BVR1121"/>
      <c r="BVS1121"/>
      <c r="BVT1121"/>
      <c r="BVU1121"/>
      <c r="BVV1121"/>
      <c r="BVW1121"/>
      <c r="BVX1121"/>
      <c r="BVY1121"/>
      <c r="BVZ1121"/>
      <c r="BWA1121"/>
      <c r="BWB1121"/>
      <c r="BWC1121"/>
      <c r="BWD1121"/>
      <c r="BWE1121"/>
      <c r="BWF1121"/>
      <c r="BWG1121"/>
      <c r="BWH1121"/>
      <c r="BWI1121"/>
      <c r="BWJ1121"/>
      <c r="BWK1121"/>
      <c r="BWL1121"/>
      <c r="BWM1121"/>
      <c r="BWN1121"/>
      <c r="BWO1121"/>
      <c r="BWP1121"/>
      <c r="BWQ1121"/>
      <c r="BWR1121"/>
      <c r="BWS1121"/>
      <c r="BWT1121"/>
      <c r="BWU1121"/>
      <c r="BWV1121"/>
      <c r="BWW1121"/>
      <c r="BWX1121"/>
      <c r="BWY1121"/>
      <c r="BWZ1121"/>
      <c r="BXA1121"/>
      <c r="BXB1121"/>
      <c r="BXC1121"/>
      <c r="BXD1121"/>
      <c r="BXE1121"/>
      <c r="BXF1121"/>
      <c r="BXG1121"/>
      <c r="BXH1121"/>
      <c r="BXI1121"/>
      <c r="BXJ1121"/>
      <c r="BXK1121"/>
      <c r="BXL1121"/>
      <c r="BXM1121"/>
      <c r="BXN1121"/>
      <c r="BXO1121"/>
      <c r="BXP1121"/>
      <c r="BXQ1121"/>
      <c r="BXR1121"/>
      <c r="BXS1121"/>
      <c r="BXT1121"/>
      <c r="BXU1121"/>
      <c r="BXV1121"/>
      <c r="BXW1121"/>
      <c r="BXX1121"/>
      <c r="BXY1121"/>
      <c r="BXZ1121"/>
      <c r="BYA1121"/>
      <c r="BYB1121"/>
      <c r="BYC1121"/>
      <c r="BYD1121"/>
      <c r="BYE1121"/>
      <c r="BYF1121"/>
      <c r="BYG1121"/>
      <c r="BYH1121"/>
      <c r="BYI1121"/>
      <c r="BYJ1121"/>
      <c r="BYK1121"/>
      <c r="BYL1121"/>
      <c r="BYM1121"/>
      <c r="BYN1121"/>
      <c r="BYO1121"/>
      <c r="BYP1121"/>
      <c r="BYQ1121"/>
      <c r="BYR1121"/>
      <c r="BYS1121"/>
      <c r="BYT1121"/>
      <c r="BYU1121"/>
      <c r="BYV1121"/>
      <c r="BYW1121"/>
      <c r="BYX1121"/>
      <c r="BYY1121"/>
      <c r="BYZ1121"/>
      <c r="BZA1121"/>
      <c r="BZB1121"/>
      <c r="BZC1121"/>
      <c r="BZD1121"/>
      <c r="BZE1121"/>
      <c r="BZF1121"/>
      <c r="BZG1121"/>
      <c r="BZH1121"/>
      <c r="BZI1121"/>
      <c r="BZJ1121"/>
      <c r="BZK1121"/>
      <c r="BZL1121"/>
      <c r="BZM1121"/>
      <c r="BZN1121"/>
      <c r="BZO1121"/>
      <c r="BZP1121"/>
      <c r="BZQ1121"/>
      <c r="BZR1121"/>
      <c r="BZS1121"/>
      <c r="BZT1121"/>
      <c r="BZU1121"/>
      <c r="BZV1121"/>
      <c r="BZW1121"/>
      <c r="BZX1121"/>
      <c r="BZY1121"/>
      <c r="BZZ1121"/>
      <c r="CAA1121"/>
      <c r="CAB1121"/>
      <c r="CAC1121"/>
      <c r="CAD1121"/>
      <c r="CAE1121"/>
      <c r="CAF1121"/>
      <c r="CAG1121"/>
      <c r="CAH1121"/>
      <c r="CAI1121"/>
      <c r="CAJ1121"/>
      <c r="CAK1121"/>
      <c r="CAL1121"/>
      <c r="CAM1121"/>
      <c r="CAN1121"/>
      <c r="CAO1121"/>
      <c r="CAP1121"/>
      <c r="CAQ1121"/>
      <c r="CAR1121"/>
      <c r="CAS1121"/>
      <c r="CAT1121"/>
      <c r="CAU1121"/>
      <c r="CAV1121"/>
      <c r="CAW1121"/>
      <c r="CAX1121"/>
      <c r="CAY1121"/>
      <c r="CAZ1121"/>
      <c r="CBA1121"/>
      <c r="CBB1121"/>
      <c r="CBC1121"/>
      <c r="CBD1121"/>
      <c r="CBE1121"/>
      <c r="CBF1121"/>
      <c r="CBG1121"/>
      <c r="CBH1121"/>
      <c r="CBI1121"/>
      <c r="CBJ1121"/>
      <c r="CBK1121"/>
      <c r="CBL1121"/>
      <c r="CBM1121"/>
      <c r="CBN1121"/>
      <c r="CBO1121"/>
      <c r="CBP1121"/>
      <c r="CBQ1121"/>
      <c r="CBR1121"/>
      <c r="CBS1121"/>
      <c r="CBT1121"/>
      <c r="CBU1121"/>
      <c r="CBV1121"/>
      <c r="CBW1121"/>
      <c r="CBX1121"/>
      <c r="CBY1121"/>
      <c r="CBZ1121"/>
      <c r="CCA1121"/>
      <c r="CCB1121"/>
      <c r="CCC1121"/>
      <c r="CCD1121"/>
      <c r="CCE1121"/>
      <c r="CCF1121"/>
      <c r="CCG1121"/>
      <c r="CCH1121"/>
      <c r="CCI1121"/>
      <c r="CCJ1121"/>
      <c r="CCK1121"/>
      <c r="CCL1121"/>
      <c r="CCM1121"/>
      <c r="CCN1121"/>
      <c r="CCO1121"/>
      <c r="CCP1121"/>
      <c r="CCQ1121"/>
      <c r="CCR1121"/>
      <c r="CCS1121"/>
      <c r="CCT1121"/>
      <c r="CCU1121"/>
      <c r="CCV1121"/>
      <c r="CCW1121"/>
      <c r="CCX1121"/>
      <c r="CCY1121"/>
      <c r="CCZ1121"/>
      <c r="CDA1121"/>
      <c r="CDB1121"/>
      <c r="CDC1121"/>
      <c r="CDD1121"/>
      <c r="CDE1121"/>
      <c r="CDF1121"/>
      <c r="CDG1121"/>
      <c r="CDH1121"/>
      <c r="CDI1121"/>
      <c r="CDJ1121"/>
      <c r="CDK1121"/>
      <c r="CDL1121"/>
      <c r="CDM1121"/>
      <c r="CDN1121"/>
      <c r="CDO1121"/>
      <c r="CDP1121"/>
      <c r="CDQ1121"/>
      <c r="CDR1121"/>
      <c r="CDS1121"/>
      <c r="CDT1121"/>
      <c r="CDU1121"/>
      <c r="CDV1121"/>
      <c r="CDW1121"/>
      <c r="CDX1121"/>
      <c r="CDY1121"/>
      <c r="CDZ1121"/>
      <c r="CEA1121"/>
      <c r="CEB1121"/>
      <c r="CEC1121"/>
      <c r="CED1121"/>
      <c r="CEE1121"/>
      <c r="CEF1121"/>
      <c r="CEG1121"/>
      <c r="CEH1121"/>
      <c r="CEI1121"/>
      <c r="CEJ1121"/>
      <c r="CEK1121"/>
      <c r="CEL1121"/>
      <c r="CEM1121"/>
      <c r="CEN1121"/>
      <c r="CEO1121"/>
      <c r="CEP1121"/>
      <c r="CEQ1121"/>
      <c r="CER1121"/>
      <c r="CES1121"/>
      <c r="CET1121"/>
      <c r="CEU1121"/>
      <c r="CEV1121"/>
      <c r="CEW1121"/>
      <c r="CEX1121"/>
      <c r="CEY1121"/>
      <c r="CEZ1121"/>
      <c r="CFA1121"/>
      <c r="CFB1121"/>
      <c r="CFC1121"/>
      <c r="CFD1121"/>
      <c r="CFE1121"/>
      <c r="CFF1121"/>
      <c r="CFG1121"/>
      <c r="CFH1121"/>
      <c r="CFI1121"/>
      <c r="CFJ1121"/>
      <c r="CFK1121"/>
      <c r="CFL1121"/>
      <c r="CFM1121"/>
      <c r="CFN1121"/>
      <c r="CFO1121"/>
      <c r="CFP1121"/>
      <c r="CFQ1121"/>
      <c r="CFR1121"/>
      <c r="CFS1121"/>
      <c r="CFT1121"/>
      <c r="CFU1121"/>
      <c r="CFV1121"/>
      <c r="CFW1121"/>
      <c r="CFX1121"/>
      <c r="CFY1121"/>
      <c r="CFZ1121"/>
      <c r="CGA1121"/>
      <c r="CGB1121"/>
      <c r="CGC1121"/>
      <c r="CGD1121"/>
      <c r="CGE1121"/>
      <c r="CGF1121"/>
      <c r="CGG1121"/>
      <c r="CGH1121"/>
      <c r="CGI1121"/>
      <c r="CGJ1121"/>
      <c r="CGK1121"/>
      <c r="CGL1121"/>
      <c r="CGM1121"/>
      <c r="CGN1121"/>
      <c r="CGO1121"/>
      <c r="CGP1121"/>
      <c r="CGQ1121"/>
      <c r="CGR1121"/>
      <c r="CGS1121"/>
      <c r="CGT1121"/>
      <c r="CGU1121"/>
      <c r="CGV1121"/>
      <c r="CGW1121"/>
      <c r="CGX1121"/>
      <c r="CGY1121"/>
      <c r="CGZ1121"/>
      <c r="CHA1121"/>
      <c r="CHB1121"/>
      <c r="CHC1121"/>
      <c r="CHD1121"/>
      <c r="CHE1121"/>
      <c r="CHF1121"/>
      <c r="CHG1121"/>
      <c r="CHH1121"/>
      <c r="CHI1121"/>
      <c r="CHJ1121"/>
      <c r="CHK1121"/>
      <c r="CHL1121"/>
      <c r="CHM1121"/>
      <c r="CHN1121"/>
      <c r="CHO1121"/>
      <c r="CHP1121"/>
      <c r="CHQ1121"/>
      <c r="CHR1121"/>
      <c r="CHS1121"/>
      <c r="CHT1121"/>
      <c r="CHU1121"/>
      <c r="CHV1121"/>
      <c r="CHW1121"/>
      <c r="CHX1121"/>
      <c r="CHY1121"/>
      <c r="CHZ1121"/>
      <c r="CIA1121"/>
      <c r="CIB1121"/>
      <c r="CIC1121"/>
      <c r="CID1121"/>
      <c r="CIE1121"/>
      <c r="CIF1121"/>
      <c r="CIG1121"/>
      <c r="CIH1121"/>
      <c r="CII1121"/>
      <c r="CIJ1121"/>
      <c r="CIK1121"/>
      <c r="CIL1121"/>
      <c r="CIM1121"/>
      <c r="CIN1121"/>
      <c r="CIO1121"/>
      <c r="CIP1121"/>
      <c r="CIQ1121"/>
      <c r="CIR1121"/>
      <c r="CIS1121"/>
      <c r="CIT1121"/>
      <c r="CIU1121"/>
      <c r="CIV1121"/>
      <c r="CIW1121"/>
      <c r="CIX1121"/>
      <c r="CIY1121"/>
      <c r="CIZ1121"/>
      <c r="CJA1121"/>
      <c r="CJB1121"/>
      <c r="CJC1121"/>
      <c r="CJD1121"/>
      <c r="CJE1121"/>
      <c r="CJF1121"/>
      <c r="CJG1121"/>
      <c r="CJH1121"/>
      <c r="CJI1121"/>
      <c r="CJJ1121"/>
      <c r="CJK1121"/>
      <c r="CJL1121"/>
      <c r="CJM1121"/>
      <c r="CJN1121"/>
      <c r="CJO1121"/>
      <c r="CJP1121"/>
      <c r="CJQ1121"/>
      <c r="CJR1121"/>
      <c r="CJS1121"/>
      <c r="CJT1121"/>
      <c r="CJU1121"/>
      <c r="CJV1121"/>
      <c r="CJW1121"/>
      <c r="CJX1121"/>
      <c r="CJY1121"/>
      <c r="CJZ1121"/>
      <c r="CKA1121"/>
      <c r="CKB1121"/>
      <c r="CKC1121"/>
      <c r="CKD1121"/>
      <c r="CKE1121"/>
      <c r="CKF1121"/>
      <c r="CKG1121"/>
      <c r="CKH1121"/>
      <c r="CKI1121"/>
      <c r="CKJ1121"/>
      <c r="CKK1121"/>
      <c r="CKL1121"/>
      <c r="CKM1121"/>
      <c r="CKN1121"/>
      <c r="CKO1121"/>
      <c r="CKP1121"/>
      <c r="CKQ1121"/>
      <c r="CKR1121"/>
      <c r="CKS1121"/>
      <c r="CKT1121"/>
      <c r="CKU1121"/>
      <c r="CKV1121"/>
      <c r="CKW1121"/>
      <c r="CKX1121"/>
      <c r="CKY1121"/>
      <c r="CKZ1121"/>
      <c r="CLA1121"/>
      <c r="CLB1121"/>
      <c r="CLC1121"/>
      <c r="CLD1121"/>
      <c r="CLE1121"/>
      <c r="CLF1121"/>
      <c r="CLG1121"/>
      <c r="CLH1121"/>
      <c r="CLI1121"/>
      <c r="CLJ1121"/>
      <c r="CLK1121"/>
      <c r="CLL1121"/>
      <c r="CLM1121"/>
      <c r="CLN1121"/>
      <c r="CLO1121"/>
      <c r="CLP1121"/>
      <c r="CLQ1121"/>
      <c r="CLR1121"/>
      <c r="CLS1121"/>
      <c r="CLT1121"/>
      <c r="CLU1121"/>
      <c r="CLV1121"/>
      <c r="CLW1121"/>
      <c r="CLX1121"/>
      <c r="CLY1121"/>
      <c r="CLZ1121"/>
      <c r="CMA1121"/>
      <c r="CMB1121"/>
      <c r="CMC1121"/>
      <c r="CMD1121"/>
      <c r="CME1121"/>
      <c r="CMF1121"/>
      <c r="CMG1121"/>
      <c r="CMH1121"/>
      <c r="CMI1121"/>
      <c r="CMJ1121"/>
      <c r="CMK1121"/>
      <c r="CML1121"/>
      <c r="CMM1121"/>
      <c r="CMN1121"/>
      <c r="CMO1121"/>
      <c r="CMP1121"/>
      <c r="CMQ1121"/>
      <c r="CMR1121"/>
      <c r="CMS1121"/>
      <c r="CMT1121"/>
      <c r="CMU1121"/>
      <c r="CMV1121"/>
      <c r="CMW1121"/>
      <c r="CMX1121"/>
      <c r="CMY1121"/>
      <c r="CMZ1121"/>
      <c r="CNA1121"/>
      <c r="CNB1121"/>
      <c r="CNC1121"/>
      <c r="CND1121"/>
      <c r="CNE1121"/>
      <c r="CNF1121"/>
      <c r="CNG1121"/>
      <c r="CNH1121"/>
      <c r="CNI1121"/>
      <c r="CNJ1121"/>
      <c r="CNK1121"/>
      <c r="CNL1121"/>
      <c r="CNM1121"/>
      <c r="CNN1121"/>
      <c r="CNO1121"/>
      <c r="CNP1121"/>
      <c r="CNQ1121"/>
      <c r="CNR1121"/>
      <c r="CNS1121"/>
      <c r="CNT1121"/>
      <c r="CNU1121"/>
      <c r="CNV1121"/>
      <c r="CNW1121"/>
      <c r="CNX1121"/>
      <c r="CNY1121"/>
      <c r="CNZ1121"/>
      <c r="COA1121"/>
      <c r="COB1121"/>
      <c r="COC1121"/>
      <c r="COD1121"/>
      <c r="COE1121"/>
      <c r="COF1121"/>
      <c r="COG1121"/>
      <c r="COH1121"/>
      <c r="COI1121"/>
      <c r="COJ1121"/>
      <c r="COK1121"/>
      <c r="COL1121"/>
      <c r="COM1121"/>
      <c r="CON1121"/>
      <c r="COO1121"/>
      <c r="COP1121"/>
      <c r="COQ1121"/>
      <c r="COR1121"/>
      <c r="COS1121"/>
      <c r="COT1121"/>
      <c r="COU1121"/>
      <c r="COV1121"/>
      <c r="COW1121"/>
      <c r="COX1121"/>
      <c r="COY1121"/>
      <c r="COZ1121"/>
      <c r="CPA1121"/>
      <c r="CPB1121"/>
      <c r="CPC1121"/>
      <c r="CPD1121"/>
      <c r="CPE1121"/>
      <c r="CPF1121"/>
      <c r="CPG1121"/>
      <c r="CPH1121"/>
      <c r="CPI1121"/>
      <c r="CPJ1121"/>
      <c r="CPK1121"/>
      <c r="CPL1121"/>
      <c r="CPM1121"/>
      <c r="CPN1121"/>
      <c r="CPO1121"/>
      <c r="CPP1121"/>
      <c r="CPQ1121"/>
      <c r="CPR1121"/>
      <c r="CPS1121"/>
      <c r="CPT1121"/>
      <c r="CPU1121"/>
      <c r="CPV1121"/>
      <c r="CPW1121"/>
      <c r="CPX1121"/>
      <c r="CPY1121"/>
      <c r="CPZ1121"/>
      <c r="CQA1121"/>
      <c r="CQB1121"/>
      <c r="CQC1121"/>
      <c r="CQD1121"/>
      <c r="CQE1121"/>
      <c r="CQF1121"/>
      <c r="CQG1121"/>
      <c r="CQH1121"/>
      <c r="CQI1121"/>
      <c r="CQJ1121"/>
      <c r="CQK1121"/>
      <c r="CQL1121"/>
      <c r="CQM1121"/>
      <c r="CQN1121"/>
      <c r="CQO1121"/>
      <c r="CQP1121"/>
      <c r="CQQ1121"/>
      <c r="CQR1121"/>
      <c r="CQS1121"/>
      <c r="CQT1121"/>
      <c r="CQU1121"/>
      <c r="CQV1121"/>
      <c r="CQW1121"/>
      <c r="CQX1121"/>
      <c r="CQY1121"/>
      <c r="CQZ1121"/>
      <c r="CRA1121"/>
      <c r="CRB1121"/>
      <c r="CRC1121"/>
      <c r="CRD1121"/>
      <c r="CRE1121"/>
      <c r="CRF1121"/>
      <c r="CRG1121"/>
      <c r="CRH1121"/>
      <c r="CRI1121"/>
      <c r="CRJ1121"/>
      <c r="CRK1121"/>
      <c r="CRL1121"/>
      <c r="CRM1121"/>
      <c r="CRN1121"/>
      <c r="CRO1121"/>
      <c r="CRP1121"/>
      <c r="CRQ1121"/>
      <c r="CRR1121"/>
      <c r="CRS1121"/>
      <c r="CRT1121"/>
      <c r="CRU1121"/>
      <c r="CRV1121"/>
      <c r="CRW1121"/>
      <c r="CRX1121"/>
      <c r="CRY1121"/>
      <c r="CRZ1121"/>
      <c r="CSA1121"/>
      <c r="CSB1121"/>
      <c r="CSC1121"/>
      <c r="CSD1121"/>
      <c r="CSE1121"/>
      <c r="CSF1121"/>
      <c r="CSG1121"/>
      <c r="CSH1121"/>
      <c r="CSI1121"/>
      <c r="CSJ1121"/>
      <c r="CSK1121"/>
      <c r="CSL1121"/>
      <c r="CSM1121"/>
      <c r="CSN1121"/>
      <c r="CSO1121"/>
      <c r="CSP1121"/>
      <c r="CSQ1121"/>
      <c r="CSR1121"/>
      <c r="CSS1121"/>
      <c r="CST1121"/>
      <c r="CSU1121"/>
      <c r="CSV1121"/>
      <c r="CSW1121"/>
      <c r="CSX1121"/>
      <c r="CSY1121"/>
      <c r="CSZ1121"/>
      <c r="CTA1121"/>
      <c r="CTB1121"/>
      <c r="CTC1121"/>
      <c r="CTD1121"/>
      <c r="CTE1121"/>
      <c r="CTF1121"/>
      <c r="CTG1121"/>
      <c r="CTH1121"/>
      <c r="CTI1121"/>
      <c r="CTJ1121"/>
      <c r="CTK1121"/>
      <c r="CTL1121"/>
      <c r="CTM1121"/>
      <c r="CTN1121"/>
      <c r="CTO1121"/>
      <c r="CTP1121"/>
      <c r="CTQ1121"/>
      <c r="CTR1121"/>
      <c r="CTS1121"/>
      <c r="CTT1121"/>
      <c r="CTU1121"/>
      <c r="CTV1121"/>
      <c r="CTW1121"/>
      <c r="CTX1121"/>
      <c r="CTY1121"/>
      <c r="CTZ1121"/>
      <c r="CUA1121"/>
      <c r="CUB1121"/>
      <c r="CUC1121"/>
      <c r="CUD1121"/>
      <c r="CUE1121"/>
      <c r="CUF1121"/>
      <c r="CUG1121"/>
      <c r="CUH1121"/>
      <c r="CUI1121"/>
      <c r="CUJ1121"/>
      <c r="CUK1121"/>
      <c r="CUL1121"/>
      <c r="CUM1121"/>
      <c r="CUN1121"/>
      <c r="CUO1121"/>
      <c r="CUP1121"/>
      <c r="CUQ1121"/>
      <c r="CUR1121"/>
      <c r="CUS1121"/>
      <c r="CUT1121"/>
      <c r="CUU1121"/>
      <c r="CUV1121"/>
      <c r="CUW1121"/>
      <c r="CUX1121"/>
      <c r="CUY1121"/>
      <c r="CUZ1121"/>
      <c r="CVA1121"/>
      <c r="CVB1121"/>
      <c r="CVC1121"/>
      <c r="CVD1121"/>
      <c r="CVE1121"/>
      <c r="CVF1121"/>
      <c r="CVG1121"/>
      <c r="CVH1121"/>
      <c r="CVI1121"/>
      <c r="CVJ1121"/>
      <c r="CVK1121"/>
      <c r="CVL1121"/>
      <c r="CVM1121"/>
      <c r="CVN1121"/>
      <c r="CVO1121"/>
      <c r="CVP1121"/>
      <c r="CVQ1121"/>
      <c r="CVR1121"/>
      <c r="CVS1121"/>
      <c r="CVT1121"/>
      <c r="CVU1121"/>
      <c r="CVV1121"/>
      <c r="CVW1121"/>
      <c r="CVX1121"/>
      <c r="CVY1121"/>
      <c r="CVZ1121"/>
      <c r="CWA1121"/>
      <c r="CWB1121"/>
      <c r="CWC1121"/>
      <c r="CWD1121"/>
      <c r="CWE1121"/>
      <c r="CWF1121"/>
      <c r="CWG1121"/>
      <c r="CWH1121"/>
      <c r="CWI1121"/>
      <c r="CWJ1121"/>
      <c r="CWK1121"/>
      <c r="CWL1121"/>
      <c r="CWM1121"/>
      <c r="CWN1121"/>
      <c r="CWO1121"/>
      <c r="CWP1121"/>
      <c r="CWQ1121"/>
      <c r="CWR1121"/>
      <c r="CWS1121"/>
      <c r="CWT1121"/>
      <c r="CWU1121"/>
      <c r="CWV1121"/>
      <c r="CWW1121"/>
      <c r="CWX1121"/>
      <c r="CWY1121"/>
      <c r="CWZ1121"/>
      <c r="CXA1121"/>
      <c r="CXB1121"/>
      <c r="CXC1121"/>
      <c r="CXD1121"/>
      <c r="CXE1121"/>
      <c r="CXF1121"/>
      <c r="CXG1121"/>
      <c r="CXH1121"/>
      <c r="CXI1121"/>
      <c r="CXJ1121"/>
      <c r="CXK1121"/>
      <c r="CXL1121"/>
      <c r="CXM1121"/>
      <c r="CXN1121"/>
      <c r="CXO1121"/>
      <c r="CXP1121"/>
      <c r="CXQ1121"/>
      <c r="CXR1121"/>
      <c r="CXS1121"/>
      <c r="CXT1121"/>
      <c r="CXU1121"/>
      <c r="CXV1121"/>
      <c r="CXW1121"/>
      <c r="CXX1121"/>
      <c r="CXY1121"/>
      <c r="CXZ1121"/>
      <c r="CYA1121"/>
      <c r="CYB1121"/>
      <c r="CYC1121"/>
      <c r="CYD1121"/>
      <c r="CYE1121"/>
      <c r="CYF1121"/>
      <c r="CYG1121"/>
      <c r="CYH1121"/>
      <c r="CYI1121"/>
      <c r="CYJ1121"/>
      <c r="CYK1121"/>
      <c r="CYL1121"/>
      <c r="CYM1121"/>
      <c r="CYN1121"/>
      <c r="CYO1121"/>
      <c r="CYP1121"/>
      <c r="CYQ1121"/>
      <c r="CYR1121"/>
      <c r="CYS1121"/>
      <c r="CYT1121"/>
      <c r="CYU1121"/>
      <c r="CYV1121"/>
      <c r="CYW1121"/>
      <c r="CYX1121"/>
      <c r="CYY1121"/>
      <c r="CYZ1121"/>
      <c r="CZA1121"/>
      <c r="CZB1121"/>
      <c r="CZC1121"/>
      <c r="CZD1121"/>
      <c r="CZE1121"/>
      <c r="CZF1121"/>
      <c r="CZG1121"/>
      <c r="CZH1121"/>
      <c r="CZI1121"/>
      <c r="CZJ1121"/>
      <c r="CZK1121"/>
      <c r="CZL1121"/>
      <c r="CZM1121"/>
      <c r="CZN1121"/>
      <c r="CZO1121"/>
      <c r="CZP1121"/>
      <c r="CZQ1121"/>
      <c r="CZR1121"/>
      <c r="CZS1121"/>
      <c r="CZT1121"/>
      <c r="CZU1121"/>
      <c r="CZV1121"/>
      <c r="CZW1121"/>
      <c r="CZX1121"/>
      <c r="CZY1121"/>
      <c r="CZZ1121"/>
      <c r="DAA1121"/>
      <c r="DAB1121"/>
      <c r="DAC1121"/>
      <c r="DAD1121"/>
      <c r="DAE1121"/>
      <c r="DAF1121"/>
      <c r="DAG1121"/>
      <c r="DAH1121"/>
      <c r="DAI1121"/>
      <c r="DAJ1121"/>
      <c r="DAK1121"/>
      <c r="DAL1121"/>
      <c r="DAM1121"/>
      <c r="DAN1121"/>
      <c r="DAO1121"/>
      <c r="DAP1121"/>
      <c r="DAQ1121"/>
      <c r="DAR1121"/>
      <c r="DAS1121"/>
      <c r="DAT1121"/>
      <c r="DAU1121"/>
      <c r="DAV1121"/>
      <c r="DAW1121"/>
      <c r="DAX1121"/>
      <c r="DAY1121"/>
      <c r="DAZ1121"/>
      <c r="DBA1121"/>
      <c r="DBB1121"/>
      <c r="DBC1121"/>
      <c r="DBD1121"/>
      <c r="DBE1121"/>
      <c r="DBF1121"/>
      <c r="DBG1121"/>
      <c r="DBH1121"/>
      <c r="DBI1121"/>
      <c r="DBJ1121"/>
      <c r="DBK1121"/>
      <c r="DBL1121"/>
      <c r="DBM1121"/>
      <c r="DBN1121"/>
      <c r="DBO1121"/>
      <c r="DBP1121"/>
      <c r="DBQ1121"/>
      <c r="DBR1121"/>
      <c r="DBS1121"/>
      <c r="DBT1121"/>
      <c r="DBU1121"/>
      <c r="DBV1121"/>
      <c r="DBW1121"/>
      <c r="DBX1121"/>
      <c r="DBY1121"/>
      <c r="DBZ1121"/>
      <c r="DCA1121"/>
      <c r="DCB1121"/>
      <c r="DCC1121"/>
      <c r="DCD1121"/>
      <c r="DCE1121"/>
      <c r="DCF1121"/>
      <c r="DCG1121"/>
      <c r="DCH1121"/>
      <c r="DCI1121"/>
      <c r="DCJ1121"/>
      <c r="DCK1121"/>
      <c r="DCL1121"/>
      <c r="DCM1121"/>
      <c r="DCN1121"/>
      <c r="DCO1121"/>
      <c r="DCP1121"/>
      <c r="DCQ1121"/>
      <c r="DCR1121"/>
      <c r="DCS1121"/>
      <c r="DCT1121"/>
      <c r="DCU1121"/>
      <c r="DCV1121"/>
      <c r="DCW1121"/>
      <c r="DCX1121"/>
      <c r="DCY1121"/>
      <c r="DCZ1121"/>
      <c r="DDA1121"/>
      <c r="DDB1121"/>
      <c r="DDC1121"/>
      <c r="DDD1121"/>
      <c r="DDE1121"/>
      <c r="DDF1121"/>
      <c r="DDG1121"/>
      <c r="DDH1121"/>
      <c r="DDI1121"/>
      <c r="DDJ1121"/>
      <c r="DDK1121"/>
      <c r="DDL1121"/>
      <c r="DDM1121"/>
      <c r="DDN1121"/>
      <c r="DDO1121"/>
      <c r="DDP1121"/>
      <c r="DDQ1121"/>
      <c r="DDR1121"/>
      <c r="DDS1121"/>
      <c r="DDT1121"/>
      <c r="DDU1121"/>
      <c r="DDV1121"/>
      <c r="DDW1121"/>
      <c r="DDX1121"/>
      <c r="DDY1121"/>
      <c r="DDZ1121"/>
      <c r="DEA1121"/>
      <c r="DEB1121"/>
      <c r="DEC1121"/>
      <c r="DED1121"/>
      <c r="DEE1121"/>
      <c r="DEF1121"/>
      <c r="DEG1121"/>
      <c r="DEH1121"/>
      <c r="DEI1121"/>
      <c r="DEJ1121"/>
      <c r="DEK1121"/>
      <c r="DEL1121"/>
      <c r="DEM1121"/>
      <c r="DEN1121"/>
      <c r="DEO1121"/>
      <c r="DEP1121"/>
      <c r="DEQ1121"/>
      <c r="DER1121"/>
      <c r="DES1121"/>
      <c r="DET1121"/>
      <c r="DEU1121"/>
      <c r="DEV1121"/>
      <c r="DEW1121"/>
      <c r="DEX1121"/>
      <c r="DEY1121"/>
      <c r="DEZ1121"/>
      <c r="DFA1121"/>
      <c r="DFB1121"/>
      <c r="DFC1121"/>
      <c r="DFD1121"/>
      <c r="DFE1121"/>
      <c r="DFF1121"/>
      <c r="DFG1121"/>
      <c r="DFH1121"/>
      <c r="DFI1121"/>
      <c r="DFJ1121"/>
      <c r="DFK1121"/>
      <c r="DFL1121"/>
      <c r="DFM1121"/>
      <c r="DFN1121"/>
      <c r="DFO1121"/>
      <c r="DFP1121"/>
      <c r="DFQ1121"/>
      <c r="DFR1121"/>
      <c r="DFS1121"/>
      <c r="DFT1121"/>
      <c r="DFU1121"/>
      <c r="DFV1121"/>
      <c r="DFW1121"/>
      <c r="DFX1121"/>
      <c r="DFY1121"/>
      <c r="DFZ1121"/>
      <c r="DGA1121"/>
      <c r="DGB1121"/>
      <c r="DGC1121"/>
      <c r="DGD1121"/>
      <c r="DGE1121"/>
      <c r="DGF1121"/>
      <c r="DGG1121"/>
      <c r="DGH1121"/>
      <c r="DGI1121"/>
      <c r="DGJ1121"/>
      <c r="DGK1121"/>
      <c r="DGL1121"/>
      <c r="DGM1121"/>
      <c r="DGN1121"/>
      <c r="DGO1121"/>
      <c r="DGP1121"/>
      <c r="DGQ1121"/>
      <c r="DGR1121"/>
      <c r="DGS1121"/>
      <c r="DGT1121"/>
      <c r="DGU1121"/>
      <c r="DGV1121"/>
      <c r="DGW1121"/>
      <c r="DGX1121"/>
      <c r="DGY1121"/>
      <c r="DGZ1121"/>
      <c r="DHA1121"/>
      <c r="DHB1121"/>
      <c r="DHC1121"/>
      <c r="DHD1121"/>
      <c r="DHE1121"/>
      <c r="DHF1121"/>
      <c r="DHG1121"/>
      <c r="DHH1121"/>
      <c r="DHI1121"/>
      <c r="DHJ1121"/>
      <c r="DHK1121"/>
      <c r="DHL1121"/>
      <c r="DHM1121"/>
      <c r="DHN1121"/>
      <c r="DHO1121"/>
      <c r="DHP1121"/>
      <c r="DHQ1121"/>
      <c r="DHR1121"/>
      <c r="DHS1121"/>
      <c r="DHT1121"/>
      <c r="DHU1121"/>
      <c r="DHV1121"/>
      <c r="DHW1121"/>
      <c r="DHX1121"/>
      <c r="DHY1121"/>
      <c r="DHZ1121"/>
      <c r="DIA1121"/>
      <c r="DIB1121"/>
      <c r="DIC1121"/>
      <c r="DID1121"/>
      <c r="DIE1121"/>
      <c r="DIF1121"/>
      <c r="DIG1121"/>
      <c r="DIH1121"/>
      <c r="DII1121"/>
      <c r="DIJ1121"/>
      <c r="DIK1121"/>
      <c r="DIL1121"/>
      <c r="DIM1121"/>
      <c r="DIN1121"/>
      <c r="DIO1121"/>
      <c r="DIP1121"/>
      <c r="DIQ1121"/>
      <c r="DIR1121"/>
      <c r="DIS1121"/>
      <c r="DIT1121"/>
      <c r="DIU1121"/>
      <c r="DIV1121"/>
      <c r="DIW1121"/>
      <c r="DIX1121"/>
      <c r="DIY1121"/>
      <c r="DIZ1121"/>
      <c r="DJA1121"/>
      <c r="DJB1121"/>
      <c r="DJC1121"/>
      <c r="DJD1121"/>
      <c r="DJE1121"/>
      <c r="DJF1121"/>
      <c r="DJG1121"/>
      <c r="DJH1121"/>
      <c r="DJI1121"/>
      <c r="DJJ1121"/>
      <c r="DJK1121"/>
      <c r="DJL1121"/>
      <c r="DJM1121"/>
      <c r="DJN1121"/>
      <c r="DJO1121"/>
      <c r="DJP1121"/>
      <c r="DJQ1121"/>
      <c r="DJR1121"/>
      <c r="DJS1121"/>
      <c r="DJT1121"/>
      <c r="DJU1121"/>
      <c r="DJV1121"/>
      <c r="DJW1121"/>
      <c r="DJX1121"/>
      <c r="DJY1121"/>
      <c r="DJZ1121"/>
      <c r="DKA1121"/>
      <c r="DKB1121"/>
      <c r="DKC1121"/>
      <c r="DKD1121"/>
      <c r="DKE1121"/>
      <c r="DKF1121"/>
      <c r="DKG1121"/>
      <c r="DKH1121"/>
      <c r="DKI1121"/>
      <c r="DKJ1121"/>
      <c r="DKK1121"/>
      <c r="DKL1121"/>
      <c r="DKM1121"/>
      <c r="DKN1121"/>
      <c r="DKO1121"/>
      <c r="DKP1121"/>
      <c r="DKQ1121"/>
      <c r="DKR1121"/>
      <c r="DKS1121"/>
      <c r="DKT1121"/>
      <c r="DKU1121"/>
      <c r="DKV1121"/>
      <c r="DKW1121"/>
      <c r="DKX1121"/>
      <c r="DKY1121"/>
      <c r="DKZ1121"/>
      <c r="DLA1121"/>
      <c r="DLB1121"/>
      <c r="DLC1121"/>
      <c r="DLD1121"/>
      <c r="DLE1121"/>
      <c r="DLF1121"/>
      <c r="DLG1121"/>
      <c r="DLH1121"/>
      <c r="DLI1121"/>
      <c r="DLJ1121"/>
      <c r="DLK1121"/>
      <c r="DLL1121"/>
      <c r="DLM1121"/>
      <c r="DLN1121"/>
      <c r="DLO1121"/>
      <c r="DLP1121"/>
      <c r="DLQ1121"/>
      <c r="DLR1121"/>
      <c r="DLS1121"/>
      <c r="DLT1121"/>
      <c r="DLU1121"/>
      <c r="DLV1121"/>
      <c r="DLW1121"/>
      <c r="DLX1121"/>
      <c r="DLY1121"/>
      <c r="DLZ1121"/>
      <c r="DMA1121"/>
      <c r="DMB1121"/>
      <c r="DMC1121"/>
      <c r="DMD1121"/>
      <c r="DME1121"/>
      <c r="DMF1121"/>
      <c r="DMG1121"/>
      <c r="DMH1121"/>
      <c r="DMI1121"/>
      <c r="DMJ1121"/>
      <c r="DMK1121"/>
      <c r="DML1121"/>
      <c r="DMM1121"/>
      <c r="DMN1121"/>
      <c r="DMO1121"/>
      <c r="DMP1121"/>
      <c r="DMQ1121"/>
      <c r="DMR1121"/>
      <c r="DMS1121"/>
      <c r="DMT1121"/>
      <c r="DMU1121"/>
      <c r="DMV1121"/>
      <c r="DMW1121"/>
      <c r="DMX1121"/>
      <c r="DMY1121"/>
      <c r="DMZ1121"/>
      <c r="DNA1121"/>
      <c r="DNB1121"/>
      <c r="DNC1121"/>
      <c r="DND1121"/>
      <c r="DNE1121"/>
      <c r="DNF1121"/>
      <c r="DNG1121"/>
      <c r="DNH1121"/>
      <c r="DNI1121"/>
      <c r="DNJ1121"/>
      <c r="DNK1121"/>
      <c r="DNL1121"/>
      <c r="DNM1121"/>
      <c r="DNN1121"/>
      <c r="DNO1121"/>
      <c r="DNP1121"/>
      <c r="DNQ1121"/>
      <c r="DNR1121"/>
      <c r="DNS1121"/>
      <c r="DNT1121"/>
      <c r="DNU1121"/>
      <c r="DNV1121"/>
      <c r="DNW1121"/>
      <c r="DNX1121"/>
      <c r="DNY1121"/>
      <c r="DNZ1121"/>
      <c r="DOA1121"/>
      <c r="DOB1121"/>
      <c r="DOC1121"/>
      <c r="DOD1121"/>
      <c r="DOE1121"/>
      <c r="DOF1121"/>
      <c r="DOG1121"/>
      <c r="DOH1121"/>
      <c r="DOI1121"/>
      <c r="DOJ1121"/>
      <c r="DOK1121"/>
      <c r="DOL1121"/>
      <c r="DOM1121"/>
      <c r="DON1121"/>
      <c r="DOO1121"/>
      <c r="DOP1121"/>
      <c r="DOQ1121"/>
      <c r="DOR1121"/>
      <c r="DOS1121"/>
      <c r="DOT1121"/>
      <c r="DOU1121"/>
      <c r="DOV1121"/>
      <c r="DOW1121"/>
      <c r="DOX1121"/>
      <c r="DOY1121"/>
      <c r="DOZ1121"/>
      <c r="DPA1121"/>
      <c r="DPB1121"/>
      <c r="DPC1121"/>
      <c r="DPD1121"/>
      <c r="DPE1121"/>
      <c r="DPF1121"/>
      <c r="DPG1121"/>
      <c r="DPH1121"/>
      <c r="DPI1121"/>
      <c r="DPJ1121"/>
      <c r="DPK1121"/>
      <c r="DPL1121"/>
      <c r="DPM1121"/>
      <c r="DPN1121"/>
      <c r="DPO1121"/>
      <c r="DPP1121"/>
      <c r="DPQ1121"/>
      <c r="DPR1121"/>
      <c r="DPS1121"/>
      <c r="DPT1121"/>
      <c r="DPU1121"/>
      <c r="DPV1121"/>
      <c r="DPW1121"/>
      <c r="DPX1121"/>
      <c r="DPY1121"/>
      <c r="DPZ1121"/>
      <c r="DQA1121"/>
      <c r="DQB1121"/>
      <c r="DQC1121"/>
      <c r="DQD1121"/>
      <c r="DQE1121"/>
      <c r="DQF1121"/>
      <c r="DQG1121"/>
      <c r="DQH1121"/>
      <c r="DQI1121"/>
      <c r="DQJ1121"/>
      <c r="DQK1121"/>
      <c r="DQL1121"/>
      <c r="DQM1121"/>
      <c r="DQN1121"/>
      <c r="DQO1121"/>
      <c r="DQP1121"/>
      <c r="DQQ1121"/>
      <c r="DQR1121"/>
      <c r="DQS1121"/>
      <c r="DQT1121"/>
      <c r="DQU1121"/>
      <c r="DQV1121"/>
      <c r="DQW1121"/>
      <c r="DQX1121"/>
      <c r="DQY1121"/>
      <c r="DQZ1121"/>
      <c r="DRA1121"/>
      <c r="DRB1121"/>
      <c r="DRC1121"/>
      <c r="DRD1121"/>
      <c r="DRE1121"/>
      <c r="DRF1121"/>
      <c r="DRG1121"/>
      <c r="DRH1121"/>
      <c r="DRI1121"/>
      <c r="DRJ1121"/>
      <c r="DRK1121"/>
      <c r="DRL1121"/>
      <c r="DRM1121"/>
      <c r="DRN1121"/>
      <c r="DRO1121"/>
      <c r="DRP1121"/>
      <c r="DRQ1121"/>
      <c r="DRR1121"/>
      <c r="DRS1121"/>
      <c r="DRT1121"/>
      <c r="DRU1121"/>
      <c r="DRV1121"/>
      <c r="DRW1121"/>
      <c r="DRX1121"/>
      <c r="DRY1121"/>
      <c r="DRZ1121"/>
      <c r="DSA1121"/>
      <c r="DSB1121"/>
      <c r="DSC1121"/>
      <c r="DSD1121"/>
      <c r="DSE1121"/>
      <c r="DSF1121"/>
      <c r="DSG1121"/>
      <c r="DSH1121"/>
      <c r="DSI1121"/>
      <c r="DSJ1121"/>
      <c r="DSK1121"/>
      <c r="DSL1121"/>
      <c r="DSM1121"/>
      <c r="DSN1121"/>
      <c r="DSO1121"/>
      <c r="DSP1121"/>
      <c r="DSQ1121"/>
      <c r="DSR1121"/>
      <c r="DSS1121"/>
      <c r="DST1121"/>
      <c r="DSU1121"/>
      <c r="DSV1121"/>
      <c r="DSW1121"/>
      <c r="DSX1121"/>
      <c r="DSY1121"/>
      <c r="DSZ1121"/>
      <c r="DTA1121"/>
      <c r="DTB1121"/>
      <c r="DTC1121"/>
      <c r="DTD1121"/>
      <c r="DTE1121"/>
      <c r="DTF1121"/>
      <c r="DTG1121"/>
      <c r="DTH1121"/>
      <c r="DTI1121"/>
      <c r="DTJ1121"/>
      <c r="DTK1121"/>
      <c r="DTL1121"/>
      <c r="DTM1121"/>
      <c r="DTN1121"/>
      <c r="DTO1121"/>
      <c r="DTP1121"/>
      <c r="DTQ1121"/>
      <c r="DTR1121"/>
      <c r="DTS1121"/>
      <c r="DTT1121"/>
      <c r="DTU1121"/>
      <c r="DTV1121"/>
      <c r="DTW1121"/>
      <c r="DTX1121"/>
      <c r="DTY1121"/>
      <c r="DTZ1121"/>
      <c r="DUA1121"/>
      <c r="DUB1121"/>
      <c r="DUC1121"/>
      <c r="DUD1121"/>
      <c r="DUE1121"/>
      <c r="DUF1121"/>
      <c r="DUG1121"/>
      <c r="DUH1121"/>
      <c r="DUI1121"/>
      <c r="DUJ1121"/>
      <c r="DUK1121"/>
      <c r="DUL1121"/>
      <c r="DUM1121"/>
      <c r="DUN1121"/>
      <c r="DUO1121"/>
      <c r="DUP1121"/>
      <c r="DUQ1121"/>
      <c r="DUR1121"/>
      <c r="DUS1121"/>
      <c r="DUT1121"/>
      <c r="DUU1121"/>
      <c r="DUV1121"/>
      <c r="DUW1121"/>
      <c r="DUX1121"/>
      <c r="DUY1121"/>
      <c r="DUZ1121"/>
      <c r="DVA1121"/>
      <c r="DVB1121"/>
      <c r="DVC1121"/>
      <c r="DVD1121"/>
      <c r="DVE1121"/>
      <c r="DVF1121"/>
      <c r="DVG1121"/>
      <c r="DVH1121"/>
      <c r="DVI1121"/>
      <c r="DVJ1121"/>
      <c r="DVK1121"/>
      <c r="DVL1121"/>
      <c r="DVM1121"/>
      <c r="DVN1121"/>
      <c r="DVO1121"/>
      <c r="DVP1121"/>
      <c r="DVQ1121"/>
      <c r="DVR1121"/>
      <c r="DVS1121"/>
      <c r="DVT1121"/>
      <c r="DVU1121"/>
      <c r="DVV1121"/>
      <c r="DVW1121"/>
      <c r="DVX1121"/>
      <c r="DVY1121"/>
      <c r="DVZ1121"/>
      <c r="DWA1121"/>
      <c r="DWB1121"/>
      <c r="DWC1121"/>
      <c r="DWD1121"/>
      <c r="DWE1121"/>
      <c r="DWF1121"/>
      <c r="DWG1121"/>
      <c r="DWH1121"/>
      <c r="DWI1121"/>
      <c r="DWJ1121"/>
      <c r="DWK1121"/>
      <c r="DWL1121"/>
      <c r="DWM1121"/>
      <c r="DWN1121"/>
      <c r="DWO1121"/>
      <c r="DWP1121"/>
      <c r="DWQ1121"/>
      <c r="DWR1121"/>
      <c r="DWS1121"/>
      <c r="DWT1121"/>
      <c r="DWU1121"/>
      <c r="DWV1121"/>
      <c r="DWW1121"/>
      <c r="DWX1121"/>
      <c r="DWY1121"/>
      <c r="DWZ1121"/>
      <c r="DXA1121"/>
      <c r="DXB1121"/>
      <c r="DXC1121"/>
      <c r="DXD1121"/>
      <c r="DXE1121"/>
      <c r="DXF1121"/>
      <c r="DXG1121"/>
      <c r="DXH1121"/>
      <c r="DXI1121"/>
      <c r="DXJ1121"/>
      <c r="DXK1121"/>
      <c r="DXL1121"/>
      <c r="DXM1121"/>
      <c r="DXN1121"/>
      <c r="DXO1121"/>
      <c r="DXP1121"/>
      <c r="DXQ1121"/>
      <c r="DXR1121"/>
      <c r="DXS1121"/>
      <c r="DXT1121"/>
      <c r="DXU1121"/>
      <c r="DXV1121"/>
      <c r="DXW1121"/>
      <c r="DXX1121"/>
      <c r="DXY1121"/>
      <c r="DXZ1121"/>
      <c r="DYA1121"/>
      <c r="DYB1121"/>
      <c r="DYC1121"/>
      <c r="DYD1121"/>
      <c r="DYE1121"/>
      <c r="DYF1121"/>
      <c r="DYG1121"/>
      <c r="DYH1121"/>
      <c r="DYI1121"/>
      <c r="DYJ1121"/>
      <c r="DYK1121"/>
      <c r="DYL1121"/>
      <c r="DYM1121"/>
      <c r="DYN1121"/>
      <c r="DYO1121"/>
      <c r="DYP1121"/>
      <c r="DYQ1121"/>
      <c r="DYR1121"/>
      <c r="DYS1121"/>
      <c r="DYT1121"/>
      <c r="DYU1121"/>
      <c r="DYV1121"/>
      <c r="DYW1121"/>
      <c r="DYX1121"/>
      <c r="DYY1121"/>
      <c r="DYZ1121"/>
      <c r="DZA1121"/>
      <c r="DZB1121"/>
      <c r="DZC1121"/>
      <c r="DZD1121"/>
      <c r="DZE1121"/>
      <c r="DZF1121"/>
      <c r="DZG1121"/>
      <c r="DZH1121"/>
      <c r="DZI1121"/>
      <c r="DZJ1121"/>
      <c r="DZK1121"/>
      <c r="DZL1121"/>
      <c r="DZM1121"/>
      <c r="DZN1121"/>
      <c r="DZO1121"/>
      <c r="DZP1121"/>
      <c r="DZQ1121"/>
      <c r="DZR1121"/>
      <c r="DZS1121"/>
      <c r="DZT1121"/>
      <c r="DZU1121"/>
      <c r="DZV1121"/>
      <c r="DZW1121"/>
      <c r="DZX1121"/>
      <c r="DZY1121"/>
      <c r="DZZ1121"/>
      <c r="EAA1121"/>
      <c r="EAB1121"/>
      <c r="EAC1121"/>
      <c r="EAD1121"/>
      <c r="EAE1121"/>
      <c r="EAF1121"/>
      <c r="EAG1121"/>
      <c r="EAH1121"/>
      <c r="EAI1121"/>
      <c r="EAJ1121"/>
      <c r="EAK1121"/>
      <c r="EAL1121"/>
      <c r="EAM1121"/>
      <c r="EAN1121"/>
      <c r="EAO1121"/>
      <c r="EAP1121"/>
      <c r="EAQ1121"/>
      <c r="EAR1121"/>
      <c r="EAS1121"/>
      <c r="EAT1121"/>
      <c r="EAU1121"/>
      <c r="EAV1121"/>
      <c r="EAW1121"/>
      <c r="EAX1121"/>
      <c r="EAY1121"/>
      <c r="EAZ1121"/>
      <c r="EBA1121"/>
      <c r="EBB1121"/>
      <c r="EBC1121"/>
      <c r="EBD1121"/>
      <c r="EBE1121"/>
      <c r="EBF1121"/>
      <c r="EBG1121"/>
      <c r="EBH1121"/>
      <c r="EBI1121"/>
      <c r="EBJ1121"/>
      <c r="EBK1121"/>
      <c r="EBL1121"/>
      <c r="EBM1121"/>
      <c r="EBN1121"/>
      <c r="EBO1121"/>
      <c r="EBP1121"/>
      <c r="EBQ1121"/>
      <c r="EBR1121"/>
      <c r="EBS1121"/>
      <c r="EBT1121"/>
      <c r="EBU1121"/>
      <c r="EBV1121"/>
      <c r="EBW1121"/>
      <c r="EBX1121"/>
      <c r="EBY1121"/>
      <c r="EBZ1121"/>
      <c r="ECA1121"/>
      <c r="ECB1121"/>
      <c r="ECC1121"/>
      <c r="ECD1121"/>
      <c r="ECE1121"/>
      <c r="ECF1121"/>
      <c r="ECG1121"/>
      <c r="ECH1121"/>
      <c r="ECI1121"/>
      <c r="ECJ1121"/>
      <c r="ECK1121"/>
      <c r="ECL1121"/>
      <c r="ECM1121"/>
      <c r="ECN1121"/>
      <c r="ECO1121"/>
      <c r="ECP1121"/>
      <c r="ECQ1121"/>
      <c r="ECR1121"/>
      <c r="ECS1121"/>
      <c r="ECT1121"/>
      <c r="ECU1121"/>
      <c r="ECV1121"/>
      <c r="ECW1121"/>
      <c r="ECX1121"/>
      <c r="ECY1121"/>
      <c r="ECZ1121"/>
      <c r="EDA1121"/>
      <c r="EDB1121"/>
      <c r="EDC1121"/>
      <c r="EDD1121"/>
      <c r="EDE1121"/>
      <c r="EDF1121"/>
      <c r="EDG1121"/>
      <c r="EDH1121"/>
      <c r="EDI1121"/>
      <c r="EDJ1121"/>
      <c r="EDK1121"/>
      <c r="EDL1121"/>
      <c r="EDM1121"/>
      <c r="EDN1121"/>
      <c r="EDO1121"/>
      <c r="EDP1121"/>
      <c r="EDQ1121"/>
      <c r="EDR1121"/>
      <c r="EDS1121"/>
      <c r="EDT1121"/>
      <c r="EDU1121"/>
      <c r="EDV1121"/>
      <c r="EDW1121"/>
      <c r="EDX1121"/>
      <c r="EDY1121"/>
      <c r="EDZ1121"/>
      <c r="EEA1121"/>
      <c r="EEB1121"/>
      <c r="EEC1121"/>
      <c r="EED1121"/>
      <c r="EEE1121"/>
      <c r="EEF1121"/>
      <c r="EEG1121"/>
      <c r="EEH1121"/>
      <c r="EEI1121"/>
      <c r="EEJ1121"/>
      <c r="EEK1121"/>
      <c r="EEL1121"/>
      <c r="EEM1121"/>
      <c r="EEN1121"/>
      <c r="EEO1121"/>
      <c r="EEP1121"/>
      <c r="EEQ1121"/>
      <c r="EER1121"/>
      <c r="EES1121"/>
      <c r="EET1121"/>
      <c r="EEU1121"/>
      <c r="EEV1121"/>
      <c r="EEW1121"/>
      <c r="EEX1121"/>
      <c r="EEY1121"/>
      <c r="EEZ1121"/>
      <c r="EFA1121"/>
      <c r="EFB1121"/>
      <c r="EFC1121"/>
      <c r="EFD1121"/>
      <c r="EFE1121"/>
      <c r="EFF1121"/>
      <c r="EFG1121"/>
      <c r="EFH1121"/>
      <c r="EFI1121"/>
      <c r="EFJ1121"/>
      <c r="EFK1121"/>
      <c r="EFL1121"/>
      <c r="EFM1121"/>
      <c r="EFN1121"/>
      <c r="EFO1121"/>
      <c r="EFP1121"/>
      <c r="EFQ1121"/>
      <c r="EFR1121"/>
      <c r="EFS1121"/>
      <c r="EFT1121"/>
      <c r="EFU1121"/>
      <c r="EFV1121"/>
      <c r="EFW1121"/>
      <c r="EFX1121"/>
      <c r="EFY1121"/>
      <c r="EFZ1121"/>
      <c r="EGA1121"/>
      <c r="EGB1121"/>
      <c r="EGC1121"/>
      <c r="EGD1121"/>
      <c r="EGE1121"/>
      <c r="EGF1121"/>
      <c r="EGG1121"/>
      <c r="EGH1121"/>
      <c r="EGI1121"/>
      <c r="EGJ1121"/>
      <c r="EGK1121"/>
      <c r="EGL1121"/>
      <c r="EGM1121"/>
      <c r="EGN1121"/>
      <c r="EGO1121"/>
      <c r="EGP1121"/>
      <c r="EGQ1121"/>
      <c r="EGR1121"/>
      <c r="EGS1121"/>
      <c r="EGT1121"/>
      <c r="EGU1121"/>
      <c r="EGV1121"/>
      <c r="EGW1121"/>
      <c r="EGX1121"/>
      <c r="EGY1121"/>
      <c r="EGZ1121"/>
      <c r="EHA1121"/>
      <c r="EHB1121"/>
      <c r="EHC1121"/>
      <c r="EHD1121"/>
      <c r="EHE1121"/>
      <c r="EHF1121"/>
      <c r="EHG1121"/>
      <c r="EHH1121"/>
      <c r="EHI1121"/>
      <c r="EHJ1121"/>
      <c r="EHK1121"/>
      <c r="EHL1121"/>
      <c r="EHM1121"/>
      <c r="EHN1121"/>
      <c r="EHO1121"/>
      <c r="EHP1121"/>
      <c r="EHQ1121"/>
      <c r="EHR1121"/>
      <c r="EHS1121"/>
      <c r="EHT1121"/>
      <c r="EHU1121"/>
      <c r="EHV1121"/>
      <c r="EHW1121"/>
      <c r="EHX1121"/>
      <c r="EHY1121"/>
      <c r="EHZ1121"/>
      <c r="EIA1121"/>
      <c r="EIB1121"/>
      <c r="EIC1121"/>
      <c r="EID1121"/>
      <c r="EIE1121"/>
      <c r="EIF1121"/>
      <c r="EIG1121"/>
      <c r="EIH1121"/>
      <c r="EII1121"/>
      <c r="EIJ1121"/>
      <c r="EIK1121"/>
      <c r="EIL1121"/>
      <c r="EIM1121"/>
      <c r="EIN1121"/>
      <c r="EIO1121"/>
      <c r="EIP1121"/>
      <c r="EIQ1121"/>
      <c r="EIR1121"/>
      <c r="EIS1121"/>
      <c r="EIT1121"/>
      <c r="EIU1121"/>
      <c r="EIV1121"/>
      <c r="EIW1121"/>
      <c r="EIX1121"/>
      <c r="EIY1121"/>
      <c r="EIZ1121"/>
      <c r="EJA1121"/>
      <c r="EJB1121"/>
      <c r="EJC1121"/>
      <c r="EJD1121"/>
      <c r="EJE1121"/>
      <c r="EJF1121"/>
      <c r="EJG1121"/>
      <c r="EJH1121"/>
      <c r="EJI1121"/>
      <c r="EJJ1121"/>
      <c r="EJK1121"/>
      <c r="EJL1121"/>
      <c r="EJM1121"/>
      <c r="EJN1121"/>
      <c r="EJO1121"/>
      <c r="EJP1121"/>
      <c r="EJQ1121"/>
      <c r="EJR1121"/>
      <c r="EJS1121"/>
      <c r="EJT1121"/>
      <c r="EJU1121"/>
      <c r="EJV1121"/>
      <c r="EJW1121"/>
      <c r="EJX1121"/>
      <c r="EJY1121"/>
      <c r="EJZ1121"/>
      <c r="EKA1121"/>
      <c r="EKB1121"/>
      <c r="EKC1121"/>
      <c r="EKD1121"/>
      <c r="EKE1121"/>
      <c r="EKF1121"/>
      <c r="EKG1121"/>
      <c r="EKH1121"/>
      <c r="EKI1121"/>
      <c r="EKJ1121"/>
      <c r="EKK1121"/>
      <c r="EKL1121"/>
      <c r="EKM1121"/>
      <c r="EKN1121"/>
      <c r="EKO1121"/>
      <c r="EKP1121"/>
      <c r="EKQ1121"/>
      <c r="EKR1121"/>
      <c r="EKS1121"/>
      <c r="EKT1121"/>
      <c r="EKU1121"/>
      <c r="EKV1121"/>
      <c r="EKW1121"/>
      <c r="EKX1121"/>
      <c r="EKY1121"/>
      <c r="EKZ1121"/>
      <c r="ELA1121"/>
      <c r="ELB1121"/>
      <c r="ELC1121"/>
      <c r="ELD1121"/>
      <c r="ELE1121"/>
      <c r="ELF1121"/>
      <c r="ELG1121"/>
      <c r="ELH1121"/>
      <c r="ELI1121"/>
      <c r="ELJ1121"/>
      <c r="ELK1121"/>
      <c r="ELL1121"/>
      <c r="ELM1121"/>
      <c r="ELN1121"/>
      <c r="ELO1121"/>
      <c r="ELP1121"/>
      <c r="ELQ1121"/>
      <c r="ELR1121"/>
      <c r="ELS1121"/>
      <c r="ELT1121"/>
      <c r="ELU1121"/>
      <c r="ELV1121"/>
      <c r="ELW1121"/>
      <c r="ELX1121"/>
      <c r="ELY1121"/>
      <c r="ELZ1121"/>
      <c r="EMA1121"/>
      <c r="EMB1121"/>
      <c r="EMC1121"/>
      <c r="EMD1121"/>
      <c r="EME1121"/>
      <c r="EMF1121"/>
      <c r="EMG1121"/>
      <c r="EMH1121"/>
      <c r="EMI1121"/>
      <c r="EMJ1121"/>
      <c r="EMK1121"/>
      <c r="EML1121"/>
      <c r="EMM1121"/>
      <c r="EMN1121"/>
      <c r="EMO1121"/>
      <c r="EMP1121"/>
      <c r="EMQ1121"/>
      <c r="EMR1121"/>
      <c r="EMS1121"/>
      <c r="EMT1121"/>
      <c r="EMU1121"/>
      <c r="EMV1121"/>
      <c r="EMW1121"/>
      <c r="EMX1121"/>
      <c r="EMY1121"/>
      <c r="EMZ1121"/>
      <c r="ENA1121"/>
      <c r="ENB1121"/>
      <c r="ENC1121"/>
      <c r="END1121"/>
      <c r="ENE1121"/>
      <c r="ENF1121"/>
      <c r="ENG1121"/>
      <c r="ENH1121"/>
      <c r="ENI1121"/>
      <c r="ENJ1121"/>
      <c r="ENK1121"/>
      <c r="ENL1121"/>
      <c r="ENM1121"/>
      <c r="ENN1121"/>
      <c r="ENO1121"/>
      <c r="ENP1121"/>
      <c r="ENQ1121"/>
      <c r="ENR1121"/>
      <c r="ENS1121"/>
      <c r="ENT1121"/>
      <c r="ENU1121"/>
      <c r="ENV1121"/>
      <c r="ENW1121"/>
      <c r="ENX1121"/>
      <c r="ENY1121"/>
      <c r="ENZ1121"/>
      <c r="EOA1121"/>
      <c r="EOB1121"/>
      <c r="EOC1121"/>
      <c r="EOD1121"/>
      <c r="EOE1121"/>
      <c r="EOF1121"/>
      <c r="EOG1121"/>
      <c r="EOH1121"/>
      <c r="EOI1121"/>
      <c r="EOJ1121"/>
      <c r="EOK1121"/>
      <c r="EOL1121"/>
      <c r="EOM1121"/>
      <c r="EON1121"/>
      <c r="EOO1121"/>
      <c r="EOP1121"/>
      <c r="EOQ1121"/>
      <c r="EOR1121"/>
      <c r="EOS1121"/>
      <c r="EOT1121"/>
      <c r="EOU1121"/>
      <c r="EOV1121"/>
      <c r="EOW1121"/>
      <c r="EOX1121"/>
      <c r="EOY1121"/>
      <c r="EOZ1121"/>
      <c r="EPA1121"/>
      <c r="EPB1121"/>
      <c r="EPC1121"/>
      <c r="EPD1121"/>
      <c r="EPE1121"/>
      <c r="EPF1121"/>
      <c r="EPG1121"/>
      <c r="EPH1121"/>
      <c r="EPI1121"/>
      <c r="EPJ1121"/>
      <c r="EPK1121"/>
      <c r="EPL1121"/>
      <c r="EPM1121"/>
      <c r="EPN1121"/>
      <c r="EPO1121"/>
      <c r="EPP1121"/>
      <c r="EPQ1121"/>
      <c r="EPR1121"/>
      <c r="EPS1121"/>
      <c r="EPT1121"/>
      <c r="EPU1121"/>
      <c r="EPV1121"/>
      <c r="EPW1121"/>
      <c r="EPX1121"/>
      <c r="EPY1121"/>
      <c r="EPZ1121"/>
      <c r="EQA1121"/>
      <c r="EQB1121"/>
      <c r="EQC1121"/>
      <c r="EQD1121"/>
      <c r="EQE1121"/>
      <c r="EQF1121"/>
      <c r="EQG1121"/>
      <c r="EQH1121"/>
      <c r="EQI1121"/>
      <c r="EQJ1121"/>
      <c r="EQK1121"/>
      <c r="EQL1121"/>
      <c r="EQM1121"/>
      <c r="EQN1121"/>
      <c r="EQO1121"/>
      <c r="EQP1121"/>
      <c r="EQQ1121"/>
      <c r="EQR1121"/>
      <c r="EQS1121"/>
      <c r="EQT1121"/>
      <c r="EQU1121"/>
      <c r="EQV1121"/>
      <c r="EQW1121"/>
      <c r="EQX1121"/>
      <c r="EQY1121"/>
      <c r="EQZ1121"/>
      <c r="ERA1121"/>
      <c r="ERB1121"/>
      <c r="ERC1121"/>
      <c r="ERD1121"/>
      <c r="ERE1121"/>
      <c r="ERF1121"/>
      <c r="ERG1121"/>
      <c r="ERH1121"/>
      <c r="ERI1121"/>
      <c r="ERJ1121"/>
      <c r="ERK1121"/>
      <c r="ERL1121"/>
      <c r="ERM1121"/>
      <c r="ERN1121"/>
      <c r="ERO1121"/>
      <c r="ERP1121"/>
      <c r="ERQ1121"/>
      <c r="ERR1121"/>
      <c r="ERS1121"/>
      <c r="ERT1121"/>
      <c r="ERU1121"/>
      <c r="ERV1121"/>
      <c r="ERW1121"/>
      <c r="ERX1121"/>
      <c r="ERY1121"/>
      <c r="ERZ1121"/>
      <c r="ESA1121"/>
      <c r="ESB1121"/>
      <c r="ESC1121"/>
      <c r="ESD1121"/>
      <c r="ESE1121"/>
      <c r="ESF1121"/>
      <c r="ESG1121"/>
      <c r="ESH1121"/>
      <c r="ESI1121"/>
      <c r="ESJ1121"/>
      <c r="ESK1121"/>
      <c r="ESL1121"/>
      <c r="ESM1121"/>
      <c r="ESN1121"/>
      <c r="ESO1121"/>
      <c r="ESP1121"/>
      <c r="ESQ1121"/>
      <c r="ESR1121"/>
      <c r="ESS1121"/>
      <c r="EST1121"/>
      <c r="ESU1121"/>
      <c r="ESV1121"/>
      <c r="ESW1121"/>
      <c r="ESX1121"/>
      <c r="ESY1121"/>
      <c r="ESZ1121"/>
      <c r="ETA1121"/>
      <c r="ETB1121"/>
      <c r="ETC1121"/>
      <c r="ETD1121"/>
      <c r="ETE1121"/>
      <c r="ETF1121"/>
      <c r="ETG1121"/>
      <c r="ETH1121"/>
      <c r="ETI1121"/>
      <c r="ETJ1121"/>
      <c r="ETK1121"/>
      <c r="ETL1121"/>
      <c r="ETM1121"/>
      <c r="ETN1121"/>
      <c r="ETO1121"/>
      <c r="ETP1121"/>
      <c r="ETQ1121"/>
      <c r="ETR1121"/>
      <c r="ETS1121"/>
      <c r="ETT1121"/>
      <c r="ETU1121"/>
      <c r="ETV1121"/>
      <c r="ETW1121"/>
      <c r="ETX1121"/>
      <c r="ETY1121"/>
      <c r="ETZ1121"/>
      <c r="EUA1121"/>
      <c r="EUB1121"/>
      <c r="EUC1121"/>
      <c r="EUD1121"/>
      <c r="EUE1121"/>
      <c r="EUF1121"/>
      <c r="EUG1121"/>
      <c r="EUH1121"/>
      <c r="EUI1121"/>
      <c r="EUJ1121"/>
      <c r="EUK1121"/>
      <c r="EUL1121"/>
      <c r="EUM1121"/>
      <c r="EUN1121"/>
      <c r="EUO1121"/>
      <c r="EUP1121"/>
      <c r="EUQ1121"/>
      <c r="EUR1121"/>
      <c r="EUS1121"/>
      <c r="EUT1121"/>
      <c r="EUU1121"/>
      <c r="EUV1121"/>
      <c r="EUW1121"/>
      <c r="EUX1121"/>
      <c r="EUY1121"/>
      <c r="EUZ1121"/>
      <c r="EVA1121"/>
      <c r="EVB1121"/>
      <c r="EVC1121"/>
      <c r="EVD1121"/>
      <c r="EVE1121"/>
      <c r="EVF1121"/>
      <c r="EVG1121"/>
      <c r="EVH1121"/>
      <c r="EVI1121"/>
      <c r="EVJ1121"/>
      <c r="EVK1121"/>
      <c r="EVL1121"/>
      <c r="EVM1121"/>
      <c r="EVN1121"/>
      <c r="EVO1121"/>
      <c r="EVP1121"/>
      <c r="EVQ1121"/>
      <c r="EVR1121"/>
      <c r="EVS1121"/>
      <c r="EVT1121"/>
      <c r="EVU1121"/>
      <c r="EVV1121"/>
      <c r="EVW1121"/>
      <c r="EVX1121"/>
      <c r="EVY1121"/>
      <c r="EVZ1121"/>
      <c r="EWA1121"/>
      <c r="EWB1121"/>
      <c r="EWC1121"/>
      <c r="EWD1121"/>
      <c r="EWE1121"/>
      <c r="EWF1121"/>
      <c r="EWG1121"/>
      <c r="EWH1121"/>
      <c r="EWI1121"/>
      <c r="EWJ1121"/>
      <c r="EWK1121"/>
      <c r="EWL1121"/>
      <c r="EWM1121"/>
      <c r="EWN1121"/>
      <c r="EWO1121"/>
      <c r="EWP1121"/>
      <c r="EWQ1121"/>
      <c r="EWR1121"/>
      <c r="EWS1121"/>
      <c r="EWT1121"/>
      <c r="EWU1121"/>
      <c r="EWV1121"/>
      <c r="EWW1121"/>
      <c r="EWX1121"/>
      <c r="EWY1121"/>
      <c r="EWZ1121"/>
      <c r="EXA1121"/>
      <c r="EXB1121"/>
      <c r="EXC1121"/>
      <c r="EXD1121"/>
      <c r="EXE1121"/>
      <c r="EXF1121"/>
      <c r="EXG1121"/>
      <c r="EXH1121"/>
      <c r="EXI1121"/>
      <c r="EXJ1121"/>
      <c r="EXK1121"/>
      <c r="EXL1121"/>
      <c r="EXM1121"/>
      <c r="EXN1121"/>
      <c r="EXO1121"/>
      <c r="EXP1121"/>
      <c r="EXQ1121"/>
      <c r="EXR1121"/>
      <c r="EXS1121"/>
      <c r="EXT1121"/>
      <c r="EXU1121"/>
      <c r="EXV1121"/>
      <c r="EXW1121"/>
      <c r="EXX1121"/>
      <c r="EXY1121"/>
      <c r="EXZ1121"/>
      <c r="EYA1121"/>
      <c r="EYB1121"/>
      <c r="EYC1121"/>
      <c r="EYD1121"/>
      <c r="EYE1121"/>
      <c r="EYF1121"/>
      <c r="EYG1121"/>
      <c r="EYH1121"/>
      <c r="EYI1121"/>
      <c r="EYJ1121"/>
      <c r="EYK1121"/>
      <c r="EYL1121"/>
      <c r="EYM1121"/>
      <c r="EYN1121"/>
      <c r="EYO1121"/>
      <c r="EYP1121"/>
      <c r="EYQ1121"/>
      <c r="EYR1121"/>
      <c r="EYS1121"/>
      <c r="EYT1121"/>
      <c r="EYU1121"/>
      <c r="EYV1121"/>
      <c r="EYW1121"/>
      <c r="EYX1121"/>
      <c r="EYY1121"/>
      <c r="EYZ1121"/>
      <c r="EZA1121"/>
      <c r="EZB1121"/>
      <c r="EZC1121"/>
      <c r="EZD1121"/>
      <c r="EZE1121"/>
      <c r="EZF1121"/>
      <c r="EZG1121"/>
      <c r="EZH1121"/>
      <c r="EZI1121"/>
      <c r="EZJ1121"/>
      <c r="EZK1121"/>
      <c r="EZL1121"/>
      <c r="EZM1121"/>
      <c r="EZN1121"/>
      <c r="EZO1121"/>
      <c r="EZP1121"/>
      <c r="EZQ1121"/>
      <c r="EZR1121"/>
      <c r="EZS1121"/>
      <c r="EZT1121"/>
      <c r="EZU1121"/>
      <c r="EZV1121"/>
      <c r="EZW1121"/>
      <c r="EZX1121"/>
      <c r="EZY1121"/>
      <c r="EZZ1121"/>
      <c r="FAA1121"/>
      <c r="FAB1121"/>
      <c r="FAC1121"/>
      <c r="FAD1121"/>
      <c r="FAE1121"/>
      <c r="FAF1121"/>
      <c r="FAG1121"/>
      <c r="FAH1121"/>
      <c r="FAI1121"/>
      <c r="FAJ1121"/>
      <c r="FAK1121"/>
      <c r="FAL1121"/>
      <c r="FAM1121"/>
      <c r="FAN1121"/>
      <c r="FAO1121"/>
      <c r="FAP1121"/>
      <c r="FAQ1121"/>
      <c r="FAR1121"/>
      <c r="FAS1121"/>
      <c r="FAT1121"/>
      <c r="FAU1121"/>
      <c r="FAV1121"/>
      <c r="FAW1121"/>
      <c r="FAX1121"/>
      <c r="FAY1121"/>
      <c r="FAZ1121"/>
      <c r="FBA1121"/>
      <c r="FBB1121"/>
      <c r="FBC1121"/>
      <c r="FBD1121"/>
      <c r="FBE1121"/>
      <c r="FBF1121"/>
      <c r="FBG1121"/>
      <c r="FBH1121"/>
      <c r="FBI1121"/>
      <c r="FBJ1121"/>
      <c r="FBK1121"/>
      <c r="FBL1121"/>
      <c r="FBM1121"/>
      <c r="FBN1121"/>
      <c r="FBO1121"/>
      <c r="FBP1121"/>
      <c r="FBQ1121"/>
      <c r="FBR1121"/>
      <c r="FBS1121"/>
      <c r="FBT1121"/>
      <c r="FBU1121"/>
      <c r="FBV1121"/>
      <c r="FBW1121"/>
      <c r="FBX1121"/>
      <c r="FBY1121"/>
      <c r="FBZ1121"/>
      <c r="FCA1121"/>
      <c r="FCB1121"/>
      <c r="FCC1121"/>
      <c r="FCD1121"/>
      <c r="FCE1121"/>
      <c r="FCF1121"/>
      <c r="FCG1121"/>
      <c r="FCH1121"/>
      <c r="FCI1121"/>
      <c r="FCJ1121"/>
      <c r="FCK1121"/>
      <c r="FCL1121"/>
      <c r="FCM1121"/>
      <c r="FCN1121"/>
      <c r="FCO1121"/>
      <c r="FCP1121"/>
      <c r="FCQ1121"/>
      <c r="FCR1121"/>
      <c r="FCS1121"/>
      <c r="FCT1121"/>
      <c r="FCU1121"/>
      <c r="FCV1121"/>
      <c r="FCW1121"/>
      <c r="FCX1121"/>
      <c r="FCY1121"/>
      <c r="FCZ1121"/>
      <c r="FDA1121"/>
      <c r="FDB1121"/>
      <c r="FDC1121"/>
      <c r="FDD1121"/>
      <c r="FDE1121"/>
      <c r="FDF1121"/>
      <c r="FDG1121"/>
      <c r="FDH1121"/>
      <c r="FDI1121"/>
      <c r="FDJ1121"/>
      <c r="FDK1121"/>
      <c r="FDL1121"/>
      <c r="FDM1121"/>
      <c r="FDN1121"/>
      <c r="FDO1121"/>
      <c r="FDP1121"/>
      <c r="FDQ1121"/>
      <c r="FDR1121"/>
      <c r="FDS1121"/>
      <c r="FDT1121"/>
      <c r="FDU1121"/>
      <c r="FDV1121"/>
      <c r="FDW1121"/>
      <c r="FDX1121"/>
      <c r="FDY1121"/>
      <c r="FDZ1121"/>
      <c r="FEA1121"/>
      <c r="FEB1121"/>
      <c r="FEC1121"/>
      <c r="FED1121"/>
      <c r="FEE1121"/>
      <c r="FEF1121"/>
      <c r="FEG1121"/>
      <c r="FEH1121"/>
      <c r="FEI1121"/>
      <c r="FEJ1121"/>
      <c r="FEK1121"/>
      <c r="FEL1121"/>
      <c r="FEM1121"/>
      <c r="FEN1121"/>
      <c r="FEO1121"/>
      <c r="FEP1121"/>
      <c r="FEQ1121"/>
      <c r="FER1121"/>
      <c r="FES1121"/>
      <c r="FET1121"/>
      <c r="FEU1121"/>
      <c r="FEV1121"/>
      <c r="FEW1121"/>
      <c r="FEX1121"/>
      <c r="FEY1121"/>
      <c r="FEZ1121"/>
      <c r="FFA1121"/>
      <c r="FFB1121"/>
      <c r="FFC1121"/>
      <c r="FFD1121"/>
      <c r="FFE1121"/>
      <c r="FFF1121"/>
      <c r="FFG1121"/>
      <c r="FFH1121"/>
      <c r="FFI1121"/>
      <c r="FFJ1121"/>
      <c r="FFK1121"/>
      <c r="FFL1121"/>
      <c r="FFM1121"/>
      <c r="FFN1121"/>
      <c r="FFO1121"/>
      <c r="FFP1121"/>
      <c r="FFQ1121"/>
      <c r="FFR1121"/>
      <c r="FFS1121"/>
      <c r="FFT1121"/>
      <c r="FFU1121"/>
      <c r="FFV1121"/>
      <c r="FFW1121"/>
      <c r="FFX1121"/>
      <c r="FFY1121"/>
      <c r="FFZ1121"/>
      <c r="FGA1121"/>
      <c r="FGB1121"/>
      <c r="FGC1121"/>
      <c r="FGD1121"/>
      <c r="FGE1121"/>
      <c r="FGF1121"/>
      <c r="FGG1121"/>
      <c r="FGH1121"/>
      <c r="FGI1121"/>
      <c r="FGJ1121"/>
      <c r="FGK1121"/>
      <c r="FGL1121"/>
      <c r="FGM1121"/>
      <c r="FGN1121"/>
      <c r="FGO1121"/>
      <c r="FGP1121"/>
      <c r="FGQ1121"/>
      <c r="FGR1121"/>
      <c r="FGS1121"/>
      <c r="FGT1121"/>
      <c r="FGU1121"/>
      <c r="FGV1121"/>
      <c r="FGW1121"/>
      <c r="FGX1121"/>
      <c r="FGY1121"/>
      <c r="FGZ1121"/>
      <c r="FHA1121"/>
      <c r="FHB1121"/>
      <c r="FHC1121"/>
      <c r="FHD1121"/>
      <c r="FHE1121"/>
      <c r="FHF1121"/>
      <c r="FHG1121"/>
      <c r="FHH1121"/>
      <c r="FHI1121"/>
      <c r="FHJ1121"/>
      <c r="FHK1121"/>
      <c r="FHL1121"/>
      <c r="FHM1121"/>
      <c r="FHN1121"/>
      <c r="FHO1121"/>
      <c r="FHP1121"/>
      <c r="FHQ1121"/>
      <c r="FHR1121"/>
      <c r="FHS1121"/>
      <c r="FHT1121"/>
      <c r="FHU1121"/>
      <c r="FHV1121"/>
      <c r="FHW1121"/>
      <c r="FHX1121"/>
      <c r="FHY1121"/>
      <c r="FHZ1121"/>
      <c r="FIA1121"/>
      <c r="FIB1121"/>
      <c r="FIC1121"/>
      <c r="FID1121"/>
      <c r="FIE1121"/>
      <c r="FIF1121"/>
      <c r="FIG1121"/>
      <c r="FIH1121"/>
      <c r="FII1121"/>
      <c r="FIJ1121"/>
      <c r="FIK1121"/>
      <c r="FIL1121"/>
      <c r="FIM1121"/>
      <c r="FIN1121"/>
      <c r="FIO1121"/>
      <c r="FIP1121"/>
      <c r="FIQ1121"/>
      <c r="FIR1121"/>
      <c r="FIS1121"/>
      <c r="FIT1121"/>
      <c r="FIU1121"/>
      <c r="FIV1121"/>
      <c r="FIW1121"/>
      <c r="FIX1121"/>
      <c r="FIY1121"/>
      <c r="FIZ1121"/>
      <c r="FJA1121"/>
      <c r="FJB1121"/>
      <c r="FJC1121"/>
      <c r="FJD1121"/>
      <c r="FJE1121"/>
      <c r="FJF1121"/>
      <c r="FJG1121"/>
      <c r="FJH1121"/>
      <c r="FJI1121"/>
      <c r="FJJ1121"/>
      <c r="FJK1121"/>
      <c r="FJL1121"/>
      <c r="FJM1121"/>
      <c r="FJN1121"/>
      <c r="FJO1121"/>
      <c r="FJP1121"/>
      <c r="FJQ1121"/>
      <c r="FJR1121"/>
      <c r="FJS1121"/>
      <c r="FJT1121"/>
      <c r="FJU1121"/>
      <c r="FJV1121"/>
      <c r="FJW1121"/>
      <c r="FJX1121"/>
      <c r="FJY1121"/>
      <c r="FJZ1121"/>
      <c r="FKA1121"/>
      <c r="FKB1121"/>
      <c r="FKC1121"/>
      <c r="FKD1121"/>
      <c r="FKE1121"/>
      <c r="FKF1121"/>
      <c r="FKG1121"/>
      <c r="FKH1121"/>
      <c r="FKI1121"/>
      <c r="FKJ1121"/>
      <c r="FKK1121"/>
      <c r="FKL1121"/>
      <c r="FKM1121"/>
      <c r="FKN1121"/>
      <c r="FKO1121"/>
      <c r="FKP1121"/>
      <c r="FKQ1121"/>
      <c r="FKR1121"/>
      <c r="FKS1121"/>
      <c r="FKT1121"/>
      <c r="FKU1121"/>
      <c r="FKV1121"/>
      <c r="FKW1121"/>
      <c r="FKX1121"/>
      <c r="FKY1121"/>
      <c r="FKZ1121"/>
      <c r="FLA1121"/>
      <c r="FLB1121"/>
      <c r="FLC1121"/>
      <c r="FLD1121"/>
      <c r="FLE1121"/>
      <c r="FLF1121"/>
      <c r="FLG1121"/>
      <c r="FLH1121"/>
      <c r="FLI1121"/>
      <c r="FLJ1121"/>
      <c r="FLK1121"/>
      <c r="FLL1121"/>
      <c r="FLM1121"/>
      <c r="FLN1121"/>
      <c r="FLO1121"/>
      <c r="FLP1121"/>
      <c r="FLQ1121"/>
      <c r="FLR1121"/>
      <c r="FLS1121"/>
      <c r="FLT1121"/>
      <c r="FLU1121"/>
      <c r="FLV1121"/>
      <c r="FLW1121"/>
      <c r="FLX1121"/>
      <c r="FLY1121"/>
      <c r="FLZ1121"/>
      <c r="FMA1121"/>
      <c r="FMB1121"/>
      <c r="FMC1121"/>
      <c r="FMD1121"/>
      <c r="FME1121"/>
      <c r="FMF1121"/>
      <c r="FMG1121"/>
      <c r="FMH1121"/>
      <c r="FMI1121"/>
      <c r="FMJ1121"/>
      <c r="FMK1121"/>
      <c r="FML1121"/>
      <c r="FMM1121"/>
      <c r="FMN1121"/>
      <c r="FMO1121"/>
      <c r="FMP1121"/>
      <c r="FMQ1121"/>
      <c r="FMR1121"/>
      <c r="FMS1121"/>
      <c r="FMT1121"/>
      <c r="FMU1121"/>
      <c r="FMV1121"/>
      <c r="FMW1121"/>
      <c r="FMX1121"/>
      <c r="FMY1121"/>
      <c r="FMZ1121"/>
      <c r="FNA1121"/>
      <c r="FNB1121"/>
      <c r="FNC1121"/>
      <c r="FND1121"/>
      <c r="FNE1121"/>
      <c r="FNF1121"/>
      <c r="FNG1121"/>
      <c r="FNH1121"/>
      <c r="FNI1121"/>
      <c r="FNJ1121"/>
      <c r="FNK1121"/>
      <c r="FNL1121"/>
      <c r="FNM1121"/>
      <c r="FNN1121"/>
      <c r="FNO1121"/>
      <c r="FNP1121"/>
      <c r="FNQ1121"/>
      <c r="FNR1121"/>
      <c r="FNS1121"/>
      <c r="FNT1121"/>
      <c r="FNU1121"/>
      <c r="FNV1121"/>
      <c r="FNW1121"/>
      <c r="FNX1121"/>
      <c r="FNY1121"/>
      <c r="FNZ1121"/>
      <c r="FOA1121"/>
      <c r="FOB1121"/>
      <c r="FOC1121"/>
      <c r="FOD1121"/>
      <c r="FOE1121"/>
      <c r="FOF1121"/>
      <c r="FOG1121"/>
      <c r="FOH1121"/>
      <c r="FOI1121"/>
      <c r="FOJ1121"/>
      <c r="FOK1121"/>
      <c r="FOL1121"/>
      <c r="FOM1121"/>
      <c r="FON1121"/>
      <c r="FOO1121"/>
      <c r="FOP1121"/>
      <c r="FOQ1121"/>
      <c r="FOR1121"/>
      <c r="FOS1121"/>
      <c r="FOT1121"/>
      <c r="FOU1121"/>
      <c r="FOV1121"/>
      <c r="FOW1121"/>
      <c r="FOX1121"/>
      <c r="FOY1121"/>
      <c r="FOZ1121"/>
      <c r="FPA1121"/>
      <c r="FPB1121"/>
      <c r="FPC1121"/>
      <c r="FPD1121"/>
      <c r="FPE1121"/>
      <c r="FPF1121"/>
      <c r="FPG1121"/>
      <c r="FPH1121"/>
      <c r="FPI1121"/>
      <c r="FPJ1121"/>
      <c r="FPK1121"/>
      <c r="FPL1121"/>
      <c r="FPM1121"/>
      <c r="FPN1121"/>
      <c r="FPO1121"/>
      <c r="FPP1121"/>
      <c r="FPQ1121"/>
      <c r="FPR1121"/>
      <c r="FPS1121"/>
      <c r="FPT1121"/>
      <c r="FPU1121"/>
      <c r="FPV1121"/>
      <c r="FPW1121"/>
      <c r="FPX1121"/>
      <c r="FPY1121"/>
      <c r="FPZ1121"/>
      <c r="FQA1121"/>
      <c r="FQB1121"/>
      <c r="FQC1121"/>
      <c r="FQD1121"/>
      <c r="FQE1121"/>
      <c r="FQF1121"/>
      <c r="FQG1121"/>
      <c r="FQH1121"/>
      <c r="FQI1121"/>
      <c r="FQJ1121"/>
      <c r="FQK1121"/>
      <c r="FQL1121"/>
      <c r="FQM1121"/>
      <c r="FQN1121"/>
      <c r="FQO1121"/>
      <c r="FQP1121"/>
      <c r="FQQ1121"/>
      <c r="FQR1121"/>
      <c r="FQS1121"/>
      <c r="FQT1121"/>
      <c r="FQU1121"/>
      <c r="FQV1121"/>
      <c r="FQW1121"/>
      <c r="FQX1121"/>
      <c r="FQY1121"/>
      <c r="FQZ1121"/>
      <c r="FRA1121"/>
      <c r="FRB1121"/>
      <c r="FRC1121"/>
      <c r="FRD1121"/>
      <c r="FRE1121"/>
      <c r="FRF1121"/>
      <c r="FRG1121"/>
      <c r="FRH1121"/>
      <c r="FRI1121"/>
      <c r="FRJ1121"/>
      <c r="FRK1121"/>
      <c r="FRL1121"/>
      <c r="FRM1121"/>
      <c r="FRN1121"/>
      <c r="FRO1121"/>
      <c r="FRP1121"/>
      <c r="FRQ1121"/>
      <c r="FRR1121"/>
      <c r="FRS1121"/>
      <c r="FRT1121"/>
      <c r="FRU1121"/>
      <c r="FRV1121"/>
      <c r="FRW1121"/>
      <c r="FRX1121"/>
      <c r="FRY1121"/>
      <c r="FRZ1121"/>
      <c r="FSA1121"/>
      <c r="FSB1121"/>
      <c r="FSC1121"/>
      <c r="FSD1121"/>
      <c r="FSE1121"/>
      <c r="FSF1121"/>
      <c r="FSG1121"/>
      <c r="FSH1121"/>
      <c r="FSI1121"/>
      <c r="FSJ1121"/>
      <c r="FSK1121"/>
      <c r="FSL1121"/>
      <c r="FSM1121"/>
      <c r="FSN1121"/>
      <c r="FSO1121"/>
      <c r="FSP1121"/>
      <c r="FSQ1121"/>
      <c r="FSR1121"/>
      <c r="FSS1121"/>
      <c r="FST1121"/>
      <c r="FSU1121"/>
      <c r="FSV1121"/>
      <c r="FSW1121"/>
      <c r="FSX1121"/>
      <c r="FSY1121"/>
      <c r="FSZ1121"/>
      <c r="FTA1121"/>
      <c r="FTB1121"/>
      <c r="FTC1121"/>
      <c r="FTD1121"/>
      <c r="FTE1121"/>
      <c r="FTF1121"/>
      <c r="FTG1121"/>
      <c r="FTH1121"/>
      <c r="FTI1121"/>
      <c r="FTJ1121"/>
      <c r="FTK1121"/>
      <c r="FTL1121"/>
      <c r="FTM1121"/>
      <c r="FTN1121"/>
      <c r="FTO1121"/>
      <c r="FTP1121"/>
      <c r="FTQ1121"/>
      <c r="FTR1121"/>
      <c r="FTS1121"/>
      <c r="FTT1121"/>
      <c r="FTU1121"/>
      <c r="FTV1121"/>
      <c r="FTW1121"/>
      <c r="FTX1121"/>
      <c r="FTY1121"/>
      <c r="FTZ1121"/>
      <c r="FUA1121"/>
      <c r="FUB1121"/>
      <c r="FUC1121"/>
      <c r="FUD1121"/>
      <c r="FUE1121"/>
      <c r="FUF1121"/>
      <c r="FUG1121"/>
      <c r="FUH1121"/>
      <c r="FUI1121"/>
      <c r="FUJ1121"/>
      <c r="FUK1121"/>
      <c r="FUL1121"/>
      <c r="FUM1121"/>
      <c r="FUN1121"/>
      <c r="FUO1121"/>
      <c r="FUP1121"/>
      <c r="FUQ1121"/>
      <c r="FUR1121"/>
      <c r="FUS1121"/>
      <c r="FUT1121"/>
      <c r="FUU1121"/>
      <c r="FUV1121"/>
      <c r="FUW1121"/>
      <c r="FUX1121"/>
      <c r="FUY1121"/>
      <c r="FUZ1121"/>
      <c r="FVA1121"/>
      <c r="FVB1121"/>
      <c r="FVC1121"/>
      <c r="FVD1121"/>
      <c r="FVE1121"/>
      <c r="FVF1121"/>
      <c r="FVG1121"/>
      <c r="FVH1121"/>
      <c r="FVI1121"/>
      <c r="FVJ1121"/>
      <c r="FVK1121"/>
      <c r="FVL1121"/>
      <c r="FVM1121"/>
      <c r="FVN1121"/>
      <c r="FVO1121"/>
      <c r="FVP1121"/>
      <c r="FVQ1121"/>
      <c r="FVR1121"/>
      <c r="FVS1121"/>
      <c r="FVT1121"/>
      <c r="FVU1121"/>
      <c r="FVV1121"/>
      <c r="FVW1121"/>
      <c r="FVX1121"/>
      <c r="FVY1121"/>
      <c r="FVZ1121"/>
      <c r="FWA1121"/>
      <c r="FWB1121"/>
      <c r="FWC1121"/>
      <c r="FWD1121"/>
      <c r="FWE1121"/>
      <c r="FWF1121"/>
      <c r="FWG1121"/>
      <c r="FWH1121"/>
      <c r="FWI1121"/>
      <c r="FWJ1121"/>
      <c r="FWK1121"/>
      <c r="FWL1121"/>
      <c r="FWM1121"/>
      <c r="FWN1121"/>
      <c r="FWO1121"/>
      <c r="FWP1121"/>
      <c r="FWQ1121"/>
      <c r="FWR1121"/>
      <c r="FWS1121"/>
      <c r="FWT1121"/>
      <c r="FWU1121"/>
      <c r="FWV1121"/>
      <c r="FWW1121"/>
      <c r="FWX1121"/>
      <c r="FWY1121"/>
      <c r="FWZ1121"/>
      <c r="FXA1121"/>
      <c r="FXB1121"/>
      <c r="FXC1121"/>
      <c r="FXD1121"/>
      <c r="FXE1121"/>
      <c r="FXF1121"/>
      <c r="FXG1121"/>
      <c r="FXH1121"/>
      <c r="FXI1121"/>
      <c r="FXJ1121"/>
      <c r="FXK1121"/>
      <c r="FXL1121"/>
      <c r="FXM1121"/>
      <c r="FXN1121"/>
      <c r="FXO1121"/>
      <c r="FXP1121"/>
      <c r="FXQ1121"/>
      <c r="FXR1121"/>
      <c r="FXS1121"/>
      <c r="FXT1121"/>
      <c r="FXU1121"/>
      <c r="FXV1121"/>
      <c r="FXW1121"/>
      <c r="FXX1121"/>
      <c r="FXY1121"/>
      <c r="FXZ1121"/>
      <c r="FYA1121"/>
      <c r="FYB1121"/>
      <c r="FYC1121"/>
      <c r="FYD1121"/>
      <c r="FYE1121"/>
      <c r="FYF1121"/>
      <c r="FYG1121"/>
      <c r="FYH1121"/>
      <c r="FYI1121"/>
      <c r="FYJ1121"/>
      <c r="FYK1121"/>
      <c r="FYL1121"/>
      <c r="FYM1121"/>
      <c r="FYN1121"/>
      <c r="FYO1121"/>
      <c r="FYP1121"/>
      <c r="FYQ1121"/>
      <c r="FYR1121"/>
      <c r="FYS1121"/>
      <c r="FYT1121"/>
      <c r="FYU1121"/>
      <c r="FYV1121"/>
      <c r="FYW1121"/>
      <c r="FYX1121"/>
      <c r="FYY1121"/>
      <c r="FYZ1121"/>
      <c r="FZA1121"/>
      <c r="FZB1121"/>
      <c r="FZC1121"/>
      <c r="FZD1121"/>
      <c r="FZE1121"/>
      <c r="FZF1121"/>
      <c r="FZG1121"/>
      <c r="FZH1121"/>
      <c r="FZI1121"/>
      <c r="FZJ1121"/>
      <c r="FZK1121"/>
      <c r="FZL1121"/>
      <c r="FZM1121"/>
      <c r="FZN1121"/>
      <c r="FZO1121"/>
      <c r="FZP1121"/>
      <c r="FZQ1121"/>
      <c r="FZR1121"/>
      <c r="FZS1121"/>
      <c r="FZT1121"/>
      <c r="FZU1121"/>
      <c r="FZV1121"/>
      <c r="FZW1121"/>
      <c r="FZX1121"/>
      <c r="FZY1121"/>
      <c r="FZZ1121"/>
      <c r="GAA1121"/>
      <c r="GAB1121"/>
      <c r="GAC1121"/>
      <c r="GAD1121"/>
      <c r="GAE1121"/>
      <c r="GAF1121"/>
      <c r="GAG1121"/>
      <c r="GAH1121"/>
      <c r="GAI1121"/>
      <c r="GAJ1121"/>
      <c r="GAK1121"/>
      <c r="GAL1121"/>
      <c r="GAM1121"/>
      <c r="GAN1121"/>
      <c r="GAO1121"/>
      <c r="GAP1121"/>
      <c r="GAQ1121"/>
      <c r="GAR1121"/>
      <c r="GAS1121"/>
      <c r="GAT1121"/>
      <c r="GAU1121"/>
      <c r="GAV1121"/>
      <c r="GAW1121"/>
      <c r="GAX1121"/>
      <c r="GAY1121"/>
      <c r="GAZ1121"/>
      <c r="GBA1121"/>
      <c r="GBB1121"/>
      <c r="GBC1121"/>
      <c r="GBD1121"/>
      <c r="GBE1121"/>
      <c r="GBF1121"/>
      <c r="GBG1121"/>
      <c r="GBH1121"/>
      <c r="GBI1121"/>
      <c r="GBJ1121"/>
      <c r="GBK1121"/>
      <c r="GBL1121"/>
      <c r="GBM1121"/>
      <c r="GBN1121"/>
      <c r="GBO1121"/>
      <c r="GBP1121"/>
      <c r="GBQ1121"/>
      <c r="GBR1121"/>
      <c r="GBS1121"/>
      <c r="GBT1121"/>
      <c r="GBU1121"/>
      <c r="GBV1121"/>
      <c r="GBW1121"/>
      <c r="GBX1121"/>
      <c r="GBY1121"/>
      <c r="GBZ1121"/>
      <c r="GCA1121"/>
      <c r="GCB1121"/>
      <c r="GCC1121"/>
      <c r="GCD1121"/>
      <c r="GCE1121"/>
      <c r="GCF1121"/>
      <c r="GCG1121"/>
      <c r="GCH1121"/>
      <c r="GCI1121"/>
      <c r="GCJ1121"/>
      <c r="GCK1121"/>
      <c r="GCL1121"/>
      <c r="GCM1121"/>
      <c r="GCN1121"/>
      <c r="GCO1121"/>
      <c r="GCP1121"/>
      <c r="GCQ1121"/>
      <c r="GCR1121"/>
      <c r="GCS1121"/>
      <c r="GCT1121"/>
      <c r="GCU1121"/>
      <c r="GCV1121"/>
      <c r="GCW1121"/>
      <c r="GCX1121"/>
      <c r="GCY1121"/>
      <c r="GCZ1121"/>
      <c r="GDA1121"/>
      <c r="GDB1121"/>
      <c r="GDC1121"/>
      <c r="GDD1121"/>
      <c r="GDE1121"/>
      <c r="GDF1121"/>
      <c r="GDG1121"/>
      <c r="GDH1121"/>
      <c r="GDI1121"/>
      <c r="GDJ1121"/>
      <c r="GDK1121"/>
      <c r="GDL1121"/>
      <c r="GDM1121"/>
      <c r="GDN1121"/>
      <c r="GDO1121"/>
      <c r="GDP1121"/>
      <c r="GDQ1121"/>
      <c r="GDR1121"/>
      <c r="GDS1121"/>
      <c r="GDT1121"/>
      <c r="GDU1121"/>
      <c r="GDV1121"/>
      <c r="GDW1121"/>
      <c r="GDX1121"/>
      <c r="GDY1121"/>
      <c r="GDZ1121"/>
      <c r="GEA1121"/>
      <c r="GEB1121"/>
      <c r="GEC1121"/>
      <c r="GED1121"/>
      <c r="GEE1121"/>
      <c r="GEF1121"/>
      <c r="GEG1121"/>
      <c r="GEH1121"/>
      <c r="GEI1121"/>
      <c r="GEJ1121"/>
      <c r="GEK1121"/>
      <c r="GEL1121"/>
      <c r="GEM1121"/>
      <c r="GEN1121"/>
      <c r="GEO1121"/>
      <c r="GEP1121"/>
      <c r="GEQ1121"/>
      <c r="GER1121"/>
      <c r="GES1121"/>
      <c r="GET1121"/>
      <c r="GEU1121"/>
      <c r="GEV1121"/>
      <c r="GEW1121"/>
      <c r="GEX1121"/>
      <c r="GEY1121"/>
      <c r="GEZ1121"/>
      <c r="GFA1121"/>
      <c r="GFB1121"/>
      <c r="GFC1121"/>
      <c r="GFD1121"/>
      <c r="GFE1121"/>
      <c r="GFF1121"/>
      <c r="GFG1121"/>
      <c r="GFH1121"/>
      <c r="GFI1121"/>
      <c r="GFJ1121"/>
      <c r="GFK1121"/>
      <c r="GFL1121"/>
      <c r="GFM1121"/>
      <c r="GFN1121"/>
      <c r="GFO1121"/>
      <c r="GFP1121"/>
      <c r="GFQ1121"/>
      <c r="GFR1121"/>
      <c r="GFS1121"/>
      <c r="GFT1121"/>
      <c r="GFU1121"/>
      <c r="GFV1121"/>
      <c r="GFW1121"/>
      <c r="GFX1121"/>
      <c r="GFY1121"/>
      <c r="GFZ1121"/>
      <c r="GGA1121"/>
      <c r="GGB1121"/>
      <c r="GGC1121"/>
      <c r="GGD1121"/>
      <c r="GGE1121"/>
      <c r="GGF1121"/>
      <c r="GGG1121"/>
      <c r="GGH1121"/>
      <c r="GGI1121"/>
      <c r="GGJ1121"/>
      <c r="GGK1121"/>
      <c r="GGL1121"/>
      <c r="GGM1121"/>
      <c r="GGN1121"/>
      <c r="GGO1121"/>
      <c r="GGP1121"/>
      <c r="GGQ1121"/>
      <c r="GGR1121"/>
      <c r="GGS1121"/>
      <c r="GGT1121"/>
      <c r="GGU1121"/>
      <c r="GGV1121"/>
      <c r="GGW1121"/>
      <c r="GGX1121"/>
      <c r="GGY1121"/>
      <c r="GGZ1121"/>
      <c r="GHA1121"/>
      <c r="GHB1121"/>
      <c r="GHC1121"/>
      <c r="GHD1121"/>
      <c r="GHE1121"/>
      <c r="GHF1121"/>
      <c r="GHG1121"/>
      <c r="GHH1121"/>
      <c r="GHI1121"/>
      <c r="GHJ1121"/>
      <c r="GHK1121"/>
      <c r="GHL1121"/>
      <c r="GHM1121"/>
      <c r="GHN1121"/>
      <c r="GHO1121"/>
      <c r="GHP1121"/>
      <c r="GHQ1121"/>
      <c r="GHR1121"/>
      <c r="GHS1121"/>
      <c r="GHT1121"/>
      <c r="GHU1121"/>
      <c r="GHV1121"/>
      <c r="GHW1121"/>
      <c r="GHX1121"/>
      <c r="GHY1121"/>
      <c r="GHZ1121"/>
      <c r="GIA1121"/>
      <c r="GIB1121"/>
      <c r="GIC1121"/>
      <c r="GID1121"/>
      <c r="GIE1121"/>
      <c r="GIF1121"/>
      <c r="GIG1121"/>
      <c r="GIH1121"/>
      <c r="GII1121"/>
      <c r="GIJ1121"/>
      <c r="GIK1121"/>
      <c r="GIL1121"/>
      <c r="GIM1121"/>
      <c r="GIN1121"/>
      <c r="GIO1121"/>
      <c r="GIP1121"/>
      <c r="GIQ1121"/>
      <c r="GIR1121"/>
      <c r="GIS1121"/>
      <c r="GIT1121"/>
      <c r="GIU1121"/>
      <c r="GIV1121"/>
      <c r="GIW1121"/>
      <c r="GIX1121"/>
      <c r="GIY1121"/>
      <c r="GIZ1121"/>
      <c r="GJA1121"/>
      <c r="GJB1121"/>
      <c r="GJC1121"/>
      <c r="GJD1121"/>
      <c r="GJE1121"/>
      <c r="GJF1121"/>
      <c r="GJG1121"/>
      <c r="GJH1121"/>
      <c r="GJI1121"/>
      <c r="GJJ1121"/>
      <c r="GJK1121"/>
      <c r="GJL1121"/>
      <c r="GJM1121"/>
      <c r="GJN1121"/>
      <c r="GJO1121"/>
      <c r="GJP1121"/>
      <c r="GJQ1121"/>
      <c r="GJR1121"/>
      <c r="GJS1121"/>
      <c r="GJT1121"/>
      <c r="GJU1121"/>
      <c r="GJV1121"/>
      <c r="GJW1121"/>
      <c r="GJX1121"/>
      <c r="GJY1121"/>
      <c r="GJZ1121"/>
      <c r="GKA1121"/>
      <c r="GKB1121"/>
      <c r="GKC1121"/>
      <c r="GKD1121"/>
      <c r="GKE1121"/>
      <c r="GKF1121"/>
      <c r="GKG1121"/>
      <c r="GKH1121"/>
      <c r="GKI1121"/>
      <c r="GKJ1121"/>
      <c r="GKK1121"/>
      <c r="GKL1121"/>
      <c r="GKM1121"/>
      <c r="GKN1121"/>
      <c r="GKO1121"/>
      <c r="GKP1121"/>
      <c r="GKQ1121"/>
      <c r="GKR1121"/>
      <c r="GKS1121"/>
      <c r="GKT1121"/>
      <c r="GKU1121"/>
      <c r="GKV1121"/>
      <c r="GKW1121"/>
      <c r="GKX1121"/>
      <c r="GKY1121"/>
      <c r="GKZ1121"/>
      <c r="GLA1121"/>
      <c r="GLB1121"/>
      <c r="GLC1121"/>
      <c r="GLD1121"/>
      <c r="GLE1121"/>
      <c r="GLF1121"/>
      <c r="GLG1121"/>
      <c r="GLH1121"/>
      <c r="GLI1121"/>
      <c r="GLJ1121"/>
      <c r="GLK1121"/>
      <c r="GLL1121"/>
      <c r="GLM1121"/>
      <c r="GLN1121"/>
      <c r="GLO1121"/>
      <c r="GLP1121"/>
      <c r="GLQ1121"/>
      <c r="GLR1121"/>
      <c r="GLS1121"/>
      <c r="GLT1121"/>
      <c r="GLU1121"/>
      <c r="GLV1121"/>
      <c r="GLW1121"/>
      <c r="GLX1121"/>
      <c r="GLY1121"/>
      <c r="GLZ1121"/>
      <c r="GMA1121"/>
      <c r="GMB1121"/>
      <c r="GMC1121"/>
      <c r="GMD1121"/>
      <c r="GME1121"/>
      <c r="GMF1121"/>
      <c r="GMG1121"/>
      <c r="GMH1121"/>
      <c r="GMI1121"/>
      <c r="GMJ1121"/>
      <c r="GMK1121"/>
      <c r="GML1121"/>
      <c r="GMM1121"/>
      <c r="GMN1121"/>
      <c r="GMO1121"/>
      <c r="GMP1121"/>
      <c r="GMQ1121"/>
      <c r="GMR1121"/>
      <c r="GMS1121"/>
      <c r="GMT1121"/>
      <c r="GMU1121"/>
      <c r="GMV1121"/>
      <c r="GMW1121"/>
      <c r="GMX1121"/>
      <c r="GMY1121"/>
      <c r="GMZ1121"/>
      <c r="GNA1121"/>
      <c r="GNB1121"/>
      <c r="GNC1121"/>
      <c r="GND1121"/>
      <c r="GNE1121"/>
      <c r="GNF1121"/>
      <c r="GNG1121"/>
      <c r="GNH1121"/>
      <c r="GNI1121"/>
      <c r="GNJ1121"/>
      <c r="GNK1121"/>
      <c r="GNL1121"/>
      <c r="GNM1121"/>
      <c r="GNN1121"/>
      <c r="GNO1121"/>
      <c r="GNP1121"/>
      <c r="GNQ1121"/>
      <c r="GNR1121"/>
      <c r="GNS1121"/>
      <c r="GNT1121"/>
      <c r="GNU1121"/>
      <c r="GNV1121"/>
      <c r="GNW1121"/>
      <c r="GNX1121"/>
      <c r="GNY1121"/>
      <c r="GNZ1121"/>
      <c r="GOA1121"/>
      <c r="GOB1121"/>
      <c r="GOC1121"/>
      <c r="GOD1121"/>
      <c r="GOE1121"/>
      <c r="GOF1121"/>
      <c r="GOG1121"/>
      <c r="GOH1121"/>
      <c r="GOI1121"/>
      <c r="GOJ1121"/>
      <c r="GOK1121"/>
      <c r="GOL1121"/>
      <c r="GOM1121"/>
      <c r="GON1121"/>
      <c r="GOO1121"/>
      <c r="GOP1121"/>
      <c r="GOQ1121"/>
      <c r="GOR1121"/>
      <c r="GOS1121"/>
      <c r="GOT1121"/>
      <c r="GOU1121"/>
      <c r="GOV1121"/>
      <c r="GOW1121"/>
      <c r="GOX1121"/>
      <c r="GOY1121"/>
      <c r="GOZ1121"/>
      <c r="GPA1121"/>
      <c r="GPB1121"/>
      <c r="GPC1121"/>
      <c r="GPD1121"/>
      <c r="GPE1121"/>
      <c r="GPF1121"/>
      <c r="GPG1121"/>
      <c r="GPH1121"/>
      <c r="GPI1121"/>
      <c r="GPJ1121"/>
      <c r="GPK1121"/>
      <c r="GPL1121"/>
      <c r="GPM1121"/>
      <c r="GPN1121"/>
      <c r="GPO1121"/>
      <c r="GPP1121"/>
      <c r="GPQ1121"/>
      <c r="GPR1121"/>
      <c r="GPS1121"/>
      <c r="GPT1121"/>
      <c r="GPU1121"/>
      <c r="GPV1121"/>
      <c r="GPW1121"/>
      <c r="GPX1121"/>
      <c r="GPY1121"/>
      <c r="GPZ1121"/>
      <c r="GQA1121"/>
      <c r="GQB1121"/>
      <c r="GQC1121"/>
      <c r="GQD1121"/>
      <c r="GQE1121"/>
      <c r="GQF1121"/>
      <c r="GQG1121"/>
      <c r="GQH1121"/>
      <c r="GQI1121"/>
      <c r="GQJ1121"/>
      <c r="GQK1121"/>
      <c r="GQL1121"/>
      <c r="GQM1121"/>
      <c r="GQN1121"/>
      <c r="GQO1121"/>
      <c r="GQP1121"/>
      <c r="GQQ1121"/>
      <c r="GQR1121"/>
      <c r="GQS1121"/>
      <c r="GQT1121"/>
      <c r="GQU1121"/>
      <c r="GQV1121"/>
      <c r="GQW1121"/>
      <c r="GQX1121"/>
      <c r="GQY1121"/>
      <c r="GQZ1121"/>
      <c r="GRA1121"/>
      <c r="GRB1121"/>
      <c r="GRC1121"/>
      <c r="GRD1121"/>
      <c r="GRE1121"/>
      <c r="GRF1121"/>
      <c r="GRG1121"/>
      <c r="GRH1121"/>
      <c r="GRI1121"/>
      <c r="GRJ1121"/>
      <c r="GRK1121"/>
      <c r="GRL1121"/>
      <c r="GRM1121"/>
      <c r="GRN1121"/>
      <c r="GRO1121"/>
      <c r="GRP1121"/>
      <c r="GRQ1121"/>
      <c r="GRR1121"/>
      <c r="GRS1121"/>
      <c r="GRT1121"/>
      <c r="GRU1121"/>
      <c r="GRV1121"/>
      <c r="GRW1121"/>
      <c r="GRX1121"/>
      <c r="GRY1121"/>
      <c r="GRZ1121"/>
      <c r="GSA1121"/>
      <c r="GSB1121"/>
      <c r="GSC1121"/>
      <c r="GSD1121"/>
      <c r="GSE1121"/>
      <c r="GSF1121"/>
      <c r="GSG1121"/>
      <c r="GSH1121"/>
      <c r="GSI1121"/>
      <c r="GSJ1121"/>
      <c r="GSK1121"/>
      <c r="GSL1121"/>
      <c r="GSM1121"/>
      <c r="GSN1121"/>
      <c r="GSO1121"/>
      <c r="GSP1121"/>
      <c r="GSQ1121"/>
      <c r="GSR1121"/>
      <c r="GSS1121"/>
      <c r="GST1121"/>
      <c r="GSU1121"/>
      <c r="GSV1121"/>
      <c r="GSW1121"/>
      <c r="GSX1121"/>
      <c r="GSY1121"/>
      <c r="GSZ1121"/>
      <c r="GTA1121"/>
      <c r="GTB1121"/>
      <c r="GTC1121"/>
      <c r="GTD1121"/>
      <c r="GTE1121"/>
      <c r="GTF1121"/>
      <c r="GTG1121"/>
      <c r="GTH1121"/>
      <c r="GTI1121"/>
      <c r="GTJ1121"/>
      <c r="GTK1121"/>
      <c r="GTL1121"/>
      <c r="GTM1121"/>
      <c r="GTN1121"/>
      <c r="GTO1121"/>
      <c r="GTP1121"/>
      <c r="GTQ1121"/>
      <c r="GTR1121"/>
      <c r="GTS1121"/>
      <c r="GTT1121"/>
      <c r="GTU1121"/>
      <c r="GTV1121"/>
      <c r="GTW1121"/>
      <c r="GTX1121"/>
      <c r="GTY1121"/>
      <c r="GTZ1121"/>
      <c r="GUA1121"/>
      <c r="GUB1121"/>
      <c r="GUC1121"/>
      <c r="GUD1121"/>
      <c r="GUE1121"/>
      <c r="GUF1121"/>
      <c r="GUG1121"/>
      <c r="GUH1121"/>
      <c r="GUI1121"/>
      <c r="GUJ1121"/>
      <c r="GUK1121"/>
      <c r="GUL1121"/>
      <c r="GUM1121"/>
      <c r="GUN1121"/>
      <c r="GUO1121"/>
      <c r="GUP1121"/>
      <c r="GUQ1121"/>
      <c r="GUR1121"/>
      <c r="GUS1121"/>
      <c r="GUT1121"/>
      <c r="GUU1121"/>
      <c r="GUV1121"/>
      <c r="GUW1121"/>
      <c r="GUX1121"/>
      <c r="GUY1121"/>
      <c r="GUZ1121"/>
      <c r="GVA1121"/>
      <c r="GVB1121"/>
      <c r="GVC1121"/>
      <c r="GVD1121"/>
      <c r="GVE1121"/>
      <c r="GVF1121"/>
      <c r="GVG1121"/>
      <c r="GVH1121"/>
      <c r="GVI1121"/>
      <c r="GVJ1121"/>
      <c r="GVK1121"/>
      <c r="GVL1121"/>
      <c r="GVM1121"/>
      <c r="GVN1121"/>
      <c r="GVO1121"/>
      <c r="GVP1121"/>
      <c r="GVQ1121"/>
      <c r="GVR1121"/>
      <c r="GVS1121"/>
      <c r="GVT1121"/>
      <c r="GVU1121"/>
      <c r="GVV1121"/>
      <c r="GVW1121"/>
      <c r="GVX1121"/>
      <c r="GVY1121"/>
      <c r="GVZ1121"/>
      <c r="GWA1121"/>
      <c r="GWB1121"/>
      <c r="GWC1121"/>
      <c r="GWD1121"/>
      <c r="GWE1121"/>
      <c r="GWF1121"/>
      <c r="GWG1121"/>
      <c r="GWH1121"/>
      <c r="GWI1121"/>
      <c r="GWJ1121"/>
      <c r="GWK1121"/>
      <c r="GWL1121"/>
      <c r="GWM1121"/>
      <c r="GWN1121"/>
      <c r="GWO1121"/>
      <c r="GWP1121"/>
      <c r="GWQ1121"/>
      <c r="GWR1121"/>
      <c r="GWS1121"/>
      <c r="GWT1121"/>
      <c r="GWU1121"/>
      <c r="GWV1121"/>
      <c r="GWW1121"/>
      <c r="GWX1121"/>
      <c r="GWY1121"/>
      <c r="GWZ1121"/>
      <c r="GXA1121"/>
      <c r="GXB1121"/>
      <c r="GXC1121"/>
      <c r="GXD1121"/>
      <c r="GXE1121"/>
      <c r="GXF1121"/>
      <c r="GXG1121"/>
      <c r="GXH1121"/>
      <c r="GXI1121"/>
      <c r="GXJ1121"/>
      <c r="GXK1121"/>
      <c r="GXL1121"/>
      <c r="GXM1121"/>
      <c r="GXN1121"/>
      <c r="GXO1121"/>
      <c r="GXP1121"/>
      <c r="GXQ1121"/>
      <c r="GXR1121"/>
      <c r="GXS1121"/>
      <c r="GXT1121"/>
      <c r="GXU1121"/>
      <c r="GXV1121"/>
      <c r="GXW1121"/>
      <c r="GXX1121"/>
      <c r="GXY1121"/>
      <c r="GXZ1121"/>
      <c r="GYA1121"/>
      <c r="GYB1121"/>
      <c r="GYC1121"/>
      <c r="GYD1121"/>
      <c r="GYE1121"/>
      <c r="GYF1121"/>
      <c r="GYG1121"/>
      <c r="GYH1121"/>
      <c r="GYI1121"/>
      <c r="GYJ1121"/>
      <c r="GYK1121"/>
      <c r="GYL1121"/>
      <c r="GYM1121"/>
      <c r="GYN1121"/>
      <c r="GYO1121"/>
      <c r="GYP1121"/>
      <c r="GYQ1121"/>
      <c r="GYR1121"/>
      <c r="GYS1121"/>
      <c r="GYT1121"/>
      <c r="GYU1121"/>
      <c r="GYV1121"/>
      <c r="GYW1121"/>
      <c r="GYX1121"/>
      <c r="GYY1121"/>
      <c r="GYZ1121"/>
      <c r="GZA1121"/>
      <c r="GZB1121"/>
      <c r="GZC1121"/>
      <c r="GZD1121"/>
      <c r="GZE1121"/>
      <c r="GZF1121"/>
      <c r="GZG1121"/>
      <c r="GZH1121"/>
      <c r="GZI1121"/>
      <c r="GZJ1121"/>
      <c r="GZK1121"/>
      <c r="GZL1121"/>
      <c r="GZM1121"/>
      <c r="GZN1121"/>
      <c r="GZO1121"/>
      <c r="GZP1121"/>
      <c r="GZQ1121"/>
      <c r="GZR1121"/>
      <c r="GZS1121"/>
      <c r="GZT1121"/>
      <c r="GZU1121"/>
      <c r="GZV1121"/>
      <c r="GZW1121"/>
      <c r="GZX1121"/>
      <c r="GZY1121"/>
      <c r="GZZ1121"/>
      <c r="HAA1121"/>
      <c r="HAB1121"/>
      <c r="HAC1121"/>
      <c r="HAD1121"/>
      <c r="HAE1121"/>
      <c r="HAF1121"/>
      <c r="HAG1121"/>
      <c r="HAH1121"/>
      <c r="HAI1121"/>
      <c r="HAJ1121"/>
      <c r="HAK1121"/>
      <c r="HAL1121"/>
      <c r="HAM1121"/>
      <c r="HAN1121"/>
      <c r="HAO1121"/>
      <c r="HAP1121"/>
      <c r="HAQ1121"/>
      <c r="HAR1121"/>
      <c r="HAS1121"/>
      <c r="HAT1121"/>
      <c r="HAU1121"/>
      <c r="HAV1121"/>
      <c r="HAW1121"/>
      <c r="HAX1121"/>
      <c r="HAY1121"/>
      <c r="HAZ1121"/>
      <c r="HBA1121"/>
      <c r="HBB1121"/>
      <c r="HBC1121"/>
      <c r="HBD1121"/>
      <c r="HBE1121"/>
      <c r="HBF1121"/>
      <c r="HBG1121"/>
      <c r="HBH1121"/>
      <c r="HBI1121"/>
      <c r="HBJ1121"/>
      <c r="HBK1121"/>
      <c r="HBL1121"/>
      <c r="HBM1121"/>
      <c r="HBN1121"/>
      <c r="HBO1121"/>
      <c r="HBP1121"/>
      <c r="HBQ1121"/>
      <c r="HBR1121"/>
      <c r="HBS1121"/>
      <c r="HBT1121"/>
      <c r="HBU1121"/>
      <c r="HBV1121"/>
      <c r="HBW1121"/>
      <c r="HBX1121"/>
      <c r="HBY1121"/>
      <c r="HBZ1121"/>
      <c r="HCA1121"/>
      <c r="HCB1121"/>
      <c r="HCC1121"/>
      <c r="HCD1121"/>
      <c r="HCE1121"/>
      <c r="HCF1121"/>
      <c r="HCG1121"/>
      <c r="HCH1121"/>
      <c r="HCI1121"/>
      <c r="HCJ1121"/>
      <c r="HCK1121"/>
      <c r="HCL1121"/>
      <c r="HCM1121"/>
      <c r="HCN1121"/>
      <c r="HCO1121"/>
      <c r="HCP1121"/>
      <c r="HCQ1121"/>
      <c r="HCR1121"/>
      <c r="HCS1121"/>
      <c r="HCT1121"/>
      <c r="HCU1121"/>
      <c r="HCV1121"/>
      <c r="HCW1121"/>
      <c r="HCX1121"/>
      <c r="HCY1121"/>
      <c r="HCZ1121"/>
      <c r="HDA1121"/>
      <c r="HDB1121"/>
      <c r="HDC1121"/>
      <c r="HDD1121"/>
      <c r="HDE1121"/>
      <c r="HDF1121"/>
      <c r="HDG1121"/>
      <c r="HDH1121"/>
      <c r="HDI1121"/>
      <c r="HDJ1121"/>
      <c r="HDK1121"/>
      <c r="HDL1121"/>
      <c r="HDM1121"/>
      <c r="HDN1121"/>
      <c r="HDO1121"/>
      <c r="HDP1121"/>
      <c r="HDQ1121"/>
      <c r="HDR1121"/>
      <c r="HDS1121"/>
      <c r="HDT1121"/>
      <c r="HDU1121"/>
      <c r="HDV1121"/>
      <c r="HDW1121"/>
      <c r="HDX1121"/>
      <c r="HDY1121"/>
      <c r="HDZ1121"/>
      <c r="HEA1121"/>
      <c r="HEB1121"/>
      <c r="HEC1121"/>
      <c r="HED1121"/>
      <c r="HEE1121"/>
      <c r="HEF1121"/>
      <c r="HEG1121"/>
      <c r="HEH1121"/>
      <c r="HEI1121"/>
      <c r="HEJ1121"/>
      <c r="HEK1121"/>
      <c r="HEL1121"/>
      <c r="HEM1121"/>
      <c r="HEN1121"/>
      <c r="HEO1121"/>
      <c r="HEP1121"/>
      <c r="HEQ1121"/>
      <c r="HER1121"/>
      <c r="HES1121"/>
      <c r="HET1121"/>
      <c r="HEU1121"/>
      <c r="HEV1121"/>
      <c r="HEW1121"/>
      <c r="HEX1121"/>
      <c r="HEY1121"/>
      <c r="HEZ1121"/>
      <c r="HFA1121"/>
      <c r="HFB1121"/>
      <c r="HFC1121"/>
      <c r="HFD1121"/>
      <c r="HFE1121"/>
      <c r="HFF1121"/>
      <c r="HFG1121"/>
      <c r="HFH1121"/>
      <c r="HFI1121"/>
      <c r="HFJ1121"/>
      <c r="HFK1121"/>
      <c r="HFL1121"/>
      <c r="HFM1121"/>
      <c r="HFN1121"/>
      <c r="HFO1121"/>
      <c r="HFP1121"/>
      <c r="HFQ1121"/>
      <c r="HFR1121"/>
      <c r="HFS1121"/>
      <c r="HFT1121"/>
      <c r="HFU1121"/>
      <c r="HFV1121"/>
      <c r="HFW1121"/>
      <c r="HFX1121"/>
      <c r="HFY1121"/>
      <c r="HFZ1121"/>
      <c r="HGA1121"/>
      <c r="HGB1121"/>
      <c r="HGC1121"/>
      <c r="HGD1121"/>
      <c r="HGE1121"/>
      <c r="HGF1121"/>
      <c r="HGG1121"/>
      <c r="HGH1121"/>
      <c r="HGI1121"/>
      <c r="HGJ1121"/>
      <c r="HGK1121"/>
      <c r="HGL1121"/>
      <c r="HGM1121"/>
      <c r="HGN1121"/>
      <c r="HGO1121"/>
      <c r="HGP1121"/>
      <c r="HGQ1121"/>
      <c r="HGR1121"/>
      <c r="HGS1121"/>
      <c r="HGT1121"/>
      <c r="HGU1121"/>
      <c r="HGV1121"/>
      <c r="HGW1121"/>
      <c r="HGX1121"/>
      <c r="HGY1121"/>
      <c r="HGZ1121"/>
      <c r="HHA1121"/>
      <c r="HHB1121"/>
      <c r="HHC1121"/>
      <c r="HHD1121"/>
      <c r="HHE1121"/>
      <c r="HHF1121"/>
      <c r="HHG1121"/>
      <c r="HHH1121"/>
      <c r="HHI1121"/>
      <c r="HHJ1121"/>
      <c r="HHK1121"/>
      <c r="HHL1121"/>
      <c r="HHM1121"/>
      <c r="HHN1121"/>
      <c r="HHO1121"/>
      <c r="HHP1121"/>
      <c r="HHQ1121"/>
      <c r="HHR1121"/>
      <c r="HHS1121"/>
      <c r="HHT1121"/>
      <c r="HHU1121"/>
      <c r="HHV1121"/>
      <c r="HHW1121"/>
      <c r="HHX1121"/>
      <c r="HHY1121"/>
      <c r="HHZ1121"/>
      <c r="HIA1121"/>
      <c r="HIB1121"/>
      <c r="HIC1121"/>
      <c r="HID1121"/>
      <c r="HIE1121"/>
      <c r="HIF1121"/>
      <c r="HIG1121"/>
      <c r="HIH1121"/>
      <c r="HII1121"/>
      <c r="HIJ1121"/>
      <c r="HIK1121"/>
      <c r="HIL1121"/>
      <c r="HIM1121"/>
      <c r="HIN1121"/>
      <c r="HIO1121"/>
      <c r="HIP1121"/>
      <c r="HIQ1121"/>
      <c r="HIR1121"/>
      <c r="HIS1121"/>
      <c r="HIT1121"/>
      <c r="HIU1121"/>
      <c r="HIV1121"/>
      <c r="HIW1121"/>
      <c r="HIX1121"/>
      <c r="HIY1121"/>
      <c r="HIZ1121"/>
      <c r="HJA1121"/>
      <c r="HJB1121"/>
      <c r="HJC1121"/>
      <c r="HJD1121"/>
      <c r="HJE1121"/>
      <c r="HJF1121"/>
      <c r="HJG1121"/>
      <c r="HJH1121"/>
      <c r="HJI1121"/>
      <c r="HJJ1121"/>
      <c r="HJK1121"/>
      <c r="HJL1121"/>
      <c r="HJM1121"/>
      <c r="HJN1121"/>
      <c r="HJO1121"/>
      <c r="HJP1121"/>
      <c r="HJQ1121"/>
      <c r="HJR1121"/>
      <c r="HJS1121"/>
      <c r="HJT1121"/>
      <c r="HJU1121"/>
      <c r="HJV1121"/>
      <c r="HJW1121"/>
      <c r="HJX1121"/>
      <c r="HJY1121"/>
      <c r="HJZ1121"/>
      <c r="HKA1121"/>
      <c r="HKB1121"/>
      <c r="HKC1121"/>
      <c r="HKD1121"/>
      <c r="HKE1121"/>
      <c r="HKF1121"/>
      <c r="HKG1121"/>
      <c r="HKH1121"/>
      <c r="HKI1121"/>
      <c r="HKJ1121"/>
      <c r="HKK1121"/>
      <c r="HKL1121"/>
      <c r="HKM1121"/>
      <c r="HKN1121"/>
      <c r="HKO1121"/>
      <c r="HKP1121"/>
      <c r="HKQ1121"/>
      <c r="HKR1121"/>
      <c r="HKS1121"/>
      <c r="HKT1121"/>
      <c r="HKU1121"/>
      <c r="HKV1121"/>
      <c r="HKW1121"/>
      <c r="HKX1121"/>
      <c r="HKY1121"/>
      <c r="HKZ1121"/>
      <c r="HLA1121"/>
      <c r="HLB1121"/>
      <c r="HLC1121"/>
      <c r="HLD1121"/>
      <c r="HLE1121"/>
      <c r="HLF1121"/>
      <c r="HLG1121"/>
      <c r="HLH1121"/>
      <c r="HLI1121"/>
      <c r="HLJ1121"/>
      <c r="HLK1121"/>
      <c r="HLL1121"/>
      <c r="HLM1121"/>
      <c r="HLN1121"/>
      <c r="HLO1121"/>
      <c r="HLP1121"/>
      <c r="HLQ1121"/>
      <c r="HLR1121"/>
      <c r="HLS1121"/>
      <c r="HLT1121"/>
      <c r="HLU1121"/>
      <c r="HLV1121"/>
      <c r="HLW1121"/>
      <c r="HLX1121"/>
      <c r="HLY1121"/>
      <c r="HLZ1121"/>
      <c r="HMA1121"/>
      <c r="HMB1121"/>
      <c r="HMC1121"/>
      <c r="HMD1121"/>
      <c r="HME1121"/>
      <c r="HMF1121"/>
      <c r="HMG1121"/>
      <c r="HMH1121"/>
      <c r="HMI1121"/>
      <c r="HMJ1121"/>
      <c r="HMK1121"/>
      <c r="HML1121"/>
      <c r="HMM1121"/>
      <c r="HMN1121"/>
      <c r="HMO1121"/>
      <c r="HMP1121"/>
      <c r="HMQ1121"/>
      <c r="HMR1121"/>
      <c r="HMS1121"/>
      <c r="HMT1121"/>
      <c r="HMU1121"/>
      <c r="HMV1121"/>
      <c r="HMW1121"/>
      <c r="HMX1121"/>
      <c r="HMY1121"/>
      <c r="HMZ1121"/>
      <c r="HNA1121"/>
      <c r="HNB1121"/>
      <c r="HNC1121"/>
      <c r="HND1121"/>
      <c r="HNE1121"/>
      <c r="HNF1121"/>
      <c r="HNG1121"/>
      <c r="HNH1121"/>
      <c r="HNI1121"/>
      <c r="HNJ1121"/>
      <c r="HNK1121"/>
      <c r="HNL1121"/>
      <c r="HNM1121"/>
      <c r="HNN1121"/>
      <c r="HNO1121"/>
      <c r="HNP1121"/>
      <c r="HNQ1121"/>
      <c r="HNR1121"/>
      <c r="HNS1121"/>
      <c r="HNT1121"/>
      <c r="HNU1121"/>
      <c r="HNV1121"/>
      <c r="HNW1121"/>
      <c r="HNX1121"/>
      <c r="HNY1121"/>
      <c r="HNZ1121"/>
      <c r="HOA1121"/>
      <c r="HOB1121"/>
      <c r="HOC1121"/>
      <c r="HOD1121"/>
      <c r="HOE1121"/>
      <c r="HOF1121"/>
      <c r="HOG1121"/>
      <c r="HOH1121"/>
      <c r="HOI1121"/>
      <c r="HOJ1121"/>
      <c r="HOK1121"/>
      <c r="HOL1121"/>
      <c r="HOM1121"/>
      <c r="HON1121"/>
      <c r="HOO1121"/>
      <c r="HOP1121"/>
      <c r="HOQ1121"/>
      <c r="HOR1121"/>
      <c r="HOS1121"/>
      <c r="HOT1121"/>
      <c r="HOU1121"/>
      <c r="HOV1121"/>
      <c r="HOW1121"/>
      <c r="HOX1121"/>
      <c r="HOY1121"/>
      <c r="HOZ1121"/>
      <c r="HPA1121"/>
      <c r="HPB1121"/>
      <c r="HPC1121"/>
      <c r="HPD1121"/>
      <c r="HPE1121"/>
      <c r="HPF1121"/>
      <c r="HPG1121"/>
      <c r="HPH1121"/>
      <c r="HPI1121"/>
      <c r="HPJ1121"/>
      <c r="HPK1121"/>
      <c r="HPL1121"/>
      <c r="HPM1121"/>
      <c r="HPN1121"/>
      <c r="HPO1121"/>
      <c r="HPP1121"/>
      <c r="HPQ1121"/>
      <c r="HPR1121"/>
      <c r="HPS1121"/>
      <c r="HPT1121"/>
      <c r="HPU1121"/>
      <c r="HPV1121"/>
      <c r="HPW1121"/>
      <c r="HPX1121"/>
      <c r="HPY1121"/>
      <c r="HPZ1121"/>
      <c r="HQA1121"/>
      <c r="HQB1121"/>
      <c r="HQC1121"/>
      <c r="HQD1121"/>
      <c r="HQE1121"/>
      <c r="HQF1121"/>
      <c r="HQG1121"/>
      <c r="HQH1121"/>
      <c r="HQI1121"/>
      <c r="HQJ1121"/>
      <c r="HQK1121"/>
      <c r="HQL1121"/>
      <c r="HQM1121"/>
      <c r="HQN1121"/>
      <c r="HQO1121"/>
      <c r="HQP1121"/>
      <c r="HQQ1121"/>
      <c r="HQR1121"/>
      <c r="HQS1121"/>
      <c r="HQT1121"/>
      <c r="HQU1121"/>
      <c r="HQV1121"/>
      <c r="HQW1121"/>
      <c r="HQX1121"/>
      <c r="HQY1121"/>
      <c r="HQZ1121"/>
      <c r="HRA1121"/>
      <c r="HRB1121"/>
      <c r="HRC1121"/>
      <c r="HRD1121"/>
      <c r="HRE1121"/>
      <c r="HRF1121"/>
      <c r="HRG1121"/>
      <c r="HRH1121"/>
      <c r="HRI1121"/>
      <c r="HRJ1121"/>
      <c r="HRK1121"/>
      <c r="HRL1121"/>
      <c r="HRM1121"/>
      <c r="HRN1121"/>
      <c r="HRO1121"/>
      <c r="HRP1121"/>
      <c r="HRQ1121"/>
      <c r="HRR1121"/>
      <c r="HRS1121"/>
      <c r="HRT1121"/>
      <c r="HRU1121"/>
      <c r="HRV1121"/>
      <c r="HRW1121"/>
      <c r="HRX1121"/>
      <c r="HRY1121"/>
      <c r="HRZ1121"/>
      <c r="HSA1121"/>
      <c r="HSB1121"/>
      <c r="HSC1121"/>
      <c r="HSD1121"/>
      <c r="HSE1121"/>
      <c r="HSF1121"/>
      <c r="HSG1121"/>
      <c r="HSH1121"/>
      <c r="HSI1121"/>
      <c r="HSJ1121"/>
      <c r="HSK1121"/>
      <c r="HSL1121"/>
      <c r="HSM1121"/>
      <c r="HSN1121"/>
      <c r="HSO1121"/>
      <c r="HSP1121"/>
      <c r="HSQ1121"/>
      <c r="HSR1121"/>
      <c r="HSS1121"/>
      <c r="HST1121"/>
      <c r="HSU1121"/>
      <c r="HSV1121"/>
      <c r="HSW1121"/>
      <c r="HSX1121"/>
      <c r="HSY1121"/>
      <c r="HSZ1121"/>
      <c r="HTA1121"/>
      <c r="HTB1121"/>
      <c r="HTC1121"/>
      <c r="HTD1121"/>
      <c r="HTE1121"/>
      <c r="HTF1121"/>
      <c r="HTG1121"/>
      <c r="HTH1121"/>
      <c r="HTI1121"/>
      <c r="HTJ1121"/>
      <c r="HTK1121"/>
      <c r="HTL1121"/>
      <c r="HTM1121"/>
      <c r="HTN1121"/>
      <c r="HTO1121"/>
      <c r="HTP1121"/>
      <c r="HTQ1121"/>
      <c r="HTR1121"/>
      <c r="HTS1121"/>
      <c r="HTT1121"/>
      <c r="HTU1121"/>
      <c r="HTV1121"/>
      <c r="HTW1121"/>
      <c r="HTX1121"/>
      <c r="HTY1121"/>
      <c r="HTZ1121"/>
      <c r="HUA1121"/>
      <c r="HUB1121"/>
      <c r="HUC1121"/>
      <c r="HUD1121"/>
      <c r="HUE1121"/>
      <c r="HUF1121"/>
      <c r="HUG1121"/>
      <c r="HUH1121"/>
      <c r="HUI1121"/>
      <c r="HUJ1121"/>
      <c r="HUK1121"/>
      <c r="HUL1121"/>
      <c r="HUM1121"/>
      <c r="HUN1121"/>
      <c r="HUO1121"/>
      <c r="HUP1121"/>
      <c r="HUQ1121"/>
      <c r="HUR1121"/>
      <c r="HUS1121"/>
      <c r="HUT1121"/>
      <c r="HUU1121"/>
      <c r="HUV1121"/>
      <c r="HUW1121"/>
      <c r="HUX1121"/>
      <c r="HUY1121"/>
      <c r="HUZ1121"/>
      <c r="HVA1121"/>
      <c r="HVB1121"/>
      <c r="HVC1121"/>
      <c r="HVD1121"/>
      <c r="HVE1121"/>
      <c r="HVF1121"/>
      <c r="HVG1121"/>
      <c r="HVH1121"/>
      <c r="HVI1121"/>
      <c r="HVJ1121"/>
      <c r="HVK1121"/>
      <c r="HVL1121"/>
      <c r="HVM1121"/>
      <c r="HVN1121"/>
      <c r="HVO1121"/>
      <c r="HVP1121"/>
      <c r="HVQ1121"/>
      <c r="HVR1121"/>
      <c r="HVS1121"/>
      <c r="HVT1121"/>
      <c r="HVU1121"/>
      <c r="HVV1121"/>
      <c r="HVW1121"/>
      <c r="HVX1121"/>
      <c r="HVY1121"/>
      <c r="HVZ1121"/>
      <c r="HWA1121"/>
      <c r="HWB1121"/>
      <c r="HWC1121"/>
      <c r="HWD1121"/>
      <c r="HWE1121"/>
      <c r="HWF1121"/>
      <c r="HWG1121"/>
      <c r="HWH1121"/>
      <c r="HWI1121"/>
      <c r="HWJ1121"/>
      <c r="HWK1121"/>
      <c r="HWL1121"/>
      <c r="HWM1121"/>
      <c r="HWN1121"/>
      <c r="HWO1121"/>
      <c r="HWP1121"/>
      <c r="HWQ1121"/>
      <c r="HWR1121"/>
      <c r="HWS1121"/>
      <c r="HWT1121"/>
      <c r="HWU1121"/>
      <c r="HWV1121"/>
      <c r="HWW1121"/>
      <c r="HWX1121"/>
      <c r="HWY1121"/>
      <c r="HWZ1121"/>
      <c r="HXA1121"/>
      <c r="HXB1121"/>
      <c r="HXC1121"/>
      <c r="HXD1121"/>
      <c r="HXE1121"/>
      <c r="HXF1121"/>
      <c r="HXG1121"/>
      <c r="HXH1121"/>
      <c r="HXI1121"/>
      <c r="HXJ1121"/>
      <c r="HXK1121"/>
      <c r="HXL1121"/>
      <c r="HXM1121"/>
      <c r="HXN1121"/>
      <c r="HXO1121"/>
      <c r="HXP1121"/>
      <c r="HXQ1121"/>
      <c r="HXR1121"/>
      <c r="HXS1121"/>
      <c r="HXT1121"/>
      <c r="HXU1121"/>
      <c r="HXV1121"/>
      <c r="HXW1121"/>
      <c r="HXX1121"/>
      <c r="HXY1121"/>
      <c r="HXZ1121"/>
      <c r="HYA1121"/>
      <c r="HYB1121"/>
      <c r="HYC1121"/>
      <c r="HYD1121"/>
      <c r="HYE1121"/>
      <c r="HYF1121"/>
      <c r="HYG1121"/>
      <c r="HYH1121"/>
      <c r="HYI1121"/>
      <c r="HYJ1121"/>
      <c r="HYK1121"/>
      <c r="HYL1121"/>
      <c r="HYM1121"/>
      <c r="HYN1121"/>
      <c r="HYO1121"/>
      <c r="HYP1121"/>
      <c r="HYQ1121"/>
      <c r="HYR1121"/>
      <c r="HYS1121"/>
      <c r="HYT1121"/>
      <c r="HYU1121"/>
      <c r="HYV1121"/>
      <c r="HYW1121"/>
      <c r="HYX1121"/>
      <c r="HYY1121"/>
      <c r="HYZ1121"/>
      <c r="HZA1121"/>
      <c r="HZB1121"/>
      <c r="HZC1121"/>
      <c r="HZD1121"/>
      <c r="HZE1121"/>
      <c r="HZF1121"/>
      <c r="HZG1121"/>
      <c r="HZH1121"/>
      <c r="HZI1121"/>
      <c r="HZJ1121"/>
      <c r="HZK1121"/>
      <c r="HZL1121"/>
      <c r="HZM1121"/>
      <c r="HZN1121"/>
      <c r="HZO1121"/>
      <c r="HZP1121"/>
      <c r="HZQ1121"/>
      <c r="HZR1121"/>
      <c r="HZS1121"/>
      <c r="HZT1121"/>
      <c r="HZU1121"/>
      <c r="HZV1121"/>
      <c r="HZW1121"/>
      <c r="HZX1121"/>
      <c r="HZY1121"/>
      <c r="HZZ1121"/>
      <c r="IAA1121"/>
      <c r="IAB1121"/>
      <c r="IAC1121"/>
      <c r="IAD1121"/>
      <c r="IAE1121"/>
      <c r="IAF1121"/>
      <c r="IAG1121"/>
      <c r="IAH1121"/>
      <c r="IAI1121"/>
      <c r="IAJ1121"/>
      <c r="IAK1121"/>
      <c r="IAL1121"/>
      <c r="IAM1121"/>
      <c r="IAN1121"/>
      <c r="IAO1121"/>
      <c r="IAP1121"/>
      <c r="IAQ1121"/>
      <c r="IAR1121"/>
      <c r="IAS1121"/>
      <c r="IAT1121"/>
      <c r="IAU1121"/>
      <c r="IAV1121"/>
      <c r="IAW1121"/>
      <c r="IAX1121"/>
      <c r="IAY1121"/>
      <c r="IAZ1121"/>
      <c r="IBA1121"/>
      <c r="IBB1121"/>
      <c r="IBC1121"/>
      <c r="IBD1121"/>
      <c r="IBE1121"/>
      <c r="IBF1121"/>
      <c r="IBG1121"/>
      <c r="IBH1121"/>
      <c r="IBI1121"/>
      <c r="IBJ1121"/>
      <c r="IBK1121"/>
      <c r="IBL1121"/>
      <c r="IBM1121"/>
      <c r="IBN1121"/>
      <c r="IBO1121"/>
      <c r="IBP1121"/>
      <c r="IBQ1121"/>
      <c r="IBR1121"/>
      <c r="IBS1121"/>
      <c r="IBT1121"/>
      <c r="IBU1121"/>
      <c r="IBV1121"/>
      <c r="IBW1121"/>
      <c r="IBX1121"/>
      <c r="IBY1121"/>
      <c r="IBZ1121"/>
      <c r="ICA1121"/>
      <c r="ICB1121"/>
      <c r="ICC1121"/>
      <c r="ICD1121"/>
      <c r="ICE1121"/>
      <c r="ICF1121"/>
      <c r="ICG1121"/>
      <c r="ICH1121"/>
      <c r="ICI1121"/>
      <c r="ICJ1121"/>
      <c r="ICK1121"/>
      <c r="ICL1121"/>
      <c r="ICM1121"/>
      <c r="ICN1121"/>
      <c r="ICO1121"/>
      <c r="ICP1121"/>
      <c r="ICQ1121"/>
      <c r="ICR1121"/>
      <c r="ICS1121"/>
      <c r="ICT1121"/>
      <c r="ICU1121"/>
      <c r="ICV1121"/>
      <c r="ICW1121"/>
      <c r="ICX1121"/>
      <c r="ICY1121"/>
      <c r="ICZ1121"/>
      <c r="IDA1121"/>
      <c r="IDB1121"/>
      <c r="IDC1121"/>
      <c r="IDD1121"/>
      <c r="IDE1121"/>
      <c r="IDF1121"/>
      <c r="IDG1121"/>
      <c r="IDH1121"/>
      <c r="IDI1121"/>
      <c r="IDJ1121"/>
      <c r="IDK1121"/>
      <c r="IDL1121"/>
      <c r="IDM1121"/>
      <c r="IDN1121"/>
      <c r="IDO1121"/>
      <c r="IDP1121"/>
      <c r="IDQ1121"/>
      <c r="IDR1121"/>
      <c r="IDS1121"/>
      <c r="IDT1121"/>
      <c r="IDU1121"/>
      <c r="IDV1121"/>
      <c r="IDW1121"/>
      <c r="IDX1121"/>
      <c r="IDY1121"/>
      <c r="IDZ1121"/>
      <c r="IEA1121"/>
      <c r="IEB1121"/>
      <c r="IEC1121"/>
      <c r="IED1121"/>
      <c r="IEE1121"/>
      <c r="IEF1121"/>
      <c r="IEG1121"/>
      <c r="IEH1121"/>
      <c r="IEI1121"/>
      <c r="IEJ1121"/>
      <c r="IEK1121"/>
      <c r="IEL1121"/>
      <c r="IEM1121"/>
      <c r="IEN1121"/>
      <c r="IEO1121"/>
      <c r="IEP1121"/>
      <c r="IEQ1121"/>
      <c r="IER1121"/>
      <c r="IES1121"/>
      <c r="IET1121"/>
      <c r="IEU1121"/>
      <c r="IEV1121"/>
      <c r="IEW1121"/>
      <c r="IEX1121"/>
      <c r="IEY1121"/>
      <c r="IEZ1121"/>
      <c r="IFA1121"/>
      <c r="IFB1121"/>
      <c r="IFC1121"/>
      <c r="IFD1121"/>
      <c r="IFE1121"/>
      <c r="IFF1121"/>
      <c r="IFG1121"/>
      <c r="IFH1121"/>
      <c r="IFI1121"/>
      <c r="IFJ1121"/>
      <c r="IFK1121"/>
      <c r="IFL1121"/>
      <c r="IFM1121"/>
      <c r="IFN1121"/>
      <c r="IFO1121"/>
      <c r="IFP1121"/>
      <c r="IFQ1121"/>
      <c r="IFR1121"/>
      <c r="IFS1121"/>
      <c r="IFT1121"/>
      <c r="IFU1121"/>
      <c r="IFV1121"/>
      <c r="IFW1121"/>
      <c r="IFX1121"/>
      <c r="IFY1121"/>
      <c r="IFZ1121"/>
      <c r="IGA1121"/>
      <c r="IGB1121"/>
      <c r="IGC1121"/>
      <c r="IGD1121"/>
      <c r="IGE1121"/>
      <c r="IGF1121"/>
      <c r="IGG1121"/>
      <c r="IGH1121"/>
      <c r="IGI1121"/>
      <c r="IGJ1121"/>
      <c r="IGK1121"/>
      <c r="IGL1121"/>
      <c r="IGM1121"/>
      <c r="IGN1121"/>
      <c r="IGO1121"/>
      <c r="IGP1121"/>
      <c r="IGQ1121"/>
      <c r="IGR1121"/>
      <c r="IGS1121"/>
      <c r="IGT1121"/>
      <c r="IGU1121"/>
      <c r="IGV1121"/>
      <c r="IGW1121"/>
      <c r="IGX1121"/>
      <c r="IGY1121"/>
      <c r="IGZ1121"/>
      <c r="IHA1121"/>
      <c r="IHB1121"/>
      <c r="IHC1121"/>
      <c r="IHD1121"/>
      <c r="IHE1121"/>
      <c r="IHF1121"/>
      <c r="IHG1121"/>
      <c r="IHH1121"/>
      <c r="IHI1121"/>
      <c r="IHJ1121"/>
      <c r="IHK1121"/>
      <c r="IHL1121"/>
      <c r="IHM1121"/>
      <c r="IHN1121"/>
      <c r="IHO1121"/>
      <c r="IHP1121"/>
      <c r="IHQ1121"/>
      <c r="IHR1121"/>
      <c r="IHS1121"/>
      <c r="IHT1121"/>
      <c r="IHU1121"/>
      <c r="IHV1121"/>
      <c r="IHW1121"/>
      <c r="IHX1121"/>
      <c r="IHY1121"/>
      <c r="IHZ1121"/>
      <c r="IIA1121"/>
      <c r="IIB1121"/>
      <c r="IIC1121"/>
      <c r="IID1121"/>
      <c r="IIE1121"/>
      <c r="IIF1121"/>
      <c r="IIG1121"/>
      <c r="IIH1121"/>
      <c r="III1121"/>
      <c r="IIJ1121"/>
      <c r="IIK1121"/>
      <c r="IIL1121"/>
      <c r="IIM1121"/>
      <c r="IIN1121"/>
      <c r="IIO1121"/>
      <c r="IIP1121"/>
      <c r="IIQ1121"/>
      <c r="IIR1121"/>
      <c r="IIS1121"/>
      <c r="IIT1121"/>
      <c r="IIU1121"/>
      <c r="IIV1121"/>
      <c r="IIW1121"/>
      <c r="IIX1121"/>
      <c r="IIY1121"/>
      <c r="IIZ1121"/>
      <c r="IJA1121"/>
      <c r="IJB1121"/>
      <c r="IJC1121"/>
      <c r="IJD1121"/>
      <c r="IJE1121"/>
      <c r="IJF1121"/>
      <c r="IJG1121"/>
      <c r="IJH1121"/>
      <c r="IJI1121"/>
      <c r="IJJ1121"/>
      <c r="IJK1121"/>
      <c r="IJL1121"/>
      <c r="IJM1121"/>
      <c r="IJN1121"/>
      <c r="IJO1121"/>
      <c r="IJP1121"/>
      <c r="IJQ1121"/>
      <c r="IJR1121"/>
      <c r="IJS1121"/>
      <c r="IJT1121"/>
      <c r="IJU1121"/>
      <c r="IJV1121"/>
      <c r="IJW1121"/>
      <c r="IJX1121"/>
      <c r="IJY1121"/>
      <c r="IJZ1121"/>
      <c r="IKA1121"/>
      <c r="IKB1121"/>
      <c r="IKC1121"/>
      <c r="IKD1121"/>
      <c r="IKE1121"/>
      <c r="IKF1121"/>
      <c r="IKG1121"/>
      <c r="IKH1121"/>
      <c r="IKI1121"/>
      <c r="IKJ1121"/>
      <c r="IKK1121"/>
      <c r="IKL1121"/>
      <c r="IKM1121"/>
      <c r="IKN1121"/>
      <c r="IKO1121"/>
      <c r="IKP1121"/>
      <c r="IKQ1121"/>
      <c r="IKR1121"/>
      <c r="IKS1121"/>
      <c r="IKT1121"/>
      <c r="IKU1121"/>
      <c r="IKV1121"/>
      <c r="IKW1121"/>
      <c r="IKX1121"/>
      <c r="IKY1121"/>
      <c r="IKZ1121"/>
      <c r="ILA1121"/>
      <c r="ILB1121"/>
      <c r="ILC1121"/>
      <c r="ILD1121"/>
      <c r="ILE1121"/>
      <c r="ILF1121"/>
      <c r="ILG1121"/>
      <c r="ILH1121"/>
      <c r="ILI1121"/>
      <c r="ILJ1121"/>
      <c r="ILK1121"/>
      <c r="ILL1121"/>
      <c r="ILM1121"/>
      <c r="ILN1121"/>
      <c r="ILO1121"/>
      <c r="ILP1121"/>
      <c r="ILQ1121"/>
      <c r="ILR1121"/>
      <c r="ILS1121"/>
      <c r="ILT1121"/>
      <c r="ILU1121"/>
      <c r="ILV1121"/>
      <c r="ILW1121"/>
      <c r="ILX1121"/>
      <c r="ILY1121"/>
      <c r="ILZ1121"/>
      <c r="IMA1121"/>
      <c r="IMB1121"/>
      <c r="IMC1121"/>
      <c r="IMD1121"/>
      <c r="IME1121"/>
      <c r="IMF1121"/>
      <c r="IMG1121"/>
      <c r="IMH1121"/>
      <c r="IMI1121"/>
      <c r="IMJ1121"/>
      <c r="IMK1121"/>
      <c r="IML1121"/>
      <c r="IMM1121"/>
      <c r="IMN1121"/>
      <c r="IMO1121"/>
      <c r="IMP1121"/>
      <c r="IMQ1121"/>
      <c r="IMR1121"/>
      <c r="IMS1121"/>
      <c r="IMT1121"/>
      <c r="IMU1121"/>
      <c r="IMV1121"/>
      <c r="IMW1121"/>
      <c r="IMX1121"/>
      <c r="IMY1121"/>
      <c r="IMZ1121"/>
      <c r="INA1121"/>
      <c r="INB1121"/>
      <c r="INC1121"/>
      <c r="IND1121"/>
      <c r="INE1121"/>
      <c r="INF1121"/>
      <c r="ING1121"/>
      <c r="INH1121"/>
      <c r="INI1121"/>
      <c r="INJ1121"/>
      <c r="INK1121"/>
      <c r="INL1121"/>
      <c r="INM1121"/>
      <c r="INN1121"/>
      <c r="INO1121"/>
      <c r="INP1121"/>
      <c r="INQ1121"/>
      <c r="INR1121"/>
      <c r="INS1121"/>
      <c r="INT1121"/>
      <c r="INU1121"/>
      <c r="INV1121"/>
      <c r="INW1121"/>
      <c r="INX1121"/>
      <c r="INY1121"/>
      <c r="INZ1121"/>
      <c r="IOA1121"/>
      <c r="IOB1121"/>
      <c r="IOC1121"/>
      <c r="IOD1121"/>
      <c r="IOE1121"/>
      <c r="IOF1121"/>
      <c r="IOG1121"/>
      <c r="IOH1121"/>
      <c r="IOI1121"/>
      <c r="IOJ1121"/>
      <c r="IOK1121"/>
      <c r="IOL1121"/>
      <c r="IOM1121"/>
      <c r="ION1121"/>
      <c r="IOO1121"/>
      <c r="IOP1121"/>
      <c r="IOQ1121"/>
      <c r="IOR1121"/>
      <c r="IOS1121"/>
      <c r="IOT1121"/>
      <c r="IOU1121"/>
      <c r="IOV1121"/>
      <c r="IOW1121"/>
      <c r="IOX1121"/>
      <c r="IOY1121"/>
      <c r="IOZ1121"/>
      <c r="IPA1121"/>
      <c r="IPB1121"/>
      <c r="IPC1121"/>
      <c r="IPD1121"/>
      <c r="IPE1121"/>
      <c r="IPF1121"/>
      <c r="IPG1121"/>
      <c r="IPH1121"/>
      <c r="IPI1121"/>
      <c r="IPJ1121"/>
      <c r="IPK1121"/>
      <c r="IPL1121"/>
      <c r="IPM1121"/>
      <c r="IPN1121"/>
      <c r="IPO1121"/>
      <c r="IPP1121"/>
      <c r="IPQ1121"/>
      <c r="IPR1121"/>
      <c r="IPS1121"/>
      <c r="IPT1121"/>
      <c r="IPU1121"/>
      <c r="IPV1121"/>
      <c r="IPW1121"/>
      <c r="IPX1121"/>
      <c r="IPY1121"/>
      <c r="IPZ1121"/>
      <c r="IQA1121"/>
      <c r="IQB1121"/>
      <c r="IQC1121"/>
      <c r="IQD1121"/>
      <c r="IQE1121"/>
      <c r="IQF1121"/>
      <c r="IQG1121"/>
      <c r="IQH1121"/>
      <c r="IQI1121"/>
      <c r="IQJ1121"/>
      <c r="IQK1121"/>
      <c r="IQL1121"/>
      <c r="IQM1121"/>
      <c r="IQN1121"/>
      <c r="IQO1121"/>
      <c r="IQP1121"/>
      <c r="IQQ1121"/>
      <c r="IQR1121"/>
      <c r="IQS1121"/>
      <c r="IQT1121"/>
      <c r="IQU1121"/>
      <c r="IQV1121"/>
      <c r="IQW1121"/>
      <c r="IQX1121"/>
      <c r="IQY1121"/>
      <c r="IQZ1121"/>
      <c r="IRA1121"/>
      <c r="IRB1121"/>
      <c r="IRC1121"/>
      <c r="IRD1121"/>
      <c r="IRE1121"/>
      <c r="IRF1121"/>
      <c r="IRG1121"/>
      <c r="IRH1121"/>
      <c r="IRI1121"/>
      <c r="IRJ1121"/>
      <c r="IRK1121"/>
      <c r="IRL1121"/>
      <c r="IRM1121"/>
      <c r="IRN1121"/>
      <c r="IRO1121"/>
      <c r="IRP1121"/>
      <c r="IRQ1121"/>
      <c r="IRR1121"/>
      <c r="IRS1121"/>
      <c r="IRT1121"/>
      <c r="IRU1121"/>
      <c r="IRV1121"/>
      <c r="IRW1121"/>
      <c r="IRX1121"/>
      <c r="IRY1121"/>
      <c r="IRZ1121"/>
      <c r="ISA1121"/>
      <c r="ISB1121"/>
      <c r="ISC1121"/>
      <c r="ISD1121"/>
      <c r="ISE1121"/>
      <c r="ISF1121"/>
      <c r="ISG1121"/>
      <c r="ISH1121"/>
      <c r="ISI1121"/>
      <c r="ISJ1121"/>
      <c r="ISK1121"/>
      <c r="ISL1121"/>
      <c r="ISM1121"/>
      <c r="ISN1121"/>
      <c r="ISO1121"/>
      <c r="ISP1121"/>
      <c r="ISQ1121"/>
      <c r="ISR1121"/>
      <c r="ISS1121"/>
      <c r="IST1121"/>
      <c r="ISU1121"/>
      <c r="ISV1121"/>
      <c r="ISW1121"/>
      <c r="ISX1121"/>
      <c r="ISY1121"/>
      <c r="ISZ1121"/>
      <c r="ITA1121"/>
      <c r="ITB1121"/>
      <c r="ITC1121"/>
      <c r="ITD1121"/>
      <c r="ITE1121"/>
      <c r="ITF1121"/>
      <c r="ITG1121"/>
      <c r="ITH1121"/>
      <c r="ITI1121"/>
      <c r="ITJ1121"/>
      <c r="ITK1121"/>
      <c r="ITL1121"/>
      <c r="ITM1121"/>
      <c r="ITN1121"/>
      <c r="ITO1121"/>
      <c r="ITP1121"/>
      <c r="ITQ1121"/>
      <c r="ITR1121"/>
      <c r="ITS1121"/>
      <c r="ITT1121"/>
      <c r="ITU1121"/>
      <c r="ITV1121"/>
      <c r="ITW1121"/>
      <c r="ITX1121"/>
      <c r="ITY1121"/>
      <c r="ITZ1121"/>
      <c r="IUA1121"/>
      <c r="IUB1121"/>
      <c r="IUC1121"/>
      <c r="IUD1121"/>
      <c r="IUE1121"/>
      <c r="IUF1121"/>
      <c r="IUG1121"/>
      <c r="IUH1121"/>
      <c r="IUI1121"/>
      <c r="IUJ1121"/>
      <c r="IUK1121"/>
      <c r="IUL1121"/>
      <c r="IUM1121"/>
      <c r="IUN1121"/>
      <c r="IUO1121"/>
      <c r="IUP1121"/>
      <c r="IUQ1121"/>
      <c r="IUR1121"/>
      <c r="IUS1121"/>
      <c r="IUT1121"/>
      <c r="IUU1121"/>
      <c r="IUV1121"/>
      <c r="IUW1121"/>
      <c r="IUX1121"/>
      <c r="IUY1121"/>
      <c r="IUZ1121"/>
      <c r="IVA1121"/>
      <c r="IVB1121"/>
      <c r="IVC1121"/>
      <c r="IVD1121"/>
      <c r="IVE1121"/>
      <c r="IVF1121"/>
      <c r="IVG1121"/>
      <c r="IVH1121"/>
      <c r="IVI1121"/>
      <c r="IVJ1121"/>
      <c r="IVK1121"/>
      <c r="IVL1121"/>
      <c r="IVM1121"/>
      <c r="IVN1121"/>
      <c r="IVO1121"/>
      <c r="IVP1121"/>
      <c r="IVQ1121"/>
      <c r="IVR1121"/>
      <c r="IVS1121"/>
      <c r="IVT1121"/>
      <c r="IVU1121"/>
      <c r="IVV1121"/>
      <c r="IVW1121"/>
      <c r="IVX1121"/>
      <c r="IVY1121"/>
      <c r="IVZ1121"/>
      <c r="IWA1121"/>
      <c r="IWB1121"/>
      <c r="IWC1121"/>
      <c r="IWD1121"/>
      <c r="IWE1121"/>
      <c r="IWF1121"/>
      <c r="IWG1121"/>
      <c r="IWH1121"/>
      <c r="IWI1121"/>
      <c r="IWJ1121"/>
      <c r="IWK1121"/>
      <c r="IWL1121"/>
      <c r="IWM1121"/>
      <c r="IWN1121"/>
      <c r="IWO1121"/>
      <c r="IWP1121"/>
      <c r="IWQ1121"/>
      <c r="IWR1121"/>
      <c r="IWS1121"/>
      <c r="IWT1121"/>
      <c r="IWU1121"/>
      <c r="IWV1121"/>
      <c r="IWW1121"/>
      <c r="IWX1121"/>
      <c r="IWY1121"/>
      <c r="IWZ1121"/>
      <c r="IXA1121"/>
      <c r="IXB1121"/>
      <c r="IXC1121"/>
      <c r="IXD1121"/>
      <c r="IXE1121"/>
      <c r="IXF1121"/>
      <c r="IXG1121"/>
      <c r="IXH1121"/>
      <c r="IXI1121"/>
      <c r="IXJ1121"/>
      <c r="IXK1121"/>
      <c r="IXL1121"/>
      <c r="IXM1121"/>
      <c r="IXN1121"/>
      <c r="IXO1121"/>
      <c r="IXP1121"/>
      <c r="IXQ1121"/>
      <c r="IXR1121"/>
      <c r="IXS1121"/>
      <c r="IXT1121"/>
      <c r="IXU1121"/>
      <c r="IXV1121"/>
      <c r="IXW1121"/>
      <c r="IXX1121"/>
      <c r="IXY1121"/>
      <c r="IXZ1121"/>
      <c r="IYA1121"/>
      <c r="IYB1121"/>
      <c r="IYC1121"/>
      <c r="IYD1121"/>
      <c r="IYE1121"/>
      <c r="IYF1121"/>
      <c r="IYG1121"/>
      <c r="IYH1121"/>
      <c r="IYI1121"/>
      <c r="IYJ1121"/>
      <c r="IYK1121"/>
      <c r="IYL1121"/>
      <c r="IYM1121"/>
      <c r="IYN1121"/>
      <c r="IYO1121"/>
      <c r="IYP1121"/>
      <c r="IYQ1121"/>
      <c r="IYR1121"/>
      <c r="IYS1121"/>
      <c r="IYT1121"/>
      <c r="IYU1121"/>
      <c r="IYV1121"/>
      <c r="IYW1121"/>
      <c r="IYX1121"/>
      <c r="IYY1121"/>
      <c r="IYZ1121"/>
      <c r="IZA1121"/>
      <c r="IZB1121"/>
      <c r="IZC1121"/>
      <c r="IZD1121"/>
      <c r="IZE1121"/>
      <c r="IZF1121"/>
      <c r="IZG1121"/>
      <c r="IZH1121"/>
      <c r="IZI1121"/>
      <c r="IZJ1121"/>
      <c r="IZK1121"/>
      <c r="IZL1121"/>
      <c r="IZM1121"/>
      <c r="IZN1121"/>
      <c r="IZO1121"/>
      <c r="IZP1121"/>
      <c r="IZQ1121"/>
      <c r="IZR1121"/>
      <c r="IZS1121"/>
      <c r="IZT1121"/>
      <c r="IZU1121"/>
      <c r="IZV1121"/>
      <c r="IZW1121"/>
      <c r="IZX1121"/>
      <c r="IZY1121"/>
      <c r="IZZ1121"/>
      <c r="JAA1121"/>
      <c r="JAB1121"/>
      <c r="JAC1121"/>
      <c r="JAD1121"/>
      <c r="JAE1121"/>
      <c r="JAF1121"/>
      <c r="JAG1121"/>
      <c r="JAH1121"/>
      <c r="JAI1121"/>
      <c r="JAJ1121"/>
      <c r="JAK1121"/>
      <c r="JAL1121"/>
      <c r="JAM1121"/>
      <c r="JAN1121"/>
      <c r="JAO1121"/>
      <c r="JAP1121"/>
      <c r="JAQ1121"/>
      <c r="JAR1121"/>
      <c r="JAS1121"/>
      <c r="JAT1121"/>
      <c r="JAU1121"/>
      <c r="JAV1121"/>
      <c r="JAW1121"/>
      <c r="JAX1121"/>
      <c r="JAY1121"/>
      <c r="JAZ1121"/>
      <c r="JBA1121"/>
      <c r="JBB1121"/>
      <c r="JBC1121"/>
      <c r="JBD1121"/>
      <c r="JBE1121"/>
      <c r="JBF1121"/>
      <c r="JBG1121"/>
      <c r="JBH1121"/>
      <c r="JBI1121"/>
      <c r="JBJ1121"/>
      <c r="JBK1121"/>
      <c r="JBL1121"/>
      <c r="JBM1121"/>
      <c r="JBN1121"/>
      <c r="JBO1121"/>
      <c r="JBP1121"/>
      <c r="JBQ1121"/>
      <c r="JBR1121"/>
      <c r="JBS1121"/>
      <c r="JBT1121"/>
      <c r="JBU1121"/>
      <c r="JBV1121"/>
      <c r="JBW1121"/>
      <c r="JBX1121"/>
      <c r="JBY1121"/>
      <c r="JBZ1121"/>
      <c r="JCA1121"/>
      <c r="JCB1121"/>
      <c r="JCC1121"/>
      <c r="JCD1121"/>
      <c r="JCE1121"/>
      <c r="JCF1121"/>
      <c r="JCG1121"/>
      <c r="JCH1121"/>
      <c r="JCI1121"/>
      <c r="JCJ1121"/>
      <c r="JCK1121"/>
      <c r="JCL1121"/>
      <c r="JCM1121"/>
      <c r="JCN1121"/>
      <c r="JCO1121"/>
      <c r="JCP1121"/>
      <c r="JCQ1121"/>
      <c r="JCR1121"/>
      <c r="JCS1121"/>
      <c r="JCT1121"/>
      <c r="JCU1121"/>
      <c r="JCV1121"/>
      <c r="JCW1121"/>
      <c r="JCX1121"/>
      <c r="JCY1121"/>
      <c r="JCZ1121"/>
      <c r="JDA1121"/>
      <c r="JDB1121"/>
      <c r="JDC1121"/>
      <c r="JDD1121"/>
      <c r="JDE1121"/>
      <c r="JDF1121"/>
      <c r="JDG1121"/>
      <c r="JDH1121"/>
      <c r="JDI1121"/>
      <c r="JDJ1121"/>
      <c r="JDK1121"/>
      <c r="JDL1121"/>
      <c r="JDM1121"/>
      <c r="JDN1121"/>
      <c r="JDO1121"/>
      <c r="JDP1121"/>
      <c r="JDQ1121"/>
      <c r="JDR1121"/>
      <c r="JDS1121"/>
      <c r="JDT1121"/>
      <c r="JDU1121"/>
      <c r="JDV1121"/>
      <c r="JDW1121"/>
      <c r="JDX1121"/>
      <c r="JDY1121"/>
      <c r="JDZ1121"/>
      <c r="JEA1121"/>
      <c r="JEB1121"/>
      <c r="JEC1121"/>
      <c r="JED1121"/>
      <c r="JEE1121"/>
      <c r="JEF1121"/>
      <c r="JEG1121"/>
      <c r="JEH1121"/>
      <c r="JEI1121"/>
      <c r="JEJ1121"/>
      <c r="JEK1121"/>
      <c r="JEL1121"/>
      <c r="JEM1121"/>
      <c r="JEN1121"/>
      <c r="JEO1121"/>
      <c r="JEP1121"/>
      <c r="JEQ1121"/>
      <c r="JER1121"/>
      <c r="JES1121"/>
      <c r="JET1121"/>
      <c r="JEU1121"/>
      <c r="JEV1121"/>
      <c r="JEW1121"/>
      <c r="JEX1121"/>
      <c r="JEY1121"/>
      <c r="JEZ1121"/>
      <c r="JFA1121"/>
      <c r="JFB1121"/>
      <c r="JFC1121"/>
      <c r="JFD1121"/>
      <c r="JFE1121"/>
      <c r="JFF1121"/>
      <c r="JFG1121"/>
      <c r="JFH1121"/>
      <c r="JFI1121"/>
      <c r="JFJ1121"/>
      <c r="JFK1121"/>
      <c r="JFL1121"/>
      <c r="JFM1121"/>
      <c r="JFN1121"/>
      <c r="JFO1121"/>
      <c r="JFP1121"/>
      <c r="JFQ1121"/>
      <c r="JFR1121"/>
      <c r="JFS1121"/>
      <c r="JFT1121"/>
      <c r="JFU1121"/>
      <c r="JFV1121"/>
      <c r="JFW1121"/>
      <c r="JFX1121"/>
      <c r="JFY1121"/>
      <c r="JFZ1121"/>
      <c r="JGA1121"/>
      <c r="JGB1121"/>
      <c r="JGC1121"/>
      <c r="JGD1121"/>
      <c r="JGE1121"/>
      <c r="JGF1121"/>
      <c r="JGG1121"/>
      <c r="JGH1121"/>
      <c r="JGI1121"/>
      <c r="JGJ1121"/>
      <c r="JGK1121"/>
      <c r="JGL1121"/>
      <c r="JGM1121"/>
      <c r="JGN1121"/>
      <c r="JGO1121"/>
      <c r="JGP1121"/>
      <c r="JGQ1121"/>
      <c r="JGR1121"/>
      <c r="JGS1121"/>
      <c r="JGT1121"/>
      <c r="JGU1121"/>
      <c r="JGV1121"/>
      <c r="JGW1121"/>
      <c r="JGX1121"/>
      <c r="JGY1121"/>
      <c r="JGZ1121"/>
      <c r="JHA1121"/>
      <c r="JHB1121"/>
      <c r="JHC1121"/>
      <c r="JHD1121"/>
      <c r="JHE1121"/>
      <c r="JHF1121"/>
      <c r="JHG1121"/>
      <c r="JHH1121"/>
      <c r="JHI1121"/>
      <c r="JHJ1121"/>
      <c r="JHK1121"/>
      <c r="JHL1121"/>
      <c r="JHM1121"/>
      <c r="JHN1121"/>
      <c r="JHO1121"/>
      <c r="JHP1121"/>
      <c r="JHQ1121"/>
      <c r="JHR1121"/>
      <c r="JHS1121"/>
      <c r="JHT1121"/>
      <c r="JHU1121"/>
      <c r="JHV1121"/>
      <c r="JHW1121"/>
      <c r="JHX1121"/>
      <c r="JHY1121"/>
      <c r="JHZ1121"/>
      <c r="JIA1121"/>
      <c r="JIB1121"/>
      <c r="JIC1121"/>
      <c r="JID1121"/>
      <c r="JIE1121"/>
      <c r="JIF1121"/>
      <c r="JIG1121"/>
      <c r="JIH1121"/>
      <c r="JII1121"/>
      <c r="JIJ1121"/>
      <c r="JIK1121"/>
      <c r="JIL1121"/>
      <c r="JIM1121"/>
      <c r="JIN1121"/>
      <c r="JIO1121"/>
      <c r="JIP1121"/>
      <c r="JIQ1121"/>
      <c r="JIR1121"/>
      <c r="JIS1121"/>
      <c r="JIT1121"/>
      <c r="JIU1121"/>
      <c r="JIV1121"/>
      <c r="JIW1121"/>
      <c r="JIX1121"/>
      <c r="JIY1121"/>
      <c r="JIZ1121"/>
      <c r="JJA1121"/>
      <c r="JJB1121"/>
      <c r="JJC1121"/>
      <c r="JJD1121"/>
      <c r="JJE1121"/>
      <c r="JJF1121"/>
      <c r="JJG1121"/>
      <c r="JJH1121"/>
      <c r="JJI1121"/>
      <c r="JJJ1121"/>
      <c r="JJK1121"/>
      <c r="JJL1121"/>
      <c r="JJM1121"/>
      <c r="JJN1121"/>
      <c r="JJO1121"/>
      <c r="JJP1121"/>
      <c r="JJQ1121"/>
      <c r="JJR1121"/>
      <c r="JJS1121"/>
      <c r="JJT1121"/>
      <c r="JJU1121"/>
      <c r="JJV1121"/>
      <c r="JJW1121"/>
      <c r="JJX1121"/>
      <c r="JJY1121"/>
      <c r="JJZ1121"/>
      <c r="JKA1121"/>
      <c r="JKB1121"/>
      <c r="JKC1121"/>
      <c r="JKD1121"/>
      <c r="JKE1121"/>
      <c r="JKF1121"/>
      <c r="JKG1121"/>
      <c r="JKH1121"/>
      <c r="JKI1121"/>
      <c r="JKJ1121"/>
      <c r="JKK1121"/>
      <c r="JKL1121"/>
      <c r="JKM1121"/>
      <c r="JKN1121"/>
      <c r="JKO1121"/>
      <c r="JKP1121"/>
      <c r="JKQ1121"/>
      <c r="JKR1121"/>
      <c r="JKS1121"/>
      <c r="JKT1121"/>
      <c r="JKU1121"/>
      <c r="JKV1121"/>
      <c r="JKW1121"/>
      <c r="JKX1121"/>
      <c r="JKY1121"/>
      <c r="JKZ1121"/>
      <c r="JLA1121"/>
      <c r="JLB1121"/>
      <c r="JLC1121"/>
      <c r="JLD1121"/>
      <c r="JLE1121"/>
      <c r="JLF1121"/>
      <c r="JLG1121"/>
      <c r="JLH1121"/>
      <c r="JLI1121"/>
      <c r="JLJ1121"/>
      <c r="JLK1121"/>
      <c r="JLL1121"/>
      <c r="JLM1121"/>
      <c r="JLN1121"/>
      <c r="JLO1121"/>
      <c r="JLP1121"/>
      <c r="JLQ1121"/>
      <c r="JLR1121"/>
      <c r="JLS1121"/>
      <c r="JLT1121"/>
      <c r="JLU1121"/>
      <c r="JLV1121"/>
      <c r="JLW1121"/>
      <c r="JLX1121"/>
      <c r="JLY1121"/>
      <c r="JLZ1121"/>
      <c r="JMA1121"/>
      <c r="JMB1121"/>
      <c r="JMC1121"/>
      <c r="JMD1121"/>
      <c r="JME1121"/>
      <c r="JMF1121"/>
      <c r="JMG1121"/>
      <c r="JMH1121"/>
      <c r="JMI1121"/>
      <c r="JMJ1121"/>
      <c r="JMK1121"/>
      <c r="JML1121"/>
      <c r="JMM1121"/>
      <c r="JMN1121"/>
      <c r="JMO1121"/>
      <c r="JMP1121"/>
      <c r="JMQ1121"/>
      <c r="JMR1121"/>
      <c r="JMS1121"/>
      <c r="JMT1121"/>
      <c r="JMU1121"/>
      <c r="JMV1121"/>
      <c r="JMW1121"/>
      <c r="JMX1121"/>
      <c r="JMY1121"/>
      <c r="JMZ1121"/>
      <c r="JNA1121"/>
      <c r="JNB1121"/>
      <c r="JNC1121"/>
      <c r="JND1121"/>
      <c r="JNE1121"/>
      <c r="JNF1121"/>
      <c r="JNG1121"/>
      <c r="JNH1121"/>
      <c r="JNI1121"/>
      <c r="JNJ1121"/>
      <c r="JNK1121"/>
      <c r="JNL1121"/>
      <c r="JNM1121"/>
      <c r="JNN1121"/>
      <c r="JNO1121"/>
      <c r="JNP1121"/>
      <c r="JNQ1121"/>
      <c r="JNR1121"/>
      <c r="JNS1121"/>
      <c r="JNT1121"/>
      <c r="JNU1121"/>
      <c r="JNV1121"/>
      <c r="JNW1121"/>
      <c r="JNX1121"/>
      <c r="JNY1121"/>
      <c r="JNZ1121"/>
      <c r="JOA1121"/>
      <c r="JOB1121"/>
      <c r="JOC1121"/>
      <c r="JOD1121"/>
      <c r="JOE1121"/>
      <c r="JOF1121"/>
      <c r="JOG1121"/>
      <c r="JOH1121"/>
      <c r="JOI1121"/>
      <c r="JOJ1121"/>
      <c r="JOK1121"/>
      <c r="JOL1121"/>
      <c r="JOM1121"/>
      <c r="JON1121"/>
      <c r="JOO1121"/>
      <c r="JOP1121"/>
      <c r="JOQ1121"/>
      <c r="JOR1121"/>
      <c r="JOS1121"/>
      <c r="JOT1121"/>
      <c r="JOU1121"/>
      <c r="JOV1121"/>
      <c r="JOW1121"/>
      <c r="JOX1121"/>
      <c r="JOY1121"/>
      <c r="JOZ1121"/>
      <c r="JPA1121"/>
      <c r="JPB1121"/>
      <c r="JPC1121"/>
      <c r="JPD1121"/>
      <c r="JPE1121"/>
      <c r="JPF1121"/>
      <c r="JPG1121"/>
      <c r="JPH1121"/>
      <c r="JPI1121"/>
      <c r="JPJ1121"/>
      <c r="JPK1121"/>
      <c r="JPL1121"/>
      <c r="JPM1121"/>
      <c r="JPN1121"/>
      <c r="JPO1121"/>
      <c r="JPP1121"/>
      <c r="JPQ1121"/>
      <c r="JPR1121"/>
      <c r="JPS1121"/>
      <c r="JPT1121"/>
      <c r="JPU1121"/>
      <c r="JPV1121"/>
      <c r="JPW1121"/>
      <c r="JPX1121"/>
      <c r="JPY1121"/>
      <c r="JPZ1121"/>
      <c r="JQA1121"/>
      <c r="JQB1121"/>
      <c r="JQC1121"/>
      <c r="JQD1121"/>
      <c r="JQE1121"/>
      <c r="JQF1121"/>
      <c r="JQG1121"/>
      <c r="JQH1121"/>
      <c r="JQI1121"/>
      <c r="JQJ1121"/>
      <c r="JQK1121"/>
      <c r="JQL1121"/>
      <c r="JQM1121"/>
      <c r="JQN1121"/>
      <c r="JQO1121"/>
      <c r="JQP1121"/>
      <c r="JQQ1121"/>
      <c r="JQR1121"/>
      <c r="JQS1121"/>
      <c r="JQT1121"/>
      <c r="JQU1121"/>
      <c r="JQV1121"/>
      <c r="JQW1121"/>
      <c r="JQX1121"/>
      <c r="JQY1121"/>
      <c r="JQZ1121"/>
      <c r="JRA1121"/>
      <c r="JRB1121"/>
      <c r="JRC1121"/>
      <c r="JRD1121"/>
      <c r="JRE1121"/>
      <c r="JRF1121"/>
      <c r="JRG1121"/>
      <c r="JRH1121"/>
      <c r="JRI1121"/>
      <c r="JRJ1121"/>
      <c r="JRK1121"/>
      <c r="JRL1121"/>
      <c r="JRM1121"/>
      <c r="JRN1121"/>
      <c r="JRO1121"/>
      <c r="JRP1121"/>
      <c r="JRQ1121"/>
      <c r="JRR1121"/>
      <c r="JRS1121"/>
      <c r="JRT1121"/>
      <c r="JRU1121"/>
      <c r="JRV1121"/>
      <c r="JRW1121"/>
      <c r="JRX1121"/>
      <c r="JRY1121"/>
      <c r="JRZ1121"/>
      <c r="JSA1121"/>
      <c r="JSB1121"/>
      <c r="JSC1121"/>
      <c r="JSD1121"/>
      <c r="JSE1121"/>
      <c r="JSF1121"/>
      <c r="JSG1121"/>
      <c r="JSH1121"/>
      <c r="JSI1121"/>
      <c r="JSJ1121"/>
      <c r="JSK1121"/>
      <c r="JSL1121"/>
      <c r="JSM1121"/>
      <c r="JSN1121"/>
      <c r="JSO1121"/>
      <c r="JSP1121"/>
      <c r="JSQ1121"/>
      <c r="JSR1121"/>
      <c r="JSS1121"/>
      <c r="JST1121"/>
      <c r="JSU1121"/>
      <c r="JSV1121"/>
      <c r="JSW1121"/>
      <c r="JSX1121"/>
      <c r="JSY1121"/>
      <c r="JSZ1121"/>
      <c r="JTA1121"/>
      <c r="JTB1121"/>
      <c r="JTC1121"/>
      <c r="JTD1121"/>
      <c r="JTE1121"/>
      <c r="JTF1121"/>
      <c r="JTG1121"/>
      <c r="JTH1121"/>
      <c r="JTI1121"/>
      <c r="JTJ1121"/>
      <c r="JTK1121"/>
      <c r="JTL1121"/>
      <c r="JTM1121"/>
      <c r="JTN1121"/>
      <c r="JTO1121"/>
      <c r="JTP1121"/>
      <c r="JTQ1121"/>
      <c r="JTR1121"/>
      <c r="JTS1121"/>
      <c r="JTT1121"/>
      <c r="JTU1121"/>
      <c r="JTV1121"/>
      <c r="JTW1121"/>
      <c r="JTX1121"/>
      <c r="JTY1121"/>
      <c r="JTZ1121"/>
      <c r="JUA1121"/>
      <c r="JUB1121"/>
      <c r="JUC1121"/>
      <c r="JUD1121"/>
      <c r="JUE1121"/>
      <c r="JUF1121"/>
      <c r="JUG1121"/>
      <c r="JUH1121"/>
      <c r="JUI1121"/>
      <c r="JUJ1121"/>
      <c r="JUK1121"/>
      <c r="JUL1121"/>
      <c r="JUM1121"/>
      <c r="JUN1121"/>
      <c r="JUO1121"/>
      <c r="JUP1121"/>
      <c r="JUQ1121"/>
      <c r="JUR1121"/>
      <c r="JUS1121"/>
      <c r="JUT1121"/>
      <c r="JUU1121"/>
      <c r="JUV1121"/>
      <c r="JUW1121"/>
      <c r="JUX1121"/>
      <c r="JUY1121"/>
      <c r="JUZ1121"/>
      <c r="JVA1121"/>
      <c r="JVB1121"/>
      <c r="JVC1121"/>
      <c r="JVD1121"/>
      <c r="JVE1121"/>
      <c r="JVF1121"/>
      <c r="JVG1121"/>
      <c r="JVH1121"/>
      <c r="JVI1121"/>
      <c r="JVJ1121"/>
      <c r="JVK1121"/>
      <c r="JVL1121"/>
      <c r="JVM1121"/>
      <c r="JVN1121"/>
      <c r="JVO1121"/>
      <c r="JVP1121"/>
      <c r="JVQ1121"/>
      <c r="JVR1121"/>
      <c r="JVS1121"/>
      <c r="JVT1121"/>
      <c r="JVU1121"/>
      <c r="JVV1121"/>
      <c r="JVW1121"/>
      <c r="JVX1121"/>
      <c r="JVY1121"/>
      <c r="JVZ1121"/>
      <c r="JWA1121"/>
      <c r="JWB1121"/>
      <c r="JWC1121"/>
      <c r="JWD1121"/>
      <c r="JWE1121"/>
      <c r="JWF1121"/>
      <c r="JWG1121"/>
      <c r="JWH1121"/>
      <c r="JWI1121"/>
      <c r="JWJ1121"/>
      <c r="JWK1121"/>
      <c r="JWL1121"/>
      <c r="JWM1121"/>
      <c r="JWN1121"/>
      <c r="JWO1121"/>
      <c r="JWP1121"/>
      <c r="JWQ1121"/>
      <c r="JWR1121"/>
      <c r="JWS1121"/>
      <c r="JWT1121"/>
      <c r="JWU1121"/>
      <c r="JWV1121"/>
      <c r="JWW1121"/>
      <c r="JWX1121"/>
      <c r="JWY1121"/>
      <c r="JWZ1121"/>
      <c r="JXA1121"/>
      <c r="JXB1121"/>
      <c r="JXC1121"/>
      <c r="JXD1121"/>
      <c r="JXE1121"/>
      <c r="JXF1121"/>
      <c r="JXG1121"/>
      <c r="JXH1121"/>
      <c r="JXI1121"/>
      <c r="JXJ1121"/>
      <c r="JXK1121"/>
      <c r="JXL1121"/>
      <c r="JXM1121"/>
      <c r="JXN1121"/>
      <c r="JXO1121"/>
      <c r="JXP1121"/>
      <c r="JXQ1121"/>
      <c r="JXR1121"/>
      <c r="JXS1121"/>
      <c r="JXT1121"/>
      <c r="JXU1121"/>
      <c r="JXV1121"/>
      <c r="JXW1121"/>
      <c r="JXX1121"/>
      <c r="JXY1121"/>
      <c r="JXZ1121"/>
      <c r="JYA1121"/>
      <c r="JYB1121"/>
      <c r="JYC1121"/>
      <c r="JYD1121"/>
      <c r="JYE1121"/>
      <c r="JYF1121"/>
      <c r="JYG1121"/>
      <c r="JYH1121"/>
      <c r="JYI1121"/>
      <c r="JYJ1121"/>
      <c r="JYK1121"/>
      <c r="JYL1121"/>
      <c r="JYM1121"/>
      <c r="JYN1121"/>
      <c r="JYO1121"/>
      <c r="JYP1121"/>
      <c r="JYQ1121"/>
      <c r="JYR1121"/>
      <c r="JYS1121"/>
      <c r="JYT1121"/>
      <c r="JYU1121"/>
      <c r="JYV1121"/>
      <c r="JYW1121"/>
      <c r="JYX1121"/>
      <c r="JYY1121"/>
      <c r="JYZ1121"/>
      <c r="JZA1121"/>
      <c r="JZB1121"/>
      <c r="JZC1121"/>
      <c r="JZD1121"/>
      <c r="JZE1121"/>
      <c r="JZF1121"/>
      <c r="JZG1121"/>
      <c r="JZH1121"/>
      <c r="JZI1121"/>
      <c r="JZJ1121"/>
      <c r="JZK1121"/>
      <c r="JZL1121"/>
      <c r="JZM1121"/>
      <c r="JZN1121"/>
      <c r="JZO1121"/>
      <c r="JZP1121"/>
      <c r="JZQ1121"/>
      <c r="JZR1121"/>
      <c r="JZS1121"/>
      <c r="JZT1121"/>
      <c r="JZU1121"/>
      <c r="JZV1121"/>
      <c r="JZW1121"/>
      <c r="JZX1121"/>
      <c r="JZY1121"/>
      <c r="JZZ1121"/>
      <c r="KAA1121"/>
      <c r="KAB1121"/>
      <c r="KAC1121"/>
      <c r="KAD1121"/>
      <c r="KAE1121"/>
      <c r="KAF1121"/>
      <c r="KAG1121"/>
      <c r="KAH1121"/>
      <c r="KAI1121"/>
      <c r="KAJ1121"/>
      <c r="KAK1121"/>
      <c r="KAL1121"/>
      <c r="KAM1121"/>
      <c r="KAN1121"/>
      <c r="KAO1121"/>
      <c r="KAP1121"/>
      <c r="KAQ1121"/>
      <c r="KAR1121"/>
      <c r="KAS1121"/>
      <c r="KAT1121"/>
      <c r="KAU1121"/>
      <c r="KAV1121"/>
      <c r="KAW1121"/>
      <c r="KAX1121"/>
      <c r="KAY1121"/>
      <c r="KAZ1121"/>
      <c r="KBA1121"/>
      <c r="KBB1121"/>
      <c r="KBC1121"/>
      <c r="KBD1121"/>
      <c r="KBE1121"/>
      <c r="KBF1121"/>
      <c r="KBG1121"/>
      <c r="KBH1121"/>
      <c r="KBI1121"/>
      <c r="KBJ1121"/>
      <c r="KBK1121"/>
      <c r="KBL1121"/>
      <c r="KBM1121"/>
      <c r="KBN1121"/>
      <c r="KBO1121"/>
      <c r="KBP1121"/>
      <c r="KBQ1121"/>
      <c r="KBR1121"/>
      <c r="KBS1121"/>
      <c r="KBT1121"/>
      <c r="KBU1121"/>
      <c r="KBV1121"/>
      <c r="KBW1121"/>
      <c r="KBX1121"/>
      <c r="KBY1121"/>
      <c r="KBZ1121"/>
      <c r="KCA1121"/>
      <c r="KCB1121"/>
      <c r="KCC1121"/>
      <c r="KCD1121"/>
      <c r="KCE1121"/>
      <c r="KCF1121"/>
      <c r="KCG1121"/>
      <c r="KCH1121"/>
      <c r="KCI1121"/>
      <c r="KCJ1121"/>
      <c r="KCK1121"/>
      <c r="KCL1121"/>
      <c r="KCM1121"/>
      <c r="KCN1121"/>
      <c r="KCO1121"/>
      <c r="KCP1121"/>
      <c r="KCQ1121"/>
      <c r="KCR1121"/>
      <c r="KCS1121"/>
      <c r="KCT1121"/>
      <c r="KCU1121"/>
      <c r="KCV1121"/>
      <c r="KCW1121"/>
      <c r="KCX1121"/>
      <c r="KCY1121"/>
      <c r="KCZ1121"/>
      <c r="KDA1121"/>
      <c r="KDB1121"/>
      <c r="KDC1121"/>
      <c r="KDD1121"/>
      <c r="KDE1121"/>
      <c r="KDF1121"/>
      <c r="KDG1121"/>
      <c r="KDH1121"/>
      <c r="KDI1121"/>
      <c r="KDJ1121"/>
      <c r="KDK1121"/>
      <c r="KDL1121"/>
      <c r="KDM1121"/>
      <c r="KDN1121"/>
      <c r="KDO1121"/>
      <c r="KDP1121"/>
      <c r="KDQ1121"/>
      <c r="KDR1121"/>
      <c r="KDS1121"/>
      <c r="KDT1121"/>
      <c r="KDU1121"/>
      <c r="KDV1121"/>
      <c r="KDW1121"/>
      <c r="KDX1121"/>
      <c r="KDY1121"/>
      <c r="KDZ1121"/>
      <c r="KEA1121"/>
      <c r="KEB1121"/>
      <c r="KEC1121"/>
      <c r="KED1121"/>
      <c r="KEE1121"/>
      <c r="KEF1121"/>
      <c r="KEG1121"/>
      <c r="KEH1121"/>
      <c r="KEI1121"/>
      <c r="KEJ1121"/>
      <c r="KEK1121"/>
      <c r="KEL1121"/>
      <c r="KEM1121"/>
      <c r="KEN1121"/>
      <c r="KEO1121"/>
      <c r="KEP1121"/>
      <c r="KEQ1121"/>
      <c r="KER1121"/>
      <c r="KES1121"/>
      <c r="KET1121"/>
      <c r="KEU1121"/>
      <c r="KEV1121"/>
      <c r="KEW1121"/>
      <c r="KEX1121"/>
      <c r="KEY1121"/>
      <c r="KEZ1121"/>
      <c r="KFA1121"/>
      <c r="KFB1121"/>
      <c r="KFC1121"/>
      <c r="KFD1121"/>
      <c r="KFE1121"/>
      <c r="KFF1121"/>
      <c r="KFG1121"/>
      <c r="KFH1121"/>
      <c r="KFI1121"/>
      <c r="KFJ1121"/>
      <c r="KFK1121"/>
      <c r="KFL1121"/>
      <c r="KFM1121"/>
      <c r="KFN1121"/>
      <c r="KFO1121"/>
      <c r="KFP1121"/>
      <c r="KFQ1121"/>
      <c r="KFR1121"/>
      <c r="KFS1121"/>
      <c r="KFT1121"/>
      <c r="KFU1121"/>
      <c r="KFV1121"/>
      <c r="KFW1121"/>
      <c r="KFX1121"/>
      <c r="KFY1121"/>
      <c r="KFZ1121"/>
      <c r="KGA1121"/>
      <c r="KGB1121"/>
      <c r="KGC1121"/>
      <c r="KGD1121"/>
      <c r="KGE1121"/>
      <c r="KGF1121"/>
      <c r="KGG1121"/>
      <c r="KGH1121"/>
      <c r="KGI1121"/>
      <c r="KGJ1121"/>
      <c r="KGK1121"/>
      <c r="KGL1121"/>
      <c r="KGM1121"/>
      <c r="KGN1121"/>
      <c r="KGO1121"/>
      <c r="KGP1121"/>
      <c r="KGQ1121"/>
      <c r="KGR1121"/>
      <c r="KGS1121"/>
      <c r="KGT1121"/>
      <c r="KGU1121"/>
      <c r="KGV1121"/>
      <c r="KGW1121"/>
      <c r="KGX1121"/>
      <c r="KGY1121"/>
      <c r="KGZ1121"/>
      <c r="KHA1121"/>
      <c r="KHB1121"/>
      <c r="KHC1121"/>
      <c r="KHD1121"/>
      <c r="KHE1121"/>
      <c r="KHF1121"/>
      <c r="KHG1121"/>
      <c r="KHH1121"/>
      <c r="KHI1121"/>
      <c r="KHJ1121"/>
      <c r="KHK1121"/>
      <c r="KHL1121"/>
      <c r="KHM1121"/>
      <c r="KHN1121"/>
      <c r="KHO1121"/>
      <c r="KHP1121"/>
      <c r="KHQ1121"/>
      <c r="KHR1121"/>
      <c r="KHS1121"/>
      <c r="KHT1121"/>
      <c r="KHU1121"/>
      <c r="KHV1121"/>
      <c r="KHW1121"/>
      <c r="KHX1121"/>
      <c r="KHY1121"/>
      <c r="KHZ1121"/>
      <c r="KIA1121"/>
      <c r="KIB1121"/>
      <c r="KIC1121"/>
      <c r="KID1121"/>
      <c r="KIE1121"/>
      <c r="KIF1121"/>
      <c r="KIG1121"/>
      <c r="KIH1121"/>
      <c r="KII1121"/>
      <c r="KIJ1121"/>
      <c r="KIK1121"/>
      <c r="KIL1121"/>
      <c r="KIM1121"/>
      <c r="KIN1121"/>
      <c r="KIO1121"/>
      <c r="KIP1121"/>
      <c r="KIQ1121"/>
      <c r="KIR1121"/>
      <c r="KIS1121"/>
      <c r="KIT1121"/>
      <c r="KIU1121"/>
      <c r="KIV1121"/>
      <c r="KIW1121"/>
      <c r="KIX1121"/>
      <c r="KIY1121"/>
      <c r="KIZ1121"/>
      <c r="KJA1121"/>
      <c r="KJB1121"/>
      <c r="KJC1121"/>
      <c r="KJD1121"/>
      <c r="KJE1121"/>
      <c r="KJF1121"/>
      <c r="KJG1121"/>
      <c r="KJH1121"/>
      <c r="KJI1121"/>
      <c r="KJJ1121"/>
      <c r="KJK1121"/>
      <c r="KJL1121"/>
      <c r="KJM1121"/>
      <c r="KJN1121"/>
      <c r="KJO1121"/>
      <c r="KJP1121"/>
      <c r="KJQ1121"/>
      <c r="KJR1121"/>
      <c r="KJS1121"/>
      <c r="KJT1121"/>
      <c r="KJU1121"/>
      <c r="KJV1121"/>
      <c r="KJW1121"/>
      <c r="KJX1121"/>
      <c r="KJY1121"/>
      <c r="KJZ1121"/>
      <c r="KKA1121"/>
      <c r="KKB1121"/>
      <c r="KKC1121"/>
      <c r="KKD1121"/>
      <c r="KKE1121"/>
      <c r="KKF1121"/>
      <c r="KKG1121"/>
      <c r="KKH1121"/>
      <c r="KKI1121"/>
      <c r="KKJ1121"/>
      <c r="KKK1121"/>
      <c r="KKL1121"/>
      <c r="KKM1121"/>
      <c r="KKN1121"/>
      <c r="KKO1121"/>
      <c r="KKP1121"/>
      <c r="KKQ1121"/>
      <c r="KKR1121"/>
      <c r="KKS1121"/>
      <c r="KKT1121"/>
      <c r="KKU1121"/>
      <c r="KKV1121"/>
      <c r="KKW1121"/>
      <c r="KKX1121"/>
      <c r="KKY1121"/>
      <c r="KKZ1121"/>
      <c r="KLA1121"/>
      <c r="KLB1121"/>
      <c r="KLC1121"/>
      <c r="KLD1121"/>
      <c r="KLE1121"/>
      <c r="KLF1121"/>
      <c r="KLG1121"/>
      <c r="KLH1121"/>
      <c r="KLI1121"/>
      <c r="KLJ1121"/>
      <c r="KLK1121"/>
      <c r="KLL1121"/>
      <c r="KLM1121"/>
      <c r="KLN1121"/>
      <c r="KLO1121"/>
      <c r="KLP1121"/>
      <c r="KLQ1121"/>
      <c r="KLR1121"/>
      <c r="KLS1121"/>
      <c r="KLT1121"/>
      <c r="KLU1121"/>
      <c r="KLV1121"/>
      <c r="KLW1121"/>
      <c r="KLX1121"/>
      <c r="KLY1121"/>
      <c r="KLZ1121"/>
      <c r="KMA1121"/>
      <c r="KMB1121"/>
      <c r="KMC1121"/>
      <c r="KMD1121"/>
      <c r="KME1121"/>
      <c r="KMF1121"/>
      <c r="KMG1121"/>
      <c r="KMH1121"/>
      <c r="KMI1121"/>
      <c r="KMJ1121"/>
      <c r="KMK1121"/>
      <c r="KML1121"/>
      <c r="KMM1121"/>
      <c r="KMN1121"/>
      <c r="KMO1121"/>
      <c r="KMP1121"/>
      <c r="KMQ1121"/>
      <c r="KMR1121"/>
      <c r="KMS1121"/>
      <c r="KMT1121"/>
      <c r="KMU1121"/>
      <c r="KMV1121"/>
      <c r="KMW1121"/>
      <c r="KMX1121"/>
      <c r="KMY1121"/>
      <c r="KMZ1121"/>
      <c r="KNA1121"/>
      <c r="KNB1121"/>
      <c r="KNC1121"/>
      <c r="KND1121"/>
      <c r="KNE1121"/>
      <c r="KNF1121"/>
      <c r="KNG1121"/>
      <c r="KNH1121"/>
      <c r="KNI1121"/>
      <c r="KNJ1121"/>
      <c r="KNK1121"/>
      <c r="KNL1121"/>
      <c r="KNM1121"/>
      <c r="KNN1121"/>
      <c r="KNO1121"/>
      <c r="KNP1121"/>
      <c r="KNQ1121"/>
      <c r="KNR1121"/>
      <c r="KNS1121"/>
      <c r="KNT1121"/>
      <c r="KNU1121"/>
      <c r="KNV1121"/>
      <c r="KNW1121"/>
      <c r="KNX1121"/>
      <c r="KNY1121"/>
      <c r="KNZ1121"/>
      <c r="KOA1121"/>
      <c r="KOB1121"/>
      <c r="KOC1121"/>
      <c r="KOD1121"/>
      <c r="KOE1121"/>
      <c r="KOF1121"/>
      <c r="KOG1121"/>
      <c r="KOH1121"/>
      <c r="KOI1121"/>
      <c r="KOJ1121"/>
      <c r="KOK1121"/>
      <c r="KOL1121"/>
      <c r="KOM1121"/>
      <c r="KON1121"/>
      <c r="KOO1121"/>
      <c r="KOP1121"/>
      <c r="KOQ1121"/>
      <c r="KOR1121"/>
      <c r="KOS1121"/>
      <c r="KOT1121"/>
      <c r="KOU1121"/>
      <c r="KOV1121"/>
      <c r="KOW1121"/>
      <c r="KOX1121"/>
      <c r="KOY1121"/>
      <c r="KOZ1121"/>
      <c r="KPA1121"/>
      <c r="KPB1121"/>
      <c r="KPC1121"/>
      <c r="KPD1121"/>
      <c r="KPE1121"/>
      <c r="KPF1121"/>
      <c r="KPG1121"/>
      <c r="KPH1121"/>
      <c r="KPI1121"/>
      <c r="KPJ1121"/>
      <c r="KPK1121"/>
      <c r="KPL1121"/>
      <c r="KPM1121"/>
      <c r="KPN1121"/>
      <c r="KPO1121"/>
      <c r="KPP1121"/>
      <c r="KPQ1121"/>
      <c r="KPR1121"/>
      <c r="KPS1121"/>
      <c r="KPT1121"/>
      <c r="KPU1121"/>
      <c r="KPV1121"/>
      <c r="KPW1121"/>
      <c r="KPX1121"/>
      <c r="KPY1121"/>
      <c r="KPZ1121"/>
      <c r="KQA1121"/>
      <c r="KQB1121"/>
      <c r="KQC1121"/>
      <c r="KQD1121"/>
      <c r="KQE1121"/>
      <c r="KQF1121"/>
      <c r="KQG1121"/>
      <c r="KQH1121"/>
      <c r="KQI1121"/>
      <c r="KQJ1121"/>
      <c r="KQK1121"/>
      <c r="KQL1121"/>
      <c r="KQM1121"/>
      <c r="KQN1121"/>
      <c r="KQO1121"/>
      <c r="KQP1121"/>
      <c r="KQQ1121"/>
      <c r="KQR1121"/>
      <c r="KQS1121"/>
      <c r="KQT1121"/>
      <c r="KQU1121"/>
      <c r="KQV1121"/>
      <c r="KQW1121"/>
      <c r="KQX1121"/>
      <c r="KQY1121"/>
      <c r="KQZ1121"/>
      <c r="KRA1121"/>
      <c r="KRB1121"/>
      <c r="KRC1121"/>
      <c r="KRD1121"/>
      <c r="KRE1121"/>
      <c r="KRF1121"/>
      <c r="KRG1121"/>
      <c r="KRH1121"/>
      <c r="KRI1121"/>
      <c r="KRJ1121"/>
      <c r="KRK1121"/>
      <c r="KRL1121"/>
      <c r="KRM1121"/>
      <c r="KRN1121"/>
      <c r="KRO1121"/>
      <c r="KRP1121"/>
      <c r="KRQ1121"/>
      <c r="KRR1121"/>
      <c r="KRS1121"/>
      <c r="KRT1121"/>
      <c r="KRU1121"/>
      <c r="KRV1121"/>
      <c r="KRW1121"/>
      <c r="KRX1121"/>
      <c r="KRY1121"/>
      <c r="KRZ1121"/>
      <c r="KSA1121"/>
      <c r="KSB1121"/>
      <c r="KSC1121"/>
      <c r="KSD1121"/>
      <c r="KSE1121"/>
      <c r="KSF1121"/>
      <c r="KSG1121"/>
      <c r="KSH1121"/>
      <c r="KSI1121"/>
      <c r="KSJ1121"/>
      <c r="KSK1121"/>
      <c r="KSL1121"/>
      <c r="KSM1121"/>
      <c r="KSN1121"/>
      <c r="KSO1121"/>
      <c r="KSP1121"/>
      <c r="KSQ1121"/>
      <c r="KSR1121"/>
      <c r="KSS1121"/>
      <c r="KST1121"/>
      <c r="KSU1121"/>
      <c r="KSV1121"/>
      <c r="KSW1121"/>
      <c r="KSX1121"/>
      <c r="KSY1121"/>
      <c r="KSZ1121"/>
      <c r="KTA1121"/>
      <c r="KTB1121"/>
      <c r="KTC1121"/>
      <c r="KTD1121"/>
      <c r="KTE1121"/>
      <c r="KTF1121"/>
      <c r="KTG1121"/>
      <c r="KTH1121"/>
      <c r="KTI1121"/>
      <c r="KTJ1121"/>
      <c r="KTK1121"/>
      <c r="KTL1121"/>
      <c r="KTM1121"/>
      <c r="KTN1121"/>
      <c r="KTO1121"/>
      <c r="KTP1121"/>
      <c r="KTQ1121"/>
      <c r="KTR1121"/>
      <c r="KTS1121"/>
      <c r="KTT1121"/>
      <c r="KTU1121"/>
      <c r="KTV1121"/>
      <c r="KTW1121"/>
      <c r="KTX1121"/>
      <c r="KTY1121"/>
      <c r="KTZ1121"/>
      <c r="KUA1121"/>
      <c r="KUB1121"/>
      <c r="KUC1121"/>
      <c r="KUD1121"/>
      <c r="KUE1121"/>
      <c r="KUF1121"/>
      <c r="KUG1121"/>
      <c r="KUH1121"/>
      <c r="KUI1121"/>
      <c r="KUJ1121"/>
      <c r="KUK1121"/>
      <c r="KUL1121"/>
      <c r="KUM1121"/>
      <c r="KUN1121"/>
      <c r="KUO1121"/>
      <c r="KUP1121"/>
      <c r="KUQ1121"/>
      <c r="KUR1121"/>
      <c r="KUS1121"/>
      <c r="KUT1121"/>
      <c r="KUU1121"/>
      <c r="KUV1121"/>
      <c r="KUW1121"/>
      <c r="KUX1121"/>
      <c r="KUY1121"/>
      <c r="KUZ1121"/>
      <c r="KVA1121"/>
      <c r="KVB1121"/>
      <c r="KVC1121"/>
      <c r="KVD1121"/>
      <c r="KVE1121"/>
      <c r="KVF1121"/>
      <c r="KVG1121"/>
      <c r="KVH1121"/>
      <c r="KVI1121"/>
      <c r="KVJ1121"/>
      <c r="KVK1121"/>
      <c r="KVL1121"/>
      <c r="KVM1121"/>
      <c r="KVN1121"/>
      <c r="KVO1121"/>
      <c r="KVP1121"/>
      <c r="KVQ1121"/>
      <c r="KVR1121"/>
      <c r="KVS1121"/>
      <c r="KVT1121"/>
      <c r="KVU1121"/>
      <c r="KVV1121"/>
      <c r="KVW1121"/>
      <c r="KVX1121"/>
      <c r="KVY1121"/>
      <c r="KVZ1121"/>
      <c r="KWA1121"/>
      <c r="KWB1121"/>
      <c r="KWC1121"/>
      <c r="KWD1121"/>
      <c r="KWE1121"/>
      <c r="KWF1121"/>
      <c r="KWG1121"/>
      <c r="KWH1121"/>
      <c r="KWI1121"/>
      <c r="KWJ1121"/>
      <c r="KWK1121"/>
      <c r="KWL1121"/>
      <c r="KWM1121"/>
      <c r="KWN1121"/>
      <c r="KWO1121"/>
      <c r="KWP1121"/>
      <c r="KWQ1121"/>
      <c r="KWR1121"/>
      <c r="KWS1121"/>
      <c r="KWT1121"/>
      <c r="KWU1121"/>
      <c r="KWV1121"/>
      <c r="KWW1121"/>
      <c r="KWX1121"/>
      <c r="KWY1121"/>
      <c r="KWZ1121"/>
      <c r="KXA1121"/>
      <c r="KXB1121"/>
      <c r="KXC1121"/>
      <c r="KXD1121"/>
      <c r="KXE1121"/>
      <c r="KXF1121"/>
      <c r="KXG1121"/>
      <c r="KXH1121"/>
      <c r="KXI1121"/>
      <c r="KXJ1121"/>
      <c r="KXK1121"/>
      <c r="KXL1121"/>
      <c r="KXM1121"/>
      <c r="KXN1121"/>
      <c r="KXO1121"/>
      <c r="KXP1121"/>
      <c r="KXQ1121"/>
      <c r="KXR1121"/>
      <c r="KXS1121"/>
      <c r="KXT1121"/>
      <c r="KXU1121"/>
      <c r="KXV1121"/>
      <c r="KXW1121"/>
      <c r="KXX1121"/>
      <c r="KXY1121"/>
      <c r="KXZ1121"/>
      <c r="KYA1121"/>
      <c r="KYB1121"/>
      <c r="KYC1121"/>
      <c r="KYD1121"/>
      <c r="KYE1121"/>
      <c r="KYF1121"/>
      <c r="KYG1121"/>
      <c r="KYH1121"/>
      <c r="KYI1121"/>
      <c r="KYJ1121"/>
      <c r="KYK1121"/>
      <c r="KYL1121"/>
      <c r="KYM1121"/>
      <c r="KYN1121"/>
      <c r="KYO1121"/>
      <c r="KYP1121"/>
      <c r="KYQ1121"/>
      <c r="KYR1121"/>
      <c r="KYS1121"/>
      <c r="KYT1121"/>
      <c r="KYU1121"/>
      <c r="KYV1121"/>
      <c r="KYW1121"/>
      <c r="KYX1121"/>
      <c r="KYY1121"/>
      <c r="KYZ1121"/>
      <c r="KZA1121"/>
      <c r="KZB1121"/>
      <c r="KZC1121"/>
      <c r="KZD1121"/>
      <c r="KZE1121"/>
      <c r="KZF1121"/>
      <c r="KZG1121"/>
      <c r="KZH1121"/>
      <c r="KZI1121"/>
      <c r="KZJ1121"/>
      <c r="KZK1121"/>
      <c r="KZL1121"/>
      <c r="KZM1121"/>
      <c r="KZN1121"/>
      <c r="KZO1121"/>
      <c r="KZP1121"/>
      <c r="KZQ1121"/>
      <c r="KZR1121"/>
      <c r="KZS1121"/>
      <c r="KZT1121"/>
      <c r="KZU1121"/>
      <c r="KZV1121"/>
      <c r="KZW1121"/>
      <c r="KZX1121"/>
      <c r="KZY1121"/>
      <c r="KZZ1121"/>
      <c r="LAA1121"/>
      <c r="LAB1121"/>
      <c r="LAC1121"/>
      <c r="LAD1121"/>
      <c r="LAE1121"/>
      <c r="LAF1121"/>
      <c r="LAG1121"/>
      <c r="LAH1121"/>
      <c r="LAI1121"/>
      <c r="LAJ1121"/>
      <c r="LAK1121"/>
      <c r="LAL1121"/>
      <c r="LAM1121"/>
      <c r="LAN1121"/>
      <c r="LAO1121"/>
      <c r="LAP1121"/>
      <c r="LAQ1121"/>
      <c r="LAR1121"/>
      <c r="LAS1121"/>
      <c r="LAT1121"/>
      <c r="LAU1121"/>
      <c r="LAV1121"/>
      <c r="LAW1121"/>
      <c r="LAX1121"/>
      <c r="LAY1121"/>
      <c r="LAZ1121"/>
      <c r="LBA1121"/>
      <c r="LBB1121"/>
      <c r="LBC1121"/>
      <c r="LBD1121"/>
      <c r="LBE1121"/>
      <c r="LBF1121"/>
      <c r="LBG1121"/>
      <c r="LBH1121"/>
      <c r="LBI1121"/>
      <c r="LBJ1121"/>
      <c r="LBK1121"/>
      <c r="LBL1121"/>
      <c r="LBM1121"/>
      <c r="LBN1121"/>
      <c r="LBO1121"/>
      <c r="LBP1121"/>
      <c r="LBQ1121"/>
      <c r="LBR1121"/>
      <c r="LBS1121"/>
      <c r="LBT1121"/>
      <c r="LBU1121"/>
      <c r="LBV1121"/>
      <c r="LBW1121"/>
      <c r="LBX1121"/>
      <c r="LBY1121"/>
      <c r="LBZ1121"/>
      <c r="LCA1121"/>
      <c r="LCB1121"/>
      <c r="LCC1121"/>
      <c r="LCD1121"/>
      <c r="LCE1121"/>
      <c r="LCF1121"/>
      <c r="LCG1121"/>
      <c r="LCH1121"/>
      <c r="LCI1121"/>
      <c r="LCJ1121"/>
      <c r="LCK1121"/>
      <c r="LCL1121"/>
      <c r="LCM1121"/>
      <c r="LCN1121"/>
      <c r="LCO1121"/>
      <c r="LCP1121"/>
      <c r="LCQ1121"/>
      <c r="LCR1121"/>
      <c r="LCS1121"/>
      <c r="LCT1121"/>
      <c r="LCU1121"/>
      <c r="LCV1121"/>
      <c r="LCW1121"/>
      <c r="LCX1121"/>
      <c r="LCY1121"/>
      <c r="LCZ1121"/>
      <c r="LDA1121"/>
      <c r="LDB1121"/>
      <c r="LDC1121"/>
      <c r="LDD1121"/>
      <c r="LDE1121"/>
      <c r="LDF1121"/>
      <c r="LDG1121"/>
      <c r="LDH1121"/>
      <c r="LDI1121"/>
      <c r="LDJ1121"/>
      <c r="LDK1121"/>
      <c r="LDL1121"/>
      <c r="LDM1121"/>
      <c r="LDN1121"/>
      <c r="LDO1121"/>
      <c r="LDP1121"/>
      <c r="LDQ1121"/>
      <c r="LDR1121"/>
      <c r="LDS1121"/>
      <c r="LDT1121"/>
      <c r="LDU1121"/>
      <c r="LDV1121"/>
      <c r="LDW1121"/>
      <c r="LDX1121"/>
      <c r="LDY1121"/>
      <c r="LDZ1121"/>
      <c r="LEA1121"/>
      <c r="LEB1121"/>
      <c r="LEC1121"/>
      <c r="LED1121"/>
      <c r="LEE1121"/>
      <c r="LEF1121"/>
      <c r="LEG1121"/>
      <c r="LEH1121"/>
      <c r="LEI1121"/>
      <c r="LEJ1121"/>
      <c r="LEK1121"/>
      <c r="LEL1121"/>
      <c r="LEM1121"/>
      <c r="LEN1121"/>
      <c r="LEO1121"/>
      <c r="LEP1121"/>
      <c r="LEQ1121"/>
      <c r="LER1121"/>
      <c r="LES1121"/>
      <c r="LET1121"/>
      <c r="LEU1121"/>
      <c r="LEV1121"/>
      <c r="LEW1121"/>
      <c r="LEX1121"/>
      <c r="LEY1121"/>
      <c r="LEZ1121"/>
      <c r="LFA1121"/>
      <c r="LFB1121"/>
      <c r="LFC1121"/>
      <c r="LFD1121"/>
      <c r="LFE1121"/>
      <c r="LFF1121"/>
      <c r="LFG1121"/>
      <c r="LFH1121"/>
      <c r="LFI1121"/>
      <c r="LFJ1121"/>
      <c r="LFK1121"/>
      <c r="LFL1121"/>
      <c r="LFM1121"/>
      <c r="LFN1121"/>
      <c r="LFO1121"/>
      <c r="LFP1121"/>
      <c r="LFQ1121"/>
      <c r="LFR1121"/>
      <c r="LFS1121"/>
      <c r="LFT1121"/>
      <c r="LFU1121"/>
      <c r="LFV1121"/>
      <c r="LFW1121"/>
      <c r="LFX1121"/>
      <c r="LFY1121"/>
      <c r="LFZ1121"/>
      <c r="LGA1121"/>
      <c r="LGB1121"/>
      <c r="LGC1121"/>
      <c r="LGD1121"/>
      <c r="LGE1121"/>
      <c r="LGF1121"/>
      <c r="LGG1121"/>
      <c r="LGH1121"/>
      <c r="LGI1121"/>
      <c r="LGJ1121"/>
      <c r="LGK1121"/>
      <c r="LGL1121"/>
      <c r="LGM1121"/>
      <c r="LGN1121"/>
      <c r="LGO1121"/>
      <c r="LGP1121"/>
      <c r="LGQ1121"/>
      <c r="LGR1121"/>
      <c r="LGS1121"/>
      <c r="LGT1121"/>
      <c r="LGU1121"/>
      <c r="LGV1121"/>
      <c r="LGW1121"/>
      <c r="LGX1121"/>
      <c r="LGY1121"/>
      <c r="LGZ1121"/>
      <c r="LHA1121"/>
      <c r="LHB1121"/>
      <c r="LHC1121"/>
      <c r="LHD1121"/>
      <c r="LHE1121"/>
      <c r="LHF1121"/>
      <c r="LHG1121"/>
      <c r="LHH1121"/>
      <c r="LHI1121"/>
      <c r="LHJ1121"/>
      <c r="LHK1121"/>
      <c r="LHL1121"/>
      <c r="LHM1121"/>
      <c r="LHN1121"/>
      <c r="LHO1121"/>
      <c r="LHP1121"/>
      <c r="LHQ1121"/>
      <c r="LHR1121"/>
      <c r="LHS1121"/>
      <c r="LHT1121"/>
      <c r="LHU1121"/>
      <c r="LHV1121"/>
      <c r="LHW1121"/>
      <c r="LHX1121"/>
      <c r="LHY1121"/>
      <c r="LHZ1121"/>
      <c r="LIA1121"/>
      <c r="LIB1121"/>
      <c r="LIC1121"/>
      <c r="LID1121"/>
      <c r="LIE1121"/>
      <c r="LIF1121"/>
      <c r="LIG1121"/>
      <c r="LIH1121"/>
      <c r="LII1121"/>
      <c r="LIJ1121"/>
      <c r="LIK1121"/>
      <c r="LIL1121"/>
      <c r="LIM1121"/>
      <c r="LIN1121"/>
      <c r="LIO1121"/>
      <c r="LIP1121"/>
      <c r="LIQ1121"/>
      <c r="LIR1121"/>
      <c r="LIS1121"/>
      <c r="LIT1121"/>
      <c r="LIU1121"/>
      <c r="LIV1121"/>
      <c r="LIW1121"/>
      <c r="LIX1121"/>
      <c r="LIY1121"/>
      <c r="LIZ1121"/>
      <c r="LJA1121"/>
      <c r="LJB1121"/>
      <c r="LJC1121"/>
      <c r="LJD1121"/>
      <c r="LJE1121"/>
      <c r="LJF1121"/>
      <c r="LJG1121"/>
      <c r="LJH1121"/>
      <c r="LJI1121"/>
      <c r="LJJ1121"/>
      <c r="LJK1121"/>
      <c r="LJL1121"/>
      <c r="LJM1121"/>
      <c r="LJN1121"/>
      <c r="LJO1121"/>
      <c r="LJP1121"/>
      <c r="LJQ1121"/>
      <c r="LJR1121"/>
      <c r="LJS1121"/>
      <c r="LJT1121"/>
      <c r="LJU1121"/>
      <c r="LJV1121"/>
      <c r="LJW1121"/>
      <c r="LJX1121"/>
      <c r="LJY1121"/>
      <c r="LJZ1121"/>
      <c r="LKA1121"/>
      <c r="LKB1121"/>
      <c r="LKC1121"/>
      <c r="LKD1121"/>
      <c r="LKE1121"/>
      <c r="LKF1121"/>
      <c r="LKG1121"/>
      <c r="LKH1121"/>
      <c r="LKI1121"/>
      <c r="LKJ1121"/>
      <c r="LKK1121"/>
      <c r="LKL1121"/>
      <c r="LKM1121"/>
      <c r="LKN1121"/>
      <c r="LKO1121"/>
      <c r="LKP1121"/>
      <c r="LKQ1121"/>
      <c r="LKR1121"/>
      <c r="LKS1121"/>
      <c r="LKT1121"/>
      <c r="LKU1121"/>
      <c r="LKV1121"/>
      <c r="LKW1121"/>
      <c r="LKX1121"/>
      <c r="LKY1121"/>
      <c r="LKZ1121"/>
      <c r="LLA1121"/>
      <c r="LLB1121"/>
      <c r="LLC1121"/>
      <c r="LLD1121"/>
      <c r="LLE1121"/>
      <c r="LLF1121"/>
      <c r="LLG1121"/>
      <c r="LLH1121"/>
      <c r="LLI1121"/>
      <c r="LLJ1121"/>
      <c r="LLK1121"/>
      <c r="LLL1121"/>
      <c r="LLM1121"/>
      <c r="LLN1121"/>
      <c r="LLO1121"/>
      <c r="LLP1121"/>
      <c r="LLQ1121"/>
      <c r="LLR1121"/>
      <c r="LLS1121"/>
      <c r="LLT1121"/>
      <c r="LLU1121"/>
      <c r="LLV1121"/>
      <c r="LLW1121"/>
      <c r="LLX1121"/>
      <c r="LLY1121"/>
      <c r="LLZ1121"/>
      <c r="LMA1121"/>
      <c r="LMB1121"/>
      <c r="LMC1121"/>
      <c r="LMD1121"/>
      <c r="LME1121"/>
      <c r="LMF1121"/>
      <c r="LMG1121"/>
      <c r="LMH1121"/>
      <c r="LMI1121"/>
      <c r="LMJ1121"/>
      <c r="LMK1121"/>
      <c r="LML1121"/>
      <c r="LMM1121"/>
      <c r="LMN1121"/>
      <c r="LMO1121"/>
      <c r="LMP1121"/>
      <c r="LMQ1121"/>
      <c r="LMR1121"/>
      <c r="LMS1121"/>
      <c r="LMT1121"/>
      <c r="LMU1121"/>
      <c r="LMV1121"/>
      <c r="LMW1121"/>
      <c r="LMX1121"/>
      <c r="LMY1121"/>
      <c r="LMZ1121"/>
      <c r="LNA1121"/>
      <c r="LNB1121"/>
      <c r="LNC1121"/>
      <c r="LND1121"/>
      <c r="LNE1121"/>
      <c r="LNF1121"/>
      <c r="LNG1121"/>
      <c r="LNH1121"/>
      <c r="LNI1121"/>
      <c r="LNJ1121"/>
      <c r="LNK1121"/>
      <c r="LNL1121"/>
      <c r="LNM1121"/>
      <c r="LNN1121"/>
      <c r="LNO1121"/>
      <c r="LNP1121"/>
      <c r="LNQ1121"/>
      <c r="LNR1121"/>
      <c r="LNS1121"/>
      <c r="LNT1121"/>
      <c r="LNU1121"/>
      <c r="LNV1121"/>
      <c r="LNW1121"/>
      <c r="LNX1121"/>
      <c r="LNY1121"/>
      <c r="LNZ1121"/>
      <c r="LOA1121"/>
      <c r="LOB1121"/>
      <c r="LOC1121"/>
      <c r="LOD1121"/>
      <c r="LOE1121"/>
      <c r="LOF1121"/>
      <c r="LOG1121"/>
      <c r="LOH1121"/>
      <c r="LOI1121"/>
      <c r="LOJ1121"/>
      <c r="LOK1121"/>
      <c r="LOL1121"/>
      <c r="LOM1121"/>
      <c r="LON1121"/>
      <c r="LOO1121"/>
      <c r="LOP1121"/>
      <c r="LOQ1121"/>
      <c r="LOR1121"/>
      <c r="LOS1121"/>
      <c r="LOT1121"/>
      <c r="LOU1121"/>
      <c r="LOV1121"/>
      <c r="LOW1121"/>
      <c r="LOX1121"/>
      <c r="LOY1121"/>
      <c r="LOZ1121"/>
      <c r="LPA1121"/>
      <c r="LPB1121"/>
      <c r="LPC1121"/>
      <c r="LPD1121"/>
      <c r="LPE1121"/>
      <c r="LPF1121"/>
      <c r="LPG1121"/>
      <c r="LPH1121"/>
      <c r="LPI1121"/>
      <c r="LPJ1121"/>
      <c r="LPK1121"/>
      <c r="LPL1121"/>
      <c r="LPM1121"/>
      <c r="LPN1121"/>
      <c r="LPO1121"/>
      <c r="LPP1121"/>
      <c r="LPQ1121"/>
      <c r="LPR1121"/>
      <c r="LPS1121"/>
      <c r="LPT1121"/>
      <c r="LPU1121"/>
      <c r="LPV1121"/>
      <c r="LPW1121"/>
      <c r="LPX1121"/>
      <c r="LPY1121"/>
      <c r="LPZ1121"/>
      <c r="LQA1121"/>
      <c r="LQB1121"/>
      <c r="LQC1121"/>
      <c r="LQD1121"/>
      <c r="LQE1121"/>
      <c r="LQF1121"/>
      <c r="LQG1121"/>
      <c r="LQH1121"/>
      <c r="LQI1121"/>
      <c r="LQJ1121"/>
      <c r="LQK1121"/>
      <c r="LQL1121"/>
      <c r="LQM1121"/>
      <c r="LQN1121"/>
      <c r="LQO1121"/>
      <c r="LQP1121"/>
      <c r="LQQ1121"/>
      <c r="LQR1121"/>
      <c r="LQS1121"/>
      <c r="LQT1121"/>
      <c r="LQU1121"/>
      <c r="LQV1121"/>
      <c r="LQW1121"/>
      <c r="LQX1121"/>
      <c r="LQY1121"/>
      <c r="LQZ1121"/>
      <c r="LRA1121"/>
      <c r="LRB1121"/>
      <c r="LRC1121"/>
      <c r="LRD1121"/>
      <c r="LRE1121"/>
      <c r="LRF1121"/>
      <c r="LRG1121"/>
      <c r="LRH1121"/>
      <c r="LRI1121"/>
      <c r="LRJ1121"/>
      <c r="LRK1121"/>
      <c r="LRL1121"/>
      <c r="LRM1121"/>
      <c r="LRN1121"/>
      <c r="LRO1121"/>
      <c r="LRP1121"/>
      <c r="LRQ1121"/>
      <c r="LRR1121"/>
      <c r="LRS1121"/>
      <c r="LRT1121"/>
      <c r="LRU1121"/>
      <c r="LRV1121"/>
      <c r="LRW1121"/>
      <c r="LRX1121"/>
      <c r="LRY1121"/>
      <c r="LRZ1121"/>
      <c r="LSA1121"/>
      <c r="LSB1121"/>
      <c r="LSC1121"/>
      <c r="LSD1121"/>
      <c r="LSE1121"/>
      <c r="LSF1121"/>
      <c r="LSG1121"/>
      <c r="LSH1121"/>
      <c r="LSI1121"/>
      <c r="LSJ1121"/>
      <c r="LSK1121"/>
      <c r="LSL1121"/>
      <c r="LSM1121"/>
      <c r="LSN1121"/>
      <c r="LSO1121"/>
      <c r="LSP1121"/>
      <c r="LSQ1121"/>
      <c r="LSR1121"/>
      <c r="LSS1121"/>
      <c r="LST1121"/>
      <c r="LSU1121"/>
      <c r="LSV1121"/>
      <c r="LSW1121"/>
      <c r="LSX1121"/>
      <c r="LSY1121"/>
      <c r="LSZ1121"/>
      <c r="LTA1121"/>
      <c r="LTB1121"/>
      <c r="LTC1121"/>
      <c r="LTD1121"/>
      <c r="LTE1121"/>
      <c r="LTF1121"/>
      <c r="LTG1121"/>
      <c r="LTH1121"/>
      <c r="LTI1121"/>
      <c r="LTJ1121"/>
      <c r="LTK1121"/>
      <c r="LTL1121"/>
      <c r="LTM1121"/>
      <c r="LTN1121"/>
      <c r="LTO1121"/>
      <c r="LTP1121"/>
      <c r="LTQ1121"/>
      <c r="LTR1121"/>
      <c r="LTS1121"/>
      <c r="LTT1121"/>
      <c r="LTU1121"/>
      <c r="LTV1121"/>
      <c r="LTW1121"/>
      <c r="LTX1121"/>
      <c r="LTY1121"/>
      <c r="LTZ1121"/>
      <c r="LUA1121"/>
      <c r="LUB1121"/>
      <c r="LUC1121"/>
      <c r="LUD1121"/>
      <c r="LUE1121"/>
      <c r="LUF1121"/>
      <c r="LUG1121"/>
      <c r="LUH1121"/>
      <c r="LUI1121"/>
      <c r="LUJ1121"/>
      <c r="LUK1121"/>
      <c r="LUL1121"/>
      <c r="LUM1121"/>
      <c r="LUN1121"/>
      <c r="LUO1121"/>
      <c r="LUP1121"/>
      <c r="LUQ1121"/>
      <c r="LUR1121"/>
      <c r="LUS1121"/>
      <c r="LUT1121"/>
      <c r="LUU1121"/>
      <c r="LUV1121"/>
      <c r="LUW1121"/>
      <c r="LUX1121"/>
      <c r="LUY1121"/>
      <c r="LUZ1121"/>
      <c r="LVA1121"/>
      <c r="LVB1121"/>
      <c r="LVC1121"/>
      <c r="LVD1121"/>
      <c r="LVE1121"/>
      <c r="LVF1121"/>
      <c r="LVG1121"/>
      <c r="LVH1121"/>
      <c r="LVI1121"/>
      <c r="LVJ1121"/>
      <c r="LVK1121"/>
      <c r="LVL1121"/>
      <c r="LVM1121"/>
      <c r="LVN1121"/>
      <c r="LVO1121"/>
      <c r="LVP1121"/>
      <c r="LVQ1121"/>
      <c r="LVR1121"/>
      <c r="LVS1121"/>
      <c r="LVT1121"/>
      <c r="LVU1121"/>
      <c r="LVV1121"/>
      <c r="LVW1121"/>
      <c r="LVX1121"/>
      <c r="LVY1121"/>
      <c r="LVZ1121"/>
      <c r="LWA1121"/>
      <c r="LWB1121"/>
      <c r="LWC1121"/>
      <c r="LWD1121"/>
      <c r="LWE1121"/>
      <c r="LWF1121"/>
      <c r="LWG1121"/>
      <c r="LWH1121"/>
      <c r="LWI1121"/>
      <c r="LWJ1121"/>
      <c r="LWK1121"/>
      <c r="LWL1121"/>
      <c r="LWM1121"/>
      <c r="LWN1121"/>
      <c r="LWO1121"/>
      <c r="LWP1121"/>
      <c r="LWQ1121"/>
      <c r="LWR1121"/>
      <c r="LWS1121"/>
      <c r="LWT1121"/>
      <c r="LWU1121"/>
      <c r="LWV1121"/>
      <c r="LWW1121"/>
      <c r="LWX1121"/>
      <c r="LWY1121"/>
      <c r="LWZ1121"/>
      <c r="LXA1121"/>
      <c r="LXB1121"/>
      <c r="LXC1121"/>
      <c r="LXD1121"/>
      <c r="LXE1121"/>
      <c r="LXF1121"/>
      <c r="LXG1121"/>
      <c r="LXH1121"/>
      <c r="LXI1121"/>
      <c r="LXJ1121"/>
      <c r="LXK1121"/>
      <c r="LXL1121"/>
      <c r="LXM1121"/>
      <c r="LXN1121"/>
      <c r="LXO1121"/>
      <c r="LXP1121"/>
      <c r="LXQ1121"/>
      <c r="LXR1121"/>
      <c r="LXS1121"/>
      <c r="LXT1121"/>
      <c r="LXU1121"/>
      <c r="LXV1121"/>
      <c r="LXW1121"/>
      <c r="LXX1121"/>
      <c r="LXY1121"/>
      <c r="LXZ1121"/>
      <c r="LYA1121"/>
      <c r="LYB1121"/>
      <c r="LYC1121"/>
      <c r="LYD1121"/>
      <c r="LYE1121"/>
      <c r="LYF1121"/>
      <c r="LYG1121"/>
      <c r="LYH1121"/>
      <c r="LYI1121"/>
      <c r="LYJ1121"/>
      <c r="LYK1121"/>
      <c r="LYL1121"/>
      <c r="LYM1121"/>
      <c r="LYN1121"/>
      <c r="LYO1121"/>
      <c r="LYP1121"/>
      <c r="LYQ1121"/>
      <c r="LYR1121"/>
      <c r="LYS1121"/>
      <c r="LYT1121"/>
      <c r="LYU1121"/>
      <c r="LYV1121"/>
      <c r="LYW1121"/>
      <c r="LYX1121"/>
      <c r="LYY1121"/>
      <c r="LYZ1121"/>
      <c r="LZA1121"/>
      <c r="LZB1121"/>
      <c r="LZC1121"/>
      <c r="LZD1121"/>
      <c r="LZE1121"/>
      <c r="LZF1121"/>
      <c r="LZG1121"/>
      <c r="LZH1121"/>
      <c r="LZI1121"/>
      <c r="LZJ1121"/>
      <c r="LZK1121"/>
      <c r="LZL1121"/>
      <c r="LZM1121"/>
      <c r="LZN1121"/>
      <c r="LZO1121"/>
      <c r="LZP1121"/>
      <c r="LZQ1121"/>
      <c r="LZR1121"/>
      <c r="LZS1121"/>
      <c r="LZT1121"/>
      <c r="LZU1121"/>
      <c r="LZV1121"/>
      <c r="LZW1121"/>
      <c r="LZX1121"/>
      <c r="LZY1121"/>
      <c r="LZZ1121"/>
      <c r="MAA1121"/>
      <c r="MAB1121"/>
      <c r="MAC1121"/>
      <c r="MAD1121"/>
      <c r="MAE1121"/>
      <c r="MAF1121"/>
      <c r="MAG1121"/>
      <c r="MAH1121"/>
      <c r="MAI1121"/>
      <c r="MAJ1121"/>
      <c r="MAK1121"/>
      <c r="MAL1121"/>
      <c r="MAM1121"/>
      <c r="MAN1121"/>
      <c r="MAO1121"/>
      <c r="MAP1121"/>
      <c r="MAQ1121"/>
      <c r="MAR1121"/>
      <c r="MAS1121"/>
      <c r="MAT1121"/>
      <c r="MAU1121"/>
      <c r="MAV1121"/>
      <c r="MAW1121"/>
      <c r="MAX1121"/>
      <c r="MAY1121"/>
      <c r="MAZ1121"/>
      <c r="MBA1121"/>
      <c r="MBB1121"/>
      <c r="MBC1121"/>
      <c r="MBD1121"/>
      <c r="MBE1121"/>
      <c r="MBF1121"/>
      <c r="MBG1121"/>
      <c r="MBH1121"/>
      <c r="MBI1121"/>
      <c r="MBJ1121"/>
      <c r="MBK1121"/>
      <c r="MBL1121"/>
      <c r="MBM1121"/>
      <c r="MBN1121"/>
      <c r="MBO1121"/>
      <c r="MBP1121"/>
      <c r="MBQ1121"/>
      <c r="MBR1121"/>
      <c r="MBS1121"/>
      <c r="MBT1121"/>
      <c r="MBU1121"/>
      <c r="MBV1121"/>
      <c r="MBW1121"/>
      <c r="MBX1121"/>
      <c r="MBY1121"/>
      <c r="MBZ1121"/>
      <c r="MCA1121"/>
      <c r="MCB1121"/>
      <c r="MCC1121"/>
      <c r="MCD1121"/>
      <c r="MCE1121"/>
      <c r="MCF1121"/>
      <c r="MCG1121"/>
      <c r="MCH1121"/>
      <c r="MCI1121"/>
      <c r="MCJ1121"/>
      <c r="MCK1121"/>
      <c r="MCL1121"/>
      <c r="MCM1121"/>
      <c r="MCN1121"/>
      <c r="MCO1121"/>
      <c r="MCP1121"/>
      <c r="MCQ1121"/>
      <c r="MCR1121"/>
      <c r="MCS1121"/>
      <c r="MCT1121"/>
      <c r="MCU1121"/>
      <c r="MCV1121"/>
      <c r="MCW1121"/>
      <c r="MCX1121"/>
      <c r="MCY1121"/>
      <c r="MCZ1121"/>
      <c r="MDA1121"/>
      <c r="MDB1121"/>
      <c r="MDC1121"/>
      <c r="MDD1121"/>
      <c r="MDE1121"/>
      <c r="MDF1121"/>
      <c r="MDG1121"/>
      <c r="MDH1121"/>
      <c r="MDI1121"/>
      <c r="MDJ1121"/>
      <c r="MDK1121"/>
      <c r="MDL1121"/>
      <c r="MDM1121"/>
      <c r="MDN1121"/>
      <c r="MDO1121"/>
      <c r="MDP1121"/>
      <c r="MDQ1121"/>
      <c r="MDR1121"/>
      <c r="MDS1121"/>
      <c r="MDT1121"/>
      <c r="MDU1121"/>
      <c r="MDV1121"/>
      <c r="MDW1121"/>
      <c r="MDX1121"/>
      <c r="MDY1121"/>
      <c r="MDZ1121"/>
      <c r="MEA1121"/>
      <c r="MEB1121"/>
      <c r="MEC1121"/>
      <c r="MED1121"/>
      <c r="MEE1121"/>
      <c r="MEF1121"/>
      <c r="MEG1121"/>
      <c r="MEH1121"/>
      <c r="MEI1121"/>
      <c r="MEJ1121"/>
      <c r="MEK1121"/>
      <c r="MEL1121"/>
      <c r="MEM1121"/>
      <c r="MEN1121"/>
      <c r="MEO1121"/>
      <c r="MEP1121"/>
      <c r="MEQ1121"/>
      <c r="MER1121"/>
      <c r="MES1121"/>
      <c r="MET1121"/>
      <c r="MEU1121"/>
      <c r="MEV1121"/>
      <c r="MEW1121"/>
      <c r="MEX1121"/>
      <c r="MEY1121"/>
      <c r="MEZ1121"/>
      <c r="MFA1121"/>
      <c r="MFB1121"/>
      <c r="MFC1121"/>
      <c r="MFD1121"/>
      <c r="MFE1121"/>
      <c r="MFF1121"/>
      <c r="MFG1121"/>
      <c r="MFH1121"/>
      <c r="MFI1121"/>
      <c r="MFJ1121"/>
      <c r="MFK1121"/>
      <c r="MFL1121"/>
      <c r="MFM1121"/>
      <c r="MFN1121"/>
      <c r="MFO1121"/>
      <c r="MFP1121"/>
      <c r="MFQ1121"/>
      <c r="MFR1121"/>
      <c r="MFS1121"/>
      <c r="MFT1121"/>
      <c r="MFU1121"/>
      <c r="MFV1121"/>
      <c r="MFW1121"/>
      <c r="MFX1121"/>
      <c r="MFY1121"/>
      <c r="MFZ1121"/>
      <c r="MGA1121"/>
      <c r="MGB1121"/>
      <c r="MGC1121"/>
      <c r="MGD1121"/>
      <c r="MGE1121"/>
      <c r="MGF1121"/>
      <c r="MGG1121"/>
      <c r="MGH1121"/>
      <c r="MGI1121"/>
      <c r="MGJ1121"/>
      <c r="MGK1121"/>
      <c r="MGL1121"/>
      <c r="MGM1121"/>
      <c r="MGN1121"/>
      <c r="MGO1121"/>
      <c r="MGP1121"/>
      <c r="MGQ1121"/>
      <c r="MGR1121"/>
      <c r="MGS1121"/>
      <c r="MGT1121"/>
      <c r="MGU1121"/>
      <c r="MGV1121"/>
      <c r="MGW1121"/>
      <c r="MGX1121"/>
      <c r="MGY1121"/>
      <c r="MGZ1121"/>
      <c r="MHA1121"/>
      <c r="MHB1121"/>
      <c r="MHC1121"/>
      <c r="MHD1121"/>
      <c r="MHE1121"/>
      <c r="MHF1121"/>
      <c r="MHG1121"/>
      <c r="MHH1121"/>
      <c r="MHI1121"/>
      <c r="MHJ1121"/>
      <c r="MHK1121"/>
      <c r="MHL1121"/>
      <c r="MHM1121"/>
      <c r="MHN1121"/>
      <c r="MHO1121"/>
      <c r="MHP1121"/>
      <c r="MHQ1121"/>
      <c r="MHR1121"/>
      <c r="MHS1121"/>
      <c r="MHT1121"/>
      <c r="MHU1121"/>
      <c r="MHV1121"/>
      <c r="MHW1121"/>
      <c r="MHX1121"/>
      <c r="MHY1121"/>
      <c r="MHZ1121"/>
      <c r="MIA1121"/>
      <c r="MIB1121"/>
      <c r="MIC1121"/>
      <c r="MID1121"/>
      <c r="MIE1121"/>
      <c r="MIF1121"/>
      <c r="MIG1121"/>
      <c r="MIH1121"/>
      <c r="MII1121"/>
      <c r="MIJ1121"/>
      <c r="MIK1121"/>
      <c r="MIL1121"/>
      <c r="MIM1121"/>
      <c r="MIN1121"/>
      <c r="MIO1121"/>
      <c r="MIP1121"/>
      <c r="MIQ1121"/>
      <c r="MIR1121"/>
      <c r="MIS1121"/>
      <c r="MIT1121"/>
      <c r="MIU1121"/>
      <c r="MIV1121"/>
      <c r="MIW1121"/>
      <c r="MIX1121"/>
      <c r="MIY1121"/>
      <c r="MIZ1121"/>
      <c r="MJA1121"/>
      <c r="MJB1121"/>
      <c r="MJC1121"/>
      <c r="MJD1121"/>
      <c r="MJE1121"/>
      <c r="MJF1121"/>
      <c r="MJG1121"/>
      <c r="MJH1121"/>
      <c r="MJI1121"/>
      <c r="MJJ1121"/>
      <c r="MJK1121"/>
      <c r="MJL1121"/>
      <c r="MJM1121"/>
      <c r="MJN1121"/>
      <c r="MJO1121"/>
      <c r="MJP1121"/>
      <c r="MJQ1121"/>
      <c r="MJR1121"/>
      <c r="MJS1121"/>
      <c r="MJT1121"/>
      <c r="MJU1121"/>
      <c r="MJV1121"/>
      <c r="MJW1121"/>
      <c r="MJX1121"/>
      <c r="MJY1121"/>
      <c r="MJZ1121"/>
      <c r="MKA1121"/>
      <c r="MKB1121"/>
      <c r="MKC1121"/>
      <c r="MKD1121"/>
      <c r="MKE1121"/>
      <c r="MKF1121"/>
      <c r="MKG1121"/>
      <c r="MKH1121"/>
      <c r="MKI1121"/>
      <c r="MKJ1121"/>
      <c r="MKK1121"/>
      <c r="MKL1121"/>
      <c r="MKM1121"/>
      <c r="MKN1121"/>
      <c r="MKO1121"/>
      <c r="MKP1121"/>
      <c r="MKQ1121"/>
      <c r="MKR1121"/>
      <c r="MKS1121"/>
      <c r="MKT1121"/>
      <c r="MKU1121"/>
      <c r="MKV1121"/>
      <c r="MKW1121"/>
      <c r="MKX1121"/>
      <c r="MKY1121"/>
      <c r="MKZ1121"/>
      <c r="MLA1121"/>
      <c r="MLB1121"/>
      <c r="MLC1121"/>
      <c r="MLD1121"/>
      <c r="MLE1121"/>
      <c r="MLF1121"/>
      <c r="MLG1121"/>
      <c r="MLH1121"/>
      <c r="MLI1121"/>
      <c r="MLJ1121"/>
      <c r="MLK1121"/>
      <c r="MLL1121"/>
      <c r="MLM1121"/>
      <c r="MLN1121"/>
      <c r="MLO1121"/>
      <c r="MLP1121"/>
      <c r="MLQ1121"/>
      <c r="MLR1121"/>
      <c r="MLS1121"/>
      <c r="MLT1121"/>
      <c r="MLU1121"/>
      <c r="MLV1121"/>
      <c r="MLW1121"/>
      <c r="MLX1121"/>
      <c r="MLY1121"/>
      <c r="MLZ1121"/>
      <c r="MMA1121"/>
      <c r="MMB1121"/>
      <c r="MMC1121"/>
      <c r="MMD1121"/>
      <c r="MME1121"/>
      <c r="MMF1121"/>
      <c r="MMG1121"/>
      <c r="MMH1121"/>
      <c r="MMI1121"/>
      <c r="MMJ1121"/>
      <c r="MMK1121"/>
      <c r="MML1121"/>
      <c r="MMM1121"/>
      <c r="MMN1121"/>
      <c r="MMO1121"/>
      <c r="MMP1121"/>
      <c r="MMQ1121"/>
      <c r="MMR1121"/>
      <c r="MMS1121"/>
      <c r="MMT1121"/>
      <c r="MMU1121"/>
      <c r="MMV1121"/>
      <c r="MMW1121"/>
      <c r="MMX1121"/>
      <c r="MMY1121"/>
      <c r="MMZ1121"/>
      <c r="MNA1121"/>
      <c r="MNB1121"/>
      <c r="MNC1121"/>
      <c r="MND1121"/>
      <c r="MNE1121"/>
      <c r="MNF1121"/>
      <c r="MNG1121"/>
      <c r="MNH1121"/>
      <c r="MNI1121"/>
      <c r="MNJ1121"/>
      <c r="MNK1121"/>
      <c r="MNL1121"/>
      <c r="MNM1121"/>
      <c r="MNN1121"/>
      <c r="MNO1121"/>
      <c r="MNP1121"/>
      <c r="MNQ1121"/>
      <c r="MNR1121"/>
      <c r="MNS1121"/>
      <c r="MNT1121"/>
      <c r="MNU1121"/>
      <c r="MNV1121"/>
      <c r="MNW1121"/>
      <c r="MNX1121"/>
      <c r="MNY1121"/>
      <c r="MNZ1121"/>
      <c r="MOA1121"/>
      <c r="MOB1121"/>
      <c r="MOC1121"/>
      <c r="MOD1121"/>
      <c r="MOE1121"/>
      <c r="MOF1121"/>
      <c r="MOG1121"/>
      <c r="MOH1121"/>
      <c r="MOI1121"/>
      <c r="MOJ1121"/>
      <c r="MOK1121"/>
      <c r="MOL1121"/>
      <c r="MOM1121"/>
      <c r="MON1121"/>
      <c r="MOO1121"/>
      <c r="MOP1121"/>
      <c r="MOQ1121"/>
      <c r="MOR1121"/>
      <c r="MOS1121"/>
      <c r="MOT1121"/>
      <c r="MOU1121"/>
      <c r="MOV1121"/>
      <c r="MOW1121"/>
      <c r="MOX1121"/>
      <c r="MOY1121"/>
      <c r="MOZ1121"/>
      <c r="MPA1121"/>
      <c r="MPB1121"/>
      <c r="MPC1121"/>
      <c r="MPD1121"/>
      <c r="MPE1121"/>
      <c r="MPF1121"/>
      <c r="MPG1121"/>
      <c r="MPH1121"/>
      <c r="MPI1121"/>
      <c r="MPJ1121"/>
      <c r="MPK1121"/>
      <c r="MPL1121"/>
      <c r="MPM1121"/>
      <c r="MPN1121"/>
      <c r="MPO1121"/>
      <c r="MPP1121"/>
      <c r="MPQ1121"/>
      <c r="MPR1121"/>
      <c r="MPS1121"/>
      <c r="MPT1121"/>
      <c r="MPU1121"/>
      <c r="MPV1121"/>
      <c r="MPW1121"/>
      <c r="MPX1121"/>
      <c r="MPY1121"/>
      <c r="MPZ1121"/>
      <c r="MQA1121"/>
      <c r="MQB1121"/>
      <c r="MQC1121"/>
      <c r="MQD1121"/>
      <c r="MQE1121"/>
      <c r="MQF1121"/>
      <c r="MQG1121"/>
      <c r="MQH1121"/>
      <c r="MQI1121"/>
      <c r="MQJ1121"/>
      <c r="MQK1121"/>
      <c r="MQL1121"/>
      <c r="MQM1121"/>
      <c r="MQN1121"/>
      <c r="MQO1121"/>
      <c r="MQP1121"/>
      <c r="MQQ1121"/>
      <c r="MQR1121"/>
      <c r="MQS1121"/>
      <c r="MQT1121"/>
      <c r="MQU1121"/>
      <c r="MQV1121"/>
      <c r="MQW1121"/>
      <c r="MQX1121"/>
      <c r="MQY1121"/>
      <c r="MQZ1121"/>
      <c r="MRA1121"/>
      <c r="MRB1121"/>
      <c r="MRC1121"/>
      <c r="MRD1121"/>
      <c r="MRE1121"/>
      <c r="MRF1121"/>
      <c r="MRG1121"/>
      <c r="MRH1121"/>
      <c r="MRI1121"/>
      <c r="MRJ1121"/>
      <c r="MRK1121"/>
      <c r="MRL1121"/>
      <c r="MRM1121"/>
      <c r="MRN1121"/>
      <c r="MRO1121"/>
      <c r="MRP1121"/>
      <c r="MRQ1121"/>
      <c r="MRR1121"/>
      <c r="MRS1121"/>
      <c r="MRT1121"/>
      <c r="MRU1121"/>
      <c r="MRV1121"/>
      <c r="MRW1121"/>
      <c r="MRX1121"/>
      <c r="MRY1121"/>
      <c r="MRZ1121"/>
      <c r="MSA1121"/>
      <c r="MSB1121"/>
      <c r="MSC1121"/>
      <c r="MSD1121"/>
      <c r="MSE1121"/>
      <c r="MSF1121"/>
      <c r="MSG1121"/>
      <c r="MSH1121"/>
      <c r="MSI1121"/>
      <c r="MSJ1121"/>
      <c r="MSK1121"/>
      <c r="MSL1121"/>
      <c r="MSM1121"/>
      <c r="MSN1121"/>
      <c r="MSO1121"/>
      <c r="MSP1121"/>
      <c r="MSQ1121"/>
      <c r="MSR1121"/>
      <c r="MSS1121"/>
      <c r="MST1121"/>
      <c r="MSU1121"/>
      <c r="MSV1121"/>
      <c r="MSW1121"/>
      <c r="MSX1121"/>
      <c r="MSY1121"/>
      <c r="MSZ1121"/>
      <c r="MTA1121"/>
      <c r="MTB1121"/>
      <c r="MTC1121"/>
      <c r="MTD1121"/>
      <c r="MTE1121"/>
      <c r="MTF1121"/>
      <c r="MTG1121"/>
      <c r="MTH1121"/>
      <c r="MTI1121"/>
      <c r="MTJ1121"/>
      <c r="MTK1121"/>
      <c r="MTL1121"/>
      <c r="MTM1121"/>
      <c r="MTN1121"/>
      <c r="MTO1121"/>
      <c r="MTP1121"/>
      <c r="MTQ1121"/>
      <c r="MTR1121"/>
      <c r="MTS1121"/>
      <c r="MTT1121"/>
      <c r="MTU1121"/>
      <c r="MTV1121"/>
      <c r="MTW1121"/>
      <c r="MTX1121"/>
      <c r="MTY1121"/>
      <c r="MTZ1121"/>
      <c r="MUA1121"/>
      <c r="MUB1121"/>
      <c r="MUC1121"/>
      <c r="MUD1121"/>
      <c r="MUE1121"/>
      <c r="MUF1121"/>
      <c r="MUG1121"/>
      <c r="MUH1121"/>
      <c r="MUI1121"/>
      <c r="MUJ1121"/>
      <c r="MUK1121"/>
      <c r="MUL1121"/>
      <c r="MUM1121"/>
      <c r="MUN1121"/>
      <c r="MUO1121"/>
      <c r="MUP1121"/>
      <c r="MUQ1121"/>
      <c r="MUR1121"/>
      <c r="MUS1121"/>
      <c r="MUT1121"/>
      <c r="MUU1121"/>
      <c r="MUV1121"/>
      <c r="MUW1121"/>
      <c r="MUX1121"/>
      <c r="MUY1121"/>
      <c r="MUZ1121"/>
      <c r="MVA1121"/>
      <c r="MVB1121"/>
      <c r="MVC1121"/>
      <c r="MVD1121"/>
      <c r="MVE1121"/>
      <c r="MVF1121"/>
      <c r="MVG1121"/>
      <c r="MVH1121"/>
      <c r="MVI1121"/>
      <c r="MVJ1121"/>
      <c r="MVK1121"/>
      <c r="MVL1121"/>
      <c r="MVM1121"/>
      <c r="MVN1121"/>
      <c r="MVO1121"/>
      <c r="MVP1121"/>
      <c r="MVQ1121"/>
      <c r="MVR1121"/>
      <c r="MVS1121"/>
      <c r="MVT1121"/>
      <c r="MVU1121"/>
      <c r="MVV1121"/>
      <c r="MVW1121"/>
      <c r="MVX1121"/>
      <c r="MVY1121"/>
      <c r="MVZ1121"/>
      <c r="MWA1121"/>
      <c r="MWB1121"/>
      <c r="MWC1121"/>
      <c r="MWD1121"/>
      <c r="MWE1121"/>
      <c r="MWF1121"/>
      <c r="MWG1121"/>
      <c r="MWH1121"/>
      <c r="MWI1121"/>
      <c r="MWJ1121"/>
      <c r="MWK1121"/>
      <c r="MWL1121"/>
      <c r="MWM1121"/>
      <c r="MWN1121"/>
      <c r="MWO1121"/>
      <c r="MWP1121"/>
      <c r="MWQ1121"/>
      <c r="MWR1121"/>
      <c r="MWS1121"/>
      <c r="MWT1121"/>
      <c r="MWU1121"/>
      <c r="MWV1121"/>
      <c r="MWW1121"/>
      <c r="MWX1121"/>
      <c r="MWY1121"/>
      <c r="MWZ1121"/>
      <c r="MXA1121"/>
      <c r="MXB1121"/>
      <c r="MXC1121"/>
      <c r="MXD1121"/>
      <c r="MXE1121"/>
      <c r="MXF1121"/>
      <c r="MXG1121"/>
      <c r="MXH1121"/>
      <c r="MXI1121"/>
      <c r="MXJ1121"/>
      <c r="MXK1121"/>
      <c r="MXL1121"/>
      <c r="MXM1121"/>
      <c r="MXN1121"/>
      <c r="MXO1121"/>
      <c r="MXP1121"/>
      <c r="MXQ1121"/>
      <c r="MXR1121"/>
      <c r="MXS1121"/>
      <c r="MXT1121"/>
      <c r="MXU1121"/>
      <c r="MXV1121"/>
      <c r="MXW1121"/>
      <c r="MXX1121"/>
      <c r="MXY1121"/>
      <c r="MXZ1121"/>
      <c r="MYA1121"/>
      <c r="MYB1121"/>
      <c r="MYC1121"/>
      <c r="MYD1121"/>
      <c r="MYE1121"/>
      <c r="MYF1121"/>
      <c r="MYG1121"/>
      <c r="MYH1121"/>
      <c r="MYI1121"/>
      <c r="MYJ1121"/>
      <c r="MYK1121"/>
      <c r="MYL1121"/>
      <c r="MYM1121"/>
      <c r="MYN1121"/>
      <c r="MYO1121"/>
      <c r="MYP1121"/>
      <c r="MYQ1121"/>
      <c r="MYR1121"/>
      <c r="MYS1121"/>
      <c r="MYT1121"/>
      <c r="MYU1121"/>
      <c r="MYV1121"/>
      <c r="MYW1121"/>
      <c r="MYX1121"/>
      <c r="MYY1121"/>
      <c r="MYZ1121"/>
      <c r="MZA1121"/>
      <c r="MZB1121"/>
      <c r="MZC1121"/>
      <c r="MZD1121"/>
      <c r="MZE1121"/>
      <c r="MZF1121"/>
      <c r="MZG1121"/>
      <c r="MZH1121"/>
      <c r="MZI1121"/>
      <c r="MZJ1121"/>
      <c r="MZK1121"/>
      <c r="MZL1121"/>
      <c r="MZM1121"/>
      <c r="MZN1121"/>
      <c r="MZO1121"/>
      <c r="MZP1121"/>
      <c r="MZQ1121"/>
      <c r="MZR1121"/>
      <c r="MZS1121"/>
      <c r="MZT1121"/>
      <c r="MZU1121"/>
      <c r="MZV1121"/>
      <c r="MZW1121"/>
      <c r="MZX1121"/>
      <c r="MZY1121"/>
      <c r="MZZ1121"/>
      <c r="NAA1121"/>
      <c r="NAB1121"/>
      <c r="NAC1121"/>
      <c r="NAD1121"/>
      <c r="NAE1121"/>
      <c r="NAF1121"/>
      <c r="NAG1121"/>
      <c r="NAH1121"/>
      <c r="NAI1121"/>
      <c r="NAJ1121"/>
      <c r="NAK1121"/>
      <c r="NAL1121"/>
      <c r="NAM1121"/>
      <c r="NAN1121"/>
      <c r="NAO1121"/>
      <c r="NAP1121"/>
      <c r="NAQ1121"/>
      <c r="NAR1121"/>
      <c r="NAS1121"/>
      <c r="NAT1121"/>
      <c r="NAU1121"/>
      <c r="NAV1121"/>
      <c r="NAW1121"/>
      <c r="NAX1121"/>
      <c r="NAY1121"/>
      <c r="NAZ1121"/>
      <c r="NBA1121"/>
      <c r="NBB1121"/>
      <c r="NBC1121"/>
      <c r="NBD1121"/>
      <c r="NBE1121"/>
      <c r="NBF1121"/>
      <c r="NBG1121"/>
      <c r="NBH1121"/>
      <c r="NBI1121"/>
      <c r="NBJ1121"/>
      <c r="NBK1121"/>
      <c r="NBL1121"/>
      <c r="NBM1121"/>
      <c r="NBN1121"/>
      <c r="NBO1121"/>
      <c r="NBP1121"/>
      <c r="NBQ1121"/>
      <c r="NBR1121"/>
      <c r="NBS1121"/>
      <c r="NBT1121"/>
      <c r="NBU1121"/>
      <c r="NBV1121"/>
      <c r="NBW1121"/>
      <c r="NBX1121"/>
      <c r="NBY1121"/>
      <c r="NBZ1121"/>
      <c r="NCA1121"/>
      <c r="NCB1121"/>
      <c r="NCC1121"/>
      <c r="NCD1121"/>
      <c r="NCE1121"/>
      <c r="NCF1121"/>
      <c r="NCG1121"/>
      <c r="NCH1121"/>
      <c r="NCI1121"/>
      <c r="NCJ1121"/>
      <c r="NCK1121"/>
      <c r="NCL1121"/>
      <c r="NCM1121"/>
      <c r="NCN1121"/>
      <c r="NCO1121"/>
      <c r="NCP1121"/>
      <c r="NCQ1121"/>
      <c r="NCR1121"/>
      <c r="NCS1121"/>
      <c r="NCT1121"/>
      <c r="NCU1121"/>
      <c r="NCV1121"/>
      <c r="NCW1121"/>
      <c r="NCX1121"/>
      <c r="NCY1121"/>
      <c r="NCZ1121"/>
      <c r="NDA1121"/>
      <c r="NDB1121"/>
      <c r="NDC1121"/>
      <c r="NDD1121"/>
      <c r="NDE1121"/>
      <c r="NDF1121"/>
      <c r="NDG1121"/>
      <c r="NDH1121"/>
      <c r="NDI1121"/>
      <c r="NDJ1121"/>
      <c r="NDK1121"/>
      <c r="NDL1121"/>
      <c r="NDM1121"/>
      <c r="NDN1121"/>
      <c r="NDO1121"/>
      <c r="NDP1121"/>
      <c r="NDQ1121"/>
      <c r="NDR1121"/>
      <c r="NDS1121"/>
      <c r="NDT1121"/>
      <c r="NDU1121"/>
      <c r="NDV1121"/>
      <c r="NDW1121"/>
      <c r="NDX1121"/>
      <c r="NDY1121"/>
      <c r="NDZ1121"/>
      <c r="NEA1121"/>
      <c r="NEB1121"/>
      <c r="NEC1121"/>
      <c r="NED1121"/>
      <c r="NEE1121"/>
      <c r="NEF1121"/>
      <c r="NEG1121"/>
      <c r="NEH1121"/>
      <c r="NEI1121"/>
      <c r="NEJ1121"/>
      <c r="NEK1121"/>
      <c r="NEL1121"/>
      <c r="NEM1121"/>
      <c r="NEN1121"/>
      <c r="NEO1121"/>
      <c r="NEP1121"/>
      <c r="NEQ1121"/>
      <c r="NER1121"/>
      <c r="NES1121"/>
      <c r="NET1121"/>
      <c r="NEU1121"/>
      <c r="NEV1121"/>
      <c r="NEW1121"/>
      <c r="NEX1121"/>
      <c r="NEY1121"/>
      <c r="NEZ1121"/>
      <c r="NFA1121"/>
      <c r="NFB1121"/>
      <c r="NFC1121"/>
      <c r="NFD1121"/>
      <c r="NFE1121"/>
      <c r="NFF1121"/>
      <c r="NFG1121"/>
      <c r="NFH1121"/>
      <c r="NFI1121"/>
      <c r="NFJ1121"/>
      <c r="NFK1121"/>
      <c r="NFL1121"/>
      <c r="NFM1121"/>
      <c r="NFN1121"/>
      <c r="NFO1121"/>
      <c r="NFP1121"/>
      <c r="NFQ1121"/>
      <c r="NFR1121"/>
      <c r="NFS1121"/>
      <c r="NFT1121"/>
      <c r="NFU1121"/>
      <c r="NFV1121"/>
      <c r="NFW1121"/>
      <c r="NFX1121"/>
      <c r="NFY1121"/>
      <c r="NFZ1121"/>
      <c r="NGA1121"/>
      <c r="NGB1121"/>
      <c r="NGC1121"/>
      <c r="NGD1121"/>
      <c r="NGE1121"/>
      <c r="NGF1121"/>
      <c r="NGG1121"/>
      <c r="NGH1121"/>
      <c r="NGI1121"/>
      <c r="NGJ1121"/>
      <c r="NGK1121"/>
      <c r="NGL1121"/>
      <c r="NGM1121"/>
      <c r="NGN1121"/>
      <c r="NGO1121"/>
      <c r="NGP1121"/>
      <c r="NGQ1121"/>
      <c r="NGR1121"/>
      <c r="NGS1121"/>
      <c r="NGT1121"/>
      <c r="NGU1121"/>
      <c r="NGV1121"/>
      <c r="NGW1121"/>
      <c r="NGX1121"/>
      <c r="NGY1121"/>
      <c r="NGZ1121"/>
      <c r="NHA1121"/>
      <c r="NHB1121"/>
      <c r="NHC1121"/>
      <c r="NHD1121"/>
      <c r="NHE1121"/>
      <c r="NHF1121"/>
      <c r="NHG1121"/>
      <c r="NHH1121"/>
      <c r="NHI1121"/>
      <c r="NHJ1121"/>
      <c r="NHK1121"/>
      <c r="NHL1121"/>
      <c r="NHM1121"/>
      <c r="NHN1121"/>
      <c r="NHO1121"/>
      <c r="NHP1121"/>
      <c r="NHQ1121"/>
      <c r="NHR1121"/>
      <c r="NHS1121"/>
      <c r="NHT1121"/>
      <c r="NHU1121"/>
      <c r="NHV1121"/>
      <c r="NHW1121"/>
      <c r="NHX1121"/>
      <c r="NHY1121"/>
      <c r="NHZ1121"/>
      <c r="NIA1121"/>
      <c r="NIB1121"/>
      <c r="NIC1121"/>
      <c r="NID1121"/>
      <c r="NIE1121"/>
      <c r="NIF1121"/>
      <c r="NIG1121"/>
      <c r="NIH1121"/>
      <c r="NII1121"/>
      <c r="NIJ1121"/>
      <c r="NIK1121"/>
      <c r="NIL1121"/>
      <c r="NIM1121"/>
      <c r="NIN1121"/>
      <c r="NIO1121"/>
      <c r="NIP1121"/>
      <c r="NIQ1121"/>
      <c r="NIR1121"/>
      <c r="NIS1121"/>
      <c r="NIT1121"/>
      <c r="NIU1121"/>
      <c r="NIV1121"/>
      <c r="NIW1121"/>
      <c r="NIX1121"/>
      <c r="NIY1121"/>
      <c r="NIZ1121"/>
      <c r="NJA1121"/>
      <c r="NJB1121"/>
      <c r="NJC1121"/>
      <c r="NJD1121"/>
      <c r="NJE1121"/>
      <c r="NJF1121"/>
      <c r="NJG1121"/>
      <c r="NJH1121"/>
      <c r="NJI1121"/>
      <c r="NJJ1121"/>
      <c r="NJK1121"/>
      <c r="NJL1121"/>
      <c r="NJM1121"/>
      <c r="NJN1121"/>
      <c r="NJO1121"/>
      <c r="NJP1121"/>
      <c r="NJQ1121"/>
      <c r="NJR1121"/>
      <c r="NJS1121"/>
      <c r="NJT1121"/>
      <c r="NJU1121"/>
      <c r="NJV1121"/>
      <c r="NJW1121"/>
      <c r="NJX1121"/>
      <c r="NJY1121"/>
      <c r="NJZ1121"/>
      <c r="NKA1121"/>
      <c r="NKB1121"/>
      <c r="NKC1121"/>
      <c r="NKD1121"/>
      <c r="NKE1121"/>
      <c r="NKF1121"/>
      <c r="NKG1121"/>
      <c r="NKH1121"/>
      <c r="NKI1121"/>
      <c r="NKJ1121"/>
      <c r="NKK1121"/>
      <c r="NKL1121"/>
      <c r="NKM1121"/>
      <c r="NKN1121"/>
      <c r="NKO1121"/>
      <c r="NKP1121"/>
      <c r="NKQ1121"/>
      <c r="NKR1121"/>
      <c r="NKS1121"/>
      <c r="NKT1121"/>
      <c r="NKU1121"/>
      <c r="NKV1121"/>
      <c r="NKW1121"/>
      <c r="NKX1121"/>
      <c r="NKY1121"/>
      <c r="NKZ1121"/>
      <c r="NLA1121"/>
      <c r="NLB1121"/>
      <c r="NLC1121"/>
      <c r="NLD1121"/>
      <c r="NLE1121"/>
      <c r="NLF1121"/>
      <c r="NLG1121"/>
      <c r="NLH1121"/>
      <c r="NLI1121"/>
      <c r="NLJ1121"/>
      <c r="NLK1121"/>
      <c r="NLL1121"/>
      <c r="NLM1121"/>
      <c r="NLN1121"/>
      <c r="NLO1121"/>
      <c r="NLP1121"/>
      <c r="NLQ1121"/>
      <c r="NLR1121"/>
      <c r="NLS1121"/>
      <c r="NLT1121"/>
      <c r="NLU1121"/>
      <c r="NLV1121"/>
      <c r="NLW1121"/>
      <c r="NLX1121"/>
      <c r="NLY1121"/>
      <c r="NLZ1121"/>
      <c r="NMA1121"/>
      <c r="NMB1121"/>
      <c r="NMC1121"/>
      <c r="NMD1121"/>
      <c r="NME1121"/>
      <c r="NMF1121"/>
      <c r="NMG1121"/>
      <c r="NMH1121"/>
      <c r="NMI1121"/>
      <c r="NMJ1121"/>
      <c r="NMK1121"/>
      <c r="NML1121"/>
      <c r="NMM1121"/>
      <c r="NMN1121"/>
      <c r="NMO1121"/>
      <c r="NMP1121"/>
      <c r="NMQ1121"/>
      <c r="NMR1121"/>
      <c r="NMS1121"/>
      <c r="NMT1121"/>
      <c r="NMU1121"/>
      <c r="NMV1121"/>
      <c r="NMW1121"/>
      <c r="NMX1121"/>
      <c r="NMY1121"/>
      <c r="NMZ1121"/>
      <c r="NNA1121"/>
      <c r="NNB1121"/>
      <c r="NNC1121"/>
      <c r="NND1121"/>
      <c r="NNE1121"/>
      <c r="NNF1121"/>
      <c r="NNG1121"/>
      <c r="NNH1121"/>
      <c r="NNI1121"/>
      <c r="NNJ1121"/>
      <c r="NNK1121"/>
      <c r="NNL1121"/>
      <c r="NNM1121"/>
      <c r="NNN1121"/>
      <c r="NNO1121"/>
      <c r="NNP1121"/>
      <c r="NNQ1121"/>
      <c r="NNR1121"/>
      <c r="NNS1121"/>
      <c r="NNT1121"/>
      <c r="NNU1121"/>
      <c r="NNV1121"/>
      <c r="NNW1121"/>
      <c r="NNX1121"/>
      <c r="NNY1121"/>
      <c r="NNZ1121"/>
      <c r="NOA1121"/>
      <c r="NOB1121"/>
      <c r="NOC1121"/>
      <c r="NOD1121"/>
      <c r="NOE1121"/>
      <c r="NOF1121"/>
      <c r="NOG1121"/>
      <c r="NOH1121"/>
      <c r="NOI1121"/>
      <c r="NOJ1121"/>
      <c r="NOK1121"/>
      <c r="NOL1121"/>
      <c r="NOM1121"/>
      <c r="NON1121"/>
      <c r="NOO1121"/>
      <c r="NOP1121"/>
      <c r="NOQ1121"/>
      <c r="NOR1121"/>
      <c r="NOS1121"/>
      <c r="NOT1121"/>
      <c r="NOU1121"/>
      <c r="NOV1121"/>
      <c r="NOW1121"/>
      <c r="NOX1121"/>
      <c r="NOY1121"/>
      <c r="NOZ1121"/>
      <c r="NPA1121"/>
      <c r="NPB1121"/>
      <c r="NPC1121"/>
      <c r="NPD1121"/>
      <c r="NPE1121"/>
      <c r="NPF1121"/>
      <c r="NPG1121"/>
      <c r="NPH1121"/>
      <c r="NPI1121"/>
      <c r="NPJ1121"/>
      <c r="NPK1121"/>
      <c r="NPL1121"/>
      <c r="NPM1121"/>
      <c r="NPN1121"/>
      <c r="NPO1121"/>
      <c r="NPP1121"/>
      <c r="NPQ1121"/>
      <c r="NPR1121"/>
      <c r="NPS1121"/>
      <c r="NPT1121"/>
      <c r="NPU1121"/>
      <c r="NPV1121"/>
      <c r="NPW1121"/>
      <c r="NPX1121"/>
      <c r="NPY1121"/>
      <c r="NPZ1121"/>
      <c r="NQA1121"/>
      <c r="NQB1121"/>
      <c r="NQC1121"/>
      <c r="NQD1121"/>
      <c r="NQE1121"/>
      <c r="NQF1121"/>
      <c r="NQG1121"/>
      <c r="NQH1121"/>
      <c r="NQI1121"/>
      <c r="NQJ1121"/>
      <c r="NQK1121"/>
      <c r="NQL1121"/>
      <c r="NQM1121"/>
      <c r="NQN1121"/>
      <c r="NQO1121"/>
      <c r="NQP1121"/>
      <c r="NQQ1121"/>
      <c r="NQR1121"/>
      <c r="NQS1121"/>
      <c r="NQT1121"/>
      <c r="NQU1121"/>
      <c r="NQV1121"/>
      <c r="NQW1121"/>
      <c r="NQX1121"/>
      <c r="NQY1121"/>
      <c r="NQZ1121"/>
      <c r="NRA1121"/>
      <c r="NRB1121"/>
      <c r="NRC1121"/>
      <c r="NRD1121"/>
      <c r="NRE1121"/>
      <c r="NRF1121"/>
      <c r="NRG1121"/>
      <c r="NRH1121"/>
      <c r="NRI1121"/>
      <c r="NRJ1121"/>
      <c r="NRK1121"/>
      <c r="NRL1121"/>
      <c r="NRM1121"/>
      <c r="NRN1121"/>
      <c r="NRO1121"/>
      <c r="NRP1121"/>
      <c r="NRQ1121"/>
      <c r="NRR1121"/>
      <c r="NRS1121"/>
      <c r="NRT1121"/>
      <c r="NRU1121"/>
      <c r="NRV1121"/>
      <c r="NRW1121"/>
      <c r="NRX1121"/>
      <c r="NRY1121"/>
      <c r="NRZ1121"/>
      <c r="NSA1121"/>
      <c r="NSB1121"/>
      <c r="NSC1121"/>
      <c r="NSD1121"/>
      <c r="NSE1121"/>
      <c r="NSF1121"/>
      <c r="NSG1121"/>
      <c r="NSH1121"/>
      <c r="NSI1121"/>
      <c r="NSJ1121"/>
      <c r="NSK1121"/>
      <c r="NSL1121"/>
      <c r="NSM1121"/>
      <c r="NSN1121"/>
      <c r="NSO1121"/>
      <c r="NSP1121"/>
      <c r="NSQ1121"/>
      <c r="NSR1121"/>
      <c r="NSS1121"/>
      <c r="NST1121"/>
      <c r="NSU1121"/>
      <c r="NSV1121"/>
      <c r="NSW1121"/>
      <c r="NSX1121"/>
      <c r="NSY1121"/>
      <c r="NSZ1121"/>
      <c r="NTA1121"/>
      <c r="NTB1121"/>
      <c r="NTC1121"/>
      <c r="NTD1121"/>
      <c r="NTE1121"/>
      <c r="NTF1121"/>
      <c r="NTG1121"/>
      <c r="NTH1121"/>
      <c r="NTI1121"/>
      <c r="NTJ1121"/>
      <c r="NTK1121"/>
      <c r="NTL1121"/>
      <c r="NTM1121"/>
      <c r="NTN1121"/>
      <c r="NTO1121"/>
      <c r="NTP1121"/>
      <c r="NTQ1121"/>
      <c r="NTR1121"/>
      <c r="NTS1121"/>
      <c r="NTT1121"/>
      <c r="NTU1121"/>
      <c r="NTV1121"/>
      <c r="NTW1121"/>
      <c r="NTX1121"/>
      <c r="NTY1121"/>
      <c r="NTZ1121"/>
      <c r="NUA1121"/>
      <c r="NUB1121"/>
      <c r="NUC1121"/>
      <c r="NUD1121"/>
      <c r="NUE1121"/>
      <c r="NUF1121"/>
      <c r="NUG1121"/>
      <c r="NUH1121"/>
      <c r="NUI1121"/>
      <c r="NUJ1121"/>
      <c r="NUK1121"/>
      <c r="NUL1121"/>
      <c r="NUM1121"/>
      <c r="NUN1121"/>
      <c r="NUO1121"/>
      <c r="NUP1121"/>
      <c r="NUQ1121"/>
      <c r="NUR1121"/>
      <c r="NUS1121"/>
      <c r="NUT1121"/>
      <c r="NUU1121"/>
      <c r="NUV1121"/>
      <c r="NUW1121"/>
      <c r="NUX1121"/>
      <c r="NUY1121"/>
      <c r="NUZ1121"/>
      <c r="NVA1121"/>
      <c r="NVB1121"/>
      <c r="NVC1121"/>
      <c r="NVD1121"/>
      <c r="NVE1121"/>
      <c r="NVF1121"/>
      <c r="NVG1121"/>
      <c r="NVH1121"/>
      <c r="NVI1121"/>
      <c r="NVJ1121"/>
      <c r="NVK1121"/>
      <c r="NVL1121"/>
      <c r="NVM1121"/>
      <c r="NVN1121"/>
      <c r="NVO1121"/>
      <c r="NVP1121"/>
      <c r="NVQ1121"/>
      <c r="NVR1121"/>
      <c r="NVS1121"/>
      <c r="NVT1121"/>
      <c r="NVU1121"/>
      <c r="NVV1121"/>
      <c r="NVW1121"/>
      <c r="NVX1121"/>
      <c r="NVY1121"/>
      <c r="NVZ1121"/>
      <c r="NWA1121"/>
      <c r="NWB1121"/>
      <c r="NWC1121"/>
      <c r="NWD1121"/>
      <c r="NWE1121"/>
      <c r="NWF1121"/>
      <c r="NWG1121"/>
      <c r="NWH1121"/>
      <c r="NWI1121"/>
      <c r="NWJ1121"/>
      <c r="NWK1121"/>
      <c r="NWL1121"/>
      <c r="NWM1121"/>
      <c r="NWN1121"/>
      <c r="NWO1121"/>
      <c r="NWP1121"/>
      <c r="NWQ1121"/>
      <c r="NWR1121"/>
      <c r="NWS1121"/>
      <c r="NWT1121"/>
      <c r="NWU1121"/>
      <c r="NWV1121"/>
      <c r="NWW1121"/>
      <c r="NWX1121"/>
      <c r="NWY1121"/>
      <c r="NWZ1121"/>
      <c r="NXA1121"/>
      <c r="NXB1121"/>
      <c r="NXC1121"/>
      <c r="NXD1121"/>
      <c r="NXE1121"/>
      <c r="NXF1121"/>
      <c r="NXG1121"/>
      <c r="NXH1121"/>
      <c r="NXI1121"/>
      <c r="NXJ1121"/>
      <c r="NXK1121"/>
      <c r="NXL1121"/>
      <c r="NXM1121"/>
      <c r="NXN1121"/>
      <c r="NXO1121"/>
      <c r="NXP1121"/>
      <c r="NXQ1121"/>
      <c r="NXR1121"/>
      <c r="NXS1121"/>
      <c r="NXT1121"/>
      <c r="NXU1121"/>
      <c r="NXV1121"/>
      <c r="NXW1121"/>
      <c r="NXX1121"/>
      <c r="NXY1121"/>
      <c r="NXZ1121"/>
      <c r="NYA1121"/>
      <c r="NYB1121"/>
      <c r="NYC1121"/>
      <c r="NYD1121"/>
      <c r="NYE1121"/>
      <c r="NYF1121"/>
      <c r="NYG1121"/>
      <c r="NYH1121"/>
      <c r="NYI1121"/>
      <c r="NYJ1121"/>
      <c r="NYK1121"/>
      <c r="NYL1121"/>
      <c r="NYM1121"/>
      <c r="NYN1121"/>
      <c r="NYO1121"/>
      <c r="NYP1121"/>
      <c r="NYQ1121"/>
      <c r="NYR1121"/>
      <c r="NYS1121"/>
      <c r="NYT1121"/>
      <c r="NYU1121"/>
      <c r="NYV1121"/>
      <c r="NYW1121"/>
      <c r="NYX1121"/>
      <c r="NYY1121"/>
      <c r="NYZ1121"/>
      <c r="NZA1121"/>
      <c r="NZB1121"/>
      <c r="NZC1121"/>
      <c r="NZD1121"/>
      <c r="NZE1121"/>
      <c r="NZF1121"/>
      <c r="NZG1121"/>
      <c r="NZH1121"/>
      <c r="NZI1121"/>
      <c r="NZJ1121"/>
      <c r="NZK1121"/>
      <c r="NZL1121"/>
      <c r="NZM1121"/>
      <c r="NZN1121"/>
      <c r="NZO1121"/>
      <c r="NZP1121"/>
      <c r="NZQ1121"/>
      <c r="NZR1121"/>
      <c r="NZS1121"/>
      <c r="NZT1121"/>
      <c r="NZU1121"/>
      <c r="NZV1121"/>
      <c r="NZW1121"/>
      <c r="NZX1121"/>
      <c r="NZY1121"/>
      <c r="NZZ1121"/>
      <c r="OAA1121"/>
      <c r="OAB1121"/>
      <c r="OAC1121"/>
      <c r="OAD1121"/>
      <c r="OAE1121"/>
      <c r="OAF1121"/>
      <c r="OAG1121"/>
      <c r="OAH1121"/>
      <c r="OAI1121"/>
      <c r="OAJ1121"/>
      <c r="OAK1121"/>
      <c r="OAL1121"/>
      <c r="OAM1121"/>
      <c r="OAN1121"/>
      <c r="OAO1121"/>
      <c r="OAP1121"/>
      <c r="OAQ1121"/>
      <c r="OAR1121"/>
      <c r="OAS1121"/>
      <c r="OAT1121"/>
      <c r="OAU1121"/>
      <c r="OAV1121"/>
      <c r="OAW1121"/>
      <c r="OAX1121"/>
      <c r="OAY1121"/>
      <c r="OAZ1121"/>
      <c r="OBA1121"/>
      <c r="OBB1121"/>
      <c r="OBC1121"/>
      <c r="OBD1121"/>
      <c r="OBE1121"/>
      <c r="OBF1121"/>
      <c r="OBG1121"/>
      <c r="OBH1121"/>
      <c r="OBI1121"/>
      <c r="OBJ1121"/>
      <c r="OBK1121"/>
      <c r="OBL1121"/>
      <c r="OBM1121"/>
      <c r="OBN1121"/>
      <c r="OBO1121"/>
      <c r="OBP1121"/>
      <c r="OBQ1121"/>
      <c r="OBR1121"/>
      <c r="OBS1121"/>
      <c r="OBT1121"/>
      <c r="OBU1121"/>
      <c r="OBV1121"/>
      <c r="OBW1121"/>
      <c r="OBX1121"/>
      <c r="OBY1121"/>
      <c r="OBZ1121"/>
      <c r="OCA1121"/>
      <c r="OCB1121"/>
      <c r="OCC1121"/>
      <c r="OCD1121"/>
      <c r="OCE1121"/>
      <c r="OCF1121"/>
      <c r="OCG1121"/>
      <c r="OCH1121"/>
      <c r="OCI1121"/>
      <c r="OCJ1121"/>
      <c r="OCK1121"/>
      <c r="OCL1121"/>
      <c r="OCM1121"/>
      <c r="OCN1121"/>
      <c r="OCO1121"/>
      <c r="OCP1121"/>
      <c r="OCQ1121"/>
      <c r="OCR1121"/>
      <c r="OCS1121"/>
      <c r="OCT1121"/>
      <c r="OCU1121"/>
      <c r="OCV1121"/>
      <c r="OCW1121"/>
      <c r="OCX1121"/>
      <c r="OCY1121"/>
      <c r="OCZ1121"/>
      <c r="ODA1121"/>
      <c r="ODB1121"/>
      <c r="ODC1121"/>
      <c r="ODD1121"/>
      <c r="ODE1121"/>
      <c r="ODF1121"/>
      <c r="ODG1121"/>
      <c r="ODH1121"/>
      <c r="ODI1121"/>
      <c r="ODJ1121"/>
      <c r="ODK1121"/>
      <c r="ODL1121"/>
      <c r="ODM1121"/>
      <c r="ODN1121"/>
      <c r="ODO1121"/>
      <c r="ODP1121"/>
      <c r="ODQ1121"/>
      <c r="ODR1121"/>
      <c r="ODS1121"/>
      <c r="ODT1121"/>
      <c r="ODU1121"/>
      <c r="ODV1121"/>
      <c r="ODW1121"/>
      <c r="ODX1121"/>
      <c r="ODY1121"/>
      <c r="ODZ1121"/>
      <c r="OEA1121"/>
      <c r="OEB1121"/>
      <c r="OEC1121"/>
      <c r="OED1121"/>
      <c r="OEE1121"/>
      <c r="OEF1121"/>
      <c r="OEG1121"/>
      <c r="OEH1121"/>
      <c r="OEI1121"/>
      <c r="OEJ1121"/>
      <c r="OEK1121"/>
      <c r="OEL1121"/>
      <c r="OEM1121"/>
      <c r="OEN1121"/>
      <c r="OEO1121"/>
      <c r="OEP1121"/>
      <c r="OEQ1121"/>
      <c r="OER1121"/>
      <c r="OES1121"/>
      <c r="OET1121"/>
      <c r="OEU1121"/>
      <c r="OEV1121"/>
      <c r="OEW1121"/>
      <c r="OEX1121"/>
      <c r="OEY1121"/>
      <c r="OEZ1121"/>
      <c r="OFA1121"/>
      <c r="OFB1121"/>
      <c r="OFC1121"/>
      <c r="OFD1121"/>
      <c r="OFE1121"/>
      <c r="OFF1121"/>
      <c r="OFG1121"/>
      <c r="OFH1121"/>
      <c r="OFI1121"/>
      <c r="OFJ1121"/>
      <c r="OFK1121"/>
      <c r="OFL1121"/>
      <c r="OFM1121"/>
      <c r="OFN1121"/>
      <c r="OFO1121"/>
      <c r="OFP1121"/>
      <c r="OFQ1121"/>
      <c r="OFR1121"/>
      <c r="OFS1121"/>
      <c r="OFT1121"/>
      <c r="OFU1121"/>
      <c r="OFV1121"/>
      <c r="OFW1121"/>
      <c r="OFX1121"/>
      <c r="OFY1121"/>
      <c r="OFZ1121"/>
      <c r="OGA1121"/>
      <c r="OGB1121"/>
      <c r="OGC1121"/>
      <c r="OGD1121"/>
      <c r="OGE1121"/>
      <c r="OGF1121"/>
      <c r="OGG1121"/>
      <c r="OGH1121"/>
      <c r="OGI1121"/>
      <c r="OGJ1121"/>
      <c r="OGK1121"/>
      <c r="OGL1121"/>
      <c r="OGM1121"/>
      <c r="OGN1121"/>
      <c r="OGO1121"/>
      <c r="OGP1121"/>
      <c r="OGQ1121"/>
      <c r="OGR1121"/>
      <c r="OGS1121"/>
      <c r="OGT1121"/>
      <c r="OGU1121"/>
      <c r="OGV1121"/>
      <c r="OGW1121"/>
      <c r="OGX1121"/>
      <c r="OGY1121"/>
      <c r="OGZ1121"/>
      <c r="OHA1121"/>
      <c r="OHB1121"/>
      <c r="OHC1121"/>
      <c r="OHD1121"/>
      <c r="OHE1121"/>
      <c r="OHF1121"/>
      <c r="OHG1121"/>
      <c r="OHH1121"/>
      <c r="OHI1121"/>
      <c r="OHJ1121"/>
      <c r="OHK1121"/>
      <c r="OHL1121"/>
      <c r="OHM1121"/>
      <c r="OHN1121"/>
      <c r="OHO1121"/>
      <c r="OHP1121"/>
      <c r="OHQ1121"/>
      <c r="OHR1121"/>
      <c r="OHS1121"/>
      <c r="OHT1121"/>
      <c r="OHU1121"/>
      <c r="OHV1121"/>
      <c r="OHW1121"/>
      <c r="OHX1121"/>
      <c r="OHY1121"/>
      <c r="OHZ1121"/>
      <c r="OIA1121"/>
      <c r="OIB1121"/>
      <c r="OIC1121"/>
      <c r="OID1121"/>
      <c r="OIE1121"/>
      <c r="OIF1121"/>
      <c r="OIG1121"/>
      <c r="OIH1121"/>
      <c r="OII1121"/>
      <c r="OIJ1121"/>
      <c r="OIK1121"/>
      <c r="OIL1121"/>
      <c r="OIM1121"/>
      <c r="OIN1121"/>
      <c r="OIO1121"/>
      <c r="OIP1121"/>
      <c r="OIQ1121"/>
      <c r="OIR1121"/>
      <c r="OIS1121"/>
      <c r="OIT1121"/>
      <c r="OIU1121"/>
      <c r="OIV1121"/>
      <c r="OIW1121"/>
      <c r="OIX1121"/>
      <c r="OIY1121"/>
      <c r="OIZ1121"/>
      <c r="OJA1121"/>
      <c r="OJB1121"/>
      <c r="OJC1121"/>
      <c r="OJD1121"/>
      <c r="OJE1121"/>
      <c r="OJF1121"/>
      <c r="OJG1121"/>
      <c r="OJH1121"/>
      <c r="OJI1121"/>
      <c r="OJJ1121"/>
      <c r="OJK1121"/>
      <c r="OJL1121"/>
      <c r="OJM1121"/>
      <c r="OJN1121"/>
      <c r="OJO1121"/>
      <c r="OJP1121"/>
      <c r="OJQ1121"/>
      <c r="OJR1121"/>
      <c r="OJS1121"/>
      <c r="OJT1121"/>
      <c r="OJU1121"/>
      <c r="OJV1121"/>
      <c r="OJW1121"/>
      <c r="OJX1121"/>
      <c r="OJY1121"/>
      <c r="OJZ1121"/>
      <c r="OKA1121"/>
      <c r="OKB1121"/>
      <c r="OKC1121"/>
      <c r="OKD1121"/>
      <c r="OKE1121"/>
      <c r="OKF1121"/>
      <c r="OKG1121"/>
      <c r="OKH1121"/>
      <c r="OKI1121"/>
      <c r="OKJ1121"/>
      <c r="OKK1121"/>
      <c r="OKL1121"/>
      <c r="OKM1121"/>
      <c r="OKN1121"/>
      <c r="OKO1121"/>
      <c r="OKP1121"/>
      <c r="OKQ1121"/>
      <c r="OKR1121"/>
      <c r="OKS1121"/>
      <c r="OKT1121"/>
      <c r="OKU1121"/>
      <c r="OKV1121"/>
      <c r="OKW1121"/>
      <c r="OKX1121"/>
      <c r="OKY1121"/>
      <c r="OKZ1121"/>
      <c r="OLA1121"/>
      <c r="OLB1121"/>
      <c r="OLC1121"/>
      <c r="OLD1121"/>
      <c r="OLE1121"/>
      <c r="OLF1121"/>
      <c r="OLG1121"/>
      <c r="OLH1121"/>
      <c r="OLI1121"/>
      <c r="OLJ1121"/>
      <c r="OLK1121"/>
      <c r="OLL1121"/>
      <c r="OLM1121"/>
      <c r="OLN1121"/>
      <c r="OLO1121"/>
      <c r="OLP1121"/>
      <c r="OLQ1121"/>
      <c r="OLR1121"/>
      <c r="OLS1121"/>
      <c r="OLT1121"/>
      <c r="OLU1121"/>
      <c r="OLV1121"/>
      <c r="OLW1121"/>
      <c r="OLX1121"/>
      <c r="OLY1121"/>
      <c r="OLZ1121"/>
      <c r="OMA1121"/>
      <c r="OMB1121"/>
      <c r="OMC1121"/>
      <c r="OMD1121"/>
      <c r="OME1121"/>
      <c r="OMF1121"/>
      <c r="OMG1121"/>
      <c r="OMH1121"/>
      <c r="OMI1121"/>
      <c r="OMJ1121"/>
      <c r="OMK1121"/>
      <c r="OML1121"/>
      <c r="OMM1121"/>
      <c r="OMN1121"/>
      <c r="OMO1121"/>
      <c r="OMP1121"/>
      <c r="OMQ1121"/>
      <c r="OMR1121"/>
      <c r="OMS1121"/>
      <c r="OMT1121"/>
      <c r="OMU1121"/>
      <c r="OMV1121"/>
      <c r="OMW1121"/>
      <c r="OMX1121"/>
      <c r="OMY1121"/>
      <c r="OMZ1121"/>
      <c r="ONA1121"/>
      <c r="ONB1121"/>
      <c r="ONC1121"/>
      <c r="OND1121"/>
      <c r="ONE1121"/>
      <c r="ONF1121"/>
      <c r="ONG1121"/>
      <c r="ONH1121"/>
      <c r="ONI1121"/>
      <c r="ONJ1121"/>
      <c r="ONK1121"/>
      <c r="ONL1121"/>
      <c r="ONM1121"/>
      <c r="ONN1121"/>
      <c r="ONO1121"/>
      <c r="ONP1121"/>
      <c r="ONQ1121"/>
      <c r="ONR1121"/>
      <c r="ONS1121"/>
      <c r="ONT1121"/>
      <c r="ONU1121"/>
      <c r="ONV1121"/>
      <c r="ONW1121"/>
      <c r="ONX1121"/>
      <c r="ONY1121"/>
      <c r="ONZ1121"/>
      <c r="OOA1121"/>
      <c r="OOB1121"/>
      <c r="OOC1121"/>
      <c r="OOD1121"/>
      <c r="OOE1121"/>
      <c r="OOF1121"/>
      <c r="OOG1121"/>
      <c r="OOH1121"/>
      <c r="OOI1121"/>
      <c r="OOJ1121"/>
      <c r="OOK1121"/>
      <c r="OOL1121"/>
      <c r="OOM1121"/>
      <c r="OON1121"/>
      <c r="OOO1121"/>
      <c r="OOP1121"/>
      <c r="OOQ1121"/>
      <c r="OOR1121"/>
      <c r="OOS1121"/>
      <c r="OOT1121"/>
      <c r="OOU1121"/>
      <c r="OOV1121"/>
      <c r="OOW1121"/>
      <c r="OOX1121"/>
      <c r="OOY1121"/>
      <c r="OOZ1121"/>
      <c r="OPA1121"/>
      <c r="OPB1121"/>
      <c r="OPC1121"/>
      <c r="OPD1121"/>
      <c r="OPE1121"/>
      <c r="OPF1121"/>
      <c r="OPG1121"/>
      <c r="OPH1121"/>
      <c r="OPI1121"/>
      <c r="OPJ1121"/>
      <c r="OPK1121"/>
      <c r="OPL1121"/>
      <c r="OPM1121"/>
      <c r="OPN1121"/>
      <c r="OPO1121"/>
      <c r="OPP1121"/>
      <c r="OPQ1121"/>
      <c r="OPR1121"/>
      <c r="OPS1121"/>
      <c r="OPT1121"/>
      <c r="OPU1121"/>
      <c r="OPV1121"/>
      <c r="OPW1121"/>
      <c r="OPX1121"/>
      <c r="OPY1121"/>
      <c r="OPZ1121"/>
      <c r="OQA1121"/>
      <c r="OQB1121"/>
      <c r="OQC1121"/>
      <c r="OQD1121"/>
      <c r="OQE1121"/>
      <c r="OQF1121"/>
      <c r="OQG1121"/>
      <c r="OQH1121"/>
      <c r="OQI1121"/>
      <c r="OQJ1121"/>
      <c r="OQK1121"/>
      <c r="OQL1121"/>
      <c r="OQM1121"/>
      <c r="OQN1121"/>
      <c r="OQO1121"/>
      <c r="OQP1121"/>
      <c r="OQQ1121"/>
      <c r="OQR1121"/>
      <c r="OQS1121"/>
      <c r="OQT1121"/>
      <c r="OQU1121"/>
      <c r="OQV1121"/>
      <c r="OQW1121"/>
      <c r="OQX1121"/>
      <c r="OQY1121"/>
      <c r="OQZ1121"/>
      <c r="ORA1121"/>
      <c r="ORB1121"/>
      <c r="ORC1121"/>
      <c r="ORD1121"/>
      <c r="ORE1121"/>
      <c r="ORF1121"/>
      <c r="ORG1121"/>
      <c r="ORH1121"/>
      <c r="ORI1121"/>
      <c r="ORJ1121"/>
      <c r="ORK1121"/>
      <c r="ORL1121"/>
      <c r="ORM1121"/>
      <c r="ORN1121"/>
      <c r="ORO1121"/>
      <c r="ORP1121"/>
      <c r="ORQ1121"/>
      <c r="ORR1121"/>
      <c r="ORS1121"/>
      <c r="ORT1121"/>
      <c r="ORU1121"/>
      <c r="ORV1121"/>
      <c r="ORW1121"/>
      <c r="ORX1121"/>
      <c r="ORY1121"/>
      <c r="ORZ1121"/>
      <c r="OSA1121"/>
      <c r="OSB1121"/>
      <c r="OSC1121"/>
      <c r="OSD1121"/>
      <c r="OSE1121"/>
      <c r="OSF1121"/>
      <c r="OSG1121"/>
      <c r="OSH1121"/>
      <c r="OSI1121"/>
      <c r="OSJ1121"/>
      <c r="OSK1121"/>
      <c r="OSL1121"/>
      <c r="OSM1121"/>
      <c r="OSN1121"/>
      <c r="OSO1121"/>
      <c r="OSP1121"/>
      <c r="OSQ1121"/>
      <c r="OSR1121"/>
      <c r="OSS1121"/>
      <c r="OST1121"/>
      <c r="OSU1121"/>
      <c r="OSV1121"/>
      <c r="OSW1121"/>
      <c r="OSX1121"/>
      <c r="OSY1121"/>
      <c r="OSZ1121"/>
      <c r="OTA1121"/>
      <c r="OTB1121"/>
      <c r="OTC1121"/>
      <c r="OTD1121"/>
      <c r="OTE1121"/>
      <c r="OTF1121"/>
      <c r="OTG1121"/>
      <c r="OTH1121"/>
      <c r="OTI1121"/>
      <c r="OTJ1121"/>
      <c r="OTK1121"/>
      <c r="OTL1121"/>
      <c r="OTM1121"/>
      <c r="OTN1121"/>
      <c r="OTO1121"/>
      <c r="OTP1121"/>
      <c r="OTQ1121"/>
      <c r="OTR1121"/>
      <c r="OTS1121"/>
      <c r="OTT1121"/>
      <c r="OTU1121"/>
      <c r="OTV1121"/>
      <c r="OTW1121"/>
      <c r="OTX1121"/>
      <c r="OTY1121"/>
      <c r="OTZ1121"/>
      <c r="OUA1121"/>
      <c r="OUB1121"/>
      <c r="OUC1121"/>
      <c r="OUD1121"/>
      <c r="OUE1121"/>
      <c r="OUF1121"/>
      <c r="OUG1121"/>
      <c r="OUH1121"/>
      <c r="OUI1121"/>
      <c r="OUJ1121"/>
      <c r="OUK1121"/>
      <c r="OUL1121"/>
      <c r="OUM1121"/>
      <c r="OUN1121"/>
      <c r="OUO1121"/>
      <c r="OUP1121"/>
      <c r="OUQ1121"/>
      <c r="OUR1121"/>
      <c r="OUS1121"/>
      <c r="OUT1121"/>
      <c r="OUU1121"/>
      <c r="OUV1121"/>
      <c r="OUW1121"/>
      <c r="OUX1121"/>
      <c r="OUY1121"/>
      <c r="OUZ1121"/>
      <c r="OVA1121"/>
      <c r="OVB1121"/>
      <c r="OVC1121"/>
      <c r="OVD1121"/>
      <c r="OVE1121"/>
      <c r="OVF1121"/>
      <c r="OVG1121"/>
      <c r="OVH1121"/>
      <c r="OVI1121"/>
      <c r="OVJ1121"/>
      <c r="OVK1121"/>
      <c r="OVL1121"/>
      <c r="OVM1121"/>
      <c r="OVN1121"/>
      <c r="OVO1121"/>
      <c r="OVP1121"/>
      <c r="OVQ1121"/>
      <c r="OVR1121"/>
      <c r="OVS1121"/>
      <c r="OVT1121"/>
      <c r="OVU1121"/>
      <c r="OVV1121"/>
      <c r="OVW1121"/>
      <c r="OVX1121"/>
      <c r="OVY1121"/>
      <c r="OVZ1121"/>
      <c r="OWA1121"/>
      <c r="OWB1121"/>
      <c r="OWC1121"/>
      <c r="OWD1121"/>
      <c r="OWE1121"/>
      <c r="OWF1121"/>
      <c r="OWG1121"/>
      <c r="OWH1121"/>
      <c r="OWI1121"/>
      <c r="OWJ1121"/>
      <c r="OWK1121"/>
      <c r="OWL1121"/>
      <c r="OWM1121"/>
      <c r="OWN1121"/>
      <c r="OWO1121"/>
      <c r="OWP1121"/>
      <c r="OWQ1121"/>
      <c r="OWR1121"/>
      <c r="OWS1121"/>
      <c r="OWT1121"/>
      <c r="OWU1121"/>
      <c r="OWV1121"/>
      <c r="OWW1121"/>
      <c r="OWX1121"/>
      <c r="OWY1121"/>
      <c r="OWZ1121"/>
      <c r="OXA1121"/>
      <c r="OXB1121"/>
      <c r="OXC1121"/>
      <c r="OXD1121"/>
      <c r="OXE1121"/>
      <c r="OXF1121"/>
      <c r="OXG1121"/>
      <c r="OXH1121"/>
      <c r="OXI1121"/>
      <c r="OXJ1121"/>
      <c r="OXK1121"/>
      <c r="OXL1121"/>
      <c r="OXM1121"/>
      <c r="OXN1121"/>
      <c r="OXO1121"/>
      <c r="OXP1121"/>
      <c r="OXQ1121"/>
      <c r="OXR1121"/>
      <c r="OXS1121"/>
      <c r="OXT1121"/>
      <c r="OXU1121"/>
      <c r="OXV1121"/>
      <c r="OXW1121"/>
      <c r="OXX1121"/>
      <c r="OXY1121"/>
      <c r="OXZ1121"/>
      <c r="OYA1121"/>
      <c r="OYB1121"/>
      <c r="OYC1121"/>
      <c r="OYD1121"/>
      <c r="OYE1121"/>
      <c r="OYF1121"/>
      <c r="OYG1121"/>
      <c r="OYH1121"/>
      <c r="OYI1121"/>
      <c r="OYJ1121"/>
      <c r="OYK1121"/>
      <c r="OYL1121"/>
      <c r="OYM1121"/>
      <c r="OYN1121"/>
      <c r="OYO1121"/>
      <c r="OYP1121"/>
      <c r="OYQ1121"/>
      <c r="OYR1121"/>
      <c r="OYS1121"/>
      <c r="OYT1121"/>
      <c r="OYU1121"/>
      <c r="OYV1121"/>
      <c r="OYW1121"/>
      <c r="OYX1121"/>
      <c r="OYY1121"/>
      <c r="OYZ1121"/>
      <c r="OZA1121"/>
      <c r="OZB1121"/>
      <c r="OZC1121"/>
      <c r="OZD1121"/>
      <c r="OZE1121"/>
      <c r="OZF1121"/>
      <c r="OZG1121"/>
      <c r="OZH1121"/>
      <c r="OZI1121"/>
      <c r="OZJ1121"/>
      <c r="OZK1121"/>
      <c r="OZL1121"/>
      <c r="OZM1121"/>
      <c r="OZN1121"/>
      <c r="OZO1121"/>
      <c r="OZP1121"/>
      <c r="OZQ1121"/>
      <c r="OZR1121"/>
      <c r="OZS1121"/>
      <c r="OZT1121"/>
      <c r="OZU1121"/>
      <c r="OZV1121"/>
      <c r="OZW1121"/>
      <c r="OZX1121"/>
      <c r="OZY1121"/>
      <c r="OZZ1121"/>
      <c r="PAA1121"/>
      <c r="PAB1121"/>
      <c r="PAC1121"/>
      <c r="PAD1121"/>
      <c r="PAE1121"/>
      <c r="PAF1121"/>
      <c r="PAG1121"/>
      <c r="PAH1121"/>
      <c r="PAI1121"/>
      <c r="PAJ1121"/>
      <c r="PAK1121"/>
      <c r="PAL1121"/>
      <c r="PAM1121"/>
      <c r="PAN1121"/>
      <c r="PAO1121"/>
      <c r="PAP1121"/>
      <c r="PAQ1121"/>
      <c r="PAR1121"/>
      <c r="PAS1121"/>
      <c r="PAT1121"/>
      <c r="PAU1121"/>
      <c r="PAV1121"/>
      <c r="PAW1121"/>
      <c r="PAX1121"/>
      <c r="PAY1121"/>
      <c r="PAZ1121"/>
      <c r="PBA1121"/>
      <c r="PBB1121"/>
      <c r="PBC1121"/>
      <c r="PBD1121"/>
      <c r="PBE1121"/>
      <c r="PBF1121"/>
      <c r="PBG1121"/>
      <c r="PBH1121"/>
      <c r="PBI1121"/>
      <c r="PBJ1121"/>
      <c r="PBK1121"/>
      <c r="PBL1121"/>
      <c r="PBM1121"/>
      <c r="PBN1121"/>
      <c r="PBO1121"/>
      <c r="PBP1121"/>
      <c r="PBQ1121"/>
      <c r="PBR1121"/>
      <c r="PBS1121"/>
      <c r="PBT1121"/>
      <c r="PBU1121"/>
      <c r="PBV1121"/>
      <c r="PBW1121"/>
      <c r="PBX1121"/>
      <c r="PBY1121"/>
      <c r="PBZ1121"/>
      <c r="PCA1121"/>
      <c r="PCB1121"/>
      <c r="PCC1121"/>
      <c r="PCD1121"/>
      <c r="PCE1121"/>
      <c r="PCF1121"/>
      <c r="PCG1121"/>
      <c r="PCH1121"/>
      <c r="PCI1121"/>
      <c r="PCJ1121"/>
      <c r="PCK1121"/>
      <c r="PCL1121"/>
      <c r="PCM1121"/>
      <c r="PCN1121"/>
      <c r="PCO1121"/>
      <c r="PCP1121"/>
      <c r="PCQ1121"/>
      <c r="PCR1121"/>
      <c r="PCS1121"/>
      <c r="PCT1121"/>
      <c r="PCU1121"/>
      <c r="PCV1121"/>
      <c r="PCW1121"/>
      <c r="PCX1121"/>
      <c r="PCY1121"/>
      <c r="PCZ1121"/>
      <c r="PDA1121"/>
      <c r="PDB1121"/>
      <c r="PDC1121"/>
      <c r="PDD1121"/>
      <c r="PDE1121"/>
      <c r="PDF1121"/>
      <c r="PDG1121"/>
      <c r="PDH1121"/>
      <c r="PDI1121"/>
      <c r="PDJ1121"/>
      <c r="PDK1121"/>
      <c r="PDL1121"/>
      <c r="PDM1121"/>
      <c r="PDN1121"/>
      <c r="PDO1121"/>
      <c r="PDP1121"/>
      <c r="PDQ1121"/>
      <c r="PDR1121"/>
      <c r="PDS1121"/>
      <c r="PDT1121"/>
      <c r="PDU1121"/>
      <c r="PDV1121"/>
      <c r="PDW1121"/>
      <c r="PDX1121"/>
      <c r="PDY1121"/>
      <c r="PDZ1121"/>
      <c r="PEA1121"/>
      <c r="PEB1121"/>
      <c r="PEC1121"/>
      <c r="PED1121"/>
      <c r="PEE1121"/>
      <c r="PEF1121"/>
      <c r="PEG1121"/>
      <c r="PEH1121"/>
      <c r="PEI1121"/>
      <c r="PEJ1121"/>
      <c r="PEK1121"/>
      <c r="PEL1121"/>
      <c r="PEM1121"/>
      <c r="PEN1121"/>
      <c r="PEO1121"/>
      <c r="PEP1121"/>
      <c r="PEQ1121"/>
      <c r="PER1121"/>
      <c r="PES1121"/>
      <c r="PET1121"/>
      <c r="PEU1121"/>
      <c r="PEV1121"/>
      <c r="PEW1121"/>
      <c r="PEX1121"/>
      <c r="PEY1121"/>
      <c r="PEZ1121"/>
      <c r="PFA1121"/>
      <c r="PFB1121"/>
      <c r="PFC1121"/>
      <c r="PFD1121"/>
      <c r="PFE1121"/>
      <c r="PFF1121"/>
      <c r="PFG1121"/>
      <c r="PFH1121"/>
      <c r="PFI1121"/>
      <c r="PFJ1121"/>
      <c r="PFK1121"/>
      <c r="PFL1121"/>
      <c r="PFM1121"/>
      <c r="PFN1121"/>
      <c r="PFO1121"/>
      <c r="PFP1121"/>
      <c r="PFQ1121"/>
      <c r="PFR1121"/>
      <c r="PFS1121"/>
      <c r="PFT1121"/>
      <c r="PFU1121"/>
      <c r="PFV1121"/>
      <c r="PFW1121"/>
      <c r="PFX1121"/>
      <c r="PFY1121"/>
      <c r="PFZ1121"/>
      <c r="PGA1121"/>
      <c r="PGB1121"/>
      <c r="PGC1121"/>
      <c r="PGD1121"/>
      <c r="PGE1121"/>
      <c r="PGF1121"/>
      <c r="PGG1121"/>
      <c r="PGH1121"/>
      <c r="PGI1121"/>
      <c r="PGJ1121"/>
      <c r="PGK1121"/>
      <c r="PGL1121"/>
      <c r="PGM1121"/>
      <c r="PGN1121"/>
      <c r="PGO1121"/>
      <c r="PGP1121"/>
      <c r="PGQ1121"/>
      <c r="PGR1121"/>
      <c r="PGS1121"/>
      <c r="PGT1121"/>
      <c r="PGU1121"/>
      <c r="PGV1121"/>
      <c r="PGW1121"/>
      <c r="PGX1121"/>
      <c r="PGY1121"/>
      <c r="PGZ1121"/>
      <c r="PHA1121"/>
      <c r="PHB1121"/>
      <c r="PHC1121"/>
      <c r="PHD1121"/>
      <c r="PHE1121"/>
      <c r="PHF1121"/>
      <c r="PHG1121"/>
      <c r="PHH1121"/>
      <c r="PHI1121"/>
      <c r="PHJ1121"/>
      <c r="PHK1121"/>
      <c r="PHL1121"/>
      <c r="PHM1121"/>
      <c r="PHN1121"/>
      <c r="PHO1121"/>
      <c r="PHP1121"/>
      <c r="PHQ1121"/>
      <c r="PHR1121"/>
      <c r="PHS1121"/>
      <c r="PHT1121"/>
      <c r="PHU1121"/>
      <c r="PHV1121"/>
      <c r="PHW1121"/>
      <c r="PHX1121"/>
      <c r="PHY1121"/>
      <c r="PHZ1121"/>
      <c r="PIA1121"/>
      <c r="PIB1121"/>
      <c r="PIC1121"/>
      <c r="PID1121"/>
      <c r="PIE1121"/>
      <c r="PIF1121"/>
      <c r="PIG1121"/>
      <c r="PIH1121"/>
      <c r="PII1121"/>
      <c r="PIJ1121"/>
      <c r="PIK1121"/>
      <c r="PIL1121"/>
      <c r="PIM1121"/>
      <c r="PIN1121"/>
      <c r="PIO1121"/>
      <c r="PIP1121"/>
      <c r="PIQ1121"/>
      <c r="PIR1121"/>
      <c r="PIS1121"/>
      <c r="PIT1121"/>
      <c r="PIU1121"/>
      <c r="PIV1121"/>
      <c r="PIW1121"/>
      <c r="PIX1121"/>
      <c r="PIY1121"/>
      <c r="PIZ1121"/>
      <c r="PJA1121"/>
      <c r="PJB1121"/>
      <c r="PJC1121"/>
      <c r="PJD1121"/>
      <c r="PJE1121"/>
      <c r="PJF1121"/>
      <c r="PJG1121"/>
      <c r="PJH1121"/>
      <c r="PJI1121"/>
      <c r="PJJ1121"/>
      <c r="PJK1121"/>
      <c r="PJL1121"/>
      <c r="PJM1121"/>
      <c r="PJN1121"/>
      <c r="PJO1121"/>
      <c r="PJP1121"/>
      <c r="PJQ1121"/>
      <c r="PJR1121"/>
      <c r="PJS1121"/>
      <c r="PJT1121"/>
      <c r="PJU1121"/>
      <c r="PJV1121"/>
      <c r="PJW1121"/>
      <c r="PJX1121"/>
      <c r="PJY1121"/>
      <c r="PJZ1121"/>
      <c r="PKA1121"/>
      <c r="PKB1121"/>
      <c r="PKC1121"/>
      <c r="PKD1121"/>
      <c r="PKE1121"/>
      <c r="PKF1121"/>
      <c r="PKG1121"/>
      <c r="PKH1121"/>
      <c r="PKI1121"/>
      <c r="PKJ1121"/>
      <c r="PKK1121"/>
      <c r="PKL1121"/>
      <c r="PKM1121"/>
      <c r="PKN1121"/>
      <c r="PKO1121"/>
      <c r="PKP1121"/>
      <c r="PKQ1121"/>
      <c r="PKR1121"/>
      <c r="PKS1121"/>
      <c r="PKT1121"/>
      <c r="PKU1121"/>
      <c r="PKV1121"/>
      <c r="PKW1121"/>
      <c r="PKX1121"/>
      <c r="PKY1121"/>
      <c r="PKZ1121"/>
      <c r="PLA1121"/>
      <c r="PLB1121"/>
      <c r="PLC1121"/>
      <c r="PLD1121"/>
      <c r="PLE1121"/>
      <c r="PLF1121"/>
      <c r="PLG1121"/>
      <c r="PLH1121"/>
      <c r="PLI1121"/>
      <c r="PLJ1121"/>
      <c r="PLK1121"/>
      <c r="PLL1121"/>
      <c r="PLM1121"/>
      <c r="PLN1121"/>
      <c r="PLO1121"/>
      <c r="PLP1121"/>
      <c r="PLQ1121"/>
      <c r="PLR1121"/>
      <c r="PLS1121"/>
      <c r="PLT1121"/>
      <c r="PLU1121"/>
      <c r="PLV1121"/>
      <c r="PLW1121"/>
      <c r="PLX1121"/>
      <c r="PLY1121"/>
      <c r="PLZ1121"/>
      <c r="PMA1121"/>
      <c r="PMB1121"/>
      <c r="PMC1121"/>
      <c r="PMD1121"/>
      <c r="PME1121"/>
      <c r="PMF1121"/>
      <c r="PMG1121"/>
      <c r="PMH1121"/>
      <c r="PMI1121"/>
      <c r="PMJ1121"/>
      <c r="PMK1121"/>
      <c r="PML1121"/>
      <c r="PMM1121"/>
      <c r="PMN1121"/>
      <c r="PMO1121"/>
      <c r="PMP1121"/>
      <c r="PMQ1121"/>
      <c r="PMR1121"/>
      <c r="PMS1121"/>
      <c r="PMT1121"/>
      <c r="PMU1121"/>
      <c r="PMV1121"/>
      <c r="PMW1121"/>
      <c r="PMX1121"/>
      <c r="PMY1121"/>
      <c r="PMZ1121"/>
      <c r="PNA1121"/>
      <c r="PNB1121"/>
      <c r="PNC1121"/>
      <c r="PND1121"/>
      <c r="PNE1121"/>
      <c r="PNF1121"/>
      <c r="PNG1121"/>
      <c r="PNH1121"/>
      <c r="PNI1121"/>
      <c r="PNJ1121"/>
      <c r="PNK1121"/>
      <c r="PNL1121"/>
      <c r="PNM1121"/>
      <c r="PNN1121"/>
      <c r="PNO1121"/>
      <c r="PNP1121"/>
      <c r="PNQ1121"/>
      <c r="PNR1121"/>
      <c r="PNS1121"/>
      <c r="PNT1121"/>
      <c r="PNU1121"/>
      <c r="PNV1121"/>
      <c r="PNW1121"/>
      <c r="PNX1121"/>
      <c r="PNY1121"/>
      <c r="PNZ1121"/>
      <c r="POA1121"/>
      <c r="POB1121"/>
      <c r="POC1121"/>
      <c r="POD1121"/>
      <c r="POE1121"/>
      <c r="POF1121"/>
      <c r="POG1121"/>
      <c r="POH1121"/>
      <c r="POI1121"/>
      <c r="POJ1121"/>
      <c r="POK1121"/>
      <c r="POL1121"/>
      <c r="POM1121"/>
      <c r="PON1121"/>
      <c r="POO1121"/>
      <c r="POP1121"/>
      <c r="POQ1121"/>
      <c r="POR1121"/>
      <c r="POS1121"/>
      <c r="POT1121"/>
      <c r="POU1121"/>
      <c r="POV1121"/>
      <c r="POW1121"/>
      <c r="POX1121"/>
      <c r="POY1121"/>
      <c r="POZ1121"/>
      <c r="PPA1121"/>
      <c r="PPB1121"/>
      <c r="PPC1121"/>
      <c r="PPD1121"/>
      <c r="PPE1121"/>
      <c r="PPF1121"/>
      <c r="PPG1121"/>
      <c r="PPH1121"/>
      <c r="PPI1121"/>
      <c r="PPJ1121"/>
      <c r="PPK1121"/>
      <c r="PPL1121"/>
      <c r="PPM1121"/>
      <c r="PPN1121"/>
      <c r="PPO1121"/>
      <c r="PPP1121"/>
      <c r="PPQ1121"/>
      <c r="PPR1121"/>
      <c r="PPS1121"/>
      <c r="PPT1121"/>
      <c r="PPU1121"/>
      <c r="PPV1121"/>
      <c r="PPW1121"/>
      <c r="PPX1121"/>
      <c r="PPY1121"/>
      <c r="PPZ1121"/>
      <c r="PQA1121"/>
      <c r="PQB1121"/>
      <c r="PQC1121"/>
      <c r="PQD1121"/>
      <c r="PQE1121"/>
      <c r="PQF1121"/>
      <c r="PQG1121"/>
      <c r="PQH1121"/>
      <c r="PQI1121"/>
      <c r="PQJ1121"/>
      <c r="PQK1121"/>
      <c r="PQL1121"/>
      <c r="PQM1121"/>
      <c r="PQN1121"/>
      <c r="PQO1121"/>
      <c r="PQP1121"/>
      <c r="PQQ1121"/>
      <c r="PQR1121"/>
      <c r="PQS1121"/>
      <c r="PQT1121"/>
      <c r="PQU1121"/>
      <c r="PQV1121"/>
      <c r="PQW1121"/>
      <c r="PQX1121"/>
      <c r="PQY1121"/>
      <c r="PQZ1121"/>
      <c r="PRA1121"/>
      <c r="PRB1121"/>
      <c r="PRC1121"/>
      <c r="PRD1121"/>
      <c r="PRE1121"/>
      <c r="PRF1121"/>
      <c r="PRG1121"/>
      <c r="PRH1121"/>
      <c r="PRI1121"/>
      <c r="PRJ1121"/>
      <c r="PRK1121"/>
      <c r="PRL1121"/>
      <c r="PRM1121"/>
      <c r="PRN1121"/>
      <c r="PRO1121"/>
      <c r="PRP1121"/>
      <c r="PRQ1121"/>
      <c r="PRR1121"/>
      <c r="PRS1121"/>
      <c r="PRT1121"/>
      <c r="PRU1121"/>
      <c r="PRV1121"/>
      <c r="PRW1121"/>
      <c r="PRX1121"/>
      <c r="PRY1121"/>
      <c r="PRZ1121"/>
      <c r="PSA1121"/>
      <c r="PSB1121"/>
      <c r="PSC1121"/>
      <c r="PSD1121"/>
      <c r="PSE1121"/>
      <c r="PSF1121"/>
      <c r="PSG1121"/>
      <c r="PSH1121"/>
      <c r="PSI1121"/>
      <c r="PSJ1121"/>
      <c r="PSK1121"/>
      <c r="PSL1121"/>
      <c r="PSM1121"/>
      <c r="PSN1121"/>
      <c r="PSO1121"/>
      <c r="PSP1121"/>
      <c r="PSQ1121"/>
      <c r="PSR1121"/>
      <c r="PSS1121"/>
      <c r="PST1121"/>
      <c r="PSU1121"/>
      <c r="PSV1121"/>
      <c r="PSW1121"/>
      <c r="PSX1121"/>
      <c r="PSY1121"/>
      <c r="PSZ1121"/>
      <c r="PTA1121"/>
      <c r="PTB1121"/>
      <c r="PTC1121"/>
      <c r="PTD1121"/>
      <c r="PTE1121"/>
      <c r="PTF1121"/>
      <c r="PTG1121"/>
      <c r="PTH1121"/>
      <c r="PTI1121"/>
      <c r="PTJ1121"/>
      <c r="PTK1121"/>
      <c r="PTL1121"/>
      <c r="PTM1121"/>
      <c r="PTN1121"/>
      <c r="PTO1121"/>
      <c r="PTP1121"/>
      <c r="PTQ1121"/>
      <c r="PTR1121"/>
      <c r="PTS1121"/>
      <c r="PTT1121"/>
      <c r="PTU1121"/>
      <c r="PTV1121"/>
      <c r="PTW1121"/>
      <c r="PTX1121"/>
      <c r="PTY1121"/>
      <c r="PTZ1121"/>
      <c r="PUA1121"/>
      <c r="PUB1121"/>
      <c r="PUC1121"/>
      <c r="PUD1121"/>
      <c r="PUE1121"/>
      <c r="PUF1121"/>
      <c r="PUG1121"/>
      <c r="PUH1121"/>
      <c r="PUI1121"/>
      <c r="PUJ1121"/>
      <c r="PUK1121"/>
      <c r="PUL1121"/>
      <c r="PUM1121"/>
      <c r="PUN1121"/>
      <c r="PUO1121"/>
      <c r="PUP1121"/>
      <c r="PUQ1121"/>
      <c r="PUR1121"/>
      <c r="PUS1121"/>
      <c r="PUT1121"/>
      <c r="PUU1121"/>
      <c r="PUV1121"/>
      <c r="PUW1121"/>
      <c r="PUX1121"/>
      <c r="PUY1121"/>
      <c r="PUZ1121"/>
      <c r="PVA1121"/>
      <c r="PVB1121"/>
      <c r="PVC1121"/>
      <c r="PVD1121"/>
      <c r="PVE1121"/>
      <c r="PVF1121"/>
      <c r="PVG1121"/>
      <c r="PVH1121"/>
      <c r="PVI1121"/>
      <c r="PVJ1121"/>
      <c r="PVK1121"/>
      <c r="PVL1121"/>
      <c r="PVM1121"/>
      <c r="PVN1121"/>
      <c r="PVO1121"/>
      <c r="PVP1121"/>
      <c r="PVQ1121"/>
      <c r="PVR1121"/>
      <c r="PVS1121"/>
      <c r="PVT1121"/>
      <c r="PVU1121"/>
      <c r="PVV1121"/>
      <c r="PVW1121"/>
      <c r="PVX1121"/>
      <c r="PVY1121"/>
      <c r="PVZ1121"/>
      <c r="PWA1121"/>
      <c r="PWB1121"/>
      <c r="PWC1121"/>
      <c r="PWD1121"/>
      <c r="PWE1121"/>
      <c r="PWF1121"/>
      <c r="PWG1121"/>
      <c r="PWH1121"/>
      <c r="PWI1121"/>
      <c r="PWJ1121"/>
      <c r="PWK1121"/>
      <c r="PWL1121"/>
      <c r="PWM1121"/>
      <c r="PWN1121"/>
      <c r="PWO1121"/>
      <c r="PWP1121"/>
      <c r="PWQ1121"/>
      <c r="PWR1121"/>
      <c r="PWS1121"/>
      <c r="PWT1121"/>
      <c r="PWU1121"/>
      <c r="PWV1121"/>
      <c r="PWW1121"/>
      <c r="PWX1121"/>
      <c r="PWY1121"/>
      <c r="PWZ1121"/>
      <c r="PXA1121"/>
      <c r="PXB1121"/>
      <c r="PXC1121"/>
      <c r="PXD1121"/>
      <c r="PXE1121"/>
      <c r="PXF1121"/>
      <c r="PXG1121"/>
      <c r="PXH1121"/>
      <c r="PXI1121"/>
      <c r="PXJ1121"/>
      <c r="PXK1121"/>
      <c r="PXL1121"/>
      <c r="PXM1121"/>
      <c r="PXN1121"/>
      <c r="PXO1121"/>
      <c r="PXP1121"/>
      <c r="PXQ1121"/>
      <c r="PXR1121"/>
      <c r="PXS1121"/>
      <c r="PXT1121"/>
      <c r="PXU1121"/>
      <c r="PXV1121"/>
      <c r="PXW1121"/>
      <c r="PXX1121"/>
      <c r="PXY1121"/>
      <c r="PXZ1121"/>
      <c r="PYA1121"/>
      <c r="PYB1121"/>
      <c r="PYC1121"/>
      <c r="PYD1121"/>
      <c r="PYE1121"/>
      <c r="PYF1121"/>
      <c r="PYG1121"/>
      <c r="PYH1121"/>
      <c r="PYI1121"/>
      <c r="PYJ1121"/>
      <c r="PYK1121"/>
      <c r="PYL1121"/>
      <c r="PYM1121"/>
      <c r="PYN1121"/>
      <c r="PYO1121"/>
      <c r="PYP1121"/>
      <c r="PYQ1121"/>
      <c r="PYR1121"/>
      <c r="PYS1121"/>
      <c r="PYT1121"/>
      <c r="PYU1121"/>
      <c r="PYV1121"/>
      <c r="PYW1121"/>
      <c r="PYX1121"/>
      <c r="PYY1121"/>
      <c r="PYZ1121"/>
      <c r="PZA1121"/>
      <c r="PZB1121"/>
      <c r="PZC1121"/>
      <c r="PZD1121"/>
      <c r="PZE1121"/>
      <c r="PZF1121"/>
      <c r="PZG1121"/>
      <c r="PZH1121"/>
      <c r="PZI1121"/>
      <c r="PZJ1121"/>
      <c r="PZK1121"/>
      <c r="PZL1121"/>
      <c r="PZM1121"/>
      <c r="PZN1121"/>
      <c r="PZO1121"/>
      <c r="PZP1121"/>
      <c r="PZQ1121"/>
      <c r="PZR1121"/>
      <c r="PZS1121"/>
      <c r="PZT1121"/>
      <c r="PZU1121"/>
      <c r="PZV1121"/>
      <c r="PZW1121"/>
      <c r="PZX1121"/>
      <c r="PZY1121"/>
      <c r="PZZ1121"/>
      <c r="QAA1121"/>
      <c r="QAB1121"/>
      <c r="QAC1121"/>
      <c r="QAD1121"/>
      <c r="QAE1121"/>
      <c r="QAF1121"/>
      <c r="QAG1121"/>
      <c r="QAH1121"/>
      <c r="QAI1121"/>
      <c r="QAJ1121"/>
      <c r="QAK1121"/>
      <c r="QAL1121"/>
      <c r="QAM1121"/>
      <c r="QAN1121"/>
      <c r="QAO1121"/>
      <c r="QAP1121"/>
      <c r="QAQ1121"/>
      <c r="QAR1121"/>
      <c r="QAS1121"/>
      <c r="QAT1121"/>
      <c r="QAU1121"/>
      <c r="QAV1121"/>
      <c r="QAW1121"/>
      <c r="QAX1121"/>
      <c r="QAY1121"/>
      <c r="QAZ1121"/>
      <c r="QBA1121"/>
      <c r="QBB1121"/>
      <c r="QBC1121"/>
      <c r="QBD1121"/>
      <c r="QBE1121"/>
      <c r="QBF1121"/>
      <c r="QBG1121"/>
      <c r="QBH1121"/>
      <c r="QBI1121"/>
      <c r="QBJ1121"/>
      <c r="QBK1121"/>
      <c r="QBL1121"/>
      <c r="QBM1121"/>
      <c r="QBN1121"/>
      <c r="QBO1121"/>
      <c r="QBP1121"/>
      <c r="QBQ1121"/>
      <c r="QBR1121"/>
      <c r="QBS1121"/>
      <c r="QBT1121"/>
      <c r="QBU1121"/>
      <c r="QBV1121"/>
      <c r="QBW1121"/>
      <c r="QBX1121"/>
      <c r="QBY1121"/>
      <c r="QBZ1121"/>
      <c r="QCA1121"/>
      <c r="QCB1121"/>
      <c r="QCC1121"/>
      <c r="QCD1121"/>
      <c r="QCE1121"/>
      <c r="QCF1121"/>
      <c r="QCG1121"/>
      <c r="QCH1121"/>
      <c r="QCI1121"/>
      <c r="QCJ1121"/>
      <c r="QCK1121"/>
      <c r="QCL1121"/>
      <c r="QCM1121"/>
      <c r="QCN1121"/>
      <c r="QCO1121"/>
      <c r="QCP1121"/>
      <c r="QCQ1121"/>
      <c r="QCR1121"/>
      <c r="QCS1121"/>
      <c r="QCT1121"/>
      <c r="QCU1121"/>
      <c r="QCV1121"/>
      <c r="QCW1121"/>
      <c r="QCX1121"/>
      <c r="QCY1121"/>
      <c r="QCZ1121"/>
      <c r="QDA1121"/>
      <c r="QDB1121"/>
      <c r="QDC1121"/>
      <c r="QDD1121"/>
      <c r="QDE1121"/>
      <c r="QDF1121"/>
      <c r="QDG1121"/>
      <c r="QDH1121"/>
      <c r="QDI1121"/>
      <c r="QDJ1121"/>
      <c r="QDK1121"/>
      <c r="QDL1121"/>
      <c r="QDM1121"/>
      <c r="QDN1121"/>
      <c r="QDO1121"/>
      <c r="QDP1121"/>
      <c r="QDQ1121"/>
      <c r="QDR1121"/>
      <c r="QDS1121"/>
      <c r="QDT1121"/>
      <c r="QDU1121"/>
      <c r="QDV1121"/>
      <c r="QDW1121"/>
      <c r="QDX1121"/>
      <c r="QDY1121"/>
      <c r="QDZ1121"/>
      <c r="QEA1121"/>
      <c r="QEB1121"/>
      <c r="QEC1121"/>
      <c r="QED1121"/>
      <c r="QEE1121"/>
      <c r="QEF1121"/>
      <c r="QEG1121"/>
      <c r="QEH1121"/>
      <c r="QEI1121"/>
      <c r="QEJ1121"/>
      <c r="QEK1121"/>
      <c r="QEL1121"/>
      <c r="QEM1121"/>
      <c r="QEN1121"/>
      <c r="QEO1121"/>
      <c r="QEP1121"/>
      <c r="QEQ1121"/>
      <c r="QER1121"/>
      <c r="QES1121"/>
      <c r="QET1121"/>
      <c r="QEU1121"/>
      <c r="QEV1121"/>
      <c r="QEW1121"/>
      <c r="QEX1121"/>
      <c r="QEY1121"/>
      <c r="QEZ1121"/>
      <c r="QFA1121"/>
      <c r="QFB1121"/>
      <c r="QFC1121"/>
      <c r="QFD1121"/>
      <c r="QFE1121"/>
      <c r="QFF1121"/>
      <c r="QFG1121"/>
      <c r="QFH1121"/>
      <c r="QFI1121"/>
      <c r="QFJ1121"/>
      <c r="QFK1121"/>
      <c r="QFL1121"/>
      <c r="QFM1121"/>
      <c r="QFN1121"/>
      <c r="QFO1121"/>
      <c r="QFP1121"/>
      <c r="QFQ1121"/>
      <c r="QFR1121"/>
      <c r="QFS1121"/>
      <c r="QFT1121"/>
      <c r="QFU1121"/>
      <c r="QFV1121"/>
      <c r="QFW1121"/>
      <c r="QFX1121"/>
      <c r="QFY1121"/>
      <c r="QFZ1121"/>
      <c r="QGA1121"/>
      <c r="QGB1121"/>
      <c r="QGC1121"/>
      <c r="QGD1121"/>
      <c r="QGE1121"/>
      <c r="QGF1121"/>
      <c r="QGG1121"/>
      <c r="QGH1121"/>
      <c r="QGI1121"/>
      <c r="QGJ1121"/>
      <c r="QGK1121"/>
      <c r="QGL1121"/>
      <c r="QGM1121"/>
      <c r="QGN1121"/>
      <c r="QGO1121"/>
      <c r="QGP1121"/>
      <c r="QGQ1121"/>
      <c r="QGR1121"/>
      <c r="QGS1121"/>
      <c r="QGT1121"/>
      <c r="QGU1121"/>
      <c r="QGV1121"/>
      <c r="QGW1121"/>
      <c r="QGX1121"/>
      <c r="QGY1121"/>
      <c r="QGZ1121"/>
      <c r="QHA1121"/>
      <c r="QHB1121"/>
      <c r="QHC1121"/>
      <c r="QHD1121"/>
      <c r="QHE1121"/>
      <c r="QHF1121"/>
      <c r="QHG1121"/>
      <c r="QHH1121"/>
      <c r="QHI1121"/>
      <c r="QHJ1121"/>
      <c r="QHK1121"/>
      <c r="QHL1121"/>
      <c r="QHM1121"/>
      <c r="QHN1121"/>
      <c r="QHO1121"/>
      <c r="QHP1121"/>
      <c r="QHQ1121"/>
      <c r="QHR1121"/>
      <c r="QHS1121"/>
      <c r="QHT1121"/>
      <c r="QHU1121"/>
      <c r="QHV1121"/>
      <c r="QHW1121"/>
      <c r="QHX1121"/>
      <c r="QHY1121"/>
      <c r="QHZ1121"/>
      <c r="QIA1121"/>
      <c r="QIB1121"/>
      <c r="QIC1121"/>
      <c r="QID1121"/>
      <c r="QIE1121"/>
      <c r="QIF1121"/>
      <c r="QIG1121"/>
      <c r="QIH1121"/>
      <c r="QII1121"/>
      <c r="QIJ1121"/>
      <c r="QIK1121"/>
      <c r="QIL1121"/>
      <c r="QIM1121"/>
      <c r="QIN1121"/>
      <c r="QIO1121"/>
      <c r="QIP1121"/>
      <c r="QIQ1121"/>
      <c r="QIR1121"/>
      <c r="QIS1121"/>
      <c r="QIT1121"/>
      <c r="QIU1121"/>
      <c r="QIV1121"/>
      <c r="QIW1121"/>
      <c r="QIX1121"/>
      <c r="QIY1121"/>
      <c r="QIZ1121"/>
      <c r="QJA1121"/>
      <c r="QJB1121"/>
      <c r="QJC1121"/>
      <c r="QJD1121"/>
      <c r="QJE1121"/>
      <c r="QJF1121"/>
      <c r="QJG1121"/>
      <c r="QJH1121"/>
      <c r="QJI1121"/>
      <c r="QJJ1121"/>
      <c r="QJK1121"/>
      <c r="QJL1121"/>
      <c r="QJM1121"/>
      <c r="QJN1121"/>
      <c r="QJO1121"/>
      <c r="QJP1121"/>
      <c r="QJQ1121"/>
      <c r="QJR1121"/>
      <c r="QJS1121"/>
      <c r="QJT1121"/>
      <c r="QJU1121"/>
      <c r="QJV1121"/>
      <c r="QJW1121"/>
      <c r="QJX1121"/>
      <c r="QJY1121"/>
      <c r="QJZ1121"/>
      <c r="QKA1121"/>
      <c r="QKB1121"/>
      <c r="QKC1121"/>
      <c r="QKD1121"/>
      <c r="QKE1121"/>
      <c r="QKF1121"/>
      <c r="QKG1121"/>
      <c r="QKH1121"/>
      <c r="QKI1121"/>
      <c r="QKJ1121"/>
      <c r="QKK1121"/>
      <c r="QKL1121"/>
      <c r="QKM1121"/>
      <c r="QKN1121"/>
      <c r="QKO1121"/>
      <c r="QKP1121"/>
      <c r="QKQ1121"/>
      <c r="QKR1121"/>
      <c r="QKS1121"/>
      <c r="QKT1121"/>
      <c r="QKU1121"/>
      <c r="QKV1121"/>
      <c r="QKW1121"/>
      <c r="QKX1121"/>
      <c r="QKY1121"/>
      <c r="QKZ1121"/>
      <c r="QLA1121"/>
      <c r="QLB1121"/>
      <c r="QLC1121"/>
      <c r="QLD1121"/>
      <c r="QLE1121"/>
      <c r="QLF1121"/>
      <c r="QLG1121"/>
      <c r="QLH1121"/>
      <c r="QLI1121"/>
      <c r="QLJ1121"/>
      <c r="QLK1121"/>
      <c r="QLL1121"/>
      <c r="QLM1121"/>
      <c r="QLN1121"/>
      <c r="QLO1121"/>
      <c r="QLP1121"/>
      <c r="QLQ1121"/>
      <c r="QLR1121"/>
      <c r="QLS1121"/>
      <c r="QLT1121"/>
      <c r="QLU1121"/>
      <c r="QLV1121"/>
      <c r="QLW1121"/>
      <c r="QLX1121"/>
      <c r="QLY1121"/>
      <c r="QLZ1121"/>
      <c r="QMA1121"/>
      <c r="QMB1121"/>
      <c r="QMC1121"/>
      <c r="QMD1121"/>
      <c r="QME1121"/>
      <c r="QMF1121"/>
      <c r="QMG1121"/>
      <c r="QMH1121"/>
      <c r="QMI1121"/>
      <c r="QMJ1121"/>
      <c r="QMK1121"/>
      <c r="QML1121"/>
      <c r="QMM1121"/>
      <c r="QMN1121"/>
      <c r="QMO1121"/>
      <c r="QMP1121"/>
      <c r="QMQ1121"/>
      <c r="QMR1121"/>
      <c r="QMS1121"/>
      <c r="QMT1121"/>
      <c r="QMU1121"/>
      <c r="QMV1121"/>
      <c r="QMW1121"/>
      <c r="QMX1121"/>
      <c r="QMY1121"/>
      <c r="QMZ1121"/>
      <c r="QNA1121"/>
      <c r="QNB1121"/>
      <c r="QNC1121"/>
      <c r="QND1121"/>
      <c r="QNE1121"/>
      <c r="QNF1121"/>
      <c r="QNG1121"/>
      <c r="QNH1121"/>
      <c r="QNI1121"/>
      <c r="QNJ1121"/>
      <c r="QNK1121"/>
      <c r="QNL1121"/>
      <c r="QNM1121"/>
      <c r="QNN1121"/>
      <c r="QNO1121"/>
      <c r="QNP1121"/>
      <c r="QNQ1121"/>
      <c r="QNR1121"/>
      <c r="QNS1121"/>
      <c r="QNT1121"/>
      <c r="QNU1121"/>
      <c r="QNV1121"/>
      <c r="QNW1121"/>
      <c r="QNX1121"/>
      <c r="QNY1121"/>
      <c r="QNZ1121"/>
      <c r="QOA1121"/>
      <c r="QOB1121"/>
      <c r="QOC1121"/>
      <c r="QOD1121"/>
      <c r="QOE1121"/>
      <c r="QOF1121"/>
      <c r="QOG1121"/>
      <c r="QOH1121"/>
      <c r="QOI1121"/>
      <c r="QOJ1121"/>
      <c r="QOK1121"/>
      <c r="QOL1121"/>
      <c r="QOM1121"/>
      <c r="QON1121"/>
      <c r="QOO1121"/>
      <c r="QOP1121"/>
      <c r="QOQ1121"/>
      <c r="QOR1121"/>
      <c r="QOS1121"/>
      <c r="QOT1121"/>
      <c r="QOU1121"/>
      <c r="QOV1121"/>
      <c r="QOW1121"/>
      <c r="QOX1121"/>
      <c r="QOY1121"/>
      <c r="QOZ1121"/>
      <c r="QPA1121"/>
      <c r="QPB1121"/>
      <c r="QPC1121"/>
      <c r="QPD1121"/>
      <c r="QPE1121"/>
      <c r="QPF1121"/>
      <c r="QPG1121"/>
      <c r="QPH1121"/>
      <c r="QPI1121"/>
      <c r="QPJ1121"/>
      <c r="QPK1121"/>
      <c r="QPL1121"/>
      <c r="QPM1121"/>
      <c r="QPN1121"/>
      <c r="QPO1121"/>
      <c r="QPP1121"/>
      <c r="QPQ1121"/>
      <c r="QPR1121"/>
      <c r="QPS1121"/>
      <c r="QPT1121"/>
      <c r="QPU1121"/>
      <c r="QPV1121"/>
      <c r="QPW1121"/>
      <c r="QPX1121"/>
      <c r="QPY1121"/>
      <c r="QPZ1121"/>
      <c r="QQA1121"/>
      <c r="QQB1121"/>
      <c r="QQC1121"/>
      <c r="QQD1121"/>
      <c r="QQE1121"/>
      <c r="QQF1121"/>
      <c r="QQG1121"/>
      <c r="QQH1121"/>
      <c r="QQI1121"/>
      <c r="QQJ1121"/>
      <c r="QQK1121"/>
      <c r="QQL1121"/>
      <c r="QQM1121"/>
      <c r="QQN1121"/>
      <c r="QQO1121"/>
      <c r="QQP1121"/>
      <c r="QQQ1121"/>
      <c r="QQR1121"/>
      <c r="QQS1121"/>
      <c r="QQT1121"/>
      <c r="QQU1121"/>
      <c r="QQV1121"/>
      <c r="QQW1121"/>
      <c r="QQX1121"/>
      <c r="QQY1121"/>
      <c r="QQZ1121"/>
      <c r="QRA1121"/>
      <c r="QRB1121"/>
      <c r="QRC1121"/>
      <c r="QRD1121"/>
      <c r="QRE1121"/>
      <c r="QRF1121"/>
      <c r="QRG1121"/>
      <c r="QRH1121"/>
      <c r="QRI1121"/>
      <c r="QRJ1121"/>
      <c r="QRK1121"/>
      <c r="QRL1121"/>
      <c r="QRM1121"/>
      <c r="QRN1121"/>
      <c r="QRO1121"/>
      <c r="QRP1121"/>
      <c r="QRQ1121"/>
      <c r="QRR1121"/>
      <c r="QRS1121"/>
      <c r="QRT1121"/>
      <c r="QRU1121"/>
      <c r="QRV1121"/>
      <c r="QRW1121"/>
      <c r="QRX1121"/>
      <c r="QRY1121"/>
      <c r="QRZ1121"/>
      <c r="QSA1121"/>
      <c r="QSB1121"/>
      <c r="QSC1121"/>
      <c r="QSD1121"/>
      <c r="QSE1121"/>
      <c r="QSF1121"/>
      <c r="QSG1121"/>
      <c r="QSH1121"/>
      <c r="QSI1121"/>
      <c r="QSJ1121"/>
      <c r="QSK1121"/>
      <c r="QSL1121"/>
      <c r="QSM1121"/>
      <c r="QSN1121"/>
      <c r="QSO1121"/>
      <c r="QSP1121"/>
      <c r="QSQ1121"/>
      <c r="QSR1121"/>
      <c r="QSS1121"/>
      <c r="QST1121"/>
      <c r="QSU1121"/>
      <c r="QSV1121"/>
      <c r="QSW1121"/>
      <c r="QSX1121"/>
      <c r="QSY1121"/>
      <c r="QSZ1121"/>
      <c r="QTA1121"/>
      <c r="QTB1121"/>
      <c r="QTC1121"/>
      <c r="QTD1121"/>
      <c r="QTE1121"/>
      <c r="QTF1121"/>
      <c r="QTG1121"/>
      <c r="QTH1121"/>
      <c r="QTI1121"/>
      <c r="QTJ1121"/>
      <c r="QTK1121"/>
      <c r="QTL1121"/>
      <c r="QTM1121"/>
      <c r="QTN1121"/>
      <c r="QTO1121"/>
      <c r="QTP1121"/>
      <c r="QTQ1121"/>
      <c r="QTR1121"/>
      <c r="QTS1121"/>
      <c r="QTT1121"/>
      <c r="QTU1121"/>
      <c r="QTV1121"/>
      <c r="QTW1121"/>
      <c r="QTX1121"/>
      <c r="QTY1121"/>
      <c r="QTZ1121"/>
      <c r="QUA1121"/>
      <c r="QUB1121"/>
      <c r="QUC1121"/>
      <c r="QUD1121"/>
      <c r="QUE1121"/>
      <c r="QUF1121"/>
      <c r="QUG1121"/>
      <c r="QUH1121"/>
      <c r="QUI1121"/>
      <c r="QUJ1121"/>
      <c r="QUK1121"/>
      <c r="QUL1121"/>
      <c r="QUM1121"/>
      <c r="QUN1121"/>
      <c r="QUO1121"/>
      <c r="QUP1121"/>
      <c r="QUQ1121"/>
      <c r="QUR1121"/>
      <c r="QUS1121"/>
      <c r="QUT1121"/>
      <c r="QUU1121"/>
      <c r="QUV1121"/>
      <c r="QUW1121"/>
      <c r="QUX1121"/>
      <c r="QUY1121"/>
      <c r="QUZ1121"/>
      <c r="QVA1121"/>
      <c r="QVB1121"/>
      <c r="QVC1121"/>
      <c r="QVD1121"/>
      <c r="QVE1121"/>
      <c r="QVF1121"/>
      <c r="QVG1121"/>
      <c r="QVH1121"/>
      <c r="QVI1121"/>
      <c r="QVJ1121"/>
      <c r="QVK1121"/>
      <c r="QVL1121"/>
      <c r="QVM1121"/>
      <c r="QVN1121"/>
      <c r="QVO1121"/>
      <c r="QVP1121"/>
      <c r="QVQ1121"/>
      <c r="QVR1121"/>
      <c r="QVS1121"/>
      <c r="QVT1121"/>
      <c r="QVU1121"/>
      <c r="QVV1121"/>
      <c r="QVW1121"/>
      <c r="QVX1121"/>
      <c r="QVY1121"/>
      <c r="QVZ1121"/>
      <c r="QWA1121"/>
      <c r="QWB1121"/>
      <c r="QWC1121"/>
      <c r="QWD1121"/>
      <c r="QWE1121"/>
      <c r="QWF1121"/>
      <c r="QWG1121"/>
      <c r="QWH1121"/>
      <c r="QWI1121"/>
      <c r="QWJ1121"/>
      <c r="QWK1121"/>
      <c r="QWL1121"/>
      <c r="QWM1121"/>
      <c r="QWN1121"/>
      <c r="QWO1121"/>
      <c r="QWP1121"/>
      <c r="QWQ1121"/>
      <c r="QWR1121"/>
      <c r="QWS1121"/>
      <c r="QWT1121"/>
      <c r="QWU1121"/>
      <c r="QWV1121"/>
      <c r="QWW1121"/>
      <c r="QWX1121"/>
      <c r="QWY1121"/>
      <c r="QWZ1121"/>
      <c r="QXA1121"/>
      <c r="QXB1121"/>
      <c r="QXC1121"/>
      <c r="QXD1121"/>
      <c r="QXE1121"/>
      <c r="QXF1121"/>
      <c r="QXG1121"/>
      <c r="QXH1121"/>
      <c r="QXI1121"/>
      <c r="QXJ1121"/>
      <c r="QXK1121"/>
      <c r="QXL1121"/>
      <c r="QXM1121"/>
      <c r="QXN1121"/>
      <c r="QXO1121"/>
      <c r="QXP1121"/>
      <c r="QXQ1121"/>
      <c r="QXR1121"/>
      <c r="QXS1121"/>
      <c r="QXT1121"/>
      <c r="QXU1121"/>
      <c r="QXV1121"/>
      <c r="QXW1121"/>
      <c r="QXX1121"/>
      <c r="QXY1121"/>
      <c r="QXZ1121"/>
      <c r="QYA1121"/>
      <c r="QYB1121"/>
      <c r="QYC1121"/>
      <c r="QYD1121"/>
      <c r="QYE1121"/>
      <c r="QYF1121"/>
      <c r="QYG1121"/>
      <c r="QYH1121"/>
      <c r="QYI1121"/>
      <c r="QYJ1121"/>
      <c r="QYK1121"/>
      <c r="QYL1121"/>
      <c r="QYM1121"/>
      <c r="QYN1121"/>
      <c r="QYO1121"/>
      <c r="QYP1121"/>
      <c r="QYQ1121"/>
      <c r="QYR1121"/>
      <c r="QYS1121"/>
      <c r="QYT1121"/>
      <c r="QYU1121"/>
      <c r="QYV1121"/>
      <c r="QYW1121"/>
      <c r="QYX1121"/>
      <c r="QYY1121"/>
      <c r="QYZ1121"/>
      <c r="QZA1121"/>
      <c r="QZB1121"/>
      <c r="QZC1121"/>
      <c r="QZD1121"/>
      <c r="QZE1121"/>
      <c r="QZF1121"/>
      <c r="QZG1121"/>
      <c r="QZH1121"/>
      <c r="QZI1121"/>
      <c r="QZJ1121"/>
      <c r="QZK1121"/>
      <c r="QZL1121"/>
      <c r="QZM1121"/>
      <c r="QZN1121"/>
      <c r="QZO1121"/>
      <c r="QZP1121"/>
      <c r="QZQ1121"/>
      <c r="QZR1121"/>
      <c r="QZS1121"/>
      <c r="QZT1121"/>
      <c r="QZU1121"/>
      <c r="QZV1121"/>
      <c r="QZW1121"/>
      <c r="QZX1121"/>
      <c r="QZY1121"/>
      <c r="QZZ1121"/>
      <c r="RAA1121"/>
      <c r="RAB1121"/>
      <c r="RAC1121"/>
      <c r="RAD1121"/>
      <c r="RAE1121"/>
      <c r="RAF1121"/>
      <c r="RAG1121"/>
      <c r="RAH1121"/>
      <c r="RAI1121"/>
      <c r="RAJ1121"/>
      <c r="RAK1121"/>
      <c r="RAL1121"/>
      <c r="RAM1121"/>
      <c r="RAN1121"/>
      <c r="RAO1121"/>
      <c r="RAP1121"/>
      <c r="RAQ1121"/>
      <c r="RAR1121"/>
      <c r="RAS1121"/>
      <c r="RAT1121"/>
      <c r="RAU1121"/>
      <c r="RAV1121"/>
      <c r="RAW1121"/>
      <c r="RAX1121"/>
      <c r="RAY1121"/>
      <c r="RAZ1121"/>
      <c r="RBA1121"/>
      <c r="RBB1121"/>
      <c r="RBC1121"/>
      <c r="RBD1121"/>
      <c r="RBE1121"/>
      <c r="RBF1121"/>
      <c r="RBG1121"/>
      <c r="RBH1121"/>
      <c r="RBI1121"/>
      <c r="RBJ1121"/>
      <c r="RBK1121"/>
      <c r="RBL1121"/>
      <c r="RBM1121"/>
      <c r="RBN1121"/>
      <c r="RBO1121"/>
      <c r="RBP1121"/>
      <c r="RBQ1121"/>
      <c r="RBR1121"/>
      <c r="RBS1121"/>
      <c r="RBT1121"/>
      <c r="RBU1121"/>
      <c r="RBV1121"/>
      <c r="RBW1121"/>
      <c r="RBX1121"/>
      <c r="RBY1121"/>
      <c r="RBZ1121"/>
      <c r="RCA1121"/>
      <c r="RCB1121"/>
      <c r="RCC1121"/>
      <c r="RCD1121"/>
      <c r="RCE1121"/>
      <c r="RCF1121"/>
      <c r="RCG1121"/>
      <c r="RCH1121"/>
      <c r="RCI1121"/>
      <c r="RCJ1121"/>
      <c r="RCK1121"/>
      <c r="RCL1121"/>
      <c r="RCM1121"/>
      <c r="RCN1121"/>
      <c r="RCO1121"/>
      <c r="RCP1121"/>
      <c r="RCQ1121"/>
      <c r="RCR1121"/>
      <c r="RCS1121"/>
      <c r="RCT1121"/>
      <c r="RCU1121"/>
      <c r="RCV1121"/>
      <c r="RCW1121"/>
      <c r="RCX1121"/>
      <c r="RCY1121"/>
      <c r="RCZ1121"/>
      <c r="RDA1121"/>
      <c r="RDB1121"/>
      <c r="RDC1121"/>
      <c r="RDD1121"/>
      <c r="RDE1121"/>
      <c r="RDF1121"/>
      <c r="RDG1121"/>
      <c r="RDH1121"/>
      <c r="RDI1121"/>
      <c r="RDJ1121"/>
      <c r="RDK1121"/>
      <c r="RDL1121"/>
      <c r="RDM1121"/>
      <c r="RDN1121"/>
      <c r="RDO1121"/>
      <c r="RDP1121"/>
      <c r="RDQ1121"/>
      <c r="RDR1121"/>
      <c r="RDS1121"/>
      <c r="RDT1121"/>
      <c r="RDU1121"/>
      <c r="RDV1121"/>
      <c r="RDW1121"/>
      <c r="RDX1121"/>
      <c r="RDY1121"/>
      <c r="RDZ1121"/>
      <c r="REA1121"/>
      <c r="REB1121"/>
      <c r="REC1121"/>
      <c r="RED1121"/>
      <c r="REE1121"/>
      <c r="REF1121"/>
      <c r="REG1121"/>
      <c r="REH1121"/>
      <c r="REI1121"/>
      <c r="REJ1121"/>
      <c r="REK1121"/>
      <c r="REL1121"/>
      <c r="REM1121"/>
      <c r="REN1121"/>
      <c r="REO1121"/>
      <c r="REP1121"/>
      <c r="REQ1121"/>
      <c r="RER1121"/>
      <c r="RES1121"/>
      <c r="RET1121"/>
      <c r="REU1121"/>
      <c r="REV1121"/>
      <c r="REW1121"/>
      <c r="REX1121"/>
      <c r="REY1121"/>
      <c r="REZ1121"/>
      <c r="RFA1121"/>
      <c r="RFB1121"/>
      <c r="RFC1121"/>
      <c r="RFD1121"/>
      <c r="RFE1121"/>
      <c r="RFF1121"/>
      <c r="RFG1121"/>
      <c r="RFH1121"/>
      <c r="RFI1121"/>
      <c r="RFJ1121"/>
      <c r="RFK1121"/>
      <c r="RFL1121"/>
      <c r="RFM1121"/>
      <c r="RFN1121"/>
      <c r="RFO1121"/>
      <c r="RFP1121"/>
      <c r="RFQ1121"/>
      <c r="RFR1121"/>
      <c r="RFS1121"/>
      <c r="RFT1121"/>
      <c r="RFU1121"/>
      <c r="RFV1121"/>
      <c r="RFW1121"/>
      <c r="RFX1121"/>
      <c r="RFY1121"/>
      <c r="RFZ1121"/>
      <c r="RGA1121"/>
      <c r="RGB1121"/>
      <c r="RGC1121"/>
      <c r="RGD1121"/>
      <c r="RGE1121"/>
      <c r="RGF1121"/>
      <c r="RGG1121"/>
      <c r="RGH1121"/>
      <c r="RGI1121"/>
      <c r="RGJ1121"/>
      <c r="RGK1121"/>
      <c r="RGL1121"/>
      <c r="RGM1121"/>
      <c r="RGN1121"/>
      <c r="RGO1121"/>
      <c r="RGP1121"/>
      <c r="RGQ1121"/>
      <c r="RGR1121"/>
      <c r="RGS1121"/>
      <c r="RGT1121"/>
      <c r="RGU1121"/>
      <c r="RGV1121"/>
      <c r="RGW1121"/>
      <c r="RGX1121"/>
      <c r="RGY1121"/>
      <c r="RGZ1121"/>
      <c r="RHA1121"/>
      <c r="RHB1121"/>
      <c r="RHC1121"/>
      <c r="RHD1121"/>
      <c r="RHE1121"/>
      <c r="RHF1121"/>
      <c r="RHG1121"/>
      <c r="RHH1121"/>
      <c r="RHI1121"/>
      <c r="RHJ1121"/>
      <c r="RHK1121"/>
      <c r="RHL1121"/>
      <c r="RHM1121"/>
      <c r="RHN1121"/>
      <c r="RHO1121"/>
      <c r="RHP1121"/>
      <c r="RHQ1121"/>
      <c r="RHR1121"/>
      <c r="RHS1121"/>
      <c r="RHT1121"/>
      <c r="RHU1121"/>
      <c r="RHV1121"/>
      <c r="RHW1121"/>
      <c r="RHX1121"/>
      <c r="RHY1121"/>
      <c r="RHZ1121"/>
      <c r="RIA1121"/>
      <c r="RIB1121"/>
      <c r="RIC1121"/>
      <c r="RID1121"/>
      <c r="RIE1121"/>
      <c r="RIF1121"/>
      <c r="RIG1121"/>
      <c r="RIH1121"/>
      <c r="RII1121"/>
      <c r="RIJ1121"/>
      <c r="RIK1121"/>
      <c r="RIL1121"/>
      <c r="RIM1121"/>
      <c r="RIN1121"/>
      <c r="RIO1121"/>
      <c r="RIP1121"/>
      <c r="RIQ1121"/>
      <c r="RIR1121"/>
      <c r="RIS1121"/>
      <c r="RIT1121"/>
      <c r="RIU1121"/>
      <c r="RIV1121"/>
      <c r="RIW1121"/>
      <c r="RIX1121"/>
      <c r="RIY1121"/>
      <c r="RIZ1121"/>
      <c r="RJA1121"/>
      <c r="RJB1121"/>
      <c r="RJC1121"/>
      <c r="RJD1121"/>
      <c r="RJE1121"/>
      <c r="RJF1121"/>
      <c r="RJG1121"/>
      <c r="RJH1121"/>
      <c r="RJI1121"/>
      <c r="RJJ1121"/>
      <c r="RJK1121"/>
      <c r="RJL1121"/>
      <c r="RJM1121"/>
      <c r="RJN1121"/>
      <c r="RJO1121"/>
      <c r="RJP1121"/>
      <c r="RJQ1121"/>
      <c r="RJR1121"/>
      <c r="RJS1121"/>
      <c r="RJT1121"/>
      <c r="RJU1121"/>
      <c r="RJV1121"/>
      <c r="RJW1121"/>
      <c r="RJX1121"/>
      <c r="RJY1121"/>
      <c r="RJZ1121"/>
      <c r="RKA1121"/>
      <c r="RKB1121"/>
      <c r="RKC1121"/>
      <c r="RKD1121"/>
      <c r="RKE1121"/>
      <c r="RKF1121"/>
      <c r="RKG1121"/>
      <c r="RKH1121"/>
      <c r="RKI1121"/>
      <c r="RKJ1121"/>
      <c r="RKK1121"/>
      <c r="RKL1121"/>
      <c r="RKM1121"/>
      <c r="RKN1121"/>
      <c r="RKO1121"/>
      <c r="RKP1121"/>
      <c r="RKQ1121"/>
      <c r="RKR1121"/>
      <c r="RKS1121"/>
      <c r="RKT1121"/>
      <c r="RKU1121"/>
      <c r="RKV1121"/>
      <c r="RKW1121"/>
      <c r="RKX1121"/>
      <c r="RKY1121"/>
      <c r="RKZ1121"/>
      <c r="RLA1121"/>
      <c r="RLB1121"/>
      <c r="RLC1121"/>
      <c r="RLD1121"/>
      <c r="RLE1121"/>
      <c r="RLF1121"/>
      <c r="RLG1121"/>
      <c r="RLH1121"/>
      <c r="RLI1121"/>
      <c r="RLJ1121"/>
      <c r="RLK1121"/>
      <c r="RLL1121"/>
      <c r="RLM1121"/>
      <c r="RLN1121"/>
      <c r="RLO1121"/>
      <c r="RLP1121"/>
      <c r="RLQ1121"/>
      <c r="RLR1121"/>
      <c r="RLS1121"/>
      <c r="RLT1121"/>
      <c r="RLU1121"/>
      <c r="RLV1121"/>
      <c r="RLW1121"/>
      <c r="RLX1121"/>
      <c r="RLY1121"/>
      <c r="RLZ1121"/>
      <c r="RMA1121"/>
      <c r="RMB1121"/>
      <c r="RMC1121"/>
      <c r="RMD1121"/>
      <c r="RME1121"/>
      <c r="RMF1121"/>
      <c r="RMG1121"/>
      <c r="RMH1121"/>
      <c r="RMI1121"/>
      <c r="RMJ1121"/>
      <c r="RMK1121"/>
      <c r="RML1121"/>
      <c r="RMM1121"/>
      <c r="RMN1121"/>
      <c r="RMO1121"/>
      <c r="RMP1121"/>
      <c r="RMQ1121"/>
      <c r="RMR1121"/>
      <c r="RMS1121"/>
      <c r="RMT1121"/>
      <c r="RMU1121"/>
      <c r="RMV1121"/>
      <c r="RMW1121"/>
      <c r="RMX1121"/>
      <c r="RMY1121"/>
      <c r="RMZ1121"/>
      <c r="RNA1121"/>
      <c r="RNB1121"/>
      <c r="RNC1121"/>
      <c r="RND1121"/>
      <c r="RNE1121"/>
      <c r="RNF1121"/>
      <c r="RNG1121"/>
      <c r="RNH1121"/>
      <c r="RNI1121"/>
      <c r="RNJ1121"/>
      <c r="RNK1121"/>
      <c r="RNL1121"/>
      <c r="RNM1121"/>
      <c r="RNN1121"/>
      <c r="RNO1121"/>
      <c r="RNP1121"/>
      <c r="RNQ1121"/>
      <c r="RNR1121"/>
      <c r="RNS1121"/>
      <c r="RNT1121"/>
      <c r="RNU1121"/>
      <c r="RNV1121"/>
      <c r="RNW1121"/>
      <c r="RNX1121"/>
      <c r="RNY1121"/>
      <c r="RNZ1121"/>
      <c r="ROA1121"/>
      <c r="ROB1121"/>
      <c r="ROC1121"/>
      <c r="ROD1121"/>
      <c r="ROE1121"/>
      <c r="ROF1121"/>
      <c r="ROG1121"/>
      <c r="ROH1121"/>
      <c r="ROI1121"/>
      <c r="ROJ1121"/>
      <c r="ROK1121"/>
      <c r="ROL1121"/>
      <c r="ROM1121"/>
      <c r="RON1121"/>
      <c r="ROO1121"/>
      <c r="ROP1121"/>
      <c r="ROQ1121"/>
      <c r="ROR1121"/>
      <c r="ROS1121"/>
      <c r="ROT1121"/>
      <c r="ROU1121"/>
      <c r="ROV1121"/>
      <c r="ROW1121"/>
      <c r="ROX1121"/>
      <c r="ROY1121"/>
      <c r="ROZ1121"/>
      <c r="RPA1121"/>
      <c r="RPB1121"/>
      <c r="RPC1121"/>
      <c r="RPD1121"/>
      <c r="RPE1121"/>
      <c r="RPF1121"/>
      <c r="RPG1121"/>
      <c r="RPH1121"/>
      <c r="RPI1121"/>
      <c r="RPJ1121"/>
      <c r="RPK1121"/>
      <c r="RPL1121"/>
      <c r="RPM1121"/>
      <c r="RPN1121"/>
      <c r="RPO1121"/>
      <c r="RPP1121"/>
      <c r="RPQ1121"/>
      <c r="RPR1121"/>
      <c r="RPS1121"/>
      <c r="RPT1121"/>
      <c r="RPU1121"/>
      <c r="RPV1121"/>
      <c r="RPW1121"/>
      <c r="RPX1121"/>
      <c r="RPY1121"/>
      <c r="RPZ1121"/>
      <c r="RQA1121"/>
      <c r="RQB1121"/>
      <c r="RQC1121"/>
      <c r="RQD1121"/>
      <c r="RQE1121"/>
      <c r="RQF1121"/>
      <c r="RQG1121"/>
      <c r="RQH1121"/>
      <c r="RQI1121"/>
      <c r="RQJ1121"/>
      <c r="RQK1121"/>
      <c r="RQL1121"/>
      <c r="RQM1121"/>
      <c r="RQN1121"/>
      <c r="RQO1121"/>
      <c r="RQP1121"/>
      <c r="RQQ1121"/>
      <c r="RQR1121"/>
      <c r="RQS1121"/>
      <c r="RQT1121"/>
      <c r="RQU1121"/>
      <c r="RQV1121"/>
      <c r="RQW1121"/>
      <c r="RQX1121"/>
      <c r="RQY1121"/>
      <c r="RQZ1121"/>
      <c r="RRA1121"/>
      <c r="RRB1121"/>
      <c r="RRC1121"/>
      <c r="RRD1121"/>
      <c r="RRE1121"/>
      <c r="RRF1121"/>
      <c r="RRG1121"/>
      <c r="RRH1121"/>
      <c r="RRI1121"/>
      <c r="RRJ1121"/>
      <c r="RRK1121"/>
      <c r="RRL1121"/>
      <c r="RRM1121"/>
      <c r="RRN1121"/>
      <c r="RRO1121"/>
      <c r="RRP1121"/>
      <c r="RRQ1121"/>
      <c r="RRR1121"/>
      <c r="RRS1121"/>
      <c r="RRT1121"/>
      <c r="RRU1121"/>
      <c r="RRV1121"/>
      <c r="RRW1121"/>
      <c r="RRX1121"/>
      <c r="RRY1121"/>
      <c r="RRZ1121"/>
      <c r="RSA1121"/>
      <c r="RSB1121"/>
      <c r="RSC1121"/>
      <c r="RSD1121"/>
      <c r="RSE1121"/>
      <c r="RSF1121"/>
      <c r="RSG1121"/>
      <c r="RSH1121"/>
      <c r="RSI1121"/>
      <c r="RSJ1121"/>
      <c r="RSK1121"/>
      <c r="RSL1121"/>
      <c r="RSM1121"/>
      <c r="RSN1121"/>
      <c r="RSO1121"/>
      <c r="RSP1121"/>
      <c r="RSQ1121"/>
      <c r="RSR1121"/>
      <c r="RSS1121"/>
      <c r="RST1121"/>
      <c r="RSU1121"/>
      <c r="RSV1121"/>
      <c r="RSW1121"/>
      <c r="RSX1121"/>
      <c r="RSY1121"/>
      <c r="RSZ1121"/>
      <c r="RTA1121"/>
      <c r="RTB1121"/>
      <c r="RTC1121"/>
      <c r="RTD1121"/>
      <c r="RTE1121"/>
      <c r="RTF1121"/>
      <c r="RTG1121"/>
      <c r="RTH1121"/>
      <c r="RTI1121"/>
      <c r="RTJ1121"/>
      <c r="RTK1121"/>
      <c r="RTL1121"/>
      <c r="RTM1121"/>
      <c r="RTN1121"/>
      <c r="RTO1121"/>
      <c r="RTP1121"/>
      <c r="RTQ1121"/>
      <c r="RTR1121"/>
      <c r="RTS1121"/>
      <c r="RTT1121"/>
      <c r="RTU1121"/>
      <c r="RTV1121"/>
      <c r="RTW1121"/>
      <c r="RTX1121"/>
      <c r="RTY1121"/>
      <c r="RTZ1121"/>
      <c r="RUA1121"/>
      <c r="RUB1121"/>
      <c r="RUC1121"/>
      <c r="RUD1121"/>
      <c r="RUE1121"/>
      <c r="RUF1121"/>
      <c r="RUG1121"/>
      <c r="RUH1121"/>
      <c r="RUI1121"/>
      <c r="RUJ1121"/>
      <c r="RUK1121"/>
      <c r="RUL1121"/>
      <c r="RUM1121"/>
      <c r="RUN1121"/>
      <c r="RUO1121"/>
      <c r="RUP1121"/>
      <c r="RUQ1121"/>
      <c r="RUR1121"/>
      <c r="RUS1121"/>
      <c r="RUT1121"/>
      <c r="RUU1121"/>
      <c r="RUV1121"/>
      <c r="RUW1121"/>
      <c r="RUX1121"/>
      <c r="RUY1121"/>
      <c r="RUZ1121"/>
      <c r="RVA1121"/>
      <c r="RVB1121"/>
      <c r="RVC1121"/>
      <c r="RVD1121"/>
      <c r="RVE1121"/>
      <c r="RVF1121"/>
      <c r="RVG1121"/>
      <c r="RVH1121"/>
      <c r="RVI1121"/>
      <c r="RVJ1121"/>
      <c r="RVK1121"/>
      <c r="RVL1121"/>
      <c r="RVM1121"/>
      <c r="RVN1121"/>
      <c r="RVO1121"/>
      <c r="RVP1121"/>
      <c r="RVQ1121"/>
      <c r="RVR1121"/>
      <c r="RVS1121"/>
      <c r="RVT1121"/>
      <c r="RVU1121"/>
      <c r="RVV1121"/>
      <c r="RVW1121"/>
      <c r="RVX1121"/>
      <c r="RVY1121"/>
      <c r="RVZ1121"/>
      <c r="RWA1121"/>
      <c r="RWB1121"/>
      <c r="RWC1121"/>
      <c r="RWD1121"/>
      <c r="RWE1121"/>
      <c r="RWF1121"/>
      <c r="RWG1121"/>
      <c r="RWH1121"/>
      <c r="RWI1121"/>
      <c r="RWJ1121"/>
      <c r="RWK1121"/>
      <c r="RWL1121"/>
      <c r="RWM1121"/>
      <c r="RWN1121"/>
      <c r="RWO1121"/>
      <c r="RWP1121"/>
      <c r="RWQ1121"/>
      <c r="RWR1121"/>
      <c r="RWS1121"/>
      <c r="RWT1121"/>
      <c r="RWU1121"/>
      <c r="RWV1121"/>
      <c r="RWW1121"/>
      <c r="RWX1121"/>
      <c r="RWY1121"/>
      <c r="RWZ1121"/>
      <c r="RXA1121"/>
      <c r="RXB1121"/>
      <c r="RXC1121"/>
      <c r="RXD1121"/>
      <c r="RXE1121"/>
      <c r="RXF1121"/>
      <c r="RXG1121"/>
      <c r="RXH1121"/>
      <c r="RXI1121"/>
      <c r="RXJ1121"/>
      <c r="RXK1121"/>
      <c r="RXL1121"/>
      <c r="RXM1121"/>
      <c r="RXN1121"/>
      <c r="RXO1121"/>
      <c r="RXP1121"/>
      <c r="RXQ1121"/>
      <c r="RXR1121"/>
      <c r="RXS1121"/>
      <c r="RXT1121"/>
      <c r="RXU1121"/>
      <c r="RXV1121"/>
      <c r="RXW1121"/>
      <c r="RXX1121"/>
      <c r="RXY1121"/>
      <c r="RXZ1121"/>
      <c r="RYA1121"/>
      <c r="RYB1121"/>
      <c r="RYC1121"/>
      <c r="RYD1121"/>
      <c r="RYE1121"/>
      <c r="RYF1121"/>
      <c r="RYG1121"/>
      <c r="RYH1121"/>
      <c r="RYI1121"/>
      <c r="RYJ1121"/>
      <c r="RYK1121"/>
      <c r="RYL1121"/>
      <c r="RYM1121"/>
      <c r="RYN1121"/>
      <c r="RYO1121"/>
      <c r="RYP1121"/>
      <c r="RYQ1121"/>
      <c r="RYR1121"/>
      <c r="RYS1121"/>
      <c r="RYT1121"/>
      <c r="RYU1121"/>
      <c r="RYV1121"/>
      <c r="RYW1121"/>
      <c r="RYX1121"/>
      <c r="RYY1121"/>
      <c r="RYZ1121"/>
      <c r="RZA1121"/>
      <c r="RZB1121"/>
      <c r="RZC1121"/>
      <c r="RZD1121"/>
      <c r="RZE1121"/>
      <c r="RZF1121"/>
      <c r="RZG1121"/>
      <c r="RZH1121"/>
      <c r="RZI1121"/>
      <c r="RZJ1121"/>
      <c r="RZK1121"/>
      <c r="RZL1121"/>
      <c r="RZM1121"/>
      <c r="RZN1121"/>
      <c r="RZO1121"/>
      <c r="RZP1121"/>
      <c r="RZQ1121"/>
      <c r="RZR1121"/>
      <c r="RZS1121"/>
      <c r="RZT1121"/>
      <c r="RZU1121"/>
      <c r="RZV1121"/>
      <c r="RZW1121"/>
      <c r="RZX1121"/>
      <c r="RZY1121"/>
      <c r="RZZ1121"/>
      <c r="SAA1121"/>
      <c r="SAB1121"/>
      <c r="SAC1121"/>
      <c r="SAD1121"/>
      <c r="SAE1121"/>
      <c r="SAF1121"/>
      <c r="SAG1121"/>
      <c r="SAH1121"/>
      <c r="SAI1121"/>
      <c r="SAJ1121"/>
      <c r="SAK1121"/>
      <c r="SAL1121"/>
      <c r="SAM1121"/>
      <c r="SAN1121"/>
      <c r="SAO1121"/>
      <c r="SAP1121"/>
      <c r="SAQ1121"/>
      <c r="SAR1121"/>
      <c r="SAS1121"/>
      <c r="SAT1121"/>
      <c r="SAU1121"/>
      <c r="SAV1121"/>
      <c r="SAW1121"/>
      <c r="SAX1121"/>
      <c r="SAY1121"/>
      <c r="SAZ1121"/>
      <c r="SBA1121"/>
      <c r="SBB1121"/>
      <c r="SBC1121"/>
      <c r="SBD1121"/>
      <c r="SBE1121"/>
      <c r="SBF1121"/>
      <c r="SBG1121"/>
      <c r="SBH1121"/>
      <c r="SBI1121"/>
      <c r="SBJ1121"/>
      <c r="SBK1121"/>
      <c r="SBL1121"/>
      <c r="SBM1121"/>
      <c r="SBN1121"/>
      <c r="SBO1121"/>
      <c r="SBP1121"/>
      <c r="SBQ1121"/>
      <c r="SBR1121"/>
      <c r="SBS1121"/>
      <c r="SBT1121"/>
      <c r="SBU1121"/>
      <c r="SBV1121"/>
      <c r="SBW1121"/>
      <c r="SBX1121"/>
      <c r="SBY1121"/>
      <c r="SBZ1121"/>
      <c r="SCA1121"/>
      <c r="SCB1121"/>
      <c r="SCC1121"/>
      <c r="SCD1121"/>
      <c r="SCE1121"/>
      <c r="SCF1121"/>
      <c r="SCG1121"/>
      <c r="SCH1121"/>
      <c r="SCI1121"/>
      <c r="SCJ1121"/>
      <c r="SCK1121"/>
      <c r="SCL1121"/>
      <c r="SCM1121"/>
      <c r="SCN1121"/>
      <c r="SCO1121"/>
      <c r="SCP1121"/>
      <c r="SCQ1121"/>
      <c r="SCR1121"/>
      <c r="SCS1121"/>
      <c r="SCT1121"/>
      <c r="SCU1121"/>
      <c r="SCV1121"/>
      <c r="SCW1121"/>
      <c r="SCX1121"/>
      <c r="SCY1121"/>
      <c r="SCZ1121"/>
      <c r="SDA1121"/>
      <c r="SDB1121"/>
      <c r="SDC1121"/>
      <c r="SDD1121"/>
      <c r="SDE1121"/>
      <c r="SDF1121"/>
      <c r="SDG1121"/>
      <c r="SDH1121"/>
      <c r="SDI1121"/>
      <c r="SDJ1121"/>
      <c r="SDK1121"/>
      <c r="SDL1121"/>
      <c r="SDM1121"/>
      <c r="SDN1121"/>
      <c r="SDO1121"/>
      <c r="SDP1121"/>
      <c r="SDQ1121"/>
      <c r="SDR1121"/>
      <c r="SDS1121"/>
      <c r="SDT1121"/>
      <c r="SDU1121"/>
      <c r="SDV1121"/>
      <c r="SDW1121"/>
      <c r="SDX1121"/>
      <c r="SDY1121"/>
      <c r="SDZ1121"/>
      <c r="SEA1121"/>
      <c r="SEB1121"/>
      <c r="SEC1121"/>
      <c r="SED1121"/>
      <c r="SEE1121"/>
      <c r="SEF1121"/>
      <c r="SEG1121"/>
      <c r="SEH1121"/>
      <c r="SEI1121"/>
      <c r="SEJ1121"/>
      <c r="SEK1121"/>
      <c r="SEL1121"/>
      <c r="SEM1121"/>
      <c r="SEN1121"/>
      <c r="SEO1121"/>
      <c r="SEP1121"/>
      <c r="SEQ1121"/>
      <c r="SER1121"/>
      <c r="SES1121"/>
      <c r="SET1121"/>
      <c r="SEU1121"/>
      <c r="SEV1121"/>
      <c r="SEW1121"/>
      <c r="SEX1121"/>
      <c r="SEY1121"/>
      <c r="SEZ1121"/>
      <c r="SFA1121"/>
      <c r="SFB1121"/>
      <c r="SFC1121"/>
      <c r="SFD1121"/>
      <c r="SFE1121"/>
      <c r="SFF1121"/>
      <c r="SFG1121"/>
      <c r="SFH1121"/>
      <c r="SFI1121"/>
      <c r="SFJ1121"/>
      <c r="SFK1121"/>
      <c r="SFL1121"/>
      <c r="SFM1121"/>
      <c r="SFN1121"/>
      <c r="SFO1121"/>
      <c r="SFP1121"/>
      <c r="SFQ1121"/>
      <c r="SFR1121"/>
      <c r="SFS1121"/>
      <c r="SFT1121"/>
      <c r="SFU1121"/>
      <c r="SFV1121"/>
      <c r="SFW1121"/>
      <c r="SFX1121"/>
      <c r="SFY1121"/>
      <c r="SFZ1121"/>
      <c r="SGA1121"/>
      <c r="SGB1121"/>
      <c r="SGC1121"/>
      <c r="SGD1121"/>
      <c r="SGE1121"/>
      <c r="SGF1121"/>
      <c r="SGG1121"/>
      <c r="SGH1121"/>
      <c r="SGI1121"/>
      <c r="SGJ1121"/>
      <c r="SGK1121"/>
      <c r="SGL1121"/>
      <c r="SGM1121"/>
      <c r="SGN1121"/>
      <c r="SGO1121"/>
      <c r="SGP1121"/>
      <c r="SGQ1121"/>
      <c r="SGR1121"/>
      <c r="SGS1121"/>
      <c r="SGT1121"/>
      <c r="SGU1121"/>
      <c r="SGV1121"/>
      <c r="SGW1121"/>
      <c r="SGX1121"/>
      <c r="SGY1121"/>
      <c r="SGZ1121"/>
      <c r="SHA1121"/>
      <c r="SHB1121"/>
      <c r="SHC1121"/>
      <c r="SHD1121"/>
      <c r="SHE1121"/>
      <c r="SHF1121"/>
      <c r="SHG1121"/>
      <c r="SHH1121"/>
      <c r="SHI1121"/>
      <c r="SHJ1121"/>
      <c r="SHK1121"/>
      <c r="SHL1121"/>
      <c r="SHM1121"/>
      <c r="SHN1121"/>
      <c r="SHO1121"/>
      <c r="SHP1121"/>
      <c r="SHQ1121"/>
      <c r="SHR1121"/>
      <c r="SHS1121"/>
      <c r="SHT1121"/>
      <c r="SHU1121"/>
      <c r="SHV1121"/>
      <c r="SHW1121"/>
      <c r="SHX1121"/>
      <c r="SHY1121"/>
      <c r="SHZ1121"/>
      <c r="SIA1121"/>
      <c r="SIB1121"/>
      <c r="SIC1121"/>
      <c r="SID1121"/>
      <c r="SIE1121"/>
      <c r="SIF1121"/>
      <c r="SIG1121"/>
      <c r="SIH1121"/>
      <c r="SII1121"/>
      <c r="SIJ1121"/>
      <c r="SIK1121"/>
      <c r="SIL1121"/>
      <c r="SIM1121"/>
      <c r="SIN1121"/>
      <c r="SIO1121"/>
      <c r="SIP1121"/>
      <c r="SIQ1121"/>
      <c r="SIR1121"/>
      <c r="SIS1121"/>
      <c r="SIT1121"/>
      <c r="SIU1121"/>
      <c r="SIV1121"/>
      <c r="SIW1121"/>
      <c r="SIX1121"/>
      <c r="SIY1121"/>
      <c r="SIZ1121"/>
      <c r="SJA1121"/>
      <c r="SJB1121"/>
      <c r="SJC1121"/>
      <c r="SJD1121"/>
      <c r="SJE1121"/>
      <c r="SJF1121"/>
      <c r="SJG1121"/>
      <c r="SJH1121"/>
      <c r="SJI1121"/>
      <c r="SJJ1121"/>
      <c r="SJK1121"/>
      <c r="SJL1121"/>
      <c r="SJM1121"/>
      <c r="SJN1121"/>
      <c r="SJO1121"/>
      <c r="SJP1121"/>
      <c r="SJQ1121"/>
      <c r="SJR1121"/>
      <c r="SJS1121"/>
      <c r="SJT1121"/>
      <c r="SJU1121"/>
      <c r="SJV1121"/>
      <c r="SJW1121"/>
      <c r="SJX1121"/>
      <c r="SJY1121"/>
      <c r="SJZ1121"/>
      <c r="SKA1121"/>
      <c r="SKB1121"/>
      <c r="SKC1121"/>
      <c r="SKD1121"/>
      <c r="SKE1121"/>
      <c r="SKF1121"/>
      <c r="SKG1121"/>
      <c r="SKH1121"/>
      <c r="SKI1121"/>
      <c r="SKJ1121"/>
      <c r="SKK1121"/>
      <c r="SKL1121"/>
      <c r="SKM1121"/>
      <c r="SKN1121"/>
      <c r="SKO1121"/>
      <c r="SKP1121"/>
      <c r="SKQ1121"/>
      <c r="SKR1121"/>
      <c r="SKS1121"/>
      <c r="SKT1121"/>
      <c r="SKU1121"/>
      <c r="SKV1121"/>
      <c r="SKW1121"/>
      <c r="SKX1121"/>
      <c r="SKY1121"/>
      <c r="SKZ1121"/>
      <c r="SLA1121"/>
      <c r="SLB1121"/>
      <c r="SLC1121"/>
      <c r="SLD1121"/>
      <c r="SLE1121"/>
      <c r="SLF1121"/>
      <c r="SLG1121"/>
      <c r="SLH1121"/>
      <c r="SLI1121"/>
      <c r="SLJ1121"/>
      <c r="SLK1121"/>
      <c r="SLL1121"/>
      <c r="SLM1121"/>
      <c r="SLN1121"/>
      <c r="SLO1121"/>
      <c r="SLP1121"/>
      <c r="SLQ1121"/>
      <c r="SLR1121"/>
      <c r="SLS1121"/>
      <c r="SLT1121"/>
      <c r="SLU1121"/>
      <c r="SLV1121"/>
      <c r="SLW1121"/>
      <c r="SLX1121"/>
      <c r="SLY1121"/>
      <c r="SLZ1121"/>
      <c r="SMA1121"/>
      <c r="SMB1121"/>
      <c r="SMC1121"/>
      <c r="SMD1121"/>
      <c r="SME1121"/>
      <c r="SMF1121"/>
      <c r="SMG1121"/>
      <c r="SMH1121"/>
      <c r="SMI1121"/>
      <c r="SMJ1121"/>
      <c r="SMK1121"/>
      <c r="SML1121"/>
      <c r="SMM1121"/>
      <c r="SMN1121"/>
      <c r="SMO1121"/>
      <c r="SMP1121"/>
      <c r="SMQ1121"/>
      <c r="SMR1121"/>
      <c r="SMS1121"/>
      <c r="SMT1121"/>
      <c r="SMU1121"/>
      <c r="SMV1121"/>
      <c r="SMW1121"/>
      <c r="SMX1121"/>
      <c r="SMY1121"/>
      <c r="SMZ1121"/>
      <c r="SNA1121"/>
      <c r="SNB1121"/>
      <c r="SNC1121"/>
      <c r="SND1121"/>
      <c r="SNE1121"/>
      <c r="SNF1121"/>
      <c r="SNG1121"/>
      <c r="SNH1121"/>
      <c r="SNI1121"/>
      <c r="SNJ1121"/>
      <c r="SNK1121"/>
      <c r="SNL1121"/>
      <c r="SNM1121"/>
      <c r="SNN1121"/>
      <c r="SNO1121"/>
      <c r="SNP1121"/>
      <c r="SNQ1121"/>
      <c r="SNR1121"/>
      <c r="SNS1121"/>
      <c r="SNT1121"/>
      <c r="SNU1121"/>
      <c r="SNV1121"/>
      <c r="SNW1121"/>
      <c r="SNX1121"/>
      <c r="SNY1121"/>
      <c r="SNZ1121"/>
      <c r="SOA1121"/>
      <c r="SOB1121"/>
      <c r="SOC1121"/>
      <c r="SOD1121"/>
      <c r="SOE1121"/>
      <c r="SOF1121"/>
      <c r="SOG1121"/>
      <c r="SOH1121"/>
      <c r="SOI1121"/>
      <c r="SOJ1121"/>
      <c r="SOK1121"/>
      <c r="SOL1121"/>
      <c r="SOM1121"/>
      <c r="SON1121"/>
      <c r="SOO1121"/>
      <c r="SOP1121"/>
      <c r="SOQ1121"/>
      <c r="SOR1121"/>
      <c r="SOS1121"/>
      <c r="SOT1121"/>
      <c r="SOU1121"/>
      <c r="SOV1121"/>
      <c r="SOW1121"/>
      <c r="SOX1121"/>
      <c r="SOY1121"/>
      <c r="SOZ1121"/>
      <c r="SPA1121"/>
      <c r="SPB1121"/>
      <c r="SPC1121"/>
      <c r="SPD1121"/>
      <c r="SPE1121"/>
      <c r="SPF1121"/>
      <c r="SPG1121"/>
      <c r="SPH1121"/>
      <c r="SPI1121"/>
      <c r="SPJ1121"/>
      <c r="SPK1121"/>
      <c r="SPL1121"/>
      <c r="SPM1121"/>
      <c r="SPN1121"/>
      <c r="SPO1121"/>
      <c r="SPP1121"/>
      <c r="SPQ1121"/>
      <c r="SPR1121"/>
      <c r="SPS1121"/>
      <c r="SPT1121"/>
      <c r="SPU1121"/>
      <c r="SPV1121"/>
      <c r="SPW1121"/>
      <c r="SPX1121"/>
      <c r="SPY1121"/>
      <c r="SPZ1121"/>
      <c r="SQA1121"/>
      <c r="SQB1121"/>
      <c r="SQC1121"/>
      <c r="SQD1121"/>
      <c r="SQE1121"/>
      <c r="SQF1121"/>
      <c r="SQG1121"/>
      <c r="SQH1121"/>
      <c r="SQI1121"/>
      <c r="SQJ1121"/>
      <c r="SQK1121"/>
      <c r="SQL1121"/>
      <c r="SQM1121"/>
      <c r="SQN1121"/>
      <c r="SQO1121"/>
      <c r="SQP1121"/>
      <c r="SQQ1121"/>
      <c r="SQR1121"/>
      <c r="SQS1121"/>
      <c r="SQT1121"/>
      <c r="SQU1121"/>
      <c r="SQV1121"/>
      <c r="SQW1121"/>
      <c r="SQX1121"/>
      <c r="SQY1121"/>
      <c r="SQZ1121"/>
      <c r="SRA1121"/>
      <c r="SRB1121"/>
      <c r="SRC1121"/>
      <c r="SRD1121"/>
      <c r="SRE1121"/>
      <c r="SRF1121"/>
      <c r="SRG1121"/>
      <c r="SRH1121"/>
      <c r="SRI1121"/>
      <c r="SRJ1121"/>
      <c r="SRK1121"/>
      <c r="SRL1121"/>
      <c r="SRM1121"/>
      <c r="SRN1121"/>
      <c r="SRO1121"/>
      <c r="SRP1121"/>
      <c r="SRQ1121"/>
      <c r="SRR1121"/>
      <c r="SRS1121"/>
      <c r="SRT1121"/>
      <c r="SRU1121"/>
      <c r="SRV1121"/>
      <c r="SRW1121"/>
      <c r="SRX1121"/>
      <c r="SRY1121"/>
      <c r="SRZ1121"/>
      <c r="SSA1121"/>
      <c r="SSB1121"/>
      <c r="SSC1121"/>
      <c r="SSD1121"/>
      <c r="SSE1121"/>
      <c r="SSF1121"/>
      <c r="SSG1121"/>
      <c r="SSH1121"/>
      <c r="SSI1121"/>
      <c r="SSJ1121"/>
      <c r="SSK1121"/>
      <c r="SSL1121"/>
      <c r="SSM1121"/>
      <c r="SSN1121"/>
      <c r="SSO1121"/>
      <c r="SSP1121"/>
      <c r="SSQ1121"/>
      <c r="SSR1121"/>
      <c r="SSS1121"/>
      <c r="SST1121"/>
      <c r="SSU1121"/>
      <c r="SSV1121"/>
      <c r="SSW1121"/>
      <c r="SSX1121"/>
      <c r="SSY1121"/>
      <c r="SSZ1121"/>
      <c r="STA1121"/>
      <c r="STB1121"/>
      <c r="STC1121"/>
      <c r="STD1121"/>
      <c r="STE1121"/>
      <c r="STF1121"/>
      <c r="STG1121"/>
      <c r="STH1121"/>
      <c r="STI1121"/>
      <c r="STJ1121"/>
      <c r="STK1121"/>
      <c r="STL1121"/>
      <c r="STM1121"/>
      <c r="STN1121"/>
      <c r="STO1121"/>
      <c r="STP1121"/>
      <c r="STQ1121"/>
      <c r="STR1121"/>
      <c r="STS1121"/>
      <c r="STT1121"/>
      <c r="STU1121"/>
      <c r="STV1121"/>
      <c r="STW1121"/>
      <c r="STX1121"/>
      <c r="STY1121"/>
      <c r="STZ1121"/>
      <c r="SUA1121"/>
      <c r="SUB1121"/>
      <c r="SUC1121"/>
      <c r="SUD1121"/>
      <c r="SUE1121"/>
      <c r="SUF1121"/>
      <c r="SUG1121"/>
      <c r="SUH1121"/>
      <c r="SUI1121"/>
      <c r="SUJ1121"/>
      <c r="SUK1121"/>
      <c r="SUL1121"/>
      <c r="SUM1121"/>
      <c r="SUN1121"/>
      <c r="SUO1121"/>
      <c r="SUP1121"/>
      <c r="SUQ1121"/>
      <c r="SUR1121"/>
      <c r="SUS1121"/>
      <c r="SUT1121"/>
      <c r="SUU1121"/>
      <c r="SUV1121"/>
      <c r="SUW1121"/>
      <c r="SUX1121"/>
      <c r="SUY1121"/>
      <c r="SUZ1121"/>
      <c r="SVA1121"/>
      <c r="SVB1121"/>
      <c r="SVC1121"/>
      <c r="SVD1121"/>
      <c r="SVE1121"/>
      <c r="SVF1121"/>
      <c r="SVG1121"/>
      <c r="SVH1121"/>
      <c r="SVI1121"/>
      <c r="SVJ1121"/>
      <c r="SVK1121"/>
      <c r="SVL1121"/>
      <c r="SVM1121"/>
      <c r="SVN1121"/>
      <c r="SVO1121"/>
      <c r="SVP1121"/>
      <c r="SVQ1121"/>
      <c r="SVR1121"/>
      <c r="SVS1121"/>
      <c r="SVT1121"/>
      <c r="SVU1121"/>
      <c r="SVV1121"/>
      <c r="SVW1121"/>
      <c r="SVX1121"/>
      <c r="SVY1121"/>
      <c r="SVZ1121"/>
      <c r="SWA1121"/>
      <c r="SWB1121"/>
      <c r="SWC1121"/>
      <c r="SWD1121"/>
      <c r="SWE1121"/>
      <c r="SWF1121"/>
      <c r="SWG1121"/>
      <c r="SWH1121"/>
      <c r="SWI1121"/>
      <c r="SWJ1121"/>
      <c r="SWK1121"/>
      <c r="SWL1121"/>
      <c r="SWM1121"/>
      <c r="SWN1121"/>
      <c r="SWO1121"/>
      <c r="SWP1121"/>
      <c r="SWQ1121"/>
      <c r="SWR1121"/>
      <c r="SWS1121"/>
      <c r="SWT1121"/>
      <c r="SWU1121"/>
      <c r="SWV1121"/>
      <c r="SWW1121"/>
      <c r="SWX1121"/>
      <c r="SWY1121"/>
      <c r="SWZ1121"/>
      <c r="SXA1121"/>
      <c r="SXB1121"/>
      <c r="SXC1121"/>
      <c r="SXD1121"/>
      <c r="SXE1121"/>
      <c r="SXF1121"/>
      <c r="SXG1121"/>
      <c r="SXH1121"/>
      <c r="SXI1121"/>
      <c r="SXJ1121"/>
      <c r="SXK1121"/>
      <c r="SXL1121"/>
      <c r="SXM1121"/>
      <c r="SXN1121"/>
      <c r="SXO1121"/>
      <c r="SXP1121"/>
      <c r="SXQ1121"/>
      <c r="SXR1121"/>
      <c r="SXS1121"/>
      <c r="SXT1121"/>
      <c r="SXU1121"/>
      <c r="SXV1121"/>
      <c r="SXW1121"/>
      <c r="SXX1121"/>
      <c r="SXY1121"/>
      <c r="SXZ1121"/>
      <c r="SYA1121"/>
      <c r="SYB1121"/>
      <c r="SYC1121"/>
      <c r="SYD1121"/>
      <c r="SYE1121"/>
      <c r="SYF1121"/>
      <c r="SYG1121"/>
      <c r="SYH1121"/>
      <c r="SYI1121"/>
      <c r="SYJ1121"/>
      <c r="SYK1121"/>
      <c r="SYL1121"/>
      <c r="SYM1121"/>
      <c r="SYN1121"/>
      <c r="SYO1121"/>
      <c r="SYP1121"/>
      <c r="SYQ1121"/>
      <c r="SYR1121"/>
      <c r="SYS1121"/>
      <c r="SYT1121"/>
      <c r="SYU1121"/>
      <c r="SYV1121"/>
      <c r="SYW1121"/>
      <c r="SYX1121"/>
      <c r="SYY1121"/>
      <c r="SYZ1121"/>
      <c r="SZA1121"/>
      <c r="SZB1121"/>
      <c r="SZC1121"/>
      <c r="SZD1121"/>
      <c r="SZE1121"/>
      <c r="SZF1121"/>
      <c r="SZG1121"/>
      <c r="SZH1121"/>
      <c r="SZI1121"/>
      <c r="SZJ1121"/>
      <c r="SZK1121"/>
      <c r="SZL1121"/>
      <c r="SZM1121"/>
      <c r="SZN1121"/>
      <c r="SZO1121"/>
      <c r="SZP1121"/>
      <c r="SZQ1121"/>
      <c r="SZR1121"/>
      <c r="SZS1121"/>
      <c r="SZT1121"/>
      <c r="SZU1121"/>
      <c r="SZV1121"/>
      <c r="SZW1121"/>
      <c r="SZX1121"/>
      <c r="SZY1121"/>
      <c r="SZZ1121"/>
      <c r="TAA1121"/>
      <c r="TAB1121"/>
      <c r="TAC1121"/>
      <c r="TAD1121"/>
      <c r="TAE1121"/>
      <c r="TAF1121"/>
      <c r="TAG1121"/>
      <c r="TAH1121"/>
      <c r="TAI1121"/>
      <c r="TAJ1121"/>
      <c r="TAK1121"/>
      <c r="TAL1121"/>
      <c r="TAM1121"/>
      <c r="TAN1121"/>
      <c r="TAO1121"/>
      <c r="TAP1121"/>
      <c r="TAQ1121"/>
      <c r="TAR1121"/>
      <c r="TAS1121"/>
      <c r="TAT1121"/>
      <c r="TAU1121"/>
      <c r="TAV1121"/>
      <c r="TAW1121"/>
      <c r="TAX1121"/>
      <c r="TAY1121"/>
      <c r="TAZ1121"/>
      <c r="TBA1121"/>
      <c r="TBB1121"/>
      <c r="TBC1121"/>
      <c r="TBD1121"/>
      <c r="TBE1121"/>
      <c r="TBF1121"/>
      <c r="TBG1121"/>
      <c r="TBH1121"/>
      <c r="TBI1121"/>
      <c r="TBJ1121"/>
      <c r="TBK1121"/>
      <c r="TBL1121"/>
      <c r="TBM1121"/>
      <c r="TBN1121"/>
      <c r="TBO1121"/>
      <c r="TBP1121"/>
      <c r="TBQ1121"/>
      <c r="TBR1121"/>
      <c r="TBS1121"/>
      <c r="TBT1121"/>
      <c r="TBU1121"/>
      <c r="TBV1121"/>
      <c r="TBW1121"/>
      <c r="TBX1121"/>
      <c r="TBY1121"/>
      <c r="TBZ1121"/>
      <c r="TCA1121"/>
      <c r="TCB1121"/>
      <c r="TCC1121"/>
      <c r="TCD1121"/>
      <c r="TCE1121"/>
      <c r="TCF1121"/>
      <c r="TCG1121"/>
      <c r="TCH1121"/>
      <c r="TCI1121"/>
      <c r="TCJ1121"/>
      <c r="TCK1121"/>
      <c r="TCL1121"/>
      <c r="TCM1121"/>
      <c r="TCN1121"/>
      <c r="TCO1121"/>
      <c r="TCP1121"/>
      <c r="TCQ1121"/>
      <c r="TCR1121"/>
      <c r="TCS1121"/>
      <c r="TCT1121"/>
      <c r="TCU1121"/>
      <c r="TCV1121"/>
      <c r="TCW1121"/>
      <c r="TCX1121"/>
      <c r="TCY1121"/>
      <c r="TCZ1121"/>
      <c r="TDA1121"/>
      <c r="TDB1121"/>
      <c r="TDC1121"/>
      <c r="TDD1121"/>
      <c r="TDE1121"/>
      <c r="TDF1121"/>
      <c r="TDG1121"/>
      <c r="TDH1121"/>
      <c r="TDI1121"/>
      <c r="TDJ1121"/>
      <c r="TDK1121"/>
      <c r="TDL1121"/>
      <c r="TDM1121"/>
      <c r="TDN1121"/>
      <c r="TDO1121"/>
      <c r="TDP1121"/>
      <c r="TDQ1121"/>
      <c r="TDR1121"/>
      <c r="TDS1121"/>
      <c r="TDT1121"/>
      <c r="TDU1121"/>
      <c r="TDV1121"/>
      <c r="TDW1121"/>
      <c r="TDX1121"/>
      <c r="TDY1121"/>
      <c r="TDZ1121"/>
      <c r="TEA1121"/>
      <c r="TEB1121"/>
      <c r="TEC1121"/>
      <c r="TED1121"/>
      <c r="TEE1121"/>
      <c r="TEF1121"/>
      <c r="TEG1121"/>
      <c r="TEH1121"/>
      <c r="TEI1121"/>
      <c r="TEJ1121"/>
      <c r="TEK1121"/>
      <c r="TEL1121"/>
      <c r="TEM1121"/>
      <c r="TEN1121"/>
      <c r="TEO1121"/>
      <c r="TEP1121"/>
      <c r="TEQ1121"/>
      <c r="TER1121"/>
      <c r="TES1121"/>
      <c r="TET1121"/>
      <c r="TEU1121"/>
      <c r="TEV1121"/>
      <c r="TEW1121"/>
      <c r="TEX1121"/>
      <c r="TEY1121"/>
      <c r="TEZ1121"/>
      <c r="TFA1121"/>
      <c r="TFB1121"/>
      <c r="TFC1121"/>
      <c r="TFD1121"/>
      <c r="TFE1121"/>
      <c r="TFF1121"/>
      <c r="TFG1121"/>
      <c r="TFH1121"/>
      <c r="TFI1121"/>
      <c r="TFJ1121"/>
      <c r="TFK1121"/>
      <c r="TFL1121"/>
      <c r="TFM1121"/>
      <c r="TFN1121"/>
      <c r="TFO1121"/>
      <c r="TFP1121"/>
      <c r="TFQ1121"/>
      <c r="TFR1121"/>
      <c r="TFS1121"/>
      <c r="TFT1121"/>
      <c r="TFU1121"/>
      <c r="TFV1121"/>
      <c r="TFW1121"/>
      <c r="TFX1121"/>
      <c r="TFY1121"/>
      <c r="TFZ1121"/>
      <c r="TGA1121"/>
      <c r="TGB1121"/>
      <c r="TGC1121"/>
      <c r="TGD1121"/>
      <c r="TGE1121"/>
      <c r="TGF1121"/>
      <c r="TGG1121"/>
      <c r="TGH1121"/>
      <c r="TGI1121"/>
      <c r="TGJ1121"/>
      <c r="TGK1121"/>
      <c r="TGL1121"/>
      <c r="TGM1121"/>
      <c r="TGN1121"/>
      <c r="TGO1121"/>
      <c r="TGP1121"/>
      <c r="TGQ1121"/>
      <c r="TGR1121"/>
      <c r="TGS1121"/>
      <c r="TGT1121"/>
      <c r="TGU1121"/>
      <c r="TGV1121"/>
      <c r="TGW1121"/>
      <c r="TGX1121"/>
      <c r="TGY1121"/>
      <c r="TGZ1121"/>
      <c r="THA1121"/>
      <c r="THB1121"/>
      <c r="THC1121"/>
      <c r="THD1121"/>
      <c r="THE1121"/>
      <c r="THF1121"/>
      <c r="THG1121"/>
      <c r="THH1121"/>
      <c r="THI1121"/>
      <c r="THJ1121"/>
      <c r="THK1121"/>
      <c r="THL1121"/>
      <c r="THM1121"/>
      <c r="THN1121"/>
      <c r="THO1121"/>
      <c r="THP1121"/>
      <c r="THQ1121"/>
      <c r="THR1121"/>
      <c r="THS1121"/>
      <c r="THT1121"/>
      <c r="THU1121"/>
      <c r="THV1121"/>
      <c r="THW1121"/>
      <c r="THX1121"/>
      <c r="THY1121"/>
      <c r="THZ1121"/>
      <c r="TIA1121"/>
      <c r="TIB1121"/>
      <c r="TIC1121"/>
      <c r="TID1121"/>
      <c r="TIE1121"/>
      <c r="TIF1121"/>
      <c r="TIG1121"/>
      <c r="TIH1121"/>
      <c r="TII1121"/>
      <c r="TIJ1121"/>
      <c r="TIK1121"/>
      <c r="TIL1121"/>
      <c r="TIM1121"/>
      <c r="TIN1121"/>
      <c r="TIO1121"/>
      <c r="TIP1121"/>
      <c r="TIQ1121"/>
      <c r="TIR1121"/>
      <c r="TIS1121"/>
      <c r="TIT1121"/>
      <c r="TIU1121"/>
      <c r="TIV1121"/>
      <c r="TIW1121"/>
      <c r="TIX1121"/>
      <c r="TIY1121"/>
      <c r="TIZ1121"/>
      <c r="TJA1121"/>
      <c r="TJB1121"/>
      <c r="TJC1121"/>
      <c r="TJD1121"/>
      <c r="TJE1121"/>
      <c r="TJF1121"/>
      <c r="TJG1121"/>
      <c r="TJH1121"/>
      <c r="TJI1121"/>
      <c r="TJJ1121"/>
      <c r="TJK1121"/>
      <c r="TJL1121"/>
      <c r="TJM1121"/>
      <c r="TJN1121"/>
      <c r="TJO1121"/>
      <c r="TJP1121"/>
      <c r="TJQ1121"/>
      <c r="TJR1121"/>
      <c r="TJS1121"/>
      <c r="TJT1121"/>
      <c r="TJU1121"/>
      <c r="TJV1121"/>
      <c r="TJW1121"/>
      <c r="TJX1121"/>
      <c r="TJY1121"/>
      <c r="TJZ1121"/>
      <c r="TKA1121"/>
      <c r="TKB1121"/>
      <c r="TKC1121"/>
      <c r="TKD1121"/>
      <c r="TKE1121"/>
      <c r="TKF1121"/>
      <c r="TKG1121"/>
      <c r="TKH1121"/>
      <c r="TKI1121"/>
      <c r="TKJ1121"/>
      <c r="TKK1121"/>
      <c r="TKL1121"/>
      <c r="TKM1121"/>
      <c r="TKN1121"/>
      <c r="TKO1121"/>
      <c r="TKP1121"/>
      <c r="TKQ1121"/>
      <c r="TKR1121"/>
      <c r="TKS1121"/>
      <c r="TKT1121"/>
      <c r="TKU1121"/>
      <c r="TKV1121"/>
      <c r="TKW1121"/>
      <c r="TKX1121"/>
      <c r="TKY1121"/>
      <c r="TKZ1121"/>
      <c r="TLA1121"/>
      <c r="TLB1121"/>
      <c r="TLC1121"/>
      <c r="TLD1121"/>
      <c r="TLE1121"/>
      <c r="TLF1121"/>
      <c r="TLG1121"/>
      <c r="TLH1121"/>
      <c r="TLI1121"/>
      <c r="TLJ1121"/>
      <c r="TLK1121"/>
      <c r="TLL1121"/>
      <c r="TLM1121"/>
      <c r="TLN1121"/>
      <c r="TLO1121"/>
      <c r="TLP1121"/>
      <c r="TLQ1121"/>
      <c r="TLR1121"/>
      <c r="TLS1121"/>
      <c r="TLT1121"/>
      <c r="TLU1121"/>
      <c r="TLV1121"/>
      <c r="TLW1121"/>
      <c r="TLX1121"/>
      <c r="TLY1121"/>
      <c r="TLZ1121"/>
      <c r="TMA1121"/>
      <c r="TMB1121"/>
      <c r="TMC1121"/>
      <c r="TMD1121"/>
      <c r="TME1121"/>
      <c r="TMF1121"/>
      <c r="TMG1121"/>
      <c r="TMH1121"/>
      <c r="TMI1121"/>
      <c r="TMJ1121"/>
      <c r="TMK1121"/>
      <c r="TML1121"/>
      <c r="TMM1121"/>
      <c r="TMN1121"/>
      <c r="TMO1121"/>
      <c r="TMP1121"/>
      <c r="TMQ1121"/>
      <c r="TMR1121"/>
      <c r="TMS1121"/>
      <c r="TMT1121"/>
      <c r="TMU1121"/>
      <c r="TMV1121"/>
      <c r="TMW1121"/>
      <c r="TMX1121"/>
      <c r="TMY1121"/>
      <c r="TMZ1121"/>
      <c r="TNA1121"/>
      <c r="TNB1121"/>
      <c r="TNC1121"/>
      <c r="TND1121"/>
      <c r="TNE1121"/>
      <c r="TNF1121"/>
      <c r="TNG1121"/>
      <c r="TNH1121"/>
      <c r="TNI1121"/>
      <c r="TNJ1121"/>
      <c r="TNK1121"/>
      <c r="TNL1121"/>
      <c r="TNM1121"/>
      <c r="TNN1121"/>
      <c r="TNO1121"/>
      <c r="TNP1121"/>
      <c r="TNQ1121"/>
      <c r="TNR1121"/>
      <c r="TNS1121"/>
      <c r="TNT1121"/>
      <c r="TNU1121"/>
      <c r="TNV1121"/>
      <c r="TNW1121"/>
      <c r="TNX1121"/>
      <c r="TNY1121"/>
      <c r="TNZ1121"/>
      <c r="TOA1121"/>
      <c r="TOB1121"/>
      <c r="TOC1121"/>
      <c r="TOD1121"/>
      <c r="TOE1121"/>
      <c r="TOF1121"/>
      <c r="TOG1121"/>
      <c r="TOH1121"/>
      <c r="TOI1121"/>
      <c r="TOJ1121"/>
      <c r="TOK1121"/>
      <c r="TOL1121"/>
      <c r="TOM1121"/>
      <c r="TON1121"/>
      <c r="TOO1121"/>
      <c r="TOP1121"/>
      <c r="TOQ1121"/>
      <c r="TOR1121"/>
      <c r="TOS1121"/>
      <c r="TOT1121"/>
      <c r="TOU1121"/>
      <c r="TOV1121"/>
      <c r="TOW1121"/>
      <c r="TOX1121"/>
      <c r="TOY1121"/>
      <c r="TOZ1121"/>
      <c r="TPA1121"/>
      <c r="TPB1121"/>
      <c r="TPC1121"/>
      <c r="TPD1121"/>
      <c r="TPE1121"/>
      <c r="TPF1121"/>
      <c r="TPG1121"/>
      <c r="TPH1121"/>
      <c r="TPI1121"/>
      <c r="TPJ1121"/>
      <c r="TPK1121"/>
      <c r="TPL1121"/>
      <c r="TPM1121"/>
      <c r="TPN1121"/>
      <c r="TPO1121"/>
      <c r="TPP1121"/>
      <c r="TPQ1121"/>
      <c r="TPR1121"/>
      <c r="TPS1121"/>
      <c r="TPT1121"/>
      <c r="TPU1121"/>
      <c r="TPV1121"/>
      <c r="TPW1121"/>
      <c r="TPX1121"/>
      <c r="TPY1121"/>
      <c r="TPZ1121"/>
      <c r="TQA1121"/>
      <c r="TQB1121"/>
      <c r="TQC1121"/>
      <c r="TQD1121"/>
      <c r="TQE1121"/>
      <c r="TQF1121"/>
      <c r="TQG1121"/>
      <c r="TQH1121"/>
      <c r="TQI1121"/>
      <c r="TQJ1121"/>
      <c r="TQK1121"/>
      <c r="TQL1121"/>
      <c r="TQM1121"/>
      <c r="TQN1121"/>
      <c r="TQO1121"/>
      <c r="TQP1121"/>
      <c r="TQQ1121"/>
      <c r="TQR1121"/>
      <c r="TQS1121"/>
      <c r="TQT1121"/>
      <c r="TQU1121"/>
      <c r="TQV1121"/>
      <c r="TQW1121"/>
      <c r="TQX1121"/>
      <c r="TQY1121"/>
      <c r="TQZ1121"/>
      <c r="TRA1121"/>
      <c r="TRB1121"/>
      <c r="TRC1121"/>
      <c r="TRD1121"/>
      <c r="TRE1121"/>
      <c r="TRF1121"/>
      <c r="TRG1121"/>
      <c r="TRH1121"/>
      <c r="TRI1121"/>
      <c r="TRJ1121"/>
      <c r="TRK1121"/>
      <c r="TRL1121"/>
      <c r="TRM1121"/>
      <c r="TRN1121"/>
      <c r="TRO1121"/>
      <c r="TRP1121"/>
      <c r="TRQ1121"/>
      <c r="TRR1121"/>
      <c r="TRS1121"/>
      <c r="TRT1121"/>
      <c r="TRU1121"/>
      <c r="TRV1121"/>
      <c r="TRW1121"/>
      <c r="TRX1121"/>
      <c r="TRY1121"/>
      <c r="TRZ1121"/>
      <c r="TSA1121"/>
      <c r="TSB1121"/>
      <c r="TSC1121"/>
      <c r="TSD1121"/>
      <c r="TSE1121"/>
      <c r="TSF1121"/>
      <c r="TSG1121"/>
      <c r="TSH1121"/>
      <c r="TSI1121"/>
      <c r="TSJ1121"/>
      <c r="TSK1121"/>
      <c r="TSL1121"/>
      <c r="TSM1121"/>
      <c r="TSN1121"/>
      <c r="TSO1121"/>
      <c r="TSP1121"/>
      <c r="TSQ1121"/>
      <c r="TSR1121"/>
      <c r="TSS1121"/>
      <c r="TST1121"/>
      <c r="TSU1121"/>
      <c r="TSV1121"/>
      <c r="TSW1121"/>
      <c r="TSX1121"/>
      <c r="TSY1121"/>
      <c r="TSZ1121"/>
      <c r="TTA1121"/>
      <c r="TTB1121"/>
      <c r="TTC1121"/>
      <c r="TTD1121"/>
      <c r="TTE1121"/>
      <c r="TTF1121"/>
      <c r="TTG1121"/>
      <c r="TTH1121"/>
      <c r="TTI1121"/>
      <c r="TTJ1121"/>
      <c r="TTK1121"/>
      <c r="TTL1121"/>
      <c r="TTM1121"/>
      <c r="TTN1121"/>
      <c r="TTO1121"/>
      <c r="TTP1121"/>
      <c r="TTQ1121"/>
      <c r="TTR1121"/>
      <c r="TTS1121"/>
      <c r="TTT1121"/>
      <c r="TTU1121"/>
      <c r="TTV1121"/>
      <c r="TTW1121"/>
      <c r="TTX1121"/>
      <c r="TTY1121"/>
      <c r="TTZ1121"/>
      <c r="TUA1121"/>
      <c r="TUB1121"/>
      <c r="TUC1121"/>
      <c r="TUD1121"/>
      <c r="TUE1121"/>
      <c r="TUF1121"/>
      <c r="TUG1121"/>
      <c r="TUH1121"/>
      <c r="TUI1121"/>
      <c r="TUJ1121"/>
      <c r="TUK1121"/>
      <c r="TUL1121"/>
      <c r="TUM1121"/>
      <c r="TUN1121"/>
      <c r="TUO1121"/>
      <c r="TUP1121"/>
      <c r="TUQ1121"/>
      <c r="TUR1121"/>
      <c r="TUS1121"/>
      <c r="TUT1121"/>
      <c r="TUU1121"/>
      <c r="TUV1121"/>
      <c r="TUW1121"/>
      <c r="TUX1121"/>
      <c r="TUY1121"/>
      <c r="TUZ1121"/>
      <c r="TVA1121"/>
      <c r="TVB1121"/>
      <c r="TVC1121"/>
      <c r="TVD1121"/>
      <c r="TVE1121"/>
      <c r="TVF1121"/>
      <c r="TVG1121"/>
      <c r="TVH1121"/>
      <c r="TVI1121"/>
      <c r="TVJ1121"/>
      <c r="TVK1121"/>
      <c r="TVL1121"/>
      <c r="TVM1121"/>
      <c r="TVN1121"/>
      <c r="TVO1121"/>
      <c r="TVP1121"/>
      <c r="TVQ1121"/>
      <c r="TVR1121"/>
      <c r="TVS1121"/>
      <c r="TVT1121"/>
      <c r="TVU1121"/>
      <c r="TVV1121"/>
      <c r="TVW1121"/>
      <c r="TVX1121"/>
      <c r="TVY1121"/>
      <c r="TVZ1121"/>
      <c r="TWA1121"/>
      <c r="TWB1121"/>
      <c r="TWC1121"/>
      <c r="TWD1121"/>
      <c r="TWE1121"/>
      <c r="TWF1121"/>
      <c r="TWG1121"/>
      <c r="TWH1121"/>
      <c r="TWI1121"/>
      <c r="TWJ1121"/>
      <c r="TWK1121"/>
      <c r="TWL1121"/>
      <c r="TWM1121"/>
      <c r="TWN1121"/>
      <c r="TWO1121"/>
      <c r="TWP1121"/>
      <c r="TWQ1121"/>
      <c r="TWR1121"/>
      <c r="TWS1121"/>
      <c r="TWT1121"/>
      <c r="TWU1121"/>
      <c r="TWV1121"/>
      <c r="TWW1121"/>
      <c r="TWX1121"/>
      <c r="TWY1121"/>
      <c r="TWZ1121"/>
      <c r="TXA1121"/>
      <c r="TXB1121"/>
      <c r="TXC1121"/>
      <c r="TXD1121"/>
      <c r="TXE1121"/>
      <c r="TXF1121"/>
      <c r="TXG1121"/>
      <c r="TXH1121"/>
      <c r="TXI1121"/>
      <c r="TXJ1121"/>
      <c r="TXK1121"/>
      <c r="TXL1121"/>
      <c r="TXM1121"/>
      <c r="TXN1121"/>
      <c r="TXO1121"/>
      <c r="TXP1121"/>
      <c r="TXQ1121"/>
      <c r="TXR1121"/>
      <c r="TXS1121"/>
      <c r="TXT1121"/>
      <c r="TXU1121"/>
      <c r="TXV1121"/>
      <c r="TXW1121"/>
      <c r="TXX1121"/>
      <c r="TXY1121"/>
      <c r="TXZ1121"/>
      <c r="TYA1121"/>
      <c r="TYB1121"/>
      <c r="TYC1121"/>
      <c r="TYD1121"/>
      <c r="TYE1121"/>
      <c r="TYF1121"/>
      <c r="TYG1121"/>
      <c r="TYH1121"/>
      <c r="TYI1121"/>
      <c r="TYJ1121"/>
      <c r="TYK1121"/>
      <c r="TYL1121"/>
      <c r="TYM1121"/>
      <c r="TYN1121"/>
      <c r="TYO1121"/>
      <c r="TYP1121"/>
      <c r="TYQ1121"/>
      <c r="TYR1121"/>
      <c r="TYS1121"/>
      <c r="TYT1121"/>
      <c r="TYU1121"/>
      <c r="TYV1121"/>
      <c r="TYW1121"/>
      <c r="TYX1121"/>
      <c r="TYY1121"/>
      <c r="TYZ1121"/>
      <c r="TZA1121"/>
      <c r="TZB1121"/>
      <c r="TZC1121"/>
      <c r="TZD1121"/>
      <c r="TZE1121"/>
      <c r="TZF1121"/>
      <c r="TZG1121"/>
      <c r="TZH1121"/>
      <c r="TZI1121"/>
      <c r="TZJ1121"/>
      <c r="TZK1121"/>
      <c r="TZL1121"/>
      <c r="TZM1121"/>
      <c r="TZN1121"/>
      <c r="TZO1121"/>
      <c r="TZP1121"/>
      <c r="TZQ1121"/>
      <c r="TZR1121"/>
      <c r="TZS1121"/>
      <c r="TZT1121"/>
      <c r="TZU1121"/>
      <c r="TZV1121"/>
      <c r="TZW1121"/>
      <c r="TZX1121"/>
      <c r="TZY1121"/>
      <c r="TZZ1121"/>
      <c r="UAA1121"/>
      <c r="UAB1121"/>
      <c r="UAC1121"/>
      <c r="UAD1121"/>
      <c r="UAE1121"/>
      <c r="UAF1121"/>
      <c r="UAG1121"/>
      <c r="UAH1121"/>
      <c r="UAI1121"/>
      <c r="UAJ1121"/>
      <c r="UAK1121"/>
      <c r="UAL1121"/>
      <c r="UAM1121"/>
      <c r="UAN1121"/>
      <c r="UAO1121"/>
      <c r="UAP1121"/>
      <c r="UAQ1121"/>
      <c r="UAR1121"/>
      <c r="UAS1121"/>
      <c r="UAT1121"/>
      <c r="UAU1121"/>
      <c r="UAV1121"/>
      <c r="UAW1121"/>
      <c r="UAX1121"/>
      <c r="UAY1121"/>
      <c r="UAZ1121"/>
      <c r="UBA1121"/>
      <c r="UBB1121"/>
      <c r="UBC1121"/>
      <c r="UBD1121"/>
      <c r="UBE1121"/>
      <c r="UBF1121"/>
      <c r="UBG1121"/>
      <c r="UBH1121"/>
      <c r="UBI1121"/>
      <c r="UBJ1121"/>
      <c r="UBK1121"/>
      <c r="UBL1121"/>
      <c r="UBM1121"/>
      <c r="UBN1121"/>
      <c r="UBO1121"/>
      <c r="UBP1121"/>
      <c r="UBQ1121"/>
      <c r="UBR1121"/>
      <c r="UBS1121"/>
      <c r="UBT1121"/>
      <c r="UBU1121"/>
      <c r="UBV1121"/>
      <c r="UBW1121"/>
      <c r="UBX1121"/>
      <c r="UBY1121"/>
      <c r="UBZ1121"/>
      <c r="UCA1121"/>
      <c r="UCB1121"/>
      <c r="UCC1121"/>
      <c r="UCD1121"/>
      <c r="UCE1121"/>
      <c r="UCF1121"/>
      <c r="UCG1121"/>
      <c r="UCH1121"/>
      <c r="UCI1121"/>
      <c r="UCJ1121"/>
      <c r="UCK1121"/>
      <c r="UCL1121"/>
      <c r="UCM1121"/>
      <c r="UCN1121"/>
      <c r="UCO1121"/>
      <c r="UCP1121"/>
      <c r="UCQ1121"/>
      <c r="UCR1121"/>
      <c r="UCS1121"/>
      <c r="UCT1121"/>
      <c r="UCU1121"/>
      <c r="UCV1121"/>
      <c r="UCW1121"/>
      <c r="UCX1121"/>
      <c r="UCY1121"/>
      <c r="UCZ1121"/>
      <c r="UDA1121"/>
      <c r="UDB1121"/>
      <c r="UDC1121"/>
      <c r="UDD1121"/>
      <c r="UDE1121"/>
      <c r="UDF1121"/>
      <c r="UDG1121"/>
      <c r="UDH1121"/>
      <c r="UDI1121"/>
      <c r="UDJ1121"/>
      <c r="UDK1121"/>
      <c r="UDL1121"/>
      <c r="UDM1121"/>
      <c r="UDN1121"/>
      <c r="UDO1121"/>
      <c r="UDP1121"/>
      <c r="UDQ1121"/>
      <c r="UDR1121"/>
      <c r="UDS1121"/>
      <c r="UDT1121"/>
      <c r="UDU1121"/>
      <c r="UDV1121"/>
      <c r="UDW1121"/>
      <c r="UDX1121"/>
      <c r="UDY1121"/>
      <c r="UDZ1121"/>
      <c r="UEA1121"/>
      <c r="UEB1121"/>
      <c r="UEC1121"/>
      <c r="UED1121"/>
      <c r="UEE1121"/>
      <c r="UEF1121"/>
      <c r="UEG1121"/>
      <c r="UEH1121"/>
      <c r="UEI1121"/>
      <c r="UEJ1121"/>
      <c r="UEK1121"/>
      <c r="UEL1121"/>
      <c r="UEM1121"/>
      <c r="UEN1121"/>
      <c r="UEO1121"/>
      <c r="UEP1121"/>
      <c r="UEQ1121"/>
      <c r="UER1121"/>
      <c r="UES1121"/>
      <c r="UET1121"/>
      <c r="UEU1121"/>
      <c r="UEV1121"/>
      <c r="UEW1121"/>
      <c r="UEX1121"/>
      <c r="UEY1121"/>
      <c r="UEZ1121"/>
      <c r="UFA1121"/>
      <c r="UFB1121"/>
      <c r="UFC1121"/>
      <c r="UFD1121"/>
      <c r="UFE1121"/>
      <c r="UFF1121"/>
      <c r="UFG1121"/>
      <c r="UFH1121"/>
      <c r="UFI1121"/>
      <c r="UFJ1121"/>
      <c r="UFK1121"/>
      <c r="UFL1121"/>
      <c r="UFM1121"/>
      <c r="UFN1121"/>
      <c r="UFO1121"/>
      <c r="UFP1121"/>
      <c r="UFQ1121"/>
      <c r="UFR1121"/>
      <c r="UFS1121"/>
      <c r="UFT1121"/>
      <c r="UFU1121"/>
      <c r="UFV1121"/>
      <c r="UFW1121"/>
      <c r="UFX1121"/>
      <c r="UFY1121"/>
      <c r="UFZ1121"/>
      <c r="UGA1121"/>
      <c r="UGB1121"/>
      <c r="UGC1121"/>
      <c r="UGD1121"/>
      <c r="UGE1121"/>
      <c r="UGF1121"/>
      <c r="UGG1121"/>
      <c r="UGH1121"/>
      <c r="UGI1121"/>
      <c r="UGJ1121"/>
      <c r="UGK1121"/>
      <c r="UGL1121"/>
      <c r="UGM1121"/>
      <c r="UGN1121"/>
      <c r="UGO1121"/>
      <c r="UGP1121"/>
      <c r="UGQ1121"/>
      <c r="UGR1121"/>
      <c r="UGS1121"/>
      <c r="UGT1121"/>
      <c r="UGU1121"/>
      <c r="UGV1121"/>
      <c r="UGW1121"/>
      <c r="UGX1121"/>
      <c r="UGY1121"/>
      <c r="UGZ1121"/>
      <c r="UHA1121"/>
      <c r="UHB1121"/>
      <c r="UHC1121"/>
      <c r="UHD1121"/>
      <c r="UHE1121"/>
      <c r="UHF1121"/>
      <c r="UHG1121"/>
      <c r="UHH1121"/>
      <c r="UHI1121"/>
      <c r="UHJ1121"/>
      <c r="UHK1121"/>
      <c r="UHL1121"/>
      <c r="UHM1121"/>
      <c r="UHN1121"/>
      <c r="UHO1121"/>
      <c r="UHP1121"/>
      <c r="UHQ1121"/>
      <c r="UHR1121"/>
      <c r="UHS1121"/>
      <c r="UHT1121"/>
      <c r="UHU1121"/>
      <c r="UHV1121"/>
      <c r="UHW1121"/>
      <c r="UHX1121"/>
      <c r="UHY1121"/>
      <c r="UHZ1121"/>
      <c r="UIA1121"/>
      <c r="UIB1121"/>
      <c r="UIC1121"/>
      <c r="UID1121"/>
      <c r="UIE1121"/>
      <c r="UIF1121"/>
      <c r="UIG1121"/>
      <c r="UIH1121"/>
      <c r="UII1121"/>
      <c r="UIJ1121"/>
      <c r="UIK1121"/>
      <c r="UIL1121"/>
      <c r="UIM1121"/>
      <c r="UIN1121"/>
      <c r="UIO1121"/>
      <c r="UIP1121"/>
      <c r="UIQ1121"/>
      <c r="UIR1121"/>
      <c r="UIS1121"/>
      <c r="UIT1121"/>
      <c r="UIU1121"/>
      <c r="UIV1121"/>
      <c r="UIW1121"/>
      <c r="UIX1121"/>
      <c r="UIY1121"/>
      <c r="UIZ1121"/>
      <c r="UJA1121"/>
      <c r="UJB1121"/>
      <c r="UJC1121"/>
      <c r="UJD1121"/>
      <c r="UJE1121"/>
      <c r="UJF1121"/>
      <c r="UJG1121"/>
      <c r="UJH1121"/>
      <c r="UJI1121"/>
      <c r="UJJ1121"/>
      <c r="UJK1121"/>
      <c r="UJL1121"/>
      <c r="UJM1121"/>
      <c r="UJN1121"/>
      <c r="UJO1121"/>
      <c r="UJP1121"/>
      <c r="UJQ1121"/>
      <c r="UJR1121"/>
      <c r="UJS1121"/>
      <c r="UJT1121"/>
      <c r="UJU1121"/>
      <c r="UJV1121"/>
      <c r="UJW1121"/>
      <c r="UJX1121"/>
      <c r="UJY1121"/>
      <c r="UJZ1121"/>
      <c r="UKA1121"/>
      <c r="UKB1121"/>
      <c r="UKC1121"/>
      <c r="UKD1121"/>
      <c r="UKE1121"/>
      <c r="UKF1121"/>
      <c r="UKG1121"/>
      <c r="UKH1121"/>
      <c r="UKI1121"/>
      <c r="UKJ1121"/>
      <c r="UKK1121"/>
      <c r="UKL1121"/>
      <c r="UKM1121"/>
      <c r="UKN1121"/>
      <c r="UKO1121"/>
      <c r="UKP1121"/>
      <c r="UKQ1121"/>
      <c r="UKR1121"/>
      <c r="UKS1121"/>
      <c r="UKT1121"/>
      <c r="UKU1121"/>
      <c r="UKV1121"/>
      <c r="UKW1121"/>
      <c r="UKX1121"/>
      <c r="UKY1121"/>
      <c r="UKZ1121"/>
      <c r="ULA1121"/>
      <c r="ULB1121"/>
      <c r="ULC1121"/>
      <c r="ULD1121"/>
      <c r="ULE1121"/>
      <c r="ULF1121"/>
      <c r="ULG1121"/>
      <c r="ULH1121"/>
      <c r="ULI1121"/>
      <c r="ULJ1121"/>
      <c r="ULK1121"/>
      <c r="ULL1121"/>
      <c r="ULM1121"/>
      <c r="ULN1121"/>
      <c r="ULO1121"/>
      <c r="ULP1121"/>
      <c r="ULQ1121"/>
      <c r="ULR1121"/>
      <c r="ULS1121"/>
      <c r="ULT1121"/>
      <c r="ULU1121"/>
      <c r="ULV1121"/>
      <c r="ULW1121"/>
      <c r="ULX1121"/>
      <c r="ULY1121"/>
      <c r="ULZ1121"/>
      <c r="UMA1121"/>
      <c r="UMB1121"/>
      <c r="UMC1121"/>
      <c r="UMD1121"/>
      <c r="UME1121"/>
      <c r="UMF1121"/>
      <c r="UMG1121"/>
      <c r="UMH1121"/>
      <c r="UMI1121"/>
      <c r="UMJ1121"/>
      <c r="UMK1121"/>
      <c r="UML1121"/>
      <c r="UMM1121"/>
      <c r="UMN1121"/>
      <c r="UMO1121"/>
      <c r="UMP1121"/>
      <c r="UMQ1121"/>
      <c r="UMR1121"/>
      <c r="UMS1121"/>
      <c r="UMT1121"/>
      <c r="UMU1121"/>
      <c r="UMV1121"/>
      <c r="UMW1121"/>
      <c r="UMX1121"/>
      <c r="UMY1121"/>
      <c r="UMZ1121"/>
      <c r="UNA1121"/>
      <c r="UNB1121"/>
      <c r="UNC1121"/>
      <c r="UND1121"/>
      <c r="UNE1121"/>
      <c r="UNF1121"/>
      <c r="UNG1121"/>
      <c r="UNH1121"/>
      <c r="UNI1121"/>
      <c r="UNJ1121"/>
      <c r="UNK1121"/>
      <c r="UNL1121"/>
      <c r="UNM1121"/>
      <c r="UNN1121"/>
      <c r="UNO1121"/>
      <c r="UNP1121"/>
      <c r="UNQ1121"/>
      <c r="UNR1121"/>
      <c r="UNS1121"/>
      <c r="UNT1121"/>
      <c r="UNU1121"/>
      <c r="UNV1121"/>
      <c r="UNW1121"/>
      <c r="UNX1121"/>
      <c r="UNY1121"/>
      <c r="UNZ1121"/>
      <c r="UOA1121"/>
      <c r="UOB1121"/>
      <c r="UOC1121"/>
      <c r="UOD1121"/>
      <c r="UOE1121"/>
      <c r="UOF1121"/>
      <c r="UOG1121"/>
      <c r="UOH1121"/>
      <c r="UOI1121"/>
      <c r="UOJ1121"/>
      <c r="UOK1121"/>
      <c r="UOL1121"/>
      <c r="UOM1121"/>
      <c r="UON1121"/>
      <c r="UOO1121"/>
      <c r="UOP1121"/>
      <c r="UOQ1121"/>
      <c r="UOR1121"/>
      <c r="UOS1121"/>
      <c r="UOT1121"/>
      <c r="UOU1121"/>
      <c r="UOV1121"/>
      <c r="UOW1121"/>
      <c r="UOX1121"/>
      <c r="UOY1121"/>
      <c r="UOZ1121"/>
      <c r="UPA1121"/>
      <c r="UPB1121"/>
      <c r="UPC1121"/>
      <c r="UPD1121"/>
      <c r="UPE1121"/>
      <c r="UPF1121"/>
      <c r="UPG1121"/>
      <c r="UPH1121"/>
      <c r="UPI1121"/>
      <c r="UPJ1121"/>
      <c r="UPK1121"/>
      <c r="UPL1121"/>
      <c r="UPM1121"/>
      <c r="UPN1121"/>
      <c r="UPO1121"/>
      <c r="UPP1121"/>
      <c r="UPQ1121"/>
      <c r="UPR1121"/>
      <c r="UPS1121"/>
      <c r="UPT1121"/>
      <c r="UPU1121"/>
      <c r="UPV1121"/>
      <c r="UPW1121"/>
      <c r="UPX1121"/>
      <c r="UPY1121"/>
      <c r="UPZ1121"/>
      <c r="UQA1121"/>
      <c r="UQB1121"/>
      <c r="UQC1121"/>
      <c r="UQD1121"/>
      <c r="UQE1121"/>
      <c r="UQF1121"/>
      <c r="UQG1121"/>
      <c r="UQH1121"/>
      <c r="UQI1121"/>
      <c r="UQJ1121"/>
      <c r="UQK1121"/>
      <c r="UQL1121"/>
      <c r="UQM1121"/>
      <c r="UQN1121"/>
      <c r="UQO1121"/>
      <c r="UQP1121"/>
      <c r="UQQ1121"/>
      <c r="UQR1121"/>
      <c r="UQS1121"/>
      <c r="UQT1121"/>
      <c r="UQU1121"/>
      <c r="UQV1121"/>
      <c r="UQW1121"/>
      <c r="UQX1121"/>
      <c r="UQY1121"/>
      <c r="UQZ1121"/>
      <c r="URA1121"/>
      <c r="URB1121"/>
      <c r="URC1121"/>
      <c r="URD1121"/>
      <c r="URE1121"/>
      <c r="URF1121"/>
      <c r="URG1121"/>
      <c r="URH1121"/>
      <c r="URI1121"/>
      <c r="URJ1121"/>
      <c r="URK1121"/>
      <c r="URL1121"/>
      <c r="URM1121"/>
      <c r="URN1121"/>
      <c r="URO1121"/>
      <c r="URP1121"/>
      <c r="URQ1121"/>
      <c r="URR1121"/>
      <c r="URS1121"/>
      <c r="URT1121"/>
      <c r="URU1121"/>
      <c r="URV1121"/>
      <c r="URW1121"/>
      <c r="URX1121"/>
      <c r="URY1121"/>
      <c r="URZ1121"/>
      <c r="USA1121"/>
      <c r="USB1121"/>
      <c r="USC1121"/>
      <c r="USD1121"/>
      <c r="USE1121"/>
      <c r="USF1121"/>
      <c r="USG1121"/>
      <c r="USH1121"/>
      <c r="USI1121"/>
      <c r="USJ1121"/>
      <c r="USK1121"/>
      <c r="USL1121"/>
      <c r="USM1121"/>
      <c r="USN1121"/>
      <c r="USO1121"/>
      <c r="USP1121"/>
      <c r="USQ1121"/>
      <c r="USR1121"/>
      <c r="USS1121"/>
      <c r="UST1121"/>
      <c r="USU1121"/>
      <c r="USV1121"/>
      <c r="USW1121"/>
      <c r="USX1121"/>
      <c r="USY1121"/>
      <c r="USZ1121"/>
      <c r="UTA1121"/>
      <c r="UTB1121"/>
      <c r="UTC1121"/>
      <c r="UTD1121"/>
      <c r="UTE1121"/>
      <c r="UTF1121"/>
      <c r="UTG1121"/>
      <c r="UTH1121"/>
      <c r="UTI1121"/>
      <c r="UTJ1121"/>
      <c r="UTK1121"/>
      <c r="UTL1121"/>
      <c r="UTM1121"/>
      <c r="UTN1121"/>
      <c r="UTO1121"/>
      <c r="UTP1121"/>
      <c r="UTQ1121"/>
      <c r="UTR1121"/>
      <c r="UTS1121"/>
      <c r="UTT1121"/>
      <c r="UTU1121"/>
      <c r="UTV1121"/>
      <c r="UTW1121"/>
      <c r="UTX1121"/>
      <c r="UTY1121"/>
      <c r="UTZ1121"/>
      <c r="UUA1121"/>
      <c r="UUB1121"/>
      <c r="UUC1121"/>
      <c r="UUD1121"/>
      <c r="UUE1121"/>
      <c r="UUF1121"/>
      <c r="UUG1121"/>
      <c r="UUH1121"/>
      <c r="UUI1121"/>
      <c r="UUJ1121"/>
      <c r="UUK1121"/>
      <c r="UUL1121"/>
      <c r="UUM1121"/>
      <c r="UUN1121"/>
      <c r="UUO1121"/>
      <c r="UUP1121"/>
      <c r="UUQ1121"/>
      <c r="UUR1121"/>
      <c r="UUS1121"/>
      <c r="UUT1121"/>
      <c r="UUU1121"/>
      <c r="UUV1121"/>
      <c r="UUW1121"/>
      <c r="UUX1121"/>
      <c r="UUY1121"/>
      <c r="UUZ1121"/>
      <c r="UVA1121"/>
      <c r="UVB1121"/>
      <c r="UVC1121"/>
      <c r="UVD1121"/>
      <c r="UVE1121"/>
      <c r="UVF1121"/>
      <c r="UVG1121"/>
      <c r="UVH1121"/>
      <c r="UVI1121"/>
      <c r="UVJ1121"/>
      <c r="UVK1121"/>
      <c r="UVL1121"/>
      <c r="UVM1121"/>
      <c r="UVN1121"/>
      <c r="UVO1121"/>
      <c r="UVP1121"/>
      <c r="UVQ1121"/>
      <c r="UVR1121"/>
      <c r="UVS1121"/>
      <c r="UVT1121"/>
      <c r="UVU1121"/>
      <c r="UVV1121"/>
      <c r="UVW1121"/>
      <c r="UVX1121"/>
      <c r="UVY1121"/>
      <c r="UVZ1121"/>
      <c r="UWA1121"/>
      <c r="UWB1121"/>
      <c r="UWC1121"/>
      <c r="UWD1121"/>
      <c r="UWE1121"/>
      <c r="UWF1121"/>
      <c r="UWG1121"/>
      <c r="UWH1121"/>
      <c r="UWI1121"/>
      <c r="UWJ1121"/>
      <c r="UWK1121"/>
      <c r="UWL1121"/>
      <c r="UWM1121"/>
      <c r="UWN1121"/>
      <c r="UWO1121"/>
      <c r="UWP1121"/>
      <c r="UWQ1121"/>
      <c r="UWR1121"/>
      <c r="UWS1121"/>
      <c r="UWT1121"/>
      <c r="UWU1121"/>
      <c r="UWV1121"/>
      <c r="UWW1121"/>
      <c r="UWX1121"/>
      <c r="UWY1121"/>
      <c r="UWZ1121"/>
      <c r="UXA1121"/>
      <c r="UXB1121"/>
      <c r="UXC1121"/>
      <c r="UXD1121"/>
      <c r="UXE1121"/>
      <c r="UXF1121"/>
      <c r="UXG1121"/>
      <c r="UXH1121"/>
      <c r="UXI1121"/>
      <c r="UXJ1121"/>
      <c r="UXK1121"/>
      <c r="UXL1121"/>
      <c r="UXM1121"/>
      <c r="UXN1121"/>
      <c r="UXO1121"/>
      <c r="UXP1121"/>
      <c r="UXQ1121"/>
      <c r="UXR1121"/>
      <c r="UXS1121"/>
      <c r="UXT1121"/>
      <c r="UXU1121"/>
      <c r="UXV1121"/>
      <c r="UXW1121"/>
      <c r="UXX1121"/>
      <c r="UXY1121"/>
      <c r="UXZ1121"/>
      <c r="UYA1121"/>
      <c r="UYB1121"/>
      <c r="UYC1121"/>
      <c r="UYD1121"/>
      <c r="UYE1121"/>
      <c r="UYF1121"/>
      <c r="UYG1121"/>
      <c r="UYH1121"/>
      <c r="UYI1121"/>
      <c r="UYJ1121"/>
      <c r="UYK1121"/>
      <c r="UYL1121"/>
      <c r="UYM1121"/>
      <c r="UYN1121"/>
      <c r="UYO1121"/>
      <c r="UYP1121"/>
      <c r="UYQ1121"/>
      <c r="UYR1121"/>
      <c r="UYS1121"/>
      <c r="UYT1121"/>
      <c r="UYU1121"/>
      <c r="UYV1121"/>
      <c r="UYW1121"/>
      <c r="UYX1121"/>
      <c r="UYY1121"/>
      <c r="UYZ1121"/>
      <c r="UZA1121"/>
      <c r="UZB1121"/>
      <c r="UZC1121"/>
      <c r="UZD1121"/>
      <c r="UZE1121"/>
      <c r="UZF1121"/>
      <c r="UZG1121"/>
      <c r="UZH1121"/>
      <c r="UZI1121"/>
      <c r="UZJ1121"/>
      <c r="UZK1121"/>
      <c r="UZL1121"/>
      <c r="UZM1121"/>
      <c r="UZN1121"/>
      <c r="UZO1121"/>
      <c r="UZP1121"/>
      <c r="UZQ1121"/>
      <c r="UZR1121"/>
      <c r="UZS1121"/>
      <c r="UZT1121"/>
      <c r="UZU1121"/>
      <c r="UZV1121"/>
      <c r="UZW1121"/>
      <c r="UZX1121"/>
      <c r="UZY1121"/>
      <c r="UZZ1121"/>
      <c r="VAA1121"/>
      <c r="VAB1121"/>
      <c r="VAC1121"/>
      <c r="VAD1121"/>
      <c r="VAE1121"/>
      <c r="VAF1121"/>
      <c r="VAG1121"/>
      <c r="VAH1121"/>
      <c r="VAI1121"/>
      <c r="VAJ1121"/>
      <c r="VAK1121"/>
      <c r="VAL1121"/>
      <c r="VAM1121"/>
      <c r="VAN1121"/>
      <c r="VAO1121"/>
      <c r="VAP1121"/>
      <c r="VAQ1121"/>
      <c r="VAR1121"/>
      <c r="VAS1121"/>
      <c r="VAT1121"/>
      <c r="VAU1121"/>
      <c r="VAV1121"/>
      <c r="VAW1121"/>
      <c r="VAX1121"/>
      <c r="VAY1121"/>
      <c r="VAZ1121"/>
      <c r="VBA1121"/>
      <c r="VBB1121"/>
      <c r="VBC1121"/>
      <c r="VBD1121"/>
      <c r="VBE1121"/>
      <c r="VBF1121"/>
      <c r="VBG1121"/>
      <c r="VBH1121"/>
      <c r="VBI1121"/>
      <c r="VBJ1121"/>
      <c r="VBK1121"/>
      <c r="VBL1121"/>
      <c r="VBM1121"/>
      <c r="VBN1121"/>
      <c r="VBO1121"/>
      <c r="VBP1121"/>
      <c r="VBQ1121"/>
      <c r="VBR1121"/>
      <c r="VBS1121"/>
      <c r="VBT1121"/>
      <c r="VBU1121"/>
      <c r="VBV1121"/>
      <c r="VBW1121"/>
      <c r="VBX1121"/>
      <c r="VBY1121"/>
      <c r="VBZ1121"/>
      <c r="VCA1121"/>
      <c r="VCB1121"/>
      <c r="VCC1121"/>
      <c r="VCD1121"/>
      <c r="VCE1121"/>
      <c r="VCF1121"/>
      <c r="VCG1121"/>
      <c r="VCH1121"/>
      <c r="VCI1121"/>
      <c r="VCJ1121"/>
      <c r="VCK1121"/>
      <c r="VCL1121"/>
      <c r="VCM1121"/>
      <c r="VCN1121"/>
      <c r="VCO1121"/>
      <c r="VCP1121"/>
      <c r="VCQ1121"/>
      <c r="VCR1121"/>
      <c r="VCS1121"/>
      <c r="VCT1121"/>
      <c r="VCU1121"/>
      <c r="VCV1121"/>
      <c r="VCW1121"/>
      <c r="VCX1121"/>
      <c r="VCY1121"/>
      <c r="VCZ1121"/>
      <c r="VDA1121"/>
      <c r="VDB1121"/>
      <c r="VDC1121"/>
      <c r="VDD1121"/>
      <c r="VDE1121"/>
      <c r="VDF1121"/>
      <c r="VDG1121"/>
      <c r="VDH1121"/>
      <c r="VDI1121"/>
      <c r="VDJ1121"/>
      <c r="VDK1121"/>
      <c r="VDL1121"/>
      <c r="VDM1121"/>
      <c r="VDN1121"/>
      <c r="VDO1121"/>
      <c r="VDP1121"/>
      <c r="VDQ1121"/>
      <c r="VDR1121"/>
      <c r="VDS1121"/>
      <c r="VDT1121"/>
      <c r="VDU1121"/>
      <c r="VDV1121"/>
      <c r="VDW1121"/>
      <c r="VDX1121"/>
      <c r="VDY1121"/>
      <c r="VDZ1121"/>
      <c r="VEA1121"/>
      <c r="VEB1121"/>
      <c r="VEC1121"/>
      <c r="VED1121"/>
      <c r="VEE1121"/>
      <c r="VEF1121"/>
      <c r="VEG1121"/>
      <c r="VEH1121"/>
      <c r="VEI1121"/>
      <c r="VEJ1121"/>
      <c r="VEK1121"/>
      <c r="VEL1121"/>
      <c r="VEM1121"/>
      <c r="VEN1121"/>
      <c r="VEO1121"/>
      <c r="VEP1121"/>
      <c r="VEQ1121"/>
      <c r="VER1121"/>
      <c r="VES1121"/>
      <c r="VET1121"/>
      <c r="VEU1121"/>
      <c r="VEV1121"/>
      <c r="VEW1121"/>
      <c r="VEX1121"/>
      <c r="VEY1121"/>
      <c r="VEZ1121"/>
      <c r="VFA1121"/>
      <c r="VFB1121"/>
      <c r="VFC1121"/>
      <c r="VFD1121"/>
      <c r="VFE1121"/>
      <c r="VFF1121"/>
      <c r="VFG1121"/>
      <c r="VFH1121"/>
      <c r="VFI1121"/>
      <c r="VFJ1121"/>
      <c r="VFK1121"/>
      <c r="VFL1121"/>
      <c r="VFM1121"/>
      <c r="VFN1121"/>
      <c r="VFO1121"/>
      <c r="VFP1121"/>
      <c r="VFQ1121"/>
      <c r="VFR1121"/>
      <c r="VFS1121"/>
      <c r="VFT1121"/>
      <c r="VFU1121"/>
      <c r="VFV1121"/>
      <c r="VFW1121"/>
      <c r="VFX1121"/>
      <c r="VFY1121"/>
      <c r="VFZ1121"/>
      <c r="VGA1121"/>
      <c r="VGB1121"/>
      <c r="VGC1121"/>
      <c r="VGD1121"/>
      <c r="VGE1121"/>
      <c r="VGF1121"/>
      <c r="VGG1121"/>
      <c r="VGH1121"/>
      <c r="VGI1121"/>
      <c r="VGJ1121"/>
      <c r="VGK1121"/>
      <c r="VGL1121"/>
      <c r="VGM1121"/>
      <c r="VGN1121"/>
      <c r="VGO1121"/>
      <c r="VGP1121"/>
      <c r="VGQ1121"/>
      <c r="VGR1121"/>
      <c r="VGS1121"/>
      <c r="VGT1121"/>
      <c r="VGU1121"/>
      <c r="VGV1121"/>
      <c r="VGW1121"/>
      <c r="VGX1121"/>
      <c r="VGY1121"/>
      <c r="VGZ1121"/>
      <c r="VHA1121"/>
      <c r="VHB1121"/>
      <c r="VHC1121"/>
      <c r="VHD1121"/>
      <c r="VHE1121"/>
      <c r="VHF1121"/>
      <c r="VHG1121"/>
      <c r="VHH1121"/>
      <c r="VHI1121"/>
      <c r="VHJ1121"/>
      <c r="VHK1121"/>
      <c r="VHL1121"/>
      <c r="VHM1121"/>
      <c r="VHN1121"/>
      <c r="VHO1121"/>
      <c r="VHP1121"/>
      <c r="VHQ1121"/>
      <c r="VHR1121"/>
      <c r="VHS1121"/>
      <c r="VHT1121"/>
      <c r="VHU1121"/>
      <c r="VHV1121"/>
      <c r="VHW1121"/>
      <c r="VHX1121"/>
      <c r="VHY1121"/>
      <c r="VHZ1121"/>
      <c r="VIA1121"/>
      <c r="VIB1121"/>
      <c r="VIC1121"/>
      <c r="VID1121"/>
      <c r="VIE1121"/>
      <c r="VIF1121"/>
      <c r="VIG1121"/>
      <c r="VIH1121"/>
      <c r="VII1121"/>
      <c r="VIJ1121"/>
      <c r="VIK1121"/>
      <c r="VIL1121"/>
      <c r="VIM1121"/>
      <c r="VIN1121"/>
      <c r="VIO1121"/>
      <c r="VIP1121"/>
      <c r="VIQ1121"/>
      <c r="VIR1121"/>
      <c r="VIS1121"/>
      <c r="VIT1121"/>
      <c r="VIU1121"/>
      <c r="VIV1121"/>
      <c r="VIW1121"/>
      <c r="VIX1121"/>
      <c r="VIY1121"/>
      <c r="VIZ1121"/>
      <c r="VJA1121"/>
      <c r="VJB1121"/>
      <c r="VJC1121"/>
      <c r="VJD1121"/>
      <c r="VJE1121"/>
      <c r="VJF1121"/>
      <c r="VJG1121"/>
      <c r="VJH1121"/>
      <c r="VJI1121"/>
      <c r="VJJ1121"/>
      <c r="VJK1121"/>
      <c r="VJL1121"/>
      <c r="VJM1121"/>
      <c r="VJN1121"/>
      <c r="VJO1121"/>
      <c r="VJP1121"/>
      <c r="VJQ1121"/>
      <c r="VJR1121"/>
      <c r="VJS1121"/>
      <c r="VJT1121"/>
      <c r="VJU1121"/>
      <c r="VJV1121"/>
      <c r="VJW1121"/>
      <c r="VJX1121"/>
      <c r="VJY1121"/>
      <c r="VJZ1121"/>
      <c r="VKA1121"/>
      <c r="VKB1121"/>
      <c r="VKC1121"/>
      <c r="VKD1121"/>
      <c r="VKE1121"/>
      <c r="VKF1121"/>
      <c r="VKG1121"/>
      <c r="VKH1121"/>
      <c r="VKI1121"/>
      <c r="VKJ1121"/>
      <c r="VKK1121"/>
      <c r="VKL1121"/>
      <c r="VKM1121"/>
      <c r="VKN1121"/>
      <c r="VKO1121"/>
      <c r="VKP1121"/>
      <c r="VKQ1121"/>
      <c r="VKR1121"/>
      <c r="VKS1121"/>
      <c r="VKT1121"/>
      <c r="VKU1121"/>
      <c r="VKV1121"/>
      <c r="VKW1121"/>
      <c r="VKX1121"/>
      <c r="VKY1121"/>
      <c r="VKZ1121"/>
      <c r="VLA1121"/>
      <c r="VLB1121"/>
      <c r="VLC1121"/>
      <c r="VLD1121"/>
      <c r="VLE1121"/>
      <c r="VLF1121"/>
      <c r="VLG1121"/>
      <c r="VLH1121"/>
      <c r="VLI1121"/>
      <c r="VLJ1121"/>
      <c r="VLK1121"/>
      <c r="VLL1121"/>
      <c r="VLM1121"/>
      <c r="VLN1121"/>
      <c r="VLO1121"/>
      <c r="VLP1121"/>
      <c r="VLQ1121"/>
      <c r="VLR1121"/>
      <c r="VLS1121"/>
      <c r="VLT1121"/>
      <c r="VLU1121"/>
      <c r="VLV1121"/>
      <c r="VLW1121"/>
      <c r="VLX1121"/>
      <c r="VLY1121"/>
      <c r="VLZ1121"/>
      <c r="VMA1121"/>
      <c r="VMB1121"/>
      <c r="VMC1121"/>
      <c r="VMD1121"/>
      <c r="VME1121"/>
      <c r="VMF1121"/>
      <c r="VMG1121"/>
      <c r="VMH1121"/>
      <c r="VMI1121"/>
      <c r="VMJ1121"/>
      <c r="VMK1121"/>
      <c r="VML1121"/>
      <c r="VMM1121"/>
      <c r="VMN1121"/>
      <c r="VMO1121"/>
      <c r="VMP1121"/>
      <c r="VMQ1121"/>
      <c r="VMR1121"/>
      <c r="VMS1121"/>
      <c r="VMT1121"/>
      <c r="VMU1121"/>
      <c r="VMV1121"/>
      <c r="VMW1121"/>
      <c r="VMX1121"/>
      <c r="VMY1121"/>
      <c r="VMZ1121"/>
      <c r="VNA1121"/>
      <c r="VNB1121"/>
      <c r="VNC1121"/>
      <c r="VND1121"/>
      <c r="VNE1121"/>
      <c r="VNF1121"/>
      <c r="VNG1121"/>
      <c r="VNH1121"/>
      <c r="VNI1121"/>
      <c r="VNJ1121"/>
      <c r="VNK1121"/>
      <c r="VNL1121"/>
      <c r="VNM1121"/>
      <c r="VNN1121"/>
      <c r="VNO1121"/>
      <c r="VNP1121"/>
      <c r="VNQ1121"/>
      <c r="VNR1121"/>
      <c r="VNS1121"/>
      <c r="VNT1121"/>
      <c r="VNU1121"/>
      <c r="VNV1121"/>
      <c r="VNW1121"/>
      <c r="VNX1121"/>
      <c r="VNY1121"/>
      <c r="VNZ1121"/>
      <c r="VOA1121"/>
      <c r="VOB1121"/>
      <c r="VOC1121"/>
      <c r="VOD1121"/>
      <c r="VOE1121"/>
      <c r="VOF1121"/>
      <c r="VOG1121"/>
      <c r="VOH1121"/>
      <c r="VOI1121"/>
      <c r="VOJ1121"/>
      <c r="VOK1121"/>
      <c r="VOL1121"/>
      <c r="VOM1121"/>
      <c r="VON1121"/>
      <c r="VOO1121"/>
      <c r="VOP1121"/>
      <c r="VOQ1121"/>
      <c r="VOR1121"/>
      <c r="VOS1121"/>
      <c r="VOT1121"/>
      <c r="VOU1121"/>
      <c r="VOV1121"/>
      <c r="VOW1121"/>
      <c r="VOX1121"/>
      <c r="VOY1121"/>
      <c r="VOZ1121"/>
      <c r="VPA1121"/>
      <c r="VPB1121"/>
      <c r="VPC1121"/>
      <c r="VPD1121"/>
      <c r="VPE1121"/>
      <c r="VPF1121"/>
      <c r="VPG1121"/>
      <c r="VPH1121"/>
      <c r="VPI1121"/>
      <c r="VPJ1121"/>
      <c r="VPK1121"/>
      <c r="VPL1121"/>
      <c r="VPM1121"/>
      <c r="VPN1121"/>
      <c r="VPO1121"/>
      <c r="VPP1121"/>
      <c r="VPQ1121"/>
      <c r="VPR1121"/>
      <c r="VPS1121"/>
      <c r="VPT1121"/>
      <c r="VPU1121"/>
      <c r="VPV1121"/>
      <c r="VPW1121"/>
      <c r="VPX1121"/>
      <c r="VPY1121"/>
      <c r="VPZ1121"/>
      <c r="VQA1121"/>
      <c r="VQB1121"/>
      <c r="VQC1121"/>
      <c r="VQD1121"/>
      <c r="VQE1121"/>
      <c r="VQF1121"/>
      <c r="VQG1121"/>
      <c r="VQH1121"/>
      <c r="VQI1121"/>
      <c r="VQJ1121"/>
      <c r="VQK1121"/>
      <c r="VQL1121"/>
      <c r="VQM1121"/>
      <c r="VQN1121"/>
      <c r="VQO1121"/>
      <c r="VQP1121"/>
      <c r="VQQ1121"/>
      <c r="VQR1121"/>
      <c r="VQS1121"/>
      <c r="VQT1121"/>
      <c r="VQU1121"/>
      <c r="VQV1121"/>
      <c r="VQW1121"/>
      <c r="VQX1121"/>
      <c r="VQY1121"/>
      <c r="VQZ1121"/>
      <c r="VRA1121"/>
      <c r="VRB1121"/>
      <c r="VRC1121"/>
      <c r="VRD1121"/>
      <c r="VRE1121"/>
      <c r="VRF1121"/>
      <c r="VRG1121"/>
      <c r="VRH1121"/>
      <c r="VRI1121"/>
      <c r="VRJ1121"/>
      <c r="VRK1121"/>
      <c r="VRL1121"/>
      <c r="VRM1121"/>
      <c r="VRN1121"/>
      <c r="VRO1121"/>
      <c r="VRP1121"/>
      <c r="VRQ1121"/>
      <c r="VRR1121"/>
      <c r="VRS1121"/>
      <c r="VRT1121"/>
      <c r="VRU1121"/>
      <c r="VRV1121"/>
      <c r="VRW1121"/>
      <c r="VRX1121"/>
      <c r="VRY1121"/>
      <c r="VRZ1121"/>
      <c r="VSA1121"/>
      <c r="VSB1121"/>
      <c r="VSC1121"/>
      <c r="VSD1121"/>
      <c r="VSE1121"/>
      <c r="VSF1121"/>
      <c r="VSG1121"/>
      <c r="VSH1121"/>
      <c r="VSI1121"/>
      <c r="VSJ1121"/>
      <c r="VSK1121"/>
      <c r="VSL1121"/>
      <c r="VSM1121"/>
      <c r="VSN1121"/>
      <c r="VSO1121"/>
      <c r="VSP1121"/>
      <c r="VSQ1121"/>
      <c r="VSR1121"/>
      <c r="VSS1121"/>
      <c r="VST1121"/>
      <c r="VSU1121"/>
      <c r="VSV1121"/>
      <c r="VSW1121"/>
      <c r="VSX1121"/>
      <c r="VSY1121"/>
      <c r="VSZ1121"/>
      <c r="VTA1121"/>
      <c r="VTB1121"/>
      <c r="VTC1121"/>
      <c r="VTD1121"/>
      <c r="VTE1121"/>
      <c r="VTF1121"/>
      <c r="VTG1121"/>
      <c r="VTH1121"/>
      <c r="VTI1121"/>
      <c r="VTJ1121"/>
      <c r="VTK1121"/>
      <c r="VTL1121"/>
      <c r="VTM1121"/>
      <c r="VTN1121"/>
      <c r="VTO1121"/>
      <c r="VTP1121"/>
      <c r="VTQ1121"/>
      <c r="VTR1121"/>
      <c r="VTS1121"/>
      <c r="VTT1121"/>
      <c r="VTU1121"/>
      <c r="VTV1121"/>
      <c r="VTW1121"/>
      <c r="VTX1121"/>
      <c r="VTY1121"/>
      <c r="VTZ1121"/>
      <c r="VUA1121"/>
      <c r="VUB1121"/>
      <c r="VUC1121"/>
      <c r="VUD1121"/>
      <c r="VUE1121"/>
      <c r="VUF1121"/>
      <c r="VUG1121"/>
      <c r="VUH1121"/>
      <c r="VUI1121"/>
      <c r="VUJ1121"/>
      <c r="VUK1121"/>
      <c r="VUL1121"/>
      <c r="VUM1121"/>
      <c r="VUN1121"/>
      <c r="VUO1121"/>
      <c r="VUP1121"/>
      <c r="VUQ1121"/>
      <c r="VUR1121"/>
      <c r="VUS1121"/>
      <c r="VUT1121"/>
      <c r="VUU1121"/>
      <c r="VUV1121"/>
      <c r="VUW1121"/>
      <c r="VUX1121"/>
      <c r="VUY1121"/>
      <c r="VUZ1121"/>
      <c r="VVA1121"/>
      <c r="VVB1121"/>
      <c r="VVC1121"/>
      <c r="VVD1121"/>
      <c r="VVE1121"/>
      <c r="VVF1121"/>
      <c r="VVG1121"/>
      <c r="VVH1121"/>
      <c r="VVI1121"/>
      <c r="VVJ1121"/>
      <c r="VVK1121"/>
      <c r="VVL1121"/>
      <c r="VVM1121"/>
      <c r="VVN1121"/>
      <c r="VVO1121"/>
      <c r="VVP1121"/>
      <c r="VVQ1121"/>
      <c r="VVR1121"/>
      <c r="VVS1121"/>
      <c r="VVT1121"/>
      <c r="VVU1121"/>
      <c r="VVV1121"/>
      <c r="VVW1121"/>
      <c r="VVX1121"/>
      <c r="VVY1121"/>
      <c r="VVZ1121"/>
      <c r="VWA1121"/>
      <c r="VWB1121"/>
      <c r="VWC1121"/>
      <c r="VWD1121"/>
      <c r="VWE1121"/>
      <c r="VWF1121"/>
      <c r="VWG1121"/>
      <c r="VWH1121"/>
      <c r="VWI1121"/>
      <c r="VWJ1121"/>
      <c r="VWK1121"/>
      <c r="VWL1121"/>
      <c r="VWM1121"/>
      <c r="VWN1121"/>
      <c r="VWO1121"/>
      <c r="VWP1121"/>
      <c r="VWQ1121"/>
      <c r="VWR1121"/>
      <c r="VWS1121"/>
      <c r="VWT1121"/>
      <c r="VWU1121"/>
      <c r="VWV1121"/>
      <c r="VWW1121"/>
      <c r="VWX1121"/>
      <c r="VWY1121"/>
      <c r="VWZ1121"/>
      <c r="VXA1121"/>
      <c r="VXB1121"/>
      <c r="VXC1121"/>
      <c r="VXD1121"/>
      <c r="VXE1121"/>
      <c r="VXF1121"/>
      <c r="VXG1121"/>
      <c r="VXH1121"/>
      <c r="VXI1121"/>
      <c r="VXJ1121"/>
      <c r="VXK1121"/>
      <c r="VXL1121"/>
      <c r="VXM1121"/>
      <c r="VXN1121"/>
      <c r="VXO1121"/>
      <c r="VXP1121"/>
      <c r="VXQ1121"/>
      <c r="VXR1121"/>
      <c r="VXS1121"/>
      <c r="VXT1121"/>
      <c r="VXU1121"/>
      <c r="VXV1121"/>
      <c r="VXW1121"/>
      <c r="VXX1121"/>
      <c r="VXY1121"/>
      <c r="VXZ1121"/>
      <c r="VYA1121"/>
      <c r="VYB1121"/>
      <c r="VYC1121"/>
      <c r="VYD1121"/>
      <c r="VYE1121"/>
      <c r="VYF1121"/>
      <c r="VYG1121"/>
      <c r="VYH1121"/>
      <c r="VYI1121"/>
      <c r="VYJ1121"/>
      <c r="VYK1121"/>
      <c r="VYL1121"/>
      <c r="VYM1121"/>
      <c r="VYN1121"/>
      <c r="VYO1121"/>
      <c r="VYP1121"/>
      <c r="VYQ1121"/>
      <c r="VYR1121"/>
      <c r="VYS1121"/>
      <c r="VYT1121"/>
      <c r="VYU1121"/>
      <c r="VYV1121"/>
      <c r="VYW1121"/>
      <c r="VYX1121"/>
      <c r="VYY1121"/>
      <c r="VYZ1121"/>
      <c r="VZA1121"/>
      <c r="VZB1121"/>
      <c r="VZC1121"/>
      <c r="VZD1121"/>
      <c r="VZE1121"/>
      <c r="VZF1121"/>
      <c r="VZG1121"/>
      <c r="VZH1121"/>
      <c r="VZI1121"/>
      <c r="VZJ1121"/>
      <c r="VZK1121"/>
      <c r="VZL1121"/>
      <c r="VZM1121"/>
      <c r="VZN1121"/>
      <c r="VZO1121"/>
      <c r="VZP1121"/>
      <c r="VZQ1121"/>
      <c r="VZR1121"/>
      <c r="VZS1121"/>
      <c r="VZT1121"/>
      <c r="VZU1121"/>
      <c r="VZV1121"/>
      <c r="VZW1121"/>
      <c r="VZX1121"/>
      <c r="VZY1121"/>
      <c r="VZZ1121"/>
      <c r="WAA1121"/>
      <c r="WAB1121"/>
      <c r="WAC1121"/>
      <c r="WAD1121"/>
      <c r="WAE1121"/>
      <c r="WAF1121"/>
      <c r="WAG1121"/>
      <c r="WAH1121"/>
      <c r="WAI1121"/>
      <c r="WAJ1121"/>
      <c r="WAK1121"/>
      <c r="WAL1121"/>
      <c r="WAM1121"/>
      <c r="WAN1121"/>
      <c r="WAO1121"/>
      <c r="WAP1121"/>
      <c r="WAQ1121"/>
      <c r="WAR1121"/>
      <c r="WAS1121"/>
      <c r="WAT1121"/>
      <c r="WAU1121"/>
      <c r="WAV1121"/>
      <c r="WAW1121"/>
      <c r="WAX1121"/>
      <c r="WAY1121"/>
      <c r="WAZ1121"/>
      <c r="WBA1121"/>
      <c r="WBB1121"/>
      <c r="WBC1121"/>
      <c r="WBD1121"/>
      <c r="WBE1121"/>
      <c r="WBF1121"/>
      <c r="WBG1121"/>
      <c r="WBH1121"/>
      <c r="WBI1121"/>
      <c r="WBJ1121"/>
      <c r="WBK1121"/>
      <c r="WBL1121"/>
      <c r="WBM1121"/>
      <c r="WBN1121"/>
      <c r="WBO1121"/>
      <c r="WBP1121"/>
      <c r="WBQ1121"/>
      <c r="WBR1121"/>
      <c r="WBS1121"/>
      <c r="WBT1121"/>
      <c r="WBU1121"/>
      <c r="WBV1121"/>
      <c r="WBW1121"/>
      <c r="WBX1121"/>
      <c r="WBY1121"/>
      <c r="WBZ1121"/>
      <c r="WCA1121"/>
      <c r="WCB1121"/>
      <c r="WCC1121"/>
      <c r="WCD1121"/>
      <c r="WCE1121"/>
      <c r="WCF1121"/>
      <c r="WCG1121"/>
      <c r="WCH1121"/>
      <c r="WCI1121"/>
      <c r="WCJ1121"/>
      <c r="WCK1121"/>
      <c r="WCL1121"/>
      <c r="WCM1121"/>
      <c r="WCN1121"/>
      <c r="WCO1121"/>
      <c r="WCP1121"/>
      <c r="WCQ1121"/>
      <c r="WCR1121"/>
      <c r="WCS1121"/>
      <c r="WCT1121"/>
      <c r="WCU1121"/>
      <c r="WCV1121"/>
      <c r="WCW1121"/>
      <c r="WCX1121"/>
      <c r="WCY1121"/>
      <c r="WCZ1121"/>
      <c r="WDA1121"/>
      <c r="WDB1121"/>
      <c r="WDC1121"/>
      <c r="WDD1121"/>
      <c r="WDE1121"/>
      <c r="WDF1121"/>
      <c r="WDG1121"/>
      <c r="WDH1121"/>
      <c r="WDI1121"/>
      <c r="WDJ1121"/>
      <c r="WDK1121"/>
      <c r="WDL1121"/>
      <c r="WDM1121"/>
      <c r="WDN1121"/>
      <c r="WDO1121"/>
      <c r="WDP1121"/>
      <c r="WDQ1121"/>
      <c r="WDR1121"/>
      <c r="WDS1121"/>
      <c r="WDT1121"/>
      <c r="WDU1121"/>
      <c r="WDV1121"/>
      <c r="WDW1121"/>
      <c r="WDX1121"/>
      <c r="WDY1121"/>
      <c r="WDZ1121"/>
      <c r="WEA1121"/>
      <c r="WEB1121"/>
      <c r="WEC1121"/>
      <c r="WED1121"/>
      <c r="WEE1121"/>
      <c r="WEF1121"/>
      <c r="WEG1121"/>
      <c r="WEH1121"/>
      <c r="WEI1121"/>
      <c r="WEJ1121"/>
      <c r="WEK1121"/>
      <c r="WEL1121"/>
      <c r="WEM1121"/>
      <c r="WEN1121"/>
      <c r="WEO1121"/>
      <c r="WEP1121"/>
      <c r="WEQ1121"/>
      <c r="WER1121"/>
      <c r="WES1121"/>
      <c r="WET1121"/>
      <c r="WEU1121"/>
      <c r="WEV1121"/>
      <c r="WEW1121"/>
      <c r="WEX1121"/>
      <c r="WEY1121"/>
      <c r="WEZ1121"/>
      <c r="WFA1121"/>
      <c r="WFB1121"/>
      <c r="WFC1121"/>
      <c r="WFD1121"/>
      <c r="WFE1121"/>
      <c r="WFF1121"/>
      <c r="WFG1121"/>
      <c r="WFH1121"/>
      <c r="WFI1121"/>
      <c r="WFJ1121"/>
      <c r="WFK1121"/>
      <c r="WFL1121"/>
      <c r="WFM1121"/>
      <c r="WFN1121"/>
      <c r="WFO1121"/>
      <c r="WFP1121"/>
      <c r="WFQ1121"/>
      <c r="WFR1121"/>
      <c r="WFS1121"/>
      <c r="WFT1121"/>
      <c r="WFU1121"/>
      <c r="WFV1121"/>
      <c r="WFW1121"/>
      <c r="WFX1121"/>
      <c r="WFY1121"/>
      <c r="WFZ1121"/>
      <c r="WGA1121"/>
      <c r="WGB1121"/>
      <c r="WGC1121"/>
      <c r="WGD1121"/>
      <c r="WGE1121"/>
      <c r="WGF1121"/>
      <c r="WGG1121"/>
      <c r="WGH1121"/>
      <c r="WGI1121"/>
      <c r="WGJ1121"/>
      <c r="WGK1121"/>
      <c r="WGL1121"/>
      <c r="WGM1121"/>
      <c r="WGN1121"/>
      <c r="WGO1121"/>
      <c r="WGP1121"/>
      <c r="WGQ1121"/>
      <c r="WGR1121"/>
      <c r="WGS1121"/>
      <c r="WGT1121"/>
      <c r="WGU1121"/>
      <c r="WGV1121"/>
      <c r="WGW1121"/>
      <c r="WGX1121"/>
      <c r="WGY1121"/>
      <c r="WGZ1121"/>
      <c r="WHA1121"/>
      <c r="WHB1121"/>
      <c r="WHC1121"/>
      <c r="WHD1121"/>
      <c r="WHE1121"/>
      <c r="WHF1121"/>
      <c r="WHG1121"/>
      <c r="WHH1121"/>
      <c r="WHI1121"/>
      <c r="WHJ1121"/>
      <c r="WHK1121"/>
      <c r="WHL1121"/>
      <c r="WHM1121"/>
      <c r="WHN1121"/>
      <c r="WHO1121"/>
      <c r="WHP1121"/>
      <c r="WHQ1121"/>
      <c r="WHR1121"/>
      <c r="WHS1121"/>
      <c r="WHT1121"/>
      <c r="WHU1121"/>
      <c r="WHV1121"/>
      <c r="WHW1121"/>
      <c r="WHX1121"/>
      <c r="WHY1121"/>
      <c r="WHZ1121"/>
      <c r="WIA1121"/>
      <c r="WIB1121"/>
      <c r="WIC1121"/>
      <c r="WID1121"/>
      <c r="WIE1121"/>
      <c r="WIF1121"/>
      <c r="WIG1121"/>
      <c r="WIH1121"/>
      <c r="WII1121"/>
      <c r="WIJ1121"/>
      <c r="WIK1121"/>
      <c r="WIL1121"/>
      <c r="WIM1121"/>
      <c r="WIN1121"/>
      <c r="WIO1121"/>
      <c r="WIP1121"/>
      <c r="WIQ1121"/>
      <c r="WIR1121"/>
      <c r="WIS1121"/>
      <c r="WIT1121"/>
      <c r="WIU1121"/>
      <c r="WIV1121"/>
      <c r="WIW1121"/>
      <c r="WIX1121"/>
      <c r="WIY1121"/>
      <c r="WIZ1121"/>
      <c r="WJA1121"/>
      <c r="WJB1121"/>
      <c r="WJC1121"/>
      <c r="WJD1121"/>
      <c r="WJE1121"/>
      <c r="WJF1121"/>
      <c r="WJG1121"/>
      <c r="WJH1121"/>
      <c r="WJI1121"/>
      <c r="WJJ1121"/>
      <c r="WJK1121"/>
      <c r="WJL1121"/>
      <c r="WJM1121"/>
      <c r="WJN1121"/>
      <c r="WJO1121"/>
      <c r="WJP1121"/>
      <c r="WJQ1121"/>
      <c r="WJR1121"/>
      <c r="WJS1121"/>
      <c r="WJT1121"/>
      <c r="WJU1121"/>
      <c r="WJV1121"/>
      <c r="WJW1121"/>
      <c r="WJX1121"/>
      <c r="WJY1121"/>
      <c r="WJZ1121"/>
      <c r="WKA1121"/>
      <c r="WKB1121"/>
      <c r="WKC1121"/>
      <c r="WKD1121"/>
      <c r="WKE1121"/>
      <c r="WKF1121"/>
      <c r="WKG1121"/>
      <c r="WKH1121"/>
      <c r="WKI1121"/>
      <c r="WKJ1121"/>
      <c r="WKK1121"/>
      <c r="WKL1121"/>
      <c r="WKM1121"/>
      <c r="WKN1121"/>
      <c r="WKO1121"/>
      <c r="WKP1121"/>
      <c r="WKQ1121"/>
      <c r="WKR1121"/>
      <c r="WKS1121"/>
      <c r="WKT1121"/>
      <c r="WKU1121"/>
      <c r="WKV1121"/>
      <c r="WKW1121"/>
      <c r="WKX1121"/>
      <c r="WKY1121"/>
      <c r="WKZ1121"/>
      <c r="WLA1121"/>
      <c r="WLB1121"/>
      <c r="WLC1121"/>
      <c r="WLD1121"/>
      <c r="WLE1121"/>
      <c r="WLF1121"/>
      <c r="WLG1121"/>
      <c r="WLH1121"/>
      <c r="WLI1121"/>
      <c r="WLJ1121"/>
      <c r="WLK1121"/>
      <c r="WLL1121"/>
      <c r="WLM1121"/>
      <c r="WLN1121"/>
      <c r="WLO1121"/>
      <c r="WLP1121"/>
      <c r="WLQ1121"/>
      <c r="WLR1121"/>
      <c r="WLS1121"/>
      <c r="WLT1121"/>
      <c r="WLU1121"/>
      <c r="WLV1121"/>
      <c r="WLW1121"/>
      <c r="WLX1121"/>
      <c r="WLY1121"/>
      <c r="WLZ1121"/>
      <c r="WMA1121"/>
      <c r="WMB1121"/>
      <c r="WMC1121"/>
      <c r="WMD1121"/>
      <c r="WME1121"/>
      <c r="WMF1121"/>
      <c r="WMG1121"/>
      <c r="WMH1121"/>
      <c r="WMI1121"/>
      <c r="WMJ1121"/>
      <c r="WMK1121"/>
      <c r="WML1121"/>
      <c r="WMM1121"/>
      <c r="WMN1121"/>
      <c r="WMO1121"/>
      <c r="WMP1121"/>
      <c r="WMQ1121"/>
      <c r="WMR1121"/>
      <c r="WMS1121"/>
      <c r="WMT1121"/>
      <c r="WMU1121"/>
      <c r="WMV1121"/>
      <c r="WMW1121"/>
      <c r="WMX1121"/>
      <c r="WMY1121"/>
      <c r="WMZ1121"/>
      <c r="WNA1121"/>
      <c r="WNB1121"/>
      <c r="WNC1121"/>
      <c r="WND1121"/>
      <c r="WNE1121"/>
      <c r="WNF1121"/>
      <c r="WNG1121"/>
      <c r="WNH1121"/>
      <c r="WNI1121"/>
      <c r="WNJ1121"/>
      <c r="WNK1121"/>
      <c r="WNL1121"/>
      <c r="WNM1121"/>
      <c r="WNN1121"/>
      <c r="WNO1121"/>
      <c r="WNP1121"/>
      <c r="WNQ1121"/>
      <c r="WNR1121"/>
      <c r="WNS1121"/>
      <c r="WNT1121"/>
      <c r="WNU1121"/>
      <c r="WNV1121"/>
      <c r="WNW1121"/>
      <c r="WNX1121"/>
      <c r="WNY1121"/>
      <c r="WNZ1121"/>
      <c r="WOA1121"/>
      <c r="WOB1121"/>
      <c r="WOC1121"/>
      <c r="WOD1121"/>
      <c r="WOE1121"/>
      <c r="WOF1121"/>
      <c r="WOG1121"/>
      <c r="WOH1121"/>
      <c r="WOI1121"/>
      <c r="WOJ1121"/>
      <c r="WOK1121"/>
      <c r="WOL1121"/>
      <c r="WOM1121"/>
      <c r="WON1121"/>
      <c r="WOO1121"/>
      <c r="WOP1121"/>
      <c r="WOQ1121"/>
      <c r="WOR1121"/>
      <c r="WOS1121"/>
      <c r="WOT1121"/>
      <c r="WOU1121"/>
      <c r="WOV1121"/>
      <c r="WOW1121"/>
      <c r="WOX1121"/>
      <c r="WOY1121"/>
      <c r="WOZ1121"/>
      <c r="WPA1121"/>
      <c r="WPB1121"/>
      <c r="WPC1121"/>
      <c r="WPD1121"/>
      <c r="WPE1121"/>
      <c r="WPF1121"/>
      <c r="WPG1121"/>
      <c r="WPH1121"/>
      <c r="WPI1121"/>
      <c r="WPJ1121"/>
      <c r="WPK1121"/>
      <c r="WPL1121"/>
      <c r="WPM1121"/>
      <c r="WPN1121"/>
      <c r="WPO1121"/>
      <c r="WPP1121"/>
      <c r="WPQ1121"/>
      <c r="WPR1121"/>
      <c r="WPS1121"/>
      <c r="WPT1121"/>
      <c r="WPU1121"/>
      <c r="WPV1121"/>
      <c r="WPW1121"/>
      <c r="WPX1121"/>
      <c r="WPY1121"/>
      <c r="WPZ1121"/>
      <c r="WQA1121"/>
      <c r="WQB1121"/>
      <c r="WQC1121"/>
      <c r="WQD1121"/>
      <c r="WQE1121"/>
      <c r="WQF1121"/>
      <c r="WQG1121"/>
      <c r="WQH1121"/>
      <c r="WQI1121"/>
      <c r="WQJ1121"/>
      <c r="WQK1121"/>
      <c r="WQL1121"/>
      <c r="WQM1121"/>
      <c r="WQN1121"/>
      <c r="WQO1121"/>
      <c r="WQP1121"/>
      <c r="WQQ1121"/>
      <c r="WQR1121"/>
      <c r="WQS1121"/>
      <c r="WQT1121"/>
      <c r="WQU1121"/>
      <c r="WQV1121"/>
      <c r="WQW1121"/>
      <c r="WQX1121"/>
      <c r="WQY1121"/>
      <c r="WQZ1121"/>
      <c r="WRA1121"/>
      <c r="WRB1121"/>
      <c r="WRC1121"/>
      <c r="WRD1121"/>
      <c r="WRE1121"/>
      <c r="WRF1121"/>
      <c r="WRG1121"/>
      <c r="WRH1121"/>
      <c r="WRI1121"/>
      <c r="WRJ1121"/>
      <c r="WRK1121"/>
      <c r="WRL1121"/>
      <c r="WRM1121"/>
      <c r="WRN1121"/>
      <c r="WRO1121"/>
      <c r="WRP1121"/>
      <c r="WRQ1121"/>
      <c r="WRR1121"/>
      <c r="WRS1121"/>
      <c r="WRT1121"/>
      <c r="WRU1121"/>
      <c r="WRV1121"/>
      <c r="WRW1121"/>
      <c r="WRX1121"/>
      <c r="WRY1121"/>
      <c r="WRZ1121"/>
      <c r="WSA1121"/>
      <c r="WSB1121"/>
      <c r="WSC1121"/>
      <c r="WSD1121"/>
      <c r="WSE1121"/>
      <c r="WSF1121"/>
      <c r="WSG1121"/>
      <c r="WSH1121"/>
      <c r="WSI1121"/>
      <c r="WSJ1121"/>
      <c r="WSK1121"/>
      <c r="WSL1121"/>
      <c r="WSM1121"/>
      <c r="WSN1121"/>
      <c r="WSO1121"/>
      <c r="WSP1121"/>
      <c r="WSQ1121"/>
      <c r="WSR1121"/>
      <c r="WSS1121"/>
      <c r="WST1121"/>
      <c r="WSU1121"/>
      <c r="WSV1121"/>
      <c r="WSW1121"/>
      <c r="WSX1121"/>
      <c r="WSY1121"/>
      <c r="WSZ1121"/>
      <c r="WTA1121"/>
      <c r="WTB1121"/>
      <c r="WTC1121"/>
      <c r="WTD1121"/>
      <c r="WTE1121"/>
      <c r="WTF1121"/>
      <c r="WTG1121"/>
      <c r="WTH1121"/>
      <c r="WTI1121"/>
      <c r="WTJ1121"/>
      <c r="WTK1121"/>
      <c r="WTL1121"/>
      <c r="WTM1121"/>
      <c r="WTN1121"/>
      <c r="WTO1121"/>
      <c r="WTP1121"/>
      <c r="WTQ1121"/>
      <c r="WTR1121"/>
      <c r="WTS1121"/>
      <c r="WTT1121"/>
      <c r="WTU1121"/>
      <c r="WTV1121"/>
      <c r="WTW1121"/>
      <c r="WTX1121"/>
      <c r="WTY1121"/>
      <c r="WTZ1121"/>
      <c r="WUA1121"/>
      <c r="WUB1121"/>
      <c r="WUC1121"/>
      <c r="WUD1121"/>
      <c r="WUE1121"/>
      <c r="WUF1121"/>
      <c r="WUG1121"/>
      <c r="WUH1121"/>
      <c r="WUI1121"/>
      <c r="WUJ1121"/>
      <c r="WUK1121"/>
      <c r="WUL1121"/>
      <c r="WUM1121"/>
      <c r="WUN1121"/>
      <c r="WUO1121"/>
      <c r="WUP1121"/>
      <c r="WUQ1121"/>
      <c r="WUR1121"/>
      <c r="WUS1121"/>
      <c r="WUT1121"/>
      <c r="WUU1121"/>
      <c r="WUV1121"/>
      <c r="WUW1121"/>
      <c r="WUX1121"/>
      <c r="WUY1121"/>
      <c r="WUZ1121"/>
      <c r="WVA1121"/>
      <c r="WVB1121"/>
      <c r="WVC1121"/>
      <c r="WVD1121"/>
      <c r="WVE1121"/>
      <c r="WVF1121"/>
      <c r="WVG1121"/>
      <c r="WVH1121"/>
      <c r="WVI1121"/>
      <c r="WVJ1121"/>
      <c r="WVK1121"/>
      <c r="WVL1121"/>
      <c r="WVM1121"/>
      <c r="WVN1121"/>
      <c r="WVO1121"/>
      <c r="WVP1121"/>
      <c r="WVQ1121"/>
      <c r="WVR1121"/>
      <c r="WVS1121"/>
      <c r="WVT1121"/>
      <c r="WVU1121"/>
      <c r="WVV1121"/>
      <c r="WVW1121"/>
      <c r="WVX1121"/>
      <c r="WVY1121"/>
      <c r="WVZ1121"/>
      <c r="WWA1121"/>
      <c r="WWB1121"/>
      <c r="WWC1121"/>
      <c r="WWD1121"/>
      <c r="WWE1121"/>
      <c r="WWF1121"/>
      <c r="WWG1121"/>
      <c r="WWH1121"/>
      <c r="WWI1121"/>
      <c r="WWJ1121"/>
      <c r="WWK1121"/>
      <c r="WWL1121"/>
      <c r="WWM1121"/>
      <c r="WWN1121"/>
      <c r="WWO1121"/>
      <c r="WWP1121"/>
      <c r="WWQ1121"/>
      <c r="WWR1121"/>
      <c r="WWS1121"/>
      <c r="WWT1121"/>
      <c r="WWU1121"/>
      <c r="WWV1121"/>
      <c r="WWW1121"/>
      <c r="WWX1121"/>
      <c r="WWY1121"/>
      <c r="WWZ1121"/>
      <c r="WXA1121"/>
      <c r="WXB1121"/>
      <c r="WXC1121"/>
      <c r="WXD1121"/>
      <c r="WXE1121"/>
      <c r="WXF1121"/>
      <c r="WXG1121"/>
      <c r="WXH1121"/>
      <c r="WXI1121"/>
      <c r="WXJ1121"/>
      <c r="WXK1121"/>
      <c r="WXL1121"/>
      <c r="WXM1121"/>
      <c r="WXN1121"/>
      <c r="WXO1121"/>
      <c r="WXP1121"/>
      <c r="WXQ1121"/>
      <c r="WXR1121"/>
      <c r="WXS1121"/>
      <c r="WXT1121"/>
      <c r="WXU1121"/>
      <c r="WXV1121"/>
      <c r="WXW1121"/>
      <c r="WXX1121"/>
      <c r="WXY1121"/>
      <c r="WXZ1121"/>
      <c r="WYA1121"/>
      <c r="WYB1121"/>
      <c r="WYC1121"/>
      <c r="WYD1121"/>
      <c r="WYE1121"/>
      <c r="WYF1121"/>
      <c r="WYG1121"/>
      <c r="WYH1121"/>
      <c r="WYI1121"/>
      <c r="WYJ1121"/>
      <c r="WYK1121"/>
      <c r="WYL1121"/>
      <c r="WYM1121"/>
      <c r="WYN1121"/>
      <c r="WYO1121"/>
      <c r="WYP1121"/>
      <c r="WYQ1121"/>
      <c r="WYR1121"/>
      <c r="WYS1121"/>
      <c r="WYT1121"/>
      <c r="WYU1121"/>
      <c r="WYV1121"/>
      <c r="WYW1121"/>
      <c r="WYX1121"/>
      <c r="WYY1121"/>
      <c r="WYZ1121"/>
      <c r="WZA1121"/>
      <c r="WZB1121"/>
      <c r="WZC1121"/>
      <c r="WZD1121"/>
      <c r="WZE1121"/>
      <c r="WZF1121"/>
      <c r="WZG1121"/>
      <c r="WZH1121"/>
      <c r="WZI1121"/>
      <c r="WZJ1121"/>
      <c r="WZK1121"/>
      <c r="WZL1121"/>
      <c r="WZM1121"/>
      <c r="WZN1121"/>
      <c r="WZO1121"/>
      <c r="WZP1121"/>
      <c r="WZQ1121"/>
      <c r="WZR1121"/>
      <c r="WZS1121"/>
      <c r="WZT1121"/>
      <c r="WZU1121"/>
      <c r="WZV1121"/>
      <c r="WZW1121"/>
      <c r="WZX1121"/>
      <c r="WZY1121"/>
      <c r="WZZ1121"/>
      <c r="XAA1121"/>
      <c r="XAB1121"/>
      <c r="XAC1121"/>
      <c r="XAD1121"/>
      <c r="XAE1121"/>
      <c r="XAF1121"/>
      <c r="XAG1121"/>
      <c r="XAH1121"/>
      <c r="XAI1121"/>
      <c r="XAJ1121"/>
      <c r="XAK1121"/>
      <c r="XAL1121"/>
      <c r="XAM1121"/>
      <c r="XAN1121"/>
      <c r="XAO1121"/>
      <c r="XAP1121"/>
      <c r="XAQ1121"/>
      <c r="XAR1121"/>
      <c r="XAS1121"/>
      <c r="XAT1121"/>
      <c r="XAU1121"/>
      <c r="XAV1121"/>
      <c r="XAW1121"/>
      <c r="XAX1121"/>
      <c r="XAY1121"/>
      <c r="XAZ1121"/>
      <c r="XBA1121"/>
      <c r="XBB1121"/>
      <c r="XBC1121"/>
      <c r="XBD1121"/>
      <c r="XBE1121"/>
      <c r="XBF1121"/>
      <c r="XBG1121"/>
      <c r="XBH1121"/>
      <c r="XBI1121"/>
      <c r="XBJ1121"/>
      <c r="XBK1121"/>
      <c r="XBL1121"/>
      <c r="XBM1121"/>
      <c r="XBN1121"/>
      <c r="XBO1121"/>
      <c r="XBP1121"/>
      <c r="XBQ1121"/>
      <c r="XBR1121"/>
      <c r="XBS1121"/>
      <c r="XBT1121"/>
      <c r="XBU1121"/>
      <c r="XBV1121"/>
      <c r="XBW1121"/>
      <c r="XBX1121"/>
      <c r="XBY1121"/>
      <c r="XBZ1121"/>
      <c r="XCA1121"/>
      <c r="XCB1121"/>
      <c r="XCC1121"/>
      <c r="XCD1121"/>
      <c r="XCE1121"/>
      <c r="XCF1121"/>
      <c r="XCG1121"/>
      <c r="XCH1121"/>
      <c r="XCI1121"/>
      <c r="XCJ1121"/>
      <c r="XCK1121"/>
      <c r="XCL1121"/>
      <c r="XCM1121"/>
      <c r="XCN1121"/>
      <c r="XCO1121"/>
      <c r="XCP1121"/>
      <c r="XCQ1121"/>
      <c r="XCR1121"/>
      <c r="XCS1121"/>
      <c r="XCT1121"/>
      <c r="XCU1121"/>
      <c r="XCV1121"/>
      <c r="XCW1121"/>
      <c r="XCX1121"/>
      <c r="XCY1121"/>
      <c r="XCZ1121"/>
      <c r="XDA1121"/>
      <c r="XDB1121"/>
      <c r="XDC1121"/>
      <c r="XDD1121"/>
      <c r="XDE1121"/>
      <c r="XDF1121"/>
      <c r="XDG1121"/>
      <c r="XDH1121"/>
      <c r="XDI1121"/>
      <c r="XDJ1121"/>
      <c r="XDK1121"/>
      <c r="XDL1121"/>
      <c r="XDM1121"/>
      <c r="XDN1121"/>
      <c r="XDO1121"/>
      <c r="XDP1121"/>
      <c r="XDQ1121"/>
      <c r="XDR1121"/>
      <c r="XDS1121"/>
      <c r="XDT1121"/>
      <c r="XDU1121"/>
      <c r="XDV1121"/>
      <c r="XDW1121"/>
      <c r="XDX1121"/>
      <c r="XDY1121"/>
      <c r="XDZ1121"/>
      <c r="XEA1121"/>
      <c r="XEB1121"/>
      <c r="XEC1121"/>
      <c r="XED1121"/>
      <c r="XEE1121"/>
      <c r="XEF1121"/>
      <c r="XEG1121"/>
      <c r="XEH1121"/>
      <c r="XEI1121"/>
      <c r="XEJ1121"/>
      <c r="XEK1121"/>
      <c r="XEL1121"/>
      <c r="XEM1121"/>
      <c r="XEN1121"/>
      <c r="XEO1121"/>
      <c r="XEP1121"/>
      <c r="XEQ1121"/>
      <c r="XER1121"/>
      <c r="XES1121"/>
      <c r="XET1121"/>
      <c r="XEU1121"/>
      <c r="XEV1121"/>
      <c r="XEW1121"/>
      <c r="XEX1121"/>
      <c r="XEY1121"/>
      <c r="XEZ1121"/>
      <c r="XFA1121"/>
      <c r="XFB1121"/>
      <c r="XFC1121"/>
    </row>
    <row r="1122" spans="1:16383">
      <c r="A1122" s="172">
        <v>1091</v>
      </c>
      <c r="B1122" s="41" t="s">
        <v>273</v>
      </c>
      <c r="C1122" s="244">
        <v>7552002681</v>
      </c>
      <c r="D1122" s="163" t="s">
        <v>971</v>
      </c>
      <c r="E1122" s="254" t="s">
        <v>973</v>
      </c>
      <c r="F1122" s="148" t="s">
        <v>151</v>
      </c>
      <c r="G1122" s="174" t="s">
        <v>972</v>
      </c>
      <c r="H1122" s="148"/>
      <c r="I1122" s="55">
        <f>IFERROR(VLOOKUP($C1122,[3]Sheet1!$C$1:$AE$1070,7,FALSE),"-")</f>
        <v>0</v>
      </c>
      <c r="J1122" s="55">
        <f>IFERROR(VLOOKUP($C1122,[3]Sheet1!$C$1:$AE$1070,8,FALSE),"-")</f>
        <v>0</v>
      </c>
      <c r="K1122" s="55">
        <f>IFERROR(VLOOKUP($C1122,[3]Sheet1!$C$1:$AE$1070,9,FALSE),"-")</f>
        <v>0</v>
      </c>
      <c r="L1122" s="55">
        <f>IFERROR(VLOOKUP($C1122,[3]Sheet1!$C$1:$AE$1070,10,FALSE),"-")</f>
        <v>12</v>
      </c>
      <c r="M1122" s="55">
        <f>IFERROR(VLOOKUP($C1122,[3]Sheet1!$C$1:$AE$1070,11,FALSE),"-")</f>
        <v>12</v>
      </c>
      <c r="N1122" s="55">
        <f>IFERROR(VLOOKUP($C1122,[3]Sheet1!$C$1:$AE$1070,12,FALSE),"-")</f>
        <v>0</v>
      </c>
      <c r="O1122" s="55">
        <f>IFERROR(VLOOKUP($C1122,[3]Sheet1!$C$1:$AE$1070,13,FALSE),"-")</f>
        <v>6</v>
      </c>
      <c r="P1122" s="55">
        <f>IFERROR(VLOOKUP($C1122,[3]Sheet1!$C$1:$AE$1070,14,FALSE),"-")</f>
        <v>0</v>
      </c>
      <c r="Q1122" s="55">
        <f>IFERROR(VLOOKUP($C1122,[3]Sheet1!$C$1:$AE$1070,15,FALSE),"-")</f>
        <v>0</v>
      </c>
      <c r="R1122" s="55">
        <f>IFERROR(VLOOKUP($C1122,[3]Sheet1!$C$1:$AE$1070,16,FALSE),"-")</f>
        <v>0</v>
      </c>
      <c r="S1122" s="55">
        <f>IFERROR(VLOOKUP($C1122,[3]Sheet1!$C$1:$AE$1070,17,FALSE),"-")</f>
        <v>0</v>
      </c>
      <c r="T1122" s="55">
        <f>IFERROR(VLOOKUP($C1122,[3]Sheet1!$C$1:$AE$1070,18,FALSE),"-")</f>
        <v>0</v>
      </c>
      <c r="U1122" s="148">
        <f>IFERROR(VLOOKUP($C1122,[3]Sheet1!$C$1:$AE$1070,19,FALSE),"-")</f>
        <v>0</v>
      </c>
      <c r="V1122" s="148">
        <f>IFERROR(VLOOKUP($C1122,[3]Sheet1!$C$1:$AE$1070,20,FALSE),"-")</f>
        <v>30</v>
      </c>
      <c r="W1122" s="148" t="str">
        <f>IFERROR(VLOOKUP($C1122,[3]Sheet1!$C$1:$AE$1070,21,FALSE),"-")</f>
        <v xml:space="preserve">SIDE MEMBER ASM     </v>
      </c>
      <c r="X1122" s="158"/>
      <c r="Y1122" s="183"/>
      <c r="Z1122" s="183"/>
      <c r="AA1122" s="183"/>
      <c r="AB1122" s="183"/>
      <c r="AC1122" s="183"/>
      <c r="AD1122" s="183"/>
      <c r="AE1122" s="183"/>
      <c r="AF1122" s="183"/>
      <c r="AG1122" s="183"/>
      <c r="AH1122" s="183"/>
      <c r="AI1122" s="183"/>
      <c r="AJ1122" s="184"/>
      <c r="AK1122" s="184"/>
      <c r="AL1122" s="184"/>
      <c r="AM1122" s="184"/>
      <c r="AN1122" s="184"/>
      <c r="AO1122" s="184"/>
      <c r="AP1122" s="184"/>
      <c r="AQ1122" s="1"/>
      <c r="AT1122" s="1"/>
      <c r="AU1122" s="1"/>
    </row>
    <row r="1123" spans="1:16383">
      <c r="A1123" s="172">
        <v>1092</v>
      </c>
      <c r="B1123" s="41" t="s">
        <v>273</v>
      </c>
      <c r="C1123" s="281">
        <v>7552002611</v>
      </c>
      <c r="D1123" s="174" t="s">
        <v>971</v>
      </c>
      <c r="E1123" s="254"/>
      <c r="F1123" s="148"/>
      <c r="G1123" s="174"/>
      <c r="H1123" s="148"/>
      <c r="I1123" s="55">
        <f>IFERROR(VLOOKUP($C1123,[3]Sheet1!$C$1:$AE$1070,7,FALSE),"-")</f>
        <v>0</v>
      </c>
      <c r="J1123" s="55">
        <f>IFERROR(VLOOKUP($C1123,[3]Sheet1!$C$1:$AE$1070,8,FALSE),"-")</f>
        <v>24</v>
      </c>
      <c r="K1123" s="55">
        <f>IFERROR(VLOOKUP($C1123,[3]Sheet1!$C$1:$AE$1070,9,FALSE),"-")</f>
        <v>0</v>
      </c>
      <c r="L1123" s="55">
        <f>IFERROR(VLOOKUP($C1123,[3]Sheet1!$C$1:$AE$1070,10,FALSE),"-")</f>
        <v>12</v>
      </c>
      <c r="M1123" s="55">
        <f>IFERROR(VLOOKUP($C1123,[3]Sheet1!$C$1:$AE$1070,11,FALSE),"-")</f>
        <v>24</v>
      </c>
      <c r="N1123" s="55">
        <f>IFERROR(VLOOKUP($C1123,[3]Sheet1!$C$1:$AE$1070,12,FALSE),"-")</f>
        <v>6</v>
      </c>
      <c r="O1123" s="55">
        <f>IFERROR(VLOOKUP($C1123,[3]Sheet1!$C$1:$AE$1070,13,FALSE),"-")</f>
        <v>0</v>
      </c>
      <c r="P1123" s="55">
        <f>IFERROR(VLOOKUP($C1123,[3]Sheet1!$C$1:$AE$1070,14,FALSE),"-")</f>
        <v>0</v>
      </c>
      <c r="Q1123" s="55">
        <f>IFERROR(VLOOKUP($C1123,[3]Sheet1!$C$1:$AE$1070,15,FALSE),"-")</f>
        <v>6</v>
      </c>
      <c r="R1123" s="55">
        <f>IFERROR(VLOOKUP($C1123,[3]Sheet1!$C$1:$AE$1070,16,FALSE),"-")</f>
        <v>6</v>
      </c>
      <c r="S1123" s="55">
        <f>IFERROR(VLOOKUP($C1123,[3]Sheet1!$C$1:$AE$1070,17,FALSE),"-")</f>
        <v>6</v>
      </c>
      <c r="T1123" s="55">
        <f>IFERROR(VLOOKUP($C1123,[3]Sheet1!$C$1:$AE$1070,18,FALSE),"-")</f>
        <v>6</v>
      </c>
      <c r="U1123" s="148">
        <f>IFERROR(VLOOKUP($C1123,[3]Sheet1!$C$1:$AE$1070,19,FALSE),"-")</f>
        <v>6</v>
      </c>
      <c r="V1123" s="148">
        <f>IFERROR(VLOOKUP($C1123,[3]Sheet1!$C$1:$AE$1070,20,FALSE),"-")</f>
        <v>96</v>
      </c>
      <c r="W1123" s="148" t="str">
        <f>IFERROR(VLOOKUP($C1123,[3]Sheet1!$C$1:$AE$1070,21,FALSE),"-")</f>
        <v xml:space="preserve">SIDE MEMBER ASM     </v>
      </c>
      <c r="X1123" s="99"/>
      <c r="Y1123" s="278"/>
      <c r="Z1123" s="278"/>
      <c r="AA1123" s="278"/>
      <c r="AB1123" s="278"/>
      <c r="AC1123" s="278"/>
      <c r="AD1123" s="278"/>
      <c r="AE1123" s="278"/>
      <c r="AF1123" s="278"/>
      <c r="AG1123" s="278"/>
      <c r="AH1123" s="278"/>
      <c r="AI1123" s="278"/>
      <c r="AJ1123" s="32"/>
      <c r="AK1123" s="32"/>
      <c r="AL1123" s="32"/>
      <c r="AM1123" s="32"/>
      <c r="AN1123" s="32"/>
      <c r="AO1123" s="32"/>
      <c r="AP1123" s="32"/>
      <c r="AQ1123" s="1"/>
      <c r="AT1123" s="1"/>
      <c r="AU1123" s="1"/>
    </row>
    <row r="1124" spans="1:16383">
      <c r="A1124" s="172"/>
      <c r="B1124" s="41"/>
      <c r="C1124" s="277"/>
      <c r="D1124" s="163"/>
      <c r="H1124" s="147" t="s">
        <v>273</v>
      </c>
      <c r="I1124" s="55" t="str">
        <f>IFERROR(VLOOKUP($C1124,[3]Sheet1!$C$1:$AE$1070,7,FALSE),"-")</f>
        <v>-</v>
      </c>
      <c r="J1124" s="55" t="str">
        <f>IFERROR(VLOOKUP($C1124,[3]Sheet1!$C$1:$AE$1070,8,FALSE),"-")</f>
        <v>-</v>
      </c>
      <c r="K1124" s="55" t="str">
        <f>IFERROR(VLOOKUP($C1124,[3]Sheet1!$C$1:$AE$1070,9,FALSE),"-")</f>
        <v>-</v>
      </c>
      <c r="L1124" s="55" t="str">
        <f>IFERROR(VLOOKUP($C1124,[3]Sheet1!$C$1:$AE$1070,10,FALSE),"-")</f>
        <v>-</v>
      </c>
      <c r="M1124" s="55" t="str">
        <f>IFERROR(VLOOKUP($C1124,[3]Sheet1!$C$1:$AE$1070,11,FALSE),"-")</f>
        <v>-</v>
      </c>
      <c r="N1124" s="55" t="str">
        <f>IFERROR(VLOOKUP($C1124,[3]Sheet1!$C$1:$AE$1070,12,FALSE),"-")</f>
        <v>-</v>
      </c>
      <c r="O1124" s="55" t="str">
        <f>IFERROR(VLOOKUP($C1124,[3]Sheet1!$C$1:$AE$1070,13,FALSE),"-")</f>
        <v>-</v>
      </c>
      <c r="P1124" s="55" t="str">
        <f>IFERROR(VLOOKUP($C1124,[3]Sheet1!$C$1:$AE$1070,14,FALSE),"-")</f>
        <v>-</v>
      </c>
      <c r="Q1124" s="55" t="str">
        <f>IFERROR(VLOOKUP($C1124,[3]Sheet1!$C$1:$AE$1070,15,FALSE),"-")</f>
        <v>-</v>
      </c>
      <c r="R1124" s="55" t="str">
        <f>IFERROR(VLOOKUP($C1124,[3]Sheet1!$C$1:$AE$1070,16,FALSE),"-")</f>
        <v>-</v>
      </c>
      <c r="S1124" s="55" t="str">
        <f>IFERROR(VLOOKUP($C1124,[3]Sheet1!$C$1:$AE$1070,17,FALSE),"-")</f>
        <v>-</v>
      </c>
      <c r="T1124" s="55" t="str">
        <f>IFERROR(VLOOKUP($C1124,[3]Sheet1!$C$1:$AE$1070,18,FALSE),"-")</f>
        <v>-</v>
      </c>
      <c r="U1124" s="148" t="str">
        <f>IFERROR(VLOOKUP($C1124,[3]Sheet1!$C$1:$AE$1070,19,FALSE),"-")</f>
        <v>-</v>
      </c>
      <c r="V1124" s="148" t="str">
        <f>IFERROR(VLOOKUP($C1124,[3]Sheet1!$C$1:$AE$1070,20,FALSE),"-")</f>
        <v>-</v>
      </c>
      <c r="W1124" s="148" t="str">
        <f>IFERROR(VLOOKUP($C1124,[3]Sheet1!$C$1:$AE$1070,21,FALSE),"-")</f>
        <v>-</v>
      </c>
      <c r="X1124" s="99"/>
      <c r="AQ1124" s="1"/>
      <c r="AT1124" s="1"/>
      <c r="AU1124" s="1"/>
    </row>
    <row r="1125" spans="1:16383">
      <c r="H1125" s="147" t="s">
        <v>274</v>
      </c>
      <c r="I1125" s="55" t="str">
        <f>IFERROR(VLOOKUP($C1125,[3]Sheet1!$C$1:$AE$1070,7,FALSE),"-")</f>
        <v>-</v>
      </c>
      <c r="J1125" s="55" t="str">
        <f>IFERROR(VLOOKUP($C1125,[3]Sheet1!$C$1:$AE$1070,8,FALSE),"-")</f>
        <v>-</v>
      </c>
      <c r="K1125" s="55" t="str">
        <f>IFERROR(VLOOKUP($C1125,[3]Sheet1!$C$1:$AE$1070,9,FALSE),"-")</f>
        <v>-</v>
      </c>
      <c r="L1125" s="55" t="str">
        <f>IFERROR(VLOOKUP($C1125,[3]Sheet1!$C$1:$AE$1070,10,FALSE),"-")</f>
        <v>-</v>
      </c>
      <c r="M1125" s="55" t="str">
        <f>IFERROR(VLOOKUP($C1125,[3]Sheet1!$C$1:$AE$1070,11,FALSE),"-")</f>
        <v>-</v>
      </c>
      <c r="N1125" s="55" t="str">
        <f>IFERROR(VLOOKUP($C1125,[3]Sheet1!$C$1:$AE$1070,12,FALSE),"-")</f>
        <v>-</v>
      </c>
      <c r="O1125" s="55" t="str">
        <f>IFERROR(VLOOKUP($C1125,[3]Sheet1!$C$1:$AE$1070,13,FALSE),"-")</f>
        <v>-</v>
      </c>
      <c r="P1125" s="55" t="str">
        <f>IFERROR(VLOOKUP($C1125,[3]Sheet1!$C$1:$AE$1070,14,FALSE),"-")</f>
        <v>-</v>
      </c>
      <c r="Q1125" s="55" t="str">
        <f>IFERROR(VLOOKUP($C1125,[3]Sheet1!$C$1:$AE$1070,15,FALSE),"-")</f>
        <v>-</v>
      </c>
      <c r="R1125" s="55" t="str">
        <f>IFERROR(VLOOKUP($C1125,[3]Sheet1!$C$1:$AE$1070,16,FALSE),"-")</f>
        <v>-</v>
      </c>
      <c r="S1125" s="55" t="str">
        <f>IFERROR(VLOOKUP($C1125,[3]Sheet1!$C$1:$AE$1070,17,FALSE),"-")</f>
        <v>-</v>
      </c>
      <c r="T1125" s="55" t="str">
        <f>IFERROR(VLOOKUP($C1125,[3]Sheet1!$C$1:$AE$1070,18,FALSE),"-")</f>
        <v>-</v>
      </c>
      <c r="U1125" s="148" t="str">
        <f>IFERROR(VLOOKUP($C1125,[3]Sheet1!$C$1:$AE$1070,19,FALSE),"-")</f>
        <v>-</v>
      </c>
      <c r="V1125" s="148" t="str">
        <f>IFERROR(VLOOKUP($C1125,[3]Sheet1!$C$1:$AE$1070,20,FALSE),"-")</f>
        <v>-</v>
      </c>
      <c r="W1125" s="148" t="str">
        <f>IFERROR(VLOOKUP($C1125,[3]Sheet1!$C$1:$AE$1070,21,FALSE),"-")</f>
        <v>-</v>
      </c>
      <c r="X1125" s="99"/>
      <c r="AQ1125" s="1"/>
      <c r="AT1125" s="1"/>
      <c r="AU1125" s="1"/>
    </row>
    <row r="1126" spans="1:16383">
      <c r="H1126" s="147" t="s">
        <v>275</v>
      </c>
      <c r="I1126" s="55" t="str">
        <f>IFERROR(VLOOKUP($C1126,[3]Sheet1!$C$1:$AE$1070,7,FALSE),"-")</f>
        <v>-</v>
      </c>
      <c r="J1126" s="55" t="str">
        <f>IFERROR(VLOOKUP($C1126,[3]Sheet1!$C$1:$AE$1070,8,FALSE),"-")</f>
        <v>-</v>
      </c>
      <c r="K1126" s="55" t="str">
        <f>IFERROR(VLOOKUP($C1126,[3]Sheet1!$C$1:$AE$1070,9,FALSE),"-")</f>
        <v>-</v>
      </c>
      <c r="L1126" s="55" t="str">
        <f>IFERROR(VLOOKUP($C1126,[3]Sheet1!$C$1:$AE$1070,10,FALSE),"-")</f>
        <v>-</v>
      </c>
      <c r="M1126" s="55" t="str">
        <f>IFERROR(VLOOKUP($C1126,[3]Sheet1!$C$1:$AE$1070,11,FALSE),"-")</f>
        <v>-</v>
      </c>
      <c r="N1126" s="55" t="str">
        <f>IFERROR(VLOOKUP($C1126,[3]Sheet1!$C$1:$AE$1070,12,FALSE),"-")</f>
        <v>-</v>
      </c>
      <c r="O1126" s="55" t="str">
        <f>IFERROR(VLOOKUP($C1126,[3]Sheet1!$C$1:$AE$1070,13,FALSE),"-")</f>
        <v>-</v>
      </c>
      <c r="P1126" s="55" t="str">
        <f>IFERROR(VLOOKUP($C1126,[3]Sheet1!$C$1:$AE$1070,14,FALSE),"-")</f>
        <v>-</v>
      </c>
      <c r="Q1126" s="55" t="str">
        <f>IFERROR(VLOOKUP($C1126,[3]Sheet1!$C$1:$AE$1070,15,FALSE),"-")</f>
        <v>-</v>
      </c>
      <c r="R1126" s="55" t="str">
        <f>IFERROR(VLOOKUP($C1126,[3]Sheet1!$C$1:$AE$1070,16,FALSE),"-")</f>
        <v>-</v>
      </c>
      <c r="S1126" s="55" t="str">
        <f>IFERROR(VLOOKUP($C1126,[3]Sheet1!$C$1:$AE$1070,17,FALSE),"-")</f>
        <v>-</v>
      </c>
      <c r="T1126" s="55" t="str">
        <f>IFERROR(VLOOKUP($C1126,[3]Sheet1!$C$1:$AE$1070,18,FALSE),"-")</f>
        <v>-</v>
      </c>
      <c r="U1126" s="148" t="str">
        <f>IFERROR(VLOOKUP($C1126,[3]Sheet1!$C$1:$AE$1070,19,FALSE),"-")</f>
        <v>-</v>
      </c>
      <c r="V1126" s="148" t="str">
        <f>IFERROR(VLOOKUP($C1126,[3]Sheet1!$C$1:$AE$1070,20,FALSE),"-")</f>
        <v>-</v>
      </c>
      <c r="W1126" s="148" t="str">
        <f>IFERROR(VLOOKUP($C1126,[3]Sheet1!$C$1:$AE$1070,21,FALSE),"-")</f>
        <v>-</v>
      </c>
      <c r="X1126" s="99"/>
      <c r="AQ1126" s="1"/>
      <c r="AT1126" s="1"/>
      <c r="AU1126" s="1"/>
    </row>
    <row r="1127" spans="1:16383">
      <c r="H1127" s="147" t="s">
        <v>276</v>
      </c>
      <c r="I1127" s="55" t="str">
        <f>IFERROR(VLOOKUP($C1127,[3]Sheet1!$C$1:$AE$1070,7,FALSE),"-")</f>
        <v>-</v>
      </c>
      <c r="J1127" s="55" t="str">
        <f>IFERROR(VLOOKUP($C1127,[3]Sheet1!$C$1:$AE$1070,8,FALSE),"-")</f>
        <v>-</v>
      </c>
      <c r="K1127" s="55" t="str">
        <f>IFERROR(VLOOKUP($C1127,[3]Sheet1!$C$1:$AE$1070,9,FALSE),"-")</f>
        <v>-</v>
      </c>
      <c r="L1127" s="55" t="str">
        <f>IFERROR(VLOOKUP($C1127,[3]Sheet1!$C$1:$AE$1070,10,FALSE),"-")</f>
        <v>-</v>
      </c>
      <c r="M1127" s="55" t="str">
        <f>IFERROR(VLOOKUP($C1127,[3]Sheet1!$C$1:$AE$1070,11,FALSE),"-")</f>
        <v>-</v>
      </c>
      <c r="N1127" s="55" t="str">
        <f>IFERROR(VLOOKUP($C1127,[3]Sheet1!$C$1:$AE$1070,12,FALSE),"-")</f>
        <v>-</v>
      </c>
      <c r="O1127" s="55" t="str">
        <f>IFERROR(VLOOKUP($C1127,[3]Sheet1!$C$1:$AE$1070,13,FALSE),"-")</f>
        <v>-</v>
      </c>
      <c r="P1127" s="55" t="str">
        <f>IFERROR(VLOOKUP($C1127,[3]Sheet1!$C$1:$AE$1070,14,FALSE),"-")</f>
        <v>-</v>
      </c>
      <c r="Q1127" s="55" t="str">
        <f>IFERROR(VLOOKUP($C1127,[3]Sheet1!$C$1:$AE$1070,15,FALSE),"-")</f>
        <v>-</v>
      </c>
      <c r="R1127" s="55" t="str">
        <f>IFERROR(VLOOKUP($C1127,[3]Sheet1!$C$1:$AE$1070,16,FALSE),"-")</f>
        <v>-</v>
      </c>
      <c r="S1127" s="55" t="str">
        <f>IFERROR(VLOOKUP($C1127,[3]Sheet1!$C$1:$AE$1070,17,FALSE),"-")</f>
        <v>-</v>
      </c>
      <c r="T1127" s="55" t="str">
        <f>IFERROR(VLOOKUP($C1127,[3]Sheet1!$C$1:$AE$1070,18,FALSE),"-")</f>
        <v>-</v>
      </c>
      <c r="U1127" s="148" t="str">
        <f>IFERROR(VLOOKUP($C1127,[3]Sheet1!$C$1:$AE$1070,19,FALSE),"-")</f>
        <v>-</v>
      </c>
      <c r="V1127" s="148" t="str">
        <f>IFERROR(VLOOKUP($C1127,[3]Sheet1!$C$1:$AE$1070,20,FALSE),"-")</f>
        <v>-</v>
      </c>
      <c r="W1127" s="148" t="str">
        <f>IFERROR(VLOOKUP($C1127,[3]Sheet1!$C$1:$AE$1070,21,FALSE),"-")</f>
        <v>-</v>
      </c>
      <c r="X1127" s="99"/>
      <c r="AQ1127" s="1"/>
      <c r="AT1127" s="1"/>
      <c r="AU1127" s="1"/>
    </row>
    <row r="1128" spans="1:16383">
      <c r="H1128" s="147" t="s">
        <v>277</v>
      </c>
      <c r="I1128" s="55" t="str">
        <f>IFERROR(VLOOKUP($C1128,[3]Sheet1!$C$1:$AE$1070,7,FALSE),"-")</f>
        <v>-</v>
      </c>
      <c r="J1128" s="55" t="str">
        <f>IFERROR(VLOOKUP($C1128,[3]Sheet1!$C$1:$AE$1070,8,FALSE),"-")</f>
        <v>-</v>
      </c>
      <c r="K1128" s="55" t="str">
        <f>IFERROR(VLOOKUP($C1128,[3]Sheet1!$C$1:$AE$1070,9,FALSE),"-")</f>
        <v>-</v>
      </c>
      <c r="L1128" s="55" t="str">
        <f>IFERROR(VLOOKUP($C1128,[3]Sheet1!$C$1:$AE$1070,10,FALSE),"-")</f>
        <v>-</v>
      </c>
      <c r="M1128" s="55" t="str">
        <f>IFERROR(VLOOKUP($C1128,[3]Sheet1!$C$1:$AE$1070,11,FALSE),"-")</f>
        <v>-</v>
      </c>
      <c r="N1128" s="55" t="str">
        <f>IFERROR(VLOOKUP($C1128,[3]Sheet1!$C$1:$AE$1070,12,FALSE),"-")</f>
        <v>-</v>
      </c>
      <c r="O1128" s="55" t="str">
        <f>IFERROR(VLOOKUP($C1128,[3]Sheet1!$C$1:$AE$1070,13,FALSE),"-")</f>
        <v>-</v>
      </c>
      <c r="P1128" s="55" t="str">
        <f>IFERROR(VLOOKUP($C1128,[3]Sheet1!$C$1:$AE$1070,14,FALSE),"-")</f>
        <v>-</v>
      </c>
      <c r="Q1128" s="55" t="str">
        <f>IFERROR(VLOOKUP($C1128,[3]Sheet1!$C$1:$AE$1070,15,FALSE),"-")</f>
        <v>-</v>
      </c>
      <c r="R1128" s="55" t="str">
        <f>IFERROR(VLOOKUP($C1128,[3]Sheet1!$C$1:$AE$1070,16,FALSE),"-")</f>
        <v>-</v>
      </c>
      <c r="S1128" s="55" t="str">
        <f>IFERROR(VLOOKUP($C1128,[3]Sheet1!$C$1:$AE$1070,17,FALSE),"-")</f>
        <v>-</v>
      </c>
      <c r="T1128" s="55" t="str">
        <f>IFERROR(VLOOKUP($C1128,[3]Sheet1!$C$1:$AE$1070,18,FALSE),"-")</f>
        <v>-</v>
      </c>
      <c r="U1128" s="148" t="str">
        <f>IFERROR(VLOOKUP($C1128,[3]Sheet1!$C$1:$AE$1070,19,FALSE),"-")</f>
        <v>-</v>
      </c>
      <c r="V1128" s="148" t="str">
        <f>IFERROR(VLOOKUP($C1128,[3]Sheet1!$C$1:$AE$1070,20,FALSE),"-")</f>
        <v>-</v>
      </c>
      <c r="W1128" s="148" t="str">
        <f>IFERROR(VLOOKUP($C1128,[3]Sheet1!$C$1:$AE$1070,21,FALSE),"-")</f>
        <v>-</v>
      </c>
    </row>
    <row r="1129" spans="1:16383">
      <c r="AQ1129" s="1"/>
      <c r="AT1129" s="1"/>
      <c r="AU1129" s="1"/>
    </row>
    <row r="1130" spans="1:16383">
      <c r="H1130" s="2" t="s">
        <v>272</v>
      </c>
      <c r="I1130" s="2" t="e">
        <f t="shared" ref="I1130:S1130" si="112">I1107/2</f>
        <v>#VALUE!</v>
      </c>
      <c r="J1130" s="2" t="e">
        <f t="shared" si="112"/>
        <v>#VALUE!</v>
      </c>
      <c r="K1130" s="2" t="e">
        <f t="shared" si="112"/>
        <v>#VALUE!</v>
      </c>
      <c r="L1130" s="2" t="e">
        <f t="shared" si="112"/>
        <v>#VALUE!</v>
      </c>
      <c r="M1130" s="1" t="e">
        <f t="shared" si="112"/>
        <v>#VALUE!</v>
      </c>
      <c r="N1130" s="1" t="e">
        <f t="shared" si="112"/>
        <v>#VALUE!</v>
      </c>
      <c r="O1130" s="1" t="e">
        <f t="shared" si="112"/>
        <v>#VALUE!</v>
      </c>
      <c r="P1130" s="1" t="e">
        <f t="shared" si="112"/>
        <v>#VALUE!</v>
      </c>
      <c r="Q1130" s="1" t="e">
        <f t="shared" si="112"/>
        <v>#VALUE!</v>
      </c>
      <c r="R1130" s="1" t="e">
        <f t="shared" si="112"/>
        <v>#VALUE!</v>
      </c>
      <c r="S1130" s="1" t="e">
        <f t="shared" si="112"/>
        <v>#VALUE!</v>
      </c>
      <c r="W1130" s="1" t="e">
        <f>W1107/2</f>
        <v>#VALUE!</v>
      </c>
      <c r="AQ1130" s="1"/>
      <c r="AT1130" s="1"/>
      <c r="AU1130" s="1"/>
    </row>
    <row r="1131" spans="1:16383">
      <c r="H1131" s="2" t="s">
        <v>273</v>
      </c>
      <c r="I1131" s="2" t="e">
        <f t="shared" ref="I1131:S1131" si="113">I1124/2</f>
        <v>#VALUE!</v>
      </c>
      <c r="J1131" s="2" t="e">
        <f t="shared" si="113"/>
        <v>#VALUE!</v>
      </c>
      <c r="K1131" s="2" t="e">
        <f t="shared" si="113"/>
        <v>#VALUE!</v>
      </c>
      <c r="L1131" s="2" t="e">
        <f t="shared" si="113"/>
        <v>#VALUE!</v>
      </c>
      <c r="M1131" s="1" t="e">
        <f t="shared" si="113"/>
        <v>#VALUE!</v>
      </c>
      <c r="N1131" s="1" t="e">
        <f t="shared" si="113"/>
        <v>#VALUE!</v>
      </c>
      <c r="O1131" s="1" t="e">
        <f t="shared" si="113"/>
        <v>#VALUE!</v>
      </c>
      <c r="P1131" s="1" t="e">
        <f t="shared" si="113"/>
        <v>#VALUE!</v>
      </c>
      <c r="Q1131" s="1" t="e">
        <f t="shared" si="113"/>
        <v>#VALUE!</v>
      </c>
      <c r="R1131" s="1" t="e">
        <f t="shared" si="113"/>
        <v>#VALUE!</v>
      </c>
      <c r="S1131" s="1" t="e">
        <f t="shared" si="113"/>
        <v>#VALUE!</v>
      </c>
      <c r="W1131" s="1" t="e">
        <f>W1124/2</f>
        <v>#VALUE!</v>
      </c>
      <c r="AQ1131" s="1"/>
      <c r="AT1131" s="1"/>
      <c r="AU1131" s="1"/>
    </row>
    <row r="1132" spans="1:16383">
      <c r="H1132" s="2" t="s">
        <v>274</v>
      </c>
      <c r="I1132" s="2" t="e">
        <f t="shared" ref="I1132:S1132" si="114">I1125/2</f>
        <v>#VALUE!</v>
      </c>
      <c r="J1132" s="2" t="e">
        <f t="shared" si="114"/>
        <v>#VALUE!</v>
      </c>
      <c r="K1132" s="2" t="e">
        <f t="shared" si="114"/>
        <v>#VALUE!</v>
      </c>
      <c r="L1132" s="2" t="e">
        <f t="shared" si="114"/>
        <v>#VALUE!</v>
      </c>
      <c r="M1132" s="1" t="e">
        <f t="shared" si="114"/>
        <v>#VALUE!</v>
      </c>
      <c r="N1132" s="1" t="e">
        <f t="shared" si="114"/>
        <v>#VALUE!</v>
      </c>
      <c r="O1132" s="1" t="e">
        <f t="shared" si="114"/>
        <v>#VALUE!</v>
      </c>
      <c r="P1132" s="1" t="e">
        <f t="shared" si="114"/>
        <v>#VALUE!</v>
      </c>
      <c r="Q1132" s="1" t="e">
        <f t="shared" si="114"/>
        <v>#VALUE!</v>
      </c>
      <c r="R1132" s="1" t="e">
        <f t="shared" si="114"/>
        <v>#VALUE!</v>
      </c>
      <c r="S1132" s="1" t="e">
        <f t="shared" si="114"/>
        <v>#VALUE!</v>
      </c>
      <c r="W1132" s="1" t="e">
        <f>W1125/2</f>
        <v>#VALUE!</v>
      </c>
      <c r="AQ1132" s="1"/>
      <c r="AT1132" s="1"/>
      <c r="AU1132" s="1"/>
    </row>
    <row r="1133" spans="1:16383">
      <c r="H1133" s="2" t="s">
        <v>275</v>
      </c>
      <c r="I1133" s="2" t="e">
        <f t="shared" ref="I1133:S1133" si="115">I1126/2</f>
        <v>#VALUE!</v>
      </c>
      <c r="J1133" s="2" t="e">
        <f t="shared" si="115"/>
        <v>#VALUE!</v>
      </c>
      <c r="K1133" s="2" t="e">
        <f t="shared" si="115"/>
        <v>#VALUE!</v>
      </c>
      <c r="L1133" s="2" t="e">
        <f t="shared" si="115"/>
        <v>#VALUE!</v>
      </c>
      <c r="M1133" s="1" t="e">
        <f t="shared" si="115"/>
        <v>#VALUE!</v>
      </c>
      <c r="N1133" s="1" t="e">
        <f t="shared" si="115"/>
        <v>#VALUE!</v>
      </c>
      <c r="O1133" s="1" t="e">
        <f t="shared" si="115"/>
        <v>#VALUE!</v>
      </c>
      <c r="P1133" s="1" t="e">
        <f t="shared" si="115"/>
        <v>#VALUE!</v>
      </c>
      <c r="Q1133" s="1" t="e">
        <f t="shared" si="115"/>
        <v>#VALUE!</v>
      </c>
      <c r="R1133" s="1" t="e">
        <f t="shared" si="115"/>
        <v>#VALUE!</v>
      </c>
      <c r="S1133" s="1" t="e">
        <f t="shared" si="115"/>
        <v>#VALUE!</v>
      </c>
      <c r="W1133" s="1" t="e">
        <f>W1126/2</f>
        <v>#VALUE!</v>
      </c>
      <c r="AQ1133" s="1"/>
      <c r="AT1133" s="1"/>
      <c r="AU1133" s="1"/>
    </row>
    <row r="1134" spans="1:16383">
      <c r="H1134" s="2" t="s">
        <v>276</v>
      </c>
      <c r="I1134" s="2" t="e">
        <f t="shared" ref="I1134:S1134" si="116">I1127/2</f>
        <v>#VALUE!</v>
      </c>
      <c r="J1134" s="2" t="e">
        <f t="shared" si="116"/>
        <v>#VALUE!</v>
      </c>
      <c r="K1134" s="2" t="e">
        <f t="shared" si="116"/>
        <v>#VALUE!</v>
      </c>
      <c r="L1134" s="2" t="e">
        <f t="shared" si="116"/>
        <v>#VALUE!</v>
      </c>
      <c r="M1134" s="1" t="e">
        <f t="shared" si="116"/>
        <v>#VALUE!</v>
      </c>
      <c r="N1134" s="1" t="e">
        <f t="shared" si="116"/>
        <v>#VALUE!</v>
      </c>
      <c r="O1134" s="1" t="e">
        <f t="shared" si="116"/>
        <v>#VALUE!</v>
      </c>
      <c r="P1134" s="1" t="e">
        <f t="shared" si="116"/>
        <v>#VALUE!</v>
      </c>
      <c r="Q1134" s="1" t="e">
        <f t="shared" si="116"/>
        <v>#VALUE!</v>
      </c>
      <c r="R1134" s="1" t="e">
        <f t="shared" si="116"/>
        <v>#VALUE!</v>
      </c>
      <c r="S1134" s="1" t="e">
        <f t="shared" si="116"/>
        <v>#VALUE!</v>
      </c>
      <c r="W1134" s="1" t="e">
        <f>W1127/2</f>
        <v>#VALUE!</v>
      </c>
      <c r="AQ1134" s="1"/>
      <c r="AT1134" s="1"/>
      <c r="AU1134" s="1"/>
    </row>
    <row r="1135" spans="1:16383">
      <c r="H1135" s="2" t="s">
        <v>277</v>
      </c>
      <c r="I1135" s="2" t="e">
        <f t="shared" ref="I1135:S1135" si="117">I1128/2</f>
        <v>#VALUE!</v>
      </c>
      <c r="J1135" s="2" t="e">
        <f t="shared" si="117"/>
        <v>#VALUE!</v>
      </c>
      <c r="K1135" s="2" t="e">
        <f t="shared" si="117"/>
        <v>#VALUE!</v>
      </c>
      <c r="L1135" s="2" t="e">
        <f t="shared" si="117"/>
        <v>#VALUE!</v>
      </c>
      <c r="M1135" s="1" t="e">
        <f t="shared" si="117"/>
        <v>#VALUE!</v>
      </c>
      <c r="N1135" s="1" t="e">
        <f t="shared" si="117"/>
        <v>#VALUE!</v>
      </c>
      <c r="O1135" s="1" t="e">
        <f t="shared" si="117"/>
        <v>#VALUE!</v>
      </c>
      <c r="P1135" s="1" t="e">
        <f t="shared" si="117"/>
        <v>#VALUE!</v>
      </c>
      <c r="Q1135" s="1" t="e">
        <f t="shared" si="117"/>
        <v>#VALUE!</v>
      </c>
      <c r="R1135" s="1" t="e">
        <f t="shared" si="117"/>
        <v>#VALUE!</v>
      </c>
      <c r="S1135" s="1" t="e">
        <f t="shared" si="117"/>
        <v>#VALUE!</v>
      </c>
      <c r="W1135" s="1" t="e">
        <f>W1128/2</f>
        <v>#VALUE!</v>
      </c>
    </row>
    <row r="1136" spans="1:16383">
      <c r="AQ1136" s="1"/>
      <c r="AT1136" s="1"/>
      <c r="AU1136" s="1"/>
    </row>
    <row r="1137" spans="3:47">
      <c r="I1137" s="2">
        <v>972</v>
      </c>
      <c r="J1137" s="2">
        <v>900</v>
      </c>
      <c r="K1137" s="2">
        <v>558</v>
      </c>
      <c r="L1137" s="2">
        <v>306</v>
      </c>
      <c r="M1137" s="1">
        <v>473</v>
      </c>
      <c r="N1137" s="1">
        <v>589</v>
      </c>
      <c r="O1137" s="1">
        <v>577</v>
      </c>
      <c r="P1137" s="1">
        <v>309</v>
      </c>
      <c r="Q1137" s="1">
        <v>543</v>
      </c>
      <c r="R1137" s="1">
        <v>570</v>
      </c>
      <c r="AQ1137" s="1"/>
      <c r="AT1137" s="1"/>
      <c r="AU1137" s="1"/>
    </row>
    <row r="1138" spans="3:47">
      <c r="I1138" s="2">
        <v>258</v>
      </c>
      <c r="J1138" s="2">
        <v>312</v>
      </c>
      <c r="K1138" s="2">
        <v>258</v>
      </c>
      <c r="L1138" s="2">
        <v>156</v>
      </c>
      <c r="M1138" s="1">
        <v>107</v>
      </c>
      <c r="N1138" s="1">
        <v>157</v>
      </c>
      <c r="O1138" s="1">
        <v>132</v>
      </c>
      <c r="P1138" s="1">
        <v>87</v>
      </c>
      <c r="Q1138" s="1">
        <v>147</v>
      </c>
      <c r="R1138" s="1">
        <v>150</v>
      </c>
      <c r="AQ1138" s="1"/>
      <c r="AT1138" s="1"/>
      <c r="AU1138" s="1"/>
    </row>
    <row r="1139" spans="3:47">
      <c r="I1139" s="2">
        <v>714</v>
      </c>
      <c r="J1139" s="2">
        <v>588</v>
      </c>
      <c r="K1139" s="2">
        <v>300</v>
      </c>
      <c r="L1139" s="2">
        <v>150</v>
      </c>
      <c r="M1139" s="1">
        <v>366</v>
      </c>
      <c r="N1139" s="1">
        <v>432</v>
      </c>
      <c r="O1139" s="1">
        <v>445</v>
      </c>
      <c r="P1139" s="1">
        <v>222</v>
      </c>
      <c r="Q1139" s="1">
        <v>396</v>
      </c>
      <c r="R1139" s="1">
        <v>420</v>
      </c>
      <c r="AQ1139" s="1"/>
      <c r="AT1139" s="1"/>
      <c r="AU1139" s="1"/>
    </row>
    <row r="1140" spans="3:47">
      <c r="I1140" s="2">
        <v>60</v>
      </c>
      <c r="J1140" s="2">
        <v>0</v>
      </c>
      <c r="K1140" s="2">
        <v>60</v>
      </c>
      <c r="L1140" s="2">
        <v>60</v>
      </c>
      <c r="M1140" s="1">
        <v>36</v>
      </c>
      <c r="N1140" s="1">
        <v>49</v>
      </c>
      <c r="O1140" s="1">
        <v>36</v>
      </c>
      <c r="P1140" s="1">
        <v>24</v>
      </c>
      <c r="Q1140" s="1">
        <v>49</v>
      </c>
      <c r="R1140" s="1">
        <v>24</v>
      </c>
      <c r="AQ1140" s="1"/>
      <c r="AT1140" s="1"/>
      <c r="AU1140" s="1"/>
    </row>
    <row r="1141" spans="3:47">
      <c r="I1141" s="2">
        <v>198</v>
      </c>
      <c r="J1141" s="2">
        <v>312</v>
      </c>
      <c r="K1141" s="2">
        <v>198</v>
      </c>
      <c r="L1141" s="2">
        <v>96</v>
      </c>
      <c r="M1141" s="1">
        <v>71</v>
      </c>
      <c r="N1141" s="1">
        <v>109</v>
      </c>
      <c r="O1141" s="1">
        <v>96</v>
      </c>
      <c r="P1141" s="1">
        <v>63</v>
      </c>
      <c r="Q1141" s="1">
        <v>99</v>
      </c>
      <c r="R1141" s="1">
        <v>126</v>
      </c>
    </row>
    <row r="1145" spans="3:47">
      <c r="I1145" s="2">
        <f t="shared" ref="I1145:R1145" si="118">SUBTOTAL(9,I209:I211,I1070:I1079)</f>
        <v>216</v>
      </c>
      <c r="J1145" s="2">
        <f t="shared" si="118"/>
        <v>168</v>
      </c>
      <c r="K1145" s="2">
        <f t="shared" si="118"/>
        <v>0</v>
      </c>
      <c r="L1145" s="2">
        <f t="shared" si="118"/>
        <v>219</v>
      </c>
      <c r="M1145" s="31">
        <f t="shared" si="118"/>
        <v>198</v>
      </c>
      <c r="N1145" s="31">
        <f t="shared" si="118"/>
        <v>341</v>
      </c>
      <c r="O1145" s="31">
        <f t="shared" si="118"/>
        <v>291</v>
      </c>
      <c r="P1145" s="31">
        <f t="shared" si="118"/>
        <v>289</v>
      </c>
      <c r="Q1145" s="31">
        <f t="shared" si="118"/>
        <v>313</v>
      </c>
      <c r="R1145" s="31">
        <f t="shared" si="118"/>
        <v>144</v>
      </c>
    </row>
    <row r="1147" spans="3:47">
      <c r="H1147" s="2" t="s">
        <v>288</v>
      </c>
      <c r="I1147" s="50">
        <f t="shared" ref="I1147:V1147" si="119">SUBTOTAL(9,I130:I656)</f>
        <v>1495</v>
      </c>
      <c r="J1147" s="50">
        <f t="shared" si="119"/>
        <v>1772</v>
      </c>
      <c r="K1147" s="50">
        <f t="shared" si="119"/>
        <v>1288</v>
      </c>
      <c r="L1147" s="50">
        <f t="shared" si="119"/>
        <v>1579</v>
      </c>
      <c r="M1147" s="35">
        <f t="shared" si="119"/>
        <v>1342</v>
      </c>
      <c r="N1147" s="35">
        <f t="shared" si="119"/>
        <v>1477</v>
      </c>
      <c r="O1147" s="35">
        <f t="shared" si="119"/>
        <v>1275</v>
      </c>
      <c r="P1147" s="35">
        <f t="shared" si="119"/>
        <v>1605</v>
      </c>
      <c r="Q1147" s="35">
        <f t="shared" si="119"/>
        <v>1538</v>
      </c>
      <c r="R1147" s="35">
        <f t="shared" si="119"/>
        <v>1581</v>
      </c>
      <c r="S1147" s="35">
        <f t="shared" si="119"/>
        <v>1366</v>
      </c>
      <c r="T1147" s="35">
        <f t="shared" si="119"/>
        <v>1599</v>
      </c>
      <c r="U1147" s="35"/>
      <c r="V1147" s="35">
        <f t="shared" si="119"/>
        <v>19071</v>
      </c>
    </row>
    <row r="1151" spans="3:47">
      <c r="C1151" s="33"/>
      <c r="D1151" s="33"/>
      <c r="E1151" s="255"/>
    </row>
    <row r="1152" spans="3:47">
      <c r="C1152" s="33"/>
      <c r="D1152" s="33"/>
      <c r="E1152" s="255"/>
    </row>
    <row r="1153" spans="3:5">
      <c r="C1153" s="33"/>
      <c r="D1153" s="33"/>
      <c r="E1153" s="255"/>
    </row>
    <row r="1154" spans="3:5">
      <c r="C1154" s="33"/>
      <c r="D1154" s="33"/>
      <c r="E1154" s="255"/>
    </row>
    <row r="1155" spans="3:5">
      <c r="C1155" s="58"/>
      <c r="D1155" s="33"/>
      <c r="E1155" s="255"/>
    </row>
    <row r="1156" spans="3:5">
      <c r="C1156" s="34"/>
      <c r="D1156" s="33"/>
      <c r="E1156" s="255"/>
    </row>
    <row r="1157" spans="3:5">
      <c r="C1157" s="34"/>
      <c r="D1157" s="33"/>
      <c r="E1157" s="255"/>
    </row>
    <row r="1158" spans="3:5">
      <c r="C1158" s="34"/>
      <c r="D1158" s="33"/>
      <c r="E1158" s="255"/>
    </row>
    <row r="1159" spans="3:5">
      <c r="C1159" s="34"/>
      <c r="D1159" s="33"/>
      <c r="E1159" s="255"/>
    </row>
    <row r="1160" spans="3:5">
      <c r="C1160" s="34"/>
      <c r="D1160" s="33"/>
      <c r="E1160" s="255"/>
    </row>
    <row r="1161" spans="3:5">
      <c r="C1161" s="58"/>
      <c r="D1161" s="33"/>
      <c r="E1161" s="255"/>
    </row>
    <row r="1162" spans="3:5">
      <c r="C1162" s="58"/>
      <c r="D1162" s="33"/>
      <c r="E1162" s="255"/>
    </row>
    <row r="1163" spans="3:5">
      <c r="C1163" s="58"/>
      <c r="D1163" s="33"/>
      <c r="E1163" s="248"/>
    </row>
    <row r="1164" spans="3:5">
      <c r="C1164" s="59"/>
      <c r="D1164" s="33"/>
      <c r="E1164" s="248"/>
    </row>
    <row r="1165" spans="3:5">
      <c r="C1165" s="59"/>
      <c r="D1165" s="33"/>
      <c r="E1165" s="248"/>
    </row>
    <row r="1166" spans="3:5">
      <c r="C1166" s="59"/>
      <c r="D1166" s="33"/>
      <c r="E1166" s="248"/>
    </row>
    <row r="1167" spans="3:5">
      <c r="C1167" s="59"/>
      <c r="D1167" s="33"/>
      <c r="E1167" s="248"/>
    </row>
    <row r="1168" spans="3:5">
      <c r="C1168" s="59"/>
      <c r="D1168" s="33"/>
      <c r="E1168" s="248"/>
    </row>
    <row r="1169" spans="3:5">
      <c r="C1169" s="59"/>
      <c r="D1169" s="33"/>
      <c r="E1169" s="248"/>
    </row>
    <row r="1170" spans="3:5">
      <c r="C1170" s="59"/>
      <c r="D1170" s="33"/>
      <c r="E1170" s="248"/>
    </row>
    <row r="1171" spans="3:5">
      <c r="C1171" s="59"/>
      <c r="D1171" s="33"/>
      <c r="E1171" s="248"/>
    </row>
    <row r="1172" spans="3:5">
      <c r="C1172" s="59"/>
      <c r="D1172" s="33"/>
      <c r="E1172" s="248"/>
    </row>
    <row r="1173" spans="3:5">
      <c r="C1173" s="59"/>
      <c r="D1173" s="33"/>
      <c r="E1173" s="248"/>
    </row>
    <row r="1174" spans="3:5">
      <c r="C1174" s="59"/>
      <c r="D1174" s="33"/>
      <c r="E1174" s="248"/>
    </row>
    <row r="1175" spans="3:5">
      <c r="C1175" s="59"/>
      <c r="D1175" s="33"/>
      <c r="E1175" s="248"/>
    </row>
    <row r="1176" spans="3:5">
      <c r="C1176" s="59"/>
      <c r="D1176" s="33"/>
      <c r="E1176" s="248"/>
    </row>
    <row r="1177" spans="3:5">
      <c r="C1177" s="59"/>
      <c r="D1177" s="33"/>
      <c r="E1177" s="248"/>
    </row>
    <row r="1178" spans="3:5">
      <c r="C1178" s="59"/>
      <c r="D1178" s="33"/>
      <c r="E1178" s="248"/>
    </row>
    <row r="1179" spans="3:5">
      <c r="E1179" s="248"/>
    </row>
    <row r="1180" spans="3:5">
      <c r="E1180" s="248"/>
    </row>
    <row r="1181" spans="3:5">
      <c r="E1181" s="248"/>
    </row>
    <row r="1182" spans="3:5">
      <c r="E1182" s="248"/>
    </row>
    <row r="1183" spans="3:5">
      <c r="E1183" s="248"/>
    </row>
  </sheetData>
  <autoFilter ref="A4:XFC829"/>
  <sortState ref="A105:AS130">
    <sortCondition ref="J105:J130"/>
    <sortCondition ref="A105:A130"/>
  </sortState>
  <mergeCells count="2">
    <mergeCell ref="AG3:AG4"/>
    <mergeCell ref="AH3:AI3"/>
  </mergeCells>
  <phoneticPr fontId="51"/>
  <pageMargins left="0.19685039370078741" right="0.19685039370078741" top="0.43307086614173229" bottom="0.39370078740157483" header="0.19685039370078741" footer="0.19685039370078741"/>
  <pageSetup paperSize="9" scale="10" orientation="landscape" r:id="rId1"/>
  <headerFooter>
    <oddFooter>&amp;R&amp;Z&amp;F&amp;F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AD42"/>
  <sheetViews>
    <sheetView topLeftCell="A15" zoomScale="115" zoomScaleNormal="115" workbookViewId="0">
      <selection activeCell="R30" sqref="R30"/>
    </sheetView>
  </sheetViews>
  <sheetFormatPr defaultColWidth="6.625" defaultRowHeight="13.5"/>
  <cols>
    <col min="1" max="1" width="1.875" customWidth="1"/>
    <col min="2" max="2" width="3.5" customWidth="1"/>
    <col min="3" max="3" width="9.5" style="29" customWidth="1"/>
    <col min="4" max="22" width="6.625" style="29" customWidth="1"/>
    <col min="23" max="24" width="6.625" style="29"/>
  </cols>
  <sheetData>
    <row r="1" spans="2:30">
      <c r="V1" s="630" t="s">
        <v>663</v>
      </c>
      <c r="W1" s="630"/>
      <c r="X1" s="630"/>
    </row>
    <row r="2" spans="2:30" ht="18.75">
      <c r="B2" s="36" t="s">
        <v>465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8"/>
      <c r="T2" s="37"/>
      <c r="U2" s="37"/>
      <c r="V2" s="79" t="s">
        <v>664</v>
      </c>
      <c r="W2" s="78" t="s">
        <v>666</v>
      </c>
      <c r="X2" s="78" t="s">
        <v>665</v>
      </c>
      <c r="AA2" s="29" t="s">
        <v>461</v>
      </c>
      <c r="AB2" s="29" t="s">
        <v>922</v>
      </c>
    </row>
    <row r="3" spans="2:30" ht="18.75">
      <c r="D3" s="36"/>
      <c r="E3" s="37"/>
      <c r="F3" s="37" t="s">
        <v>289</v>
      </c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8"/>
      <c r="T3" s="37"/>
      <c r="U3" s="37"/>
      <c r="V3" s="632" t="s">
        <v>667</v>
      </c>
      <c r="W3" s="633"/>
      <c r="X3" s="634" t="s">
        <v>459</v>
      </c>
      <c r="AA3" s="29" t="s">
        <v>463</v>
      </c>
      <c r="AB3" s="29" t="s">
        <v>923</v>
      </c>
    </row>
    <row r="4" spans="2:30" ht="18.75">
      <c r="D4" s="36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8"/>
      <c r="T4" s="37"/>
      <c r="U4" s="37"/>
      <c r="V4" s="632"/>
      <c r="W4" s="633"/>
      <c r="X4" s="634"/>
    </row>
    <row r="5" spans="2:30" ht="24.75" customHeight="1">
      <c r="C5" t="s">
        <v>464</v>
      </c>
      <c r="D5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8"/>
      <c r="T5" s="37"/>
      <c r="U5" s="37"/>
      <c r="V5" s="37"/>
    </row>
    <row r="6" spans="2:30">
      <c r="D6" s="627" t="s">
        <v>442</v>
      </c>
      <c r="E6" s="628"/>
      <c r="F6" s="628"/>
      <c r="G6" s="628"/>
      <c r="H6" s="628"/>
      <c r="I6" s="629"/>
      <c r="J6" s="619"/>
      <c r="K6" s="635" t="s">
        <v>443</v>
      </c>
      <c r="L6" s="637"/>
      <c r="M6" s="631" t="s">
        <v>444</v>
      </c>
      <c r="N6" s="631"/>
      <c r="O6" s="631"/>
      <c r="P6" s="635" t="s">
        <v>662</v>
      </c>
      <c r="Q6" s="636"/>
      <c r="R6" s="637"/>
      <c r="S6" s="627" t="s">
        <v>668</v>
      </c>
      <c r="T6" s="629"/>
      <c r="U6" s="77" t="s">
        <v>460</v>
      </c>
      <c r="V6" s="40" t="s">
        <v>368</v>
      </c>
      <c r="W6" s="635" t="s">
        <v>447</v>
      </c>
      <c r="X6" s="636"/>
      <c r="Y6" s="636"/>
      <c r="Z6" s="636"/>
      <c r="AA6" s="637"/>
    </row>
    <row r="7" spans="2:30" ht="24.75" customHeight="1">
      <c r="D7" s="150" t="s">
        <v>908</v>
      </c>
      <c r="E7" s="150" t="s">
        <v>988</v>
      </c>
      <c r="F7" s="150" t="s">
        <v>906</v>
      </c>
      <c r="G7" s="150" t="s">
        <v>920</v>
      </c>
      <c r="H7" s="150" t="s">
        <v>989</v>
      </c>
      <c r="I7" s="150" t="s">
        <v>921</v>
      </c>
      <c r="J7" s="150" t="s">
        <v>1687</v>
      </c>
      <c r="K7" s="150" t="s">
        <v>919</v>
      </c>
      <c r="L7" s="150" t="s">
        <v>1359</v>
      </c>
      <c r="M7" s="150" t="s">
        <v>918</v>
      </c>
      <c r="N7" s="156" t="s">
        <v>930</v>
      </c>
      <c r="O7" s="150" t="s">
        <v>917</v>
      </c>
      <c r="P7" s="150" t="s">
        <v>916</v>
      </c>
      <c r="Q7" s="150" t="s">
        <v>915</v>
      </c>
      <c r="R7" s="150" t="s">
        <v>914</v>
      </c>
      <c r="S7" s="150" t="s">
        <v>913</v>
      </c>
      <c r="T7" s="150" t="s">
        <v>1537</v>
      </c>
      <c r="U7" s="150" t="s">
        <v>912</v>
      </c>
      <c r="V7" s="150" t="s">
        <v>911</v>
      </c>
      <c r="W7" s="150" t="s">
        <v>990</v>
      </c>
      <c r="X7" s="150" t="s">
        <v>909</v>
      </c>
      <c r="Y7" s="151" t="s">
        <v>907</v>
      </c>
      <c r="Z7" s="150" t="s">
        <v>910</v>
      </c>
      <c r="AA7" s="150" t="s">
        <v>974</v>
      </c>
      <c r="AC7" s="29"/>
    </row>
    <row r="8" spans="2:30" ht="24.75" customHeight="1">
      <c r="C8" s="76" t="s">
        <v>446</v>
      </c>
      <c r="D8" s="78" t="s">
        <v>462</v>
      </c>
      <c r="E8" s="134" t="s">
        <v>14</v>
      </c>
      <c r="F8" s="134" t="s">
        <v>14</v>
      </c>
      <c r="G8" s="78" t="s">
        <v>14</v>
      </c>
      <c r="H8" s="234" t="s">
        <v>14</v>
      </c>
      <c r="I8" s="124" t="s">
        <v>14</v>
      </c>
      <c r="J8" s="620" t="s">
        <v>14</v>
      </c>
      <c r="K8" s="134" t="s">
        <v>14</v>
      </c>
      <c r="L8" s="322" t="s">
        <v>462</v>
      </c>
      <c r="M8" s="78" t="s">
        <v>462</v>
      </c>
      <c r="N8" s="155" t="s">
        <v>462</v>
      </c>
      <c r="O8" s="78" t="s">
        <v>462</v>
      </c>
      <c r="P8" s="134" t="s">
        <v>462</v>
      </c>
      <c r="Q8" s="122" t="s">
        <v>462</v>
      </c>
      <c r="R8" s="113" t="s">
        <v>14</v>
      </c>
      <c r="S8" s="127" t="s">
        <v>14</v>
      </c>
      <c r="T8" s="113" t="s">
        <v>462</v>
      </c>
      <c r="U8" s="122" t="s">
        <v>462</v>
      </c>
      <c r="V8" s="134" t="s">
        <v>14</v>
      </c>
      <c r="W8" s="123" t="s">
        <v>14</v>
      </c>
      <c r="X8" s="121" t="s">
        <v>462</v>
      </c>
      <c r="Y8" s="121" t="s">
        <v>14</v>
      </c>
      <c r="Z8" s="134" t="s">
        <v>14</v>
      </c>
      <c r="AA8" s="79" t="s">
        <v>14</v>
      </c>
      <c r="AC8" s="29"/>
      <c r="AD8" s="29"/>
    </row>
    <row r="9" spans="2:30" ht="24.75" customHeight="1">
      <c r="C9" s="76" t="s">
        <v>445</v>
      </c>
      <c r="D9" s="78" t="s">
        <v>462</v>
      </c>
      <c r="E9" s="133" t="s">
        <v>14</v>
      </c>
      <c r="F9" s="131" t="s">
        <v>14</v>
      </c>
      <c r="G9" s="78" t="s">
        <v>462</v>
      </c>
      <c r="H9" s="234" t="s">
        <v>14</v>
      </c>
      <c r="I9" s="120" t="s">
        <v>14</v>
      </c>
      <c r="J9" s="620" t="s">
        <v>14</v>
      </c>
      <c r="K9" s="134" t="s">
        <v>14</v>
      </c>
      <c r="L9" s="322" t="s">
        <v>462</v>
      </c>
      <c r="M9" s="125" t="s">
        <v>462</v>
      </c>
      <c r="N9" s="155" t="s">
        <v>14</v>
      </c>
      <c r="O9" s="105" t="s">
        <v>14</v>
      </c>
      <c r="P9" s="78" t="s">
        <v>462</v>
      </c>
      <c r="Q9" s="78" t="s">
        <v>462</v>
      </c>
      <c r="R9" s="112" t="s">
        <v>462</v>
      </c>
      <c r="S9" s="91" t="s">
        <v>462</v>
      </c>
      <c r="T9" s="91" t="s">
        <v>462</v>
      </c>
      <c r="U9" s="78" t="s">
        <v>462</v>
      </c>
      <c r="V9" s="134" t="s">
        <v>14</v>
      </c>
      <c r="W9" s="132" t="s">
        <v>462</v>
      </c>
      <c r="X9" s="126" t="s">
        <v>462</v>
      </c>
      <c r="Y9" s="134" t="s">
        <v>14</v>
      </c>
      <c r="Z9" s="134" t="s">
        <v>14</v>
      </c>
      <c r="AA9" s="79" t="s">
        <v>14</v>
      </c>
      <c r="AC9" s="29"/>
      <c r="AD9" s="29"/>
    </row>
    <row r="10" spans="2:30" ht="24.75" customHeight="1">
      <c r="F10"/>
      <c r="G10"/>
      <c r="H10"/>
      <c r="I10" s="37"/>
      <c r="J10" s="37"/>
      <c r="K10" s="37"/>
      <c r="L10" s="37"/>
      <c r="M10" s="37"/>
      <c r="N10" s="37"/>
      <c r="Q10" s="37"/>
      <c r="R10" s="37"/>
      <c r="S10" s="38"/>
      <c r="T10" s="37"/>
      <c r="U10" s="37"/>
      <c r="V10" s="37"/>
    </row>
    <row r="11" spans="2:30" ht="24.75" customHeight="1">
      <c r="D11"/>
      <c r="F11"/>
      <c r="G11"/>
      <c r="H11"/>
      <c r="I11" s="37"/>
      <c r="J11" s="37"/>
      <c r="K11" s="37"/>
      <c r="L11" s="37"/>
      <c r="M11" s="37"/>
      <c r="N11" s="37"/>
      <c r="Q11" s="37"/>
      <c r="R11" s="37"/>
      <c r="S11" s="38"/>
      <c r="T11" s="37"/>
      <c r="U11" s="37"/>
      <c r="V11" s="37"/>
    </row>
    <row r="12" spans="2:30" ht="17.25">
      <c r="C12" s="39" t="s">
        <v>300</v>
      </c>
    </row>
    <row r="18" spans="2:4" ht="11.25" customHeight="1"/>
    <row r="19" spans="2:4" ht="11.25" customHeight="1"/>
    <row r="20" spans="2:4" ht="18.600000000000001" customHeight="1"/>
    <row r="22" spans="2:4" ht="13.9" customHeight="1">
      <c r="B22" t="s">
        <v>1685</v>
      </c>
    </row>
    <row r="23" spans="2:4" ht="11.25" customHeight="1">
      <c r="B23" t="s">
        <v>1688</v>
      </c>
    </row>
    <row r="25" spans="2:4" ht="18.75">
      <c r="C25" s="289"/>
    </row>
    <row r="26" spans="2:4" ht="11.25" customHeight="1">
      <c r="C26" s="290"/>
    </row>
    <row r="27" spans="2:4" ht="18.75">
      <c r="C27" s="290"/>
    </row>
    <row r="28" spans="2:4" ht="18.75">
      <c r="C28" s="289"/>
    </row>
    <row r="29" spans="2:4" ht="18.75">
      <c r="C29" s="290"/>
      <c r="D29" s="289"/>
    </row>
    <row r="30" spans="2:4" ht="18.75">
      <c r="C30" s="289"/>
      <c r="D30" s="289"/>
    </row>
    <row r="31" spans="2:4" ht="18.75">
      <c r="C31" s="289"/>
      <c r="D31" s="289"/>
    </row>
    <row r="32" spans="2:4" ht="18.75">
      <c r="C32" s="289"/>
      <c r="D32" s="290"/>
    </row>
    <row r="33" spans="2:4" ht="18.75">
      <c r="C33" s="289"/>
      <c r="D33" s="289"/>
    </row>
    <row r="34" spans="2:4" ht="18.75">
      <c r="C34" s="289"/>
      <c r="D34" s="289"/>
    </row>
    <row r="35" spans="2:4" ht="18.75">
      <c r="B35" t="s">
        <v>1686</v>
      </c>
      <c r="C35" s="289"/>
      <c r="D35" s="289"/>
    </row>
    <row r="36" spans="2:4" ht="18.75">
      <c r="C36" s="289"/>
    </row>
    <row r="37" spans="2:4" ht="18.75">
      <c r="C37" s="289"/>
    </row>
    <row r="38" spans="2:4" ht="18.75">
      <c r="C38" s="289"/>
    </row>
    <row r="39" spans="2:4" ht="18.75">
      <c r="C39" s="289"/>
    </row>
    <row r="40" spans="2:4" ht="18.75">
      <c r="C40" s="289"/>
    </row>
    <row r="41" spans="2:4" ht="18.75">
      <c r="C41" s="289"/>
    </row>
    <row r="42" spans="2:4" ht="18.75">
      <c r="C42" s="289"/>
    </row>
  </sheetData>
  <mergeCells count="10">
    <mergeCell ref="D6:I6"/>
    <mergeCell ref="V1:X1"/>
    <mergeCell ref="M6:O6"/>
    <mergeCell ref="V3:V4"/>
    <mergeCell ref="W3:W4"/>
    <mergeCell ref="X3:X4"/>
    <mergeCell ref="S6:T6"/>
    <mergeCell ref="P6:R6"/>
    <mergeCell ref="W6:AA6"/>
    <mergeCell ref="K6:L6"/>
  </mergeCells>
  <phoneticPr fontId="51"/>
  <conditionalFormatting sqref="AA8:AA9 D8:D9 T8:U8 M8:N9 G8:H9 O8:R8 O9:U9">
    <cfRule type="cellIs" dxfId="53" priority="227" operator="equal">
      <formula>"―"</formula>
    </cfRule>
    <cfRule type="cellIs" dxfId="52" priority="228" operator="equal">
      <formula>"○"</formula>
    </cfRule>
  </conditionalFormatting>
  <conditionalFormatting sqref="I9:J9">
    <cfRule type="cellIs" dxfId="51" priority="115" operator="equal">
      <formula>"―"</formula>
    </cfRule>
    <cfRule type="cellIs" dxfId="50" priority="116" operator="equal">
      <formula>"○"</formula>
    </cfRule>
  </conditionalFormatting>
  <conditionalFormatting sqref="X8:Y8">
    <cfRule type="cellIs" dxfId="49" priority="101" operator="equal">
      <formula>"―"</formula>
    </cfRule>
    <cfRule type="cellIs" dxfId="48" priority="102" operator="equal">
      <formula>"○"</formula>
    </cfRule>
  </conditionalFormatting>
  <conditionalFormatting sqref="W8">
    <cfRule type="cellIs" dxfId="47" priority="87" operator="equal">
      <formula>"―"</formula>
    </cfRule>
    <cfRule type="cellIs" dxfId="46" priority="88" operator="equal">
      <formula>"○"</formula>
    </cfRule>
  </conditionalFormatting>
  <conditionalFormatting sqref="I8:J8">
    <cfRule type="cellIs" dxfId="45" priority="81" operator="equal">
      <formula>"―"</formula>
    </cfRule>
    <cfRule type="cellIs" dxfId="44" priority="82" operator="equal">
      <formula>"○"</formula>
    </cfRule>
  </conditionalFormatting>
  <conditionalFormatting sqref="X9">
    <cfRule type="cellIs" dxfId="43" priority="73" operator="equal">
      <formula>"―"</formula>
    </cfRule>
    <cfRule type="cellIs" dxfId="42" priority="74" operator="equal">
      <formula>"○"</formula>
    </cfRule>
  </conditionalFormatting>
  <conditionalFormatting sqref="S8">
    <cfRule type="cellIs" dxfId="41" priority="69" operator="equal">
      <formula>"―"</formula>
    </cfRule>
    <cfRule type="cellIs" dxfId="40" priority="70" operator="equal">
      <formula>"○"</formula>
    </cfRule>
  </conditionalFormatting>
  <conditionalFormatting sqref="F9">
    <cfRule type="cellIs" dxfId="39" priority="41" operator="equal">
      <formula>"―"</formula>
    </cfRule>
    <cfRule type="cellIs" dxfId="38" priority="42" operator="equal">
      <formula>"○"</formula>
    </cfRule>
  </conditionalFormatting>
  <conditionalFormatting sqref="W9">
    <cfRule type="cellIs" dxfId="37" priority="37" operator="equal">
      <formula>"―"</formula>
    </cfRule>
    <cfRule type="cellIs" dxfId="36" priority="38" operator="equal">
      <formula>"○"</formula>
    </cfRule>
  </conditionalFormatting>
  <conditionalFormatting sqref="E9">
    <cfRule type="cellIs" dxfId="35" priority="31" operator="equal">
      <formula>"―"</formula>
    </cfRule>
    <cfRule type="cellIs" dxfId="34" priority="32" operator="equal">
      <formula>"○"</formula>
    </cfRule>
  </conditionalFormatting>
  <conditionalFormatting sqref="K9:L9">
    <cfRule type="cellIs" dxfId="33" priority="19" operator="equal">
      <formula>"―"</formula>
    </cfRule>
    <cfRule type="cellIs" dxfId="32" priority="20" operator="equal">
      <formula>"○"</formula>
    </cfRule>
  </conditionalFormatting>
  <conditionalFormatting sqref="K8:L8">
    <cfRule type="cellIs" dxfId="31" priority="17" operator="equal">
      <formula>"―"</formula>
    </cfRule>
    <cfRule type="cellIs" dxfId="30" priority="18" operator="equal">
      <formula>"○"</formula>
    </cfRule>
  </conditionalFormatting>
  <conditionalFormatting sqref="F8">
    <cfRule type="cellIs" dxfId="29" priority="15" operator="equal">
      <formula>"―"</formula>
    </cfRule>
    <cfRule type="cellIs" dxfId="28" priority="16" operator="equal">
      <formula>"○"</formula>
    </cfRule>
  </conditionalFormatting>
  <conditionalFormatting sqref="E8">
    <cfRule type="cellIs" dxfId="27" priority="13" operator="equal">
      <formula>"―"</formula>
    </cfRule>
    <cfRule type="cellIs" dxfId="26" priority="14" operator="equal">
      <formula>"○"</formula>
    </cfRule>
  </conditionalFormatting>
  <conditionalFormatting sqref="Z9">
    <cfRule type="cellIs" dxfId="25" priority="9" operator="equal">
      <formula>"―"</formula>
    </cfRule>
    <cfRule type="cellIs" dxfId="24" priority="10" operator="equal">
      <formula>"○"</formula>
    </cfRule>
  </conditionalFormatting>
  <conditionalFormatting sqref="Z8">
    <cfRule type="cellIs" dxfId="23" priority="7" operator="equal">
      <formula>"―"</formula>
    </cfRule>
    <cfRule type="cellIs" dxfId="22" priority="8" operator="equal">
      <formula>"○"</formula>
    </cfRule>
  </conditionalFormatting>
  <conditionalFormatting sqref="V9">
    <cfRule type="cellIs" dxfId="21" priority="5" operator="equal">
      <formula>"―"</formula>
    </cfRule>
    <cfRule type="cellIs" dxfId="20" priority="6" operator="equal">
      <formula>"○"</formula>
    </cfRule>
  </conditionalFormatting>
  <conditionalFormatting sqref="V8">
    <cfRule type="cellIs" dxfId="19" priority="3" operator="equal">
      <formula>"―"</formula>
    </cfRule>
    <cfRule type="cellIs" dxfId="18" priority="4" operator="equal">
      <formula>"○"</formula>
    </cfRule>
  </conditionalFormatting>
  <conditionalFormatting sqref="Y9">
    <cfRule type="cellIs" dxfId="17" priority="1" operator="equal">
      <formula>"―"</formula>
    </cfRule>
    <cfRule type="cellIs" dxfId="16" priority="2" operator="equal">
      <formula>"○"</formula>
    </cfRule>
  </conditionalFormatting>
  <dataValidations count="1">
    <dataValidation type="list" allowBlank="1" showInputMessage="1" showErrorMessage="1" sqref="D8:AA9">
      <formula1>$AA$2:$AA$3</formula1>
    </dataValidation>
  </dataValidations>
  <pageMargins left="3.937007874015748E-2" right="3.937007874015748E-2" top="0.74803149606299213" bottom="0.74803149606299213" header="0.31496062992125984" footer="0.31496062992125984"/>
  <pageSetup paperSize="9" scale="66" fitToHeight="0" orientation="landscape" r:id="rId1"/>
  <headerFooter alignWithMargins="0">
    <oddFooter>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topLeftCell="B1" workbookViewId="0">
      <selection activeCell="G8" sqref="G2:G8"/>
    </sheetView>
  </sheetViews>
  <sheetFormatPr defaultColWidth="8.875" defaultRowHeight="18.75"/>
  <cols>
    <col min="1" max="1" width="8.875" style="602"/>
    <col min="2" max="2" width="7.5" style="602" bestFit="1" customWidth="1"/>
    <col min="3" max="3" width="14.125" style="602" bestFit="1" customWidth="1"/>
    <col min="4" max="4" width="26.75" style="602" bestFit="1" customWidth="1"/>
    <col min="5" max="5" width="9.75" style="602" bestFit="1" customWidth="1"/>
    <col min="6" max="6" width="16.875" style="602" bestFit="1" customWidth="1"/>
    <col min="7" max="7" width="16.875" style="602" customWidth="1"/>
    <col min="8" max="8" width="5.5" style="602" bestFit="1" customWidth="1"/>
    <col min="9" max="9" width="9" style="602" bestFit="1" customWidth="1"/>
    <col min="10" max="10" width="9.5" style="602" bestFit="1" customWidth="1"/>
    <col min="11" max="12" width="9.5" style="602" customWidth="1"/>
    <col min="13" max="17" width="6.5" style="602" bestFit="1" customWidth="1"/>
    <col min="18" max="18" width="7.625" style="602" bestFit="1" customWidth="1"/>
    <col min="19" max="21" width="6.5" style="602" bestFit="1" customWidth="1"/>
    <col min="22" max="22" width="7.625" style="602" bestFit="1" customWidth="1"/>
    <col min="23" max="16384" width="8.875" style="614"/>
  </cols>
  <sheetData>
    <row r="1" spans="1:22">
      <c r="A1" s="602" t="s">
        <v>433</v>
      </c>
      <c r="B1" s="603" t="s">
        <v>1</v>
      </c>
      <c r="C1" s="603" t="s">
        <v>401</v>
      </c>
      <c r="D1" s="603" t="s">
        <v>678</v>
      </c>
      <c r="E1" s="603" t="s">
        <v>679</v>
      </c>
      <c r="F1" s="603" t="s">
        <v>147</v>
      </c>
      <c r="G1" s="603" t="s">
        <v>834</v>
      </c>
      <c r="H1" s="603" t="s">
        <v>2</v>
      </c>
      <c r="I1" s="603" t="s">
        <v>3</v>
      </c>
      <c r="J1" s="603" t="s">
        <v>4</v>
      </c>
      <c r="K1" s="603" t="s">
        <v>835</v>
      </c>
      <c r="L1" s="603" t="s">
        <v>836</v>
      </c>
      <c r="M1" s="603" t="s">
        <v>1540</v>
      </c>
      <c r="N1" s="603" t="s">
        <v>1541</v>
      </c>
      <c r="O1" s="603" t="s">
        <v>1542</v>
      </c>
      <c r="P1" s="603" t="s">
        <v>1543</v>
      </c>
      <c r="Q1" s="603" t="s">
        <v>1584</v>
      </c>
      <c r="R1" s="603" t="s">
        <v>1585</v>
      </c>
      <c r="S1" s="603" t="s">
        <v>1586</v>
      </c>
      <c r="T1" s="603" t="s">
        <v>1587</v>
      </c>
      <c r="U1" s="603" t="s">
        <v>1588</v>
      </c>
      <c r="V1" s="603" t="s">
        <v>5</v>
      </c>
    </row>
    <row r="2" spans="1:22">
      <c r="A2" s="602">
        <v>3</v>
      </c>
      <c r="B2" s="614" t="s">
        <v>1189</v>
      </c>
      <c r="C2" s="614">
        <v>7552701721</v>
      </c>
      <c r="D2" s="602" t="s">
        <v>1186</v>
      </c>
      <c r="E2" s="602" t="s">
        <v>1367</v>
      </c>
      <c r="F2" s="602" t="s">
        <v>1591</v>
      </c>
      <c r="G2" s="614" t="s">
        <v>1160</v>
      </c>
      <c r="H2" s="602">
        <v>1</v>
      </c>
      <c r="I2" s="602" t="s">
        <v>1188</v>
      </c>
      <c r="J2" s="604" t="s">
        <v>11</v>
      </c>
      <c r="K2" s="621">
        <v>45911</v>
      </c>
      <c r="L2" s="604">
        <v>2</v>
      </c>
      <c r="M2" s="605"/>
      <c r="N2" s="606">
        <v>2</v>
      </c>
      <c r="O2" s="605"/>
      <c r="P2" s="605"/>
      <c r="Q2" s="605"/>
      <c r="R2" s="605"/>
      <c r="S2" s="605"/>
      <c r="T2" s="605"/>
      <c r="U2" s="605"/>
      <c r="V2" s="605">
        <v>2</v>
      </c>
    </row>
    <row r="3" spans="1:22">
      <c r="A3" s="602">
        <v>4</v>
      </c>
      <c r="B3" s="614" t="s">
        <v>1189</v>
      </c>
      <c r="C3" s="614">
        <v>7552701731</v>
      </c>
      <c r="D3" s="602" t="s">
        <v>1186</v>
      </c>
      <c r="E3" s="602" t="s">
        <v>1367</v>
      </c>
      <c r="F3" s="602" t="s">
        <v>1591</v>
      </c>
      <c r="G3" s="614" t="s">
        <v>1160</v>
      </c>
      <c r="H3" s="602">
        <v>1</v>
      </c>
      <c r="I3" s="602" t="s">
        <v>1188</v>
      </c>
      <c r="J3" s="604" t="s">
        <v>11</v>
      </c>
      <c r="K3" s="621">
        <v>45912</v>
      </c>
      <c r="L3" s="604">
        <v>1</v>
      </c>
      <c r="M3" s="605"/>
      <c r="N3" s="606">
        <v>1</v>
      </c>
      <c r="O3" s="605"/>
      <c r="P3" s="605"/>
      <c r="Q3" s="605"/>
      <c r="R3" s="605"/>
      <c r="S3" s="605"/>
      <c r="T3" s="605"/>
      <c r="U3" s="605"/>
      <c r="V3" s="605">
        <v>1</v>
      </c>
    </row>
    <row r="4" spans="1:22">
      <c r="A4" s="602">
        <v>8</v>
      </c>
      <c r="B4" s="602" t="s">
        <v>1185</v>
      </c>
      <c r="C4" s="614">
        <v>7552770110</v>
      </c>
      <c r="D4" s="614" t="s">
        <v>1186</v>
      </c>
      <c r="E4" s="614" t="s">
        <v>1367</v>
      </c>
      <c r="F4" s="614" t="s">
        <v>1595</v>
      </c>
      <c r="G4" s="614" t="s">
        <v>1100</v>
      </c>
      <c r="H4" s="614">
        <v>1</v>
      </c>
      <c r="I4" s="602" t="s">
        <v>1596</v>
      </c>
      <c r="J4" s="604" t="s">
        <v>11</v>
      </c>
      <c r="K4" s="621">
        <v>45914</v>
      </c>
      <c r="L4" s="604">
        <v>1</v>
      </c>
      <c r="M4" s="605"/>
      <c r="N4" s="606">
        <v>1</v>
      </c>
      <c r="O4" s="605"/>
      <c r="P4" s="605"/>
      <c r="Q4" s="605"/>
      <c r="R4" s="605"/>
      <c r="S4" s="605"/>
      <c r="T4" s="605"/>
      <c r="U4" s="605"/>
      <c r="V4" s="605">
        <v>1</v>
      </c>
    </row>
    <row r="5" spans="1:22">
      <c r="A5" s="602">
        <v>9</v>
      </c>
      <c r="B5" s="602" t="s">
        <v>1185</v>
      </c>
      <c r="C5" s="614">
        <v>7552942680</v>
      </c>
      <c r="D5" s="614" t="s">
        <v>1186</v>
      </c>
      <c r="E5" s="614" t="s">
        <v>1367</v>
      </c>
      <c r="F5" s="614" t="s">
        <v>1595</v>
      </c>
      <c r="G5" s="614" t="s">
        <v>1100</v>
      </c>
      <c r="H5" s="614">
        <v>1</v>
      </c>
      <c r="I5" s="602" t="s">
        <v>1597</v>
      </c>
      <c r="J5" s="604" t="s">
        <v>11</v>
      </c>
      <c r="K5" s="621">
        <v>45915</v>
      </c>
      <c r="L5" s="604">
        <v>1</v>
      </c>
      <c r="M5" s="605"/>
      <c r="N5" s="606">
        <v>1</v>
      </c>
      <c r="O5" s="605"/>
      <c r="P5" s="605"/>
      <c r="Q5" s="605"/>
      <c r="R5" s="605"/>
      <c r="S5" s="605"/>
      <c r="T5" s="605"/>
      <c r="U5" s="605"/>
      <c r="V5" s="605">
        <v>1</v>
      </c>
    </row>
    <row r="6" spans="1:22">
      <c r="A6" s="602">
        <v>10</v>
      </c>
      <c r="B6" s="602" t="s">
        <v>1185</v>
      </c>
      <c r="C6" s="614">
        <v>7552942690</v>
      </c>
      <c r="D6" s="614" t="s">
        <v>1186</v>
      </c>
      <c r="E6" s="614" t="s">
        <v>1367</v>
      </c>
      <c r="F6" s="614" t="s">
        <v>1595</v>
      </c>
      <c r="G6" s="614" t="s">
        <v>1100</v>
      </c>
      <c r="H6" s="614">
        <v>1</v>
      </c>
      <c r="I6" s="602" t="s">
        <v>1598</v>
      </c>
      <c r="J6" s="604" t="s">
        <v>11</v>
      </c>
      <c r="K6" s="621">
        <v>45916</v>
      </c>
      <c r="L6" s="604">
        <v>3</v>
      </c>
      <c r="M6" s="605"/>
      <c r="N6" s="606">
        <v>3</v>
      </c>
      <c r="O6" s="605"/>
      <c r="P6" s="605"/>
      <c r="Q6" s="605"/>
      <c r="R6" s="605"/>
      <c r="S6" s="605"/>
      <c r="T6" s="605"/>
      <c r="U6" s="605"/>
      <c r="V6" s="605">
        <v>3</v>
      </c>
    </row>
    <row r="7" spans="1:22">
      <c r="A7" s="602">
        <v>11</v>
      </c>
      <c r="B7" s="602" t="s">
        <v>1185</v>
      </c>
      <c r="C7" s="614">
        <v>7552942750</v>
      </c>
      <c r="D7" s="614" t="s">
        <v>1186</v>
      </c>
      <c r="E7" s="614" t="s">
        <v>1367</v>
      </c>
      <c r="F7" s="614" t="s">
        <v>1595</v>
      </c>
      <c r="G7" s="614" t="s">
        <v>1100</v>
      </c>
      <c r="H7" s="614">
        <v>1</v>
      </c>
      <c r="I7" s="602" t="s">
        <v>1599</v>
      </c>
      <c r="J7" s="604" t="s">
        <v>11</v>
      </c>
      <c r="K7" s="621">
        <v>45917</v>
      </c>
      <c r="L7" s="604">
        <v>1</v>
      </c>
      <c r="M7" s="605"/>
      <c r="N7" s="606">
        <v>1</v>
      </c>
      <c r="O7" s="605"/>
      <c r="P7" s="605"/>
      <c r="Q7" s="605"/>
      <c r="R7" s="605"/>
      <c r="S7" s="605"/>
      <c r="T7" s="605"/>
      <c r="U7" s="605"/>
      <c r="V7" s="605">
        <v>1</v>
      </c>
    </row>
    <row r="8" spans="1:22">
      <c r="A8" s="602">
        <v>12</v>
      </c>
      <c r="B8" s="602" t="s">
        <v>1185</v>
      </c>
      <c r="C8" s="614">
        <v>7552942950</v>
      </c>
      <c r="D8" s="614" t="s">
        <v>1186</v>
      </c>
      <c r="E8" s="614" t="s">
        <v>1367</v>
      </c>
      <c r="F8" s="614" t="s">
        <v>1595</v>
      </c>
      <c r="G8" s="614" t="s">
        <v>1100</v>
      </c>
      <c r="H8" s="614">
        <v>1</v>
      </c>
      <c r="I8" s="602" t="s">
        <v>1600</v>
      </c>
      <c r="J8" s="604" t="s">
        <v>11</v>
      </c>
      <c r="K8" s="621">
        <v>45918</v>
      </c>
      <c r="L8" s="604">
        <v>1</v>
      </c>
      <c r="M8" s="605"/>
      <c r="N8" s="606">
        <v>1</v>
      </c>
      <c r="O8" s="605"/>
      <c r="P8" s="605"/>
      <c r="Q8" s="605"/>
      <c r="R8" s="605"/>
      <c r="S8" s="605"/>
      <c r="T8" s="605"/>
      <c r="U8" s="605"/>
      <c r="V8" s="605">
        <v>1</v>
      </c>
    </row>
    <row r="9" spans="1:22">
      <c r="A9" s="602">
        <v>7</v>
      </c>
      <c r="B9" s="602" t="s">
        <v>1185</v>
      </c>
      <c r="C9" s="614">
        <v>7552418211</v>
      </c>
      <c r="D9" s="614" t="s">
        <v>1186</v>
      </c>
      <c r="E9" s="614" t="s">
        <v>1187</v>
      </c>
      <c r="F9" s="614" t="s">
        <v>1593</v>
      </c>
      <c r="G9" s="614" t="s">
        <v>941</v>
      </c>
      <c r="H9" s="614">
        <v>1</v>
      </c>
      <c r="I9" s="602" t="s">
        <v>1594</v>
      </c>
      <c r="J9" s="604" t="s">
        <v>11</v>
      </c>
      <c r="K9" s="621">
        <v>45913</v>
      </c>
      <c r="L9" s="604">
        <v>1</v>
      </c>
      <c r="M9" s="605"/>
      <c r="N9" s="606">
        <v>1</v>
      </c>
      <c r="O9" s="605"/>
      <c r="P9" s="605"/>
      <c r="Q9" s="605"/>
      <c r="R9" s="605"/>
      <c r="S9" s="605"/>
      <c r="T9" s="605"/>
      <c r="U9" s="605"/>
      <c r="V9" s="605">
        <v>1</v>
      </c>
    </row>
    <row r="10" spans="1:22">
      <c r="A10" s="602">
        <v>16</v>
      </c>
      <c r="B10" s="602" t="s">
        <v>1185</v>
      </c>
      <c r="C10" s="614">
        <v>7552418121</v>
      </c>
      <c r="D10" s="614" t="s">
        <v>1186</v>
      </c>
      <c r="E10" s="614" t="s">
        <v>1187</v>
      </c>
      <c r="F10" s="614" t="s">
        <v>1593</v>
      </c>
      <c r="G10" s="614" t="s">
        <v>941</v>
      </c>
      <c r="H10" s="614">
        <v>3</v>
      </c>
      <c r="I10" s="602" t="s">
        <v>1606</v>
      </c>
      <c r="J10" s="604" t="s">
        <v>11</v>
      </c>
      <c r="K10" s="621">
        <v>45919</v>
      </c>
      <c r="L10" s="604">
        <v>6</v>
      </c>
      <c r="M10" s="605"/>
      <c r="N10" s="606">
        <v>6</v>
      </c>
      <c r="O10" s="605"/>
      <c r="P10" s="605"/>
      <c r="Q10" s="605"/>
      <c r="R10" s="605"/>
      <c r="S10" s="605"/>
      <c r="T10" s="605"/>
      <c r="U10" s="605"/>
      <c r="V10" s="605">
        <v>6</v>
      </c>
    </row>
    <row r="11" spans="1:22">
      <c r="A11" s="602">
        <v>5</v>
      </c>
      <c r="B11" s="602" t="s">
        <v>1189</v>
      </c>
      <c r="C11" s="614">
        <v>8978845054</v>
      </c>
      <c r="D11" s="614" t="s">
        <v>1186</v>
      </c>
      <c r="E11" s="614" t="s">
        <v>1217</v>
      </c>
      <c r="F11" s="614" t="s">
        <v>1546</v>
      </c>
      <c r="G11" s="614" t="s">
        <v>993</v>
      </c>
      <c r="H11" s="614">
        <v>1</v>
      </c>
      <c r="I11" s="602" t="s">
        <v>1592</v>
      </c>
      <c r="J11" s="604" t="s">
        <v>11</v>
      </c>
      <c r="K11" s="621">
        <v>45913</v>
      </c>
      <c r="L11" s="604">
        <v>1</v>
      </c>
      <c r="M11" s="605"/>
      <c r="N11" s="605"/>
      <c r="O11" s="605"/>
      <c r="P11" s="606">
        <v>1</v>
      </c>
      <c r="Q11" s="605"/>
      <c r="R11" s="605"/>
      <c r="S11" s="605"/>
      <c r="T11" s="605"/>
      <c r="U11" s="605"/>
      <c r="V11" s="605">
        <v>1</v>
      </c>
    </row>
    <row r="12" spans="1:22">
      <c r="A12" s="602">
        <v>14</v>
      </c>
      <c r="B12" s="602" t="s">
        <v>1185</v>
      </c>
      <c r="C12" s="614">
        <v>8977917770</v>
      </c>
      <c r="D12" s="614" t="s">
        <v>1186</v>
      </c>
      <c r="E12" s="614" t="s">
        <v>1602</v>
      </c>
      <c r="F12" s="614" t="s">
        <v>1603</v>
      </c>
      <c r="G12" s="614" t="s">
        <v>1012</v>
      </c>
      <c r="H12" s="614">
        <v>1</v>
      </c>
      <c r="I12" s="602" t="s">
        <v>1604</v>
      </c>
      <c r="J12" s="604" t="s">
        <v>11</v>
      </c>
      <c r="K12" s="621">
        <v>45918</v>
      </c>
      <c r="L12" s="604">
        <v>1</v>
      </c>
      <c r="M12" s="605"/>
      <c r="N12" s="605"/>
      <c r="O12" s="605"/>
      <c r="P12" s="605"/>
      <c r="Q12" s="605"/>
      <c r="R12" s="605"/>
      <c r="S12" s="605"/>
      <c r="T12" s="606">
        <v>1</v>
      </c>
      <c r="U12" s="605">
        <v>1</v>
      </c>
      <c r="V12" s="605">
        <v>2</v>
      </c>
    </row>
    <row r="13" spans="1:22">
      <c r="A13" s="602">
        <v>6</v>
      </c>
      <c r="B13" s="602" t="s">
        <v>1189</v>
      </c>
      <c r="C13" s="602">
        <v>8983922641</v>
      </c>
      <c r="D13" s="602" t="s">
        <v>1186</v>
      </c>
      <c r="E13" s="602" t="s">
        <v>1193</v>
      </c>
      <c r="F13" s="602" t="s">
        <v>1549</v>
      </c>
      <c r="G13" s="602" t="s">
        <v>400</v>
      </c>
      <c r="H13" s="602">
        <v>1</v>
      </c>
      <c r="I13" s="602" t="s">
        <v>1550</v>
      </c>
      <c r="J13" s="604" t="s">
        <v>403</v>
      </c>
      <c r="K13" s="621">
        <v>45913</v>
      </c>
      <c r="L13" s="604">
        <v>2</v>
      </c>
      <c r="M13" s="605"/>
      <c r="N13" s="605"/>
      <c r="O13" s="605"/>
      <c r="P13" s="606">
        <v>2</v>
      </c>
      <c r="Q13" s="605">
        <v>1</v>
      </c>
      <c r="R13" s="605">
        <v>1</v>
      </c>
      <c r="S13" s="605">
        <v>2</v>
      </c>
      <c r="T13" s="605"/>
      <c r="U13" s="605"/>
      <c r="V13" s="605">
        <v>6</v>
      </c>
    </row>
    <row r="14" spans="1:22">
      <c r="B14" s="602" t="s">
        <v>1189</v>
      </c>
      <c r="C14" s="602">
        <v>7551885412</v>
      </c>
      <c r="D14" s="602" t="s">
        <v>1186</v>
      </c>
      <c r="E14" s="602" t="s">
        <v>1187</v>
      </c>
      <c r="F14" s="602" t="s">
        <v>1191</v>
      </c>
      <c r="G14" s="602" t="s">
        <v>400</v>
      </c>
      <c r="H14" s="602">
        <v>1</v>
      </c>
      <c r="I14" s="602" t="s">
        <v>1589</v>
      </c>
      <c r="J14" s="604" t="s">
        <v>403</v>
      </c>
      <c r="K14" s="621">
        <v>45913</v>
      </c>
      <c r="L14" s="604">
        <v>1</v>
      </c>
      <c r="M14" s="605"/>
      <c r="N14" s="605"/>
      <c r="O14" s="605"/>
      <c r="P14" s="606">
        <v>1</v>
      </c>
      <c r="Q14" s="605"/>
      <c r="R14" s="605"/>
      <c r="S14" s="605"/>
      <c r="T14" s="605"/>
      <c r="U14" s="605"/>
      <c r="V14" s="605">
        <v>1</v>
      </c>
    </row>
    <row r="15" spans="1:22">
      <c r="A15" s="602">
        <v>13</v>
      </c>
      <c r="B15" s="602" t="s">
        <v>1185</v>
      </c>
      <c r="C15" s="602">
        <v>8975246721</v>
      </c>
      <c r="D15" s="602" t="s">
        <v>1186</v>
      </c>
      <c r="E15" s="602" t="s">
        <v>1193</v>
      </c>
      <c r="F15" s="602" t="s">
        <v>1222</v>
      </c>
      <c r="G15" s="602" t="s">
        <v>400</v>
      </c>
      <c r="H15" s="602">
        <v>1</v>
      </c>
      <c r="I15" s="602" t="s">
        <v>1601</v>
      </c>
      <c r="J15" s="604" t="s">
        <v>403</v>
      </c>
      <c r="K15" s="621">
        <v>45918</v>
      </c>
      <c r="L15" s="604">
        <v>3</v>
      </c>
      <c r="M15" s="605"/>
      <c r="N15" s="605"/>
      <c r="O15" s="605"/>
      <c r="P15" s="605"/>
      <c r="Q15" s="605"/>
      <c r="R15" s="605"/>
      <c r="S15" s="605"/>
      <c r="T15" s="606">
        <v>3</v>
      </c>
      <c r="U15" s="605">
        <v>3</v>
      </c>
      <c r="V15" s="605">
        <v>6</v>
      </c>
    </row>
    <row r="16" spans="1:22">
      <c r="A16" s="602">
        <v>2</v>
      </c>
      <c r="B16" s="602" t="s">
        <v>1189</v>
      </c>
      <c r="C16" s="602">
        <v>7552078350</v>
      </c>
      <c r="D16" s="602" t="s">
        <v>1186</v>
      </c>
      <c r="E16" s="602" t="s">
        <v>1338</v>
      </c>
      <c r="F16" s="602" t="s">
        <v>1377</v>
      </c>
      <c r="G16" s="602" t="s">
        <v>400</v>
      </c>
      <c r="H16" s="602">
        <v>1</v>
      </c>
      <c r="I16" s="602" t="s">
        <v>1590</v>
      </c>
      <c r="J16" s="604" t="s">
        <v>403</v>
      </c>
      <c r="K16" s="621">
        <v>45918</v>
      </c>
      <c r="L16" s="604">
        <v>1</v>
      </c>
      <c r="M16" s="605"/>
      <c r="N16" s="605"/>
      <c r="O16" s="605"/>
      <c r="P16" s="605"/>
      <c r="Q16" s="605"/>
      <c r="R16" s="605"/>
      <c r="S16" s="605"/>
      <c r="T16" s="606">
        <v>1</v>
      </c>
      <c r="U16" s="605"/>
      <c r="V16" s="605">
        <v>1</v>
      </c>
    </row>
    <row r="17" spans="1:22">
      <c r="A17" s="602">
        <v>15</v>
      </c>
      <c r="B17" s="602" t="s">
        <v>1185</v>
      </c>
      <c r="C17" s="602">
        <v>8983991350</v>
      </c>
      <c r="D17" s="602" t="s">
        <v>1186</v>
      </c>
      <c r="E17" s="602" t="s">
        <v>1223</v>
      </c>
      <c r="F17" s="602" t="s">
        <v>1224</v>
      </c>
      <c r="G17" s="602" t="s">
        <v>400</v>
      </c>
      <c r="H17" s="602">
        <v>1</v>
      </c>
      <c r="I17" s="602" t="s">
        <v>1605</v>
      </c>
      <c r="J17" s="604" t="s">
        <v>403</v>
      </c>
      <c r="K17" s="621">
        <v>45919</v>
      </c>
      <c r="L17" s="604">
        <v>2</v>
      </c>
      <c r="M17" s="605"/>
      <c r="N17" s="605"/>
      <c r="O17" s="605"/>
      <c r="P17" s="605"/>
      <c r="Q17" s="605"/>
      <c r="R17" s="605"/>
      <c r="S17" s="605"/>
      <c r="T17" s="605"/>
      <c r="U17" s="606">
        <v>2</v>
      </c>
      <c r="V17" s="605">
        <v>2</v>
      </c>
    </row>
    <row r="18" spans="1:22">
      <c r="A18" s="614">
        <v>17</v>
      </c>
      <c r="B18" s="618" t="s">
        <v>1185</v>
      </c>
      <c r="C18" s="618">
        <v>7552434120</v>
      </c>
      <c r="D18" s="614" t="s">
        <v>1186</v>
      </c>
      <c r="E18" s="614" t="s">
        <v>1194</v>
      </c>
      <c r="F18" s="614" t="s">
        <v>1195</v>
      </c>
      <c r="G18" s="614" t="s">
        <v>1607</v>
      </c>
      <c r="H18" s="614">
        <v>3</v>
      </c>
      <c r="I18" s="614" t="s">
        <v>1196</v>
      </c>
      <c r="J18" s="615" t="s">
        <v>403</v>
      </c>
      <c r="K18" s="622">
        <v>45912</v>
      </c>
      <c r="L18" s="615">
        <v>12</v>
      </c>
      <c r="M18" s="616"/>
      <c r="N18" s="616"/>
      <c r="O18" s="617">
        <v>12</v>
      </c>
      <c r="P18" s="617"/>
      <c r="Q18" s="617">
        <v>18</v>
      </c>
      <c r="R18" s="617">
        <v>18</v>
      </c>
      <c r="S18" s="617">
        <v>24</v>
      </c>
      <c r="T18" s="616">
        <v>12</v>
      </c>
      <c r="U18" s="616"/>
      <c r="V18" s="616">
        <v>84</v>
      </c>
    </row>
    <row r="19" spans="1:22">
      <c r="A19" s="607">
        <v>18</v>
      </c>
      <c r="B19" s="607" t="s">
        <v>1185</v>
      </c>
      <c r="C19" s="607">
        <v>7552434130</v>
      </c>
      <c r="D19" s="607" t="s">
        <v>1186</v>
      </c>
      <c r="E19" s="607" t="s">
        <v>1194</v>
      </c>
      <c r="F19" s="607" t="s">
        <v>1195</v>
      </c>
      <c r="G19" s="607" t="s">
        <v>1607</v>
      </c>
      <c r="H19" s="607">
        <v>3</v>
      </c>
      <c r="I19" s="607" t="s">
        <v>1197</v>
      </c>
      <c r="J19" s="608" t="s">
        <v>403</v>
      </c>
      <c r="K19" s="608">
        <v>912</v>
      </c>
      <c r="L19" s="608">
        <v>6</v>
      </c>
      <c r="M19" s="609"/>
      <c r="N19" s="609"/>
      <c r="O19" s="609">
        <v>6</v>
      </c>
      <c r="P19" s="609"/>
      <c r="Q19" s="609">
        <v>6</v>
      </c>
      <c r="R19" s="609">
        <v>6</v>
      </c>
      <c r="S19" s="609">
        <v>6</v>
      </c>
      <c r="T19" s="609">
        <v>12</v>
      </c>
      <c r="U19" s="609"/>
      <c r="V19" s="609">
        <v>36</v>
      </c>
    </row>
    <row r="20" spans="1:22">
      <c r="A20" s="607">
        <v>19</v>
      </c>
      <c r="B20" s="607" t="s">
        <v>1185</v>
      </c>
      <c r="C20" s="607">
        <v>7552434150</v>
      </c>
      <c r="D20" s="607" t="s">
        <v>1186</v>
      </c>
      <c r="E20" s="607" t="s">
        <v>1194</v>
      </c>
      <c r="F20" s="607" t="s">
        <v>1195</v>
      </c>
      <c r="G20" s="607" t="s">
        <v>1607</v>
      </c>
      <c r="H20" s="607">
        <v>3</v>
      </c>
      <c r="I20" s="607" t="s">
        <v>1198</v>
      </c>
      <c r="J20" s="608" t="s">
        <v>403</v>
      </c>
      <c r="K20" s="608">
        <v>912</v>
      </c>
      <c r="L20" s="608">
        <v>6</v>
      </c>
      <c r="M20" s="609"/>
      <c r="N20" s="609"/>
      <c r="O20" s="609">
        <v>6</v>
      </c>
      <c r="P20" s="609"/>
      <c r="Q20" s="609">
        <v>6</v>
      </c>
      <c r="R20" s="609"/>
      <c r="S20" s="609"/>
      <c r="T20" s="609"/>
      <c r="U20" s="609"/>
      <c r="V20" s="609">
        <v>12</v>
      </c>
    </row>
    <row r="21" spans="1:22">
      <c r="A21" s="607">
        <v>22</v>
      </c>
      <c r="B21" s="607" t="s">
        <v>1185</v>
      </c>
      <c r="C21" s="607">
        <v>7552434180</v>
      </c>
      <c r="D21" s="607" t="s">
        <v>1186</v>
      </c>
      <c r="E21" s="607" t="s">
        <v>1194</v>
      </c>
      <c r="F21" s="607" t="s">
        <v>1199</v>
      </c>
      <c r="G21" s="607" t="s">
        <v>1607</v>
      </c>
      <c r="H21" s="607">
        <v>3</v>
      </c>
      <c r="I21" s="607" t="s">
        <v>1202</v>
      </c>
      <c r="J21" s="608" t="s">
        <v>403</v>
      </c>
      <c r="K21" s="608">
        <v>912</v>
      </c>
      <c r="L21" s="608">
        <v>18</v>
      </c>
      <c r="M21" s="609"/>
      <c r="N21" s="609"/>
      <c r="O21" s="609">
        <v>18</v>
      </c>
      <c r="P21" s="609"/>
      <c r="Q21" s="609">
        <v>6</v>
      </c>
      <c r="R21" s="609">
        <v>6</v>
      </c>
      <c r="S21" s="609">
        <v>6</v>
      </c>
      <c r="T21" s="609">
        <v>12</v>
      </c>
      <c r="U21" s="609"/>
      <c r="V21" s="609">
        <v>48</v>
      </c>
    </row>
    <row r="22" spans="1:22">
      <c r="A22" s="607">
        <v>24</v>
      </c>
      <c r="B22" s="607" t="s">
        <v>1185</v>
      </c>
      <c r="C22" s="607">
        <v>7552434200</v>
      </c>
      <c r="D22" s="607" t="s">
        <v>1186</v>
      </c>
      <c r="E22" s="607" t="s">
        <v>1194</v>
      </c>
      <c r="F22" s="607" t="s">
        <v>1199</v>
      </c>
      <c r="G22" s="607" t="s">
        <v>1607</v>
      </c>
      <c r="H22" s="607">
        <v>3</v>
      </c>
      <c r="I22" s="607" t="s">
        <v>1341</v>
      </c>
      <c r="J22" s="608" t="s">
        <v>403</v>
      </c>
      <c r="K22" s="608">
        <v>912</v>
      </c>
      <c r="L22" s="608">
        <v>6</v>
      </c>
      <c r="M22" s="609"/>
      <c r="N22" s="609"/>
      <c r="O22" s="609">
        <v>6</v>
      </c>
      <c r="P22" s="609"/>
      <c r="Q22" s="609"/>
      <c r="R22" s="609"/>
      <c r="S22" s="609"/>
      <c r="T22" s="609">
        <v>6</v>
      </c>
      <c r="U22" s="609"/>
      <c r="V22" s="609">
        <v>12</v>
      </c>
    </row>
    <row r="23" spans="1:22">
      <c r="A23" s="607">
        <v>20</v>
      </c>
      <c r="B23" s="607" t="s">
        <v>1185</v>
      </c>
      <c r="C23" s="607">
        <v>7552434160</v>
      </c>
      <c r="D23" s="607" t="s">
        <v>1186</v>
      </c>
      <c r="E23" s="607" t="s">
        <v>1194</v>
      </c>
      <c r="F23" s="607" t="s">
        <v>1199</v>
      </c>
      <c r="G23" s="607" t="s">
        <v>1607</v>
      </c>
      <c r="H23" s="607">
        <v>3</v>
      </c>
      <c r="I23" s="607" t="s">
        <v>1200</v>
      </c>
      <c r="J23" s="608" t="s">
        <v>403</v>
      </c>
      <c r="K23" s="608">
        <v>915</v>
      </c>
      <c r="L23" s="608">
        <v>6</v>
      </c>
      <c r="M23" s="609"/>
      <c r="N23" s="609"/>
      <c r="O23" s="609"/>
      <c r="P23" s="609"/>
      <c r="Q23" s="609">
        <v>6</v>
      </c>
      <c r="R23" s="609"/>
      <c r="S23" s="609"/>
      <c r="T23" s="609"/>
      <c r="U23" s="609"/>
      <c r="V23" s="609">
        <v>6</v>
      </c>
    </row>
    <row r="24" spans="1:22">
      <c r="A24" s="607">
        <v>21</v>
      </c>
      <c r="B24" s="607" t="s">
        <v>1185</v>
      </c>
      <c r="C24" s="607">
        <v>7552434170</v>
      </c>
      <c r="D24" s="607" t="s">
        <v>1186</v>
      </c>
      <c r="E24" s="607" t="s">
        <v>1194</v>
      </c>
      <c r="F24" s="607" t="s">
        <v>1199</v>
      </c>
      <c r="G24" s="607" t="s">
        <v>1607</v>
      </c>
      <c r="H24" s="607">
        <v>3</v>
      </c>
      <c r="I24" s="607" t="s">
        <v>1201</v>
      </c>
      <c r="J24" s="608" t="s">
        <v>403</v>
      </c>
      <c r="K24" s="608">
        <v>916</v>
      </c>
      <c r="L24" s="608">
        <v>6</v>
      </c>
      <c r="M24" s="609"/>
      <c r="N24" s="609"/>
      <c r="O24" s="609"/>
      <c r="P24" s="609"/>
      <c r="Q24" s="609"/>
      <c r="R24" s="609">
        <v>6</v>
      </c>
      <c r="S24" s="609">
        <v>6</v>
      </c>
      <c r="T24" s="609"/>
      <c r="U24" s="609"/>
      <c r="V24" s="609">
        <v>12</v>
      </c>
    </row>
    <row r="25" spans="1:22">
      <c r="A25" s="607">
        <v>23</v>
      </c>
      <c r="B25" s="607" t="s">
        <v>1185</v>
      </c>
      <c r="C25" s="607">
        <v>7552434190</v>
      </c>
      <c r="D25" s="607" t="s">
        <v>1186</v>
      </c>
      <c r="E25" s="607" t="s">
        <v>1194</v>
      </c>
      <c r="F25" s="607" t="s">
        <v>1199</v>
      </c>
      <c r="G25" s="607" t="s">
        <v>1607</v>
      </c>
      <c r="H25" s="607">
        <v>3</v>
      </c>
      <c r="I25" s="607" t="s">
        <v>1551</v>
      </c>
      <c r="J25" s="608" t="s">
        <v>403</v>
      </c>
      <c r="K25" s="608">
        <v>916</v>
      </c>
      <c r="L25" s="608">
        <v>6</v>
      </c>
      <c r="M25" s="609"/>
      <c r="N25" s="609"/>
      <c r="O25" s="609"/>
      <c r="P25" s="609"/>
      <c r="Q25" s="609"/>
      <c r="R25" s="609">
        <v>6</v>
      </c>
      <c r="S25" s="609"/>
      <c r="T25" s="609"/>
      <c r="U25" s="609"/>
      <c r="V25" s="609">
        <v>6</v>
      </c>
    </row>
  </sheetData>
  <autoFilter ref="A1:V17">
    <sortState ref="A2:V25">
      <sortCondition ref="J2:J25" customList="初,久,#N/A"/>
      <sortCondition ref="K2:K25"/>
    </sortState>
  </autoFilter>
  <phoneticPr fontId="5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>
      <selection activeCell="G13" sqref="G13"/>
    </sheetView>
  </sheetViews>
  <sheetFormatPr defaultColWidth="8.875" defaultRowHeight="18.75"/>
  <cols>
    <col min="1" max="1" width="8.875" style="586"/>
    <col min="2" max="2" width="7.5" style="586" bestFit="1" customWidth="1"/>
    <col min="3" max="3" width="14.125" style="586" bestFit="1" customWidth="1"/>
    <col min="4" max="4" width="21.5" style="586" bestFit="1" customWidth="1"/>
    <col min="5" max="5" width="9.75" style="586" bestFit="1" customWidth="1"/>
    <col min="6" max="6" width="16.875" style="586" bestFit="1" customWidth="1"/>
    <col min="7" max="7" width="59.375" style="586" bestFit="1" customWidth="1"/>
    <col min="8" max="8" width="5.5" style="586" bestFit="1" customWidth="1"/>
    <col min="9" max="9" width="9" style="586" bestFit="1" customWidth="1"/>
    <col min="10" max="10" width="9.5" style="586" bestFit="1" customWidth="1"/>
    <col min="11" max="12" width="9.5" style="586" customWidth="1"/>
    <col min="13" max="23" width="6.5" style="586" bestFit="1" customWidth="1"/>
    <col min="24" max="24" width="7.625" style="586" bestFit="1" customWidth="1"/>
    <col min="25" max="16384" width="8.875" style="586"/>
  </cols>
  <sheetData>
    <row r="1" spans="1:24">
      <c r="A1" s="586" t="s">
        <v>433</v>
      </c>
      <c r="B1" s="587" t="s">
        <v>1</v>
      </c>
      <c r="C1" s="587" t="s">
        <v>401</v>
      </c>
      <c r="D1" s="587" t="s">
        <v>678</v>
      </c>
      <c r="E1" s="587" t="s">
        <v>679</v>
      </c>
      <c r="F1" s="587" t="s">
        <v>147</v>
      </c>
      <c r="G1" s="587" t="s">
        <v>834</v>
      </c>
      <c r="H1" s="587" t="s">
        <v>2</v>
      </c>
      <c r="I1" s="587" t="s">
        <v>3</v>
      </c>
      <c r="J1" s="587" t="s">
        <v>4</v>
      </c>
      <c r="K1" s="587" t="s">
        <v>835</v>
      </c>
      <c r="L1" s="587" t="s">
        <v>836</v>
      </c>
      <c r="M1" s="587" t="s">
        <v>1361</v>
      </c>
      <c r="N1" s="587" t="s">
        <v>1363</v>
      </c>
      <c r="O1" s="587" t="s">
        <v>1364</v>
      </c>
      <c r="P1" s="587" t="s">
        <v>1365</v>
      </c>
      <c r="Q1" s="587" t="s">
        <v>1366</v>
      </c>
      <c r="R1" s="587" t="s">
        <v>1538</v>
      </c>
      <c r="S1" s="587" t="s">
        <v>1539</v>
      </c>
      <c r="T1" s="587" t="s">
        <v>1540</v>
      </c>
      <c r="U1" s="587" t="s">
        <v>1541</v>
      </c>
      <c r="V1" s="587" t="s">
        <v>1542</v>
      </c>
      <c r="W1" s="587" t="s">
        <v>1543</v>
      </c>
      <c r="X1" s="587" t="s">
        <v>5</v>
      </c>
    </row>
    <row r="2" spans="1:24">
      <c r="A2" s="586">
        <v>1</v>
      </c>
      <c r="B2" s="586" t="s">
        <v>1189</v>
      </c>
      <c r="C2" s="586">
        <v>7552127032</v>
      </c>
      <c r="D2" s="586" t="s">
        <v>1186</v>
      </c>
      <c r="E2" s="586" t="s">
        <v>1187</v>
      </c>
      <c r="F2" s="586" t="s">
        <v>1191</v>
      </c>
      <c r="G2" s="600" t="s">
        <v>1582</v>
      </c>
      <c r="H2" s="586">
        <v>1</v>
      </c>
      <c r="I2" s="586" t="s">
        <v>1188</v>
      </c>
      <c r="J2" s="588" t="s">
        <v>11</v>
      </c>
      <c r="K2" s="601">
        <v>45906</v>
      </c>
      <c r="L2" s="588">
        <v>2</v>
      </c>
      <c r="M2" s="589"/>
      <c r="N2" s="589"/>
      <c r="O2" s="589"/>
      <c r="P2" s="589"/>
      <c r="Q2" s="590">
        <v>2</v>
      </c>
      <c r="R2" s="589"/>
      <c r="S2" s="589"/>
      <c r="T2" s="589"/>
      <c r="U2" s="589"/>
      <c r="V2" s="589"/>
      <c r="W2" s="589"/>
      <c r="X2" s="589">
        <v>2</v>
      </c>
    </row>
    <row r="3" spans="1:24">
      <c r="A3" s="586">
        <v>2</v>
      </c>
      <c r="B3" s="586" t="s">
        <v>1189</v>
      </c>
      <c r="C3" s="586">
        <v>7552078330</v>
      </c>
      <c r="D3" s="586" t="s">
        <v>1186</v>
      </c>
      <c r="E3" s="586" t="s">
        <v>1338</v>
      </c>
      <c r="F3" s="586" t="s">
        <v>1377</v>
      </c>
      <c r="G3" s="600" t="s">
        <v>1583</v>
      </c>
      <c r="H3" s="586">
        <v>1</v>
      </c>
      <c r="I3" s="586" t="s">
        <v>1544</v>
      </c>
      <c r="J3" s="588" t="s">
        <v>11</v>
      </c>
      <c r="K3" s="601">
        <v>45909</v>
      </c>
      <c r="L3" s="588">
        <v>2</v>
      </c>
      <c r="M3" s="589"/>
      <c r="N3" s="589"/>
      <c r="O3" s="589"/>
      <c r="P3" s="589"/>
      <c r="Q3" s="589"/>
      <c r="R3" s="589"/>
      <c r="S3" s="590">
        <v>2</v>
      </c>
      <c r="T3" s="589">
        <v>1</v>
      </c>
      <c r="U3" s="589"/>
      <c r="V3" s="589">
        <v>1</v>
      </c>
      <c r="W3" s="589"/>
      <c r="X3" s="589">
        <v>4</v>
      </c>
    </row>
    <row r="4" spans="1:24">
      <c r="A4" s="586">
        <v>3</v>
      </c>
      <c r="B4" s="586" t="s">
        <v>1189</v>
      </c>
      <c r="C4" s="586">
        <v>8972760034</v>
      </c>
      <c r="D4" s="586" t="s">
        <v>1186</v>
      </c>
      <c r="E4" s="586" t="s">
        <v>1217</v>
      </c>
      <c r="F4" s="586" t="s">
        <v>1376</v>
      </c>
      <c r="G4" s="586" t="s">
        <v>1101</v>
      </c>
      <c r="H4" s="586">
        <v>1</v>
      </c>
      <c r="I4" s="586" t="s">
        <v>1545</v>
      </c>
      <c r="J4" s="588" t="s">
        <v>11</v>
      </c>
      <c r="K4" s="601">
        <v>45909</v>
      </c>
      <c r="L4" s="588">
        <v>2</v>
      </c>
      <c r="M4" s="589"/>
      <c r="N4" s="589"/>
      <c r="O4" s="589"/>
      <c r="P4" s="589"/>
      <c r="Q4" s="589"/>
      <c r="R4" s="589"/>
      <c r="S4" s="590">
        <v>2</v>
      </c>
      <c r="T4" s="589">
        <v>2</v>
      </c>
      <c r="U4" s="589"/>
      <c r="V4" s="589"/>
      <c r="W4" s="589"/>
      <c r="X4" s="589">
        <v>4</v>
      </c>
    </row>
    <row r="5" spans="1:24">
      <c r="A5" s="586">
        <v>4</v>
      </c>
      <c r="B5" s="586" t="s">
        <v>1189</v>
      </c>
      <c r="C5" s="586">
        <v>8977943094</v>
      </c>
      <c r="D5" s="586" t="s">
        <v>1186</v>
      </c>
      <c r="E5" s="586" t="s">
        <v>1217</v>
      </c>
      <c r="F5" s="586" t="s">
        <v>1218</v>
      </c>
      <c r="G5" s="586" t="s">
        <v>1208</v>
      </c>
      <c r="H5" s="586">
        <v>1</v>
      </c>
      <c r="I5" s="586" t="s">
        <v>1188</v>
      </c>
      <c r="J5" s="588" t="s">
        <v>11</v>
      </c>
      <c r="K5" s="601">
        <v>45909</v>
      </c>
      <c r="L5" s="588">
        <v>1</v>
      </c>
      <c r="M5" s="589"/>
      <c r="N5" s="589"/>
      <c r="O5" s="589"/>
      <c r="P5" s="589"/>
      <c r="Q5" s="589"/>
      <c r="R5" s="589"/>
      <c r="S5" s="590">
        <v>1</v>
      </c>
      <c r="T5" s="589"/>
      <c r="U5" s="589"/>
      <c r="V5" s="589"/>
      <c r="W5" s="589"/>
      <c r="X5" s="589">
        <v>1</v>
      </c>
    </row>
    <row r="6" spans="1:24">
      <c r="A6" s="586">
        <v>5</v>
      </c>
      <c r="B6" s="586" t="s">
        <v>1189</v>
      </c>
      <c r="C6" s="586">
        <v>8977943473</v>
      </c>
      <c r="D6" s="586" t="s">
        <v>1186</v>
      </c>
      <c r="E6" s="586" t="s">
        <v>1217</v>
      </c>
      <c r="F6" s="586" t="s">
        <v>1546</v>
      </c>
      <c r="G6" s="586" t="s">
        <v>1101</v>
      </c>
      <c r="H6" s="586">
        <v>1</v>
      </c>
      <c r="I6" s="586" t="s">
        <v>1188</v>
      </c>
      <c r="J6" s="588" t="s">
        <v>11</v>
      </c>
      <c r="K6" s="601">
        <v>45909</v>
      </c>
      <c r="L6" s="588">
        <v>1</v>
      </c>
      <c r="M6" s="589"/>
      <c r="N6" s="589"/>
      <c r="O6" s="589"/>
      <c r="P6" s="589"/>
      <c r="Q6" s="589"/>
      <c r="R6" s="589"/>
      <c r="S6" s="590">
        <v>1</v>
      </c>
      <c r="T6" s="589"/>
      <c r="U6" s="589"/>
      <c r="V6" s="589"/>
      <c r="W6" s="589"/>
      <c r="X6" s="589">
        <v>1</v>
      </c>
    </row>
    <row r="7" spans="1:24">
      <c r="A7" s="586">
        <v>6</v>
      </c>
      <c r="B7" s="586" t="s">
        <v>1189</v>
      </c>
      <c r="C7" s="586">
        <v>8978767523</v>
      </c>
      <c r="D7" s="586" t="s">
        <v>1186</v>
      </c>
      <c r="E7" s="586" t="s">
        <v>1217</v>
      </c>
      <c r="F7" s="586" t="s">
        <v>1546</v>
      </c>
      <c r="G7" s="586" t="s">
        <v>1101</v>
      </c>
      <c r="H7" s="586">
        <v>1</v>
      </c>
      <c r="I7" s="586" t="s">
        <v>1188</v>
      </c>
      <c r="J7" s="588" t="s">
        <v>11</v>
      </c>
      <c r="K7" s="601">
        <v>45909</v>
      </c>
      <c r="L7" s="588">
        <v>1</v>
      </c>
      <c r="M7" s="589"/>
      <c r="N7" s="589"/>
      <c r="O7" s="589"/>
      <c r="P7" s="589"/>
      <c r="Q7" s="589"/>
      <c r="R7" s="589"/>
      <c r="S7" s="590">
        <v>1</v>
      </c>
      <c r="T7" s="589"/>
      <c r="U7" s="589"/>
      <c r="V7" s="589"/>
      <c r="W7" s="589"/>
      <c r="X7" s="589">
        <v>1</v>
      </c>
    </row>
    <row r="8" spans="1:24">
      <c r="A8" s="586">
        <v>7</v>
      </c>
      <c r="B8" s="586" t="s">
        <v>1189</v>
      </c>
      <c r="C8" s="586">
        <v>8972760044</v>
      </c>
      <c r="D8" s="586" t="s">
        <v>1186</v>
      </c>
      <c r="E8" s="586" t="s">
        <v>1217</v>
      </c>
      <c r="F8" s="586" t="s">
        <v>1376</v>
      </c>
      <c r="G8" s="586" t="s">
        <v>1101</v>
      </c>
      <c r="H8" s="586">
        <v>1</v>
      </c>
      <c r="I8" s="586" t="s">
        <v>1547</v>
      </c>
      <c r="J8" s="588" t="s">
        <v>11</v>
      </c>
      <c r="K8" s="601">
        <v>45910</v>
      </c>
      <c r="L8" s="588">
        <v>7</v>
      </c>
      <c r="M8" s="589"/>
      <c r="N8" s="589"/>
      <c r="O8" s="589"/>
      <c r="P8" s="589"/>
      <c r="Q8" s="589"/>
      <c r="R8" s="589"/>
      <c r="S8" s="589"/>
      <c r="T8" s="590">
        <v>7</v>
      </c>
      <c r="U8" s="589">
        <v>7</v>
      </c>
      <c r="V8" s="589">
        <v>7</v>
      </c>
      <c r="W8" s="589"/>
      <c r="X8" s="589">
        <v>21</v>
      </c>
    </row>
    <row r="9" spans="1:24">
      <c r="A9" s="586">
        <v>8</v>
      </c>
      <c r="B9" s="586" t="s">
        <v>1189</v>
      </c>
      <c r="C9" s="586">
        <v>8978767342</v>
      </c>
      <c r="D9" s="586" t="s">
        <v>1186</v>
      </c>
      <c r="E9" s="586" t="s">
        <v>1187</v>
      </c>
      <c r="F9" s="586" t="s">
        <v>1192</v>
      </c>
      <c r="G9" s="586" t="s">
        <v>1139</v>
      </c>
      <c r="H9" s="586">
        <v>1</v>
      </c>
      <c r="I9" s="586" t="s">
        <v>1188</v>
      </c>
      <c r="J9" s="588" t="s">
        <v>11</v>
      </c>
      <c r="K9" s="601">
        <v>45910</v>
      </c>
      <c r="L9" s="588">
        <v>1</v>
      </c>
      <c r="M9" s="589"/>
      <c r="N9" s="589"/>
      <c r="O9" s="589"/>
      <c r="P9" s="589"/>
      <c r="Q9" s="589"/>
      <c r="R9" s="589"/>
      <c r="S9" s="589"/>
      <c r="T9" s="590">
        <v>1</v>
      </c>
      <c r="U9" s="589"/>
      <c r="V9" s="589"/>
      <c r="W9" s="589"/>
      <c r="X9" s="589">
        <v>1</v>
      </c>
    </row>
    <row r="10" spans="1:24">
      <c r="A10" s="586">
        <v>9</v>
      </c>
      <c r="B10" s="586" t="s">
        <v>1189</v>
      </c>
      <c r="C10" s="586">
        <v>8978767254</v>
      </c>
      <c r="D10" s="586" t="s">
        <v>1186</v>
      </c>
      <c r="E10" s="586" t="s">
        <v>1217</v>
      </c>
      <c r="F10" s="586" t="s">
        <v>1218</v>
      </c>
      <c r="G10" s="586" t="s">
        <v>1101</v>
      </c>
      <c r="H10" s="586">
        <v>1</v>
      </c>
      <c r="I10" s="586" t="s">
        <v>1188</v>
      </c>
      <c r="J10" s="588" t="s">
        <v>11</v>
      </c>
      <c r="K10" s="601">
        <v>45911</v>
      </c>
      <c r="L10" s="588">
        <v>3</v>
      </c>
      <c r="M10" s="589"/>
      <c r="N10" s="589"/>
      <c r="O10" s="589"/>
      <c r="P10" s="589"/>
      <c r="Q10" s="589"/>
      <c r="R10" s="589"/>
      <c r="S10" s="589"/>
      <c r="T10" s="589"/>
      <c r="U10" s="590">
        <v>3</v>
      </c>
      <c r="V10" s="589"/>
      <c r="W10" s="589"/>
      <c r="X10" s="589">
        <v>3</v>
      </c>
    </row>
    <row r="11" spans="1:24">
      <c r="A11" s="586">
        <v>10</v>
      </c>
      <c r="B11" s="586" t="s">
        <v>1189</v>
      </c>
      <c r="C11" s="586">
        <v>8978767385</v>
      </c>
      <c r="D11" s="586" t="s">
        <v>1186</v>
      </c>
      <c r="E11" s="586" t="s">
        <v>1217</v>
      </c>
      <c r="F11" s="586" t="s">
        <v>1218</v>
      </c>
      <c r="G11" s="586" t="s">
        <v>1101</v>
      </c>
      <c r="H11" s="586">
        <v>1</v>
      </c>
      <c r="I11" s="586" t="s">
        <v>1188</v>
      </c>
      <c r="J11" s="588" t="s">
        <v>11</v>
      </c>
      <c r="K11" s="601">
        <v>45912</v>
      </c>
      <c r="L11" s="588">
        <v>2</v>
      </c>
      <c r="M11" s="589"/>
      <c r="N11" s="589"/>
      <c r="O11" s="589"/>
      <c r="P11" s="589"/>
      <c r="Q11" s="589"/>
      <c r="R11" s="589"/>
      <c r="S11" s="589"/>
      <c r="T11" s="589"/>
      <c r="U11" s="589"/>
      <c r="V11" s="590">
        <v>2</v>
      </c>
      <c r="W11" s="589"/>
      <c r="X11" s="589">
        <v>2</v>
      </c>
    </row>
    <row r="12" spans="1:24">
      <c r="A12" s="586">
        <v>11</v>
      </c>
      <c r="B12" s="586" t="s">
        <v>1189</v>
      </c>
      <c r="C12" s="586">
        <v>7552127093</v>
      </c>
      <c r="D12" s="586" t="s">
        <v>1186</v>
      </c>
      <c r="E12" s="586" t="s">
        <v>1187</v>
      </c>
      <c r="F12" s="586" t="s">
        <v>1191</v>
      </c>
      <c r="G12" s="586" t="s">
        <v>1548</v>
      </c>
      <c r="H12" s="586">
        <v>1</v>
      </c>
      <c r="I12" s="586" t="s">
        <v>1380</v>
      </c>
      <c r="J12" s="588" t="s">
        <v>403</v>
      </c>
      <c r="K12" s="601">
        <v>45906</v>
      </c>
      <c r="L12" s="588">
        <v>6</v>
      </c>
      <c r="M12" s="589"/>
      <c r="N12" s="589"/>
      <c r="O12" s="589"/>
      <c r="P12" s="589"/>
      <c r="Q12" s="590">
        <v>6</v>
      </c>
      <c r="R12" s="589">
        <v>3</v>
      </c>
      <c r="S12" s="589">
        <v>7</v>
      </c>
      <c r="T12" s="589">
        <v>7</v>
      </c>
      <c r="U12" s="589">
        <v>6</v>
      </c>
      <c r="V12" s="589">
        <v>6</v>
      </c>
      <c r="W12" s="589"/>
      <c r="X12" s="589">
        <v>35</v>
      </c>
    </row>
    <row r="13" spans="1:24">
      <c r="A13" s="586">
        <v>12</v>
      </c>
      <c r="B13" s="586" t="s">
        <v>1189</v>
      </c>
      <c r="C13" s="586">
        <v>8983922641</v>
      </c>
      <c r="D13" s="586" t="s">
        <v>1186</v>
      </c>
      <c r="E13" s="586" t="s">
        <v>1193</v>
      </c>
      <c r="F13" s="586" t="s">
        <v>1549</v>
      </c>
      <c r="G13" s="586" t="s">
        <v>1548</v>
      </c>
      <c r="H13" s="586">
        <v>1</v>
      </c>
      <c r="I13" s="586" t="s">
        <v>1550</v>
      </c>
      <c r="J13" s="588" t="s">
        <v>403</v>
      </c>
      <c r="K13" s="588">
        <v>906</v>
      </c>
      <c r="L13" s="588">
        <v>1</v>
      </c>
      <c r="M13" s="589"/>
      <c r="N13" s="589"/>
      <c r="O13" s="589"/>
      <c r="P13" s="589"/>
      <c r="Q13" s="590">
        <v>1</v>
      </c>
      <c r="R13" s="589"/>
      <c r="S13" s="589"/>
      <c r="T13" s="589">
        <v>1</v>
      </c>
      <c r="U13" s="589"/>
      <c r="V13" s="589"/>
      <c r="W13" s="589"/>
      <c r="X13" s="589">
        <v>2</v>
      </c>
    </row>
    <row r="14" spans="1:24">
      <c r="A14" s="586">
        <v>13</v>
      </c>
      <c r="B14" s="586" t="s">
        <v>1185</v>
      </c>
      <c r="C14" s="586">
        <v>8975587571</v>
      </c>
      <c r="D14" s="586" t="s">
        <v>1186</v>
      </c>
      <c r="E14" s="586" t="s">
        <v>1221</v>
      </c>
      <c r="F14" s="586" t="s">
        <v>1227</v>
      </c>
      <c r="G14" s="586" t="s">
        <v>1548</v>
      </c>
      <c r="H14" s="586">
        <v>1</v>
      </c>
      <c r="I14" s="586" t="s">
        <v>1381</v>
      </c>
      <c r="J14" s="588" t="s">
        <v>403</v>
      </c>
      <c r="K14" s="588">
        <v>906</v>
      </c>
      <c r="L14" s="588">
        <v>2</v>
      </c>
      <c r="M14" s="589"/>
      <c r="N14" s="589"/>
      <c r="O14" s="589"/>
      <c r="P14" s="589"/>
      <c r="Q14" s="590">
        <v>2</v>
      </c>
      <c r="R14" s="589"/>
      <c r="S14" s="589">
        <v>1</v>
      </c>
      <c r="T14" s="589">
        <v>1</v>
      </c>
      <c r="U14" s="589">
        <v>1</v>
      </c>
      <c r="V14" s="589">
        <v>1</v>
      </c>
      <c r="W14" s="589"/>
      <c r="X14" s="589">
        <v>6</v>
      </c>
    </row>
    <row r="15" spans="1:24" s="594" customFormat="1">
      <c r="A15" s="586">
        <v>14</v>
      </c>
      <c r="B15" s="594" t="s">
        <v>1185</v>
      </c>
      <c r="C15" s="594">
        <v>7552434190</v>
      </c>
      <c r="D15" s="594" t="s">
        <v>1186</v>
      </c>
      <c r="E15" s="594" t="s">
        <v>1194</v>
      </c>
      <c r="F15" s="594" t="s">
        <v>1199</v>
      </c>
      <c r="G15" s="594" t="s">
        <v>1548</v>
      </c>
      <c r="H15" s="594">
        <v>3</v>
      </c>
      <c r="I15" s="594" t="s">
        <v>1551</v>
      </c>
      <c r="J15" s="595" t="s">
        <v>403</v>
      </c>
      <c r="K15" s="595">
        <v>908</v>
      </c>
      <c r="L15" s="595">
        <v>6</v>
      </c>
      <c r="M15" s="596"/>
      <c r="N15" s="596"/>
      <c r="O15" s="596"/>
      <c r="P15" s="596"/>
      <c r="Q15" s="596"/>
      <c r="R15" s="590">
        <v>6</v>
      </c>
      <c r="S15" s="596"/>
      <c r="T15" s="596"/>
      <c r="U15" s="596"/>
      <c r="V15" s="596"/>
      <c r="W15" s="596"/>
      <c r="X15" s="596">
        <v>6</v>
      </c>
    </row>
    <row r="16" spans="1:24">
      <c r="A16" s="586">
        <v>15</v>
      </c>
      <c r="B16" s="586" t="s">
        <v>1189</v>
      </c>
      <c r="C16" s="586">
        <v>8983922630</v>
      </c>
      <c r="D16" s="586" t="s">
        <v>1186</v>
      </c>
      <c r="E16" s="586" t="s">
        <v>1193</v>
      </c>
      <c r="F16" s="586" t="s">
        <v>1549</v>
      </c>
      <c r="G16" s="586" t="s">
        <v>1548</v>
      </c>
      <c r="H16" s="586">
        <v>1</v>
      </c>
      <c r="I16" s="586" t="s">
        <v>1552</v>
      </c>
      <c r="J16" s="588" t="s">
        <v>403</v>
      </c>
      <c r="K16" s="588">
        <v>909</v>
      </c>
      <c r="L16" s="588">
        <v>1</v>
      </c>
      <c r="M16" s="589"/>
      <c r="N16" s="589"/>
      <c r="O16" s="589"/>
      <c r="P16" s="589"/>
      <c r="Q16" s="589"/>
      <c r="R16" s="589"/>
      <c r="S16" s="590">
        <v>1</v>
      </c>
      <c r="T16" s="589">
        <v>1</v>
      </c>
      <c r="U16" s="589"/>
      <c r="V16" s="589"/>
      <c r="W16" s="589"/>
      <c r="X16" s="589">
        <v>2</v>
      </c>
    </row>
    <row r="17" spans="1:24">
      <c r="A17" s="586">
        <v>16</v>
      </c>
      <c r="B17" s="586" t="s">
        <v>1185</v>
      </c>
      <c r="C17" s="586">
        <v>8983152572</v>
      </c>
      <c r="D17" s="586" t="s">
        <v>1186</v>
      </c>
      <c r="E17" s="586" t="s">
        <v>1225</v>
      </c>
      <c r="F17" s="586" t="s">
        <v>1393</v>
      </c>
      <c r="G17" s="586" t="s">
        <v>1548</v>
      </c>
      <c r="H17" s="586">
        <v>3</v>
      </c>
      <c r="I17" s="586" t="s">
        <v>1394</v>
      </c>
      <c r="J17" s="588" t="s">
        <v>403</v>
      </c>
      <c r="K17" s="588">
        <v>909</v>
      </c>
      <c r="L17" s="588">
        <v>6</v>
      </c>
      <c r="M17" s="589"/>
      <c r="N17" s="589"/>
      <c r="O17" s="589"/>
      <c r="P17" s="589"/>
      <c r="Q17" s="589"/>
      <c r="R17" s="589"/>
      <c r="S17" s="590">
        <v>6</v>
      </c>
      <c r="T17" s="589"/>
      <c r="U17" s="589"/>
      <c r="V17" s="589"/>
      <c r="W17" s="589"/>
      <c r="X17" s="589">
        <v>6</v>
      </c>
    </row>
    <row r="18" spans="1:24">
      <c r="A18" s="586">
        <v>17</v>
      </c>
      <c r="B18" s="586" t="s">
        <v>1185</v>
      </c>
      <c r="C18" s="586">
        <v>8978844520</v>
      </c>
      <c r="D18" s="586" t="s">
        <v>1186</v>
      </c>
      <c r="E18" s="586" t="s">
        <v>1193</v>
      </c>
      <c r="F18" s="586" t="s">
        <v>1271</v>
      </c>
      <c r="G18" s="586" t="s">
        <v>1548</v>
      </c>
      <c r="H18" s="586">
        <v>1</v>
      </c>
      <c r="I18" s="586" t="s">
        <v>1553</v>
      </c>
      <c r="J18" s="588" t="s">
        <v>403</v>
      </c>
      <c r="K18" s="588">
        <v>910</v>
      </c>
      <c r="L18" s="588">
        <v>1</v>
      </c>
      <c r="M18" s="589"/>
      <c r="N18" s="589"/>
      <c r="O18" s="589"/>
      <c r="P18" s="589"/>
      <c r="Q18" s="589"/>
      <c r="R18" s="589"/>
      <c r="S18" s="589"/>
      <c r="T18" s="590">
        <v>1</v>
      </c>
      <c r="U18" s="589">
        <v>1</v>
      </c>
      <c r="V18" s="589"/>
      <c r="W18" s="589"/>
      <c r="X18" s="589">
        <v>2</v>
      </c>
    </row>
    <row r="19" spans="1:24">
      <c r="A19" s="586">
        <v>18</v>
      </c>
      <c r="B19" s="586" t="s">
        <v>1189</v>
      </c>
      <c r="C19" s="586">
        <v>7552078870</v>
      </c>
      <c r="D19" s="586" t="s">
        <v>1186</v>
      </c>
      <c r="E19" s="586" t="s">
        <v>1338</v>
      </c>
      <c r="F19" s="586" t="s">
        <v>1554</v>
      </c>
      <c r="G19" s="586" t="s">
        <v>1548</v>
      </c>
      <c r="H19" s="586">
        <v>1</v>
      </c>
      <c r="I19" s="586" t="s">
        <v>1555</v>
      </c>
      <c r="J19" s="588" t="s">
        <v>403</v>
      </c>
      <c r="K19" s="588">
        <v>911</v>
      </c>
      <c r="L19" s="588">
        <v>1</v>
      </c>
      <c r="M19" s="589"/>
      <c r="N19" s="589"/>
      <c r="O19" s="589"/>
      <c r="P19" s="589"/>
      <c r="Q19" s="589"/>
      <c r="R19" s="589"/>
      <c r="S19" s="589"/>
      <c r="T19" s="589"/>
      <c r="U19" s="590">
        <v>1</v>
      </c>
      <c r="V19" s="589"/>
      <c r="W19" s="589"/>
      <c r="X19" s="589">
        <v>1</v>
      </c>
    </row>
    <row r="20" spans="1:24">
      <c r="A20" s="586">
        <v>19</v>
      </c>
      <c r="B20" s="586" t="s">
        <v>1185</v>
      </c>
      <c r="C20" s="586">
        <v>8983906740</v>
      </c>
      <c r="D20" s="586" t="s">
        <v>1186</v>
      </c>
      <c r="E20" s="586" t="s">
        <v>1193</v>
      </c>
      <c r="F20" s="586" t="s">
        <v>1222</v>
      </c>
      <c r="G20" s="586" t="s">
        <v>1548</v>
      </c>
      <c r="H20" s="586">
        <v>1</v>
      </c>
      <c r="I20" s="586" t="s">
        <v>1392</v>
      </c>
      <c r="J20" s="588" t="s">
        <v>403</v>
      </c>
      <c r="K20" s="588">
        <v>911</v>
      </c>
      <c r="L20" s="588">
        <v>4</v>
      </c>
      <c r="M20" s="589"/>
      <c r="N20" s="589"/>
      <c r="O20" s="589"/>
      <c r="P20" s="589"/>
      <c r="Q20" s="589"/>
      <c r="R20" s="589"/>
      <c r="S20" s="589"/>
      <c r="T20" s="589"/>
      <c r="U20" s="590">
        <v>4</v>
      </c>
      <c r="V20" s="589">
        <v>5</v>
      </c>
      <c r="W20" s="589"/>
      <c r="X20" s="589">
        <v>9</v>
      </c>
    </row>
    <row r="21" spans="1:24">
      <c r="A21" s="586">
        <v>20</v>
      </c>
      <c r="B21" s="586" t="s">
        <v>1189</v>
      </c>
      <c r="C21" s="586">
        <v>7551885402</v>
      </c>
      <c r="D21" s="586" t="s">
        <v>1186</v>
      </c>
      <c r="E21" s="586" t="s">
        <v>1187</v>
      </c>
      <c r="F21" s="586" t="s">
        <v>1191</v>
      </c>
      <c r="G21" s="586" t="s">
        <v>1548</v>
      </c>
      <c r="H21" s="586">
        <v>1</v>
      </c>
      <c r="I21" s="586" t="s">
        <v>1556</v>
      </c>
      <c r="J21" s="588" t="s">
        <v>403</v>
      </c>
      <c r="K21" s="588">
        <v>912</v>
      </c>
      <c r="L21" s="588">
        <v>1</v>
      </c>
      <c r="M21" s="589"/>
      <c r="N21" s="589"/>
      <c r="O21" s="589"/>
      <c r="P21" s="589"/>
      <c r="Q21" s="589"/>
      <c r="R21" s="589"/>
      <c r="S21" s="589"/>
      <c r="T21" s="589"/>
      <c r="U21" s="589"/>
      <c r="V21" s="590">
        <v>1</v>
      </c>
      <c r="W21" s="589"/>
      <c r="X21" s="589">
        <v>1</v>
      </c>
    </row>
    <row r="22" spans="1:24">
      <c r="A22" s="586">
        <v>21</v>
      </c>
      <c r="B22" s="586" t="s">
        <v>1189</v>
      </c>
      <c r="C22" s="586">
        <v>8974948780</v>
      </c>
      <c r="D22" s="586" t="s">
        <v>1186</v>
      </c>
      <c r="E22" s="586" t="s">
        <v>1193</v>
      </c>
      <c r="F22" s="586" t="s">
        <v>1549</v>
      </c>
      <c r="G22" s="586" t="s">
        <v>1548</v>
      </c>
      <c r="H22" s="586">
        <v>1</v>
      </c>
      <c r="I22" s="586" t="s">
        <v>1557</v>
      </c>
      <c r="J22" s="588" t="s">
        <v>403</v>
      </c>
      <c r="K22" s="588">
        <v>912</v>
      </c>
      <c r="L22" s="588">
        <v>1</v>
      </c>
      <c r="M22" s="589"/>
      <c r="N22" s="589"/>
      <c r="O22" s="589"/>
      <c r="P22" s="589"/>
      <c r="Q22" s="589"/>
      <c r="R22" s="589"/>
      <c r="S22" s="589"/>
      <c r="T22" s="589"/>
      <c r="U22" s="589"/>
      <c r="V22" s="590">
        <v>1</v>
      </c>
      <c r="W22" s="589"/>
      <c r="X22" s="589">
        <v>1</v>
      </c>
    </row>
    <row r="23" spans="1:24" s="591" customFormat="1">
      <c r="A23" s="591">
        <v>27</v>
      </c>
      <c r="B23" s="591" t="s">
        <v>1185</v>
      </c>
      <c r="C23" s="591">
        <v>7552434200</v>
      </c>
      <c r="D23" s="591" t="s">
        <v>1186</v>
      </c>
      <c r="E23" s="591" t="s">
        <v>1194</v>
      </c>
      <c r="F23" s="591" t="s">
        <v>1199</v>
      </c>
      <c r="G23" s="591" t="s">
        <v>1548</v>
      </c>
      <c r="H23" s="591">
        <v>3</v>
      </c>
      <c r="I23" s="591" t="s">
        <v>1341</v>
      </c>
      <c r="J23" s="592" t="s">
        <v>403</v>
      </c>
      <c r="K23" s="592">
        <v>911</v>
      </c>
      <c r="L23" s="592">
        <v>12</v>
      </c>
      <c r="M23" s="593"/>
      <c r="N23" s="593"/>
      <c r="O23" s="593"/>
      <c r="P23" s="593"/>
      <c r="Q23" s="593"/>
      <c r="R23" s="593"/>
      <c r="S23" s="593"/>
      <c r="T23" s="593"/>
      <c r="U23" s="593">
        <v>12</v>
      </c>
      <c r="V23" s="593"/>
      <c r="W23" s="593"/>
      <c r="X23" s="593">
        <v>12</v>
      </c>
    </row>
    <row r="24" spans="1:24" s="591" customFormat="1">
      <c r="A24" s="591">
        <v>23</v>
      </c>
      <c r="B24" s="591" t="s">
        <v>1185</v>
      </c>
      <c r="C24" s="591">
        <v>7552434160</v>
      </c>
      <c r="D24" s="591" t="s">
        <v>1186</v>
      </c>
      <c r="E24" s="591" t="s">
        <v>1194</v>
      </c>
      <c r="F24" s="591" t="s">
        <v>1199</v>
      </c>
      <c r="G24" s="591" t="s">
        <v>1548</v>
      </c>
      <c r="H24" s="591">
        <v>3</v>
      </c>
      <c r="I24" s="591" t="s">
        <v>1200</v>
      </c>
      <c r="J24" s="592" t="s">
        <v>403</v>
      </c>
      <c r="K24" s="592">
        <v>910</v>
      </c>
      <c r="L24" s="592">
        <v>6</v>
      </c>
      <c r="M24" s="593"/>
      <c r="N24" s="593"/>
      <c r="O24" s="593"/>
      <c r="P24" s="593"/>
      <c r="Q24" s="593"/>
      <c r="R24" s="593"/>
      <c r="S24" s="593"/>
      <c r="T24" s="593">
        <v>6</v>
      </c>
      <c r="U24" s="593">
        <v>6</v>
      </c>
      <c r="V24" s="593"/>
      <c r="W24" s="593"/>
      <c r="X24" s="593">
        <v>12</v>
      </c>
    </row>
    <row r="25" spans="1:24" s="591" customFormat="1">
      <c r="A25" s="591">
        <v>25</v>
      </c>
      <c r="B25" s="591" t="s">
        <v>1185</v>
      </c>
      <c r="C25" s="591">
        <v>7552434180</v>
      </c>
      <c r="D25" s="591" t="s">
        <v>1186</v>
      </c>
      <c r="E25" s="591" t="s">
        <v>1194</v>
      </c>
      <c r="F25" s="591" t="s">
        <v>1199</v>
      </c>
      <c r="G25" s="591" t="s">
        <v>1548</v>
      </c>
      <c r="H25" s="591">
        <v>3</v>
      </c>
      <c r="I25" s="591" t="s">
        <v>1202</v>
      </c>
      <c r="J25" s="592" t="s">
        <v>403</v>
      </c>
      <c r="K25" s="592">
        <v>908</v>
      </c>
      <c r="L25" s="592">
        <v>6</v>
      </c>
      <c r="M25" s="593"/>
      <c r="N25" s="593"/>
      <c r="O25" s="593"/>
      <c r="P25" s="593"/>
      <c r="Q25" s="593"/>
      <c r="R25" s="593">
        <v>6</v>
      </c>
      <c r="S25" s="593">
        <v>6</v>
      </c>
      <c r="T25" s="593">
        <v>6</v>
      </c>
      <c r="U25" s="593">
        <v>6</v>
      </c>
      <c r="V25" s="593"/>
      <c r="W25" s="593"/>
      <c r="X25" s="593">
        <v>24</v>
      </c>
    </row>
    <row r="26" spans="1:24" s="591" customFormat="1">
      <c r="A26" s="591">
        <v>20</v>
      </c>
      <c r="B26" s="591" t="s">
        <v>1185</v>
      </c>
      <c r="C26" s="591">
        <v>7552434120</v>
      </c>
      <c r="D26" s="591" t="s">
        <v>1186</v>
      </c>
      <c r="E26" s="591" t="s">
        <v>1194</v>
      </c>
      <c r="F26" s="591" t="s">
        <v>1195</v>
      </c>
      <c r="G26" s="591" t="s">
        <v>1548</v>
      </c>
      <c r="H26" s="591">
        <v>3</v>
      </c>
      <c r="I26" s="591" t="s">
        <v>1196</v>
      </c>
      <c r="J26" s="592" t="s">
        <v>403</v>
      </c>
      <c r="K26" s="592">
        <v>905</v>
      </c>
      <c r="L26" s="592">
        <v>18</v>
      </c>
      <c r="M26" s="593"/>
      <c r="N26" s="593"/>
      <c r="O26" s="593"/>
      <c r="P26" s="593">
        <v>18</v>
      </c>
      <c r="Q26" s="593"/>
      <c r="R26" s="593">
        <v>18</v>
      </c>
      <c r="S26" s="593">
        <v>12</v>
      </c>
      <c r="T26" s="593">
        <v>12</v>
      </c>
      <c r="U26" s="593">
        <v>18</v>
      </c>
      <c r="V26" s="593"/>
      <c r="W26" s="593"/>
      <c r="X26" s="593">
        <v>78</v>
      </c>
    </row>
    <row r="27" spans="1:24" s="591" customFormat="1">
      <c r="A27" s="591">
        <v>21</v>
      </c>
      <c r="B27" s="591" t="s">
        <v>1185</v>
      </c>
      <c r="C27" s="591">
        <v>7552434130</v>
      </c>
      <c r="D27" s="591" t="s">
        <v>1186</v>
      </c>
      <c r="E27" s="591" t="s">
        <v>1194</v>
      </c>
      <c r="F27" s="591" t="s">
        <v>1195</v>
      </c>
      <c r="G27" s="591" t="s">
        <v>1548</v>
      </c>
      <c r="H27" s="591">
        <v>3</v>
      </c>
      <c r="I27" s="591" t="s">
        <v>1197</v>
      </c>
      <c r="J27" s="592" t="s">
        <v>403</v>
      </c>
      <c r="K27" s="592">
        <v>905</v>
      </c>
      <c r="L27" s="592">
        <v>12</v>
      </c>
      <c r="M27" s="593"/>
      <c r="N27" s="593"/>
      <c r="O27" s="593"/>
      <c r="P27" s="593">
        <v>12</v>
      </c>
      <c r="Q27" s="593"/>
      <c r="R27" s="593">
        <v>12</v>
      </c>
      <c r="S27" s="593">
        <v>6</v>
      </c>
      <c r="T27" s="593">
        <v>6</v>
      </c>
      <c r="U27" s="593"/>
      <c r="V27" s="593"/>
      <c r="W27" s="593"/>
      <c r="X27" s="593">
        <v>36</v>
      </c>
    </row>
    <row r="28" spans="1:24" s="591" customFormat="1">
      <c r="A28" s="591">
        <v>22</v>
      </c>
      <c r="B28" s="591" t="s">
        <v>1185</v>
      </c>
      <c r="C28" s="591">
        <v>7552434150</v>
      </c>
      <c r="D28" s="591" t="s">
        <v>1186</v>
      </c>
      <c r="E28" s="591" t="s">
        <v>1194</v>
      </c>
      <c r="F28" s="591" t="s">
        <v>1195</v>
      </c>
      <c r="G28" s="591" t="s">
        <v>1548</v>
      </c>
      <c r="H28" s="591">
        <v>3</v>
      </c>
      <c r="I28" s="591" t="s">
        <v>1198</v>
      </c>
      <c r="J28" s="592" t="s">
        <v>403</v>
      </c>
      <c r="K28" s="592">
        <v>905</v>
      </c>
      <c r="L28" s="592">
        <v>6</v>
      </c>
      <c r="M28" s="593"/>
      <c r="N28" s="593"/>
      <c r="O28" s="593"/>
      <c r="P28" s="593">
        <v>6</v>
      </c>
      <c r="Q28" s="593"/>
      <c r="R28" s="593">
        <v>6</v>
      </c>
      <c r="S28" s="593"/>
      <c r="T28" s="593">
        <v>6</v>
      </c>
      <c r="U28" s="593"/>
      <c r="V28" s="593"/>
      <c r="W28" s="593"/>
      <c r="X28" s="593">
        <v>18</v>
      </c>
    </row>
    <row r="29" spans="1:24" s="591" customFormat="1">
      <c r="A29" s="591">
        <v>24</v>
      </c>
      <c r="B29" s="591" t="s">
        <v>1185</v>
      </c>
      <c r="C29" s="591">
        <v>7552434170</v>
      </c>
      <c r="D29" s="591" t="s">
        <v>1186</v>
      </c>
      <c r="E29" s="591" t="s">
        <v>1194</v>
      </c>
      <c r="F29" s="591" t="s">
        <v>1199</v>
      </c>
      <c r="G29" s="591" t="s">
        <v>1548</v>
      </c>
      <c r="H29" s="591">
        <v>3</v>
      </c>
      <c r="I29" s="591" t="s">
        <v>1201</v>
      </c>
      <c r="J29" s="592" t="s">
        <v>403</v>
      </c>
      <c r="K29" s="592">
        <v>905</v>
      </c>
      <c r="L29" s="592">
        <v>6</v>
      </c>
      <c r="M29" s="593"/>
      <c r="N29" s="593"/>
      <c r="O29" s="593"/>
      <c r="P29" s="593">
        <v>6</v>
      </c>
      <c r="Q29" s="593"/>
      <c r="R29" s="593">
        <v>6</v>
      </c>
      <c r="S29" s="593">
        <v>12</v>
      </c>
      <c r="T29" s="593">
        <v>6</v>
      </c>
      <c r="U29" s="593"/>
      <c r="V29" s="593"/>
      <c r="W29" s="593"/>
      <c r="X29" s="593">
        <v>30</v>
      </c>
    </row>
  </sheetData>
  <phoneticPr fontId="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"/>
  <sheetViews>
    <sheetView topLeftCell="E13" zoomScaleNormal="100" workbookViewId="0">
      <selection activeCell="C13" sqref="C13"/>
    </sheetView>
  </sheetViews>
  <sheetFormatPr defaultColWidth="8.875" defaultRowHeight="18.75"/>
  <cols>
    <col min="1" max="1" width="8.875" style="323"/>
    <col min="2" max="2" width="7.5" style="323" bestFit="1" customWidth="1"/>
    <col min="3" max="3" width="14.125" style="323" bestFit="1" customWidth="1"/>
    <col min="4" max="4" width="26.75" style="323" bestFit="1" customWidth="1"/>
    <col min="5" max="5" width="9.75" style="323" bestFit="1" customWidth="1"/>
    <col min="6" max="6" width="15.5" style="323" bestFit="1" customWidth="1"/>
    <col min="7" max="7" width="56.75" style="323" bestFit="1" customWidth="1"/>
    <col min="8" max="8" width="5.5" style="323" bestFit="1" customWidth="1"/>
    <col min="9" max="9" width="9" style="323" bestFit="1" customWidth="1"/>
    <col min="10" max="10" width="9.5" style="323" bestFit="1" customWidth="1"/>
    <col min="11" max="12" width="9.5" style="323" customWidth="1"/>
    <col min="13" max="22" width="6.5" style="323" bestFit="1" customWidth="1"/>
    <col min="23" max="23" width="7.625" style="323" bestFit="1" customWidth="1"/>
    <col min="24" max="16384" width="8.875" style="323"/>
  </cols>
  <sheetData>
    <row r="1" spans="1:23">
      <c r="A1" s="323" t="s">
        <v>433</v>
      </c>
      <c r="B1" s="324" t="s">
        <v>1</v>
      </c>
      <c r="C1" s="324" t="s">
        <v>401</v>
      </c>
      <c r="D1" s="324" t="s">
        <v>678</v>
      </c>
      <c r="E1" s="324" t="s">
        <v>679</v>
      </c>
      <c r="F1" s="324" t="s">
        <v>147</v>
      </c>
      <c r="G1" s="324" t="s">
        <v>834</v>
      </c>
      <c r="H1" s="324" t="s">
        <v>2</v>
      </c>
      <c r="I1" s="324" t="s">
        <v>3</v>
      </c>
      <c r="J1" s="324" t="s">
        <v>4</v>
      </c>
      <c r="K1" s="324" t="s">
        <v>835</v>
      </c>
      <c r="L1" s="324" t="s">
        <v>836</v>
      </c>
      <c r="M1" s="324" t="s">
        <v>1324</v>
      </c>
      <c r="N1" s="324" t="s">
        <v>1326</v>
      </c>
      <c r="O1" s="324" t="s">
        <v>1327</v>
      </c>
      <c r="P1" s="324" t="s">
        <v>1360</v>
      </c>
      <c r="Q1" s="324" t="s">
        <v>1361</v>
      </c>
      <c r="R1" s="324" t="s">
        <v>1362</v>
      </c>
      <c r="S1" s="324" t="s">
        <v>1363</v>
      </c>
      <c r="T1" s="324" t="s">
        <v>1364</v>
      </c>
      <c r="U1" s="324" t="s">
        <v>1365</v>
      </c>
      <c r="V1" s="324" t="s">
        <v>1366</v>
      </c>
      <c r="W1" s="324" t="s">
        <v>5</v>
      </c>
    </row>
    <row r="2" spans="1:23">
      <c r="A2" s="323">
        <v>1</v>
      </c>
      <c r="B2" s="323">
        <v>115</v>
      </c>
      <c r="C2" s="323">
        <v>7552702910</v>
      </c>
      <c r="D2" s="323" t="s">
        <v>1186</v>
      </c>
      <c r="E2" s="323" t="s">
        <v>1367</v>
      </c>
      <c r="F2" s="323" t="s">
        <v>1368</v>
      </c>
      <c r="G2" s="583" t="s">
        <v>1231</v>
      </c>
      <c r="H2" s="323">
        <v>1</v>
      </c>
      <c r="I2" s="323" t="s">
        <v>1369</v>
      </c>
      <c r="J2" s="325" t="s">
        <v>11</v>
      </c>
      <c r="K2" s="326">
        <v>45897</v>
      </c>
      <c r="L2" s="325">
        <v>7</v>
      </c>
      <c r="M2" s="327"/>
      <c r="N2" s="328">
        <v>7</v>
      </c>
      <c r="O2" s="327"/>
      <c r="P2" s="327"/>
      <c r="Q2" s="327"/>
      <c r="R2" s="327"/>
      <c r="S2" s="327"/>
      <c r="T2" s="327"/>
      <c r="U2" s="327"/>
      <c r="V2" s="327"/>
      <c r="W2" s="327">
        <v>7</v>
      </c>
    </row>
    <row r="3" spans="1:23">
      <c r="A3" s="323">
        <v>2</v>
      </c>
      <c r="B3" s="323">
        <v>115</v>
      </c>
      <c r="C3" s="323">
        <v>7552702950</v>
      </c>
      <c r="D3" s="323" t="s">
        <v>1186</v>
      </c>
      <c r="E3" s="323" t="s">
        <v>1367</v>
      </c>
      <c r="F3" s="323" t="s">
        <v>1368</v>
      </c>
      <c r="G3" s="583" t="s">
        <v>993</v>
      </c>
      <c r="H3" s="323">
        <v>1</v>
      </c>
      <c r="I3" s="323" t="s">
        <v>1370</v>
      </c>
      <c r="J3" s="325" t="s">
        <v>11</v>
      </c>
      <c r="K3" s="326">
        <v>45897</v>
      </c>
      <c r="L3" s="325">
        <v>2</v>
      </c>
      <c r="M3" s="327"/>
      <c r="N3" s="328">
        <v>2</v>
      </c>
      <c r="O3" s="327"/>
      <c r="P3" s="327"/>
      <c r="Q3" s="327"/>
      <c r="R3" s="327"/>
      <c r="S3" s="327"/>
      <c r="T3" s="327"/>
      <c r="U3" s="327"/>
      <c r="V3" s="327"/>
      <c r="W3" s="327">
        <v>2</v>
      </c>
    </row>
    <row r="4" spans="1:23">
      <c r="A4" s="323">
        <v>3</v>
      </c>
      <c r="B4" s="323">
        <v>115</v>
      </c>
      <c r="C4" s="323">
        <v>7552702980</v>
      </c>
      <c r="D4" s="323" t="s">
        <v>1186</v>
      </c>
      <c r="E4" s="323" t="s">
        <v>1269</v>
      </c>
      <c r="F4" s="323" t="s">
        <v>1190</v>
      </c>
      <c r="G4" s="583" t="s">
        <v>1280</v>
      </c>
      <c r="H4" s="323">
        <v>1</v>
      </c>
      <c r="I4" s="323" t="s">
        <v>1371</v>
      </c>
      <c r="J4" s="325" t="s">
        <v>11</v>
      </c>
      <c r="K4" s="326">
        <v>45897</v>
      </c>
      <c r="L4" s="325">
        <v>2</v>
      </c>
      <c r="M4" s="327"/>
      <c r="N4" s="328">
        <v>2</v>
      </c>
      <c r="O4" s="327"/>
      <c r="P4" s="327"/>
      <c r="Q4" s="327"/>
      <c r="R4" s="327"/>
      <c r="S4" s="327"/>
      <c r="T4" s="327"/>
      <c r="U4" s="327"/>
      <c r="V4" s="327"/>
      <c r="W4" s="327">
        <v>2</v>
      </c>
    </row>
    <row r="5" spans="1:23">
      <c r="A5" s="323">
        <v>4</v>
      </c>
      <c r="B5" s="323">
        <v>115</v>
      </c>
      <c r="C5" s="323">
        <v>7552703020</v>
      </c>
      <c r="D5" s="323" t="s">
        <v>1186</v>
      </c>
      <c r="E5" s="323" t="s">
        <v>1269</v>
      </c>
      <c r="F5" s="323" t="s">
        <v>1270</v>
      </c>
      <c r="G5" s="583" t="s">
        <v>1275</v>
      </c>
      <c r="H5" s="323">
        <v>1</v>
      </c>
      <c r="I5" s="323" t="s">
        <v>1530</v>
      </c>
      <c r="J5" s="325" t="s">
        <v>11</v>
      </c>
      <c r="K5" s="326">
        <v>45897</v>
      </c>
      <c r="L5" s="325">
        <v>1</v>
      </c>
      <c r="M5" s="327"/>
      <c r="N5" s="328">
        <v>1</v>
      </c>
      <c r="O5" s="327"/>
      <c r="P5" s="327"/>
      <c r="Q5" s="327"/>
      <c r="R5" s="327"/>
      <c r="S5" s="327"/>
      <c r="T5" s="327"/>
      <c r="U5" s="327"/>
      <c r="V5" s="327"/>
      <c r="W5" s="327">
        <v>1</v>
      </c>
    </row>
    <row r="6" spans="1:23">
      <c r="A6" s="323">
        <v>5</v>
      </c>
      <c r="B6" s="323">
        <v>115</v>
      </c>
      <c r="C6" s="323">
        <v>7552715040</v>
      </c>
      <c r="D6" s="323" t="s">
        <v>1186</v>
      </c>
      <c r="E6" s="323" t="s">
        <v>1269</v>
      </c>
      <c r="F6" s="323" t="s">
        <v>1270</v>
      </c>
      <c r="G6" s="583" t="s">
        <v>1275</v>
      </c>
      <c r="H6" s="323">
        <v>1</v>
      </c>
      <c r="I6" s="323" t="s">
        <v>1531</v>
      </c>
      <c r="J6" s="325" t="s">
        <v>11</v>
      </c>
      <c r="K6" s="326">
        <v>45897</v>
      </c>
      <c r="L6" s="325">
        <v>1</v>
      </c>
      <c r="M6" s="327"/>
      <c r="N6" s="328">
        <v>1</v>
      </c>
      <c r="O6" s="327"/>
      <c r="P6" s="327"/>
      <c r="Q6" s="327"/>
      <c r="R6" s="327"/>
      <c r="S6" s="327"/>
      <c r="T6" s="327"/>
      <c r="U6" s="327"/>
      <c r="V6" s="327"/>
      <c r="W6" s="327">
        <v>1</v>
      </c>
    </row>
    <row r="7" spans="1:23">
      <c r="A7" s="323">
        <v>6</v>
      </c>
      <c r="B7" s="323">
        <v>115</v>
      </c>
      <c r="C7" s="323">
        <v>7552715090</v>
      </c>
      <c r="D7" s="323" t="s">
        <v>1186</v>
      </c>
      <c r="E7" s="323" t="s">
        <v>1269</v>
      </c>
      <c r="F7" s="323" t="s">
        <v>1270</v>
      </c>
      <c r="G7" s="583" t="s">
        <v>1275</v>
      </c>
      <c r="H7" s="323">
        <v>1</v>
      </c>
      <c r="I7" s="323" t="s">
        <v>1532</v>
      </c>
      <c r="J7" s="325" t="s">
        <v>11</v>
      </c>
      <c r="K7" s="326">
        <v>45897</v>
      </c>
      <c r="L7" s="325">
        <v>2</v>
      </c>
      <c r="M7" s="327"/>
      <c r="N7" s="328">
        <v>2</v>
      </c>
      <c r="O7" s="327"/>
      <c r="P7" s="327"/>
      <c r="Q7" s="327"/>
      <c r="R7" s="327"/>
      <c r="S7" s="327"/>
      <c r="T7" s="327"/>
      <c r="U7" s="327"/>
      <c r="V7" s="327"/>
      <c r="W7" s="327">
        <v>2</v>
      </c>
    </row>
    <row r="8" spans="1:23">
      <c r="A8" s="323">
        <v>7</v>
      </c>
      <c r="B8" s="323">
        <v>115</v>
      </c>
      <c r="C8" s="323">
        <v>7552715100</v>
      </c>
      <c r="D8" s="323" t="s">
        <v>1186</v>
      </c>
      <c r="E8" s="323" t="s">
        <v>1269</v>
      </c>
      <c r="F8" s="323" t="s">
        <v>1270</v>
      </c>
      <c r="G8" s="583" t="s">
        <v>1275</v>
      </c>
      <c r="H8" s="323">
        <v>1</v>
      </c>
      <c r="I8" s="323" t="s">
        <v>1533</v>
      </c>
      <c r="J8" s="325" t="s">
        <v>11</v>
      </c>
      <c r="K8" s="326">
        <v>45897</v>
      </c>
      <c r="L8" s="325">
        <v>2</v>
      </c>
      <c r="M8" s="327"/>
      <c r="N8" s="328">
        <v>2</v>
      </c>
      <c r="O8" s="327"/>
      <c r="P8" s="327"/>
      <c r="Q8" s="327"/>
      <c r="R8" s="327"/>
      <c r="S8" s="327"/>
      <c r="T8" s="327"/>
      <c r="U8" s="327"/>
      <c r="V8" s="327"/>
      <c r="W8" s="327">
        <v>2</v>
      </c>
    </row>
    <row r="9" spans="1:23">
      <c r="A9" s="323">
        <v>8</v>
      </c>
      <c r="B9" s="323" t="s">
        <v>1185</v>
      </c>
      <c r="C9" s="323">
        <v>7552770121</v>
      </c>
      <c r="D9" s="323" t="s">
        <v>1186</v>
      </c>
      <c r="E9" s="323" t="s">
        <v>1367</v>
      </c>
      <c r="F9" s="323" t="s">
        <v>1372</v>
      </c>
      <c r="G9" s="583" t="s">
        <v>1003</v>
      </c>
      <c r="H9" s="323">
        <v>1</v>
      </c>
      <c r="I9" s="323" t="s">
        <v>1373</v>
      </c>
      <c r="J9" s="325" t="s">
        <v>11</v>
      </c>
      <c r="K9" s="326">
        <v>45898</v>
      </c>
      <c r="L9" s="325">
        <v>1</v>
      </c>
      <c r="M9" s="327"/>
      <c r="N9" s="327"/>
      <c r="O9" s="328">
        <v>1</v>
      </c>
      <c r="P9" s="327"/>
      <c r="Q9" s="327"/>
      <c r="R9" s="327"/>
      <c r="S9" s="327"/>
      <c r="T9" s="327"/>
      <c r="U9" s="327"/>
      <c r="V9" s="327"/>
      <c r="W9" s="327">
        <v>1</v>
      </c>
    </row>
    <row r="10" spans="1:23">
      <c r="A10" s="323">
        <v>9</v>
      </c>
      <c r="B10" s="323" t="s">
        <v>1189</v>
      </c>
      <c r="C10" s="323">
        <v>7551946451</v>
      </c>
      <c r="D10" s="323" t="s">
        <v>1186</v>
      </c>
      <c r="E10" s="323" t="s">
        <v>1187</v>
      </c>
      <c r="F10" s="323" t="s">
        <v>1190</v>
      </c>
      <c r="G10" s="323" t="s">
        <v>1374</v>
      </c>
      <c r="H10" s="323">
        <v>1</v>
      </c>
      <c r="I10" s="323" t="s">
        <v>1188</v>
      </c>
      <c r="J10" s="325" t="s">
        <v>11</v>
      </c>
      <c r="K10" s="326">
        <v>45899</v>
      </c>
      <c r="L10" s="325">
        <v>1</v>
      </c>
      <c r="M10" s="327"/>
      <c r="N10" s="327"/>
      <c r="O10" s="327"/>
      <c r="P10" s="328">
        <v>1</v>
      </c>
      <c r="Q10" s="327"/>
      <c r="R10" s="327"/>
      <c r="S10" s="327"/>
      <c r="T10" s="327"/>
      <c r="U10" s="327"/>
      <c r="V10" s="327"/>
      <c r="W10" s="327">
        <v>1</v>
      </c>
    </row>
    <row r="11" spans="1:23">
      <c r="A11" s="323">
        <v>10</v>
      </c>
      <c r="B11" s="323" t="s">
        <v>1189</v>
      </c>
      <c r="C11" s="323">
        <v>7552127212</v>
      </c>
      <c r="D11" s="323" t="s">
        <v>1186</v>
      </c>
      <c r="E11" s="323" t="s">
        <v>1187</v>
      </c>
      <c r="F11" s="323" t="s">
        <v>1191</v>
      </c>
      <c r="G11" s="323" t="s">
        <v>1375</v>
      </c>
      <c r="H11" s="323">
        <v>1</v>
      </c>
      <c r="I11" s="323" t="s">
        <v>1188</v>
      </c>
      <c r="J11" s="325" t="s">
        <v>11</v>
      </c>
      <c r="K11" s="326">
        <v>45899</v>
      </c>
      <c r="L11" s="325">
        <v>1</v>
      </c>
      <c r="M11" s="327"/>
      <c r="N11" s="327"/>
      <c r="O11" s="327"/>
      <c r="P11" s="328">
        <v>1</v>
      </c>
      <c r="Q11" s="327"/>
      <c r="R11" s="327">
        <v>2</v>
      </c>
      <c r="S11" s="327">
        <v>1</v>
      </c>
      <c r="T11" s="327"/>
      <c r="U11" s="327"/>
      <c r="V11" s="327"/>
      <c r="W11" s="327">
        <v>4</v>
      </c>
    </row>
    <row r="12" spans="1:23">
      <c r="A12" s="323">
        <v>11</v>
      </c>
      <c r="B12" s="323" t="s">
        <v>1189</v>
      </c>
      <c r="C12" s="323">
        <v>7552378410</v>
      </c>
      <c r="D12" s="323" t="s">
        <v>1186</v>
      </c>
      <c r="E12" s="323" t="s">
        <v>1187</v>
      </c>
      <c r="F12" s="323" t="s">
        <v>1190</v>
      </c>
      <c r="G12" s="323" t="s">
        <v>1070</v>
      </c>
      <c r="H12" s="323">
        <v>1</v>
      </c>
      <c r="I12" s="323" t="s">
        <v>1188</v>
      </c>
      <c r="J12" s="325" t="s">
        <v>11</v>
      </c>
      <c r="K12" s="326">
        <v>45899</v>
      </c>
      <c r="L12" s="325">
        <v>1</v>
      </c>
      <c r="M12" s="327"/>
      <c r="N12" s="327"/>
      <c r="O12" s="327"/>
      <c r="P12" s="328">
        <v>1</v>
      </c>
      <c r="Q12" s="327"/>
      <c r="R12" s="327"/>
      <c r="S12" s="327"/>
      <c r="T12" s="327"/>
      <c r="U12" s="327"/>
      <c r="V12" s="327"/>
      <c r="W12" s="327">
        <v>1</v>
      </c>
    </row>
    <row r="13" spans="1:23">
      <c r="A13" s="323">
        <v>12</v>
      </c>
      <c r="B13" s="323" t="s">
        <v>1189</v>
      </c>
      <c r="C13" s="323">
        <v>8972760044</v>
      </c>
      <c r="D13" s="323" t="s">
        <v>1186</v>
      </c>
      <c r="E13" s="323" t="s">
        <v>1217</v>
      </c>
      <c r="F13" s="323" t="s">
        <v>1376</v>
      </c>
      <c r="G13" s="323" t="s">
        <v>1101</v>
      </c>
      <c r="H13" s="323">
        <v>1</v>
      </c>
      <c r="I13" s="323" t="s">
        <v>1188</v>
      </c>
      <c r="J13" s="325" t="s">
        <v>11</v>
      </c>
      <c r="K13" s="326">
        <v>45899</v>
      </c>
      <c r="L13" s="325">
        <v>3</v>
      </c>
      <c r="M13" s="327"/>
      <c r="N13" s="327"/>
      <c r="O13" s="327"/>
      <c r="P13" s="328">
        <v>3</v>
      </c>
      <c r="Q13" s="327"/>
      <c r="R13" s="327"/>
      <c r="S13" s="327">
        <v>3</v>
      </c>
      <c r="T13" s="327">
        <v>2</v>
      </c>
      <c r="U13" s="327">
        <v>2</v>
      </c>
      <c r="V13" s="327"/>
      <c r="W13" s="327">
        <v>10</v>
      </c>
    </row>
    <row r="14" spans="1:23">
      <c r="A14" s="323">
        <v>13</v>
      </c>
      <c r="B14" s="323" t="s">
        <v>1332</v>
      </c>
      <c r="C14" s="323">
        <v>7552078330</v>
      </c>
      <c r="D14" s="323" t="s">
        <v>1186</v>
      </c>
      <c r="E14" s="323" t="s">
        <v>1338</v>
      </c>
      <c r="F14" s="323" t="s">
        <v>1377</v>
      </c>
      <c r="G14" s="323" t="s">
        <v>1529</v>
      </c>
      <c r="H14" s="323">
        <v>1</v>
      </c>
      <c r="I14" s="323" t="s">
        <v>1188</v>
      </c>
      <c r="J14" s="325" t="s">
        <v>11</v>
      </c>
      <c r="K14" s="326">
        <v>45902</v>
      </c>
      <c r="L14" s="325">
        <v>1</v>
      </c>
      <c r="M14" s="327"/>
      <c r="N14" s="327"/>
      <c r="O14" s="327"/>
      <c r="P14" s="327"/>
      <c r="Q14" s="327"/>
      <c r="R14" s="328">
        <v>1</v>
      </c>
      <c r="S14" s="327"/>
      <c r="T14" s="327"/>
      <c r="U14" s="327"/>
      <c r="V14" s="327"/>
      <c r="W14" s="327">
        <v>1</v>
      </c>
    </row>
    <row r="15" spans="1:23">
      <c r="A15" s="323">
        <v>14</v>
      </c>
      <c r="B15" s="323" t="s">
        <v>1189</v>
      </c>
      <c r="C15" s="323">
        <v>8972760034</v>
      </c>
      <c r="D15" s="323" t="s">
        <v>1186</v>
      </c>
      <c r="E15" s="323" t="s">
        <v>1217</v>
      </c>
      <c r="F15" s="323" t="s">
        <v>1376</v>
      </c>
      <c r="G15" s="323" t="s">
        <v>1101</v>
      </c>
      <c r="H15" s="323">
        <v>1</v>
      </c>
      <c r="I15" s="323" t="s">
        <v>1188</v>
      </c>
      <c r="J15" s="325" t="s">
        <v>11</v>
      </c>
      <c r="K15" s="326">
        <v>45902</v>
      </c>
      <c r="L15" s="325">
        <v>1</v>
      </c>
      <c r="M15" s="327"/>
      <c r="N15" s="327"/>
      <c r="O15" s="327"/>
      <c r="P15" s="327"/>
      <c r="Q15" s="327"/>
      <c r="R15" s="328">
        <v>1</v>
      </c>
      <c r="S15" s="327"/>
      <c r="T15" s="327"/>
      <c r="U15" s="327"/>
      <c r="V15" s="327"/>
      <c r="W15" s="327">
        <v>1</v>
      </c>
    </row>
    <row r="16" spans="1:23">
      <c r="A16" s="323">
        <v>15</v>
      </c>
      <c r="B16" s="323" t="s">
        <v>1189</v>
      </c>
      <c r="C16" s="323">
        <v>7552378260</v>
      </c>
      <c r="D16" s="323" t="s">
        <v>1186</v>
      </c>
      <c r="E16" s="323" t="s">
        <v>1187</v>
      </c>
      <c r="F16" s="323" t="s">
        <v>1190</v>
      </c>
      <c r="G16" s="323" t="s">
        <v>1374</v>
      </c>
      <c r="H16" s="323">
        <v>1</v>
      </c>
      <c r="I16" s="323" t="s">
        <v>1188</v>
      </c>
      <c r="J16" s="325" t="s">
        <v>11</v>
      </c>
      <c r="K16" s="326">
        <v>45905</v>
      </c>
      <c r="L16" s="325">
        <v>1</v>
      </c>
      <c r="M16" s="327"/>
      <c r="N16" s="327"/>
      <c r="O16" s="327"/>
      <c r="P16" s="327"/>
      <c r="Q16" s="327"/>
      <c r="R16" s="327"/>
      <c r="S16" s="327"/>
      <c r="T16" s="327"/>
      <c r="U16" s="328">
        <v>1</v>
      </c>
      <c r="V16" s="327"/>
      <c r="W16" s="327">
        <v>1</v>
      </c>
    </row>
    <row r="17" spans="1:23">
      <c r="A17" s="323">
        <v>16</v>
      </c>
      <c r="B17" s="323" t="s">
        <v>1189</v>
      </c>
      <c r="C17" s="323">
        <v>7551885552</v>
      </c>
      <c r="D17" s="323" t="s">
        <v>1186</v>
      </c>
      <c r="E17" s="323" t="s">
        <v>1187</v>
      </c>
      <c r="F17" s="323" t="s">
        <v>1191</v>
      </c>
      <c r="G17" s="323" t="s">
        <v>1378</v>
      </c>
      <c r="H17" s="323">
        <v>1</v>
      </c>
      <c r="I17" s="323" t="s">
        <v>1379</v>
      </c>
      <c r="J17" s="325" t="s">
        <v>403</v>
      </c>
      <c r="K17" s="326">
        <v>45899</v>
      </c>
      <c r="L17" s="325">
        <v>1</v>
      </c>
      <c r="M17" s="327"/>
      <c r="N17" s="327"/>
      <c r="O17" s="327"/>
      <c r="P17" s="328">
        <v>1</v>
      </c>
      <c r="Q17" s="327"/>
      <c r="R17" s="327"/>
      <c r="S17" s="327"/>
      <c r="T17" s="327"/>
      <c r="U17" s="327"/>
      <c r="V17" s="327"/>
      <c r="W17" s="327">
        <v>1</v>
      </c>
    </row>
    <row r="18" spans="1:23">
      <c r="A18" s="323">
        <v>17</v>
      </c>
      <c r="B18" s="323" t="s">
        <v>1189</v>
      </c>
      <c r="C18" s="323">
        <v>7552127093</v>
      </c>
      <c r="D18" s="323" t="s">
        <v>1186</v>
      </c>
      <c r="E18" s="323" t="s">
        <v>1187</v>
      </c>
      <c r="F18" s="323" t="s">
        <v>1191</v>
      </c>
      <c r="G18" s="323" t="s">
        <v>1378</v>
      </c>
      <c r="H18" s="323">
        <v>1</v>
      </c>
      <c r="I18" s="323" t="s">
        <v>1380</v>
      </c>
      <c r="J18" s="325" t="s">
        <v>403</v>
      </c>
      <c r="K18" s="326">
        <v>45899</v>
      </c>
      <c r="L18" s="325">
        <v>11</v>
      </c>
      <c r="M18" s="327"/>
      <c r="N18" s="327"/>
      <c r="O18" s="327"/>
      <c r="P18" s="328">
        <v>11</v>
      </c>
      <c r="Q18" s="327">
        <v>1</v>
      </c>
      <c r="R18" s="327">
        <v>8</v>
      </c>
      <c r="S18" s="327">
        <v>9</v>
      </c>
      <c r="T18" s="327"/>
      <c r="U18" s="327">
        <v>8</v>
      </c>
      <c r="V18" s="327"/>
      <c r="W18" s="327">
        <v>37</v>
      </c>
    </row>
    <row r="19" spans="1:23">
      <c r="A19" s="323">
        <v>18</v>
      </c>
      <c r="B19" s="323" t="s">
        <v>1185</v>
      </c>
      <c r="C19" s="323">
        <v>8975587571</v>
      </c>
      <c r="D19" s="323" t="s">
        <v>1186</v>
      </c>
      <c r="E19" s="323" t="s">
        <v>1221</v>
      </c>
      <c r="F19" s="323" t="s">
        <v>1227</v>
      </c>
      <c r="G19" s="323" t="s">
        <v>1378</v>
      </c>
      <c r="H19" s="323">
        <v>1</v>
      </c>
      <c r="I19" s="323" t="s">
        <v>1381</v>
      </c>
      <c r="J19" s="325" t="s">
        <v>403</v>
      </c>
      <c r="K19" s="326">
        <v>45899</v>
      </c>
      <c r="L19" s="325">
        <v>1</v>
      </c>
      <c r="M19" s="327"/>
      <c r="N19" s="327"/>
      <c r="O19" s="327"/>
      <c r="P19" s="328">
        <v>1</v>
      </c>
      <c r="Q19" s="327">
        <v>1</v>
      </c>
      <c r="R19" s="327">
        <v>2</v>
      </c>
      <c r="S19" s="327">
        <v>1</v>
      </c>
      <c r="T19" s="327">
        <v>1</v>
      </c>
      <c r="U19" s="327">
        <v>1</v>
      </c>
      <c r="V19" s="327"/>
      <c r="W19" s="327">
        <v>7</v>
      </c>
    </row>
    <row r="20" spans="1:23">
      <c r="A20" s="323">
        <v>19</v>
      </c>
      <c r="B20" s="323" t="s">
        <v>1185</v>
      </c>
      <c r="C20" s="323">
        <v>8976840280</v>
      </c>
      <c r="D20" s="323" t="s">
        <v>1186</v>
      </c>
      <c r="E20" s="323" t="s">
        <v>1219</v>
      </c>
      <c r="F20" s="323" t="s">
        <v>1220</v>
      </c>
      <c r="G20" s="323" t="s">
        <v>1378</v>
      </c>
      <c r="H20" s="323">
        <v>1</v>
      </c>
      <c r="I20" s="323" t="s">
        <v>1382</v>
      </c>
      <c r="J20" s="325" t="s">
        <v>403</v>
      </c>
      <c r="K20" s="326">
        <v>45899</v>
      </c>
      <c r="L20" s="325">
        <v>1</v>
      </c>
      <c r="M20" s="327"/>
      <c r="N20" s="327"/>
      <c r="O20" s="327"/>
      <c r="P20" s="328">
        <v>1</v>
      </c>
      <c r="Q20" s="327"/>
      <c r="R20" s="327"/>
      <c r="S20" s="327"/>
      <c r="T20" s="327"/>
      <c r="U20" s="327"/>
      <c r="V20" s="327"/>
      <c r="W20" s="327">
        <v>1</v>
      </c>
    </row>
    <row r="21" spans="1:23">
      <c r="A21" s="323">
        <v>20</v>
      </c>
      <c r="B21" s="323" t="s">
        <v>1185</v>
      </c>
      <c r="C21" s="323">
        <v>8982261483</v>
      </c>
      <c r="D21" s="323" t="s">
        <v>1186</v>
      </c>
      <c r="E21" s="323" t="s">
        <v>1228</v>
      </c>
      <c r="F21" s="323" t="s">
        <v>1229</v>
      </c>
      <c r="G21" s="323" t="s">
        <v>1378</v>
      </c>
      <c r="H21" s="323">
        <v>1</v>
      </c>
      <c r="I21" s="323" t="s">
        <v>1383</v>
      </c>
      <c r="J21" s="325" t="s">
        <v>403</v>
      </c>
      <c r="K21" s="326">
        <v>45899</v>
      </c>
      <c r="L21" s="325">
        <v>1</v>
      </c>
      <c r="M21" s="327"/>
      <c r="N21" s="327"/>
      <c r="O21" s="327"/>
      <c r="P21" s="328">
        <v>1</v>
      </c>
      <c r="Q21" s="327"/>
      <c r="R21" s="327"/>
      <c r="S21" s="327"/>
      <c r="T21" s="327"/>
      <c r="U21" s="327"/>
      <c r="V21" s="327"/>
      <c r="W21" s="327">
        <v>1</v>
      </c>
    </row>
    <row r="22" spans="1:23">
      <c r="A22" s="323">
        <v>21</v>
      </c>
      <c r="B22" s="323" t="s">
        <v>1185</v>
      </c>
      <c r="C22" s="323">
        <v>8984857931</v>
      </c>
      <c r="D22" s="323" t="s">
        <v>1186</v>
      </c>
      <c r="E22" s="323" t="s">
        <v>1193</v>
      </c>
      <c r="F22" s="323" t="s">
        <v>1222</v>
      </c>
      <c r="G22" s="323" t="s">
        <v>1378</v>
      </c>
      <c r="H22" s="323">
        <v>1</v>
      </c>
      <c r="I22" s="323" t="s">
        <v>1384</v>
      </c>
      <c r="J22" s="325" t="s">
        <v>403</v>
      </c>
      <c r="K22" s="326">
        <v>45899</v>
      </c>
      <c r="L22" s="325">
        <v>1</v>
      </c>
      <c r="M22" s="327"/>
      <c r="N22" s="327"/>
      <c r="O22" s="327"/>
      <c r="P22" s="328">
        <v>1</v>
      </c>
      <c r="Q22" s="327"/>
      <c r="R22" s="327"/>
      <c r="S22" s="327"/>
      <c r="T22" s="327">
        <v>1</v>
      </c>
      <c r="U22" s="327">
        <v>1</v>
      </c>
      <c r="V22" s="327"/>
      <c r="W22" s="327">
        <v>3</v>
      </c>
    </row>
    <row r="23" spans="1:23">
      <c r="A23" s="323">
        <v>22</v>
      </c>
      <c r="B23" s="323" t="s">
        <v>1189</v>
      </c>
      <c r="C23" s="323">
        <v>7551909340</v>
      </c>
      <c r="D23" s="323" t="s">
        <v>1186</v>
      </c>
      <c r="E23" s="323" t="s">
        <v>1187</v>
      </c>
      <c r="F23" s="323" t="s">
        <v>1192</v>
      </c>
      <c r="G23" s="323" t="s">
        <v>1378</v>
      </c>
      <c r="H23" s="323">
        <v>1</v>
      </c>
      <c r="I23" s="323" t="s">
        <v>1385</v>
      </c>
      <c r="J23" s="325" t="s">
        <v>403</v>
      </c>
      <c r="K23" s="326">
        <v>45901</v>
      </c>
      <c r="L23" s="325">
        <v>1</v>
      </c>
      <c r="M23" s="327"/>
      <c r="N23" s="327"/>
      <c r="O23" s="327"/>
      <c r="P23" s="327"/>
      <c r="Q23" s="328">
        <v>1</v>
      </c>
      <c r="R23" s="327"/>
      <c r="S23" s="327"/>
      <c r="T23" s="327"/>
      <c r="U23" s="327"/>
      <c r="V23" s="327"/>
      <c r="W23" s="327">
        <v>1</v>
      </c>
    </row>
    <row r="24" spans="1:23">
      <c r="A24" s="323">
        <v>23</v>
      </c>
      <c r="B24" s="323" t="s">
        <v>1189</v>
      </c>
      <c r="C24" s="323">
        <v>8976762403</v>
      </c>
      <c r="D24" s="323" t="s">
        <v>1186</v>
      </c>
      <c r="E24" s="323" t="s">
        <v>1386</v>
      </c>
      <c r="F24" s="323" t="s">
        <v>1387</v>
      </c>
      <c r="G24" s="323" t="s">
        <v>1378</v>
      </c>
      <c r="H24" s="323">
        <v>1</v>
      </c>
      <c r="I24" s="323" t="s">
        <v>1388</v>
      </c>
      <c r="J24" s="325" t="s">
        <v>403</v>
      </c>
      <c r="K24" s="326">
        <v>45901</v>
      </c>
      <c r="L24" s="325">
        <v>1</v>
      </c>
      <c r="M24" s="327"/>
      <c r="N24" s="327"/>
      <c r="O24" s="327"/>
      <c r="P24" s="327"/>
      <c r="Q24" s="328">
        <v>1</v>
      </c>
      <c r="R24" s="327"/>
      <c r="S24" s="327"/>
      <c r="T24" s="327"/>
      <c r="U24" s="327"/>
      <c r="V24" s="327"/>
      <c r="W24" s="327">
        <v>1</v>
      </c>
    </row>
    <row r="25" spans="1:23">
      <c r="A25" s="323">
        <v>24</v>
      </c>
      <c r="B25" s="323" t="s">
        <v>1185</v>
      </c>
      <c r="C25" s="323">
        <v>7552282602</v>
      </c>
      <c r="D25" s="323" t="s">
        <v>1186</v>
      </c>
      <c r="E25" s="323" t="s">
        <v>1187</v>
      </c>
      <c r="F25" s="323" t="s">
        <v>1226</v>
      </c>
      <c r="G25" s="323" t="s">
        <v>1378</v>
      </c>
      <c r="H25" s="323">
        <v>1</v>
      </c>
      <c r="I25" s="323" t="s">
        <v>1389</v>
      </c>
      <c r="J25" s="325" t="s">
        <v>403</v>
      </c>
      <c r="K25" s="326">
        <v>45902</v>
      </c>
      <c r="L25" s="325">
        <v>1</v>
      </c>
      <c r="M25" s="327"/>
      <c r="N25" s="327"/>
      <c r="O25" s="327"/>
      <c r="P25" s="327"/>
      <c r="Q25" s="327"/>
      <c r="R25" s="328">
        <v>1</v>
      </c>
      <c r="S25" s="327"/>
      <c r="T25" s="327"/>
      <c r="U25" s="327"/>
      <c r="V25" s="327"/>
      <c r="W25" s="327">
        <v>1</v>
      </c>
    </row>
    <row r="26" spans="1:23">
      <c r="A26" s="323">
        <v>25</v>
      </c>
      <c r="B26" s="323" t="s">
        <v>1185</v>
      </c>
      <c r="C26" s="323">
        <v>8982261553</v>
      </c>
      <c r="D26" s="323" t="s">
        <v>1186</v>
      </c>
      <c r="E26" s="323" t="s">
        <v>1267</v>
      </c>
      <c r="F26" s="323" t="s">
        <v>1268</v>
      </c>
      <c r="G26" s="323" t="s">
        <v>1378</v>
      </c>
      <c r="H26" s="323">
        <v>1</v>
      </c>
      <c r="I26" s="323" t="s">
        <v>1390</v>
      </c>
      <c r="J26" s="325" t="s">
        <v>403</v>
      </c>
      <c r="K26" s="326">
        <v>45902</v>
      </c>
      <c r="L26" s="325">
        <v>1</v>
      </c>
      <c r="M26" s="327"/>
      <c r="N26" s="327"/>
      <c r="O26" s="327"/>
      <c r="P26" s="327"/>
      <c r="Q26" s="327"/>
      <c r="R26" s="328">
        <v>1</v>
      </c>
      <c r="S26" s="327"/>
      <c r="T26" s="327"/>
      <c r="U26" s="327"/>
      <c r="V26" s="327"/>
      <c r="W26" s="327">
        <v>1</v>
      </c>
    </row>
    <row r="27" spans="1:23">
      <c r="A27" s="323">
        <v>26</v>
      </c>
      <c r="B27" s="323" t="s">
        <v>1185</v>
      </c>
      <c r="C27" s="323">
        <v>8983707530</v>
      </c>
      <c r="D27" s="323" t="s">
        <v>1186</v>
      </c>
      <c r="E27" s="323" t="s">
        <v>1228</v>
      </c>
      <c r="F27" s="323" t="s">
        <v>1229</v>
      </c>
      <c r="G27" s="323" t="s">
        <v>1378</v>
      </c>
      <c r="H27" s="323">
        <v>1</v>
      </c>
      <c r="I27" s="323" t="s">
        <v>1391</v>
      </c>
      <c r="J27" s="325" t="s">
        <v>403</v>
      </c>
      <c r="K27" s="326">
        <v>45903</v>
      </c>
      <c r="L27" s="325">
        <v>1</v>
      </c>
      <c r="M27" s="327"/>
      <c r="N27" s="327"/>
      <c r="O27" s="327"/>
      <c r="P27" s="327"/>
      <c r="Q27" s="327"/>
      <c r="R27" s="327"/>
      <c r="S27" s="328">
        <v>1</v>
      </c>
      <c r="T27" s="327"/>
      <c r="U27" s="327"/>
      <c r="V27" s="327"/>
      <c r="W27" s="327">
        <v>1</v>
      </c>
    </row>
    <row r="28" spans="1:23">
      <c r="A28" s="323">
        <v>27</v>
      </c>
      <c r="B28" s="323" t="s">
        <v>1185</v>
      </c>
      <c r="C28" s="323">
        <v>8983906740</v>
      </c>
      <c r="D28" s="323" t="s">
        <v>1186</v>
      </c>
      <c r="E28" s="323" t="s">
        <v>1193</v>
      </c>
      <c r="F28" s="323" t="s">
        <v>1222</v>
      </c>
      <c r="G28" s="323" t="s">
        <v>1378</v>
      </c>
      <c r="H28" s="323">
        <v>1</v>
      </c>
      <c r="I28" s="323" t="s">
        <v>1392</v>
      </c>
      <c r="J28" s="325" t="s">
        <v>403</v>
      </c>
      <c r="K28" s="326">
        <v>45903</v>
      </c>
      <c r="L28" s="325">
        <v>1</v>
      </c>
      <c r="M28" s="327"/>
      <c r="N28" s="327"/>
      <c r="O28" s="327"/>
      <c r="P28" s="327"/>
      <c r="Q28" s="327"/>
      <c r="R28" s="327"/>
      <c r="S28" s="328">
        <v>1</v>
      </c>
      <c r="T28" s="327">
        <v>3</v>
      </c>
      <c r="U28" s="327">
        <v>3</v>
      </c>
      <c r="V28" s="327"/>
      <c r="W28" s="327">
        <v>7</v>
      </c>
    </row>
    <row r="29" spans="1:23">
      <c r="A29" s="323">
        <v>28</v>
      </c>
      <c r="B29" s="323" t="s">
        <v>1185</v>
      </c>
      <c r="C29" s="323">
        <v>8983152572</v>
      </c>
      <c r="D29" s="323" t="s">
        <v>1186</v>
      </c>
      <c r="E29" s="323" t="s">
        <v>1225</v>
      </c>
      <c r="F29" s="323" t="s">
        <v>1393</v>
      </c>
      <c r="G29" s="323" t="s">
        <v>1378</v>
      </c>
      <c r="H29" s="323">
        <v>3</v>
      </c>
      <c r="I29" s="323" t="s">
        <v>1394</v>
      </c>
      <c r="J29" s="325" t="s">
        <v>403</v>
      </c>
      <c r="K29" s="326">
        <v>45903</v>
      </c>
      <c r="L29" s="325">
        <v>6</v>
      </c>
      <c r="M29" s="327"/>
      <c r="N29" s="327"/>
      <c r="O29" s="327"/>
      <c r="P29" s="327"/>
      <c r="Q29" s="327"/>
      <c r="R29" s="327"/>
      <c r="S29" s="328">
        <v>6</v>
      </c>
      <c r="T29" s="327"/>
      <c r="U29" s="327"/>
      <c r="V29" s="327"/>
      <c r="W29" s="327">
        <v>6</v>
      </c>
    </row>
    <row r="30" spans="1:23">
      <c r="A30" s="323">
        <v>29</v>
      </c>
      <c r="B30" s="323" t="s">
        <v>1185</v>
      </c>
      <c r="C30" s="323">
        <v>7552282562</v>
      </c>
      <c r="D30" s="323" t="s">
        <v>1186</v>
      </c>
      <c r="E30" s="323" t="s">
        <v>1187</v>
      </c>
      <c r="F30" s="323" t="s">
        <v>1226</v>
      </c>
      <c r="G30" s="323" t="s">
        <v>1378</v>
      </c>
      <c r="H30" s="323">
        <v>1</v>
      </c>
      <c r="I30" s="323" t="s">
        <v>1395</v>
      </c>
      <c r="J30" s="325" t="s">
        <v>403</v>
      </c>
      <c r="K30" s="326">
        <v>45904</v>
      </c>
      <c r="L30" s="325">
        <v>1</v>
      </c>
      <c r="M30" s="327"/>
      <c r="N30" s="327"/>
      <c r="O30" s="327"/>
      <c r="P30" s="327"/>
      <c r="Q30" s="327"/>
      <c r="R30" s="327"/>
      <c r="S30" s="327"/>
      <c r="T30" s="328">
        <v>1</v>
      </c>
      <c r="U30" s="327"/>
      <c r="V30" s="327"/>
      <c r="W30" s="327">
        <v>1</v>
      </c>
    </row>
    <row r="31" spans="1:23">
      <c r="A31" s="323">
        <v>30</v>
      </c>
      <c r="B31" s="323" t="s">
        <v>1185</v>
      </c>
      <c r="C31" s="323">
        <v>8977917730</v>
      </c>
      <c r="D31" s="323" t="s">
        <v>1186</v>
      </c>
      <c r="E31" s="323" t="s">
        <v>1221</v>
      </c>
      <c r="F31" s="323" t="s">
        <v>1263</v>
      </c>
      <c r="G31" s="323" t="s">
        <v>1378</v>
      </c>
      <c r="H31" s="323">
        <v>1</v>
      </c>
      <c r="I31" s="323" t="s">
        <v>1396</v>
      </c>
      <c r="J31" s="325" t="s">
        <v>403</v>
      </c>
      <c r="K31" s="326">
        <v>45904</v>
      </c>
      <c r="L31" s="325">
        <v>1</v>
      </c>
      <c r="M31" s="327"/>
      <c r="N31" s="327"/>
      <c r="O31" s="327"/>
      <c r="P31" s="327"/>
      <c r="Q31" s="327"/>
      <c r="R31" s="327"/>
      <c r="S31" s="327"/>
      <c r="T31" s="328">
        <v>1</v>
      </c>
      <c r="U31" s="327"/>
      <c r="V31" s="327"/>
      <c r="W31" s="327">
        <v>1</v>
      </c>
    </row>
    <row r="32" spans="1:23">
      <c r="A32" s="323">
        <v>31</v>
      </c>
      <c r="B32" s="323" t="s">
        <v>1185</v>
      </c>
      <c r="C32" s="323">
        <v>8983707131</v>
      </c>
      <c r="D32" s="323" t="s">
        <v>1186</v>
      </c>
      <c r="E32" s="323" t="s">
        <v>1397</v>
      </c>
      <c r="F32" s="323" t="s">
        <v>1229</v>
      </c>
      <c r="G32" s="323" t="s">
        <v>1378</v>
      </c>
      <c r="H32" s="323">
        <v>1</v>
      </c>
      <c r="I32" s="323" t="s">
        <v>1398</v>
      </c>
      <c r="J32" s="325" t="s">
        <v>403</v>
      </c>
      <c r="K32" s="326">
        <v>45904</v>
      </c>
      <c r="L32" s="325">
        <v>1</v>
      </c>
      <c r="M32" s="327"/>
      <c r="N32" s="327"/>
      <c r="O32" s="327"/>
      <c r="P32" s="327"/>
      <c r="Q32" s="327"/>
      <c r="R32" s="327"/>
      <c r="S32" s="327"/>
      <c r="T32" s="328">
        <v>1</v>
      </c>
      <c r="U32" s="327"/>
      <c r="V32" s="327"/>
      <c r="W32" s="327">
        <v>1</v>
      </c>
    </row>
    <row r="33" spans="1:23" s="329" customFormat="1">
      <c r="A33" s="323">
        <v>32</v>
      </c>
      <c r="B33" s="329" t="s">
        <v>1185</v>
      </c>
      <c r="C33" s="329">
        <v>7552434150</v>
      </c>
      <c r="D33" s="329" t="s">
        <v>1186</v>
      </c>
      <c r="E33" s="329" t="s">
        <v>1194</v>
      </c>
      <c r="F33" s="329" t="s">
        <v>1195</v>
      </c>
      <c r="G33" s="329" t="s">
        <v>1378</v>
      </c>
      <c r="H33" s="329">
        <v>3</v>
      </c>
      <c r="I33" s="329" t="s">
        <v>1198</v>
      </c>
      <c r="J33" s="330" t="s">
        <v>403</v>
      </c>
      <c r="K33" s="331">
        <v>45901</v>
      </c>
      <c r="L33" s="330">
        <v>6</v>
      </c>
      <c r="M33" s="332"/>
      <c r="N33" s="332"/>
      <c r="O33" s="332"/>
      <c r="P33" s="332"/>
      <c r="Q33" s="332">
        <v>6</v>
      </c>
      <c r="R33" s="332">
        <v>6</v>
      </c>
      <c r="S33" s="332">
        <v>12</v>
      </c>
      <c r="T33" s="332">
        <v>6</v>
      </c>
      <c r="U33" s="332"/>
      <c r="V33" s="332"/>
      <c r="W33" s="332">
        <v>30</v>
      </c>
    </row>
    <row r="34" spans="1:23" s="329" customFormat="1">
      <c r="A34" s="323">
        <v>33</v>
      </c>
      <c r="B34" s="329" t="s">
        <v>1185</v>
      </c>
      <c r="C34" s="329">
        <v>7552434160</v>
      </c>
      <c r="D34" s="329" t="s">
        <v>1186</v>
      </c>
      <c r="E34" s="329" t="s">
        <v>1194</v>
      </c>
      <c r="F34" s="329" t="s">
        <v>1199</v>
      </c>
      <c r="G34" s="329" t="s">
        <v>1378</v>
      </c>
      <c r="H34" s="329">
        <v>3</v>
      </c>
      <c r="I34" s="329" t="s">
        <v>1200</v>
      </c>
      <c r="J34" s="330" t="s">
        <v>403</v>
      </c>
      <c r="K34" s="331">
        <v>45901</v>
      </c>
      <c r="L34" s="330">
        <v>12</v>
      </c>
      <c r="M34" s="332"/>
      <c r="N34" s="332"/>
      <c r="O34" s="332"/>
      <c r="P34" s="332"/>
      <c r="Q34" s="332">
        <v>12</v>
      </c>
      <c r="R34" s="332">
        <v>6</v>
      </c>
      <c r="S34" s="332"/>
      <c r="T34" s="332"/>
      <c r="U34" s="332"/>
      <c r="V34" s="332"/>
      <c r="W34" s="332">
        <v>18</v>
      </c>
    </row>
    <row r="35" spans="1:23" s="329" customFormat="1">
      <c r="A35" s="323">
        <v>34</v>
      </c>
      <c r="B35" s="329" t="s">
        <v>1185</v>
      </c>
      <c r="C35" s="329">
        <v>7552434120</v>
      </c>
      <c r="D35" s="329" t="s">
        <v>1186</v>
      </c>
      <c r="E35" s="329" t="s">
        <v>1194</v>
      </c>
      <c r="F35" s="329" t="s">
        <v>1195</v>
      </c>
      <c r="G35" s="329" t="s">
        <v>1378</v>
      </c>
      <c r="H35" s="329">
        <v>3</v>
      </c>
      <c r="I35" s="329" t="s">
        <v>1196</v>
      </c>
      <c r="J35" s="330" t="s">
        <v>403</v>
      </c>
      <c r="K35" s="331">
        <v>45898</v>
      </c>
      <c r="L35" s="330">
        <v>24</v>
      </c>
      <c r="M35" s="332"/>
      <c r="N35" s="332"/>
      <c r="O35" s="332">
        <v>24</v>
      </c>
      <c r="P35" s="332"/>
      <c r="Q35" s="332">
        <v>12</v>
      </c>
      <c r="R35" s="332">
        <v>18</v>
      </c>
      <c r="S35" s="332">
        <v>12</v>
      </c>
      <c r="T35" s="332">
        <v>18</v>
      </c>
      <c r="U35" s="332"/>
      <c r="V35" s="332"/>
      <c r="W35" s="332">
        <v>84</v>
      </c>
    </row>
    <row r="36" spans="1:23" s="329" customFormat="1">
      <c r="A36" s="323">
        <v>35</v>
      </c>
      <c r="B36" s="329" t="s">
        <v>1185</v>
      </c>
      <c r="C36" s="329">
        <v>7552434130</v>
      </c>
      <c r="D36" s="329" t="s">
        <v>1186</v>
      </c>
      <c r="E36" s="329" t="s">
        <v>1194</v>
      </c>
      <c r="F36" s="329" t="s">
        <v>1195</v>
      </c>
      <c r="G36" s="329" t="s">
        <v>1378</v>
      </c>
      <c r="H36" s="329">
        <v>3</v>
      </c>
      <c r="I36" s="329" t="s">
        <v>1197</v>
      </c>
      <c r="J36" s="330" t="s">
        <v>403</v>
      </c>
      <c r="K36" s="331">
        <v>45898</v>
      </c>
      <c r="L36" s="330">
        <v>6</v>
      </c>
      <c r="M36" s="332"/>
      <c r="N36" s="332"/>
      <c r="O36" s="332">
        <v>6</v>
      </c>
      <c r="P36" s="332"/>
      <c r="Q36" s="332">
        <v>6</v>
      </c>
      <c r="R36" s="332">
        <v>6</v>
      </c>
      <c r="S36" s="332">
        <v>6</v>
      </c>
      <c r="T36" s="332">
        <v>6</v>
      </c>
      <c r="U36" s="332"/>
      <c r="V36" s="332"/>
      <c r="W36" s="332">
        <v>30</v>
      </c>
    </row>
    <row r="37" spans="1:23" s="329" customFormat="1">
      <c r="A37" s="323">
        <v>36</v>
      </c>
      <c r="B37" s="329" t="s">
        <v>1185</v>
      </c>
      <c r="C37" s="329">
        <v>7552434170</v>
      </c>
      <c r="D37" s="329" t="s">
        <v>1186</v>
      </c>
      <c r="E37" s="329" t="s">
        <v>1194</v>
      </c>
      <c r="F37" s="329" t="s">
        <v>1199</v>
      </c>
      <c r="G37" s="329" t="s">
        <v>1378</v>
      </c>
      <c r="H37" s="329">
        <v>3</v>
      </c>
      <c r="I37" s="329" t="s">
        <v>1201</v>
      </c>
      <c r="J37" s="330" t="s">
        <v>403</v>
      </c>
      <c r="K37" s="331">
        <v>45898</v>
      </c>
      <c r="L37" s="330">
        <v>6</v>
      </c>
      <c r="M37" s="332"/>
      <c r="N37" s="332"/>
      <c r="O37" s="332">
        <v>6</v>
      </c>
      <c r="P37" s="332"/>
      <c r="Q37" s="332">
        <v>6</v>
      </c>
      <c r="R37" s="332">
        <v>6</v>
      </c>
      <c r="S37" s="332">
        <v>6</v>
      </c>
      <c r="T37" s="332"/>
      <c r="U37" s="332"/>
      <c r="V37" s="332"/>
      <c r="W37" s="332">
        <v>24</v>
      </c>
    </row>
    <row r="38" spans="1:23" s="329" customFormat="1">
      <c r="A38" s="323">
        <v>37</v>
      </c>
      <c r="B38" s="329" t="s">
        <v>1185</v>
      </c>
      <c r="C38" s="329">
        <v>7552434180</v>
      </c>
      <c r="D38" s="329" t="s">
        <v>1186</v>
      </c>
      <c r="E38" s="329" t="s">
        <v>1194</v>
      </c>
      <c r="F38" s="329" t="s">
        <v>1199</v>
      </c>
      <c r="G38" s="329" t="s">
        <v>1378</v>
      </c>
      <c r="H38" s="329">
        <v>3</v>
      </c>
      <c r="I38" s="329" t="s">
        <v>1202</v>
      </c>
      <c r="J38" s="330" t="s">
        <v>403</v>
      </c>
      <c r="K38" s="331">
        <v>45898</v>
      </c>
      <c r="L38" s="330">
        <v>6</v>
      </c>
      <c r="M38" s="332"/>
      <c r="N38" s="332"/>
      <c r="O38" s="332">
        <v>6</v>
      </c>
      <c r="P38" s="332"/>
      <c r="Q38" s="332">
        <v>6</v>
      </c>
      <c r="R38" s="332">
        <v>6</v>
      </c>
      <c r="S38" s="332">
        <v>12</v>
      </c>
      <c r="T38" s="332"/>
      <c r="U38" s="332"/>
      <c r="V38" s="332"/>
      <c r="W38" s="332">
        <v>30</v>
      </c>
    </row>
  </sheetData>
  <phoneticPr fontId="5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G13" sqref="G13"/>
    </sheetView>
  </sheetViews>
  <sheetFormatPr defaultColWidth="8.875" defaultRowHeight="18.75"/>
  <cols>
    <col min="1" max="1" width="8.875" style="312"/>
    <col min="2" max="2" width="7.5" style="312" bestFit="1" customWidth="1"/>
    <col min="3" max="3" width="14.125" style="312" bestFit="1" customWidth="1"/>
    <col min="4" max="4" width="26.75" style="312" bestFit="1" customWidth="1"/>
    <col min="5" max="5" width="9.75" style="312" bestFit="1" customWidth="1"/>
    <col min="6" max="6" width="16.875" style="312" bestFit="1" customWidth="1"/>
    <col min="7" max="7" width="58.125" style="312" customWidth="1"/>
    <col min="8" max="8" width="5.5" style="312" bestFit="1" customWidth="1"/>
    <col min="9" max="9" width="9" style="312" bestFit="1" customWidth="1"/>
    <col min="10" max="10" width="9.5" style="312" bestFit="1" customWidth="1"/>
    <col min="11" max="12" width="9.5" style="312" customWidth="1"/>
    <col min="13" max="21" width="6.5" style="312" bestFit="1" customWidth="1"/>
    <col min="22" max="22" width="7.625" style="312" bestFit="1" customWidth="1"/>
    <col min="23" max="16384" width="8.875" style="312"/>
  </cols>
  <sheetData>
    <row r="1" spans="1:22">
      <c r="A1" s="312" t="s">
        <v>433</v>
      </c>
      <c r="B1" s="313" t="s">
        <v>1</v>
      </c>
      <c r="C1" s="313" t="s">
        <v>401</v>
      </c>
      <c r="D1" s="313" t="s">
        <v>678</v>
      </c>
      <c r="E1" s="313" t="s">
        <v>679</v>
      </c>
      <c r="F1" s="313" t="s">
        <v>147</v>
      </c>
      <c r="G1" s="313" t="s">
        <v>834</v>
      </c>
      <c r="H1" s="313" t="s">
        <v>2</v>
      </c>
      <c r="I1" s="313" t="s">
        <v>3</v>
      </c>
      <c r="J1" s="313" t="s">
        <v>4</v>
      </c>
      <c r="K1" s="313" t="s">
        <v>835</v>
      </c>
      <c r="L1" s="313" t="s">
        <v>836</v>
      </c>
      <c r="M1" s="313" t="s">
        <v>1216</v>
      </c>
      <c r="N1" s="313" t="s">
        <v>1261</v>
      </c>
      <c r="O1" s="313" t="s">
        <v>1262</v>
      </c>
      <c r="P1" s="313" t="s">
        <v>1322</v>
      </c>
      <c r="Q1" s="313" t="s">
        <v>1323</v>
      </c>
      <c r="R1" s="313" t="s">
        <v>1324</v>
      </c>
      <c r="S1" s="313" t="s">
        <v>1325</v>
      </c>
      <c r="T1" s="313" t="s">
        <v>1326</v>
      </c>
      <c r="U1" s="313" t="s">
        <v>1327</v>
      </c>
      <c r="V1" s="313" t="s">
        <v>5</v>
      </c>
    </row>
    <row r="2" spans="1:22">
      <c r="A2" s="312">
        <v>1</v>
      </c>
      <c r="B2" s="312" t="s">
        <v>1189</v>
      </c>
      <c r="C2" s="312">
        <v>7552378260</v>
      </c>
      <c r="D2" s="312" t="s">
        <v>1186</v>
      </c>
      <c r="E2" s="312" t="s">
        <v>1187</v>
      </c>
      <c r="F2" s="312" t="s">
        <v>1190</v>
      </c>
      <c r="G2" s="312" t="s">
        <v>1070</v>
      </c>
      <c r="H2" s="312">
        <v>1</v>
      </c>
      <c r="I2" s="312" t="s">
        <v>1188</v>
      </c>
      <c r="J2" s="314" t="s">
        <v>11</v>
      </c>
      <c r="K2" s="315">
        <v>45892</v>
      </c>
      <c r="L2" s="314">
        <v>3</v>
      </c>
      <c r="M2" s="316"/>
      <c r="N2" s="316"/>
      <c r="O2" s="316"/>
      <c r="P2" s="317">
        <v>3</v>
      </c>
      <c r="Q2" s="316"/>
      <c r="R2" s="316"/>
      <c r="S2" s="316"/>
      <c r="T2" s="316"/>
      <c r="U2" s="316"/>
      <c r="V2" s="316">
        <v>3</v>
      </c>
    </row>
    <row r="3" spans="1:22">
      <c r="A3" s="312">
        <v>2</v>
      </c>
      <c r="B3" s="312" t="s">
        <v>1189</v>
      </c>
      <c r="C3" s="312">
        <v>8977943144</v>
      </c>
      <c r="D3" s="312" t="s">
        <v>1186</v>
      </c>
      <c r="E3" s="312" t="s">
        <v>1217</v>
      </c>
      <c r="F3" s="312" t="s">
        <v>1218</v>
      </c>
      <c r="G3" s="312" t="s">
        <v>1101</v>
      </c>
      <c r="H3" s="312">
        <v>1</v>
      </c>
      <c r="I3" s="312" t="s">
        <v>1188</v>
      </c>
      <c r="J3" s="314" t="s">
        <v>11</v>
      </c>
      <c r="K3" s="315">
        <v>45892</v>
      </c>
      <c r="L3" s="314">
        <v>2</v>
      </c>
      <c r="M3" s="316"/>
      <c r="N3" s="316"/>
      <c r="O3" s="316"/>
      <c r="P3" s="317">
        <v>2</v>
      </c>
      <c r="Q3" s="316"/>
      <c r="R3" s="316"/>
      <c r="S3" s="316"/>
      <c r="T3" s="316"/>
      <c r="U3" s="316"/>
      <c r="V3" s="316">
        <v>2</v>
      </c>
    </row>
    <row r="4" spans="1:22">
      <c r="A4" s="312">
        <v>3</v>
      </c>
      <c r="B4" s="312" t="s">
        <v>1185</v>
      </c>
      <c r="C4" s="312">
        <v>7552412272</v>
      </c>
      <c r="D4" s="312" t="s">
        <v>1186</v>
      </c>
      <c r="E4" s="312" t="s">
        <v>1264</v>
      </c>
      <c r="F4" s="312" t="s">
        <v>1265</v>
      </c>
      <c r="G4" s="312" t="s">
        <v>1171</v>
      </c>
      <c r="H4" s="312">
        <v>1</v>
      </c>
      <c r="I4" s="312" t="s">
        <v>1266</v>
      </c>
      <c r="J4" s="314" t="s">
        <v>11</v>
      </c>
      <c r="K4" s="315">
        <v>45892</v>
      </c>
      <c r="L4" s="314">
        <v>3</v>
      </c>
      <c r="M4" s="316"/>
      <c r="N4" s="316"/>
      <c r="O4" s="316"/>
      <c r="P4" s="317">
        <v>3</v>
      </c>
      <c r="Q4" s="316">
        <v>1</v>
      </c>
      <c r="R4" s="316">
        <v>3</v>
      </c>
      <c r="S4" s="316">
        <v>3</v>
      </c>
      <c r="T4" s="316">
        <v>3</v>
      </c>
      <c r="U4" s="316">
        <v>3</v>
      </c>
      <c r="V4" s="316">
        <v>16</v>
      </c>
    </row>
    <row r="5" spans="1:22">
      <c r="A5" s="312">
        <v>4</v>
      </c>
      <c r="B5" s="312" t="s">
        <v>1189</v>
      </c>
      <c r="C5" s="312">
        <v>7551946451</v>
      </c>
      <c r="D5" s="312" t="s">
        <v>1186</v>
      </c>
      <c r="E5" s="312" t="s">
        <v>1187</v>
      </c>
      <c r="F5" s="312" t="s">
        <v>1190</v>
      </c>
      <c r="G5" s="312" t="s">
        <v>1328</v>
      </c>
      <c r="H5" s="312">
        <v>1</v>
      </c>
      <c r="I5" s="312" t="s">
        <v>1188</v>
      </c>
      <c r="J5" s="314" t="s">
        <v>11</v>
      </c>
      <c r="K5" s="315">
        <v>45894</v>
      </c>
      <c r="L5" s="314">
        <v>3</v>
      </c>
      <c r="M5" s="316"/>
      <c r="N5" s="316"/>
      <c r="O5" s="316"/>
      <c r="P5" s="316"/>
      <c r="Q5" s="317">
        <v>3</v>
      </c>
      <c r="R5" s="316"/>
      <c r="S5" s="316"/>
      <c r="T5" s="316"/>
      <c r="U5" s="316"/>
      <c r="V5" s="316">
        <v>3</v>
      </c>
    </row>
    <row r="6" spans="1:22">
      <c r="A6" s="312">
        <v>5</v>
      </c>
      <c r="B6" s="312" t="s">
        <v>1189</v>
      </c>
      <c r="C6" s="312">
        <v>7552127212</v>
      </c>
      <c r="D6" s="312" t="s">
        <v>1186</v>
      </c>
      <c r="E6" s="312" t="s">
        <v>1187</v>
      </c>
      <c r="F6" s="312" t="s">
        <v>1191</v>
      </c>
      <c r="G6" s="312" t="s">
        <v>1329</v>
      </c>
      <c r="H6" s="312">
        <v>1</v>
      </c>
      <c r="I6" s="312" t="s">
        <v>1188</v>
      </c>
      <c r="J6" s="314" t="s">
        <v>11</v>
      </c>
      <c r="K6" s="315">
        <v>45895</v>
      </c>
      <c r="L6" s="314">
        <v>2</v>
      </c>
      <c r="M6" s="316"/>
      <c r="N6" s="316"/>
      <c r="O6" s="316"/>
      <c r="P6" s="316"/>
      <c r="Q6" s="316"/>
      <c r="R6" s="317">
        <v>2</v>
      </c>
      <c r="S6" s="316"/>
      <c r="T6" s="316"/>
      <c r="U6" s="316"/>
      <c r="V6" s="316">
        <v>2</v>
      </c>
    </row>
    <row r="7" spans="1:22">
      <c r="A7" s="312">
        <v>6</v>
      </c>
      <c r="B7" s="312" t="s">
        <v>1185</v>
      </c>
      <c r="C7" s="312">
        <v>7552165792</v>
      </c>
      <c r="D7" s="312" t="s">
        <v>1186</v>
      </c>
      <c r="E7" s="312" t="s">
        <v>1187</v>
      </c>
      <c r="F7" s="312" t="s">
        <v>1226</v>
      </c>
      <c r="G7" s="312" t="s">
        <v>1330</v>
      </c>
      <c r="H7" s="312">
        <v>1</v>
      </c>
      <c r="I7" s="312" t="s">
        <v>1331</v>
      </c>
      <c r="J7" s="314" t="s">
        <v>11</v>
      </c>
      <c r="K7" s="315">
        <v>45895</v>
      </c>
      <c r="L7" s="314">
        <v>1</v>
      </c>
      <c r="M7" s="316"/>
      <c r="N7" s="316"/>
      <c r="O7" s="316"/>
      <c r="P7" s="316"/>
      <c r="Q7" s="316"/>
      <c r="R7" s="317">
        <v>1</v>
      </c>
      <c r="S7" s="316"/>
      <c r="T7" s="316"/>
      <c r="U7" s="316"/>
      <c r="V7" s="316">
        <v>1</v>
      </c>
    </row>
    <row r="8" spans="1:22">
      <c r="A8" s="312">
        <v>7</v>
      </c>
      <c r="B8" s="312" t="s">
        <v>1332</v>
      </c>
      <c r="C8" s="312">
        <v>7551909410</v>
      </c>
      <c r="D8" s="312" t="s">
        <v>1186</v>
      </c>
      <c r="E8" s="312" t="s">
        <v>1187</v>
      </c>
      <c r="F8" s="312" t="s">
        <v>1192</v>
      </c>
      <c r="G8" s="312" t="s">
        <v>1132</v>
      </c>
      <c r="H8" s="312">
        <v>1</v>
      </c>
      <c r="I8" s="312" t="s">
        <v>1188</v>
      </c>
      <c r="J8" s="314" t="s">
        <v>11</v>
      </c>
      <c r="K8" s="315">
        <v>45898</v>
      </c>
      <c r="L8" s="314">
        <v>1</v>
      </c>
      <c r="M8" s="316"/>
      <c r="N8" s="316"/>
      <c r="O8" s="316"/>
      <c r="P8" s="316"/>
      <c r="Q8" s="316"/>
      <c r="R8" s="316"/>
      <c r="S8" s="316"/>
      <c r="T8" s="316"/>
      <c r="U8" s="317">
        <v>1</v>
      </c>
      <c r="V8" s="316">
        <v>1</v>
      </c>
    </row>
    <row r="9" spans="1:22">
      <c r="A9" s="312">
        <v>8</v>
      </c>
      <c r="B9" s="312" t="s">
        <v>1189</v>
      </c>
      <c r="C9" s="312">
        <v>7551909030</v>
      </c>
      <c r="D9" s="312" t="s">
        <v>1186</v>
      </c>
      <c r="E9" s="312" t="s">
        <v>1187</v>
      </c>
      <c r="F9" s="312" t="s">
        <v>1192</v>
      </c>
      <c r="G9" s="312" t="s">
        <v>400</v>
      </c>
      <c r="H9" s="312">
        <v>1</v>
      </c>
      <c r="I9" s="312" t="s">
        <v>1333</v>
      </c>
      <c r="J9" s="314" t="s">
        <v>403</v>
      </c>
      <c r="K9" s="315">
        <v>45892</v>
      </c>
      <c r="L9" s="314">
        <v>1</v>
      </c>
      <c r="M9" s="316"/>
      <c r="N9" s="316"/>
      <c r="O9" s="316"/>
      <c r="P9" s="317">
        <v>1</v>
      </c>
      <c r="Q9" s="316"/>
      <c r="R9" s="316"/>
      <c r="S9" s="316"/>
      <c r="T9" s="316"/>
      <c r="U9" s="316"/>
      <c r="V9" s="316">
        <v>1</v>
      </c>
    </row>
    <row r="10" spans="1:22">
      <c r="A10" s="312">
        <v>9</v>
      </c>
      <c r="B10" s="312" t="s">
        <v>1272</v>
      </c>
      <c r="C10" s="312">
        <v>7551954872</v>
      </c>
      <c r="D10" s="312" t="s">
        <v>1186</v>
      </c>
      <c r="E10" s="312" t="s">
        <v>1334</v>
      </c>
      <c r="F10" s="312" t="s">
        <v>1335</v>
      </c>
      <c r="G10" s="312" t="s">
        <v>400</v>
      </c>
      <c r="H10" s="312">
        <v>3</v>
      </c>
      <c r="I10" s="312" t="s">
        <v>1336</v>
      </c>
      <c r="J10" s="314" t="s">
        <v>403</v>
      </c>
      <c r="K10" s="315">
        <v>45892</v>
      </c>
      <c r="L10" s="314">
        <v>2</v>
      </c>
      <c r="M10" s="316"/>
      <c r="N10" s="316"/>
      <c r="O10" s="316"/>
      <c r="P10" s="317">
        <v>2</v>
      </c>
      <c r="Q10" s="316"/>
      <c r="R10" s="316"/>
      <c r="S10" s="316"/>
      <c r="T10" s="316"/>
      <c r="U10" s="316"/>
      <c r="V10" s="316">
        <v>2</v>
      </c>
    </row>
    <row r="11" spans="1:22">
      <c r="A11" s="312">
        <v>10</v>
      </c>
      <c r="B11" s="312" t="s">
        <v>1189</v>
      </c>
      <c r="C11" s="312">
        <v>7551909382</v>
      </c>
      <c r="D11" s="312" t="s">
        <v>1186</v>
      </c>
      <c r="E11" s="312" t="s">
        <v>1187</v>
      </c>
      <c r="F11" s="312" t="s">
        <v>1192</v>
      </c>
      <c r="G11" s="312" t="s">
        <v>400</v>
      </c>
      <c r="H11" s="312">
        <v>1</v>
      </c>
      <c r="I11" s="312" t="s">
        <v>1337</v>
      </c>
      <c r="J11" s="314" t="s">
        <v>403</v>
      </c>
      <c r="K11" s="315">
        <v>45894</v>
      </c>
      <c r="L11" s="314">
        <v>1</v>
      </c>
      <c r="M11" s="316"/>
      <c r="N11" s="316"/>
      <c r="O11" s="316"/>
      <c r="P11" s="316"/>
      <c r="Q11" s="317">
        <v>1</v>
      </c>
      <c r="R11" s="316"/>
      <c r="S11" s="316"/>
      <c r="T11" s="316"/>
      <c r="U11" s="316"/>
      <c r="V11" s="316">
        <v>1</v>
      </c>
    </row>
    <row r="12" spans="1:22">
      <c r="A12" s="312">
        <v>11</v>
      </c>
      <c r="B12" s="312" t="s">
        <v>1189</v>
      </c>
      <c r="C12" s="312">
        <v>7552078460</v>
      </c>
      <c r="D12" s="312" t="s">
        <v>1186</v>
      </c>
      <c r="E12" s="312" t="s">
        <v>1338</v>
      </c>
      <c r="F12" s="312" t="s">
        <v>1339</v>
      </c>
      <c r="G12" s="312" t="s">
        <v>400</v>
      </c>
      <c r="H12" s="312">
        <v>1</v>
      </c>
      <c r="I12" s="312" t="s">
        <v>1340</v>
      </c>
      <c r="J12" s="314" t="s">
        <v>403</v>
      </c>
      <c r="K12" s="315">
        <v>45894</v>
      </c>
      <c r="L12" s="314">
        <v>1</v>
      </c>
      <c r="M12" s="316"/>
      <c r="N12" s="316"/>
      <c r="O12" s="316"/>
      <c r="P12" s="316"/>
      <c r="Q12" s="317">
        <v>1</v>
      </c>
      <c r="R12" s="316"/>
      <c r="S12" s="316"/>
      <c r="T12" s="316"/>
      <c r="U12" s="316"/>
      <c r="V12" s="316">
        <v>1</v>
      </c>
    </row>
    <row r="13" spans="1:22">
      <c r="A13" s="312">
        <v>12</v>
      </c>
      <c r="B13" s="312">
        <v>115</v>
      </c>
      <c r="C13" s="312">
        <v>8978362063</v>
      </c>
      <c r="D13" s="312" t="s">
        <v>1186</v>
      </c>
      <c r="E13" s="312" t="s">
        <v>1187</v>
      </c>
      <c r="F13" s="312" t="s">
        <v>1192</v>
      </c>
      <c r="G13" s="312" t="s">
        <v>400</v>
      </c>
      <c r="H13" s="312">
        <v>1</v>
      </c>
      <c r="I13" s="312" t="s">
        <v>1342</v>
      </c>
      <c r="J13" s="314" t="s">
        <v>403</v>
      </c>
      <c r="K13" s="315">
        <v>45896</v>
      </c>
      <c r="L13" s="314">
        <v>1</v>
      </c>
      <c r="M13" s="316"/>
      <c r="N13" s="316"/>
      <c r="O13" s="316"/>
      <c r="P13" s="316"/>
      <c r="Q13" s="316"/>
      <c r="R13" s="316"/>
      <c r="S13" s="317">
        <v>1</v>
      </c>
      <c r="T13" s="316"/>
      <c r="U13" s="316"/>
      <c r="V13" s="316">
        <v>1</v>
      </c>
    </row>
    <row r="14" spans="1:22">
      <c r="A14" s="312">
        <v>13</v>
      </c>
      <c r="B14" s="312" t="s">
        <v>1189</v>
      </c>
      <c r="C14" s="312">
        <v>8976682130</v>
      </c>
      <c r="D14" s="312" t="s">
        <v>1186</v>
      </c>
      <c r="E14" s="312" t="s">
        <v>1219</v>
      </c>
      <c r="F14" s="312" t="s">
        <v>1220</v>
      </c>
      <c r="G14" s="312" t="s">
        <v>400</v>
      </c>
      <c r="H14" s="312">
        <v>1</v>
      </c>
      <c r="I14" s="312" t="s">
        <v>1343</v>
      </c>
      <c r="J14" s="314" t="s">
        <v>403</v>
      </c>
      <c r="K14" s="315">
        <v>45896</v>
      </c>
      <c r="L14" s="314">
        <v>1</v>
      </c>
      <c r="M14" s="316"/>
      <c r="N14" s="316"/>
      <c r="O14" s="316"/>
      <c r="P14" s="316"/>
      <c r="Q14" s="316"/>
      <c r="R14" s="316"/>
      <c r="S14" s="317">
        <v>1</v>
      </c>
      <c r="T14" s="316">
        <v>1</v>
      </c>
      <c r="U14" s="316">
        <v>2</v>
      </c>
      <c r="V14" s="316">
        <v>4</v>
      </c>
    </row>
    <row r="15" spans="1:22">
      <c r="A15" s="312">
        <v>14</v>
      </c>
      <c r="B15" s="312" t="s">
        <v>1189</v>
      </c>
      <c r="C15" s="312">
        <v>8978767114</v>
      </c>
      <c r="D15" s="312" t="s">
        <v>1186</v>
      </c>
      <c r="E15" s="312" t="s">
        <v>1187</v>
      </c>
      <c r="F15" s="312" t="s">
        <v>1192</v>
      </c>
      <c r="G15" s="312" t="s">
        <v>400</v>
      </c>
      <c r="H15" s="312">
        <v>1</v>
      </c>
      <c r="I15" s="312" t="s">
        <v>1344</v>
      </c>
      <c r="J15" s="314" t="s">
        <v>403</v>
      </c>
      <c r="K15" s="315">
        <v>45896</v>
      </c>
      <c r="L15" s="314">
        <v>1</v>
      </c>
      <c r="M15" s="316"/>
      <c r="N15" s="316"/>
      <c r="O15" s="316"/>
      <c r="P15" s="316"/>
      <c r="Q15" s="316"/>
      <c r="R15" s="316"/>
      <c r="S15" s="317">
        <v>1</v>
      </c>
      <c r="T15" s="316"/>
      <c r="U15" s="316"/>
      <c r="V15" s="316">
        <v>1</v>
      </c>
    </row>
    <row r="16" spans="1:22">
      <c r="A16" s="312">
        <v>15</v>
      </c>
      <c r="B16" s="312" t="s">
        <v>1185</v>
      </c>
      <c r="C16" s="312">
        <v>8972416603</v>
      </c>
      <c r="D16" s="312" t="s">
        <v>1186</v>
      </c>
      <c r="E16" s="312" t="s">
        <v>1187</v>
      </c>
      <c r="F16" s="312" t="s">
        <v>1191</v>
      </c>
      <c r="G16" s="312" t="s">
        <v>400</v>
      </c>
      <c r="H16" s="312">
        <v>1</v>
      </c>
      <c r="I16" s="312" t="s">
        <v>1345</v>
      </c>
      <c r="J16" s="314" t="s">
        <v>403</v>
      </c>
      <c r="K16" s="315">
        <v>45896</v>
      </c>
      <c r="L16" s="314">
        <v>1</v>
      </c>
      <c r="M16" s="316"/>
      <c r="N16" s="316"/>
      <c r="O16" s="316"/>
      <c r="P16" s="316"/>
      <c r="Q16" s="316"/>
      <c r="R16" s="316"/>
      <c r="S16" s="317">
        <v>1</v>
      </c>
      <c r="T16" s="316"/>
      <c r="U16" s="316"/>
      <c r="V16" s="316">
        <v>1</v>
      </c>
    </row>
    <row r="17" spans="1:22">
      <c r="A17" s="312">
        <v>16</v>
      </c>
      <c r="B17" s="312" t="s">
        <v>1185</v>
      </c>
      <c r="C17" s="312">
        <v>8983826061</v>
      </c>
      <c r="D17" s="312" t="s">
        <v>1186</v>
      </c>
      <c r="E17" s="312" t="s">
        <v>1228</v>
      </c>
      <c r="F17" s="312" t="s">
        <v>1229</v>
      </c>
      <c r="G17" s="312" t="s">
        <v>400</v>
      </c>
      <c r="H17" s="312">
        <v>3</v>
      </c>
      <c r="I17" s="312" t="s">
        <v>1346</v>
      </c>
      <c r="J17" s="314" t="s">
        <v>403</v>
      </c>
      <c r="K17" s="315">
        <v>45896</v>
      </c>
      <c r="L17" s="314">
        <v>6</v>
      </c>
      <c r="M17" s="316"/>
      <c r="N17" s="316"/>
      <c r="O17" s="316"/>
      <c r="P17" s="316"/>
      <c r="Q17" s="316"/>
      <c r="R17" s="316"/>
      <c r="S17" s="317">
        <v>6</v>
      </c>
      <c r="T17" s="316"/>
      <c r="U17" s="316"/>
      <c r="V17" s="316">
        <v>6</v>
      </c>
    </row>
    <row r="18" spans="1:22">
      <c r="A18" s="312">
        <v>17</v>
      </c>
      <c r="B18" s="312" t="s">
        <v>1189</v>
      </c>
      <c r="C18" s="312">
        <v>7551909131</v>
      </c>
      <c r="D18" s="312" t="s">
        <v>1186</v>
      </c>
      <c r="E18" s="312" t="s">
        <v>1187</v>
      </c>
      <c r="F18" s="312" t="s">
        <v>1192</v>
      </c>
      <c r="G18" s="312" t="s">
        <v>400</v>
      </c>
      <c r="H18" s="312">
        <v>1</v>
      </c>
      <c r="I18" s="312" t="s">
        <v>1347</v>
      </c>
      <c r="J18" s="314" t="s">
        <v>403</v>
      </c>
      <c r="K18" s="315">
        <v>45898</v>
      </c>
      <c r="L18" s="314">
        <v>1</v>
      </c>
      <c r="M18" s="316"/>
      <c r="N18" s="316"/>
      <c r="O18" s="316"/>
      <c r="P18" s="316"/>
      <c r="Q18" s="316"/>
      <c r="R18" s="316"/>
      <c r="S18" s="316"/>
      <c r="T18" s="316"/>
      <c r="U18" s="317">
        <v>1</v>
      </c>
      <c r="V18" s="316">
        <v>1</v>
      </c>
    </row>
    <row r="19" spans="1:22" s="318" customFormat="1">
      <c r="A19" s="318">
        <v>18</v>
      </c>
      <c r="B19" s="318" t="s">
        <v>1185</v>
      </c>
      <c r="C19" s="318">
        <v>7552434120</v>
      </c>
      <c r="D19" s="318" t="s">
        <v>1186</v>
      </c>
      <c r="E19" s="318" t="s">
        <v>1194</v>
      </c>
      <c r="F19" s="318" t="s">
        <v>1195</v>
      </c>
      <c r="G19" s="318" t="s">
        <v>400</v>
      </c>
      <c r="H19" s="318">
        <v>3</v>
      </c>
      <c r="I19" s="318" t="s">
        <v>1196</v>
      </c>
      <c r="J19" s="319" t="s">
        <v>403</v>
      </c>
      <c r="K19" s="320">
        <v>45892</v>
      </c>
      <c r="L19" s="319">
        <v>12</v>
      </c>
      <c r="M19" s="321"/>
      <c r="N19" s="321"/>
      <c r="O19" s="321"/>
      <c r="P19" s="321">
        <v>12</v>
      </c>
      <c r="Q19" s="321">
        <v>18</v>
      </c>
      <c r="R19" s="321">
        <v>18</v>
      </c>
      <c r="S19" s="321">
        <v>18</v>
      </c>
      <c r="T19" s="321">
        <v>30</v>
      </c>
      <c r="U19" s="321"/>
      <c r="V19" s="321">
        <v>96</v>
      </c>
    </row>
    <row r="20" spans="1:22" s="318" customFormat="1">
      <c r="A20" s="318">
        <v>19</v>
      </c>
      <c r="B20" s="318" t="s">
        <v>1185</v>
      </c>
      <c r="C20" s="318">
        <v>7552434130</v>
      </c>
      <c r="D20" s="318" t="s">
        <v>1186</v>
      </c>
      <c r="E20" s="318" t="s">
        <v>1194</v>
      </c>
      <c r="F20" s="318" t="s">
        <v>1195</v>
      </c>
      <c r="G20" s="318" t="s">
        <v>400</v>
      </c>
      <c r="H20" s="318">
        <v>3</v>
      </c>
      <c r="I20" s="318" t="s">
        <v>1197</v>
      </c>
      <c r="J20" s="319" t="s">
        <v>403</v>
      </c>
      <c r="K20" s="320">
        <v>45894</v>
      </c>
      <c r="L20" s="319">
        <v>18</v>
      </c>
      <c r="M20" s="321"/>
      <c r="N20" s="321"/>
      <c r="O20" s="321"/>
      <c r="P20" s="321"/>
      <c r="Q20" s="321">
        <v>18</v>
      </c>
      <c r="R20" s="321">
        <v>18</v>
      </c>
      <c r="S20" s="321">
        <v>18</v>
      </c>
      <c r="T20" s="321">
        <v>6</v>
      </c>
      <c r="U20" s="321"/>
      <c r="V20" s="321">
        <v>60</v>
      </c>
    </row>
    <row r="21" spans="1:22" s="318" customFormat="1">
      <c r="A21" s="318">
        <v>20</v>
      </c>
      <c r="B21" s="318" t="s">
        <v>1185</v>
      </c>
      <c r="C21" s="318">
        <v>7552434150</v>
      </c>
      <c r="D21" s="318" t="s">
        <v>1186</v>
      </c>
      <c r="E21" s="318" t="s">
        <v>1194</v>
      </c>
      <c r="F21" s="318" t="s">
        <v>1195</v>
      </c>
      <c r="G21" s="318" t="s">
        <v>400</v>
      </c>
      <c r="H21" s="318">
        <v>3</v>
      </c>
      <c r="I21" s="318" t="s">
        <v>1198</v>
      </c>
      <c r="J21" s="319" t="s">
        <v>403</v>
      </c>
      <c r="K21" s="320">
        <v>45894</v>
      </c>
      <c r="L21" s="319">
        <v>12</v>
      </c>
      <c r="M21" s="321"/>
      <c r="N21" s="321"/>
      <c r="O21" s="321"/>
      <c r="P21" s="321"/>
      <c r="Q21" s="321">
        <v>12</v>
      </c>
      <c r="R21" s="321"/>
      <c r="S21" s="321">
        <v>12</v>
      </c>
      <c r="T21" s="321">
        <v>6</v>
      </c>
      <c r="U21" s="321"/>
      <c r="V21" s="321">
        <v>30</v>
      </c>
    </row>
    <row r="22" spans="1:22" s="318" customFormat="1">
      <c r="A22" s="318">
        <v>21</v>
      </c>
      <c r="B22" s="318" t="s">
        <v>1185</v>
      </c>
      <c r="C22" s="318">
        <v>7552434200</v>
      </c>
      <c r="D22" s="318" t="s">
        <v>1186</v>
      </c>
      <c r="E22" s="318" t="s">
        <v>1194</v>
      </c>
      <c r="F22" s="318" t="s">
        <v>1199</v>
      </c>
      <c r="G22" s="318" t="s">
        <v>400</v>
      </c>
      <c r="H22" s="318">
        <v>3</v>
      </c>
      <c r="I22" s="318" t="s">
        <v>1341</v>
      </c>
      <c r="J22" s="319" t="s">
        <v>403</v>
      </c>
      <c r="K22" s="320">
        <v>45895</v>
      </c>
      <c r="L22" s="319">
        <v>6</v>
      </c>
      <c r="M22" s="321"/>
      <c r="N22" s="321"/>
      <c r="O22" s="321"/>
      <c r="P22" s="321"/>
      <c r="Q22" s="321"/>
      <c r="R22" s="321">
        <v>6</v>
      </c>
      <c r="S22" s="321"/>
      <c r="T22" s="321"/>
      <c r="U22" s="321"/>
      <c r="V22" s="321">
        <v>6</v>
      </c>
    </row>
  </sheetData>
  <phoneticPr fontId="5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E207"/>
  <sheetViews>
    <sheetView showGridLines="0" topLeftCell="A2" zoomScale="55" zoomScaleNormal="55" workbookViewId="0">
      <pane xSplit="56" ySplit="4" topLeftCell="FM126" activePane="bottomRight" state="frozen"/>
      <selection pane="topRight" activeCell="BE2" sqref="BE2"/>
      <selection pane="bottomLeft" activeCell="C7" sqref="C7"/>
      <selection pane="bottomRight" activeCell="HE144" sqref="HE144"/>
    </sheetView>
  </sheetViews>
  <sheetFormatPr defaultColWidth="8.875" defaultRowHeight="18.75"/>
  <cols>
    <col min="1" max="1" width="8.5" style="334" customWidth="1"/>
    <col min="2" max="2" width="19.5" style="334" customWidth="1"/>
    <col min="3" max="3" width="24.5" style="334" customWidth="1"/>
    <col min="4" max="4" width="13.375" style="334" customWidth="1"/>
    <col min="5" max="42" width="5.125" style="334" hidden="1" customWidth="1"/>
    <col min="43" max="43" width="5.625" style="334" hidden="1" customWidth="1"/>
    <col min="44" max="56" width="5.125" style="334" hidden="1" customWidth="1"/>
    <col min="57" max="91" width="4.5" style="334" hidden="1" customWidth="1"/>
    <col min="92" max="452" width="4.5" style="334" customWidth="1"/>
    <col min="453" max="16384" width="8.875" style="334"/>
  </cols>
  <sheetData>
    <row r="1" spans="2:291" hidden="1">
      <c r="C1" s="335"/>
      <c r="D1" s="335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 t="s">
        <v>1414</v>
      </c>
      <c r="T1" s="336"/>
      <c r="U1" s="336"/>
      <c r="V1" s="336"/>
      <c r="W1" s="336"/>
      <c r="X1" s="336" t="s">
        <v>1414</v>
      </c>
      <c r="Y1" s="336"/>
      <c r="Z1" s="336"/>
      <c r="AA1" s="336"/>
      <c r="AB1" s="336" t="s">
        <v>1414</v>
      </c>
      <c r="AC1" s="336"/>
      <c r="AD1" s="336"/>
      <c r="AE1" s="336"/>
      <c r="AF1" s="336" t="s">
        <v>1414</v>
      </c>
      <c r="AG1" s="336"/>
      <c r="AH1" s="336"/>
      <c r="AI1" s="336"/>
      <c r="AJ1" s="336" t="s">
        <v>1414</v>
      </c>
      <c r="AK1" s="336"/>
      <c r="AL1" s="336"/>
      <c r="AM1" s="336"/>
      <c r="AN1" s="336"/>
      <c r="AO1" s="336" t="s">
        <v>1414</v>
      </c>
      <c r="AP1" s="336"/>
      <c r="AQ1" s="336"/>
      <c r="AR1" s="336"/>
      <c r="AS1" s="336" t="s">
        <v>1414</v>
      </c>
      <c r="AT1" s="336"/>
      <c r="AU1" s="336"/>
      <c r="AV1" s="336"/>
      <c r="AW1" s="336" t="s">
        <v>1414</v>
      </c>
      <c r="AX1" s="336"/>
      <c r="AY1" s="336"/>
      <c r="AZ1" s="336"/>
      <c r="BA1" s="336" t="s">
        <v>1414</v>
      </c>
      <c r="BB1" s="336"/>
      <c r="BC1" s="336"/>
      <c r="BD1" s="336"/>
      <c r="BE1" s="336"/>
      <c r="BF1" s="336"/>
      <c r="BG1" s="336"/>
      <c r="BH1" s="336"/>
      <c r="BI1" s="336"/>
      <c r="BJ1" s="336"/>
      <c r="BK1" s="336"/>
      <c r="BL1" s="336"/>
      <c r="BM1" s="336"/>
      <c r="BN1" s="336"/>
      <c r="BO1" s="336"/>
      <c r="BP1" s="336"/>
      <c r="BQ1" s="336"/>
      <c r="BR1" s="336"/>
      <c r="BS1" s="336"/>
      <c r="BT1" s="336"/>
      <c r="BU1" s="336"/>
      <c r="BV1" s="336"/>
      <c r="BW1" s="336"/>
      <c r="BX1" s="336"/>
      <c r="BY1" s="336"/>
      <c r="BZ1" s="336"/>
      <c r="CA1" s="336"/>
      <c r="CB1" s="336"/>
      <c r="CC1" s="336"/>
      <c r="CD1" s="336"/>
    </row>
    <row r="2" spans="2:291" ht="22.5" customHeight="1">
      <c r="C2" s="337"/>
      <c r="D2" s="337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8" t="s">
        <v>1415</v>
      </c>
      <c r="R2" s="336"/>
      <c r="S2" s="336"/>
      <c r="T2" s="336"/>
      <c r="U2" s="336"/>
      <c r="V2" s="336"/>
      <c r="W2" s="339" t="s">
        <v>1416</v>
      </c>
      <c r="X2" s="336"/>
      <c r="Y2" s="336"/>
      <c r="Z2" s="336"/>
      <c r="AA2" s="339" t="s">
        <v>1416</v>
      </c>
      <c r="AB2" s="336"/>
      <c r="AC2" s="336"/>
      <c r="AD2" s="336"/>
      <c r="AE2" s="339" t="s">
        <v>1416</v>
      </c>
      <c r="AF2" s="336"/>
      <c r="AG2" s="336"/>
      <c r="AH2" s="336"/>
      <c r="AI2" s="339" t="s">
        <v>1416</v>
      </c>
      <c r="AJ2" s="336"/>
      <c r="AK2" s="336"/>
      <c r="AL2" s="338" t="s">
        <v>1417</v>
      </c>
      <c r="AM2" s="338"/>
      <c r="AN2" s="339" t="s">
        <v>1416</v>
      </c>
      <c r="AO2" s="336"/>
      <c r="AP2" s="336"/>
      <c r="AQ2" s="338" t="s">
        <v>1415</v>
      </c>
      <c r="AR2" s="339" t="s">
        <v>1416</v>
      </c>
      <c r="AS2" s="336"/>
      <c r="AT2" s="336"/>
      <c r="AU2" s="336"/>
      <c r="AV2" s="339" t="s">
        <v>1416</v>
      </c>
      <c r="AW2" s="336"/>
      <c r="AX2" s="336"/>
      <c r="AY2" s="336"/>
      <c r="AZ2" s="339" t="s">
        <v>1416</v>
      </c>
      <c r="BA2" s="336"/>
      <c r="BB2" s="336"/>
      <c r="BC2" s="336"/>
      <c r="BD2" s="336"/>
      <c r="BE2" s="336" t="s">
        <v>1418</v>
      </c>
      <c r="BF2" s="336"/>
      <c r="BG2" s="336"/>
      <c r="BH2" s="336"/>
      <c r="BI2" s="336"/>
      <c r="BJ2" s="336" t="s">
        <v>1418</v>
      </c>
      <c r="BK2" s="336"/>
      <c r="BL2" s="336"/>
      <c r="BM2" s="336"/>
      <c r="BN2" s="336" t="s">
        <v>1418</v>
      </c>
      <c r="BO2" s="336"/>
      <c r="BP2" s="336"/>
      <c r="BQ2" s="336"/>
      <c r="BR2" s="336" t="s">
        <v>1419</v>
      </c>
      <c r="BS2" s="336"/>
      <c r="BT2" s="336"/>
      <c r="BU2" s="336"/>
      <c r="BV2" s="336" t="s">
        <v>1418</v>
      </c>
      <c r="BW2" s="336"/>
      <c r="BX2" s="336"/>
      <c r="BY2" s="336"/>
      <c r="BZ2" s="336"/>
      <c r="CA2" s="336" t="s">
        <v>1418</v>
      </c>
      <c r="CB2" s="336"/>
      <c r="CC2" s="336"/>
      <c r="CD2" s="336"/>
      <c r="CF2" s="336" t="s">
        <v>1418</v>
      </c>
      <c r="CJ2" s="336" t="s">
        <v>1418</v>
      </c>
      <c r="CN2" s="336"/>
      <c r="CO2" s="336"/>
    </row>
    <row r="3" spans="2:291" ht="4.5" customHeight="1">
      <c r="C3" s="337"/>
      <c r="D3" s="337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8"/>
      <c r="R3" s="336"/>
      <c r="S3" s="336"/>
      <c r="T3" s="336"/>
      <c r="U3" s="336"/>
      <c r="V3" s="336"/>
      <c r="W3" s="339"/>
      <c r="X3" s="336"/>
      <c r="Y3" s="336"/>
      <c r="Z3" s="336"/>
      <c r="AA3" s="339"/>
      <c r="AB3" s="336"/>
      <c r="AC3" s="336"/>
      <c r="AD3" s="336"/>
      <c r="AE3" s="339"/>
      <c r="AF3" s="336"/>
      <c r="AG3" s="336"/>
      <c r="AH3" s="336"/>
      <c r="AI3" s="339"/>
      <c r="AJ3" s="336"/>
      <c r="AK3" s="336"/>
      <c r="AL3" s="338"/>
      <c r="AM3" s="338"/>
      <c r="AN3" s="339"/>
      <c r="AO3" s="336"/>
      <c r="AP3" s="336"/>
      <c r="AQ3" s="338"/>
      <c r="AR3" s="339"/>
      <c r="AS3" s="336"/>
      <c r="AT3" s="336"/>
      <c r="AU3" s="336"/>
      <c r="AV3" s="339"/>
      <c r="AW3" s="336"/>
      <c r="AX3" s="336"/>
      <c r="AY3" s="336"/>
      <c r="AZ3" s="339"/>
      <c r="BA3" s="336"/>
      <c r="BB3" s="336"/>
      <c r="BC3" s="336"/>
      <c r="BD3" s="336"/>
      <c r="BE3" s="336"/>
      <c r="BF3" s="336"/>
      <c r="BG3" s="336"/>
      <c r="BH3" s="336"/>
      <c r="BI3" s="336"/>
      <c r="BJ3" s="336"/>
      <c r="BK3" s="336"/>
      <c r="BL3" s="336"/>
      <c r="BM3" s="336"/>
      <c r="BN3" s="336"/>
      <c r="BO3" s="336"/>
      <c r="BP3" s="336"/>
      <c r="BQ3" s="336"/>
      <c r="BR3" s="336"/>
      <c r="BS3" s="336"/>
      <c r="BT3" s="336"/>
      <c r="BU3" s="336"/>
      <c r="BV3" s="336"/>
      <c r="BW3" s="336"/>
      <c r="BX3" s="336"/>
      <c r="BY3" s="336"/>
      <c r="BZ3" s="336"/>
      <c r="CA3" s="336"/>
      <c r="CB3" s="336"/>
      <c r="CC3" s="336"/>
      <c r="CD3" s="336"/>
    </row>
    <row r="4" spans="2:291" s="340" customFormat="1" ht="24">
      <c r="C4" s="341"/>
      <c r="D4" s="342"/>
      <c r="E4" s="343" t="s">
        <v>1420</v>
      </c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5"/>
      <c r="R4" s="344"/>
      <c r="S4" s="344"/>
      <c r="T4" s="344"/>
      <c r="U4" s="344"/>
      <c r="V4" s="344"/>
      <c r="W4" s="344"/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/>
      <c r="AJ4" s="344"/>
      <c r="AK4" s="344"/>
      <c r="AL4" s="345"/>
      <c r="AM4" s="345"/>
      <c r="AN4" s="344"/>
      <c r="AO4" s="344"/>
      <c r="AP4" s="344"/>
      <c r="AQ4" s="345"/>
      <c r="AR4" s="344"/>
      <c r="AS4" s="344"/>
      <c r="AT4" s="344"/>
      <c r="AU4" s="344"/>
      <c r="AV4" s="344"/>
      <c r="AW4" s="344"/>
      <c r="AX4" s="344"/>
      <c r="AY4" s="344"/>
      <c r="AZ4" s="344"/>
      <c r="BA4" s="344"/>
      <c r="BB4" s="344"/>
      <c r="BC4" s="344"/>
      <c r="BD4" s="346"/>
      <c r="BE4" s="347">
        <v>2023</v>
      </c>
      <c r="BF4" s="344"/>
      <c r="BG4" s="344"/>
      <c r="BH4" s="344"/>
      <c r="BI4" s="344"/>
      <c r="BJ4" s="344"/>
      <c r="BK4" s="344"/>
      <c r="BL4" s="344"/>
      <c r="BM4" s="344"/>
      <c r="BN4" s="344"/>
      <c r="BO4" s="344"/>
      <c r="BP4" s="344"/>
      <c r="BQ4" s="344"/>
      <c r="BR4" s="344"/>
      <c r="BS4" s="344"/>
      <c r="BT4" s="344"/>
      <c r="BU4" s="344"/>
      <c r="BV4" s="344"/>
      <c r="BW4" s="344"/>
      <c r="BX4" s="344"/>
      <c r="BY4" s="344"/>
      <c r="BZ4" s="344"/>
      <c r="CA4" s="344"/>
      <c r="CB4" s="344"/>
      <c r="CC4" s="344"/>
      <c r="CD4" s="346"/>
      <c r="CE4" s="347">
        <v>2024</v>
      </c>
      <c r="CF4" s="348"/>
      <c r="CG4" s="348"/>
      <c r="CH4" s="348"/>
      <c r="CI4" s="348"/>
      <c r="CJ4" s="348"/>
      <c r="CK4" s="348"/>
      <c r="CL4" s="348"/>
      <c r="CM4" s="348"/>
      <c r="CN4" s="348"/>
      <c r="CO4" s="348"/>
      <c r="CP4" s="348"/>
      <c r="CQ4" s="348"/>
      <c r="CR4" s="348"/>
      <c r="CS4" s="348"/>
      <c r="CT4" s="348"/>
      <c r="CU4" s="348"/>
      <c r="CV4" s="348"/>
      <c r="CW4" s="348"/>
      <c r="CX4" s="348"/>
      <c r="CY4" s="348"/>
      <c r="CZ4" s="348"/>
      <c r="DA4" s="348"/>
      <c r="DB4" s="348"/>
      <c r="DC4" s="348"/>
      <c r="DD4" s="348"/>
      <c r="DE4" s="348"/>
      <c r="DF4" s="348"/>
      <c r="DG4" s="348"/>
      <c r="DH4" s="348"/>
      <c r="DI4" s="348"/>
      <c r="DJ4" s="348"/>
      <c r="DK4" s="348"/>
      <c r="DL4" s="348"/>
      <c r="DM4" s="348"/>
      <c r="DN4" s="348"/>
      <c r="DO4" s="348"/>
      <c r="DP4" s="348"/>
      <c r="DQ4" s="348"/>
      <c r="DR4" s="348"/>
      <c r="DS4" s="348"/>
      <c r="DT4" s="348"/>
      <c r="DU4" s="348"/>
      <c r="DV4" s="348"/>
      <c r="DW4" s="348"/>
      <c r="DX4" s="348"/>
      <c r="DY4" s="348"/>
      <c r="DZ4" s="348"/>
      <c r="EA4" s="348"/>
      <c r="EB4" s="348"/>
      <c r="EC4" s="348"/>
      <c r="ED4" s="348"/>
      <c r="EE4" s="349"/>
      <c r="EF4" s="347">
        <v>2025</v>
      </c>
      <c r="EG4" s="348"/>
      <c r="EH4" s="348"/>
      <c r="EI4" s="348"/>
      <c r="EJ4" s="348"/>
      <c r="EK4" s="348"/>
      <c r="EL4" s="348"/>
      <c r="EM4" s="348"/>
      <c r="EN4" s="348"/>
      <c r="EO4" s="348"/>
      <c r="EP4" s="348"/>
      <c r="EQ4" s="348"/>
      <c r="ER4" s="348"/>
      <c r="ES4" s="348"/>
      <c r="ET4" s="348"/>
      <c r="EU4" s="348"/>
      <c r="EV4" s="348"/>
      <c r="EW4" s="348"/>
      <c r="EX4" s="348"/>
      <c r="EY4" s="348"/>
      <c r="EZ4" s="350"/>
      <c r="FA4" s="348"/>
      <c r="FB4" s="348"/>
      <c r="FC4" s="348"/>
      <c r="FD4" s="350"/>
      <c r="FE4" s="348"/>
      <c r="FF4" s="348"/>
      <c r="FG4" s="350"/>
      <c r="FH4" s="350"/>
      <c r="FI4" s="350"/>
      <c r="FJ4" s="348"/>
      <c r="FK4" s="350"/>
      <c r="FL4" s="350"/>
      <c r="FM4" s="350"/>
      <c r="FN4" s="350"/>
      <c r="FO4" s="348"/>
      <c r="FP4" s="348"/>
      <c r="FQ4" s="348"/>
      <c r="FR4" s="348"/>
      <c r="FS4" s="348"/>
      <c r="FT4" s="348"/>
      <c r="FU4" s="348"/>
      <c r="FV4" s="348"/>
      <c r="FW4" s="348"/>
      <c r="FX4" s="348"/>
      <c r="FY4" s="348"/>
      <c r="FZ4" s="348"/>
      <c r="GA4" s="348"/>
      <c r="GB4" s="348"/>
      <c r="GC4" s="348"/>
      <c r="GD4" s="348"/>
      <c r="GE4" s="348"/>
      <c r="GF4" s="347">
        <v>2026</v>
      </c>
      <c r="GG4" s="348"/>
      <c r="GH4" s="348"/>
      <c r="GI4" s="348"/>
      <c r="GJ4" s="348"/>
      <c r="GK4" s="348"/>
      <c r="GL4" s="348"/>
      <c r="GM4" s="348"/>
      <c r="GN4" s="348"/>
      <c r="GO4" s="348"/>
      <c r="GP4" s="348"/>
      <c r="GQ4" s="348"/>
      <c r="GR4" s="348"/>
      <c r="GS4" s="348"/>
      <c r="GT4" s="348"/>
      <c r="GU4" s="348"/>
      <c r="GV4" s="348"/>
      <c r="GW4" s="348"/>
      <c r="GX4" s="348"/>
      <c r="GY4" s="348"/>
      <c r="GZ4" s="350"/>
      <c r="HA4" s="348"/>
      <c r="HB4" s="348"/>
      <c r="HC4" s="348"/>
      <c r="HD4" s="350"/>
      <c r="HE4" s="348"/>
      <c r="HF4" s="348"/>
      <c r="HG4" s="350"/>
      <c r="HH4" s="350"/>
      <c r="HI4" s="350"/>
      <c r="HJ4" s="348"/>
      <c r="HK4" s="350"/>
      <c r="HL4" s="350"/>
      <c r="HM4" s="350"/>
      <c r="HN4" s="350"/>
      <c r="HO4" s="348"/>
      <c r="HP4" s="348"/>
      <c r="HQ4" s="348"/>
      <c r="HR4" s="348"/>
      <c r="HS4" s="348"/>
      <c r="HT4" s="348"/>
      <c r="HU4" s="348"/>
      <c r="HV4" s="348"/>
      <c r="HW4" s="348"/>
      <c r="HX4" s="348"/>
      <c r="HY4" s="348"/>
      <c r="HZ4" s="348"/>
      <c r="IA4" s="348"/>
      <c r="IB4" s="348"/>
      <c r="IC4" s="348"/>
      <c r="ID4" s="348"/>
      <c r="IE4" s="348"/>
      <c r="IF4" s="347">
        <v>2027</v>
      </c>
      <c r="IG4" s="348"/>
      <c r="IH4" s="348"/>
      <c r="II4" s="348"/>
      <c r="IJ4" s="348"/>
      <c r="IK4" s="348"/>
      <c r="IL4" s="348"/>
      <c r="IM4" s="348"/>
      <c r="IN4" s="348"/>
      <c r="IO4" s="348"/>
      <c r="IP4" s="348"/>
      <c r="IQ4" s="348"/>
      <c r="IR4" s="348"/>
      <c r="IS4" s="348"/>
      <c r="IT4" s="348"/>
      <c r="IU4" s="348"/>
      <c r="IV4" s="348"/>
      <c r="IW4" s="348"/>
      <c r="IX4" s="348"/>
      <c r="IY4" s="348"/>
      <c r="IZ4" s="350"/>
      <c r="JA4" s="348"/>
      <c r="JB4" s="348"/>
      <c r="JC4" s="348"/>
      <c r="JD4" s="350"/>
      <c r="JE4" s="348"/>
      <c r="JF4" s="348"/>
      <c r="JG4" s="350"/>
      <c r="JH4" s="350"/>
      <c r="JI4" s="350"/>
      <c r="JJ4" s="348"/>
      <c r="JK4" s="350"/>
      <c r="JL4" s="350"/>
      <c r="JM4" s="350"/>
      <c r="JN4" s="350"/>
      <c r="JO4" s="348"/>
      <c r="JP4" s="348"/>
      <c r="JQ4" s="348"/>
      <c r="JR4" s="348"/>
      <c r="JS4" s="348"/>
      <c r="JT4" s="348"/>
      <c r="JU4" s="348"/>
      <c r="JV4" s="348"/>
      <c r="JW4" s="348"/>
      <c r="JX4" s="348"/>
      <c r="JY4" s="348"/>
      <c r="JZ4" s="348"/>
      <c r="KA4" s="348"/>
      <c r="KB4" s="348"/>
      <c r="KC4" s="348"/>
      <c r="KD4" s="348"/>
      <c r="KE4" s="348"/>
    </row>
    <row r="5" spans="2:291" ht="17.25" customHeight="1" thickBot="1">
      <c r="C5" s="351"/>
      <c r="D5" s="352"/>
      <c r="E5" s="353">
        <v>1</v>
      </c>
      <c r="F5" s="354"/>
      <c r="G5" s="354"/>
      <c r="H5" s="354"/>
      <c r="I5" s="355"/>
      <c r="J5" s="356" t="e">
        <f>#REF!</f>
        <v>#REF!</v>
      </c>
      <c r="K5" s="354"/>
      <c r="L5" s="354"/>
      <c r="M5" s="355"/>
      <c r="N5" s="356" t="e">
        <f>#REF!</f>
        <v>#REF!</v>
      </c>
      <c r="O5" s="354"/>
      <c r="P5" s="354"/>
      <c r="Q5" s="357"/>
      <c r="R5" s="353" t="e">
        <f>#REF!</f>
        <v>#REF!</v>
      </c>
      <c r="S5" s="354"/>
      <c r="T5" s="354"/>
      <c r="U5" s="355"/>
      <c r="V5" s="356" t="e">
        <f>#REF!</f>
        <v>#REF!</v>
      </c>
      <c r="W5" s="354"/>
      <c r="X5" s="354"/>
      <c r="Y5" s="354"/>
      <c r="Z5" s="354"/>
      <c r="AA5" s="353" t="e">
        <f>#REF!</f>
        <v>#REF!</v>
      </c>
      <c r="AB5" s="354"/>
      <c r="AC5" s="354"/>
      <c r="AD5" s="355"/>
      <c r="AE5" s="356" t="e">
        <f>#REF!</f>
        <v>#REF!</v>
      </c>
      <c r="AF5" s="354"/>
      <c r="AG5" s="354"/>
      <c r="AH5" s="354"/>
      <c r="AI5" s="353" t="e">
        <f>#REF!</f>
        <v>#REF!</v>
      </c>
      <c r="AJ5" s="354"/>
      <c r="AK5" s="354"/>
      <c r="AL5" s="357"/>
      <c r="AM5" s="358"/>
      <c r="AN5" s="356" t="e">
        <f>#REF!</f>
        <v>#REF!</v>
      </c>
      <c r="AO5" s="354"/>
      <c r="AP5" s="354"/>
      <c r="AQ5" s="357"/>
      <c r="AR5" s="353" t="e">
        <f>#REF!</f>
        <v>#REF!</v>
      </c>
      <c r="AS5" s="354"/>
      <c r="AT5" s="354"/>
      <c r="AU5" s="354"/>
      <c r="AV5" s="355"/>
      <c r="AW5" s="356" t="e">
        <f>#REF!</f>
        <v>#REF!</v>
      </c>
      <c r="AX5" s="354"/>
      <c r="AY5" s="354"/>
      <c r="AZ5" s="354"/>
      <c r="BA5" s="353" t="e">
        <f>#REF!</f>
        <v>#REF!</v>
      </c>
      <c r="BB5" s="354"/>
      <c r="BC5" s="354"/>
      <c r="BD5" s="355"/>
      <c r="BE5" s="359" t="s">
        <v>1421</v>
      </c>
      <c r="BF5" s="360"/>
      <c r="BG5" s="360"/>
      <c r="BH5" s="360"/>
      <c r="BI5" s="361"/>
      <c r="BJ5" s="361" t="s">
        <v>1422</v>
      </c>
      <c r="BK5" s="360"/>
      <c r="BL5" s="360"/>
      <c r="BM5" s="360"/>
      <c r="BN5" s="362" t="s">
        <v>1423</v>
      </c>
      <c r="BO5" s="360"/>
      <c r="BP5" s="360"/>
      <c r="BQ5" s="361"/>
      <c r="BR5" s="360" t="s">
        <v>1424</v>
      </c>
      <c r="BS5" s="360"/>
      <c r="BT5" s="360"/>
      <c r="BU5" s="360"/>
      <c r="BV5" s="360"/>
      <c r="BW5" s="362" t="s">
        <v>1425</v>
      </c>
      <c r="BX5" s="360"/>
      <c r="BY5" s="360"/>
      <c r="BZ5" s="361"/>
      <c r="CA5" s="360" t="s">
        <v>1426</v>
      </c>
      <c r="CB5" s="360"/>
      <c r="CC5" s="360"/>
      <c r="CD5" s="361"/>
      <c r="CE5" s="363" t="s">
        <v>1427</v>
      </c>
      <c r="CF5" s="364"/>
      <c r="CG5" s="364"/>
      <c r="CH5" s="364"/>
      <c r="CI5" s="365"/>
      <c r="CJ5" s="364" t="s">
        <v>1428</v>
      </c>
      <c r="CK5" s="364"/>
      <c r="CL5" s="364"/>
      <c r="CM5" s="364"/>
      <c r="CN5" s="366" t="s">
        <v>1429</v>
      </c>
      <c r="CO5" s="367"/>
      <c r="CP5" s="367"/>
      <c r="CQ5" s="367"/>
      <c r="CR5" s="366" t="s">
        <v>1430</v>
      </c>
      <c r="CS5" s="367"/>
      <c r="CT5" s="367"/>
      <c r="CU5" s="367"/>
      <c r="CV5" s="367"/>
      <c r="CW5" s="366" t="s">
        <v>1431</v>
      </c>
      <c r="CX5" s="367"/>
      <c r="CY5" s="367"/>
      <c r="CZ5" s="368"/>
      <c r="DA5" s="366" t="s">
        <v>1432</v>
      </c>
      <c r="DB5" s="367"/>
      <c r="DC5" s="367"/>
      <c r="DD5" s="367"/>
      <c r="DE5" s="366" t="s">
        <v>1433</v>
      </c>
      <c r="DF5" s="367"/>
      <c r="DG5" s="367"/>
      <c r="DH5" s="367"/>
      <c r="DI5" s="367"/>
      <c r="DJ5" s="366" t="s">
        <v>1434</v>
      </c>
      <c r="DK5" s="367"/>
      <c r="DL5" s="367"/>
      <c r="DM5" s="368"/>
      <c r="DN5" s="366" t="s">
        <v>1435</v>
      </c>
      <c r="DO5" s="367"/>
      <c r="DP5" s="369"/>
      <c r="DQ5" s="369"/>
      <c r="DR5" s="369"/>
      <c r="DS5" s="366" t="s">
        <v>1436</v>
      </c>
      <c r="DT5" s="367"/>
      <c r="DU5" s="367"/>
      <c r="DV5" s="367"/>
      <c r="DW5" s="366" t="s">
        <v>1437</v>
      </c>
      <c r="DX5" s="369"/>
      <c r="DY5" s="369"/>
      <c r="DZ5" s="369"/>
      <c r="EA5" s="366" t="s">
        <v>1438</v>
      </c>
      <c r="EB5" s="369"/>
      <c r="EC5" s="369"/>
      <c r="ED5" s="369"/>
      <c r="EE5" s="370"/>
      <c r="EF5" s="371" t="s">
        <v>1439</v>
      </c>
      <c r="EG5" s="372"/>
      <c r="EH5" s="372"/>
      <c r="EI5" s="372"/>
      <c r="EJ5" s="371" t="s">
        <v>1440</v>
      </c>
      <c r="EK5" s="373"/>
      <c r="EL5" s="373"/>
      <c r="EM5" s="373"/>
      <c r="EN5" s="374" t="s">
        <v>1441</v>
      </c>
      <c r="EO5" s="373"/>
      <c r="EP5" s="373"/>
      <c r="EQ5" s="373"/>
      <c r="ER5" s="375"/>
      <c r="ES5" s="373" t="s">
        <v>1442</v>
      </c>
      <c r="ET5" s="373"/>
      <c r="EU5" s="373"/>
      <c r="EV5" s="373"/>
      <c r="EW5" s="374" t="s">
        <v>1443</v>
      </c>
      <c r="EX5" s="373"/>
      <c r="EY5" s="373"/>
      <c r="EZ5" s="375"/>
      <c r="FA5" s="373" t="s">
        <v>1444</v>
      </c>
      <c r="FB5" s="373"/>
      <c r="FC5" s="373"/>
      <c r="FD5" s="373"/>
      <c r="FE5" s="373"/>
      <c r="FF5" s="374" t="s">
        <v>1445</v>
      </c>
      <c r="FG5" s="373"/>
      <c r="FH5" s="373"/>
      <c r="FI5" s="375"/>
      <c r="FJ5" s="373" t="s">
        <v>1446</v>
      </c>
      <c r="FK5" s="373"/>
      <c r="FL5" s="373"/>
      <c r="FM5" s="373"/>
      <c r="FN5" s="374" t="s">
        <v>1447</v>
      </c>
      <c r="FO5" s="373"/>
      <c r="FP5" s="373"/>
      <c r="FQ5" s="373"/>
      <c r="FR5" s="375"/>
      <c r="FS5" s="373" t="s">
        <v>1448</v>
      </c>
      <c r="FT5" s="373"/>
      <c r="FU5" s="373"/>
      <c r="FV5" s="373"/>
      <c r="FW5" s="374" t="s">
        <v>1449</v>
      </c>
      <c r="FX5" s="373"/>
      <c r="FY5" s="373"/>
      <c r="FZ5" s="375"/>
      <c r="GA5" s="374" t="s">
        <v>1426</v>
      </c>
      <c r="GB5" s="373"/>
      <c r="GC5" s="373"/>
      <c r="GD5" s="373"/>
      <c r="GE5" s="375"/>
      <c r="GF5" s="371" t="s">
        <v>1439</v>
      </c>
      <c r="GG5" s="372"/>
      <c r="GH5" s="372"/>
      <c r="GI5" s="372"/>
      <c r="GJ5" s="371" t="s">
        <v>1440</v>
      </c>
      <c r="GK5" s="373"/>
      <c r="GL5" s="373"/>
      <c r="GM5" s="373"/>
      <c r="GN5" s="374" t="s">
        <v>1441</v>
      </c>
      <c r="GO5" s="373"/>
      <c r="GP5" s="373"/>
      <c r="GQ5" s="373"/>
      <c r="GR5" s="373"/>
      <c r="GS5" s="374" t="s">
        <v>1442</v>
      </c>
      <c r="GT5" s="373"/>
      <c r="GU5" s="373"/>
      <c r="GV5" s="375"/>
      <c r="GW5" s="373" t="s">
        <v>1443</v>
      </c>
      <c r="GX5" s="373"/>
      <c r="GY5" s="373"/>
      <c r="GZ5" s="373"/>
      <c r="HA5" s="374" t="s">
        <v>1444</v>
      </c>
      <c r="HB5" s="373"/>
      <c r="HC5" s="373"/>
      <c r="HD5" s="373"/>
      <c r="HE5" s="375"/>
      <c r="HF5" s="373" t="s">
        <v>1445</v>
      </c>
      <c r="HG5" s="373"/>
      <c r="HH5" s="373"/>
      <c r="HI5" s="373"/>
      <c r="HJ5" s="374" t="s">
        <v>1446</v>
      </c>
      <c r="HK5" s="373"/>
      <c r="HL5" s="373"/>
      <c r="HM5" s="375"/>
      <c r="HN5" s="373" t="s">
        <v>1447</v>
      </c>
      <c r="HO5" s="373"/>
      <c r="HP5" s="373"/>
      <c r="HQ5" s="373"/>
      <c r="HR5" s="373"/>
      <c r="HS5" s="374" t="s">
        <v>1448</v>
      </c>
      <c r="HT5" s="373"/>
      <c r="HU5" s="373"/>
      <c r="HV5" s="375"/>
      <c r="HW5" s="373" t="s">
        <v>1449</v>
      </c>
      <c r="HX5" s="373"/>
      <c r="HY5" s="373"/>
      <c r="HZ5" s="373"/>
      <c r="IA5" s="374" t="s">
        <v>1426</v>
      </c>
      <c r="IB5" s="373"/>
      <c r="IC5" s="373"/>
      <c r="ID5" s="373"/>
      <c r="IE5" s="373"/>
      <c r="IF5" s="371" t="s">
        <v>1439</v>
      </c>
      <c r="IG5" s="372"/>
      <c r="IH5" s="372"/>
      <c r="II5" s="376"/>
      <c r="IJ5" s="377" t="s">
        <v>1440</v>
      </c>
      <c r="IK5" s="373"/>
      <c r="IL5" s="373"/>
      <c r="IM5" s="373"/>
      <c r="IN5" s="374" t="s">
        <v>1441</v>
      </c>
      <c r="IO5" s="373"/>
      <c r="IP5" s="373"/>
      <c r="IQ5" s="373"/>
      <c r="IR5" s="375"/>
      <c r="IS5" s="373" t="s">
        <v>1442</v>
      </c>
      <c r="IT5" s="373"/>
      <c r="IU5" s="373"/>
      <c r="IV5" s="373"/>
      <c r="IW5" s="374" t="s">
        <v>1443</v>
      </c>
      <c r="IX5" s="373"/>
      <c r="IY5" s="373"/>
      <c r="IZ5" s="375"/>
      <c r="JA5" s="373" t="s">
        <v>1444</v>
      </c>
      <c r="JB5" s="373"/>
      <c r="JC5" s="373"/>
      <c r="JD5" s="373"/>
      <c r="JE5" s="373"/>
      <c r="JF5" s="374" t="s">
        <v>1445</v>
      </c>
      <c r="JG5" s="373"/>
      <c r="JH5" s="373"/>
      <c r="JI5" s="375"/>
      <c r="JJ5" s="373" t="s">
        <v>1446</v>
      </c>
      <c r="JK5" s="373"/>
      <c r="JL5" s="373"/>
      <c r="JM5" s="373"/>
      <c r="JN5" s="374" t="s">
        <v>1447</v>
      </c>
      <c r="JO5" s="373"/>
      <c r="JP5" s="373"/>
      <c r="JQ5" s="373"/>
      <c r="JR5" s="375"/>
      <c r="JS5" s="373" t="s">
        <v>1448</v>
      </c>
      <c r="JT5" s="373"/>
      <c r="JU5" s="373"/>
      <c r="JV5" s="373"/>
      <c r="JW5" s="374" t="s">
        <v>1449</v>
      </c>
      <c r="JX5" s="373"/>
      <c r="JY5" s="373"/>
      <c r="JZ5" s="375"/>
      <c r="KA5" s="373" t="s">
        <v>1426</v>
      </c>
      <c r="KB5" s="373"/>
      <c r="KC5" s="373"/>
      <c r="KD5" s="373"/>
      <c r="KE5" s="375"/>
    </row>
    <row r="6" spans="2:291">
      <c r="B6" s="378"/>
      <c r="C6" s="379"/>
      <c r="D6" s="380"/>
      <c r="E6" s="381"/>
      <c r="F6" s="382"/>
      <c r="G6" s="382"/>
      <c r="H6" s="382"/>
      <c r="I6" s="383"/>
      <c r="J6" s="384"/>
      <c r="K6" s="382"/>
      <c r="L6" s="382"/>
      <c r="M6" s="383"/>
      <c r="N6" s="385"/>
      <c r="O6" s="382"/>
      <c r="P6" s="382"/>
      <c r="Q6" s="386"/>
      <c r="R6" s="385"/>
      <c r="S6" s="382"/>
      <c r="T6" s="382"/>
      <c r="U6" s="383"/>
      <c r="V6" s="381"/>
      <c r="W6" s="382"/>
      <c r="X6" s="382"/>
      <c r="Y6" s="382"/>
      <c r="Z6" s="383"/>
      <c r="AA6" s="385"/>
      <c r="AB6" s="382"/>
      <c r="AC6" s="382"/>
      <c r="AD6" s="383"/>
      <c r="AE6" s="385"/>
      <c r="AF6" s="382"/>
      <c r="AG6" s="382"/>
      <c r="AH6" s="383"/>
      <c r="AI6" s="385"/>
      <c r="AJ6" s="382"/>
      <c r="AK6" s="387"/>
      <c r="AL6" s="388"/>
      <c r="AM6" s="386"/>
      <c r="AN6" s="385"/>
      <c r="AO6" s="382"/>
      <c r="AP6" s="382"/>
      <c r="AQ6" s="386"/>
      <c r="AR6" s="385"/>
      <c r="AS6" s="382"/>
      <c r="AT6" s="382"/>
      <c r="AU6" s="382"/>
      <c r="AV6" s="383"/>
      <c r="AW6" s="385"/>
      <c r="AX6" s="382"/>
      <c r="AY6" s="382"/>
      <c r="AZ6" s="383"/>
      <c r="BA6" s="385"/>
      <c r="BB6" s="382"/>
      <c r="BC6" s="382"/>
      <c r="BD6" s="383"/>
      <c r="BE6" s="389"/>
      <c r="BF6" s="390"/>
      <c r="BG6" s="390"/>
      <c r="BH6" s="391"/>
      <c r="BI6" s="390"/>
      <c r="BJ6" s="392"/>
      <c r="BK6" s="387"/>
      <c r="BL6" s="391"/>
      <c r="BM6" s="390"/>
      <c r="BN6" s="389"/>
      <c r="BO6" s="391"/>
      <c r="BP6" s="391"/>
      <c r="BQ6" s="390"/>
      <c r="BR6" s="392"/>
      <c r="BS6" s="391"/>
      <c r="BT6" s="391"/>
      <c r="BU6" s="391"/>
      <c r="BV6" s="390"/>
      <c r="BW6" s="389"/>
      <c r="BX6" s="391"/>
      <c r="BY6" s="391"/>
      <c r="BZ6" s="390"/>
      <c r="CA6" s="392"/>
      <c r="CB6" s="391"/>
      <c r="CC6" s="391"/>
      <c r="CD6" s="390"/>
      <c r="CE6" s="381"/>
      <c r="CF6" s="392"/>
      <c r="CG6" s="391"/>
      <c r="CH6" s="391"/>
      <c r="CI6" s="393"/>
      <c r="CJ6" s="389"/>
      <c r="CK6" s="391"/>
      <c r="CL6" s="391"/>
      <c r="CM6" s="390"/>
      <c r="CN6" s="393"/>
      <c r="CO6" s="393"/>
      <c r="CP6" s="393"/>
      <c r="CR6" s="394"/>
      <c r="CS6" s="393"/>
      <c r="CT6" s="393"/>
      <c r="CU6" s="393"/>
      <c r="CV6" s="395"/>
      <c r="CW6" s="394"/>
      <c r="CX6" s="393"/>
      <c r="CY6" s="393"/>
      <c r="CZ6" s="396"/>
      <c r="DA6" s="397"/>
      <c r="DB6" s="393"/>
      <c r="DC6" s="393"/>
      <c r="DD6" s="393"/>
      <c r="DE6" s="398"/>
      <c r="DF6" s="393"/>
      <c r="DG6" s="399"/>
      <c r="DH6" s="393"/>
      <c r="DI6" s="393"/>
      <c r="DJ6" s="397"/>
      <c r="DK6" s="400"/>
      <c r="DL6" s="393"/>
      <c r="DM6" s="401"/>
      <c r="DN6" s="398"/>
      <c r="DO6" s="393"/>
      <c r="DP6" s="393"/>
      <c r="DQ6" s="393"/>
      <c r="DR6" s="393"/>
      <c r="DS6" s="398"/>
      <c r="DT6" s="393"/>
      <c r="DU6" s="393"/>
      <c r="DV6" s="393"/>
      <c r="DW6" s="393"/>
      <c r="DX6" s="393"/>
      <c r="DY6" s="393"/>
      <c r="DZ6" s="393"/>
      <c r="EA6" s="398"/>
      <c r="EB6" s="393"/>
      <c r="EC6" s="393"/>
      <c r="ED6" s="393"/>
      <c r="EE6" s="400"/>
      <c r="EF6" s="398"/>
      <c r="EG6" s="393"/>
      <c r="EH6" s="393"/>
      <c r="EI6" s="393"/>
      <c r="EJ6" s="398"/>
      <c r="EK6" s="393"/>
      <c r="EL6" s="393"/>
      <c r="EM6" s="393"/>
      <c r="EN6" s="398"/>
      <c r="EO6" s="393"/>
      <c r="EP6" s="393"/>
      <c r="EQ6" s="393"/>
      <c r="ER6" s="396"/>
      <c r="ES6" s="393"/>
      <c r="ET6" s="393"/>
      <c r="EU6" s="393"/>
      <c r="EV6" s="400"/>
      <c r="EW6" s="398"/>
      <c r="EX6" s="393"/>
      <c r="EY6" s="393"/>
      <c r="EZ6" s="396"/>
      <c r="FA6" s="393"/>
      <c r="FB6" s="393"/>
      <c r="FC6" s="393"/>
      <c r="FD6" s="393"/>
      <c r="FE6" s="393"/>
      <c r="FF6" s="398"/>
      <c r="FG6" s="393"/>
      <c r="FH6" s="393"/>
      <c r="FI6" s="396"/>
      <c r="FJ6" s="393"/>
      <c r="FK6" s="400"/>
      <c r="FL6" s="393"/>
      <c r="FM6" s="393"/>
      <c r="FN6" s="398"/>
      <c r="FO6" s="393"/>
      <c r="FP6" s="393"/>
      <c r="FQ6" s="393"/>
      <c r="FR6" s="396"/>
      <c r="FS6" s="393"/>
      <c r="FT6" s="393"/>
      <c r="FU6" s="393"/>
      <c r="FV6" s="393"/>
      <c r="FW6" s="398"/>
      <c r="FX6" s="393"/>
      <c r="FY6" s="393"/>
      <c r="FZ6" s="396"/>
      <c r="GA6" s="398"/>
      <c r="GB6" s="393"/>
      <c r="GC6" s="393"/>
      <c r="GD6" s="393"/>
      <c r="GE6" s="402"/>
      <c r="GJ6" s="394"/>
      <c r="GM6" s="403"/>
      <c r="GS6" s="394"/>
      <c r="GV6" s="403"/>
      <c r="HA6" s="394"/>
      <c r="HE6" s="403"/>
      <c r="HJ6" s="394"/>
      <c r="HM6" s="403"/>
      <c r="HS6" s="394"/>
      <c r="HV6" s="403"/>
      <c r="IA6" s="394"/>
      <c r="IF6" s="394"/>
      <c r="II6" s="403"/>
      <c r="IN6" s="394"/>
      <c r="IR6" s="403"/>
      <c r="IW6" s="394"/>
      <c r="IZ6" s="403"/>
      <c r="JF6" s="394"/>
      <c r="JI6" s="403"/>
      <c r="JN6" s="394"/>
      <c r="JR6" s="403"/>
      <c r="JW6" s="394"/>
      <c r="JZ6" s="403"/>
    </row>
    <row r="7" spans="2:291">
      <c r="B7" s="404"/>
      <c r="C7" s="379"/>
      <c r="D7" s="380"/>
      <c r="E7" s="381"/>
      <c r="F7" s="382"/>
      <c r="G7" s="382"/>
      <c r="H7" s="382"/>
      <c r="I7" s="383"/>
      <c r="J7" s="384"/>
      <c r="K7" s="382"/>
      <c r="L7" s="382"/>
      <c r="M7" s="383"/>
      <c r="N7" s="385"/>
      <c r="O7" s="382"/>
      <c r="P7" s="382"/>
      <c r="Q7" s="386"/>
      <c r="R7" s="385"/>
      <c r="S7" s="382"/>
      <c r="T7" s="382"/>
      <c r="U7" s="383"/>
      <c r="V7" s="381"/>
      <c r="W7" s="382"/>
      <c r="X7" s="382"/>
      <c r="Y7" s="382"/>
      <c r="Z7" s="383"/>
      <c r="AA7" s="385"/>
      <c r="AB7" s="382"/>
      <c r="AC7" s="382"/>
      <c r="AD7" s="383"/>
      <c r="AE7" s="385"/>
      <c r="AF7" s="382"/>
      <c r="AG7" s="382"/>
      <c r="AH7" s="383"/>
      <c r="AI7" s="385"/>
      <c r="AJ7" s="382"/>
      <c r="AK7" s="387"/>
      <c r="AL7" s="388"/>
      <c r="AM7" s="386"/>
      <c r="AN7" s="385"/>
      <c r="AO7" s="382"/>
      <c r="AP7" s="382"/>
      <c r="AQ7" s="386"/>
      <c r="AR7" s="385"/>
      <c r="AS7" s="382"/>
      <c r="AT7" s="382"/>
      <c r="AU7" s="382"/>
      <c r="AV7" s="383"/>
      <c r="AW7" s="385"/>
      <c r="AX7" s="382"/>
      <c r="AY7" s="382"/>
      <c r="AZ7" s="383"/>
      <c r="BA7" s="385"/>
      <c r="BB7" s="382"/>
      <c r="BC7" s="382"/>
      <c r="BD7" s="383"/>
      <c r="BE7" s="389"/>
      <c r="BF7" s="390"/>
      <c r="BG7" s="390"/>
      <c r="BH7" s="391"/>
      <c r="BI7" s="390"/>
      <c r="BJ7" s="392"/>
      <c r="BK7" s="387"/>
      <c r="BL7" s="391"/>
      <c r="BM7" s="390"/>
      <c r="BN7" s="389"/>
      <c r="BO7" s="391"/>
      <c r="BP7" s="391"/>
      <c r="BQ7" s="390"/>
      <c r="BR7" s="392"/>
      <c r="BS7" s="391"/>
      <c r="BT7" s="391"/>
      <c r="BU7" s="391"/>
      <c r="BV7" s="390"/>
      <c r="BW7" s="389"/>
      <c r="BX7" s="391"/>
      <c r="BY7" s="391"/>
      <c r="BZ7" s="390"/>
      <c r="CA7" s="392"/>
      <c r="CB7" s="391"/>
      <c r="CC7" s="391"/>
      <c r="CD7" s="390"/>
      <c r="CE7" s="381"/>
      <c r="CF7" s="392"/>
      <c r="CG7" s="391"/>
      <c r="CH7" s="391"/>
      <c r="CI7" s="393"/>
      <c r="CJ7" s="389"/>
      <c r="CK7" s="391"/>
      <c r="CL7" s="391"/>
      <c r="CM7" s="390"/>
      <c r="CN7" s="393"/>
      <c r="CO7" s="393"/>
      <c r="CP7" s="393"/>
      <c r="CR7" s="394"/>
      <c r="CS7" s="393"/>
      <c r="CT7" s="393"/>
      <c r="CU7" s="393"/>
      <c r="CV7" s="395"/>
      <c r="CW7" s="394"/>
      <c r="CX7" s="393"/>
      <c r="CY7" s="393"/>
      <c r="CZ7" s="396"/>
      <c r="DA7" s="397"/>
      <c r="DB7" s="405"/>
      <c r="DC7" s="405"/>
      <c r="DD7" s="405"/>
      <c r="DE7" s="406"/>
      <c r="DF7" s="405"/>
      <c r="DG7" s="405"/>
      <c r="DH7" s="405"/>
      <c r="DI7" s="405"/>
      <c r="DJ7" s="407"/>
      <c r="DK7" s="400"/>
      <c r="DL7" s="393"/>
      <c r="DM7" s="401"/>
      <c r="DN7" s="406"/>
      <c r="DO7" s="405"/>
      <c r="DP7" s="405"/>
      <c r="DQ7" s="405"/>
      <c r="DR7" s="405"/>
      <c r="DS7" s="406"/>
      <c r="DT7" s="405"/>
      <c r="DU7" s="405"/>
      <c r="DV7" s="393"/>
      <c r="DW7" s="393"/>
      <c r="DX7" s="393"/>
      <c r="DY7" s="393"/>
      <c r="DZ7" s="393"/>
      <c r="EA7" s="398"/>
      <c r="EB7" s="393"/>
      <c r="EC7" s="393"/>
      <c r="ED7" s="393"/>
      <c r="EE7" s="400"/>
      <c r="EF7" s="398"/>
      <c r="EG7" s="393"/>
      <c r="EH7" s="393"/>
      <c r="EI7" s="393"/>
      <c r="EJ7" s="398"/>
      <c r="EK7" s="393"/>
      <c r="EL7" s="393"/>
      <c r="EM7" s="393"/>
      <c r="EN7" s="398"/>
      <c r="EO7" s="393"/>
      <c r="EP7" s="393"/>
      <c r="EQ7" s="393"/>
      <c r="ER7" s="396"/>
      <c r="ES7" s="393"/>
      <c r="ET7" s="393"/>
      <c r="EU7" s="393"/>
      <c r="EV7" s="400"/>
      <c r="EW7" s="398"/>
      <c r="EX7" s="393"/>
      <c r="EY7" s="393"/>
      <c r="EZ7" s="396"/>
      <c r="FA7" s="393"/>
      <c r="FB7" s="393"/>
      <c r="FC7" s="393"/>
      <c r="FD7" s="393"/>
      <c r="FE7" s="393"/>
      <c r="FF7" s="398"/>
      <c r="FG7" s="393"/>
      <c r="FH7" s="393"/>
      <c r="FI7" s="396"/>
      <c r="FJ7" s="393"/>
      <c r="FK7" s="400"/>
      <c r="FL7" s="393"/>
      <c r="FM7" s="393"/>
      <c r="FN7" s="398"/>
      <c r="FO7" s="393"/>
      <c r="FP7" s="393"/>
      <c r="FQ7" s="393"/>
      <c r="FR7" s="396"/>
      <c r="FS7" s="393"/>
      <c r="FT7" s="393"/>
      <c r="FU7" s="393"/>
      <c r="FV7" s="393"/>
      <c r="FW7" s="398"/>
      <c r="FX7" s="393"/>
      <c r="FY7" s="393"/>
      <c r="FZ7" s="396"/>
      <c r="GA7" s="398"/>
      <c r="GB7" s="393"/>
      <c r="GC7" s="393"/>
      <c r="GD7" s="393"/>
      <c r="GE7" s="402"/>
      <c r="GJ7" s="394"/>
      <c r="GM7" s="403"/>
      <c r="GS7" s="394"/>
      <c r="GV7" s="403"/>
      <c r="HA7" s="394"/>
      <c r="HE7" s="403"/>
      <c r="HJ7" s="394"/>
      <c r="HM7" s="403"/>
      <c r="HS7" s="394"/>
      <c r="HV7" s="403"/>
      <c r="IA7" s="394"/>
      <c r="IF7" s="394"/>
      <c r="II7" s="403"/>
      <c r="IN7" s="394"/>
      <c r="IR7" s="403"/>
      <c r="IW7" s="394"/>
      <c r="IZ7" s="403"/>
      <c r="JF7" s="394"/>
      <c r="JI7" s="403"/>
      <c r="JN7" s="394"/>
      <c r="JR7" s="403"/>
      <c r="JW7" s="394"/>
      <c r="JZ7" s="403"/>
    </row>
    <row r="8" spans="2:291" ht="19.5">
      <c r="B8" s="404"/>
      <c r="C8" s="408" t="s">
        <v>1450</v>
      </c>
      <c r="D8" s="409" t="s">
        <v>1451</v>
      </c>
      <c r="E8" s="410"/>
      <c r="F8" s="411"/>
      <c r="G8" s="411"/>
      <c r="H8" s="411"/>
      <c r="I8" s="412"/>
      <c r="J8" s="413"/>
      <c r="K8" s="411"/>
      <c r="L8" s="411"/>
      <c r="M8" s="412"/>
      <c r="N8" s="414"/>
      <c r="O8" s="411"/>
      <c r="P8" s="411"/>
      <c r="Q8" s="412"/>
      <c r="R8" s="414"/>
      <c r="S8" s="411"/>
      <c r="T8" s="411"/>
      <c r="U8" s="412"/>
      <c r="V8" s="410"/>
      <c r="W8" s="411"/>
      <c r="X8" s="411"/>
      <c r="Y8" s="411"/>
      <c r="Z8" s="412"/>
      <c r="AA8" s="414"/>
      <c r="AB8" s="411"/>
      <c r="AC8" s="411"/>
      <c r="AD8" s="412"/>
      <c r="AE8" s="414"/>
      <c r="AF8" s="411"/>
      <c r="AG8" s="411"/>
      <c r="AH8" s="412"/>
      <c r="AI8" s="414"/>
      <c r="AJ8" s="411"/>
      <c r="AK8" s="415"/>
      <c r="AL8" s="411"/>
      <c r="AM8" s="412"/>
      <c r="AN8" s="414"/>
      <c r="AO8" s="411"/>
      <c r="AP8" s="411"/>
      <c r="AQ8" s="412"/>
      <c r="AR8" s="414"/>
      <c r="AS8" s="411"/>
      <c r="AT8" s="411"/>
      <c r="AU8" s="411"/>
      <c r="AV8" s="412"/>
      <c r="AW8" s="414"/>
      <c r="AX8" s="411"/>
      <c r="AY8" s="411"/>
      <c r="AZ8" s="412"/>
      <c r="BA8" s="414"/>
      <c r="BB8" s="411"/>
      <c r="BC8" s="411"/>
      <c r="BD8" s="412"/>
      <c r="BE8" s="414"/>
      <c r="BF8" s="416"/>
      <c r="BG8" s="416"/>
      <c r="BH8" s="411"/>
      <c r="BI8" s="412"/>
      <c r="BJ8" s="413"/>
      <c r="BK8" s="415"/>
      <c r="BL8" s="411"/>
      <c r="BM8" s="416"/>
      <c r="BN8" s="414"/>
      <c r="BO8" s="411"/>
      <c r="BP8" s="411"/>
      <c r="BQ8" s="412"/>
      <c r="BR8" s="413"/>
      <c r="BS8" s="411"/>
      <c r="BT8" s="411"/>
      <c r="BU8" s="411"/>
      <c r="BV8" s="416"/>
      <c r="BW8" s="414"/>
      <c r="BX8" s="411"/>
      <c r="BY8" s="411"/>
      <c r="BZ8" s="412"/>
      <c r="CA8" s="413"/>
      <c r="CB8" s="411"/>
      <c r="CC8" s="411"/>
      <c r="CD8" s="412"/>
      <c r="CE8" s="417"/>
      <c r="CF8" s="413"/>
      <c r="CG8" s="418"/>
      <c r="CH8" s="418"/>
      <c r="CI8" s="419"/>
      <c r="CJ8" s="414"/>
      <c r="CK8" s="418"/>
      <c r="CL8" s="418"/>
      <c r="CM8" s="420"/>
      <c r="CR8" s="394"/>
      <c r="CT8" s="421"/>
      <c r="CU8" s="422"/>
      <c r="CV8" s="423"/>
      <c r="CW8" s="424"/>
      <c r="CX8" s="422"/>
      <c r="CY8" s="422"/>
      <c r="CZ8" s="425"/>
      <c r="DA8" s="424"/>
      <c r="DE8" s="394"/>
      <c r="DG8" s="426"/>
      <c r="DJ8" s="394"/>
      <c r="DK8" s="395"/>
      <c r="DM8" s="403"/>
      <c r="DN8" s="394"/>
      <c r="DS8" s="394"/>
      <c r="EA8" s="394"/>
      <c r="EE8" s="395"/>
      <c r="EF8" s="394"/>
      <c r="EJ8" s="394"/>
      <c r="EN8" s="394"/>
      <c r="ER8" s="403"/>
      <c r="EV8" s="395"/>
      <c r="EW8" s="394"/>
      <c r="EZ8" s="403"/>
      <c r="FF8" s="394"/>
      <c r="FI8" s="403"/>
      <c r="FK8" s="395"/>
      <c r="FN8" s="394"/>
      <c r="FR8" s="403"/>
      <c r="FW8" s="394"/>
      <c r="FZ8" s="403"/>
      <c r="GA8" s="394"/>
      <c r="GE8" s="427"/>
      <c r="GJ8" s="394"/>
      <c r="GM8" s="403"/>
      <c r="GS8" s="394"/>
      <c r="GV8" s="403"/>
      <c r="HA8" s="394"/>
      <c r="HE8" s="403"/>
      <c r="HJ8" s="394"/>
      <c r="HM8" s="403"/>
      <c r="HS8" s="394"/>
      <c r="HV8" s="403"/>
      <c r="IA8" s="394"/>
      <c r="IF8" s="394"/>
      <c r="II8" s="403"/>
      <c r="IN8" s="394"/>
      <c r="IR8" s="403"/>
      <c r="IW8" s="394"/>
      <c r="IZ8" s="403"/>
      <c r="JF8" s="394"/>
      <c r="JI8" s="403"/>
      <c r="JN8" s="394"/>
      <c r="JR8" s="403"/>
      <c r="JW8" s="394"/>
      <c r="JZ8" s="403"/>
    </row>
    <row r="9" spans="2:291" ht="19.5">
      <c r="B9" s="404"/>
      <c r="C9" s="408" t="s">
        <v>1452</v>
      </c>
      <c r="D9" s="409"/>
      <c r="E9" s="410"/>
      <c r="F9" s="411"/>
      <c r="G9" s="411"/>
      <c r="H9" s="411"/>
      <c r="I9" s="412"/>
      <c r="J9" s="413"/>
      <c r="K9" s="411"/>
      <c r="L9" s="411"/>
      <c r="M9" s="412"/>
      <c r="N9" s="414"/>
      <c r="O9" s="411"/>
      <c r="P9" s="411"/>
      <c r="Q9" s="412"/>
      <c r="R9" s="414"/>
      <c r="S9" s="411"/>
      <c r="T9" s="411"/>
      <c r="U9" s="412"/>
      <c r="V9" s="410"/>
      <c r="W9" s="411"/>
      <c r="X9" s="411"/>
      <c r="Y9" s="411"/>
      <c r="Z9" s="412"/>
      <c r="AA9" s="414"/>
      <c r="AB9" s="411"/>
      <c r="AC9" s="411"/>
      <c r="AD9" s="412"/>
      <c r="AE9" s="414"/>
      <c r="AF9" s="411"/>
      <c r="AG9" s="411"/>
      <c r="AH9" s="412"/>
      <c r="AI9" s="414"/>
      <c r="AJ9" s="411"/>
      <c r="AK9" s="415"/>
      <c r="AL9" s="411"/>
      <c r="AM9" s="412"/>
      <c r="AN9" s="414"/>
      <c r="AO9" s="411"/>
      <c r="AP9" s="411"/>
      <c r="AQ9" s="412"/>
      <c r="AR9" s="414"/>
      <c r="AS9" s="411"/>
      <c r="AT9" s="411"/>
      <c r="AU9" s="411"/>
      <c r="AV9" s="412"/>
      <c r="AW9" s="414"/>
      <c r="AX9" s="411"/>
      <c r="AY9" s="411"/>
      <c r="AZ9" s="412"/>
      <c r="BA9" s="414"/>
      <c r="BB9" s="411"/>
      <c r="BC9" s="411"/>
      <c r="BD9" s="412"/>
      <c r="BE9" s="414"/>
      <c r="BF9" s="416"/>
      <c r="BG9" s="416"/>
      <c r="BH9" s="411"/>
      <c r="BI9" s="412"/>
      <c r="BJ9" s="413"/>
      <c r="BK9" s="415"/>
      <c r="BL9" s="411"/>
      <c r="BM9" s="416"/>
      <c r="BN9" s="414"/>
      <c r="BO9" s="411"/>
      <c r="BP9" s="411"/>
      <c r="BQ9" s="412"/>
      <c r="BR9" s="413"/>
      <c r="BS9" s="411"/>
      <c r="BT9" s="411"/>
      <c r="BU9" s="411"/>
      <c r="BV9" s="416"/>
      <c r="BW9" s="414"/>
      <c r="BX9" s="411"/>
      <c r="BY9" s="411"/>
      <c r="BZ9" s="412"/>
      <c r="CA9" s="413"/>
      <c r="CB9" s="411"/>
      <c r="CC9" s="411"/>
      <c r="CD9" s="412"/>
      <c r="CE9" s="417"/>
      <c r="CF9" s="413"/>
      <c r="CG9" s="418"/>
      <c r="CH9" s="418"/>
      <c r="CI9" s="419"/>
      <c r="CJ9" s="414"/>
      <c r="CK9" s="418"/>
      <c r="CL9" s="418"/>
      <c r="CM9" s="420"/>
      <c r="CR9" s="394"/>
      <c r="CT9" s="428"/>
      <c r="CV9" s="395"/>
      <c r="CW9" s="394"/>
      <c r="CX9" s="428"/>
      <c r="CZ9" s="403"/>
      <c r="DA9" s="394"/>
      <c r="DE9" s="394"/>
      <c r="DJ9" s="394"/>
      <c r="DK9" s="395"/>
      <c r="DM9" s="403"/>
      <c r="DN9" s="394"/>
      <c r="DS9" s="394"/>
      <c r="EA9" s="394"/>
      <c r="EE9" s="395"/>
      <c r="EF9" s="394"/>
      <c r="EJ9" s="394"/>
      <c r="EN9" s="394"/>
      <c r="ER9" s="403"/>
      <c r="EV9" s="395"/>
      <c r="EW9" s="394"/>
      <c r="EZ9" s="403"/>
      <c r="FF9" s="394"/>
      <c r="FI9" s="403"/>
      <c r="FK9" s="395"/>
      <c r="FN9" s="394"/>
      <c r="FR9" s="403"/>
      <c r="FW9" s="394"/>
      <c r="FZ9" s="403"/>
      <c r="GA9" s="394"/>
      <c r="GE9" s="427"/>
      <c r="GJ9" s="394"/>
      <c r="GM9" s="403"/>
      <c r="GS9" s="394"/>
      <c r="GV9" s="403"/>
      <c r="HA9" s="394"/>
      <c r="HE9" s="403"/>
      <c r="HJ9" s="394"/>
      <c r="HM9" s="403"/>
      <c r="HS9" s="394"/>
      <c r="HV9" s="403"/>
      <c r="IA9" s="394"/>
      <c r="IF9" s="394"/>
      <c r="II9" s="403"/>
      <c r="IN9" s="394"/>
      <c r="IR9" s="403"/>
      <c r="IW9" s="394"/>
      <c r="IZ9" s="403"/>
      <c r="JF9" s="394"/>
      <c r="JI9" s="403"/>
      <c r="JN9" s="394"/>
      <c r="JR9" s="403"/>
      <c r="JW9" s="394"/>
      <c r="JZ9" s="403"/>
    </row>
    <row r="10" spans="2:291" ht="19.5">
      <c r="B10" s="404"/>
      <c r="C10" s="408" t="s">
        <v>1453</v>
      </c>
      <c r="D10" s="409" t="s">
        <v>1454</v>
      </c>
      <c r="E10" s="410"/>
      <c r="F10" s="411"/>
      <c r="G10" s="411"/>
      <c r="H10" s="411"/>
      <c r="I10" s="412"/>
      <c r="J10" s="413"/>
      <c r="K10" s="411"/>
      <c r="L10" s="411"/>
      <c r="M10" s="412"/>
      <c r="N10" s="414"/>
      <c r="O10" s="411"/>
      <c r="P10" s="411"/>
      <c r="Q10" s="412"/>
      <c r="R10" s="414"/>
      <c r="S10" s="411"/>
      <c r="T10" s="411"/>
      <c r="U10" s="412"/>
      <c r="V10" s="410"/>
      <c r="W10" s="411"/>
      <c r="X10" s="411"/>
      <c r="Y10" s="411"/>
      <c r="Z10" s="412"/>
      <c r="AA10" s="414"/>
      <c r="AB10" s="411"/>
      <c r="AC10" s="411"/>
      <c r="AD10" s="412"/>
      <c r="AE10" s="414"/>
      <c r="AF10" s="411"/>
      <c r="AG10" s="411"/>
      <c r="AH10" s="412"/>
      <c r="AI10" s="414"/>
      <c r="AJ10" s="411"/>
      <c r="AK10" s="415"/>
      <c r="AL10" s="411"/>
      <c r="AM10" s="412"/>
      <c r="AN10" s="414"/>
      <c r="AO10" s="411"/>
      <c r="AP10" s="411"/>
      <c r="AQ10" s="412"/>
      <c r="AR10" s="414"/>
      <c r="AS10" s="411"/>
      <c r="AT10" s="411"/>
      <c r="AU10" s="411"/>
      <c r="AV10" s="412"/>
      <c r="AW10" s="414"/>
      <c r="AX10" s="411"/>
      <c r="AY10" s="411"/>
      <c r="AZ10" s="412"/>
      <c r="BA10" s="414"/>
      <c r="BB10" s="411"/>
      <c r="BC10" s="411"/>
      <c r="BD10" s="412"/>
      <c r="BE10" s="414"/>
      <c r="BF10" s="416"/>
      <c r="BG10" s="416"/>
      <c r="BH10" s="411"/>
      <c r="BI10" s="412"/>
      <c r="BJ10" s="413"/>
      <c r="BK10" s="415"/>
      <c r="BL10" s="411"/>
      <c r="BM10" s="416"/>
      <c r="BN10" s="414"/>
      <c r="BO10" s="411"/>
      <c r="BP10" s="411"/>
      <c r="BQ10" s="412"/>
      <c r="BR10" s="413"/>
      <c r="BS10" s="411"/>
      <c r="BT10" s="411"/>
      <c r="BU10" s="411"/>
      <c r="BV10" s="416"/>
      <c r="BW10" s="414"/>
      <c r="BX10" s="411"/>
      <c r="BY10" s="411"/>
      <c r="BZ10" s="412"/>
      <c r="CA10" s="413"/>
      <c r="CB10" s="411"/>
      <c r="CC10" s="411"/>
      <c r="CD10" s="412"/>
      <c r="CE10" s="417"/>
      <c r="CF10" s="413"/>
      <c r="CG10" s="418"/>
      <c r="CH10" s="418"/>
      <c r="CI10" s="419"/>
      <c r="CJ10" s="414"/>
      <c r="CK10" s="418"/>
      <c r="CL10" s="418"/>
      <c r="CM10" s="420"/>
      <c r="CR10" s="394"/>
      <c r="CT10" s="428"/>
      <c r="CV10" s="395"/>
      <c r="CW10" s="394"/>
      <c r="CX10" s="428"/>
      <c r="CZ10" s="403"/>
      <c r="DA10" s="394"/>
      <c r="DE10" s="394"/>
      <c r="DJ10" s="394"/>
      <c r="DK10" s="395"/>
      <c r="DM10" s="403"/>
      <c r="DN10" s="394"/>
      <c r="DS10" s="394"/>
      <c r="EA10" s="394"/>
      <c r="EE10" s="395"/>
      <c r="EF10" s="394"/>
      <c r="EJ10" s="394"/>
      <c r="EN10" s="394"/>
      <c r="ER10" s="403"/>
      <c r="EV10" s="395"/>
      <c r="EW10" s="394"/>
      <c r="EZ10" s="403"/>
      <c r="FF10" s="394"/>
      <c r="FI10" s="403"/>
      <c r="FK10" s="395"/>
      <c r="FN10" s="394"/>
      <c r="FR10" s="403"/>
      <c r="FW10" s="394"/>
      <c r="FZ10" s="403"/>
      <c r="GA10" s="394"/>
      <c r="GE10" s="427"/>
      <c r="GJ10" s="394"/>
      <c r="GM10" s="403"/>
      <c r="GS10" s="394"/>
      <c r="GV10" s="403"/>
      <c r="HA10" s="394"/>
      <c r="HE10" s="403"/>
      <c r="HJ10" s="394"/>
      <c r="HM10" s="403"/>
      <c r="HS10" s="394"/>
      <c r="HV10" s="403"/>
      <c r="IA10" s="394"/>
      <c r="IF10" s="394"/>
      <c r="II10" s="403"/>
      <c r="IN10" s="394"/>
      <c r="IR10" s="403"/>
      <c r="IW10" s="394"/>
      <c r="IZ10" s="403"/>
      <c r="JF10" s="394"/>
      <c r="JI10" s="403"/>
      <c r="JN10" s="394"/>
      <c r="JR10" s="403"/>
      <c r="JW10" s="394"/>
      <c r="JZ10" s="403"/>
    </row>
    <row r="11" spans="2:291" ht="19.5">
      <c r="B11" s="404"/>
      <c r="C11" s="408"/>
      <c r="D11" s="409"/>
      <c r="E11" s="410"/>
      <c r="F11" s="411"/>
      <c r="G11" s="411"/>
      <c r="H11" s="411"/>
      <c r="I11" s="412"/>
      <c r="J11" s="413"/>
      <c r="K11" s="411"/>
      <c r="L11" s="411"/>
      <c r="M11" s="412"/>
      <c r="N11" s="414"/>
      <c r="O11" s="411"/>
      <c r="P11" s="411"/>
      <c r="Q11" s="412"/>
      <c r="R11" s="414"/>
      <c r="S11" s="411"/>
      <c r="T11" s="411"/>
      <c r="U11" s="412"/>
      <c r="V11" s="410"/>
      <c r="W11" s="411"/>
      <c r="X11" s="411"/>
      <c r="Y11" s="411"/>
      <c r="Z11" s="412"/>
      <c r="AA11" s="414"/>
      <c r="AB11" s="411"/>
      <c r="AC11" s="411"/>
      <c r="AD11" s="412"/>
      <c r="AE11" s="414"/>
      <c r="AF11" s="411"/>
      <c r="AG11" s="411"/>
      <c r="AH11" s="412"/>
      <c r="AI11" s="414"/>
      <c r="AJ11" s="411"/>
      <c r="AK11" s="415"/>
      <c r="AL11" s="411"/>
      <c r="AM11" s="412"/>
      <c r="AN11" s="414"/>
      <c r="AO11" s="411"/>
      <c r="AP11" s="411"/>
      <c r="AQ11" s="412"/>
      <c r="AR11" s="414"/>
      <c r="AS11" s="411"/>
      <c r="AT11" s="411"/>
      <c r="AU11" s="411"/>
      <c r="AV11" s="412"/>
      <c r="AW11" s="414"/>
      <c r="AX11" s="411"/>
      <c r="AY11" s="411"/>
      <c r="AZ11" s="412"/>
      <c r="BA11" s="414"/>
      <c r="BB11" s="411"/>
      <c r="BC11" s="411"/>
      <c r="BD11" s="412"/>
      <c r="BE11" s="414"/>
      <c r="BF11" s="416"/>
      <c r="BG11" s="416"/>
      <c r="BH11" s="411"/>
      <c r="BI11" s="412"/>
      <c r="BJ11" s="413"/>
      <c r="BK11" s="415"/>
      <c r="BL11" s="411"/>
      <c r="BM11" s="416"/>
      <c r="BN11" s="414"/>
      <c r="BO11" s="411"/>
      <c r="BP11" s="411"/>
      <c r="BQ11" s="412"/>
      <c r="BR11" s="413"/>
      <c r="BS11" s="411"/>
      <c r="BT11" s="411"/>
      <c r="BU11" s="411"/>
      <c r="BV11" s="416"/>
      <c r="BW11" s="414"/>
      <c r="BX11" s="411"/>
      <c r="BY11" s="411"/>
      <c r="BZ11" s="412"/>
      <c r="CA11" s="413"/>
      <c r="CB11" s="411"/>
      <c r="CC11" s="411"/>
      <c r="CD11" s="412"/>
      <c r="CE11" s="417"/>
      <c r="CF11" s="413"/>
      <c r="CG11" s="418"/>
      <c r="CH11" s="418"/>
      <c r="CI11" s="419"/>
      <c r="CJ11" s="414"/>
      <c r="CK11" s="418"/>
      <c r="CL11" s="418"/>
      <c r="CM11" s="420"/>
      <c r="CR11" s="394"/>
      <c r="CT11" s="428"/>
      <c r="CV11" s="395"/>
      <c r="CW11" s="394"/>
      <c r="CX11" s="428"/>
      <c r="CZ11" s="403"/>
      <c r="DA11" s="394"/>
      <c r="DE11" s="394"/>
      <c r="DJ11" s="394"/>
      <c r="DK11" s="395"/>
      <c r="DM11" s="403"/>
      <c r="DN11" s="394"/>
      <c r="DS11" s="394"/>
      <c r="EA11" s="394"/>
      <c r="EE11" s="395"/>
      <c r="EF11" s="394"/>
      <c r="EJ11" s="394"/>
      <c r="EN11" s="394"/>
      <c r="ER11" s="403"/>
      <c r="EV11" s="395"/>
      <c r="EW11" s="394"/>
      <c r="EZ11" s="403"/>
      <c r="FF11" s="394"/>
      <c r="FI11" s="403"/>
      <c r="FK11" s="395"/>
      <c r="FN11" s="394"/>
      <c r="FR11" s="403"/>
      <c r="FW11" s="394"/>
      <c r="FZ11" s="403"/>
      <c r="GA11" s="394"/>
      <c r="GE11" s="427"/>
      <c r="GJ11" s="394"/>
      <c r="GM11" s="403"/>
      <c r="GS11" s="394"/>
      <c r="GV11" s="403"/>
      <c r="HA11" s="394"/>
      <c r="HE11" s="403"/>
      <c r="HJ11" s="394"/>
      <c r="HM11" s="403"/>
      <c r="HS11" s="394"/>
      <c r="HV11" s="403"/>
      <c r="IA11" s="394"/>
      <c r="IF11" s="394"/>
      <c r="II11" s="403"/>
      <c r="IN11" s="394"/>
      <c r="IR11" s="403"/>
      <c r="IW11" s="394"/>
      <c r="IZ11" s="403"/>
      <c r="JF11" s="394"/>
      <c r="JI11" s="403"/>
      <c r="JN11" s="394"/>
      <c r="JR11" s="403"/>
      <c r="JW11" s="394"/>
      <c r="JZ11" s="403"/>
    </row>
    <row r="12" spans="2:291" ht="19.5">
      <c r="B12" s="404"/>
      <c r="C12" s="408"/>
      <c r="D12" s="409"/>
      <c r="E12" s="410"/>
      <c r="F12" s="411"/>
      <c r="G12" s="411"/>
      <c r="H12" s="411"/>
      <c r="I12" s="412"/>
      <c r="J12" s="413"/>
      <c r="K12" s="411"/>
      <c r="L12" s="411"/>
      <c r="M12" s="412"/>
      <c r="N12" s="414"/>
      <c r="O12" s="411"/>
      <c r="P12" s="411"/>
      <c r="Q12" s="412"/>
      <c r="R12" s="414"/>
      <c r="S12" s="411"/>
      <c r="T12" s="411"/>
      <c r="U12" s="412"/>
      <c r="V12" s="410"/>
      <c r="W12" s="411"/>
      <c r="X12" s="411"/>
      <c r="Y12" s="411"/>
      <c r="Z12" s="412"/>
      <c r="AA12" s="414"/>
      <c r="AB12" s="411"/>
      <c r="AC12" s="411"/>
      <c r="AD12" s="412"/>
      <c r="AE12" s="414"/>
      <c r="AF12" s="411"/>
      <c r="AG12" s="411"/>
      <c r="AH12" s="412"/>
      <c r="AI12" s="414"/>
      <c r="AJ12" s="411"/>
      <c r="AK12" s="415"/>
      <c r="AL12" s="411"/>
      <c r="AM12" s="412"/>
      <c r="AN12" s="414"/>
      <c r="AO12" s="411"/>
      <c r="AP12" s="411"/>
      <c r="AQ12" s="412"/>
      <c r="AR12" s="414"/>
      <c r="AS12" s="411"/>
      <c r="AT12" s="411"/>
      <c r="AU12" s="411"/>
      <c r="AV12" s="412"/>
      <c r="AW12" s="414"/>
      <c r="AX12" s="411"/>
      <c r="AY12" s="411"/>
      <c r="AZ12" s="412"/>
      <c r="BA12" s="414"/>
      <c r="BB12" s="411"/>
      <c r="BC12" s="411"/>
      <c r="BD12" s="412"/>
      <c r="BE12" s="414"/>
      <c r="BF12" s="416"/>
      <c r="BG12" s="416"/>
      <c r="BH12" s="411"/>
      <c r="BI12" s="412"/>
      <c r="BJ12" s="413"/>
      <c r="BK12" s="415"/>
      <c r="BL12" s="411"/>
      <c r="BM12" s="416"/>
      <c r="BN12" s="414"/>
      <c r="BO12" s="411"/>
      <c r="BP12" s="411"/>
      <c r="BQ12" s="412"/>
      <c r="BR12" s="413"/>
      <c r="BS12" s="411"/>
      <c r="BT12" s="411"/>
      <c r="BU12" s="411"/>
      <c r="BV12" s="416"/>
      <c r="BW12" s="414"/>
      <c r="BX12" s="411"/>
      <c r="BY12" s="411"/>
      <c r="BZ12" s="412"/>
      <c r="CA12" s="413"/>
      <c r="CB12" s="411"/>
      <c r="CC12" s="411"/>
      <c r="CD12" s="412"/>
      <c r="CE12" s="417"/>
      <c r="CF12" s="413"/>
      <c r="CG12" s="418"/>
      <c r="CH12" s="418"/>
      <c r="CI12" s="419"/>
      <c r="CJ12" s="414"/>
      <c r="CK12" s="418"/>
      <c r="CL12" s="418"/>
      <c r="CM12" s="420"/>
      <c r="CR12" s="394"/>
      <c r="CT12" s="428"/>
      <c r="CV12" s="395"/>
      <c r="CW12" s="394"/>
      <c r="CX12" s="428"/>
      <c r="CZ12" s="403"/>
      <c r="DA12" s="394"/>
      <c r="DE12" s="394"/>
      <c r="DJ12" s="394"/>
      <c r="DK12" s="395"/>
      <c r="DM12" s="403"/>
      <c r="DN12" s="394"/>
      <c r="DS12" s="394"/>
      <c r="EA12" s="394"/>
      <c r="EE12" s="395"/>
      <c r="EF12" s="394"/>
      <c r="EJ12" s="394"/>
      <c r="EN12" s="394"/>
      <c r="ER12" s="403"/>
      <c r="EV12" s="395"/>
      <c r="EW12" s="394"/>
      <c r="EZ12" s="403"/>
      <c r="FF12" s="394"/>
      <c r="FI12" s="403"/>
      <c r="FK12" s="395"/>
      <c r="FN12" s="394"/>
      <c r="FR12" s="403"/>
      <c r="FW12" s="394"/>
      <c r="FZ12" s="403"/>
      <c r="GA12" s="394"/>
      <c r="GE12" s="427"/>
      <c r="GJ12" s="394"/>
      <c r="GM12" s="403"/>
      <c r="GS12" s="394"/>
      <c r="GV12" s="403"/>
      <c r="HA12" s="394"/>
      <c r="HE12" s="403"/>
      <c r="HJ12" s="394"/>
      <c r="HM12" s="403"/>
      <c r="HS12" s="394"/>
      <c r="HV12" s="403"/>
      <c r="IA12" s="394"/>
      <c r="IF12" s="394"/>
      <c r="II12" s="403"/>
      <c r="IN12" s="394"/>
      <c r="IR12" s="403"/>
      <c r="IW12" s="394"/>
      <c r="IZ12" s="403"/>
      <c r="JF12" s="394"/>
      <c r="JI12" s="403"/>
      <c r="JN12" s="394"/>
      <c r="JR12" s="403"/>
      <c r="JW12" s="394"/>
      <c r="JZ12" s="403"/>
    </row>
    <row r="13" spans="2:291" ht="19.5">
      <c r="B13" s="404"/>
      <c r="C13" s="408" t="s">
        <v>1455</v>
      </c>
      <c r="D13" s="429"/>
      <c r="E13" s="430"/>
      <c r="F13" s="431"/>
      <c r="G13" s="431"/>
      <c r="H13" s="431"/>
      <c r="I13" s="432"/>
      <c r="J13" s="433"/>
      <c r="K13" s="431"/>
      <c r="L13" s="431"/>
      <c r="M13" s="432"/>
      <c r="N13" s="434"/>
      <c r="O13" s="431"/>
      <c r="P13" s="431"/>
      <c r="Q13" s="432"/>
      <c r="R13" s="434"/>
      <c r="S13" s="431"/>
      <c r="T13" s="431"/>
      <c r="U13" s="432"/>
      <c r="V13" s="430"/>
      <c r="W13" s="431"/>
      <c r="X13" s="431"/>
      <c r="Y13" s="431"/>
      <c r="Z13" s="432"/>
      <c r="AA13" s="434"/>
      <c r="AB13" s="431"/>
      <c r="AC13" s="431"/>
      <c r="AD13" s="432"/>
      <c r="AE13" s="434"/>
      <c r="AF13" s="431"/>
      <c r="AG13" s="431"/>
      <c r="AH13" s="432"/>
      <c r="AI13" s="434"/>
      <c r="AJ13" s="431"/>
      <c r="AK13" s="435"/>
      <c r="AL13" s="431"/>
      <c r="AM13" s="432"/>
      <c r="AN13" s="434"/>
      <c r="AO13" s="431"/>
      <c r="AP13" s="431"/>
      <c r="AQ13" s="432"/>
      <c r="AR13" s="434"/>
      <c r="AS13" s="431"/>
      <c r="AT13" s="431"/>
      <c r="AU13" s="431"/>
      <c r="AV13" s="432"/>
      <c r="AW13" s="434"/>
      <c r="AX13" s="431"/>
      <c r="AY13" s="431"/>
      <c r="AZ13" s="432"/>
      <c r="BA13" s="434"/>
      <c r="BB13" s="431"/>
      <c r="BC13" s="431"/>
      <c r="BD13" s="432"/>
      <c r="BE13" s="434"/>
      <c r="BF13" s="436"/>
      <c r="BG13" s="436"/>
      <c r="BH13" s="431"/>
      <c r="BI13" s="432"/>
      <c r="BJ13" s="433"/>
      <c r="BK13" s="435"/>
      <c r="BL13" s="431"/>
      <c r="BM13" s="436"/>
      <c r="BN13" s="434"/>
      <c r="BO13" s="431"/>
      <c r="BP13" s="431"/>
      <c r="BQ13" s="432"/>
      <c r="BR13" s="433"/>
      <c r="BS13" s="431"/>
      <c r="BT13" s="431"/>
      <c r="BU13" s="431"/>
      <c r="BV13" s="436"/>
      <c r="BW13" s="434"/>
      <c r="BX13" s="431"/>
      <c r="BY13" s="431"/>
      <c r="BZ13" s="432"/>
      <c r="CA13" s="433"/>
      <c r="CB13" s="431"/>
      <c r="CC13" s="431"/>
      <c r="CD13" s="432"/>
      <c r="CE13" s="437"/>
      <c r="CF13" s="433"/>
      <c r="CG13" s="438"/>
      <c r="CH13" s="438"/>
      <c r="CI13" s="439"/>
      <c r="CJ13" s="434"/>
      <c r="CK13" s="438"/>
      <c r="CL13" s="438"/>
      <c r="CM13" s="440"/>
      <c r="CR13" s="394"/>
      <c r="CT13" s="428"/>
      <c r="CV13" s="395"/>
      <c r="CW13" s="394"/>
      <c r="CZ13" s="403"/>
      <c r="DA13" s="394"/>
      <c r="DE13" s="394"/>
      <c r="DJ13" s="394"/>
      <c r="DK13" s="395"/>
      <c r="DM13" s="403"/>
      <c r="DN13" s="394"/>
      <c r="DS13" s="394"/>
      <c r="EA13" s="394"/>
      <c r="EE13" s="395"/>
      <c r="EF13" s="394"/>
      <c r="EJ13" s="394"/>
      <c r="EN13" s="394"/>
      <c r="ER13" s="403"/>
      <c r="EV13" s="395"/>
      <c r="EW13" s="394"/>
      <c r="EZ13" s="403"/>
      <c r="FF13" s="394"/>
      <c r="FI13" s="403"/>
      <c r="FK13" s="395"/>
      <c r="FN13" s="394"/>
      <c r="FR13" s="403"/>
      <c r="FW13" s="394"/>
      <c r="FZ13" s="403"/>
      <c r="GA13" s="394"/>
      <c r="GE13" s="427"/>
      <c r="GJ13" s="394"/>
      <c r="GM13" s="403"/>
      <c r="GS13" s="394"/>
      <c r="GV13" s="403"/>
      <c r="HA13" s="394"/>
      <c r="HE13" s="403"/>
      <c r="HJ13" s="394"/>
      <c r="HM13" s="403"/>
      <c r="HS13" s="394"/>
      <c r="HV13" s="403"/>
      <c r="IA13" s="394"/>
      <c r="IF13" s="394"/>
      <c r="II13" s="403"/>
      <c r="IN13" s="394"/>
      <c r="IR13" s="403"/>
      <c r="IW13" s="394"/>
      <c r="IZ13" s="403"/>
      <c r="JF13" s="394"/>
      <c r="JI13" s="403"/>
      <c r="JN13" s="394"/>
      <c r="JR13" s="403"/>
      <c r="JW13" s="394"/>
      <c r="JZ13" s="403"/>
    </row>
    <row r="14" spans="2:291" ht="19.5">
      <c r="B14" s="404"/>
      <c r="C14" s="408"/>
      <c r="D14" s="409"/>
      <c r="E14" s="410"/>
      <c r="F14" s="411"/>
      <c r="G14" s="411"/>
      <c r="H14" s="411"/>
      <c r="I14" s="412"/>
      <c r="J14" s="413"/>
      <c r="K14" s="411"/>
      <c r="L14" s="411"/>
      <c r="M14" s="412"/>
      <c r="N14" s="414"/>
      <c r="O14" s="411"/>
      <c r="P14" s="411"/>
      <c r="Q14" s="412"/>
      <c r="R14" s="414"/>
      <c r="S14" s="411"/>
      <c r="T14" s="411"/>
      <c r="U14" s="412"/>
      <c r="V14" s="410"/>
      <c r="W14" s="411"/>
      <c r="X14" s="411"/>
      <c r="Y14" s="411"/>
      <c r="Z14" s="412"/>
      <c r="AA14" s="414"/>
      <c r="AB14" s="411"/>
      <c r="AC14" s="411"/>
      <c r="AD14" s="412"/>
      <c r="AE14" s="414"/>
      <c r="AF14" s="411"/>
      <c r="AG14" s="411"/>
      <c r="AH14" s="412"/>
      <c r="AI14" s="414"/>
      <c r="AJ14" s="411"/>
      <c r="AK14" s="415"/>
      <c r="AL14" s="411"/>
      <c r="AM14" s="412"/>
      <c r="AN14" s="414"/>
      <c r="AO14" s="411"/>
      <c r="AP14" s="411"/>
      <c r="AQ14" s="412"/>
      <c r="AR14" s="414"/>
      <c r="AS14" s="411"/>
      <c r="AT14" s="411"/>
      <c r="AU14" s="411"/>
      <c r="AV14" s="412"/>
      <c r="AW14" s="414"/>
      <c r="AX14" s="411"/>
      <c r="AY14" s="411"/>
      <c r="AZ14" s="412"/>
      <c r="BA14" s="414"/>
      <c r="BB14" s="411"/>
      <c r="BC14" s="411"/>
      <c r="BD14" s="412"/>
      <c r="BE14" s="414"/>
      <c r="BF14" s="416"/>
      <c r="BG14" s="416"/>
      <c r="BH14" s="411"/>
      <c r="BI14" s="412"/>
      <c r="BJ14" s="413"/>
      <c r="BK14" s="415"/>
      <c r="BL14" s="411"/>
      <c r="BM14" s="416"/>
      <c r="BN14" s="414"/>
      <c r="BO14" s="411"/>
      <c r="BP14" s="411"/>
      <c r="BQ14" s="412"/>
      <c r="BR14" s="413"/>
      <c r="BS14" s="411"/>
      <c r="BT14" s="411"/>
      <c r="BU14" s="411"/>
      <c r="BV14" s="416"/>
      <c r="BW14" s="414"/>
      <c r="BX14" s="411"/>
      <c r="BY14" s="411"/>
      <c r="BZ14" s="412"/>
      <c r="CA14" s="413"/>
      <c r="CB14" s="411"/>
      <c r="CC14" s="411"/>
      <c r="CD14" s="412"/>
      <c r="CE14" s="417"/>
      <c r="CF14" s="413"/>
      <c r="CG14" s="418"/>
      <c r="CH14" s="418"/>
      <c r="CI14" s="419"/>
      <c r="CJ14" s="414"/>
      <c r="CK14" s="418"/>
      <c r="CL14" s="418"/>
      <c r="CM14" s="420"/>
      <c r="CR14" s="394"/>
      <c r="CT14" s="428"/>
      <c r="CV14" s="395"/>
      <c r="CW14" s="394"/>
      <c r="CX14" s="428"/>
      <c r="CZ14" s="403"/>
      <c r="DA14" s="397"/>
      <c r="DD14" s="441"/>
      <c r="DE14" s="394"/>
      <c r="DJ14" s="397"/>
      <c r="DK14" s="395"/>
      <c r="DL14" s="442"/>
      <c r="DM14" s="401"/>
      <c r="DN14" s="394"/>
      <c r="DS14" s="394"/>
      <c r="EA14" s="394"/>
      <c r="EE14" s="395"/>
      <c r="EF14" s="394"/>
      <c r="EJ14" s="394"/>
      <c r="EN14" s="394"/>
      <c r="ER14" s="403"/>
      <c r="EV14" s="395"/>
      <c r="EW14" s="394"/>
      <c r="EZ14" s="403"/>
      <c r="FF14" s="394"/>
      <c r="FI14" s="403"/>
      <c r="FK14" s="395"/>
      <c r="FN14" s="394"/>
      <c r="FR14" s="403"/>
      <c r="FW14" s="394"/>
      <c r="FZ14" s="403"/>
      <c r="GA14" s="394"/>
      <c r="GE14" s="427"/>
      <c r="GJ14" s="394"/>
      <c r="GM14" s="403"/>
      <c r="GS14" s="394"/>
      <c r="GV14" s="403"/>
      <c r="HA14" s="394"/>
      <c r="HE14" s="403"/>
      <c r="HJ14" s="394"/>
      <c r="HM14" s="403"/>
      <c r="HS14" s="394"/>
      <c r="HV14" s="403"/>
      <c r="IA14" s="394"/>
      <c r="IF14" s="394"/>
      <c r="II14" s="403"/>
      <c r="IN14" s="394"/>
      <c r="IR14" s="403"/>
      <c r="IW14" s="394"/>
      <c r="IZ14" s="403"/>
      <c r="JF14" s="394"/>
      <c r="JI14" s="403"/>
      <c r="JN14" s="394"/>
      <c r="JR14" s="403"/>
      <c r="JW14" s="394"/>
      <c r="JZ14" s="403"/>
    </row>
    <row r="15" spans="2:291" ht="19.5">
      <c r="B15" s="404"/>
      <c r="C15" s="408"/>
      <c r="D15" s="409" t="s">
        <v>1456</v>
      </c>
      <c r="E15" s="410"/>
      <c r="F15" s="411"/>
      <c r="G15" s="411"/>
      <c r="H15" s="411"/>
      <c r="I15" s="412"/>
      <c r="J15" s="413"/>
      <c r="K15" s="411"/>
      <c r="L15" s="411"/>
      <c r="M15" s="412"/>
      <c r="N15" s="414"/>
      <c r="O15" s="411"/>
      <c r="P15" s="411"/>
      <c r="Q15" s="412"/>
      <c r="R15" s="414"/>
      <c r="S15" s="411"/>
      <c r="T15" s="411"/>
      <c r="U15" s="412"/>
      <c r="V15" s="410"/>
      <c r="W15" s="411"/>
      <c r="X15" s="411"/>
      <c r="Y15" s="411"/>
      <c r="Z15" s="412"/>
      <c r="AA15" s="414"/>
      <c r="AB15" s="411"/>
      <c r="AC15" s="411"/>
      <c r="AD15" s="412"/>
      <c r="AE15" s="414"/>
      <c r="AF15" s="411"/>
      <c r="AG15" s="411"/>
      <c r="AH15" s="412"/>
      <c r="AI15" s="414"/>
      <c r="AJ15" s="411"/>
      <c r="AK15" s="415"/>
      <c r="AL15" s="411"/>
      <c r="AM15" s="412"/>
      <c r="AN15" s="414"/>
      <c r="AO15" s="411"/>
      <c r="AP15" s="411"/>
      <c r="AQ15" s="412"/>
      <c r="AR15" s="414"/>
      <c r="AS15" s="411"/>
      <c r="AT15" s="411"/>
      <c r="AU15" s="411"/>
      <c r="AV15" s="412"/>
      <c r="AW15" s="414"/>
      <c r="AX15" s="411"/>
      <c r="AY15" s="411"/>
      <c r="AZ15" s="412"/>
      <c r="BA15" s="414"/>
      <c r="BB15" s="411"/>
      <c r="BC15" s="411"/>
      <c r="BD15" s="412"/>
      <c r="BE15" s="414"/>
      <c r="BF15" s="416"/>
      <c r="BG15" s="416"/>
      <c r="BH15" s="411"/>
      <c r="BI15" s="412"/>
      <c r="BJ15" s="413"/>
      <c r="BK15" s="415"/>
      <c r="BL15" s="411"/>
      <c r="BM15" s="416"/>
      <c r="BN15" s="414"/>
      <c r="BO15" s="411"/>
      <c r="BP15" s="411"/>
      <c r="BQ15" s="412"/>
      <c r="BR15" s="413"/>
      <c r="BS15" s="411"/>
      <c r="BT15" s="411"/>
      <c r="BU15" s="411"/>
      <c r="BV15" s="416"/>
      <c r="BW15" s="414"/>
      <c r="BX15" s="411"/>
      <c r="BY15" s="411"/>
      <c r="BZ15" s="412"/>
      <c r="CA15" s="413"/>
      <c r="CB15" s="411"/>
      <c r="CC15" s="411"/>
      <c r="CD15" s="412"/>
      <c r="CE15" s="417"/>
      <c r="CF15" s="413"/>
      <c r="CG15" s="418"/>
      <c r="CH15" s="418"/>
      <c r="CI15" s="419"/>
      <c r="CJ15" s="414"/>
      <c r="CK15" s="418"/>
      <c r="CL15" s="418"/>
      <c r="CM15" s="420"/>
      <c r="CR15" s="394"/>
      <c r="CT15" s="428"/>
      <c r="CV15" s="395"/>
      <c r="CW15" s="394"/>
      <c r="CX15" s="428"/>
      <c r="CZ15" s="403"/>
      <c r="DA15" s="394"/>
      <c r="DB15" s="422"/>
      <c r="DE15" s="424"/>
      <c r="DJ15" s="394"/>
      <c r="DK15" s="395"/>
      <c r="DM15" s="403"/>
      <c r="DN15" s="394"/>
      <c r="DS15" s="394"/>
      <c r="EA15" s="394"/>
      <c r="EE15" s="395"/>
      <c r="EF15" s="394"/>
      <c r="EJ15" s="394"/>
      <c r="EN15" s="394"/>
      <c r="ER15" s="403"/>
      <c r="EV15" s="395"/>
      <c r="EW15" s="394"/>
      <c r="EZ15" s="403"/>
      <c r="FF15" s="394"/>
      <c r="FI15" s="403"/>
      <c r="FK15" s="395"/>
      <c r="FN15" s="394"/>
      <c r="FR15" s="403"/>
      <c r="FW15" s="394"/>
      <c r="FZ15" s="403"/>
      <c r="GA15" s="394"/>
      <c r="GE15" s="427"/>
      <c r="GJ15" s="394"/>
      <c r="GM15" s="403"/>
      <c r="GS15" s="394"/>
      <c r="GV15" s="403"/>
      <c r="HA15" s="394"/>
      <c r="HE15" s="403"/>
      <c r="HJ15" s="394"/>
      <c r="HM15" s="403"/>
      <c r="HS15" s="394"/>
      <c r="HV15" s="403"/>
      <c r="IA15" s="394"/>
      <c r="IF15" s="394"/>
      <c r="II15" s="403"/>
      <c r="IN15" s="394"/>
      <c r="IR15" s="403"/>
      <c r="IW15" s="394"/>
      <c r="IZ15" s="403"/>
      <c r="JF15" s="394"/>
      <c r="JI15" s="403"/>
      <c r="JN15" s="394"/>
      <c r="JR15" s="403"/>
      <c r="JW15" s="394"/>
      <c r="JZ15" s="403"/>
    </row>
    <row r="16" spans="2:291" ht="19.5">
      <c r="B16" s="404"/>
      <c r="C16" s="408"/>
      <c r="D16" s="409"/>
      <c r="E16" s="410"/>
      <c r="F16" s="411"/>
      <c r="G16" s="411"/>
      <c r="H16" s="411"/>
      <c r="I16" s="412"/>
      <c r="J16" s="413"/>
      <c r="K16" s="411"/>
      <c r="L16" s="411"/>
      <c r="M16" s="412"/>
      <c r="N16" s="414"/>
      <c r="O16" s="411"/>
      <c r="P16" s="411"/>
      <c r="Q16" s="412"/>
      <c r="R16" s="414"/>
      <c r="S16" s="411"/>
      <c r="T16" s="411"/>
      <c r="U16" s="412"/>
      <c r="V16" s="410"/>
      <c r="W16" s="411"/>
      <c r="X16" s="411"/>
      <c r="Y16" s="411"/>
      <c r="Z16" s="412"/>
      <c r="AA16" s="414"/>
      <c r="AB16" s="411"/>
      <c r="AC16" s="411"/>
      <c r="AD16" s="412"/>
      <c r="AE16" s="414"/>
      <c r="AF16" s="411"/>
      <c r="AG16" s="411"/>
      <c r="AH16" s="412"/>
      <c r="AI16" s="414"/>
      <c r="AJ16" s="411"/>
      <c r="AK16" s="415"/>
      <c r="AL16" s="411"/>
      <c r="AM16" s="412"/>
      <c r="AN16" s="414"/>
      <c r="AO16" s="411"/>
      <c r="AP16" s="411"/>
      <c r="AQ16" s="412"/>
      <c r="AR16" s="414"/>
      <c r="AS16" s="411"/>
      <c r="AT16" s="411"/>
      <c r="AU16" s="411"/>
      <c r="AV16" s="412"/>
      <c r="AW16" s="414"/>
      <c r="AX16" s="411"/>
      <c r="AY16" s="411"/>
      <c r="AZ16" s="412"/>
      <c r="BA16" s="414"/>
      <c r="BB16" s="411"/>
      <c r="BC16" s="411"/>
      <c r="BD16" s="412"/>
      <c r="BE16" s="414"/>
      <c r="BF16" s="416"/>
      <c r="BG16" s="416"/>
      <c r="BH16" s="411"/>
      <c r="BI16" s="412"/>
      <c r="BJ16" s="413"/>
      <c r="BK16" s="415"/>
      <c r="BL16" s="411"/>
      <c r="BM16" s="416"/>
      <c r="BN16" s="414"/>
      <c r="BO16" s="411"/>
      <c r="BP16" s="411"/>
      <c r="BQ16" s="412"/>
      <c r="BR16" s="413"/>
      <c r="BS16" s="411"/>
      <c r="BT16" s="411"/>
      <c r="BU16" s="411"/>
      <c r="BV16" s="416"/>
      <c r="BW16" s="414"/>
      <c r="BX16" s="411"/>
      <c r="BY16" s="411"/>
      <c r="BZ16" s="412"/>
      <c r="CA16" s="413"/>
      <c r="CB16" s="411"/>
      <c r="CC16" s="411"/>
      <c r="CD16" s="412"/>
      <c r="CE16" s="417"/>
      <c r="CF16" s="413"/>
      <c r="CG16" s="418"/>
      <c r="CH16" s="418"/>
      <c r="CI16" s="419"/>
      <c r="CJ16" s="414"/>
      <c r="CK16" s="418"/>
      <c r="CL16" s="418"/>
      <c r="CM16" s="420"/>
      <c r="CR16" s="394"/>
      <c r="CT16" s="428"/>
      <c r="CV16" s="395"/>
      <c r="CW16" s="394"/>
      <c r="CX16" s="428"/>
      <c r="CZ16" s="403"/>
      <c r="DA16" s="394"/>
      <c r="DB16" s="422"/>
      <c r="DE16" s="424"/>
      <c r="DJ16" s="394"/>
      <c r="DK16" s="395"/>
      <c r="DM16" s="403"/>
      <c r="DN16" s="394"/>
      <c r="DS16" s="394"/>
      <c r="EA16" s="394"/>
      <c r="EE16" s="395"/>
      <c r="EF16" s="394"/>
      <c r="EJ16" s="394"/>
      <c r="EN16" s="394"/>
      <c r="ER16" s="403"/>
      <c r="EV16" s="395"/>
      <c r="EW16" s="394"/>
      <c r="EZ16" s="403"/>
      <c r="FF16" s="394"/>
      <c r="FI16" s="403"/>
      <c r="FK16" s="395"/>
      <c r="FN16" s="394"/>
      <c r="FR16" s="403"/>
      <c r="FW16" s="394"/>
      <c r="FZ16" s="403"/>
      <c r="GA16" s="394"/>
      <c r="GE16" s="427"/>
      <c r="GJ16" s="394"/>
      <c r="GM16" s="403"/>
      <c r="GS16" s="394"/>
      <c r="GV16" s="403"/>
      <c r="HA16" s="394"/>
      <c r="HE16" s="403"/>
      <c r="HJ16" s="394"/>
      <c r="HM16" s="403"/>
      <c r="HS16" s="394"/>
      <c r="HV16" s="403"/>
      <c r="IA16" s="394"/>
      <c r="IF16" s="394"/>
      <c r="II16" s="403"/>
      <c r="IN16" s="394"/>
      <c r="IR16" s="403"/>
      <c r="IW16" s="394"/>
      <c r="IZ16" s="403"/>
      <c r="JF16" s="394"/>
      <c r="JI16" s="403"/>
      <c r="JN16" s="394"/>
      <c r="JR16" s="403"/>
      <c r="JW16" s="394"/>
      <c r="JZ16" s="403"/>
    </row>
    <row r="17" spans="1:286" ht="19.5">
      <c r="B17" s="404"/>
      <c r="C17" s="408"/>
      <c r="D17" s="409"/>
      <c r="E17" s="410"/>
      <c r="F17" s="411"/>
      <c r="G17" s="411"/>
      <c r="H17" s="411"/>
      <c r="I17" s="412"/>
      <c r="J17" s="413"/>
      <c r="K17" s="411"/>
      <c r="L17" s="411"/>
      <c r="M17" s="412"/>
      <c r="N17" s="414"/>
      <c r="O17" s="411"/>
      <c r="P17" s="411"/>
      <c r="Q17" s="412"/>
      <c r="R17" s="414"/>
      <c r="S17" s="411"/>
      <c r="T17" s="411"/>
      <c r="U17" s="412"/>
      <c r="V17" s="410"/>
      <c r="W17" s="411"/>
      <c r="X17" s="411"/>
      <c r="Y17" s="411"/>
      <c r="Z17" s="412"/>
      <c r="AA17" s="414"/>
      <c r="AB17" s="411"/>
      <c r="AC17" s="411"/>
      <c r="AD17" s="412"/>
      <c r="AE17" s="414"/>
      <c r="AF17" s="411"/>
      <c r="AG17" s="411"/>
      <c r="AH17" s="412"/>
      <c r="AI17" s="414"/>
      <c r="AJ17" s="411"/>
      <c r="AK17" s="415"/>
      <c r="AL17" s="411"/>
      <c r="AM17" s="412"/>
      <c r="AN17" s="414"/>
      <c r="AO17" s="411"/>
      <c r="AP17" s="411"/>
      <c r="AQ17" s="412"/>
      <c r="AR17" s="414"/>
      <c r="AS17" s="411"/>
      <c r="AT17" s="411"/>
      <c r="AU17" s="411"/>
      <c r="AV17" s="412"/>
      <c r="AW17" s="414"/>
      <c r="AX17" s="411"/>
      <c r="AY17" s="411"/>
      <c r="AZ17" s="412"/>
      <c r="BA17" s="414"/>
      <c r="BB17" s="411"/>
      <c r="BC17" s="411"/>
      <c r="BD17" s="412"/>
      <c r="BE17" s="414"/>
      <c r="BF17" s="416"/>
      <c r="BG17" s="416"/>
      <c r="BH17" s="411"/>
      <c r="BI17" s="412"/>
      <c r="BJ17" s="413"/>
      <c r="BK17" s="415"/>
      <c r="BL17" s="411"/>
      <c r="BM17" s="416"/>
      <c r="BN17" s="414"/>
      <c r="BO17" s="411"/>
      <c r="BP17" s="411"/>
      <c r="BQ17" s="412"/>
      <c r="BR17" s="413"/>
      <c r="BS17" s="411"/>
      <c r="BT17" s="411"/>
      <c r="BU17" s="411"/>
      <c r="BV17" s="416"/>
      <c r="BW17" s="414"/>
      <c r="BX17" s="411"/>
      <c r="BY17" s="411"/>
      <c r="BZ17" s="412"/>
      <c r="CA17" s="413"/>
      <c r="CB17" s="411"/>
      <c r="CC17" s="411"/>
      <c r="CD17" s="412"/>
      <c r="CE17" s="417"/>
      <c r="CF17" s="413"/>
      <c r="CG17" s="418"/>
      <c r="CH17" s="418"/>
      <c r="CI17" s="419"/>
      <c r="CJ17" s="414"/>
      <c r="CK17" s="418"/>
      <c r="CL17" s="418"/>
      <c r="CM17" s="420"/>
      <c r="CR17" s="394"/>
      <c r="CT17" s="428"/>
      <c r="CV17" s="395"/>
      <c r="CW17" s="394"/>
      <c r="CX17" s="428"/>
      <c r="CZ17" s="403"/>
      <c r="DA17" s="394"/>
      <c r="DB17" s="422"/>
      <c r="DE17" s="424"/>
      <c r="DJ17" s="394"/>
      <c r="DK17" s="395"/>
      <c r="DM17" s="403"/>
      <c r="DN17" s="394"/>
      <c r="DS17" s="394"/>
      <c r="EA17" s="394"/>
      <c r="EE17" s="395"/>
      <c r="EF17" s="394"/>
      <c r="EJ17" s="394"/>
      <c r="EN17" s="394"/>
      <c r="ER17" s="403"/>
      <c r="EV17" s="395"/>
      <c r="EW17" s="394"/>
      <c r="EZ17" s="403"/>
      <c r="FF17" s="394"/>
      <c r="FI17" s="403"/>
      <c r="FK17" s="395"/>
      <c r="FN17" s="394"/>
      <c r="FR17" s="403"/>
      <c r="FW17" s="394"/>
      <c r="FZ17" s="403"/>
      <c r="GA17" s="394"/>
      <c r="GE17" s="427"/>
      <c r="GJ17" s="394"/>
      <c r="GM17" s="403"/>
      <c r="GS17" s="394"/>
      <c r="GV17" s="403"/>
      <c r="HA17" s="394"/>
      <c r="HE17" s="403"/>
      <c r="HJ17" s="394"/>
      <c r="HM17" s="403"/>
      <c r="HS17" s="394"/>
      <c r="HV17" s="403"/>
      <c r="IA17" s="394"/>
      <c r="IF17" s="394"/>
      <c r="II17" s="403"/>
      <c r="IN17" s="394"/>
      <c r="IR17" s="403"/>
      <c r="IW17" s="394"/>
      <c r="IZ17" s="403"/>
      <c r="JF17" s="394"/>
      <c r="JI17" s="403"/>
      <c r="JN17" s="394"/>
      <c r="JR17" s="403"/>
      <c r="JW17" s="394"/>
      <c r="JZ17" s="403"/>
    </row>
    <row r="18" spans="1:286" ht="19.5">
      <c r="B18" s="404"/>
      <c r="C18" s="408"/>
      <c r="D18" s="409"/>
      <c r="E18" s="410"/>
      <c r="F18" s="411"/>
      <c r="G18" s="411"/>
      <c r="H18" s="411"/>
      <c r="I18" s="412"/>
      <c r="J18" s="413"/>
      <c r="K18" s="411"/>
      <c r="L18" s="411"/>
      <c r="M18" s="412"/>
      <c r="N18" s="414"/>
      <c r="O18" s="411"/>
      <c r="P18" s="411"/>
      <c r="Q18" s="412"/>
      <c r="R18" s="414"/>
      <c r="S18" s="411"/>
      <c r="T18" s="411"/>
      <c r="U18" s="412"/>
      <c r="V18" s="410"/>
      <c r="W18" s="411"/>
      <c r="X18" s="411"/>
      <c r="Y18" s="411"/>
      <c r="Z18" s="412"/>
      <c r="AA18" s="414"/>
      <c r="AB18" s="411"/>
      <c r="AC18" s="411"/>
      <c r="AD18" s="412"/>
      <c r="AE18" s="414"/>
      <c r="AF18" s="411"/>
      <c r="AG18" s="411"/>
      <c r="AH18" s="412"/>
      <c r="AI18" s="414"/>
      <c r="AJ18" s="411"/>
      <c r="AK18" s="415"/>
      <c r="AL18" s="411"/>
      <c r="AM18" s="412"/>
      <c r="AN18" s="414"/>
      <c r="AO18" s="411"/>
      <c r="AP18" s="411"/>
      <c r="AQ18" s="412"/>
      <c r="AR18" s="414"/>
      <c r="AS18" s="411"/>
      <c r="AT18" s="411"/>
      <c r="AU18" s="411"/>
      <c r="AV18" s="412"/>
      <c r="AW18" s="414"/>
      <c r="AX18" s="411"/>
      <c r="AY18" s="411"/>
      <c r="AZ18" s="412"/>
      <c r="BA18" s="414"/>
      <c r="BB18" s="411"/>
      <c r="BC18" s="411"/>
      <c r="BD18" s="412"/>
      <c r="BE18" s="414"/>
      <c r="BF18" s="416"/>
      <c r="BG18" s="416"/>
      <c r="BH18" s="411"/>
      <c r="BI18" s="412"/>
      <c r="BJ18" s="413"/>
      <c r="BK18" s="415"/>
      <c r="BL18" s="411"/>
      <c r="BM18" s="416"/>
      <c r="BN18" s="414"/>
      <c r="BO18" s="411"/>
      <c r="BP18" s="411"/>
      <c r="BQ18" s="412"/>
      <c r="BR18" s="413"/>
      <c r="BS18" s="411"/>
      <c r="BT18" s="411"/>
      <c r="BU18" s="411"/>
      <c r="BV18" s="416"/>
      <c r="BW18" s="414"/>
      <c r="BX18" s="411"/>
      <c r="BY18" s="411"/>
      <c r="BZ18" s="412"/>
      <c r="CA18" s="413"/>
      <c r="CB18" s="411"/>
      <c r="CC18" s="411"/>
      <c r="CD18" s="412"/>
      <c r="CE18" s="417"/>
      <c r="CF18" s="413"/>
      <c r="CG18" s="418"/>
      <c r="CH18" s="418"/>
      <c r="CI18" s="419"/>
      <c r="CJ18" s="414"/>
      <c r="CK18" s="418"/>
      <c r="CL18" s="418"/>
      <c r="CM18" s="420"/>
      <c r="CR18" s="394"/>
      <c r="CV18" s="395"/>
      <c r="CW18" s="394"/>
      <c r="CZ18" s="403"/>
      <c r="DA18" s="394"/>
      <c r="DE18" s="394"/>
      <c r="DJ18" s="394"/>
      <c r="DK18" s="395"/>
      <c r="DM18" s="403"/>
      <c r="DN18" s="443"/>
      <c r="DO18" s="444"/>
      <c r="DP18" s="444"/>
      <c r="DS18" s="394"/>
      <c r="EA18" s="394"/>
      <c r="EE18" s="395"/>
      <c r="EF18" s="394"/>
      <c r="EJ18" s="394"/>
      <c r="EN18" s="394"/>
      <c r="ER18" s="403"/>
      <c r="EV18" s="395"/>
      <c r="EW18" s="394"/>
      <c r="EZ18" s="403"/>
      <c r="FF18" s="394"/>
      <c r="FI18" s="403"/>
      <c r="FK18" s="395"/>
      <c r="FN18" s="394"/>
      <c r="FR18" s="403"/>
      <c r="FW18" s="394"/>
      <c r="FZ18" s="403"/>
      <c r="GA18" s="394"/>
      <c r="GE18" s="427"/>
      <c r="GJ18" s="394"/>
      <c r="GM18" s="403"/>
      <c r="GS18" s="394"/>
      <c r="GV18" s="403"/>
      <c r="HA18" s="394"/>
      <c r="HE18" s="403"/>
      <c r="HJ18" s="394"/>
      <c r="HM18" s="403"/>
      <c r="HS18" s="394"/>
      <c r="HV18" s="403"/>
      <c r="IA18" s="394"/>
      <c r="IF18" s="394"/>
      <c r="II18" s="403"/>
      <c r="IN18" s="394"/>
      <c r="IR18" s="403"/>
      <c r="IW18" s="394"/>
      <c r="IZ18" s="403"/>
      <c r="JF18" s="394"/>
      <c r="JI18" s="403"/>
      <c r="JN18" s="394"/>
      <c r="JR18" s="403"/>
      <c r="JW18" s="394"/>
      <c r="JZ18" s="403"/>
    </row>
    <row r="19" spans="1:286" ht="19.5">
      <c r="B19" s="404"/>
      <c r="C19" s="408"/>
      <c r="D19" s="409" t="s">
        <v>1457</v>
      </c>
      <c r="E19" s="410"/>
      <c r="F19" s="411"/>
      <c r="G19" s="411"/>
      <c r="H19" s="411"/>
      <c r="I19" s="412"/>
      <c r="J19" s="413"/>
      <c r="K19" s="411"/>
      <c r="L19" s="411"/>
      <c r="M19" s="412"/>
      <c r="N19" s="414"/>
      <c r="O19" s="411"/>
      <c r="P19" s="411"/>
      <c r="Q19" s="412"/>
      <c r="R19" s="414"/>
      <c r="S19" s="411"/>
      <c r="T19" s="411"/>
      <c r="U19" s="412"/>
      <c r="V19" s="410"/>
      <c r="W19" s="411"/>
      <c r="X19" s="411"/>
      <c r="Y19" s="411"/>
      <c r="Z19" s="412"/>
      <c r="AA19" s="414"/>
      <c r="AB19" s="411"/>
      <c r="AC19" s="411"/>
      <c r="AD19" s="412"/>
      <c r="AE19" s="414"/>
      <c r="AF19" s="411"/>
      <c r="AG19" s="411"/>
      <c r="AH19" s="412"/>
      <c r="AI19" s="414"/>
      <c r="AJ19" s="411"/>
      <c r="AK19" s="415"/>
      <c r="AL19" s="411"/>
      <c r="AM19" s="412"/>
      <c r="AN19" s="414"/>
      <c r="AO19" s="411"/>
      <c r="AP19" s="411"/>
      <c r="AQ19" s="412"/>
      <c r="AR19" s="414"/>
      <c r="AS19" s="411"/>
      <c r="AT19" s="411"/>
      <c r="AU19" s="411"/>
      <c r="AV19" s="412"/>
      <c r="AW19" s="414"/>
      <c r="AX19" s="411"/>
      <c r="AY19" s="411"/>
      <c r="AZ19" s="412"/>
      <c r="BA19" s="414"/>
      <c r="BB19" s="411"/>
      <c r="BC19" s="411"/>
      <c r="BD19" s="412"/>
      <c r="BE19" s="414"/>
      <c r="BF19" s="416"/>
      <c r="BG19" s="416"/>
      <c r="BH19" s="411"/>
      <c r="BI19" s="412"/>
      <c r="BJ19" s="413"/>
      <c r="BK19" s="415"/>
      <c r="BL19" s="411"/>
      <c r="BM19" s="416"/>
      <c r="BN19" s="414"/>
      <c r="BO19" s="411"/>
      <c r="BP19" s="411"/>
      <c r="BQ19" s="412"/>
      <c r="BR19" s="413"/>
      <c r="BS19" s="411"/>
      <c r="BT19" s="411"/>
      <c r="BU19" s="411"/>
      <c r="BV19" s="416"/>
      <c r="BW19" s="414"/>
      <c r="BX19" s="411"/>
      <c r="BY19" s="411"/>
      <c r="BZ19" s="412"/>
      <c r="CA19" s="413"/>
      <c r="CB19" s="411"/>
      <c r="CC19" s="411"/>
      <c r="CD19" s="412"/>
      <c r="CE19" s="417"/>
      <c r="CF19" s="413"/>
      <c r="CG19" s="418"/>
      <c r="CH19" s="418"/>
      <c r="CI19" s="419"/>
      <c r="CJ19" s="414"/>
      <c r="CK19" s="418"/>
      <c r="CL19" s="418"/>
      <c r="CM19" s="420"/>
      <c r="CR19" s="394"/>
      <c r="CT19" s="428"/>
      <c r="CV19" s="395"/>
      <c r="CW19" s="394"/>
      <c r="CZ19" s="403"/>
      <c r="DA19" s="394"/>
      <c r="DE19" s="394"/>
      <c r="DJ19" s="394"/>
      <c r="DK19" s="395"/>
      <c r="DM19" s="403"/>
      <c r="DN19" s="394"/>
      <c r="DS19" s="394"/>
      <c r="EA19" s="394"/>
      <c r="EE19" s="395"/>
      <c r="EF19" s="394"/>
      <c r="EJ19" s="394"/>
      <c r="EN19" s="394"/>
      <c r="ER19" s="403"/>
      <c r="EV19" s="395"/>
      <c r="EW19" s="394"/>
      <c r="EZ19" s="403"/>
      <c r="FF19" s="394"/>
      <c r="FI19" s="403"/>
      <c r="FK19" s="395"/>
      <c r="FN19" s="394"/>
      <c r="FR19" s="403"/>
      <c r="FW19" s="394"/>
      <c r="FZ19" s="403"/>
      <c r="GA19" s="394"/>
      <c r="GE19" s="427"/>
      <c r="GJ19" s="394"/>
      <c r="GM19" s="403"/>
      <c r="GS19" s="394"/>
      <c r="GV19" s="403"/>
      <c r="HA19" s="394"/>
      <c r="HE19" s="403"/>
      <c r="HJ19" s="394"/>
      <c r="HM19" s="403"/>
      <c r="HS19" s="394"/>
      <c r="HV19" s="403"/>
      <c r="IA19" s="394"/>
      <c r="IF19" s="394"/>
      <c r="II19" s="403"/>
      <c r="IN19" s="394"/>
      <c r="IR19" s="403"/>
      <c r="IW19" s="394"/>
      <c r="IZ19" s="403"/>
      <c r="JF19" s="394"/>
      <c r="JI19" s="403"/>
      <c r="JN19" s="394"/>
      <c r="JR19" s="403"/>
      <c r="JW19" s="394"/>
      <c r="JZ19" s="403"/>
    </row>
    <row r="20" spans="1:286" ht="35.25">
      <c r="B20" s="445" t="s">
        <v>1458</v>
      </c>
      <c r="C20" s="408"/>
      <c r="D20" s="409"/>
      <c r="E20" s="410"/>
      <c r="F20" s="411"/>
      <c r="G20" s="411"/>
      <c r="H20" s="411"/>
      <c r="I20" s="412"/>
      <c r="J20" s="413"/>
      <c r="K20" s="411"/>
      <c r="L20" s="411"/>
      <c r="M20" s="412"/>
      <c r="N20" s="414"/>
      <c r="O20" s="411"/>
      <c r="P20" s="411"/>
      <c r="Q20" s="412"/>
      <c r="R20" s="414"/>
      <c r="S20" s="411"/>
      <c r="T20" s="411"/>
      <c r="U20" s="412"/>
      <c r="V20" s="410"/>
      <c r="W20" s="411"/>
      <c r="X20" s="411"/>
      <c r="Y20" s="411"/>
      <c r="Z20" s="412"/>
      <c r="AA20" s="414"/>
      <c r="AB20" s="411"/>
      <c r="AC20" s="411"/>
      <c r="AD20" s="412"/>
      <c r="AE20" s="414"/>
      <c r="AF20" s="411"/>
      <c r="AG20" s="411"/>
      <c r="AH20" s="412"/>
      <c r="AI20" s="414"/>
      <c r="AJ20" s="411"/>
      <c r="AK20" s="415"/>
      <c r="AL20" s="411"/>
      <c r="AM20" s="412"/>
      <c r="AN20" s="414"/>
      <c r="AO20" s="411"/>
      <c r="AP20" s="411"/>
      <c r="AQ20" s="412"/>
      <c r="AR20" s="414"/>
      <c r="AS20" s="411"/>
      <c r="AT20" s="411"/>
      <c r="AU20" s="411"/>
      <c r="AV20" s="412"/>
      <c r="AW20" s="414"/>
      <c r="AX20" s="411"/>
      <c r="AY20" s="411"/>
      <c r="AZ20" s="412"/>
      <c r="BA20" s="414"/>
      <c r="BB20" s="411"/>
      <c r="BC20" s="411"/>
      <c r="BD20" s="412"/>
      <c r="BE20" s="414"/>
      <c r="BF20" s="416"/>
      <c r="BG20" s="416"/>
      <c r="BH20" s="411"/>
      <c r="BI20" s="412"/>
      <c r="BJ20" s="413"/>
      <c r="BK20" s="415"/>
      <c r="BL20" s="411"/>
      <c r="BM20" s="416"/>
      <c r="BN20" s="414"/>
      <c r="BO20" s="411"/>
      <c r="BP20" s="411"/>
      <c r="BQ20" s="412"/>
      <c r="BR20" s="413"/>
      <c r="BS20" s="411"/>
      <c r="BT20" s="411"/>
      <c r="BU20" s="411"/>
      <c r="BV20" s="416"/>
      <c r="BW20" s="414"/>
      <c r="BX20" s="411"/>
      <c r="BY20" s="411"/>
      <c r="BZ20" s="412"/>
      <c r="CA20" s="413"/>
      <c r="CB20" s="411"/>
      <c r="CC20" s="411"/>
      <c r="CD20" s="412"/>
      <c r="CE20" s="417"/>
      <c r="CF20" s="413"/>
      <c r="CG20" s="418"/>
      <c r="CH20" s="418"/>
      <c r="CI20" s="419"/>
      <c r="CJ20" s="414"/>
      <c r="CK20" s="418"/>
      <c r="CL20" s="418"/>
      <c r="CM20" s="420"/>
      <c r="CR20" s="394"/>
      <c r="CT20" s="428"/>
      <c r="CV20" s="395"/>
      <c r="CW20" s="394"/>
      <c r="CZ20" s="403"/>
      <c r="DA20" s="394"/>
      <c r="DE20" s="394"/>
      <c r="DJ20" s="394"/>
      <c r="DK20" s="395"/>
      <c r="DM20" s="403"/>
      <c r="DN20" s="394"/>
      <c r="DP20" s="446" t="s">
        <v>1459</v>
      </c>
      <c r="DQ20" s="446" t="s">
        <v>1460</v>
      </c>
      <c r="DS20" s="394"/>
      <c r="EA20" s="394"/>
      <c r="EE20" s="395"/>
      <c r="EF20" s="394"/>
      <c r="EJ20" s="394"/>
      <c r="EN20" s="394"/>
      <c r="ER20" s="403"/>
      <c r="EV20" s="395"/>
      <c r="EW20" s="394"/>
      <c r="EZ20" s="403"/>
      <c r="FF20" s="394"/>
      <c r="FI20" s="403"/>
      <c r="FK20" s="395"/>
      <c r="FN20" s="394"/>
      <c r="FR20" s="403"/>
      <c r="FW20" s="394"/>
      <c r="FZ20" s="403"/>
      <c r="GA20" s="394"/>
      <c r="GE20" s="427"/>
      <c r="GJ20" s="394"/>
      <c r="GM20" s="403"/>
      <c r="GS20" s="394"/>
      <c r="GV20" s="403"/>
      <c r="HA20" s="394"/>
      <c r="HE20" s="403"/>
      <c r="HJ20" s="394"/>
      <c r="HM20" s="403"/>
      <c r="HS20" s="394"/>
      <c r="HV20" s="403"/>
      <c r="IA20" s="394"/>
      <c r="IF20" s="394"/>
      <c r="II20" s="403"/>
      <c r="IN20" s="394"/>
      <c r="IR20" s="403"/>
      <c r="IW20" s="394"/>
      <c r="IZ20" s="403"/>
      <c r="JF20" s="394"/>
      <c r="JI20" s="403"/>
      <c r="JN20" s="394"/>
      <c r="JR20" s="403"/>
      <c r="JW20" s="394"/>
      <c r="JZ20" s="403"/>
    </row>
    <row r="21" spans="1:286" ht="35.25">
      <c r="B21" s="445" t="s">
        <v>1461</v>
      </c>
      <c r="C21" s="408"/>
      <c r="D21" s="409"/>
      <c r="E21" s="410"/>
      <c r="F21" s="411"/>
      <c r="G21" s="411"/>
      <c r="H21" s="411"/>
      <c r="I21" s="412"/>
      <c r="J21" s="413"/>
      <c r="K21" s="411"/>
      <c r="L21" s="411"/>
      <c r="M21" s="412"/>
      <c r="N21" s="414"/>
      <c r="O21" s="411"/>
      <c r="P21" s="411"/>
      <c r="Q21" s="412"/>
      <c r="R21" s="414"/>
      <c r="S21" s="411"/>
      <c r="T21" s="411"/>
      <c r="U21" s="412"/>
      <c r="V21" s="410"/>
      <c r="W21" s="411"/>
      <c r="X21" s="411"/>
      <c r="Y21" s="411"/>
      <c r="Z21" s="412"/>
      <c r="AA21" s="414"/>
      <c r="AB21" s="411"/>
      <c r="AC21" s="411"/>
      <c r="AD21" s="412"/>
      <c r="AE21" s="414"/>
      <c r="AF21" s="411"/>
      <c r="AG21" s="411"/>
      <c r="AH21" s="412"/>
      <c r="AI21" s="414"/>
      <c r="AJ21" s="411"/>
      <c r="AK21" s="415"/>
      <c r="AL21" s="411"/>
      <c r="AM21" s="412"/>
      <c r="AN21" s="414"/>
      <c r="AO21" s="411"/>
      <c r="AP21" s="411"/>
      <c r="AQ21" s="412"/>
      <c r="AR21" s="414"/>
      <c r="AS21" s="411"/>
      <c r="AT21" s="411"/>
      <c r="AU21" s="411"/>
      <c r="AV21" s="412"/>
      <c r="AW21" s="414"/>
      <c r="AX21" s="411"/>
      <c r="AY21" s="411"/>
      <c r="AZ21" s="412"/>
      <c r="BA21" s="414"/>
      <c r="BB21" s="411"/>
      <c r="BC21" s="411"/>
      <c r="BD21" s="412"/>
      <c r="BE21" s="414"/>
      <c r="BF21" s="416"/>
      <c r="BG21" s="416"/>
      <c r="BH21" s="411"/>
      <c r="BI21" s="412"/>
      <c r="BJ21" s="413"/>
      <c r="BK21" s="415"/>
      <c r="BL21" s="411"/>
      <c r="BM21" s="416"/>
      <c r="BN21" s="414"/>
      <c r="BO21" s="411"/>
      <c r="BP21" s="411"/>
      <c r="BQ21" s="412"/>
      <c r="BR21" s="413"/>
      <c r="BS21" s="411"/>
      <c r="BT21" s="411"/>
      <c r="BU21" s="411"/>
      <c r="BV21" s="416"/>
      <c r="BW21" s="414"/>
      <c r="BX21" s="411"/>
      <c r="BY21" s="411"/>
      <c r="BZ21" s="412"/>
      <c r="CA21" s="413"/>
      <c r="CB21" s="411"/>
      <c r="CC21" s="411"/>
      <c r="CD21" s="412"/>
      <c r="CE21" s="417"/>
      <c r="CF21" s="413"/>
      <c r="CG21" s="418"/>
      <c r="CH21" s="418"/>
      <c r="CI21" s="419"/>
      <c r="CJ21" s="414"/>
      <c r="CK21" s="418"/>
      <c r="CL21" s="418"/>
      <c r="CM21" s="420"/>
      <c r="CR21" s="394"/>
      <c r="CT21" s="428"/>
      <c r="CV21" s="395"/>
      <c r="CW21" s="394"/>
      <c r="CZ21" s="403"/>
      <c r="DA21" s="394"/>
      <c r="DE21" s="394"/>
      <c r="DJ21" s="394"/>
      <c r="DK21" s="395"/>
      <c r="DM21" s="403"/>
      <c r="DN21" s="394"/>
      <c r="DP21" s="446"/>
      <c r="DQ21" s="446"/>
      <c r="DS21" s="394"/>
      <c r="EA21" s="394"/>
      <c r="EE21" s="395"/>
      <c r="EF21" s="394"/>
      <c r="EJ21" s="394"/>
      <c r="EN21" s="394"/>
      <c r="ER21" s="403"/>
      <c r="EV21" s="395"/>
      <c r="EW21" s="394"/>
      <c r="EZ21" s="403"/>
      <c r="FF21" s="394"/>
      <c r="FI21" s="403"/>
      <c r="FK21" s="395"/>
      <c r="FN21" s="394"/>
      <c r="FR21" s="403"/>
      <c r="FW21" s="394"/>
      <c r="FZ21" s="403"/>
      <c r="GA21" s="394"/>
      <c r="GE21" s="427"/>
      <c r="GJ21" s="394"/>
      <c r="GM21" s="403"/>
      <c r="GS21" s="394"/>
      <c r="GV21" s="403"/>
      <c r="HA21" s="394"/>
      <c r="HE21" s="403"/>
      <c r="HJ21" s="394"/>
      <c r="HM21" s="403"/>
      <c r="HS21" s="394"/>
      <c r="HV21" s="403"/>
      <c r="IA21" s="394"/>
      <c r="IF21" s="394"/>
      <c r="II21" s="403"/>
      <c r="IN21" s="394"/>
      <c r="IR21" s="403"/>
      <c r="IW21" s="394"/>
      <c r="IZ21" s="403"/>
      <c r="JF21" s="394"/>
      <c r="JI21" s="403"/>
      <c r="JN21" s="394"/>
      <c r="JR21" s="403"/>
      <c r="JW21" s="394"/>
      <c r="JZ21" s="403"/>
    </row>
    <row r="22" spans="1:286" ht="19.5">
      <c r="B22" s="404"/>
      <c r="C22" s="408"/>
      <c r="D22" s="409"/>
      <c r="E22" s="410"/>
      <c r="F22" s="411"/>
      <c r="G22" s="411"/>
      <c r="H22" s="411"/>
      <c r="I22" s="412"/>
      <c r="J22" s="413"/>
      <c r="K22" s="411"/>
      <c r="L22" s="411"/>
      <c r="M22" s="412"/>
      <c r="N22" s="414"/>
      <c r="O22" s="411"/>
      <c r="P22" s="411"/>
      <c r="Q22" s="412"/>
      <c r="R22" s="414"/>
      <c r="S22" s="411"/>
      <c r="T22" s="411"/>
      <c r="U22" s="412"/>
      <c r="V22" s="410"/>
      <c r="W22" s="411"/>
      <c r="X22" s="411"/>
      <c r="Y22" s="411"/>
      <c r="Z22" s="412"/>
      <c r="AA22" s="414"/>
      <c r="AB22" s="411"/>
      <c r="AC22" s="411"/>
      <c r="AD22" s="412"/>
      <c r="AE22" s="414"/>
      <c r="AF22" s="411"/>
      <c r="AG22" s="411"/>
      <c r="AH22" s="412"/>
      <c r="AI22" s="414"/>
      <c r="AJ22" s="411"/>
      <c r="AK22" s="415"/>
      <c r="AL22" s="411"/>
      <c r="AM22" s="412"/>
      <c r="AN22" s="414"/>
      <c r="AO22" s="411"/>
      <c r="AP22" s="411"/>
      <c r="AQ22" s="412"/>
      <c r="AR22" s="414"/>
      <c r="AS22" s="411"/>
      <c r="AT22" s="411"/>
      <c r="AU22" s="411"/>
      <c r="AV22" s="412"/>
      <c r="AW22" s="414"/>
      <c r="AX22" s="411"/>
      <c r="AY22" s="411"/>
      <c r="AZ22" s="412"/>
      <c r="BA22" s="414"/>
      <c r="BB22" s="411"/>
      <c r="BC22" s="411"/>
      <c r="BD22" s="412"/>
      <c r="BE22" s="414"/>
      <c r="BF22" s="416"/>
      <c r="BG22" s="416"/>
      <c r="BH22" s="411"/>
      <c r="BI22" s="412"/>
      <c r="BJ22" s="413"/>
      <c r="BK22" s="415"/>
      <c r="BL22" s="411"/>
      <c r="BM22" s="416"/>
      <c r="BN22" s="414"/>
      <c r="BO22" s="411"/>
      <c r="BP22" s="411"/>
      <c r="BQ22" s="412"/>
      <c r="BR22" s="413"/>
      <c r="BS22" s="411"/>
      <c r="BT22" s="411"/>
      <c r="BU22" s="411"/>
      <c r="BV22" s="416"/>
      <c r="BW22" s="414"/>
      <c r="BX22" s="411"/>
      <c r="BY22" s="411"/>
      <c r="BZ22" s="412"/>
      <c r="CA22" s="413"/>
      <c r="CB22" s="411"/>
      <c r="CC22" s="411"/>
      <c r="CD22" s="412"/>
      <c r="CE22" s="417"/>
      <c r="CF22" s="413"/>
      <c r="CG22" s="418"/>
      <c r="CH22" s="418"/>
      <c r="CI22" s="419"/>
      <c r="CJ22" s="414"/>
      <c r="CK22" s="418"/>
      <c r="CL22" s="418"/>
      <c r="CM22" s="420"/>
      <c r="CR22" s="394"/>
      <c r="CT22" s="428"/>
      <c r="CV22" s="395"/>
      <c r="CW22" s="394"/>
      <c r="CZ22" s="403"/>
      <c r="DA22" s="394"/>
      <c r="DE22" s="394"/>
      <c r="DJ22" s="394"/>
      <c r="DK22" s="395"/>
      <c r="DM22" s="403"/>
      <c r="DN22" s="443"/>
      <c r="DO22" s="444"/>
      <c r="DP22" s="444"/>
      <c r="DQ22" s="444"/>
      <c r="DS22" s="394"/>
      <c r="EA22" s="394"/>
      <c r="EE22" s="395"/>
      <c r="EF22" s="394"/>
      <c r="EJ22" s="394"/>
      <c r="EN22" s="394"/>
      <c r="ER22" s="403"/>
      <c r="EV22" s="395"/>
      <c r="EW22" s="394"/>
      <c r="EZ22" s="403"/>
      <c r="FF22" s="394"/>
      <c r="FI22" s="403"/>
      <c r="FK22" s="395"/>
      <c r="FN22" s="394"/>
      <c r="FR22" s="403"/>
      <c r="FW22" s="394"/>
      <c r="FZ22" s="403"/>
      <c r="GA22" s="394"/>
      <c r="GE22" s="427"/>
      <c r="GJ22" s="394"/>
      <c r="GM22" s="403"/>
      <c r="GS22" s="394"/>
      <c r="GV22" s="403"/>
      <c r="HA22" s="394"/>
      <c r="HE22" s="403"/>
      <c r="HJ22" s="394"/>
      <c r="HM22" s="403"/>
      <c r="HS22" s="394"/>
      <c r="HV22" s="403"/>
      <c r="IA22" s="394"/>
      <c r="IF22" s="394"/>
      <c r="II22" s="403"/>
      <c r="IN22" s="394"/>
      <c r="IR22" s="403"/>
      <c r="IW22" s="394"/>
      <c r="IZ22" s="403"/>
      <c r="JF22" s="394"/>
      <c r="JI22" s="403"/>
      <c r="JN22" s="394"/>
      <c r="JR22" s="403"/>
      <c r="JW22" s="394"/>
      <c r="JZ22" s="403"/>
    </row>
    <row r="23" spans="1:286" s="467" customFormat="1" ht="20.25" thickBot="1">
      <c r="A23" s="334"/>
      <c r="B23" s="404"/>
      <c r="C23" s="447"/>
      <c r="D23" s="448" t="s">
        <v>1462</v>
      </c>
      <c r="E23" s="449"/>
      <c r="F23" s="450"/>
      <c r="G23" s="450"/>
      <c r="H23" s="450"/>
      <c r="I23" s="451"/>
      <c r="J23" s="452"/>
      <c r="K23" s="450"/>
      <c r="L23" s="450"/>
      <c r="M23" s="451"/>
      <c r="N23" s="453"/>
      <c r="O23" s="450"/>
      <c r="P23" s="450"/>
      <c r="Q23" s="451"/>
      <c r="R23" s="453"/>
      <c r="S23" s="450"/>
      <c r="T23" s="450"/>
      <c r="U23" s="451"/>
      <c r="V23" s="449"/>
      <c r="W23" s="450"/>
      <c r="X23" s="450"/>
      <c r="Y23" s="450"/>
      <c r="Z23" s="451"/>
      <c r="AA23" s="453"/>
      <c r="AB23" s="450"/>
      <c r="AC23" s="450"/>
      <c r="AD23" s="451"/>
      <c r="AE23" s="453"/>
      <c r="AF23" s="450"/>
      <c r="AG23" s="450"/>
      <c r="AH23" s="451"/>
      <c r="AI23" s="453"/>
      <c r="AJ23" s="450"/>
      <c r="AK23" s="454"/>
      <c r="AL23" s="450"/>
      <c r="AM23" s="451"/>
      <c r="AN23" s="453"/>
      <c r="AO23" s="450"/>
      <c r="AP23" s="450"/>
      <c r="AQ23" s="451"/>
      <c r="AR23" s="453"/>
      <c r="AS23" s="450"/>
      <c r="AT23" s="450"/>
      <c r="AU23" s="450"/>
      <c r="AV23" s="451"/>
      <c r="AW23" s="453"/>
      <c r="AX23" s="450"/>
      <c r="AY23" s="450"/>
      <c r="AZ23" s="451"/>
      <c r="BA23" s="453"/>
      <c r="BB23" s="450"/>
      <c r="BC23" s="450"/>
      <c r="BD23" s="451"/>
      <c r="BE23" s="453"/>
      <c r="BF23" s="455"/>
      <c r="BG23" s="455"/>
      <c r="BH23" s="450"/>
      <c r="BI23" s="451"/>
      <c r="BJ23" s="452"/>
      <c r="BK23" s="454"/>
      <c r="BL23" s="450"/>
      <c r="BM23" s="455"/>
      <c r="BN23" s="453"/>
      <c r="BO23" s="450"/>
      <c r="BP23" s="450"/>
      <c r="BQ23" s="451"/>
      <c r="BR23" s="452"/>
      <c r="BS23" s="450"/>
      <c r="BT23" s="450"/>
      <c r="BU23" s="450"/>
      <c r="BV23" s="455"/>
      <c r="BW23" s="453"/>
      <c r="BX23" s="450"/>
      <c r="BY23" s="450"/>
      <c r="BZ23" s="451"/>
      <c r="CA23" s="452"/>
      <c r="CB23" s="450"/>
      <c r="CC23" s="450"/>
      <c r="CD23" s="451"/>
      <c r="CE23" s="456"/>
      <c r="CF23" s="452"/>
      <c r="CG23" s="457"/>
      <c r="CH23" s="457"/>
      <c r="CI23" s="458"/>
      <c r="CJ23" s="453"/>
      <c r="CK23" s="457"/>
      <c r="CL23" s="457"/>
      <c r="CM23" s="459"/>
      <c r="CN23" s="460"/>
      <c r="CO23" s="460"/>
      <c r="CP23" s="460"/>
      <c r="CQ23" s="460"/>
      <c r="CR23" s="461"/>
      <c r="CS23" s="460"/>
      <c r="CT23" s="460"/>
      <c r="CU23" s="460"/>
      <c r="CV23" s="462"/>
      <c r="CW23" s="461"/>
      <c r="CX23" s="460"/>
      <c r="CY23" s="460"/>
      <c r="CZ23" s="463"/>
      <c r="DA23" s="461"/>
      <c r="DB23" s="460"/>
      <c r="DC23" s="460"/>
      <c r="DD23" s="460"/>
      <c r="DE23" s="461"/>
      <c r="DF23" s="460"/>
      <c r="DG23" s="460"/>
      <c r="DH23" s="460"/>
      <c r="DI23" s="460"/>
      <c r="DJ23" s="461"/>
      <c r="DK23" s="462"/>
      <c r="DL23" s="460"/>
      <c r="DM23" s="463"/>
      <c r="DN23" s="464"/>
      <c r="DO23" s="465"/>
      <c r="DP23" s="465"/>
      <c r="DQ23" s="460"/>
      <c r="DR23" s="460"/>
      <c r="DS23" s="461"/>
      <c r="DT23" s="460"/>
      <c r="DU23" s="460"/>
      <c r="DV23" s="460"/>
      <c r="DW23" s="460"/>
      <c r="DX23" s="460"/>
      <c r="DY23" s="460"/>
      <c r="DZ23" s="460"/>
      <c r="EA23" s="461"/>
      <c r="EB23" s="460"/>
      <c r="EC23" s="460"/>
      <c r="ED23" s="460"/>
      <c r="EE23" s="462"/>
      <c r="EF23" s="461"/>
      <c r="EG23" s="460"/>
      <c r="EH23" s="460"/>
      <c r="EI23" s="460"/>
      <c r="EJ23" s="461"/>
      <c r="EK23" s="460"/>
      <c r="EL23" s="460"/>
      <c r="EM23" s="460"/>
      <c r="EN23" s="461"/>
      <c r="EO23" s="460"/>
      <c r="EP23" s="460"/>
      <c r="EQ23" s="460"/>
      <c r="ER23" s="463"/>
      <c r="ES23" s="460"/>
      <c r="ET23" s="460"/>
      <c r="EU23" s="460"/>
      <c r="EV23" s="462"/>
      <c r="EW23" s="461"/>
      <c r="EX23" s="460"/>
      <c r="EY23" s="460"/>
      <c r="EZ23" s="463"/>
      <c r="FA23" s="460"/>
      <c r="FB23" s="460"/>
      <c r="FC23" s="460"/>
      <c r="FD23" s="460"/>
      <c r="FE23" s="460"/>
      <c r="FF23" s="461"/>
      <c r="FG23" s="460"/>
      <c r="FH23" s="460"/>
      <c r="FI23" s="463"/>
      <c r="FJ23" s="460"/>
      <c r="FK23" s="462"/>
      <c r="FL23" s="460"/>
      <c r="FM23" s="460"/>
      <c r="FN23" s="461"/>
      <c r="FO23" s="460"/>
      <c r="FP23" s="460"/>
      <c r="FQ23" s="460"/>
      <c r="FR23" s="463"/>
      <c r="FS23" s="460"/>
      <c r="FT23" s="460"/>
      <c r="FU23" s="460"/>
      <c r="FV23" s="460"/>
      <c r="FW23" s="461"/>
      <c r="FX23" s="460"/>
      <c r="FY23" s="460"/>
      <c r="FZ23" s="463"/>
      <c r="GA23" s="461"/>
      <c r="GB23" s="460"/>
      <c r="GC23" s="460"/>
      <c r="GD23" s="460"/>
      <c r="GE23" s="466"/>
      <c r="GJ23" s="468"/>
      <c r="GM23" s="469"/>
      <c r="GS23" s="468"/>
      <c r="GV23" s="469"/>
      <c r="HA23" s="468"/>
      <c r="HE23" s="469"/>
      <c r="HJ23" s="468"/>
      <c r="HM23" s="469"/>
      <c r="HS23" s="468"/>
      <c r="HV23" s="469"/>
      <c r="IA23" s="468"/>
      <c r="IF23" s="468"/>
      <c r="II23" s="469"/>
      <c r="IN23" s="468"/>
      <c r="IR23" s="469"/>
      <c r="IW23" s="468"/>
      <c r="IZ23" s="469"/>
      <c r="JF23" s="468"/>
      <c r="JI23" s="469"/>
      <c r="JN23" s="468"/>
      <c r="JR23" s="469"/>
      <c r="JW23" s="468"/>
      <c r="JZ23" s="469"/>
    </row>
    <row r="24" spans="1:286" ht="20.25" thickTop="1">
      <c r="B24" s="404"/>
      <c r="C24" s="408" t="s">
        <v>1463</v>
      </c>
      <c r="D24" s="409"/>
      <c r="E24" s="410"/>
      <c r="F24" s="411"/>
      <c r="G24" s="411"/>
      <c r="H24" s="411"/>
      <c r="I24" s="412"/>
      <c r="J24" s="413"/>
      <c r="K24" s="411"/>
      <c r="L24" s="411"/>
      <c r="M24" s="412"/>
      <c r="N24" s="414"/>
      <c r="O24" s="411"/>
      <c r="P24" s="411"/>
      <c r="Q24" s="412"/>
      <c r="R24" s="414"/>
      <c r="S24" s="411"/>
      <c r="T24" s="411"/>
      <c r="U24" s="412"/>
      <c r="V24" s="410"/>
      <c r="W24" s="411"/>
      <c r="X24" s="411"/>
      <c r="Y24" s="411"/>
      <c r="Z24" s="412"/>
      <c r="AA24" s="414"/>
      <c r="AB24" s="411"/>
      <c r="AC24" s="411"/>
      <c r="AD24" s="412"/>
      <c r="AE24" s="414"/>
      <c r="AF24" s="411"/>
      <c r="AG24" s="411"/>
      <c r="AH24" s="412"/>
      <c r="AI24" s="414"/>
      <c r="AJ24" s="411"/>
      <c r="AK24" s="415"/>
      <c r="AL24" s="411"/>
      <c r="AM24" s="412"/>
      <c r="AN24" s="414"/>
      <c r="AO24" s="411"/>
      <c r="AP24" s="411"/>
      <c r="AQ24" s="412"/>
      <c r="AR24" s="414"/>
      <c r="AS24" s="411"/>
      <c r="AT24" s="411"/>
      <c r="AU24" s="411"/>
      <c r="AV24" s="412"/>
      <c r="AW24" s="414"/>
      <c r="AX24" s="411"/>
      <c r="AY24" s="411"/>
      <c r="AZ24" s="412"/>
      <c r="BA24" s="414"/>
      <c r="BB24" s="411"/>
      <c r="BC24" s="411"/>
      <c r="BD24" s="412"/>
      <c r="BE24" s="414"/>
      <c r="BF24" s="416"/>
      <c r="BG24" s="416"/>
      <c r="BH24" s="411"/>
      <c r="BI24" s="412"/>
      <c r="BJ24" s="413"/>
      <c r="BK24" s="415"/>
      <c r="BL24" s="411"/>
      <c r="BM24" s="416"/>
      <c r="BN24" s="414"/>
      <c r="BO24" s="411"/>
      <c r="BP24" s="411"/>
      <c r="BQ24" s="412"/>
      <c r="BR24" s="413"/>
      <c r="BS24" s="411"/>
      <c r="BT24" s="411"/>
      <c r="BU24" s="411"/>
      <c r="BV24" s="416"/>
      <c r="BW24" s="414"/>
      <c r="BX24" s="411"/>
      <c r="BY24" s="411"/>
      <c r="BZ24" s="412"/>
      <c r="CA24" s="413"/>
      <c r="CB24" s="411"/>
      <c r="CC24" s="411"/>
      <c r="CD24" s="412"/>
      <c r="CE24" s="417"/>
      <c r="CF24" s="413"/>
      <c r="CG24" s="418"/>
      <c r="CH24" s="418"/>
      <c r="CI24" s="419"/>
      <c r="CJ24" s="414"/>
      <c r="CK24" s="418"/>
      <c r="CL24" s="418"/>
      <c r="CM24" s="420"/>
      <c r="CR24" s="470"/>
      <c r="CS24" s="471"/>
      <c r="CT24" s="471"/>
      <c r="CU24" s="471"/>
      <c r="CV24" s="472"/>
      <c r="CW24" s="470"/>
      <c r="CX24" s="473"/>
      <c r="CY24" s="471"/>
      <c r="CZ24" s="474"/>
      <c r="DA24" s="475"/>
      <c r="DB24" s="471"/>
      <c r="DC24" s="471"/>
      <c r="DD24" s="471"/>
      <c r="DE24" s="470"/>
      <c r="DF24" s="471"/>
      <c r="DG24" s="471"/>
      <c r="DH24" s="471"/>
      <c r="DI24" s="471"/>
      <c r="DJ24" s="470"/>
      <c r="DK24" s="472"/>
      <c r="DL24" s="471"/>
      <c r="DM24" s="474"/>
      <c r="DN24" s="470"/>
      <c r="DO24" s="471"/>
      <c r="DP24" s="471"/>
      <c r="DQ24" s="471"/>
      <c r="DR24" s="471"/>
      <c r="DS24" s="470"/>
      <c r="DT24" s="471"/>
      <c r="DU24" s="471"/>
      <c r="DV24" s="471"/>
      <c r="DW24" s="471"/>
      <c r="DX24" s="471"/>
      <c r="DY24" s="471"/>
      <c r="DZ24" s="471"/>
      <c r="EA24" s="470"/>
      <c r="EB24" s="471"/>
      <c r="EC24" s="471"/>
      <c r="ED24" s="471"/>
      <c r="EE24" s="472"/>
      <c r="EF24" s="470"/>
      <c r="EG24" s="471"/>
      <c r="EH24" s="471"/>
      <c r="EI24" s="471"/>
      <c r="EJ24" s="470"/>
      <c r="EK24" s="471"/>
      <c r="EL24" s="471"/>
      <c r="EM24" s="471"/>
      <c r="EN24" s="470"/>
      <c r="EO24" s="471"/>
      <c r="EP24" s="471"/>
      <c r="EQ24" s="471"/>
      <c r="ER24" s="474"/>
      <c r="ES24" s="471"/>
      <c r="ET24" s="471"/>
      <c r="EU24" s="471"/>
      <c r="EV24" s="472"/>
      <c r="EW24" s="470"/>
      <c r="EX24" s="471"/>
      <c r="EY24" s="471"/>
      <c r="EZ24" s="474"/>
      <c r="FA24" s="471"/>
      <c r="FB24" s="471"/>
      <c r="FC24" s="471"/>
      <c r="FD24" s="471"/>
      <c r="FE24" s="471"/>
      <c r="FF24" s="470"/>
      <c r="FG24" s="471"/>
      <c r="FH24" s="471"/>
      <c r="FI24" s="474"/>
      <c r="FJ24" s="471"/>
      <c r="FK24" s="472"/>
      <c r="FL24" s="471"/>
      <c r="FM24" s="471"/>
      <c r="FN24" s="470"/>
      <c r="FO24" s="471"/>
      <c r="FP24" s="471"/>
      <c r="FQ24" s="471"/>
      <c r="FR24" s="474"/>
      <c r="FS24" s="471"/>
      <c r="FT24" s="471"/>
      <c r="FU24" s="471"/>
      <c r="FV24" s="471"/>
      <c r="FW24" s="470"/>
      <c r="FX24" s="471"/>
      <c r="FY24" s="471"/>
      <c r="FZ24" s="474"/>
      <c r="GA24" s="470"/>
      <c r="GB24" s="471"/>
      <c r="GC24" s="471"/>
      <c r="GD24" s="471"/>
      <c r="GE24" s="476"/>
      <c r="GJ24" s="394"/>
      <c r="GM24" s="403"/>
      <c r="GS24" s="394"/>
      <c r="GV24" s="403"/>
      <c r="HA24" s="394"/>
      <c r="HE24" s="403"/>
      <c r="HJ24" s="394"/>
      <c r="HM24" s="403"/>
      <c r="HS24" s="394"/>
      <c r="HV24" s="403"/>
      <c r="IA24" s="394"/>
      <c r="IF24" s="394"/>
      <c r="II24" s="403"/>
      <c r="IN24" s="394"/>
      <c r="IR24" s="403"/>
      <c r="IW24" s="394"/>
      <c r="IZ24" s="403"/>
      <c r="JF24" s="394"/>
      <c r="JI24" s="403"/>
      <c r="JN24" s="394"/>
      <c r="JR24" s="403"/>
      <c r="JW24" s="394"/>
      <c r="JZ24" s="403"/>
    </row>
    <row r="25" spans="1:286" ht="19.5">
      <c r="B25" s="404"/>
      <c r="C25" s="408" t="s">
        <v>1464</v>
      </c>
      <c r="D25" s="409"/>
      <c r="E25" s="410"/>
      <c r="F25" s="411"/>
      <c r="G25" s="411"/>
      <c r="H25" s="411"/>
      <c r="I25" s="412"/>
      <c r="J25" s="413"/>
      <c r="K25" s="411"/>
      <c r="L25" s="411"/>
      <c r="M25" s="412"/>
      <c r="N25" s="414"/>
      <c r="O25" s="411"/>
      <c r="P25" s="411"/>
      <c r="Q25" s="412"/>
      <c r="R25" s="414"/>
      <c r="S25" s="411"/>
      <c r="T25" s="411"/>
      <c r="U25" s="412"/>
      <c r="V25" s="410"/>
      <c r="W25" s="411"/>
      <c r="X25" s="411"/>
      <c r="Y25" s="411"/>
      <c r="Z25" s="412"/>
      <c r="AA25" s="414"/>
      <c r="AB25" s="411"/>
      <c r="AC25" s="411"/>
      <c r="AD25" s="412"/>
      <c r="AE25" s="414"/>
      <c r="AF25" s="411"/>
      <c r="AG25" s="411"/>
      <c r="AH25" s="412"/>
      <c r="AI25" s="414"/>
      <c r="AJ25" s="411"/>
      <c r="AK25" s="415"/>
      <c r="AL25" s="411"/>
      <c r="AM25" s="412"/>
      <c r="AN25" s="414"/>
      <c r="AO25" s="411"/>
      <c r="AP25" s="411"/>
      <c r="AQ25" s="412"/>
      <c r="AR25" s="414"/>
      <c r="AS25" s="411"/>
      <c r="AT25" s="411"/>
      <c r="AU25" s="411"/>
      <c r="AV25" s="412"/>
      <c r="AW25" s="414"/>
      <c r="AX25" s="411"/>
      <c r="AY25" s="411"/>
      <c r="AZ25" s="412"/>
      <c r="BA25" s="414"/>
      <c r="BB25" s="411"/>
      <c r="BC25" s="411"/>
      <c r="BD25" s="412"/>
      <c r="BE25" s="414"/>
      <c r="BF25" s="416"/>
      <c r="BG25" s="416"/>
      <c r="BH25" s="411"/>
      <c r="BI25" s="412"/>
      <c r="BJ25" s="413"/>
      <c r="BK25" s="415"/>
      <c r="BL25" s="411"/>
      <c r="BM25" s="416"/>
      <c r="BN25" s="414"/>
      <c r="BO25" s="411"/>
      <c r="BP25" s="411"/>
      <c r="BQ25" s="412"/>
      <c r="BR25" s="413"/>
      <c r="BS25" s="411"/>
      <c r="BT25" s="411"/>
      <c r="BU25" s="411"/>
      <c r="BV25" s="416"/>
      <c r="BW25" s="414"/>
      <c r="BX25" s="411"/>
      <c r="BY25" s="411"/>
      <c r="BZ25" s="412"/>
      <c r="CA25" s="413"/>
      <c r="CB25" s="411"/>
      <c r="CC25" s="411"/>
      <c r="CD25" s="412"/>
      <c r="CE25" s="417"/>
      <c r="CF25" s="413"/>
      <c r="CG25" s="418"/>
      <c r="CH25" s="418"/>
      <c r="CI25" s="419"/>
      <c r="CJ25" s="414"/>
      <c r="CK25" s="418"/>
      <c r="CL25" s="477"/>
      <c r="CM25" s="420"/>
      <c r="CR25" s="394"/>
      <c r="CV25" s="395"/>
      <c r="CW25" s="394"/>
      <c r="CZ25" s="403"/>
      <c r="DA25" s="394"/>
      <c r="DE25" s="394"/>
      <c r="DJ25" s="394"/>
      <c r="DK25" s="395"/>
      <c r="DM25" s="403"/>
      <c r="DN25" s="394"/>
      <c r="DS25" s="394"/>
      <c r="EA25" s="394"/>
      <c r="EE25" s="395"/>
      <c r="EF25" s="394"/>
      <c r="EJ25" s="394"/>
      <c r="EN25" s="394"/>
      <c r="ER25" s="403"/>
      <c r="EV25" s="395"/>
      <c r="EW25" s="394"/>
      <c r="EZ25" s="403"/>
      <c r="FF25" s="394"/>
      <c r="FI25" s="403"/>
      <c r="FK25" s="395"/>
      <c r="FN25" s="394"/>
      <c r="FR25" s="403"/>
      <c r="FW25" s="394"/>
      <c r="FZ25" s="403"/>
      <c r="GA25" s="394"/>
      <c r="GE25" s="427"/>
      <c r="GJ25" s="394"/>
      <c r="GM25" s="403"/>
      <c r="GS25" s="394"/>
      <c r="GV25" s="403"/>
      <c r="HA25" s="394"/>
      <c r="HE25" s="403"/>
      <c r="HJ25" s="394"/>
      <c r="HM25" s="403"/>
      <c r="HS25" s="394"/>
      <c r="HV25" s="403"/>
      <c r="IA25" s="394"/>
      <c r="IF25" s="394"/>
      <c r="II25" s="403"/>
      <c r="IN25" s="394"/>
      <c r="IR25" s="403"/>
      <c r="IW25" s="394"/>
      <c r="IZ25" s="403"/>
      <c r="JF25" s="394"/>
      <c r="JI25" s="403"/>
      <c r="JN25" s="394"/>
      <c r="JR25" s="403"/>
      <c r="JW25" s="394"/>
      <c r="JZ25" s="403"/>
    </row>
    <row r="26" spans="1:286" ht="19.5">
      <c r="B26" s="404"/>
      <c r="C26" s="408"/>
      <c r="D26" s="409"/>
      <c r="E26" s="410"/>
      <c r="F26" s="411"/>
      <c r="G26" s="411"/>
      <c r="H26" s="411"/>
      <c r="I26" s="412"/>
      <c r="J26" s="413"/>
      <c r="K26" s="411"/>
      <c r="L26" s="411"/>
      <c r="M26" s="412"/>
      <c r="N26" s="414"/>
      <c r="O26" s="411"/>
      <c r="P26" s="411"/>
      <c r="Q26" s="412"/>
      <c r="R26" s="414"/>
      <c r="S26" s="411"/>
      <c r="T26" s="411"/>
      <c r="U26" s="412"/>
      <c r="V26" s="410"/>
      <c r="W26" s="411"/>
      <c r="X26" s="411"/>
      <c r="Y26" s="411"/>
      <c r="Z26" s="412"/>
      <c r="AA26" s="414"/>
      <c r="AB26" s="411"/>
      <c r="AC26" s="411"/>
      <c r="AD26" s="412"/>
      <c r="AE26" s="414"/>
      <c r="AF26" s="411"/>
      <c r="AG26" s="411"/>
      <c r="AH26" s="412"/>
      <c r="AI26" s="414"/>
      <c r="AJ26" s="411"/>
      <c r="AK26" s="415"/>
      <c r="AL26" s="411"/>
      <c r="AM26" s="412"/>
      <c r="AN26" s="414"/>
      <c r="AO26" s="411"/>
      <c r="AP26" s="411"/>
      <c r="AQ26" s="412"/>
      <c r="AR26" s="414"/>
      <c r="AS26" s="411"/>
      <c r="AT26" s="411"/>
      <c r="AU26" s="411"/>
      <c r="AV26" s="412"/>
      <c r="AW26" s="414"/>
      <c r="AX26" s="411"/>
      <c r="AY26" s="411"/>
      <c r="AZ26" s="412"/>
      <c r="BA26" s="414"/>
      <c r="BB26" s="411"/>
      <c r="BC26" s="411"/>
      <c r="BD26" s="412"/>
      <c r="BE26" s="414"/>
      <c r="BF26" s="416"/>
      <c r="BG26" s="416"/>
      <c r="BH26" s="411"/>
      <c r="BI26" s="412"/>
      <c r="BJ26" s="413"/>
      <c r="BK26" s="415"/>
      <c r="BL26" s="411"/>
      <c r="BM26" s="416"/>
      <c r="BN26" s="414"/>
      <c r="BO26" s="411"/>
      <c r="BP26" s="411"/>
      <c r="BQ26" s="412"/>
      <c r="BR26" s="413"/>
      <c r="BS26" s="411"/>
      <c r="BT26" s="411"/>
      <c r="BU26" s="411"/>
      <c r="BV26" s="416"/>
      <c r="BW26" s="414"/>
      <c r="BX26" s="411"/>
      <c r="BY26" s="411"/>
      <c r="BZ26" s="412"/>
      <c r="CA26" s="413"/>
      <c r="CB26" s="411"/>
      <c r="CC26" s="411"/>
      <c r="CD26" s="412"/>
      <c r="CE26" s="417"/>
      <c r="CF26" s="413"/>
      <c r="CG26" s="418"/>
      <c r="CH26" s="418"/>
      <c r="CI26" s="419"/>
      <c r="CJ26" s="414"/>
      <c r="CK26" s="418"/>
      <c r="CL26" s="477"/>
      <c r="CM26" s="420"/>
      <c r="CR26" s="394"/>
      <c r="CV26" s="395"/>
      <c r="CW26" s="394"/>
      <c r="CZ26" s="403"/>
      <c r="DA26" s="394"/>
      <c r="DE26" s="394"/>
      <c r="DJ26" s="394"/>
      <c r="DK26" s="395"/>
      <c r="DM26" s="403"/>
      <c r="DN26" s="394"/>
      <c r="DS26" s="394"/>
      <c r="EA26" s="394"/>
      <c r="EE26" s="395"/>
      <c r="EF26" s="394"/>
      <c r="EJ26" s="394"/>
      <c r="EN26" s="394"/>
      <c r="ER26" s="403"/>
      <c r="EV26" s="395"/>
      <c r="EW26" s="394"/>
      <c r="EZ26" s="403"/>
      <c r="FF26" s="394"/>
      <c r="FI26" s="403"/>
      <c r="FK26" s="395"/>
      <c r="FN26" s="394"/>
      <c r="FR26" s="403"/>
      <c r="FW26" s="394"/>
      <c r="FZ26" s="403"/>
      <c r="GA26" s="394"/>
      <c r="GE26" s="427"/>
      <c r="GJ26" s="394"/>
      <c r="GM26" s="403"/>
      <c r="GS26" s="394"/>
      <c r="GV26" s="403"/>
      <c r="HA26" s="394"/>
      <c r="HE26" s="403"/>
      <c r="HJ26" s="394"/>
      <c r="HM26" s="403"/>
      <c r="HS26" s="394"/>
      <c r="HV26" s="403"/>
      <c r="IA26" s="394"/>
      <c r="IF26" s="394"/>
      <c r="II26" s="403"/>
      <c r="IN26" s="394"/>
      <c r="IR26" s="403"/>
      <c r="IW26" s="394"/>
      <c r="IZ26" s="403"/>
      <c r="JF26" s="394"/>
      <c r="JI26" s="403"/>
      <c r="JN26" s="394"/>
      <c r="JR26" s="403"/>
      <c r="JW26" s="394"/>
      <c r="JZ26" s="403"/>
    </row>
    <row r="27" spans="1:286" s="460" customFormat="1" ht="20.25" thickBot="1">
      <c r="A27" s="334"/>
      <c r="B27" s="404"/>
      <c r="C27" s="447" t="s">
        <v>1465</v>
      </c>
      <c r="D27" s="478"/>
      <c r="E27" s="479"/>
      <c r="F27" s="480"/>
      <c r="G27" s="480"/>
      <c r="H27" s="480"/>
      <c r="I27" s="481"/>
      <c r="J27" s="482"/>
      <c r="K27" s="480"/>
      <c r="L27" s="480"/>
      <c r="M27" s="481"/>
      <c r="N27" s="483"/>
      <c r="O27" s="480"/>
      <c r="P27" s="480"/>
      <c r="Q27" s="481"/>
      <c r="R27" s="483"/>
      <c r="S27" s="480"/>
      <c r="T27" s="480"/>
      <c r="U27" s="481"/>
      <c r="V27" s="479"/>
      <c r="W27" s="480"/>
      <c r="X27" s="480"/>
      <c r="Y27" s="480"/>
      <c r="Z27" s="481"/>
      <c r="AA27" s="483"/>
      <c r="AB27" s="480"/>
      <c r="AC27" s="480"/>
      <c r="AD27" s="481"/>
      <c r="AE27" s="483"/>
      <c r="AF27" s="480"/>
      <c r="AG27" s="480"/>
      <c r="AH27" s="481"/>
      <c r="AI27" s="483"/>
      <c r="AJ27" s="480"/>
      <c r="AK27" s="484"/>
      <c r="AL27" s="480"/>
      <c r="AM27" s="481"/>
      <c r="AN27" s="483"/>
      <c r="AO27" s="480"/>
      <c r="AP27" s="480"/>
      <c r="AQ27" s="481"/>
      <c r="AR27" s="483"/>
      <c r="AS27" s="480"/>
      <c r="AT27" s="480"/>
      <c r="AU27" s="480"/>
      <c r="AV27" s="481"/>
      <c r="AW27" s="483"/>
      <c r="AX27" s="480"/>
      <c r="AY27" s="480"/>
      <c r="AZ27" s="481"/>
      <c r="BA27" s="483"/>
      <c r="BB27" s="480"/>
      <c r="BC27" s="480"/>
      <c r="BD27" s="481"/>
      <c r="BE27" s="483"/>
      <c r="BF27" s="485"/>
      <c r="BG27" s="485"/>
      <c r="BH27" s="480"/>
      <c r="BI27" s="481"/>
      <c r="BJ27" s="482"/>
      <c r="BK27" s="484"/>
      <c r="BL27" s="480"/>
      <c r="BM27" s="485"/>
      <c r="BN27" s="483"/>
      <c r="BO27" s="480"/>
      <c r="BP27" s="480"/>
      <c r="BQ27" s="481"/>
      <c r="BR27" s="482"/>
      <c r="BS27" s="480"/>
      <c r="BT27" s="480"/>
      <c r="BU27" s="480"/>
      <c r="BV27" s="485"/>
      <c r="BW27" s="483"/>
      <c r="BX27" s="480"/>
      <c r="BY27" s="480"/>
      <c r="BZ27" s="481"/>
      <c r="CA27" s="482"/>
      <c r="CB27" s="480"/>
      <c r="CC27" s="480"/>
      <c r="CD27" s="481"/>
      <c r="CE27" s="486"/>
      <c r="CF27" s="482"/>
      <c r="CG27" s="487"/>
      <c r="CH27" s="487"/>
      <c r="CI27" s="488"/>
      <c r="CJ27" s="483"/>
      <c r="CK27" s="487"/>
      <c r="CL27" s="489"/>
      <c r="CM27" s="490"/>
      <c r="CR27" s="461"/>
      <c r="CV27" s="462"/>
      <c r="CW27" s="461"/>
      <c r="CZ27" s="463"/>
      <c r="DA27" s="461"/>
      <c r="DE27" s="461"/>
      <c r="DJ27" s="461"/>
      <c r="DK27" s="462"/>
      <c r="DM27" s="463"/>
      <c r="DN27" s="461"/>
      <c r="DS27" s="461"/>
      <c r="EA27" s="461"/>
      <c r="EE27" s="462"/>
      <c r="EF27" s="461"/>
      <c r="EJ27" s="461"/>
      <c r="EN27" s="461"/>
      <c r="ER27" s="463"/>
      <c r="EV27" s="462"/>
      <c r="EW27" s="461"/>
      <c r="EZ27" s="463"/>
      <c r="FF27" s="461"/>
      <c r="FI27" s="463"/>
      <c r="FK27" s="462"/>
      <c r="FN27" s="461"/>
      <c r="FR27" s="463"/>
      <c r="FW27" s="461"/>
      <c r="FZ27" s="463"/>
      <c r="GA27" s="461"/>
      <c r="GE27" s="466"/>
      <c r="GJ27" s="461"/>
      <c r="GM27" s="463"/>
      <c r="GS27" s="461"/>
      <c r="GV27" s="463"/>
      <c r="HA27" s="461"/>
      <c r="HE27" s="463"/>
      <c r="HJ27" s="461"/>
      <c r="HM27" s="463"/>
      <c r="HS27" s="461"/>
      <c r="HV27" s="463"/>
      <c r="IA27" s="461"/>
      <c r="IF27" s="461"/>
      <c r="II27" s="463"/>
      <c r="IN27" s="461"/>
      <c r="IR27" s="463"/>
      <c r="IW27" s="461"/>
      <c r="IZ27" s="463"/>
      <c r="JF27" s="461"/>
      <c r="JI27" s="463"/>
      <c r="JN27" s="461"/>
      <c r="JR27" s="463"/>
      <c r="JW27" s="461"/>
      <c r="JZ27" s="463"/>
    </row>
    <row r="28" spans="1:286" ht="20.25" thickTop="1">
      <c r="B28" s="404"/>
      <c r="C28" s="408" t="s">
        <v>1466</v>
      </c>
      <c r="D28" s="409"/>
      <c r="E28" s="410"/>
      <c r="F28" s="411"/>
      <c r="G28" s="411"/>
      <c r="H28" s="411"/>
      <c r="I28" s="412"/>
      <c r="J28" s="413"/>
      <c r="K28" s="411"/>
      <c r="L28" s="411"/>
      <c r="M28" s="412"/>
      <c r="N28" s="414"/>
      <c r="O28" s="411"/>
      <c r="P28" s="411"/>
      <c r="Q28" s="412"/>
      <c r="R28" s="414"/>
      <c r="S28" s="411"/>
      <c r="T28" s="411"/>
      <c r="U28" s="412"/>
      <c r="V28" s="410"/>
      <c r="W28" s="411"/>
      <c r="X28" s="411"/>
      <c r="Y28" s="411"/>
      <c r="Z28" s="412"/>
      <c r="AA28" s="414"/>
      <c r="AB28" s="411"/>
      <c r="AC28" s="411"/>
      <c r="AD28" s="412"/>
      <c r="AE28" s="414"/>
      <c r="AF28" s="411"/>
      <c r="AG28" s="411"/>
      <c r="AH28" s="412"/>
      <c r="AI28" s="414"/>
      <c r="AJ28" s="411"/>
      <c r="AK28" s="415"/>
      <c r="AL28" s="411"/>
      <c r="AM28" s="412"/>
      <c r="AN28" s="414"/>
      <c r="AO28" s="411"/>
      <c r="AP28" s="411"/>
      <c r="AQ28" s="412"/>
      <c r="AR28" s="414"/>
      <c r="AS28" s="411"/>
      <c r="AT28" s="411"/>
      <c r="AU28" s="411"/>
      <c r="AV28" s="412"/>
      <c r="AW28" s="414"/>
      <c r="AX28" s="411"/>
      <c r="AY28" s="411"/>
      <c r="AZ28" s="412"/>
      <c r="BA28" s="414"/>
      <c r="BB28" s="411"/>
      <c r="BC28" s="411"/>
      <c r="BD28" s="412"/>
      <c r="BE28" s="414"/>
      <c r="BF28" s="416"/>
      <c r="BG28" s="416"/>
      <c r="BH28" s="411"/>
      <c r="BI28" s="412"/>
      <c r="BJ28" s="413"/>
      <c r="BK28" s="415"/>
      <c r="BL28" s="411"/>
      <c r="BM28" s="416"/>
      <c r="BN28" s="414"/>
      <c r="BO28" s="411"/>
      <c r="BP28" s="411"/>
      <c r="BQ28" s="412"/>
      <c r="BR28" s="413"/>
      <c r="BS28" s="411"/>
      <c r="BT28" s="411"/>
      <c r="BU28" s="411"/>
      <c r="BV28" s="416"/>
      <c r="BW28" s="414"/>
      <c r="BX28" s="411"/>
      <c r="BY28" s="411"/>
      <c r="BZ28" s="412"/>
      <c r="CA28" s="413"/>
      <c r="CB28" s="411"/>
      <c r="CC28" s="411"/>
      <c r="CD28" s="412"/>
      <c r="CE28" s="417"/>
      <c r="CF28" s="413"/>
      <c r="CG28" s="418"/>
      <c r="CH28" s="418"/>
      <c r="CI28" s="419"/>
      <c r="CJ28" s="414"/>
      <c r="CK28" s="418"/>
      <c r="CL28" s="418"/>
      <c r="CM28" s="420"/>
      <c r="CR28" s="394"/>
      <c r="CV28" s="395"/>
      <c r="CW28" s="394"/>
      <c r="CX28" s="491"/>
      <c r="CZ28" s="403"/>
      <c r="DA28" s="492"/>
      <c r="DB28" s="493"/>
      <c r="DE28" s="394"/>
      <c r="DJ28" s="394"/>
      <c r="DK28" s="395"/>
      <c r="DM28" s="403"/>
      <c r="DN28" s="394"/>
      <c r="DS28" s="394"/>
      <c r="DT28" s="493"/>
      <c r="EA28" s="394"/>
      <c r="EE28" s="395"/>
      <c r="EF28" s="394"/>
      <c r="EJ28" s="394"/>
      <c r="EN28" s="394"/>
      <c r="ER28" s="403"/>
      <c r="EV28" s="395"/>
      <c r="EW28" s="394"/>
      <c r="EZ28" s="403"/>
      <c r="FF28" s="394"/>
      <c r="FI28" s="403"/>
      <c r="FK28" s="395"/>
      <c r="FN28" s="394"/>
      <c r="FR28" s="403"/>
      <c r="FW28" s="394"/>
      <c r="FZ28" s="403"/>
      <c r="GA28" s="394"/>
      <c r="GE28" s="427"/>
      <c r="GJ28" s="394"/>
      <c r="GM28" s="403"/>
      <c r="GS28" s="394"/>
      <c r="GV28" s="403"/>
      <c r="HA28" s="394"/>
      <c r="HE28" s="403"/>
      <c r="HJ28" s="394"/>
      <c r="HM28" s="403"/>
      <c r="HS28" s="394"/>
      <c r="HV28" s="403"/>
      <c r="IA28" s="394"/>
      <c r="IF28" s="394"/>
      <c r="II28" s="403"/>
      <c r="IN28" s="394"/>
      <c r="IR28" s="403"/>
      <c r="IW28" s="394"/>
      <c r="IZ28" s="403"/>
      <c r="JF28" s="394"/>
      <c r="JI28" s="403"/>
      <c r="JN28" s="394"/>
      <c r="JR28" s="403"/>
      <c r="JW28" s="394"/>
      <c r="JZ28" s="403"/>
    </row>
    <row r="29" spans="1:286" ht="19.5">
      <c r="B29" s="404"/>
      <c r="C29" s="408" t="s">
        <v>1467</v>
      </c>
      <c r="D29" s="409" t="s">
        <v>1468</v>
      </c>
      <c r="E29" s="410"/>
      <c r="F29" s="411"/>
      <c r="G29" s="411"/>
      <c r="H29" s="411"/>
      <c r="I29" s="412"/>
      <c r="J29" s="413"/>
      <c r="K29" s="411"/>
      <c r="L29" s="411"/>
      <c r="M29" s="412"/>
      <c r="N29" s="414"/>
      <c r="O29" s="411"/>
      <c r="P29" s="411"/>
      <c r="Q29" s="412"/>
      <c r="R29" s="414"/>
      <c r="S29" s="411"/>
      <c r="T29" s="411"/>
      <c r="U29" s="412"/>
      <c r="V29" s="410"/>
      <c r="W29" s="411"/>
      <c r="X29" s="411"/>
      <c r="Y29" s="411"/>
      <c r="Z29" s="412"/>
      <c r="AA29" s="414"/>
      <c r="AB29" s="411"/>
      <c r="AC29" s="411"/>
      <c r="AD29" s="412"/>
      <c r="AE29" s="414"/>
      <c r="AF29" s="411"/>
      <c r="AG29" s="411"/>
      <c r="AH29" s="412"/>
      <c r="AI29" s="414"/>
      <c r="AJ29" s="411"/>
      <c r="AK29" s="415"/>
      <c r="AL29" s="411"/>
      <c r="AM29" s="412"/>
      <c r="AN29" s="414"/>
      <c r="AO29" s="411"/>
      <c r="AP29" s="411"/>
      <c r="AQ29" s="412"/>
      <c r="AR29" s="414"/>
      <c r="AS29" s="411"/>
      <c r="AT29" s="411"/>
      <c r="AU29" s="411"/>
      <c r="AV29" s="412"/>
      <c r="AW29" s="414"/>
      <c r="AX29" s="411"/>
      <c r="AY29" s="411"/>
      <c r="AZ29" s="412"/>
      <c r="BA29" s="414"/>
      <c r="BB29" s="411"/>
      <c r="BC29" s="411"/>
      <c r="BD29" s="412"/>
      <c r="BE29" s="414"/>
      <c r="BF29" s="416"/>
      <c r="BG29" s="416"/>
      <c r="BH29" s="411"/>
      <c r="BI29" s="412"/>
      <c r="BJ29" s="413"/>
      <c r="BK29" s="415"/>
      <c r="BL29" s="411"/>
      <c r="BM29" s="416"/>
      <c r="BN29" s="414"/>
      <c r="BO29" s="411"/>
      <c r="BP29" s="411"/>
      <c r="BQ29" s="412"/>
      <c r="BR29" s="413"/>
      <c r="BS29" s="411"/>
      <c r="BT29" s="411"/>
      <c r="BU29" s="411"/>
      <c r="BV29" s="416"/>
      <c r="BW29" s="414"/>
      <c r="BX29" s="411"/>
      <c r="BY29" s="411"/>
      <c r="BZ29" s="412"/>
      <c r="CA29" s="413"/>
      <c r="CB29" s="411"/>
      <c r="CC29" s="411"/>
      <c r="CD29" s="412"/>
      <c r="CE29" s="417"/>
      <c r="CF29" s="413"/>
      <c r="CG29" s="418"/>
      <c r="CH29" s="418"/>
      <c r="CI29" s="419"/>
      <c r="CJ29" s="414"/>
      <c r="CK29" s="418"/>
      <c r="CL29" s="418"/>
      <c r="CM29" s="420"/>
      <c r="CR29" s="394"/>
      <c r="CV29" s="395"/>
      <c r="CW29" s="394"/>
      <c r="CZ29" s="403"/>
      <c r="DA29" s="394"/>
      <c r="DE29" s="394"/>
      <c r="DJ29" s="394"/>
      <c r="DK29" s="395"/>
      <c r="DM29" s="403"/>
      <c r="DN29" s="394"/>
      <c r="DS29" s="394"/>
      <c r="EA29" s="394"/>
      <c r="EE29" s="395"/>
      <c r="EF29" s="394"/>
      <c r="EJ29" s="394"/>
      <c r="EN29" s="394"/>
      <c r="ER29" s="403"/>
      <c r="EV29" s="395"/>
      <c r="EW29" s="394"/>
      <c r="EZ29" s="403"/>
      <c r="FF29" s="394"/>
      <c r="FI29" s="403"/>
      <c r="FK29" s="395"/>
      <c r="FN29" s="394"/>
      <c r="FR29" s="403"/>
      <c r="FW29" s="394"/>
      <c r="FZ29" s="403"/>
      <c r="GA29" s="394"/>
      <c r="GE29" s="427"/>
      <c r="GJ29" s="394"/>
      <c r="GM29" s="403"/>
      <c r="GS29" s="394"/>
      <c r="GV29" s="403"/>
      <c r="HA29" s="394"/>
      <c r="HE29" s="403"/>
      <c r="HJ29" s="394"/>
      <c r="HM29" s="403"/>
      <c r="HS29" s="394"/>
      <c r="HV29" s="403"/>
      <c r="IA29" s="394"/>
      <c r="IF29" s="394"/>
      <c r="II29" s="403"/>
      <c r="IN29" s="394"/>
      <c r="IR29" s="403"/>
      <c r="IW29" s="394"/>
      <c r="IZ29" s="403"/>
      <c r="JF29" s="394"/>
      <c r="JI29" s="403"/>
      <c r="JN29" s="394"/>
      <c r="JR29" s="403"/>
      <c r="JW29" s="394"/>
      <c r="JZ29" s="403"/>
    </row>
    <row r="30" spans="1:286" ht="19.5">
      <c r="B30" s="404"/>
      <c r="C30" s="408"/>
      <c r="D30" s="409"/>
      <c r="E30" s="410"/>
      <c r="F30" s="411"/>
      <c r="G30" s="411"/>
      <c r="H30" s="411"/>
      <c r="I30" s="412"/>
      <c r="J30" s="413"/>
      <c r="K30" s="411"/>
      <c r="L30" s="411"/>
      <c r="M30" s="412"/>
      <c r="N30" s="414"/>
      <c r="O30" s="411"/>
      <c r="P30" s="411"/>
      <c r="Q30" s="412"/>
      <c r="R30" s="414"/>
      <c r="S30" s="411"/>
      <c r="T30" s="411"/>
      <c r="U30" s="412"/>
      <c r="V30" s="410"/>
      <c r="W30" s="411"/>
      <c r="X30" s="411"/>
      <c r="Y30" s="411"/>
      <c r="Z30" s="412"/>
      <c r="AA30" s="414"/>
      <c r="AB30" s="411"/>
      <c r="AC30" s="411"/>
      <c r="AD30" s="412"/>
      <c r="AE30" s="414"/>
      <c r="AF30" s="411"/>
      <c r="AG30" s="411"/>
      <c r="AH30" s="412"/>
      <c r="AI30" s="414"/>
      <c r="AJ30" s="411"/>
      <c r="AK30" s="415"/>
      <c r="AL30" s="411"/>
      <c r="AM30" s="412"/>
      <c r="AN30" s="414"/>
      <c r="AO30" s="411"/>
      <c r="AP30" s="411"/>
      <c r="AQ30" s="412"/>
      <c r="AR30" s="414"/>
      <c r="AS30" s="411"/>
      <c r="AT30" s="411"/>
      <c r="AU30" s="411"/>
      <c r="AV30" s="412"/>
      <c r="AW30" s="414"/>
      <c r="AX30" s="411"/>
      <c r="AY30" s="411"/>
      <c r="AZ30" s="412"/>
      <c r="BA30" s="414"/>
      <c r="BB30" s="411"/>
      <c r="BC30" s="411"/>
      <c r="BD30" s="412"/>
      <c r="BE30" s="414"/>
      <c r="BF30" s="416"/>
      <c r="BG30" s="416"/>
      <c r="BH30" s="411"/>
      <c r="BI30" s="412"/>
      <c r="BJ30" s="413"/>
      <c r="BK30" s="415"/>
      <c r="BL30" s="411"/>
      <c r="BM30" s="416"/>
      <c r="BN30" s="414"/>
      <c r="BO30" s="411"/>
      <c r="BP30" s="411"/>
      <c r="BQ30" s="412"/>
      <c r="BR30" s="413"/>
      <c r="BS30" s="411"/>
      <c r="BT30" s="411"/>
      <c r="BU30" s="411"/>
      <c r="BV30" s="416"/>
      <c r="BW30" s="414"/>
      <c r="BX30" s="411"/>
      <c r="BY30" s="411"/>
      <c r="BZ30" s="412"/>
      <c r="CA30" s="413"/>
      <c r="CB30" s="411"/>
      <c r="CC30" s="411"/>
      <c r="CD30" s="412"/>
      <c r="CE30" s="417"/>
      <c r="CF30" s="413"/>
      <c r="CG30" s="418"/>
      <c r="CH30" s="418"/>
      <c r="CI30" s="419"/>
      <c r="CJ30" s="414"/>
      <c r="CK30" s="418"/>
      <c r="CL30" s="418"/>
      <c r="CM30" s="420"/>
      <c r="CR30" s="394"/>
      <c r="CV30" s="395"/>
      <c r="CW30" s="394"/>
      <c r="CZ30" s="403"/>
      <c r="DA30" s="394"/>
      <c r="DE30" s="394"/>
      <c r="DJ30" s="394"/>
      <c r="DK30" s="395"/>
      <c r="DM30" s="403"/>
      <c r="DN30" s="394"/>
      <c r="DS30" s="394"/>
      <c r="EA30" s="394"/>
      <c r="EE30" s="395"/>
      <c r="EF30" s="394"/>
      <c r="EJ30" s="394"/>
      <c r="EN30" s="394"/>
      <c r="ER30" s="403"/>
      <c r="EV30" s="395"/>
      <c r="EW30" s="394"/>
      <c r="EZ30" s="403"/>
      <c r="FF30" s="394"/>
      <c r="FI30" s="403"/>
      <c r="FK30" s="395"/>
      <c r="FN30" s="394"/>
      <c r="FR30" s="403"/>
      <c r="FW30" s="394"/>
      <c r="FZ30" s="403"/>
      <c r="GA30" s="394"/>
      <c r="GE30" s="427"/>
      <c r="GJ30" s="394"/>
      <c r="GM30" s="403"/>
      <c r="GS30" s="394"/>
      <c r="GV30" s="403"/>
      <c r="HA30" s="394"/>
      <c r="HE30" s="403"/>
      <c r="HJ30" s="394"/>
      <c r="HM30" s="403"/>
      <c r="HS30" s="394"/>
      <c r="HV30" s="403"/>
      <c r="IA30" s="394"/>
      <c r="IF30" s="394"/>
      <c r="II30" s="403"/>
      <c r="IN30" s="394"/>
      <c r="IR30" s="403"/>
      <c r="IW30" s="394"/>
      <c r="IZ30" s="403"/>
      <c r="JF30" s="394"/>
      <c r="JI30" s="403"/>
      <c r="JN30" s="394"/>
      <c r="JR30" s="403"/>
      <c r="JW30" s="394"/>
      <c r="JZ30" s="403"/>
    </row>
    <row r="31" spans="1:286" ht="19.5">
      <c r="B31" s="404"/>
      <c r="C31" s="408"/>
      <c r="D31" s="409"/>
      <c r="E31" s="410"/>
      <c r="F31" s="411"/>
      <c r="G31" s="411"/>
      <c r="H31" s="411"/>
      <c r="I31" s="412"/>
      <c r="J31" s="413"/>
      <c r="K31" s="411"/>
      <c r="L31" s="411"/>
      <c r="M31" s="412"/>
      <c r="N31" s="414"/>
      <c r="O31" s="411"/>
      <c r="P31" s="411"/>
      <c r="Q31" s="412"/>
      <c r="R31" s="414"/>
      <c r="S31" s="411"/>
      <c r="T31" s="411"/>
      <c r="U31" s="412"/>
      <c r="V31" s="410"/>
      <c r="W31" s="411"/>
      <c r="X31" s="411"/>
      <c r="Y31" s="411"/>
      <c r="Z31" s="412"/>
      <c r="AA31" s="414"/>
      <c r="AB31" s="411"/>
      <c r="AC31" s="411"/>
      <c r="AD31" s="412"/>
      <c r="AE31" s="414"/>
      <c r="AF31" s="411"/>
      <c r="AG31" s="411"/>
      <c r="AH31" s="412"/>
      <c r="AI31" s="414"/>
      <c r="AJ31" s="411"/>
      <c r="AK31" s="415"/>
      <c r="AL31" s="411"/>
      <c r="AM31" s="412"/>
      <c r="AN31" s="414"/>
      <c r="AO31" s="411"/>
      <c r="AP31" s="411"/>
      <c r="AQ31" s="412"/>
      <c r="AR31" s="414"/>
      <c r="AS31" s="411"/>
      <c r="AT31" s="411"/>
      <c r="AU31" s="411"/>
      <c r="AV31" s="412"/>
      <c r="AW31" s="414"/>
      <c r="AX31" s="411"/>
      <c r="AY31" s="411"/>
      <c r="AZ31" s="412"/>
      <c r="BA31" s="414"/>
      <c r="BB31" s="411"/>
      <c r="BC31" s="411"/>
      <c r="BD31" s="412"/>
      <c r="BE31" s="414"/>
      <c r="BF31" s="416"/>
      <c r="BG31" s="416"/>
      <c r="BH31" s="411"/>
      <c r="BI31" s="412"/>
      <c r="BJ31" s="413"/>
      <c r="BK31" s="415"/>
      <c r="BL31" s="411"/>
      <c r="BM31" s="416"/>
      <c r="BN31" s="414"/>
      <c r="BO31" s="411"/>
      <c r="BP31" s="411"/>
      <c r="BQ31" s="412"/>
      <c r="BR31" s="413"/>
      <c r="BS31" s="411"/>
      <c r="BT31" s="411"/>
      <c r="BU31" s="411"/>
      <c r="BV31" s="416"/>
      <c r="BW31" s="414"/>
      <c r="BX31" s="411"/>
      <c r="BY31" s="411"/>
      <c r="BZ31" s="412"/>
      <c r="CA31" s="413"/>
      <c r="CB31" s="411"/>
      <c r="CC31" s="411"/>
      <c r="CD31" s="412"/>
      <c r="CE31" s="417"/>
      <c r="CF31" s="413"/>
      <c r="CG31" s="418"/>
      <c r="CH31" s="418"/>
      <c r="CI31" s="419"/>
      <c r="CJ31" s="414"/>
      <c r="CK31" s="418"/>
      <c r="CL31" s="418"/>
      <c r="CM31" s="420"/>
      <c r="CR31" s="394"/>
      <c r="CV31" s="395"/>
      <c r="CW31" s="394"/>
      <c r="CZ31" s="403"/>
      <c r="DA31" s="394"/>
      <c r="DE31" s="394"/>
      <c r="DJ31" s="394"/>
      <c r="DK31" s="395"/>
      <c r="DM31" s="403"/>
      <c r="DN31" s="394"/>
      <c r="DS31" s="394"/>
      <c r="EA31" s="394"/>
      <c r="EE31" s="395"/>
      <c r="EF31" s="394"/>
      <c r="EJ31" s="394"/>
      <c r="EN31" s="394"/>
      <c r="ER31" s="403"/>
      <c r="EV31" s="395"/>
      <c r="EW31" s="394"/>
      <c r="EZ31" s="403"/>
      <c r="FF31" s="394"/>
      <c r="FI31" s="403"/>
      <c r="FK31" s="395"/>
      <c r="FN31" s="394"/>
      <c r="FR31" s="403"/>
      <c r="FW31" s="394"/>
      <c r="FZ31" s="403"/>
      <c r="GA31" s="394"/>
      <c r="GE31" s="427"/>
      <c r="GJ31" s="394"/>
      <c r="GM31" s="403"/>
      <c r="GS31" s="394"/>
      <c r="GV31" s="403"/>
      <c r="HA31" s="394"/>
      <c r="HE31" s="403"/>
      <c r="HJ31" s="394"/>
      <c r="HM31" s="403"/>
      <c r="HS31" s="394"/>
      <c r="HV31" s="403"/>
      <c r="IA31" s="394"/>
      <c r="IF31" s="394"/>
      <c r="II31" s="403"/>
      <c r="IN31" s="394"/>
      <c r="IR31" s="403"/>
      <c r="IW31" s="394"/>
      <c r="IZ31" s="403"/>
      <c r="JF31" s="394"/>
      <c r="JI31" s="403"/>
      <c r="JN31" s="394"/>
      <c r="JR31" s="403"/>
      <c r="JW31" s="394"/>
      <c r="JZ31" s="403"/>
    </row>
    <row r="32" spans="1:286" s="460" customFormat="1" ht="20.25" thickBot="1">
      <c r="A32" s="334"/>
      <c r="B32" s="404"/>
      <c r="C32" s="447" t="s">
        <v>1469</v>
      </c>
      <c r="D32" s="478" t="s">
        <v>1470</v>
      </c>
      <c r="E32" s="479"/>
      <c r="F32" s="480"/>
      <c r="G32" s="480"/>
      <c r="H32" s="480"/>
      <c r="I32" s="481"/>
      <c r="J32" s="482"/>
      <c r="K32" s="480"/>
      <c r="L32" s="480"/>
      <c r="M32" s="481"/>
      <c r="N32" s="483"/>
      <c r="O32" s="480"/>
      <c r="P32" s="480"/>
      <c r="Q32" s="481"/>
      <c r="R32" s="483"/>
      <c r="S32" s="480"/>
      <c r="T32" s="480"/>
      <c r="U32" s="481"/>
      <c r="V32" s="479"/>
      <c r="W32" s="480"/>
      <c r="X32" s="480"/>
      <c r="Y32" s="480"/>
      <c r="Z32" s="481"/>
      <c r="AA32" s="483"/>
      <c r="AB32" s="480"/>
      <c r="AC32" s="480"/>
      <c r="AD32" s="481"/>
      <c r="AE32" s="483"/>
      <c r="AF32" s="480"/>
      <c r="AG32" s="480"/>
      <c r="AH32" s="481"/>
      <c r="AI32" s="483"/>
      <c r="AJ32" s="480"/>
      <c r="AK32" s="484"/>
      <c r="AL32" s="480"/>
      <c r="AM32" s="481"/>
      <c r="AN32" s="483"/>
      <c r="AO32" s="480"/>
      <c r="AP32" s="480"/>
      <c r="AQ32" s="481"/>
      <c r="AR32" s="483"/>
      <c r="AS32" s="480"/>
      <c r="AT32" s="480"/>
      <c r="AU32" s="480"/>
      <c r="AV32" s="481"/>
      <c r="AW32" s="483"/>
      <c r="AX32" s="480"/>
      <c r="AY32" s="480"/>
      <c r="AZ32" s="481"/>
      <c r="BA32" s="483"/>
      <c r="BB32" s="480"/>
      <c r="BC32" s="480"/>
      <c r="BD32" s="481"/>
      <c r="BE32" s="483"/>
      <c r="BF32" s="485"/>
      <c r="BG32" s="485"/>
      <c r="BH32" s="480"/>
      <c r="BI32" s="481"/>
      <c r="BJ32" s="482"/>
      <c r="BK32" s="484"/>
      <c r="BL32" s="480"/>
      <c r="BM32" s="485"/>
      <c r="BN32" s="483"/>
      <c r="BO32" s="480"/>
      <c r="BP32" s="480"/>
      <c r="BQ32" s="481"/>
      <c r="BR32" s="482"/>
      <c r="BS32" s="480"/>
      <c r="BT32" s="480"/>
      <c r="BU32" s="480"/>
      <c r="BV32" s="485"/>
      <c r="BW32" s="483"/>
      <c r="BX32" s="480"/>
      <c r="BY32" s="480"/>
      <c r="BZ32" s="481"/>
      <c r="CA32" s="482"/>
      <c r="CB32" s="480"/>
      <c r="CC32" s="480"/>
      <c r="CD32" s="481"/>
      <c r="CE32" s="486"/>
      <c r="CF32" s="482"/>
      <c r="CG32" s="487"/>
      <c r="CH32" s="487"/>
      <c r="CI32" s="488"/>
      <c r="CJ32" s="483"/>
      <c r="CK32" s="487"/>
      <c r="CL32" s="487"/>
      <c r="CM32" s="490"/>
      <c r="CR32" s="461"/>
      <c r="CV32" s="462"/>
      <c r="CW32" s="461"/>
      <c r="CZ32" s="463"/>
      <c r="DA32" s="461"/>
      <c r="DE32" s="461"/>
      <c r="DJ32" s="461"/>
      <c r="DK32" s="462"/>
      <c r="DM32" s="463"/>
      <c r="DN32" s="461"/>
      <c r="DS32" s="461"/>
      <c r="EA32" s="461"/>
      <c r="EE32" s="462"/>
      <c r="EF32" s="461"/>
      <c r="EJ32" s="461"/>
      <c r="EN32" s="461"/>
      <c r="ER32" s="463"/>
      <c r="EV32" s="462"/>
      <c r="EW32" s="461"/>
      <c r="EZ32" s="463"/>
      <c r="FF32" s="461"/>
      <c r="FI32" s="463"/>
      <c r="FK32" s="462"/>
      <c r="FN32" s="461"/>
      <c r="FR32" s="463"/>
      <c r="FW32" s="461"/>
      <c r="FZ32" s="463"/>
      <c r="GA32" s="461"/>
      <c r="GE32" s="466"/>
      <c r="GJ32" s="461"/>
      <c r="GM32" s="463"/>
      <c r="GS32" s="461"/>
      <c r="GV32" s="463"/>
      <c r="HA32" s="461"/>
      <c r="HE32" s="463"/>
      <c r="HJ32" s="461"/>
      <c r="HM32" s="463"/>
      <c r="HS32" s="461"/>
      <c r="HV32" s="463"/>
      <c r="IA32" s="461"/>
      <c r="IF32" s="461"/>
      <c r="II32" s="463"/>
      <c r="IN32" s="461"/>
      <c r="IR32" s="463"/>
      <c r="IW32" s="461"/>
      <c r="IZ32" s="463"/>
      <c r="JF32" s="461"/>
      <c r="JI32" s="463"/>
      <c r="JN32" s="461"/>
      <c r="JR32" s="463"/>
      <c r="JW32" s="461"/>
      <c r="JZ32" s="463"/>
    </row>
    <row r="33" spans="1:286" ht="20.25" thickTop="1">
      <c r="B33" s="404"/>
      <c r="C33" s="408" t="s">
        <v>1471</v>
      </c>
      <c r="D33" s="409" t="s">
        <v>1472</v>
      </c>
      <c r="E33" s="410"/>
      <c r="F33" s="411"/>
      <c r="G33" s="411"/>
      <c r="H33" s="411"/>
      <c r="I33" s="412"/>
      <c r="J33" s="413"/>
      <c r="K33" s="411"/>
      <c r="L33" s="411"/>
      <c r="M33" s="412"/>
      <c r="N33" s="414"/>
      <c r="O33" s="411"/>
      <c r="P33" s="411"/>
      <c r="Q33" s="412"/>
      <c r="R33" s="414"/>
      <c r="S33" s="411"/>
      <c r="T33" s="411"/>
      <c r="U33" s="412"/>
      <c r="V33" s="410"/>
      <c r="W33" s="411"/>
      <c r="X33" s="411"/>
      <c r="Y33" s="411"/>
      <c r="Z33" s="412"/>
      <c r="AA33" s="414"/>
      <c r="AB33" s="411"/>
      <c r="AC33" s="411"/>
      <c r="AD33" s="412"/>
      <c r="AE33" s="414"/>
      <c r="AF33" s="411"/>
      <c r="AG33" s="411"/>
      <c r="AH33" s="412"/>
      <c r="AI33" s="414"/>
      <c r="AJ33" s="411"/>
      <c r="AK33" s="415"/>
      <c r="AL33" s="411"/>
      <c r="AM33" s="412"/>
      <c r="AN33" s="414"/>
      <c r="AO33" s="411"/>
      <c r="AP33" s="411"/>
      <c r="AQ33" s="412"/>
      <c r="AR33" s="414"/>
      <c r="AS33" s="411"/>
      <c r="AT33" s="411"/>
      <c r="AU33" s="411"/>
      <c r="AV33" s="412"/>
      <c r="AW33" s="414"/>
      <c r="AX33" s="411"/>
      <c r="AY33" s="411"/>
      <c r="AZ33" s="412"/>
      <c r="BA33" s="414"/>
      <c r="BB33" s="411"/>
      <c r="BC33" s="411"/>
      <c r="BD33" s="412"/>
      <c r="BE33" s="414"/>
      <c r="BF33" s="416"/>
      <c r="BG33" s="416"/>
      <c r="BH33" s="411"/>
      <c r="BI33" s="412"/>
      <c r="BJ33" s="413"/>
      <c r="BK33" s="415"/>
      <c r="BL33" s="411"/>
      <c r="BM33" s="416"/>
      <c r="BN33" s="414"/>
      <c r="BO33" s="411"/>
      <c r="BP33" s="411"/>
      <c r="BQ33" s="412"/>
      <c r="BR33" s="413"/>
      <c r="BS33" s="411"/>
      <c r="BT33" s="411"/>
      <c r="BU33" s="411"/>
      <c r="BV33" s="416"/>
      <c r="BW33" s="414"/>
      <c r="BX33" s="411"/>
      <c r="BY33" s="411"/>
      <c r="BZ33" s="412"/>
      <c r="CA33" s="493" t="s">
        <v>1473</v>
      </c>
      <c r="CB33" s="411"/>
      <c r="CC33" s="411"/>
      <c r="CD33" s="412"/>
      <c r="CE33" s="417"/>
      <c r="CF33" s="413"/>
      <c r="CG33" s="418"/>
      <c r="CH33" s="418"/>
      <c r="CI33" s="419"/>
      <c r="CJ33" s="414"/>
      <c r="CK33" s="418"/>
      <c r="CL33" s="418"/>
      <c r="CM33" s="420"/>
      <c r="CR33" s="394"/>
      <c r="CU33" s="493"/>
      <c r="CV33" s="395"/>
      <c r="CW33" s="394"/>
      <c r="CZ33" s="474"/>
      <c r="DA33" s="470"/>
      <c r="DB33" s="471"/>
      <c r="DC33" s="471"/>
      <c r="DD33" s="471"/>
      <c r="DE33" s="470"/>
      <c r="DF33" s="471"/>
      <c r="DG33" s="471"/>
      <c r="DH33" s="471"/>
      <c r="DI33" s="471"/>
      <c r="DJ33" s="470"/>
      <c r="DK33" s="472"/>
      <c r="DL33" s="471"/>
      <c r="DM33" s="474"/>
      <c r="DN33" s="470"/>
      <c r="DO33" s="471"/>
      <c r="DP33" s="471"/>
      <c r="DQ33" s="471"/>
      <c r="DR33" s="471"/>
      <c r="DS33" s="470"/>
      <c r="DT33" s="471"/>
      <c r="DU33" s="471"/>
      <c r="DV33" s="471"/>
      <c r="DW33" s="471"/>
      <c r="DX33" s="471"/>
      <c r="DY33" s="471"/>
      <c r="DZ33" s="471"/>
      <c r="EA33" s="470"/>
      <c r="EB33" s="471"/>
      <c r="EC33" s="471"/>
      <c r="ED33" s="471"/>
      <c r="EE33" s="472"/>
      <c r="EF33" s="470"/>
      <c r="EG33" s="471"/>
      <c r="EH33" s="471"/>
      <c r="EI33" s="471"/>
      <c r="EJ33" s="470"/>
      <c r="EK33" s="471"/>
      <c r="EL33" s="471"/>
      <c r="EM33" s="471"/>
      <c r="EN33" s="470"/>
      <c r="EO33" s="471"/>
      <c r="EP33" s="471"/>
      <c r="EQ33" s="471"/>
      <c r="ER33" s="474"/>
      <c r="ES33" s="471"/>
      <c r="ET33" s="471"/>
      <c r="EU33" s="471"/>
      <c r="EV33" s="472"/>
      <c r="EW33" s="470"/>
      <c r="EX33" s="471"/>
      <c r="EY33" s="471"/>
      <c r="EZ33" s="474"/>
      <c r="FA33" s="471"/>
      <c r="FB33" s="471"/>
      <c r="FC33" s="471"/>
      <c r="FD33" s="471"/>
      <c r="FE33" s="471"/>
      <c r="FF33" s="470"/>
      <c r="FG33" s="471"/>
      <c r="FH33" s="471"/>
      <c r="FI33" s="474"/>
      <c r="FJ33" s="471"/>
      <c r="FK33" s="472"/>
      <c r="FL33" s="471"/>
      <c r="FM33" s="471"/>
      <c r="FN33" s="470"/>
      <c r="FO33" s="471"/>
      <c r="FP33" s="471"/>
      <c r="FQ33" s="471"/>
      <c r="FR33" s="474"/>
      <c r="FS33" s="471"/>
      <c r="FT33" s="471"/>
      <c r="FU33" s="471"/>
      <c r="FV33" s="471"/>
      <c r="FW33" s="470"/>
      <c r="FX33" s="471"/>
      <c r="FY33" s="471"/>
      <c r="FZ33" s="474"/>
      <c r="GA33" s="470"/>
      <c r="GB33" s="471"/>
      <c r="GC33" s="471"/>
      <c r="GD33" s="471"/>
      <c r="GE33" s="476"/>
      <c r="GJ33" s="394"/>
      <c r="GM33" s="403"/>
      <c r="GS33" s="394"/>
      <c r="GV33" s="403"/>
      <c r="HA33" s="394"/>
      <c r="HE33" s="403"/>
      <c r="HJ33" s="394"/>
      <c r="HM33" s="403"/>
      <c r="HS33" s="394"/>
      <c r="HV33" s="403"/>
      <c r="IA33" s="394"/>
      <c r="IF33" s="394"/>
      <c r="II33" s="403"/>
      <c r="IN33" s="394"/>
      <c r="IR33" s="403"/>
      <c r="IW33" s="394"/>
      <c r="IZ33" s="403"/>
      <c r="JF33" s="394"/>
      <c r="JI33" s="403"/>
      <c r="JN33" s="394"/>
      <c r="JR33" s="403"/>
      <c r="JW33" s="394"/>
      <c r="JZ33" s="403"/>
    </row>
    <row r="34" spans="1:286" ht="19.5">
      <c r="B34" s="404"/>
      <c r="C34" s="408" t="s">
        <v>1474</v>
      </c>
      <c r="D34" s="409" t="s">
        <v>1470</v>
      </c>
      <c r="E34" s="410"/>
      <c r="F34" s="411"/>
      <c r="G34" s="411"/>
      <c r="H34" s="411"/>
      <c r="I34" s="412"/>
      <c r="J34" s="413"/>
      <c r="K34" s="411"/>
      <c r="L34" s="411"/>
      <c r="M34" s="412"/>
      <c r="N34" s="414"/>
      <c r="O34" s="411"/>
      <c r="P34" s="411"/>
      <c r="Q34" s="412"/>
      <c r="R34" s="414"/>
      <c r="S34" s="411"/>
      <c r="T34" s="411"/>
      <c r="U34" s="412"/>
      <c r="V34" s="410"/>
      <c r="W34" s="411"/>
      <c r="X34" s="411"/>
      <c r="Y34" s="411"/>
      <c r="Z34" s="412"/>
      <c r="AA34" s="414"/>
      <c r="AB34" s="411"/>
      <c r="AC34" s="411"/>
      <c r="AD34" s="412"/>
      <c r="AE34" s="414"/>
      <c r="AF34" s="411"/>
      <c r="AG34" s="411"/>
      <c r="AH34" s="412"/>
      <c r="AI34" s="414"/>
      <c r="AJ34" s="411"/>
      <c r="AK34" s="415"/>
      <c r="AL34" s="411"/>
      <c r="AM34" s="412"/>
      <c r="AN34" s="414"/>
      <c r="AO34" s="411"/>
      <c r="AP34" s="411"/>
      <c r="AQ34" s="412"/>
      <c r="AR34" s="414"/>
      <c r="AS34" s="411"/>
      <c r="AT34" s="411"/>
      <c r="AU34" s="411"/>
      <c r="AV34" s="412"/>
      <c r="AW34" s="414"/>
      <c r="AX34" s="411"/>
      <c r="AY34" s="411"/>
      <c r="AZ34" s="412"/>
      <c r="BA34" s="414"/>
      <c r="BB34" s="411"/>
      <c r="BC34" s="411"/>
      <c r="BD34" s="412"/>
      <c r="BE34" s="414"/>
      <c r="BF34" s="416"/>
      <c r="BG34" s="416"/>
      <c r="BH34" s="411"/>
      <c r="BI34" s="412"/>
      <c r="BJ34" s="413"/>
      <c r="BK34" s="415"/>
      <c r="BL34" s="411"/>
      <c r="BM34" s="416"/>
      <c r="BN34" s="414"/>
      <c r="BO34" s="411"/>
      <c r="BP34" s="411"/>
      <c r="BQ34" s="412"/>
      <c r="BR34" s="413"/>
      <c r="BS34" s="411"/>
      <c r="BT34" s="411"/>
      <c r="BU34" s="411"/>
      <c r="BV34" s="416"/>
      <c r="BW34" s="414"/>
      <c r="BX34" s="411"/>
      <c r="BY34" s="411"/>
      <c r="BZ34" s="412"/>
      <c r="CA34" s="413"/>
      <c r="CB34" s="411"/>
      <c r="CC34" s="411"/>
      <c r="CD34" s="412"/>
      <c r="CE34" s="417"/>
      <c r="CF34" s="413"/>
      <c r="CG34" s="418"/>
      <c r="CH34" s="418"/>
      <c r="CI34" s="419"/>
      <c r="CJ34" s="414"/>
      <c r="CK34" s="418"/>
      <c r="CL34" s="418"/>
      <c r="CM34" s="420"/>
      <c r="CR34" s="394"/>
      <c r="CV34" s="395"/>
      <c r="CW34" s="394"/>
      <c r="CZ34" s="403"/>
      <c r="DA34" s="394"/>
      <c r="DE34" s="394"/>
      <c r="DJ34" s="394"/>
      <c r="DK34" s="395"/>
      <c r="DM34" s="403"/>
      <c r="DN34" s="394"/>
      <c r="DS34" s="394"/>
      <c r="EA34" s="394"/>
      <c r="EB34" s="444" t="s">
        <v>1475</v>
      </c>
      <c r="EE34" s="395"/>
      <c r="EF34" s="394"/>
      <c r="EJ34" s="394"/>
      <c r="EN34" s="394"/>
      <c r="ER34" s="403"/>
      <c r="EV34" s="395"/>
      <c r="EW34" s="394"/>
      <c r="EZ34" s="403"/>
      <c r="FF34" s="394"/>
      <c r="FI34" s="403"/>
      <c r="FK34" s="395"/>
      <c r="FN34" s="394"/>
      <c r="FR34" s="403"/>
      <c r="FW34" s="394"/>
      <c r="FZ34" s="403"/>
      <c r="GA34" s="394"/>
      <c r="GE34" s="427"/>
      <c r="GJ34" s="394"/>
      <c r="GM34" s="403"/>
      <c r="GS34" s="394"/>
      <c r="GV34" s="403"/>
      <c r="HA34" s="394"/>
      <c r="HE34" s="403"/>
      <c r="HJ34" s="394"/>
      <c r="HM34" s="403"/>
      <c r="HS34" s="394"/>
      <c r="HV34" s="403"/>
      <c r="IA34" s="394"/>
      <c r="IF34" s="394"/>
      <c r="II34" s="403"/>
      <c r="IN34" s="394"/>
      <c r="IR34" s="403"/>
      <c r="IW34" s="394"/>
      <c r="IZ34" s="403"/>
      <c r="JF34" s="394"/>
      <c r="JI34" s="403"/>
      <c r="JN34" s="394"/>
      <c r="JR34" s="403"/>
      <c r="JW34" s="394"/>
      <c r="JZ34" s="403"/>
    </row>
    <row r="35" spans="1:286" ht="19.5">
      <c r="B35" s="404"/>
      <c r="C35" s="408" t="s">
        <v>1476</v>
      </c>
      <c r="D35" s="409"/>
      <c r="E35" s="410"/>
      <c r="F35" s="411"/>
      <c r="G35" s="411"/>
      <c r="H35" s="411"/>
      <c r="I35" s="412"/>
      <c r="J35" s="413"/>
      <c r="K35" s="411"/>
      <c r="L35" s="411"/>
      <c r="M35" s="412"/>
      <c r="N35" s="414"/>
      <c r="O35" s="411"/>
      <c r="P35" s="411"/>
      <c r="Q35" s="412"/>
      <c r="R35" s="414"/>
      <c r="S35" s="411"/>
      <c r="T35" s="411"/>
      <c r="U35" s="412"/>
      <c r="V35" s="410"/>
      <c r="W35" s="411"/>
      <c r="X35" s="411"/>
      <c r="Y35" s="411"/>
      <c r="Z35" s="412"/>
      <c r="AA35" s="414"/>
      <c r="AB35" s="411"/>
      <c r="AC35" s="411"/>
      <c r="AD35" s="412"/>
      <c r="AE35" s="414"/>
      <c r="AF35" s="411"/>
      <c r="AG35" s="411"/>
      <c r="AH35" s="412"/>
      <c r="AI35" s="414"/>
      <c r="AJ35" s="411"/>
      <c r="AK35" s="415"/>
      <c r="AL35" s="411"/>
      <c r="AM35" s="412"/>
      <c r="AN35" s="414"/>
      <c r="AO35" s="411"/>
      <c r="AP35" s="411"/>
      <c r="AQ35" s="412"/>
      <c r="AR35" s="414"/>
      <c r="AS35" s="411"/>
      <c r="AT35" s="411"/>
      <c r="AU35" s="411"/>
      <c r="AV35" s="412"/>
      <c r="AW35" s="414"/>
      <c r="AX35" s="411"/>
      <c r="AY35" s="411"/>
      <c r="AZ35" s="412"/>
      <c r="BA35" s="414"/>
      <c r="BB35" s="411"/>
      <c r="BC35" s="411"/>
      <c r="BD35" s="412"/>
      <c r="BE35" s="414"/>
      <c r="BF35" s="416"/>
      <c r="BG35" s="416"/>
      <c r="BH35" s="411"/>
      <c r="BI35" s="412"/>
      <c r="BJ35" s="413"/>
      <c r="BK35" s="415"/>
      <c r="BL35" s="411"/>
      <c r="BM35" s="416"/>
      <c r="BN35" s="414"/>
      <c r="BO35" s="411"/>
      <c r="BP35" s="411"/>
      <c r="BQ35" s="412"/>
      <c r="BR35" s="413"/>
      <c r="BS35" s="411"/>
      <c r="BT35" s="411"/>
      <c r="BU35" s="411"/>
      <c r="BV35" s="416"/>
      <c r="BW35" s="414"/>
      <c r="BX35" s="411"/>
      <c r="BY35" s="411"/>
      <c r="BZ35" s="412"/>
      <c r="CA35" s="413"/>
      <c r="CB35" s="411"/>
      <c r="CC35" s="411"/>
      <c r="CD35" s="412"/>
      <c r="CE35" s="417"/>
      <c r="CF35" s="413"/>
      <c r="CG35" s="418"/>
      <c r="CH35" s="418"/>
      <c r="CI35" s="419"/>
      <c r="CJ35" s="414"/>
      <c r="CK35" s="418"/>
      <c r="CL35" s="418"/>
      <c r="CM35" s="420"/>
      <c r="CR35" s="394"/>
      <c r="CV35" s="395"/>
      <c r="CW35" s="394"/>
      <c r="CZ35" s="403"/>
      <c r="DA35" s="394"/>
      <c r="DE35" s="394"/>
      <c r="DJ35" s="394"/>
      <c r="DK35" s="395"/>
      <c r="DM35" s="403"/>
      <c r="DN35" s="394"/>
      <c r="DS35" s="394"/>
      <c r="EA35" s="394"/>
      <c r="EE35" s="395"/>
      <c r="EF35" s="394"/>
      <c r="EJ35" s="394"/>
      <c r="EN35" s="394"/>
      <c r="ER35" s="403"/>
      <c r="EV35" s="395"/>
      <c r="EW35" s="394"/>
      <c r="EZ35" s="403"/>
      <c r="FF35" s="394"/>
      <c r="FI35" s="403"/>
      <c r="FK35" s="395"/>
      <c r="FN35" s="394"/>
      <c r="FR35" s="403"/>
      <c r="FW35" s="394"/>
      <c r="FZ35" s="403"/>
      <c r="GA35" s="394"/>
      <c r="GE35" s="427"/>
      <c r="GJ35" s="394"/>
      <c r="GM35" s="403"/>
      <c r="GS35" s="394"/>
      <c r="GV35" s="403"/>
      <c r="HA35" s="394"/>
      <c r="HE35" s="403"/>
      <c r="HJ35" s="394"/>
      <c r="HM35" s="403"/>
      <c r="HS35" s="394"/>
      <c r="HV35" s="403"/>
      <c r="IA35" s="394"/>
      <c r="IF35" s="394"/>
      <c r="II35" s="403"/>
      <c r="IN35" s="394"/>
      <c r="IR35" s="403"/>
      <c r="IW35" s="394"/>
      <c r="IZ35" s="403"/>
      <c r="JF35" s="394"/>
      <c r="JI35" s="403"/>
      <c r="JN35" s="394"/>
      <c r="JR35" s="403"/>
      <c r="JW35" s="394"/>
      <c r="JZ35" s="403"/>
    </row>
    <row r="36" spans="1:286" s="460" customFormat="1" ht="20.25" thickBot="1">
      <c r="A36" s="334"/>
      <c r="B36" s="404"/>
      <c r="C36" s="447"/>
      <c r="D36" s="478" t="s">
        <v>1457</v>
      </c>
      <c r="E36" s="479"/>
      <c r="F36" s="480"/>
      <c r="G36" s="480"/>
      <c r="H36" s="480"/>
      <c r="I36" s="481"/>
      <c r="J36" s="482"/>
      <c r="K36" s="480"/>
      <c r="L36" s="480"/>
      <c r="M36" s="481"/>
      <c r="N36" s="483"/>
      <c r="O36" s="480"/>
      <c r="P36" s="480"/>
      <c r="Q36" s="481"/>
      <c r="R36" s="483"/>
      <c r="S36" s="480"/>
      <c r="T36" s="480"/>
      <c r="U36" s="481"/>
      <c r="V36" s="479"/>
      <c r="W36" s="480"/>
      <c r="X36" s="480"/>
      <c r="Y36" s="480"/>
      <c r="Z36" s="481"/>
      <c r="AA36" s="483"/>
      <c r="AB36" s="480"/>
      <c r="AC36" s="480"/>
      <c r="AD36" s="481"/>
      <c r="AE36" s="483"/>
      <c r="AF36" s="480"/>
      <c r="AG36" s="480"/>
      <c r="AH36" s="481"/>
      <c r="AI36" s="483"/>
      <c r="AJ36" s="480"/>
      <c r="AK36" s="484"/>
      <c r="AL36" s="480"/>
      <c r="AM36" s="481"/>
      <c r="AN36" s="483"/>
      <c r="AO36" s="480"/>
      <c r="AP36" s="480"/>
      <c r="AQ36" s="481"/>
      <c r="AR36" s="483"/>
      <c r="AS36" s="480"/>
      <c r="AT36" s="480"/>
      <c r="AU36" s="480"/>
      <c r="AV36" s="481"/>
      <c r="AW36" s="483"/>
      <c r="AX36" s="480"/>
      <c r="AY36" s="480"/>
      <c r="AZ36" s="481"/>
      <c r="BA36" s="483"/>
      <c r="BB36" s="480"/>
      <c r="BC36" s="480"/>
      <c r="BD36" s="481"/>
      <c r="BE36" s="483"/>
      <c r="BF36" s="485"/>
      <c r="BG36" s="485"/>
      <c r="BH36" s="480"/>
      <c r="BI36" s="481"/>
      <c r="BJ36" s="482"/>
      <c r="BK36" s="484"/>
      <c r="BL36" s="480"/>
      <c r="BM36" s="485"/>
      <c r="BN36" s="483"/>
      <c r="BO36" s="480"/>
      <c r="BP36" s="480"/>
      <c r="BQ36" s="481"/>
      <c r="BR36" s="482"/>
      <c r="BS36" s="480"/>
      <c r="BT36" s="480"/>
      <c r="BU36" s="480"/>
      <c r="BV36" s="485"/>
      <c r="BW36" s="483"/>
      <c r="BX36" s="480"/>
      <c r="BY36" s="480"/>
      <c r="BZ36" s="481"/>
      <c r="CA36" s="482"/>
      <c r="CB36" s="480"/>
      <c r="CC36" s="480"/>
      <c r="CD36" s="481"/>
      <c r="CE36" s="486"/>
      <c r="CF36" s="482"/>
      <c r="CG36" s="487"/>
      <c r="CH36" s="487"/>
      <c r="CI36" s="488"/>
      <c r="CJ36" s="483"/>
      <c r="CK36" s="487"/>
      <c r="CL36" s="489"/>
      <c r="CM36" s="490"/>
      <c r="CR36" s="461"/>
      <c r="CT36" s="494"/>
      <c r="CV36" s="462"/>
      <c r="CW36" s="461"/>
      <c r="CZ36" s="463"/>
      <c r="DA36" s="461"/>
      <c r="DE36" s="461"/>
      <c r="DJ36" s="461"/>
      <c r="DK36" s="462"/>
      <c r="DM36" s="463"/>
      <c r="DN36" s="461"/>
      <c r="DS36" s="461"/>
      <c r="EA36" s="461"/>
      <c r="EE36" s="462"/>
      <c r="EF36" s="461"/>
      <c r="EJ36" s="461"/>
      <c r="EN36" s="461"/>
      <c r="ER36" s="463"/>
      <c r="EV36" s="462"/>
      <c r="EW36" s="461"/>
      <c r="EZ36" s="463"/>
      <c r="FF36" s="461"/>
      <c r="FI36" s="463"/>
      <c r="FK36" s="462"/>
      <c r="FN36" s="461"/>
      <c r="FR36" s="463"/>
      <c r="FW36" s="461"/>
      <c r="FZ36" s="463"/>
      <c r="GA36" s="461"/>
      <c r="GE36" s="466"/>
      <c r="GJ36" s="461"/>
      <c r="GM36" s="463"/>
      <c r="GS36" s="461"/>
      <c r="GV36" s="463"/>
      <c r="HA36" s="461"/>
      <c r="HE36" s="463"/>
      <c r="HJ36" s="461"/>
      <c r="HM36" s="463"/>
      <c r="HS36" s="461"/>
      <c r="HV36" s="463"/>
      <c r="IA36" s="461"/>
      <c r="IF36" s="461"/>
      <c r="II36" s="463"/>
      <c r="IN36" s="461"/>
      <c r="IR36" s="463"/>
      <c r="IW36" s="461"/>
      <c r="IZ36" s="463"/>
      <c r="JF36" s="461"/>
      <c r="JI36" s="463"/>
      <c r="JN36" s="461"/>
      <c r="JR36" s="463"/>
      <c r="JW36" s="461"/>
      <c r="JZ36" s="463"/>
    </row>
    <row r="37" spans="1:286" ht="20.25" thickTop="1">
      <c r="B37" s="404"/>
      <c r="C37" s="408"/>
      <c r="D37" s="409"/>
      <c r="E37" s="410"/>
      <c r="F37" s="411"/>
      <c r="G37" s="411"/>
      <c r="H37" s="411"/>
      <c r="I37" s="412"/>
      <c r="J37" s="413"/>
      <c r="K37" s="411"/>
      <c r="L37" s="411"/>
      <c r="M37" s="412"/>
      <c r="N37" s="414"/>
      <c r="O37" s="411"/>
      <c r="P37" s="411"/>
      <c r="Q37" s="412"/>
      <c r="R37" s="414"/>
      <c r="S37" s="411"/>
      <c r="T37" s="411"/>
      <c r="U37" s="412"/>
      <c r="V37" s="410"/>
      <c r="W37" s="411"/>
      <c r="X37" s="411"/>
      <c r="Y37" s="411"/>
      <c r="Z37" s="412"/>
      <c r="AA37" s="414"/>
      <c r="AB37" s="411"/>
      <c r="AC37" s="411"/>
      <c r="AD37" s="412"/>
      <c r="AE37" s="414"/>
      <c r="AF37" s="411"/>
      <c r="AG37" s="411"/>
      <c r="AH37" s="412"/>
      <c r="AI37" s="414"/>
      <c r="AJ37" s="411"/>
      <c r="AK37" s="415"/>
      <c r="AL37" s="411"/>
      <c r="AM37" s="412"/>
      <c r="AN37" s="414"/>
      <c r="AO37" s="411"/>
      <c r="AP37" s="411"/>
      <c r="AQ37" s="412"/>
      <c r="AR37" s="414"/>
      <c r="AS37" s="411"/>
      <c r="AT37" s="411"/>
      <c r="AU37" s="411"/>
      <c r="AV37" s="412"/>
      <c r="AW37" s="414"/>
      <c r="AX37" s="411"/>
      <c r="AY37" s="411"/>
      <c r="AZ37" s="412"/>
      <c r="BA37" s="414"/>
      <c r="BB37" s="411"/>
      <c r="BC37" s="411"/>
      <c r="BD37" s="412"/>
      <c r="BE37" s="414"/>
      <c r="BF37" s="416"/>
      <c r="BG37" s="416"/>
      <c r="BH37" s="411"/>
      <c r="BI37" s="412"/>
      <c r="BJ37" s="413"/>
      <c r="BK37" s="415"/>
      <c r="BL37" s="411"/>
      <c r="BM37" s="416"/>
      <c r="BN37" s="414"/>
      <c r="BO37" s="411"/>
      <c r="BP37" s="419"/>
      <c r="BQ37" s="412"/>
      <c r="BR37" s="413"/>
      <c r="BS37" s="411"/>
      <c r="BT37" s="411"/>
      <c r="BU37" s="411"/>
      <c r="BV37" s="416"/>
      <c r="BW37" s="414"/>
      <c r="BX37" s="411"/>
      <c r="BY37" s="411"/>
      <c r="BZ37" s="412"/>
      <c r="CA37" s="413"/>
      <c r="CB37" s="419"/>
      <c r="CC37" s="411"/>
      <c r="CD37" s="412"/>
      <c r="CE37" s="417"/>
      <c r="CF37" s="419"/>
      <c r="CG37" s="418"/>
      <c r="CH37" s="418"/>
      <c r="CI37" s="419"/>
      <c r="CJ37" s="414"/>
      <c r="CK37" s="418"/>
      <c r="CL37" s="418"/>
      <c r="CM37" s="420"/>
      <c r="CO37" s="471"/>
      <c r="CP37" s="471"/>
      <c r="CQ37" s="471"/>
      <c r="CR37" s="470"/>
      <c r="CS37" s="471"/>
      <c r="CT37" s="471"/>
      <c r="CU37" s="471"/>
      <c r="CV37" s="472"/>
      <c r="CW37" s="470"/>
      <c r="CX37" s="471"/>
      <c r="CY37" s="471"/>
      <c r="CZ37" s="474"/>
      <c r="DA37" s="470"/>
      <c r="DB37" s="471"/>
      <c r="DC37" s="471"/>
      <c r="DD37" s="471"/>
      <c r="DE37" s="470"/>
      <c r="DF37" s="471"/>
      <c r="DG37" s="471"/>
      <c r="DH37" s="471"/>
      <c r="DI37" s="471"/>
      <c r="DJ37" s="495"/>
      <c r="DK37" s="472"/>
      <c r="DL37" s="471"/>
      <c r="DM37" s="474"/>
      <c r="DN37" s="495"/>
      <c r="DO37" s="496"/>
      <c r="DP37" s="471"/>
      <c r="DQ37" s="471"/>
      <c r="DR37" s="471"/>
      <c r="DS37" s="470"/>
      <c r="DT37" s="471"/>
      <c r="DU37" s="496"/>
      <c r="DV37" s="471"/>
      <c r="DW37" s="471"/>
      <c r="DX37" s="471"/>
      <c r="DY37" s="471"/>
      <c r="DZ37" s="471"/>
      <c r="EA37" s="495"/>
      <c r="EB37" s="471"/>
      <c r="EC37" s="471"/>
      <c r="ED37" s="471"/>
      <c r="EE37" s="472"/>
      <c r="EF37" s="470"/>
      <c r="EG37" s="471"/>
      <c r="EH37" s="471"/>
      <c r="EI37" s="471"/>
      <c r="EJ37" s="470"/>
      <c r="EK37" s="471"/>
      <c r="EL37" s="471"/>
      <c r="EM37" s="471"/>
      <c r="EN37" s="470"/>
      <c r="EO37" s="471"/>
      <c r="EP37" s="471"/>
      <c r="EQ37" s="471"/>
      <c r="ER37" s="497"/>
      <c r="ES37" s="471"/>
      <c r="ET37" s="471"/>
      <c r="EU37" s="471"/>
      <c r="EV37" s="472"/>
      <c r="EW37" s="470"/>
      <c r="EX37" s="471"/>
      <c r="EY37" s="471"/>
      <c r="EZ37" s="474"/>
      <c r="FA37" s="471"/>
      <c r="FB37" s="471"/>
      <c r="FC37" s="471"/>
      <c r="FD37" s="471"/>
      <c r="FE37" s="471"/>
      <c r="FF37" s="470"/>
      <c r="FG37" s="471"/>
      <c r="FH37" s="471"/>
      <c r="FI37" s="474"/>
      <c r="FJ37" s="471"/>
      <c r="FK37" s="472"/>
      <c r="FL37" s="471"/>
      <c r="FM37" s="471"/>
      <c r="FN37" s="470"/>
      <c r="FO37" s="471"/>
      <c r="FP37" s="471"/>
      <c r="FQ37" s="471"/>
      <c r="FR37" s="474"/>
      <c r="FS37" s="471"/>
      <c r="FT37" s="471"/>
      <c r="FU37" s="471"/>
      <c r="FV37" s="471"/>
      <c r="FW37" s="470"/>
      <c r="FX37" s="471"/>
      <c r="FY37" s="471"/>
      <c r="FZ37" s="474"/>
      <c r="GA37" s="470"/>
      <c r="GB37" s="471"/>
      <c r="GC37" s="471"/>
      <c r="GD37" s="471"/>
      <c r="GE37" s="476"/>
      <c r="GJ37" s="394"/>
      <c r="GM37" s="403"/>
      <c r="GS37" s="394"/>
      <c r="GV37" s="403"/>
      <c r="HA37" s="394"/>
      <c r="HE37" s="403"/>
      <c r="HJ37" s="394"/>
      <c r="HM37" s="403"/>
      <c r="HS37" s="394"/>
      <c r="HV37" s="403"/>
      <c r="IA37" s="394"/>
      <c r="IF37" s="394"/>
      <c r="II37" s="403"/>
      <c r="IN37" s="394"/>
      <c r="IR37" s="403"/>
      <c r="IW37" s="394"/>
      <c r="IZ37" s="403"/>
      <c r="JF37" s="394"/>
      <c r="JI37" s="403"/>
      <c r="JN37" s="394"/>
      <c r="JR37" s="403"/>
      <c r="JW37" s="394"/>
      <c r="JZ37" s="403"/>
    </row>
    <row r="38" spans="1:286" ht="19.5">
      <c r="B38" s="404"/>
      <c r="C38" s="408" t="s">
        <v>1477</v>
      </c>
      <c r="D38" s="409" t="s">
        <v>1470</v>
      </c>
      <c r="E38" s="410"/>
      <c r="F38" s="411"/>
      <c r="G38" s="411"/>
      <c r="H38" s="411"/>
      <c r="I38" s="412"/>
      <c r="J38" s="413"/>
      <c r="K38" s="411"/>
      <c r="L38" s="411"/>
      <c r="M38" s="412"/>
      <c r="N38" s="414"/>
      <c r="O38" s="411"/>
      <c r="P38" s="411"/>
      <c r="Q38" s="412"/>
      <c r="R38" s="414"/>
      <c r="S38" s="411"/>
      <c r="T38" s="411"/>
      <c r="U38" s="412"/>
      <c r="V38" s="410"/>
      <c r="W38" s="411"/>
      <c r="X38" s="411"/>
      <c r="Y38" s="411"/>
      <c r="Z38" s="412"/>
      <c r="AA38" s="414"/>
      <c r="AB38" s="411"/>
      <c r="AC38" s="411"/>
      <c r="AD38" s="412"/>
      <c r="AE38" s="414"/>
      <c r="AF38" s="411"/>
      <c r="AG38" s="411"/>
      <c r="AH38" s="412"/>
      <c r="AI38" s="414"/>
      <c r="AJ38" s="411"/>
      <c r="AK38" s="415"/>
      <c r="AL38" s="411"/>
      <c r="AM38" s="412"/>
      <c r="AN38" s="414"/>
      <c r="AO38" s="411"/>
      <c r="AP38" s="411"/>
      <c r="AQ38" s="412"/>
      <c r="AR38" s="414"/>
      <c r="AS38" s="411"/>
      <c r="AT38" s="411"/>
      <c r="AU38" s="411"/>
      <c r="AV38" s="412"/>
      <c r="AW38" s="414"/>
      <c r="AX38" s="411"/>
      <c r="AY38" s="411"/>
      <c r="AZ38" s="412"/>
      <c r="BA38" s="414"/>
      <c r="BB38" s="411"/>
      <c r="BC38" s="411"/>
      <c r="BD38" s="412"/>
      <c r="BE38" s="414"/>
      <c r="BF38" s="416"/>
      <c r="BG38" s="416"/>
      <c r="BH38" s="411"/>
      <c r="BI38" s="412"/>
      <c r="BJ38" s="413"/>
      <c r="BK38" s="415"/>
      <c r="BL38" s="411"/>
      <c r="BM38" s="416"/>
      <c r="BN38" s="414"/>
      <c r="BO38" s="411"/>
      <c r="BP38" s="411"/>
      <c r="BQ38" s="412"/>
      <c r="BR38" s="413"/>
      <c r="BS38" s="411"/>
      <c r="BT38" s="411"/>
      <c r="BU38" s="411"/>
      <c r="BV38" s="416"/>
      <c r="BW38" s="414"/>
      <c r="BX38" s="411"/>
      <c r="BY38" s="411"/>
      <c r="BZ38" s="412"/>
      <c r="CA38" s="413"/>
      <c r="CB38" s="411"/>
      <c r="CC38" s="411"/>
      <c r="CD38" s="412"/>
      <c r="CE38" s="417"/>
      <c r="CF38" s="413"/>
      <c r="CG38" s="418"/>
      <c r="CH38" s="418"/>
      <c r="CI38" s="419"/>
      <c r="CJ38" s="414"/>
      <c r="CK38" s="418"/>
      <c r="CL38" s="418"/>
      <c r="CM38" s="420"/>
      <c r="CR38" s="394"/>
      <c r="CV38" s="395"/>
      <c r="CW38" s="394"/>
      <c r="CZ38" s="403"/>
      <c r="DA38" s="394"/>
      <c r="DE38" s="394"/>
      <c r="DJ38" s="394"/>
      <c r="DK38" s="395"/>
      <c r="DM38" s="403"/>
      <c r="DN38" s="394"/>
      <c r="DS38" s="394"/>
      <c r="EA38" s="394"/>
      <c r="EE38" s="395"/>
      <c r="EF38" s="394"/>
      <c r="EJ38" s="394"/>
      <c r="EN38" s="394"/>
      <c r="ER38" s="403"/>
      <c r="EV38" s="395"/>
      <c r="EW38" s="394"/>
      <c r="EZ38" s="403"/>
      <c r="FF38" s="394"/>
      <c r="FI38" s="403"/>
      <c r="FK38" s="395"/>
      <c r="FN38" s="394"/>
      <c r="FR38" s="403"/>
      <c r="FW38" s="394"/>
      <c r="FZ38" s="403"/>
      <c r="GA38" s="394"/>
      <c r="GE38" s="427"/>
      <c r="GJ38" s="394"/>
      <c r="GM38" s="403"/>
      <c r="GS38" s="394"/>
      <c r="GV38" s="403"/>
      <c r="HA38" s="394"/>
      <c r="HE38" s="403"/>
      <c r="HJ38" s="394"/>
      <c r="HM38" s="403"/>
      <c r="HS38" s="394"/>
      <c r="HV38" s="403"/>
      <c r="IA38" s="394"/>
      <c r="IF38" s="394"/>
      <c r="II38" s="403"/>
      <c r="IN38" s="394"/>
      <c r="IR38" s="403"/>
      <c r="IW38" s="394"/>
      <c r="IZ38" s="403"/>
      <c r="JF38" s="394"/>
      <c r="JI38" s="403"/>
      <c r="JN38" s="394"/>
      <c r="JR38" s="403"/>
      <c r="JW38" s="394"/>
      <c r="JZ38" s="403"/>
    </row>
    <row r="39" spans="1:286" ht="19.5">
      <c r="B39" s="404"/>
      <c r="C39" s="408" t="s">
        <v>1478</v>
      </c>
      <c r="D39" s="409"/>
      <c r="E39" s="410"/>
      <c r="F39" s="411"/>
      <c r="G39" s="411"/>
      <c r="H39" s="411"/>
      <c r="I39" s="412"/>
      <c r="J39" s="413"/>
      <c r="K39" s="411"/>
      <c r="L39" s="411"/>
      <c r="M39" s="412"/>
      <c r="N39" s="414"/>
      <c r="O39" s="411"/>
      <c r="P39" s="411"/>
      <c r="Q39" s="412"/>
      <c r="R39" s="414"/>
      <c r="S39" s="411"/>
      <c r="T39" s="411"/>
      <c r="U39" s="412"/>
      <c r="V39" s="410"/>
      <c r="W39" s="411"/>
      <c r="X39" s="411"/>
      <c r="Y39" s="411"/>
      <c r="Z39" s="412"/>
      <c r="AA39" s="414"/>
      <c r="AB39" s="411"/>
      <c r="AC39" s="411"/>
      <c r="AD39" s="412"/>
      <c r="AE39" s="414"/>
      <c r="AF39" s="411"/>
      <c r="AG39" s="411"/>
      <c r="AH39" s="412"/>
      <c r="AI39" s="414"/>
      <c r="AJ39" s="411"/>
      <c r="AK39" s="415"/>
      <c r="AL39" s="411"/>
      <c r="AM39" s="412"/>
      <c r="AN39" s="414"/>
      <c r="AO39" s="411"/>
      <c r="AP39" s="411"/>
      <c r="AQ39" s="412"/>
      <c r="AR39" s="414"/>
      <c r="AS39" s="411"/>
      <c r="AT39" s="411"/>
      <c r="AU39" s="411"/>
      <c r="AV39" s="412"/>
      <c r="AW39" s="414"/>
      <c r="AX39" s="411"/>
      <c r="AY39" s="411"/>
      <c r="AZ39" s="412"/>
      <c r="BA39" s="414"/>
      <c r="BB39" s="411"/>
      <c r="BC39" s="411"/>
      <c r="BD39" s="412"/>
      <c r="BE39" s="414"/>
      <c r="BF39" s="416"/>
      <c r="BG39" s="416"/>
      <c r="BH39" s="411"/>
      <c r="BI39" s="412"/>
      <c r="BJ39" s="413"/>
      <c r="BK39" s="415"/>
      <c r="BL39" s="411"/>
      <c r="BM39" s="416"/>
      <c r="BN39" s="414"/>
      <c r="BO39" s="411"/>
      <c r="BP39" s="411"/>
      <c r="BQ39" s="412"/>
      <c r="BR39" s="413"/>
      <c r="BS39" s="411"/>
      <c r="BT39" s="411"/>
      <c r="BU39" s="411"/>
      <c r="BV39" s="416"/>
      <c r="BW39" s="414"/>
      <c r="BX39" s="411"/>
      <c r="BY39" s="411"/>
      <c r="BZ39" s="412"/>
      <c r="CA39" s="413"/>
      <c r="CB39" s="411"/>
      <c r="CC39" s="411"/>
      <c r="CD39" s="412"/>
      <c r="CE39" s="417"/>
      <c r="CF39" s="413"/>
      <c r="CG39" s="418"/>
      <c r="CH39" s="418"/>
      <c r="CI39" s="419"/>
      <c r="CJ39" s="414"/>
      <c r="CK39" s="418"/>
      <c r="CL39" s="418"/>
      <c r="CM39" s="420"/>
      <c r="CR39" s="394"/>
      <c r="CV39" s="395"/>
      <c r="CW39" s="394"/>
      <c r="CZ39" s="403"/>
      <c r="DA39" s="394"/>
      <c r="DE39" s="394"/>
      <c r="DJ39" s="394"/>
      <c r="DK39" s="395"/>
      <c r="DM39" s="403"/>
      <c r="DN39" s="394"/>
      <c r="DS39" s="394"/>
      <c r="EA39" s="394"/>
      <c r="EE39" s="395"/>
      <c r="EF39" s="394"/>
      <c r="EJ39" s="394"/>
      <c r="EN39" s="394"/>
      <c r="ER39" s="403"/>
      <c r="EV39" s="395"/>
      <c r="EW39" s="394"/>
      <c r="EZ39" s="403"/>
      <c r="FF39" s="394"/>
      <c r="FI39" s="403"/>
      <c r="FK39" s="395"/>
      <c r="FN39" s="394"/>
      <c r="FR39" s="403"/>
      <c r="FW39" s="394"/>
      <c r="FZ39" s="403"/>
      <c r="GA39" s="394"/>
      <c r="GE39" s="427"/>
      <c r="GJ39" s="394"/>
      <c r="GM39" s="403"/>
      <c r="GS39" s="394"/>
      <c r="GV39" s="403"/>
      <c r="HA39" s="394"/>
      <c r="HE39" s="403"/>
      <c r="HJ39" s="394"/>
      <c r="HM39" s="403"/>
      <c r="HS39" s="394"/>
      <c r="HV39" s="403"/>
      <c r="IA39" s="394"/>
      <c r="IF39" s="394"/>
      <c r="II39" s="403"/>
      <c r="IN39" s="394"/>
      <c r="IR39" s="403"/>
      <c r="IW39" s="394"/>
      <c r="IZ39" s="403"/>
      <c r="JF39" s="394"/>
      <c r="JI39" s="403"/>
      <c r="JN39" s="394"/>
      <c r="JR39" s="403"/>
      <c r="JW39" s="394"/>
      <c r="JZ39" s="403"/>
    </row>
    <row r="40" spans="1:286" ht="19.5">
      <c r="B40" s="404"/>
      <c r="C40" s="408"/>
      <c r="D40" s="409" t="s">
        <v>1479</v>
      </c>
      <c r="E40" s="410"/>
      <c r="F40" s="411"/>
      <c r="G40" s="411"/>
      <c r="H40" s="411"/>
      <c r="I40" s="412"/>
      <c r="J40" s="413"/>
      <c r="K40" s="411"/>
      <c r="L40" s="411"/>
      <c r="M40" s="412"/>
      <c r="N40" s="414"/>
      <c r="O40" s="411"/>
      <c r="P40" s="411"/>
      <c r="Q40" s="412"/>
      <c r="R40" s="414"/>
      <c r="S40" s="411"/>
      <c r="T40" s="411"/>
      <c r="U40" s="412"/>
      <c r="V40" s="410"/>
      <c r="W40" s="411"/>
      <c r="X40" s="411"/>
      <c r="Y40" s="411"/>
      <c r="Z40" s="412"/>
      <c r="AA40" s="414"/>
      <c r="AB40" s="411"/>
      <c r="AC40" s="411"/>
      <c r="AD40" s="412"/>
      <c r="AE40" s="414"/>
      <c r="AF40" s="411"/>
      <c r="AG40" s="411"/>
      <c r="AH40" s="412"/>
      <c r="AI40" s="414"/>
      <c r="AJ40" s="411"/>
      <c r="AK40" s="415"/>
      <c r="AL40" s="411"/>
      <c r="AM40" s="412"/>
      <c r="AN40" s="414"/>
      <c r="AO40" s="411"/>
      <c r="AP40" s="411"/>
      <c r="AQ40" s="412"/>
      <c r="AR40" s="414"/>
      <c r="AS40" s="411"/>
      <c r="AT40" s="411"/>
      <c r="AU40" s="411"/>
      <c r="AV40" s="412"/>
      <c r="AW40" s="414"/>
      <c r="AX40" s="411"/>
      <c r="AY40" s="411"/>
      <c r="AZ40" s="412"/>
      <c r="BA40" s="414"/>
      <c r="BB40" s="411"/>
      <c r="BC40" s="411"/>
      <c r="BD40" s="412"/>
      <c r="BE40" s="414"/>
      <c r="BF40" s="416"/>
      <c r="BG40" s="416"/>
      <c r="BH40" s="411"/>
      <c r="BI40" s="412"/>
      <c r="BJ40" s="413"/>
      <c r="BK40" s="415"/>
      <c r="BL40" s="411"/>
      <c r="BM40" s="416"/>
      <c r="BN40" s="414"/>
      <c r="BO40" s="411"/>
      <c r="BP40" s="411"/>
      <c r="BQ40" s="412"/>
      <c r="BR40" s="413"/>
      <c r="BS40" s="411"/>
      <c r="BT40" s="411"/>
      <c r="BU40" s="411"/>
      <c r="BV40" s="416"/>
      <c r="BW40" s="414"/>
      <c r="BX40" s="411"/>
      <c r="BY40" s="411"/>
      <c r="BZ40" s="412"/>
      <c r="CA40" s="413"/>
      <c r="CB40" s="411"/>
      <c r="CC40" s="411"/>
      <c r="CD40" s="412"/>
      <c r="CE40" s="417"/>
      <c r="CF40" s="413"/>
      <c r="CG40" s="418"/>
      <c r="CH40" s="418"/>
      <c r="CI40" s="419"/>
      <c r="CJ40" s="414"/>
      <c r="CK40" s="418"/>
      <c r="CL40" s="418"/>
      <c r="CM40" s="420"/>
      <c r="CR40" s="394"/>
      <c r="CV40" s="395"/>
      <c r="CW40" s="394"/>
      <c r="CZ40" s="403"/>
      <c r="DA40" s="394"/>
      <c r="DE40" s="394"/>
      <c r="DJ40" s="394"/>
      <c r="DK40" s="395"/>
      <c r="DM40" s="403"/>
      <c r="DN40" s="394"/>
      <c r="DS40" s="394"/>
      <c r="EA40" s="394"/>
      <c r="EE40" s="395"/>
      <c r="EF40" s="394"/>
      <c r="EJ40" s="394"/>
      <c r="EN40" s="394"/>
      <c r="ER40" s="403"/>
      <c r="EV40" s="395"/>
      <c r="EW40" s="394"/>
      <c r="EZ40" s="403"/>
      <c r="FF40" s="394"/>
      <c r="FI40" s="403"/>
      <c r="FK40" s="395"/>
      <c r="FN40" s="394"/>
      <c r="FR40" s="403"/>
      <c r="FW40" s="394"/>
      <c r="FZ40" s="403"/>
      <c r="GA40" s="394"/>
      <c r="GE40" s="427"/>
      <c r="GJ40" s="394"/>
      <c r="GM40" s="403"/>
      <c r="GS40" s="394"/>
      <c r="GV40" s="403"/>
      <c r="HA40" s="394"/>
      <c r="HE40" s="403"/>
      <c r="HJ40" s="394"/>
      <c r="HM40" s="403"/>
      <c r="HS40" s="394"/>
      <c r="HV40" s="403"/>
      <c r="IA40" s="394"/>
      <c r="IF40" s="394"/>
      <c r="II40" s="403"/>
      <c r="IN40" s="394"/>
      <c r="IR40" s="403"/>
      <c r="IW40" s="394"/>
      <c r="IZ40" s="403"/>
      <c r="JF40" s="394"/>
      <c r="JI40" s="403"/>
      <c r="JN40" s="394"/>
      <c r="JR40" s="403"/>
      <c r="JW40" s="394"/>
      <c r="JZ40" s="403"/>
    </row>
    <row r="41" spans="1:286" s="460" customFormat="1" ht="20.25" thickBot="1">
      <c r="A41" s="334"/>
      <c r="B41" s="404"/>
      <c r="C41" s="447"/>
      <c r="D41" s="478"/>
      <c r="E41" s="479"/>
      <c r="F41" s="480"/>
      <c r="G41" s="480"/>
      <c r="H41" s="480"/>
      <c r="I41" s="481"/>
      <c r="J41" s="482"/>
      <c r="K41" s="480"/>
      <c r="L41" s="480"/>
      <c r="M41" s="481"/>
      <c r="N41" s="483"/>
      <c r="O41" s="480"/>
      <c r="P41" s="480"/>
      <c r="Q41" s="481"/>
      <c r="R41" s="483"/>
      <c r="S41" s="480"/>
      <c r="T41" s="480"/>
      <c r="U41" s="481"/>
      <c r="V41" s="479"/>
      <c r="W41" s="480"/>
      <c r="X41" s="480"/>
      <c r="Y41" s="480"/>
      <c r="Z41" s="481"/>
      <c r="AA41" s="483"/>
      <c r="AB41" s="480"/>
      <c r="AC41" s="480"/>
      <c r="AD41" s="481"/>
      <c r="AE41" s="483"/>
      <c r="AF41" s="480"/>
      <c r="AG41" s="480"/>
      <c r="AH41" s="481"/>
      <c r="AI41" s="483"/>
      <c r="AJ41" s="480"/>
      <c r="AK41" s="484"/>
      <c r="AL41" s="480"/>
      <c r="AM41" s="481"/>
      <c r="AN41" s="483"/>
      <c r="AO41" s="480"/>
      <c r="AP41" s="480"/>
      <c r="AQ41" s="481"/>
      <c r="AR41" s="483"/>
      <c r="AS41" s="480"/>
      <c r="AT41" s="480"/>
      <c r="AU41" s="480"/>
      <c r="AV41" s="481"/>
      <c r="AW41" s="483"/>
      <c r="AX41" s="480"/>
      <c r="AY41" s="480"/>
      <c r="AZ41" s="481"/>
      <c r="BA41" s="483"/>
      <c r="BB41" s="480"/>
      <c r="BC41" s="480"/>
      <c r="BD41" s="481"/>
      <c r="BE41" s="483"/>
      <c r="BF41" s="485"/>
      <c r="BG41" s="485"/>
      <c r="BH41" s="480"/>
      <c r="BI41" s="481"/>
      <c r="BJ41" s="482"/>
      <c r="BK41" s="484"/>
      <c r="BL41" s="480"/>
      <c r="BM41" s="485"/>
      <c r="BN41" s="483"/>
      <c r="BO41" s="480"/>
      <c r="BP41" s="480"/>
      <c r="BQ41" s="481"/>
      <c r="BR41" s="482"/>
      <c r="BS41" s="480"/>
      <c r="BT41" s="480"/>
      <c r="BU41" s="480"/>
      <c r="BV41" s="485"/>
      <c r="BW41" s="483"/>
      <c r="BX41" s="480"/>
      <c r="BY41" s="480"/>
      <c r="BZ41" s="481"/>
      <c r="CA41" s="482"/>
      <c r="CB41" s="480"/>
      <c r="CC41" s="480"/>
      <c r="CD41" s="481"/>
      <c r="CE41" s="486"/>
      <c r="CF41" s="482"/>
      <c r="CG41" s="487"/>
      <c r="CH41" s="487"/>
      <c r="CI41" s="488"/>
      <c r="CJ41" s="483"/>
      <c r="CK41" s="487"/>
      <c r="CL41" s="487"/>
      <c r="CM41" s="490"/>
      <c r="CR41" s="461"/>
      <c r="CV41" s="462"/>
      <c r="CW41" s="461"/>
      <c r="CZ41" s="463"/>
      <c r="DA41" s="498"/>
      <c r="DE41" s="461"/>
      <c r="DJ41" s="461"/>
      <c r="DK41" s="462"/>
      <c r="DM41" s="463"/>
      <c r="DN41" s="461"/>
      <c r="DS41" s="461"/>
      <c r="EA41" s="461"/>
      <c r="EE41" s="462"/>
      <c r="EF41" s="461"/>
      <c r="EJ41" s="461"/>
      <c r="EN41" s="461"/>
      <c r="ER41" s="463"/>
      <c r="EV41" s="462"/>
      <c r="EW41" s="461"/>
      <c r="EZ41" s="463"/>
      <c r="FF41" s="461"/>
      <c r="FI41" s="463"/>
      <c r="FK41" s="462"/>
      <c r="FN41" s="461"/>
      <c r="FR41" s="463"/>
      <c r="FW41" s="461"/>
      <c r="FZ41" s="463"/>
      <c r="GA41" s="461"/>
      <c r="GE41" s="466"/>
      <c r="GJ41" s="461"/>
      <c r="GM41" s="463"/>
      <c r="GS41" s="461"/>
      <c r="GV41" s="463"/>
      <c r="HA41" s="461"/>
      <c r="HE41" s="463"/>
      <c r="HJ41" s="461"/>
      <c r="HM41" s="463"/>
      <c r="HS41" s="461"/>
      <c r="HV41" s="463"/>
      <c r="IA41" s="461"/>
      <c r="IF41" s="461"/>
      <c r="II41" s="463"/>
      <c r="IN41" s="461"/>
      <c r="IR41" s="463"/>
      <c r="IW41" s="461"/>
      <c r="IZ41" s="463"/>
      <c r="JF41" s="461"/>
      <c r="JI41" s="463"/>
      <c r="JN41" s="461"/>
      <c r="JR41" s="463"/>
      <c r="JW41" s="461"/>
      <c r="JZ41" s="463"/>
    </row>
    <row r="42" spans="1:286" ht="20.25" thickTop="1">
      <c r="B42" s="404"/>
      <c r="C42" s="408" t="s">
        <v>1480</v>
      </c>
      <c r="D42" s="409"/>
      <c r="E42" s="410"/>
      <c r="F42" s="411"/>
      <c r="G42" s="411"/>
      <c r="H42" s="411"/>
      <c r="I42" s="412"/>
      <c r="J42" s="413"/>
      <c r="K42" s="411"/>
      <c r="L42" s="411"/>
      <c r="M42" s="412"/>
      <c r="N42" s="414"/>
      <c r="O42" s="411"/>
      <c r="P42" s="411"/>
      <c r="Q42" s="412"/>
      <c r="R42" s="414"/>
      <c r="S42" s="411"/>
      <c r="T42" s="411"/>
      <c r="U42" s="412"/>
      <c r="V42" s="410"/>
      <c r="W42" s="411"/>
      <c r="X42" s="411"/>
      <c r="Y42" s="411"/>
      <c r="Z42" s="412"/>
      <c r="AA42" s="414"/>
      <c r="AB42" s="411"/>
      <c r="AC42" s="411"/>
      <c r="AD42" s="412"/>
      <c r="AE42" s="414"/>
      <c r="AF42" s="411"/>
      <c r="AG42" s="411"/>
      <c r="AH42" s="412"/>
      <c r="AI42" s="414"/>
      <c r="AJ42" s="411"/>
      <c r="AK42" s="415"/>
      <c r="AL42" s="411"/>
      <c r="AM42" s="412"/>
      <c r="AN42" s="414"/>
      <c r="AO42" s="411"/>
      <c r="AP42" s="411"/>
      <c r="AQ42" s="412"/>
      <c r="AR42" s="414"/>
      <c r="AS42" s="411"/>
      <c r="AT42" s="411"/>
      <c r="AU42" s="411"/>
      <c r="AV42" s="412"/>
      <c r="AW42" s="414"/>
      <c r="AX42" s="411"/>
      <c r="AY42" s="411"/>
      <c r="AZ42" s="412"/>
      <c r="BA42" s="414"/>
      <c r="BB42" s="411"/>
      <c r="BC42" s="411"/>
      <c r="BD42" s="412"/>
      <c r="BE42" s="414"/>
      <c r="BF42" s="416"/>
      <c r="BG42" s="416"/>
      <c r="BH42" s="411"/>
      <c r="BI42" s="412"/>
      <c r="BJ42" s="413"/>
      <c r="BK42" s="415"/>
      <c r="BL42" s="411"/>
      <c r="BM42" s="416"/>
      <c r="BN42" s="414"/>
      <c r="BO42" s="411"/>
      <c r="BP42" s="411"/>
      <c r="BQ42" s="412"/>
      <c r="BR42" s="413"/>
      <c r="BS42" s="411"/>
      <c r="BT42" s="411"/>
      <c r="BU42" s="411"/>
      <c r="BV42" s="416"/>
      <c r="BW42" s="414"/>
      <c r="BX42" s="411"/>
      <c r="BY42" s="411"/>
      <c r="BZ42" s="412"/>
      <c r="CA42" s="413"/>
      <c r="CB42" s="411"/>
      <c r="CC42" s="411"/>
      <c r="CD42" s="412"/>
      <c r="CE42" s="417"/>
      <c r="CF42" s="413"/>
      <c r="CG42" s="418"/>
      <c r="CH42" s="418"/>
      <c r="CI42" s="419"/>
      <c r="CJ42" s="499"/>
      <c r="CK42" s="500"/>
      <c r="CL42" s="418"/>
      <c r="CM42" s="420"/>
      <c r="CR42" s="394"/>
      <c r="CU42" s="444"/>
      <c r="CV42" s="395"/>
      <c r="CW42" s="394"/>
      <c r="CX42" s="444"/>
      <c r="CZ42" s="403"/>
      <c r="DA42" s="394"/>
      <c r="DB42" s="444"/>
      <c r="DE42" s="394"/>
      <c r="DH42" s="444"/>
      <c r="DJ42" s="394"/>
      <c r="DK42" s="395"/>
      <c r="DL42" s="444"/>
      <c r="DM42" s="403"/>
      <c r="DN42" s="394"/>
      <c r="DO42" s="444"/>
      <c r="DQ42" s="444"/>
      <c r="DS42" s="394"/>
      <c r="DT42" s="444"/>
      <c r="DU42" s="444"/>
      <c r="DY42" s="444"/>
      <c r="EA42" s="394"/>
      <c r="EE42" s="395"/>
      <c r="EF42" s="394"/>
      <c r="EJ42" s="394"/>
      <c r="EN42" s="394"/>
      <c r="ER42" s="403"/>
      <c r="EV42" s="395"/>
      <c r="EW42" s="394"/>
      <c r="EZ42" s="403"/>
      <c r="FF42" s="394"/>
      <c r="FI42" s="403"/>
      <c r="FK42" s="395"/>
      <c r="FN42" s="394"/>
      <c r="FR42" s="403"/>
      <c r="FW42" s="394"/>
      <c r="FZ42" s="403"/>
      <c r="GA42" s="394"/>
      <c r="GE42" s="427"/>
      <c r="GJ42" s="394"/>
      <c r="GM42" s="403"/>
      <c r="GS42" s="394"/>
      <c r="GV42" s="403"/>
      <c r="HA42" s="394"/>
      <c r="HE42" s="403"/>
      <c r="HJ42" s="394"/>
      <c r="HM42" s="403"/>
      <c r="HS42" s="394"/>
      <c r="HV42" s="403"/>
      <c r="IA42" s="394"/>
      <c r="IF42" s="394"/>
      <c r="II42" s="403"/>
      <c r="IN42" s="394"/>
      <c r="IR42" s="403"/>
      <c r="IW42" s="394"/>
      <c r="IZ42" s="403"/>
      <c r="JF42" s="394"/>
      <c r="JI42" s="403"/>
      <c r="JN42" s="394"/>
      <c r="JR42" s="403"/>
      <c r="JW42" s="394"/>
      <c r="JZ42" s="403"/>
    </row>
    <row r="43" spans="1:286" ht="19.5">
      <c r="B43" s="404"/>
      <c r="C43" s="408" t="s">
        <v>1478</v>
      </c>
      <c r="D43" s="409" t="s">
        <v>1451</v>
      </c>
      <c r="E43" s="410"/>
      <c r="F43" s="411"/>
      <c r="G43" s="411"/>
      <c r="H43" s="411"/>
      <c r="I43" s="412"/>
      <c r="J43" s="413"/>
      <c r="K43" s="411"/>
      <c r="L43" s="411"/>
      <c r="M43" s="412"/>
      <c r="N43" s="414"/>
      <c r="O43" s="411"/>
      <c r="P43" s="411"/>
      <c r="Q43" s="412"/>
      <c r="R43" s="414"/>
      <c r="S43" s="411"/>
      <c r="T43" s="411"/>
      <c r="U43" s="412"/>
      <c r="V43" s="410"/>
      <c r="W43" s="411"/>
      <c r="X43" s="411"/>
      <c r="Y43" s="411"/>
      <c r="Z43" s="412"/>
      <c r="AA43" s="414"/>
      <c r="AB43" s="411"/>
      <c r="AC43" s="411"/>
      <c r="AD43" s="412"/>
      <c r="AE43" s="414"/>
      <c r="AF43" s="411"/>
      <c r="AG43" s="411"/>
      <c r="AH43" s="412"/>
      <c r="AI43" s="414"/>
      <c r="AJ43" s="411"/>
      <c r="AK43" s="415"/>
      <c r="AL43" s="411"/>
      <c r="AM43" s="412"/>
      <c r="AN43" s="414"/>
      <c r="AO43" s="411"/>
      <c r="AP43" s="411"/>
      <c r="AQ43" s="412"/>
      <c r="AR43" s="414"/>
      <c r="AS43" s="411"/>
      <c r="AT43" s="411"/>
      <c r="AU43" s="411"/>
      <c r="AV43" s="412"/>
      <c r="AW43" s="414"/>
      <c r="AX43" s="411"/>
      <c r="AY43" s="411"/>
      <c r="AZ43" s="412"/>
      <c r="BA43" s="414"/>
      <c r="BB43" s="411"/>
      <c r="BC43" s="411"/>
      <c r="BD43" s="412"/>
      <c r="BE43" s="414"/>
      <c r="BF43" s="416"/>
      <c r="BG43" s="416"/>
      <c r="BH43" s="411"/>
      <c r="BI43" s="412"/>
      <c r="BJ43" s="413"/>
      <c r="BK43" s="415"/>
      <c r="BL43" s="411"/>
      <c r="BM43" s="416"/>
      <c r="BN43" s="414"/>
      <c r="BO43" s="411"/>
      <c r="BP43" s="411"/>
      <c r="BQ43" s="412"/>
      <c r="BR43" s="413"/>
      <c r="BS43" s="411"/>
      <c r="BT43" s="411"/>
      <c r="BU43" s="411"/>
      <c r="BV43" s="416"/>
      <c r="BW43" s="414"/>
      <c r="BX43" s="411"/>
      <c r="BY43" s="411"/>
      <c r="BZ43" s="412"/>
      <c r="CA43" s="413"/>
      <c r="CB43" s="411"/>
      <c r="CC43" s="411"/>
      <c r="CD43" s="412"/>
      <c r="CE43" s="417"/>
      <c r="CF43" s="413"/>
      <c r="CG43" s="418"/>
      <c r="CH43" s="418"/>
      <c r="CI43" s="419"/>
      <c r="CJ43" s="414"/>
      <c r="CK43" s="418"/>
      <c r="CL43" s="418"/>
      <c r="CM43" s="420"/>
      <c r="CR43" s="394"/>
      <c r="CV43" s="395"/>
      <c r="CW43" s="394"/>
      <c r="CZ43" s="403"/>
      <c r="DA43" s="394"/>
      <c r="DE43" s="394"/>
      <c r="DJ43" s="394"/>
      <c r="DK43" s="395"/>
      <c r="DM43" s="403"/>
      <c r="DN43" s="394"/>
      <c r="DS43" s="394"/>
      <c r="EA43" s="394"/>
      <c r="EE43" s="395"/>
      <c r="EF43" s="394"/>
      <c r="EJ43" s="394"/>
      <c r="EN43" s="394"/>
      <c r="ER43" s="403"/>
      <c r="EV43" s="395"/>
      <c r="EW43" s="394"/>
      <c r="EZ43" s="403"/>
      <c r="FF43" s="394"/>
      <c r="FI43" s="403"/>
      <c r="FK43" s="395"/>
      <c r="FN43" s="394"/>
      <c r="FR43" s="403"/>
      <c r="FW43" s="394"/>
      <c r="FZ43" s="403"/>
      <c r="GA43" s="394"/>
      <c r="GE43" s="427"/>
      <c r="GJ43" s="394"/>
      <c r="GM43" s="403"/>
      <c r="GS43" s="394"/>
      <c r="GV43" s="403"/>
      <c r="HA43" s="394"/>
      <c r="HE43" s="403"/>
      <c r="HJ43" s="394"/>
      <c r="HM43" s="403"/>
      <c r="HS43" s="394"/>
      <c r="HV43" s="403"/>
      <c r="IA43" s="394"/>
      <c r="IF43" s="394"/>
      <c r="II43" s="403"/>
      <c r="IN43" s="394"/>
      <c r="IR43" s="403"/>
      <c r="IW43" s="394"/>
      <c r="IZ43" s="403"/>
      <c r="JF43" s="394"/>
      <c r="JI43" s="403"/>
      <c r="JN43" s="394"/>
      <c r="JR43" s="403"/>
      <c r="JW43" s="394"/>
      <c r="JZ43" s="403"/>
    </row>
    <row r="44" spans="1:286" ht="19.5">
      <c r="B44" s="404"/>
      <c r="C44" s="408"/>
      <c r="D44" s="409"/>
      <c r="E44" s="410"/>
      <c r="F44" s="411"/>
      <c r="G44" s="411"/>
      <c r="H44" s="411"/>
      <c r="I44" s="412"/>
      <c r="J44" s="413"/>
      <c r="K44" s="411"/>
      <c r="L44" s="411"/>
      <c r="M44" s="412"/>
      <c r="N44" s="414"/>
      <c r="O44" s="411"/>
      <c r="P44" s="411"/>
      <c r="Q44" s="412"/>
      <c r="R44" s="414"/>
      <c r="S44" s="411"/>
      <c r="T44" s="411"/>
      <c r="U44" s="412"/>
      <c r="V44" s="410"/>
      <c r="W44" s="411"/>
      <c r="X44" s="411"/>
      <c r="Y44" s="411"/>
      <c r="Z44" s="412"/>
      <c r="AA44" s="414"/>
      <c r="AB44" s="411"/>
      <c r="AC44" s="411"/>
      <c r="AD44" s="412"/>
      <c r="AE44" s="414"/>
      <c r="AF44" s="411"/>
      <c r="AG44" s="411"/>
      <c r="AH44" s="412"/>
      <c r="AI44" s="414"/>
      <c r="AJ44" s="411"/>
      <c r="AK44" s="415"/>
      <c r="AL44" s="411"/>
      <c r="AM44" s="412"/>
      <c r="AN44" s="414"/>
      <c r="AO44" s="411"/>
      <c r="AP44" s="411"/>
      <c r="AQ44" s="412"/>
      <c r="AR44" s="414"/>
      <c r="AS44" s="411"/>
      <c r="AT44" s="411"/>
      <c r="AU44" s="411"/>
      <c r="AV44" s="412"/>
      <c r="AW44" s="414"/>
      <c r="AX44" s="411"/>
      <c r="AY44" s="411"/>
      <c r="AZ44" s="412"/>
      <c r="BA44" s="414"/>
      <c r="BB44" s="411"/>
      <c r="BC44" s="411"/>
      <c r="BD44" s="412"/>
      <c r="BE44" s="414"/>
      <c r="BF44" s="416"/>
      <c r="BG44" s="416"/>
      <c r="BH44" s="411"/>
      <c r="BI44" s="412"/>
      <c r="BJ44" s="413"/>
      <c r="BK44" s="415"/>
      <c r="BL44" s="411"/>
      <c r="BM44" s="416"/>
      <c r="BN44" s="414"/>
      <c r="BO44" s="411"/>
      <c r="BP44" s="411"/>
      <c r="BQ44" s="412"/>
      <c r="BR44" s="413"/>
      <c r="BS44" s="411"/>
      <c r="BT44" s="411"/>
      <c r="BU44" s="411"/>
      <c r="BV44" s="416"/>
      <c r="BW44" s="414"/>
      <c r="BX44" s="411"/>
      <c r="BY44" s="411"/>
      <c r="BZ44" s="412"/>
      <c r="CA44" s="413"/>
      <c r="CB44" s="411"/>
      <c r="CC44" s="411"/>
      <c r="CD44" s="412"/>
      <c r="CE44" s="417"/>
      <c r="CF44" s="413"/>
      <c r="CG44" s="418"/>
      <c r="CH44" s="418"/>
      <c r="CI44" s="419"/>
      <c r="CJ44" s="414"/>
      <c r="CK44" s="418"/>
      <c r="CL44" s="418"/>
      <c r="CM44" s="420"/>
      <c r="CR44" s="394"/>
      <c r="CV44" s="395"/>
      <c r="CW44" s="501"/>
      <c r="CZ44" s="403"/>
      <c r="DA44" s="394"/>
      <c r="DE44" s="394"/>
      <c r="DF44" s="493"/>
      <c r="DJ44" s="394"/>
      <c r="DK44" s="395"/>
      <c r="DM44" s="403"/>
      <c r="DN44" s="394"/>
      <c r="DS44" s="394"/>
      <c r="EA44" s="394"/>
      <c r="EE44" s="395"/>
      <c r="EF44" s="394"/>
      <c r="EJ44" s="394"/>
      <c r="EN44" s="394"/>
      <c r="ER44" s="403"/>
      <c r="EV44" s="395"/>
      <c r="EW44" s="394"/>
      <c r="EZ44" s="403"/>
      <c r="FF44" s="394"/>
      <c r="FI44" s="403"/>
      <c r="FK44" s="395"/>
      <c r="FN44" s="394"/>
      <c r="FR44" s="403"/>
      <c r="FW44" s="394"/>
      <c r="FZ44" s="403"/>
      <c r="GA44" s="394"/>
      <c r="GE44" s="427"/>
      <c r="GJ44" s="394"/>
      <c r="GM44" s="403"/>
      <c r="GS44" s="394"/>
      <c r="GV44" s="403"/>
      <c r="HA44" s="394"/>
      <c r="HE44" s="403"/>
      <c r="HJ44" s="394"/>
      <c r="HM44" s="403"/>
      <c r="HS44" s="394"/>
      <c r="HV44" s="403"/>
      <c r="IA44" s="394"/>
      <c r="IF44" s="394"/>
      <c r="II44" s="403"/>
      <c r="IN44" s="394"/>
      <c r="IR44" s="403"/>
      <c r="IW44" s="394"/>
      <c r="IZ44" s="403"/>
      <c r="JF44" s="394"/>
      <c r="JI44" s="403"/>
      <c r="JN44" s="394"/>
      <c r="JR44" s="403"/>
      <c r="JW44" s="394"/>
      <c r="JZ44" s="403"/>
    </row>
    <row r="45" spans="1:286" ht="19.5">
      <c r="B45" s="404"/>
      <c r="C45" s="408" t="s">
        <v>1481</v>
      </c>
      <c r="D45" s="409" t="s">
        <v>1454</v>
      </c>
      <c r="E45" s="410"/>
      <c r="F45" s="411"/>
      <c r="G45" s="411"/>
      <c r="H45" s="411"/>
      <c r="I45" s="412"/>
      <c r="J45" s="413"/>
      <c r="K45" s="411"/>
      <c r="L45" s="411"/>
      <c r="M45" s="412"/>
      <c r="N45" s="414"/>
      <c r="O45" s="411"/>
      <c r="P45" s="411"/>
      <c r="Q45" s="412"/>
      <c r="R45" s="414"/>
      <c r="S45" s="411"/>
      <c r="T45" s="411"/>
      <c r="U45" s="412"/>
      <c r="V45" s="410"/>
      <c r="W45" s="411"/>
      <c r="X45" s="411"/>
      <c r="Y45" s="411"/>
      <c r="Z45" s="412"/>
      <c r="AA45" s="414"/>
      <c r="AB45" s="411"/>
      <c r="AC45" s="411"/>
      <c r="AD45" s="412"/>
      <c r="AE45" s="414"/>
      <c r="AF45" s="411"/>
      <c r="AG45" s="411"/>
      <c r="AH45" s="412"/>
      <c r="AI45" s="414"/>
      <c r="AJ45" s="411"/>
      <c r="AK45" s="415"/>
      <c r="AL45" s="411"/>
      <c r="AM45" s="412"/>
      <c r="AN45" s="414"/>
      <c r="AO45" s="411"/>
      <c r="AP45" s="411"/>
      <c r="AQ45" s="412"/>
      <c r="AR45" s="414"/>
      <c r="AS45" s="411"/>
      <c r="AT45" s="411"/>
      <c r="AU45" s="411"/>
      <c r="AV45" s="412"/>
      <c r="AW45" s="414"/>
      <c r="AX45" s="411"/>
      <c r="AY45" s="411"/>
      <c r="AZ45" s="412"/>
      <c r="BA45" s="414"/>
      <c r="BB45" s="411"/>
      <c r="BC45" s="411"/>
      <c r="BD45" s="412"/>
      <c r="BE45" s="414"/>
      <c r="BF45" s="416"/>
      <c r="BG45" s="416"/>
      <c r="BH45" s="411"/>
      <c r="BI45" s="412"/>
      <c r="BJ45" s="413"/>
      <c r="BK45" s="415"/>
      <c r="BL45" s="411"/>
      <c r="BM45" s="416"/>
      <c r="BN45" s="414"/>
      <c r="BO45" s="411"/>
      <c r="BP45" s="411"/>
      <c r="BQ45" s="412"/>
      <c r="BR45" s="413"/>
      <c r="BS45" s="411"/>
      <c r="BT45" s="411"/>
      <c r="BU45" s="411"/>
      <c r="BV45" s="416"/>
      <c r="BW45" s="414"/>
      <c r="BX45" s="411"/>
      <c r="BY45" s="411"/>
      <c r="BZ45" s="412"/>
      <c r="CA45" s="413"/>
      <c r="CB45" s="411"/>
      <c r="CC45" s="411"/>
      <c r="CD45" s="412"/>
      <c r="CE45" s="417"/>
      <c r="CF45" s="413">
        <v>7</v>
      </c>
      <c r="CG45" s="418">
        <v>6</v>
      </c>
      <c r="CH45" s="418">
        <v>5</v>
      </c>
      <c r="CI45" s="419">
        <v>4</v>
      </c>
      <c r="CJ45" s="414">
        <v>3</v>
      </c>
      <c r="CK45" s="418">
        <v>2</v>
      </c>
      <c r="CL45" s="477">
        <v>1</v>
      </c>
      <c r="CM45" s="420" t="s">
        <v>1482</v>
      </c>
      <c r="CR45" s="394"/>
      <c r="CV45" s="395"/>
      <c r="CW45" s="394"/>
      <c r="CZ45" s="403"/>
      <c r="DA45" s="394"/>
      <c r="DE45" s="394"/>
      <c r="DJ45" s="394"/>
      <c r="DK45" s="395"/>
      <c r="DM45" s="403"/>
      <c r="DN45" s="394"/>
      <c r="DS45" s="394"/>
      <c r="EA45" s="394"/>
      <c r="EE45" s="395"/>
      <c r="EF45" s="394"/>
      <c r="EJ45" s="394"/>
      <c r="EN45" s="394"/>
      <c r="ER45" s="403"/>
      <c r="EV45" s="395"/>
      <c r="EW45" s="394"/>
      <c r="EZ45" s="403"/>
      <c r="FF45" s="394"/>
      <c r="FI45" s="403"/>
      <c r="FK45" s="395"/>
      <c r="FN45" s="394"/>
      <c r="FR45" s="403"/>
      <c r="FW45" s="394"/>
      <c r="FZ45" s="403"/>
      <c r="GA45" s="394"/>
      <c r="GE45" s="427"/>
      <c r="GJ45" s="394"/>
      <c r="GM45" s="403"/>
      <c r="GS45" s="394"/>
      <c r="GV45" s="403"/>
      <c r="HA45" s="394"/>
      <c r="HE45" s="403"/>
      <c r="HJ45" s="394"/>
      <c r="HM45" s="403"/>
      <c r="HS45" s="394"/>
      <c r="HV45" s="403"/>
      <c r="IA45" s="394"/>
      <c r="IF45" s="394"/>
      <c r="II45" s="403"/>
      <c r="IN45" s="394"/>
      <c r="IR45" s="403"/>
      <c r="IW45" s="394"/>
      <c r="IZ45" s="403"/>
      <c r="JF45" s="394"/>
      <c r="JI45" s="403"/>
      <c r="JN45" s="394"/>
      <c r="JR45" s="403"/>
      <c r="JW45" s="394"/>
      <c r="JZ45" s="403"/>
    </row>
    <row r="46" spans="1:286" s="460" customFormat="1" ht="20.25" thickBot="1">
      <c r="A46" s="334"/>
      <c r="B46" s="404"/>
      <c r="C46" s="447" t="s">
        <v>1483</v>
      </c>
      <c r="D46" s="478"/>
      <c r="E46" s="479"/>
      <c r="F46" s="480"/>
      <c r="G46" s="480"/>
      <c r="H46" s="480"/>
      <c r="I46" s="481"/>
      <c r="J46" s="482"/>
      <c r="K46" s="480"/>
      <c r="L46" s="480"/>
      <c r="M46" s="481"/>
      <c r="N46" s="483"/>
      <c r="O46" s="480"/>
      <c r="P46" s="480"/>
      <c r="Q46" s="481"/>
      <c r="R46" s="483"/>
      <c r="S46" s="480"/>
      <c r="T46" s="480"/>
      <c r="U46" s="481"/>
      <c r="V46" s="479"/>
      <c r="W46" s="480"/>
      <c r="X46" s="480"/>
      <c r="Y46" s="480"/>
      <c r="Z46" s="481"/>
      <c r="AA46" s="483"/>
      <c r="AB46" s="480"/>
      <c r="AC46" s="480"/>
      <c r="AD46" s="481"/>
      <c r="AE46" s="483"/>
      <c r="AF46" s="480"/>
      <c r="AG46" s="480"/>
      <c r="AH46" s="481"/>
      <c r="AI46" s="483"/>
      <c r="AJ46" s="480"/>
      <c r="AK46" s="484"/>
      <c r="AL46" s="480"/>
      <c r="AM46" s="481"/>
      <c r="AN46" s="483"/>
      <c r="AO46" s="480"/>
      <c r="AP46" s="480"/>
      <c r="AQ46" s="481"/>
      <c r="AR46" s="483"/>
      <c r="AS46" s="480"/>
      <c r="AT46" s="480"/>
      <c r="AU46" s="480"/>
      <c r="AV46" s="481"/>
      <c r="AW46" s="483"/>
      <c r="AX46" s="480"/>
      <c r="AY46" s="480"/>
      <c r="AZ46" s="481"/>
      <c r="BA46" s="483"/>
      <c r="BB46" s="480"/>
      <c r="BC46" s="480"/>
      <c r="BD46" s="481"/>
      <c r="BE46" s="483"/>
      <c r="BF46" s="485"/>
      <c r="BG46" s="485"/>
      <c r="BH46" s="480"/>
      <c r="BI46" s="481"/>
      <c r="BJ46" s="482"/>
      <c r="BK46" s="484"/>
      <c r="BL46" s="480"/>
      <c r="BM46" s="485"/>
      <c r="BN46" s="483"/>
      <c r="BO46" s="480"/>
      <c r="BP46" s="480"/>
      <c r="BQ46" s="481"/>
      <c r="BR46" s="482"/>
      <c r="BS46" s="480"/>
      <c r="BT46" s="480"/>
      <c r="BU46" s="480"/>
      <c r="BV46" s="485"/>
      <c r="BW46" s="483"/>
      <c r="BX46" s="480"/>
      <c r="BY46" s="480"/>
      <c r="BZ46" s="481"/>
      <c r="CA46" s="482"/>
      <c r="CB46" s="480"/>
      <c r="CC46" s="480"/>
      <c r="CD46" s="481"/>
      <c r="CE46" s="486"/>
      <c r="CF46" s="482"/>
      <c r="CG46" s="487"/>
      <c r="CH46" s="487"/>
      <c r="CI46" s="488"/>
      <c r="CJ46" s="483"/>
      <c r="CK46" s="487"/>
      <c r="CL46" s="487"/>
      <c r="CM46" s="490"/>
      <c r="CR46" s="461"/>
      <c r="CV46" s="462"/>
      <c r="CW46" s="461"/>
      <c r="CZ46" s="463"/>
      <c r="DA46" s="461"/>
      <c r="DC46" s="502"/>
      <c r="DE46" s="461"/>
      <c r="DJ46" s="461"/>
      <c r="DK46" s="462"/>
      <c r="DM46" s="463"/>
      <c r="DN46" s="461"/>
      <c r="DS46" s="461"/>
      <c r="EA46" s="461"/>
      <c r="EE46" s="462"/>
      <c r="EF46" s="461"/>
      <c r="EJ46" s="461"/>
      <c r="EN46" s="461"/>
      <c r="ER46" s="463"/>
      <c r="EV46" s="462"/>
      <c r="EW46" s="461"/>
      <c r="EZ46" s="463"/>
      <c r="FF46" s="461"/>
      <c r="FI46" s="463"/>
      <c r="FK46" s="462"/>
      <c r="FN46" s="461"/>
      <c r="FR46" s="463"/>
      <c r="FW46" s="461"/>
      <c r="FZ46" s="463"/>
      <c r="GA46" s="461"/>
      <c r="GE46" s="466"/>
      <c r="GJ46" s="461"/>
      <c r="GM46" s="463"/>
      <c r="GS46" s="461"/>
      <c r="GV46" s="463"/>
      <c r="HA46" s="461"/>
      <c r="HE46" s="463"/>
      <c r="HJ46" s="461"/>
      <c r="HM46" s="463"/>
      <c r="HS46" s="461"/>
      <c r="HV46" s="463"/>
      <c r="IA46" s="461"/>
      <c r="IF46" s="461"/>
      <c r="II46" s="463"/>
      <c r="IN46" s="461"/>
      <c r="IR46" s="463"/>
      <c r="IW46" s="461"/>
      <c r="IZ46" s="463"/>
      <c r="JF46" s="461"/>
      <c r="JI46" s="463"/>
      <c r="JN46" s="461"/>
      <c r="JR46" s="463"/>
      <c r="JW46" s="461"/>
      <c r="JZ46" s="463"/>
    </row>
    <row r="47" spans="1:286" ht="20.25" thickTop="1">
      <c r="B47" s="404"/>
      <c r="C47" s="408" t="s">
        <v>1484</v>
      </c>
      <c r="D47" s="409"/>
      <c r="E47" s="410"/>
      <c r="F47" s="411"/>
      <c r="G47" s="411"/>
      <c r="H47" s="411"/>
      <c r="I47" s="412"/>
      <c r="J47" s="413"/>
      <c r="K47" s="411"/>
      <c r="L47" s="411"/>
      <c r="M47" s="412"/>
      <c r="N47" s="414"/>
      <c r="O47" s="411"/>
      <c r="P47" s="411"/>
      <c r="Q47" s="412"/>
      <c r="R47" s="414"/>
      <c r="S47" s="411"/>
      <c r="T47" s="411"/>
      <c r="U47" s="412"/>
      <c r="V47" s="410"/>
      <c r="W47" s="411"/>
      <c r="X47" s="411"/>
      <c r="Y47" s="411"/>
      <c r="Z47" s="412"/>
      <c r="AA47" s="414"/>
      <c r="AB47" s="411"/>
      <c r="AC47" s="411"/>
      <c r="AD47" s="412"/>
      <c r="AE47" s="414"/>
      <c r="AF47" s="411"/>
      <c r="AG47" s="411"/>
      <c r="AH47" s="412"/>
      <c r="AI47" s="414"/>
      <c r="AJ47" s="411"/>
      <c r="AK47" s="415"/>
      <c r="AL47" s="411"/>
      <c r="AM47" s="412"/>
      <c r="AN47" s="414"/>
      <c r="AO47" s="411"/>
      <c r="AP47" s="411"/>
      <c r="AQ47" s="412"/>
      <c r="AR47" s="414"/>
      <c r="AS47" s="411"/>
      <c r="AT47" s="411"/>
      <c r="AU47" s="411"/>
      <c r="AV47" s="412"/>
      <c r="AW47" s="414"/>
      <c r="AX47" s="411"/>
      <c r="AY47" s="411"/>
      <c r="AZ47" s="412"/>
      <c r="BA47" s="414"/>
      <c r="BB47" s="411"/>
      <c r="BC47" s="411"/>
      <c r="BD47" s="412"/>
      <c r="BE47" s="414"/>
      <c r="BF47" s="416"/>
      <c r="BG47" s="416"/>
      <c r="BH47" s="411"/>
      <c r="BI47" s="412"/>
      <c r="BJ47" s="413"/>
      <c r="BK47" s="415"/>
      <c r="BL47" s="411"/>
      <c r="BM47" s="416"/>
      <c r="BN47" s="414"/>
      <c r="BO47" s="411"/>
      <c r="BP47" s="411"/>
      <c r="BQ47" s="412"/>
      <c r="BR47" s="413"/>
      <c r="BS47" s="411"/>
      <c r="BT47" s="411"/>
      <c r="BU47" s="411"/>
      <c r="BV47" s="416"/>
      <c r="BW47" s="414"/>
      <c r="BX47" s="411"/>
      <c r="BY47" s="411"/>
      <c r="BZ47" s="412"/>
      <c r="CA47" s="413"/>
      <c r="CB47" s="411"/>
      <c r="CC47" s="411"/>
      <c r="CD47" s="412"/>
      <c r="CE47" s="417"/>
      <c r="CF47" s="413"/>
      <c r="CG47" s="418"/>
      <c r="CH47" s="418"/>
      <c r="CI47" s="419"/>
      <c r="CJ47" s="499"/>
      <c r="CK47" s="500"/>
      <c r="CL47" s="418"/>
      <c r="CM47" s="420"/>
      <c r="CR47" s="394"/>
      <c r="CU47" s="444"/>
      <c r="CV47" s="395"/>
      <c r="CW47" s="394"/>
      <c r="CX47" s="444"/>
      <c r="CZ47" s="403"/>
      <c r="DA47" s="394"/>
      <c r="DB47" s="444"/>
      <c r="DE47" s="394"/>
      <c r="DH47" s="444"/>
      <c r="DJ47" s="394"/>
      <c r="DK47" s="395"/>
      <c r="DL47" s="444"/>
      <c r="DM47" s="403"/>
      <c r="DN47" s="394"/>
      <c r="DO47" s="444"/>
      <c r="DQ47" s="444"/>
      <c r="DS47" s="394"/>
      <c r="DT47" s="444"/>
      <c r="DU47" s="444"/>
      <c r="DY47" s="444"/>
      <c r="EA47" s="394"/>
      <c r="EE47" s="395"/>
      <c r="EF47" s="394"/>
      <c r="EJ47" s="394"/>
      <c r="EN47" s="394"/>
      <c r="ER47" s="403"/>
      <c r="EV47" s="395"/>
      <c r="EW47" s="394"/>
      <c r="EZ47" s="403"/>
      <c r="FF47" s="394"/>
      <c r="FI47" s="403"/>
      <c r="FK47" s="395"/>
      <c r="FN47" s="394"/>
      <c r="FR47" s="403"/>
      <c r="FW47" s="394"/>
      <c r="FZ47" s="403"/>
      <c r="GA47" s="394"/>
      <c r="GE47" s="427"/>
      <c r="GJ47" s="394"/>
      <c r="GM47" s="403"/>
      <c r="GS47" s="394"/>
      <c r="GV47" s="403"/>
      <c r="HA47" s="394"/>
      <c r="HE47" s="403"/>
      <c r="HJ47" s="394"/>
      <c r="HM47" s="403"/>
      <c r="HS47" s="394"/>
      <c r="HV47" s="403"/>
      <c r="IA47" s="394"/>
      <c r="IF47" s="394"/>
      <c r="II47" s="403"/>
      <c r="IN47" s="394"/>
      <c r="IR47" s="403"/>
      <c r="IW47" s="394"/>
      <c r="IZ47" s="403"/>
      <c r="JF47" s="394"/>
      <c r="JI47" s="403"/>
      <c r="JN47" s="394"/>
      <c r="JR47" s="403"/>
      <c r="JW47" s="394"/>
      <c r="JZ47" s="403"/>
    </row>
    <row r="48" spans="1:286" ht="19.5">
      <c r="B48" s="404"/>
      <c r="C48" s="408" t="s">
        <v>1485</v>
      </c>
      <c r="D48" s="409" t="s">
        <v>1470</v>
      </c>
      <c r="E48" s="410"/>
      <c r="F48" s="411"/>
      <c r="G48" s="411"/>
      <c r="H48" s="411"/>
      <c r="I48" s="412"/>
      <c r="J48" s="413"/>
      <c r="K48" s="411"/>
      <c r="L48" s="411"/>
      <c r="M48" s="412"/>
      <c r="N48" s="414"/>
      <c r="O48" s="411"/>
      <c r="P48" s="411"/>
      <c r="Q48" s="412"/>
      <c r="R48" s="414"/>
      <c r="S48" s="411"/>
      <c r="T48" s="411"/>
      <c r="U48" s="412"/>
      <c r="V48" s="410"/>
      <c r="W48" s="411"/>
      <c r="X48" s="411"/>
      <c r="Y48" s="411"/>
      <c r="Z48" s="412"/>
      <c r="AA48" s="414"/>
      <c r="AB48" s="411"/>
      <c r="AC48" s="411"/>
      <c r="AD48" s="412"/>
      <c r="AE48" s="414"/>
      <c r="AF48" s="411"/>
      <c r="AG48" s="411"/>
      <c r="AH48" s="412"/>
      <c r="AI48" s="414"/>
      <c r="AJ48" s="411"/>
      <c r="AK48" s="415"/>
      <c r="AL48" s="411"/>
      <c r="AM48" s="412"/>
      <c r="AN48" s="414"/>
      <c r="AO48" s="411"/>
      <c r="AP48" s="411"/>
      <c r="AQ48" s="412"/>
      <c r="AR48" s="414"/>
      <c r="AS48" s="411"/>
      <c r="AT48" s="411"/>
      <c r="AU48" s="411"/>
      <c r="AV48" s="412"/>
      <c r="AW48" s="414"/>
      <c r="AX48" s="411"/>
      <c r="AY48" s="411"/>
      <c r="AZ48" s="412"/>
      <c r="BA48" s="414"/>
      <c r="BB48" s="411"/>
      <c r="BC48" s="411"/>
      <c r="BD48" s="412"/>
      <c r="BE48" s="414"/>
      <c r="BF48" s="416"/>
      <c r="BG48" s="416"/>
      <c r="BH48" s="411"/>
      <c r="BI48" s="412"/>
      <c r="BJ48" s="413"/>
      <c r="BK48" s="415"/>
      <c r="BL48" s="411"/>
      <c r="BM48" s="416"/>
      <c r="BN48" s="414"/>
      <c r="BO48" s="411"/>
      <c r="BP48" s="411"/>
      <c r="BQ48" s="412"/>
      <c r="BR48" s="413"/>
      <c r="BS48" s="411"/>
      <c r="BT48" s="411"/>
      <c r="BU48" s="411"/>
      <c r="BV48" s="416"/>
      <c r="BW48" s="414"/>
      <c r="BX48" s="411"/>
      <c r="BY48" s="411"/>
      <c r="BZ48" s="412"/>
      <c r="CA48" s="413"/>
      <c r="CB48" s="411"/>
      <c r="CC48" s="411"/>
      <c r="CD48" s="412"/>
      <c r="CE48" s="417"/>
      <c r="CF48" s="413"/>
      <c r="CG48" s="418"/>
      <c r="CH48" s="418"/>
      <c r="CI48" s="419"/>
      <c r="CJ48" s="414"/>
      <c r="CK48" s="418"/>
      <c r="CL48" s="418"/>
      <c r="CM48" s="420"/>
      <c r="CR48" s="394"/>
      <c r="CV48" s="395"/>
      <c r="CW48" s="394"/>
      <c r="CZ48" s="403"/>
      <c r="DA48" s="394"/>
      <c r="DE48" s="394"/>
      <c r="DJ48" s="394"/>
      <c r="DK48" s="395"/>
      <c r="DM48" s="403"/>
      <c r="DN48" s="394"/>
      <c r="DS48" s="394"/>
      <c r="EA48" s="394"/>
      <c r="EE48" s="395"/>
      <c r="EF48" s="394"/>
      <c r="EJ48" s="394"/>
      <c r="EN48" s="394"/>
      <c r="ER48" s="403"/>
      <c r="EV48" s="395"/>
      <c r="EW48" s="394"/>
      <c r="EZ48" s="403"/>
      <c r="FF48" s="394"/>
      <c r="FI48" s="403"/>
      <c r="FK48" s="395"/>
      <c r="FN48" s="394"/>
      <c r="FR48" s="403"/>
      <c r="FW48" s="394"/>
      <c r="FZ48" s="403"/>
      <c r="GA48" s="394"/>
      <c r="GE48" s="427"/>
      <c r="GJ48" s="394"/>
      <c r="GM48" s="403"/>
      <c r="GS48" s="394"/>
      <c r="GV48" s="403"/>
      <c r="HA48" s="394"/>
      <c r="HE48" s="403"/>
      <c r="HJ48" s="394"/>
      <c r="HM48" s="403"/>
      <c r="HS48" s="394"/>
      <c r="HV48" s="403"/>
      <c r="IA48" s="394"/>
      <c r="IF48" s="394"/>
      <c r="II48" s="403"/>
      <c r="IN48" s="394"/>
      <c r="IR48" s="403"/>
      <c r="IW48" s="394"/>
      <c r="IZ48" s="403"/>
      <c r="JF48" s="394"/>
      <c r="JI48" s="403"/>
      <c r="JN48" s="394"/>
      <c r="JR48" s="403"/>
      <c r="JW48" s="394"/>
      <c r="JZ48" s="403"/>
    </row>
    <row r="49" spans="1:286" ht="19.5">
      <c r="B49" s="404"/>
      <c r="C49" s="408" t="s">
        <v>1486</v>
      </c>
      <c r="D49" s="409" t="s">
        <v>1479</v>
      </c>
      <c r="E49" s="410"/>
      <c r="F49" s="411"/>
      <c r="G49" s="411"/>
      <c r="H49" s="411"/>
      <c r="I49" s="412"/>
      <c r="J49" s="413"/>
      <c r="K49" s="411"/>
      <c r="L49" s="411"/>
      <c r="M49" s="412"/>
      <c r="N49" s="414"/>
      <c r="O49" s="411"/>
      <c r="P49" s="411"/>
      <c r="Q49" s="412"/>
      <c r="R49" s="414"/>
      <c r="S49" s="411"/>
      <c r="T49" s="411"/>
      <c r="U49" s="412"/>
      <c r="V49" s="410"/>
      <c r="W49" s="411"/>
      <c r="X49" s="411"/>
      <c r="Y49" s="411"/>
      <c r="Z49" s="412"/>
      <c r="AA49" s="414"/>
      <c r="AB49" s="411"/>
      <c r="AC49" s="411"/>
      <c r="AD49" s="412"/>
      <c r="AE49" s="414"/>
      <c r="AF49" s="411"/>
      <c r="AG49" s="411"/>
      <c r="AH49" s="412"/>
      <c r="AI49" s="414"/>
      <c r="AJ49" s="411"/>
      <c r="AK49" s="415"/>
      <c r="AL49" s="411"/>
      <c r="AM49" s="412"/>
      <c r="AN49" s="414"/>
      <c r="AO49" s="411"/>
      <c r="AP49" s="411"/>
      <c r="AQ49" s="412"/>
      <c r="AR49" s="414"/>
      <c r="AS49" s="411"/>
      <c r="AT49" s="411"/>
      <c r="AU49" s="411"/>
      <c r="AV49" s="412"/>
      <c r="AW49" s="414"/>
      <c r="AX49" s="411"/>
      <c r="AY49" s="411"/>
      <c r="AZ49" s="412"/>
      <c r="BA49" s="414"/>
      <c r="BB49" s="411"/>
      <c r="BC49" s="411"/>
      <c r="BD49" s="412"/>
      <c r="BE49" s="414"/>
      <c r="BF49" s="416"/>
      <c r="BG49" s="416"/>
      <c r="BH49" s="411"/>
      <c r="BI49" s="412"/>
      <c r="BJ49" s="413"/>
      <c r="BK49" s="415"/>
      <c r="BL49" s="411"/>
      <c r="BM49" s="416"/>
      <c r="BN49" s="414"/>
      <c r="BO49" s="411"/>
      <c r="BP49" s="411"/>
      <c r="BQ49" s="412"/>
      <c r="BR49" s="413"/>
      <c r="BS49" s="411"/>
      <c r="BT49" s="411"/>
      <c r="BU49" s="411"/>
      <c r="BV49" s="416"/>
      <c r="BW49" s="414"/>
      <c r="BX49" s="411"/>
      <c r="BY49" s="411"/>
      <c r="BZ49" s="412"/>
      <c r="CA49" s="413"/>
      <c r="CB49" s="411"/>
      <c r="CC49" s="411"/>
      <c r="CD49" s="412"/>
      <c r="CE49" s="417"/>
      <c r="CF49" s="413"/>
      <c r="CG49" s="418"/>
      <c r="CH49" s="418"/>
      <c r="CI49" s="419"/>
      <c r="CJ49" s="414"/>
      <c r="CK49" s="418"/>
      <c r="CL49" s="418"/>
      <c r="CM49" s="420"/>
      <c r="CR49" s="394"/>
      <c r="CV49" s="395"/>
      <c r="CW49" s="501"/>
      <c r="CZ49" s="403"/>
      <c r="DA49" s="394"/>
      <c r="DE49" s="394"/>
      <c r="DF49" s="493"/>
      <c r="DJ49" s="394"/>
      <c r="DK49" s="395"/>
      <c r="DM49" s="403"/>
      <c r="DN49" s="394"/>
      <c r="DS49" s="394"/>
      <c r="EA49" s="394"/>
      <c r="EE49" s="395"/>
      <c r="EF49" s="394"/>
      <c r="EJ49" s="394"/>
      <c r="EN49" s="394"/>
      <c r="ER49" s="403"/>
      <c r="EV49" s="395"/>
      <c r="EW49" s="394"/>
      <c r="EZ49" s="403"/>
      <c r="FF49" s="394"/>
      <c r="FI49" s="403"/>
      <c r="FK49" s="395"/>
      <c r="FN49" s="394"/>
      <c r="FR49" s="403"/>
      <c r="FW49" s="394"/>
      <c r="FZ49" s="403"/>
      <c r="GA49" s="394"/>
      <c r="GE49" s="427"/>
      <c r="GJ49" s="394"/>
      <c r="GM49" s="403"/>
      <c r="GS49" s="394"/>
      <c r="GV49" s="403"/>
      <c r="HA49" s="394"/>
      <c r="HE49" s="403"/>
      <c r="HJ49" s="394"/>
      <c r="HM49" s="403"/>
      <c r="HS49" s="394"/>
      <c r="HV49" s="403"/>
      <c r="IA49" s="394"/>
      <c r="IF49" s="394"/>
      <c r="II49" s="403"/>
      <c r="IN49" s="394"/>
      <c r="IR49" s="403"/>
      <c r="IW49" s="394"/>
      <c r="IZ49" s="403"/>
      <c r="JF49" s="394"/>
      <c r="JI49" s="403"/>
      <c r="JN49" s="394"/>
      <c r="JR49" s="403"/>
      <c r="JW49" s="394"/>
      <c r="JZ49" s="403"/>
    </row>
    <row r="50" spans="1:286" ht="19.5">
      <c r="B50" s="404"/>
      <c r="C50" s="408"/>
      <c r="D50" s="409"/>
      <c r="E50" s="410"/>
      <c r="F50" s="411"/>
      <c r="G50" s="411"/>
      <c r="H50" s="411"/>
      <c r="I50" s="412"/>
      <c r="J50" s="413"/>
      <c r="K50" s="411"/>
      <c r="L50" s="411"/>
      <c r="M50" s="412"/>
      <c r="N50" s="414"/>
      <c r="O50" s="411"/>
      <c r="P50" s="411"/>
      <c r="Q50" s="412"/>
      <c r="R50" s="414"/>
      <c r="S50" s="411"/>
      <c r="T50" s="411"/>
      <c r="U50" s="412"/>
      <c r="V50" s="410"/>
      <c r="W50" s="411"/>
      <c r="X50" s="411"/>
      <c r="Y50" s="411"/>
      <c r="Z50" s="412"/>
      <c r="AA50" s="414"/>
      <c r="AB50" s="411"/>
      <c r="AC50" s="411"/>
      <c r="AD50" s="412"/>
      <c r="AE50" s="414"/>
      <c r="AF50" s="411"/>
      <c r="AG50" s="411"/>
      <c r="AH50" s="412"/>
      <c r="AI50" s="414"/>
      <c r="AJ50" s="411"/>
      <c r="AK50" s="415"/>
      <c r="AL50" s="411"/>
      <c r="AM50" s="412"/>
      <c r="AN50" s="414"/>
      <c r="AO50" s="411"/>
      <c r="AP50" s="411"/>
      <c r="AQ50" s="412"/>
      <c r="AR50" s="414"/>
      <c r="AS50" s="411"/>
      <c r="AT50" s="411"/>
      <c r="AU50" s="411"/>
      <c r="AV50" s="412"/>
      <c r="AW50" s="414"/>
      <c r="AX50" s="411"/>
      <c r="AY50" s="411"/>
      <c r="AZ50" s="412"/>
      <c r="BA50" s="414"/>
      <c r="BB50" s="411"/>
      <c r="BC50" s="411"/>
      <c r="BD50" s="412"/>
      <c r="BE50" s="414"/>
      <c r="BF50" s="416"/>
      <c r="BG50" s="416"/>
      <c r="BH50" s="411"/>
      <c r="BI50" s="412"/>
      <c r="BJ50" s="413"/>
      <c r="BK50" s="415"/>
      <c r="BL50" s="411"/>
      <c r="BM50" s="416"/>
      <c r="BN50" s="414"/>
      <c r="BO50" s="411"/>
      <c r="BP50" s="411"/>
      <c r="BQ50" s="412"/>
      <c r="BR50" s="413"/>
      <c r="BS50" s="411"/>
      <c r="BT50" s="411"/>
      <c r="BU50" s="411"/>
      <c r="BV50" s="416"/>
      <c r="BW50" s="414"/>
      <c r="BX50" s="411"/>
      <c r="BY50" s="411"/>
      <c r="BZ50" s="412"/>
      <c r="CA50" s="413"/>
      <c r="CB50" s="411"/>
      <c r="CC50" s="411"/>
      <c r="CD50" s="412"/>
      <c r="CE50" s="417"/>
      <c r="CF50" s="413">
        <v>7</v>
      </c>
      <c r="CG50" s="418">
        <v>6</v>
      </c>
      <c r="CH50" s="418">
        <v>5</v>
      </c>
      <c r="CI50" s="419">
        <v>4</v>
      </c>
      <c r="CJ50" s="414">
        <v>3</v>
      </c>
      <c r="CK50" s="418">
        <v>2</v>
      </c>
      <c r="CL50" s="477">
        <v>1</v>
      </c>
      <c r="CM50" s="420" t="s">
        <v>1482</v>
      </c>
      <c r="CR50" s="394"/>
      <c r="CV50" s="395"/>
      <c r="CW50" s="394"/>
      <c r="CZ50" s="403"/>
      <c r="DA50" s="394"/>
      <c r="DE50" s="394"/>
      <c r="DJ50" s="394"/>
      <c r="DK50" s="395"/>
      <c r="DM50" s="403"/>
      <c r="DN50" s="394"/>
      <c r="DS50" s="394"/>
      <c r="EA50" s="394"/>
      <c r="EE50" s="395"/>
      <c r="EF50" s="394"/>
      <c r="EJ50" s="394"/>
      <c r="EN50" s="394"/>
      <c r="ER50" s="403"/>
      <c r="EV50" s="395"/>
      <c r="EW50" s="394"/>
      <c r="EZ50" s="403"/>
      <c r="FF50" s="394"/>
      <c r="FI50" s="403"/>
      <c r="FK50" s="395"/>
      <c r="FN50" s="394"/>
      <c r="FR50" s="403"/>
      <c r="FW50" s="394"/>
      <c r="FZ50" s="403"/>
      <c r="GA50" s="394"/>
      <c r="GE50" s="427"/>
      <c r="GJ50" s="394"/>
      <c r="GM50" s="403"/>
      <c r="GS50" s="394"/>
      <c r="GV50" s="403"/>
      <c r="HA50" s="394"/>
      <c r="HE50" s="403"/>
      <c r="HJ50" s="394"/>
      <c r="HM50" s="403"/>
      <c r="HS50" s="394"/>
      <c r="HV50" s="403"/>
      <c r="IA50" s="394"/>
      <c r="IF50" s="394"/>
      <c r="II50" s="403"/>
      <c r="IN50" s="394"/>
      <c r="IR50" s="403"/>
      <c r="IW50" s="394"/>
      <c r="IZ50" s="403"/>
      <c r="JF50" s="394"/>
      <c r="JI50" s="403"/>
      <c r="JN50" s="394"/>
      <c r="JR50" s="403"/>
      <c r="JW50" s="394"/>
      <c r="JZ50" s="403"/>
    </row>
    <row r="51" spans="1:286" s="460" customFormat="1" ht="20.25" thickBot="1">
      <c r="A51" s="334"/>
      <c r="B51" s="503"/>
      <c r="C51" s="447"/>
      <c r="D51" s="478"/>
      <c r="E51" s="479"/>
      <c r="F51" s="480"/>
      <c r="G51" s="480"/>
      <c r="H51" s="480"/>
      <c r="I51" s="481"/>
      <c r="J51" s="482"/>
      <c r="K51" s="480"/>
      <c r="L51" s="480"/>
      <c r="M51" s="481"/>
      <c r="N51" s="483"/>
      <c r="O51" s="480"/>
      <c r="P51" s="480"/>
      <c r="Q51" s="481"/>
      <c r="R51" s="483"/>
      <c r="S51" s="480"/>
      <c r="T51" s="480"/>
      <c r="U51" s="481"/>
      <c r="V51" s="479"/>
      <c r="W51" s="480"/>
      <c r="X51" s="480"/>
      <c r="Y51" s="480"/>
      <c r="Z51" s="481"/>
      <c r="AA51" s="483"/>
      <c r="AB51" s="480"/>
      <c r="AC51" s="480"/>
      <c r="AD51" s="481"/>
      <c r="AE51" s="483"/>
      <c r="AF51" s="480"/>
      <c r="AG51" s="480"/>
      <c r="AH51" s="481"/>
      <c r="AI51" s="483"/>
      <c r="AJ51" s="480"/>
      <c r="AK51" s="484"/>
      <c r="AL51" s="480"/>
      <c r="AM51" s="481"/>
      <c r="AN51" s="483"/>
      <c r="AO51" s="480"/>
      <c r="AP51" s="480"/>
      <c r="AQ51" s="481"/>
      <c r="AR51" s="483"/>
      <c r="AS51" s="480"/>
      <c r="AT51" s="480"/>
      <c r="AU51" s="480"/>
      <c r="AV51" s="481"/>
      <c r="AW51" s="483"/>
      <c r="AX51" s="480"/>
      <c r="AY51" s="480"/>
      <c r="AZ51" s="481"/>
      <c r="BA51" s="483"/>
      <c r="BB51" s="480"/>
      <c r="BC51" s="480"/>
      <c r="BD51" s="481"/>
      <c r="BE51" s="483"/>
      <c r="BF51" s="485"/>
      <c r="BG51" s="485"/>
      <c r="BH51" s="480"/>
      <c r="BI51" s="481"/>
      <c r="BJ51" s="482"/>
      <c r="BK51" s="484"/>
      <c r="BL51" s="480"/>
      <c r="BM51" s="485"/>
      <c r="BN51" s="483"/>
      <c r="BO51" s="480"/>
      <c r="BP51" s="480"/>
      <c r="BQ51" s="481"/>
      <c r="BR51" s="482"/>
      <c r="BS51" s="480"/>
      <c r="BT51" s="480"/>
      <c r="BU51" s="480"/>
      <c r="BV51" s="485"/>
      <c r="BW51" s="483"/>
      <c r="BX51" s="480"/>
      <c r="BY51" s="480"/>
      <c r="BZ51" s="481"/>
      <c r="CA51" s="482"/>
      <c r="CB51" s="480"/>
      <c r="CC51" s="480"/>
      <c r="CD51" s="481"/>
      <c r="CE51" s="486"/>
      <c r="CF51" s="482"/>
      <c r="CG51" s="487"/>
      <c r="CH51" s="487"/>
      <c r="CI51" s="488"/>
      <c r="CJ51" s="483"/>
      <c r="CK51" s="487"/>
      <c r="CL51" s="487"/>
      <c r="CM51" s="490"/>
      <c r="CR51" s="461"/>
      <c r="CV51" s="462"/>
      <c r="CW51" s="461"/>
      <c r="CZ51" s="463"/>
      <c r="DA51" s="461"/>
      <c r="DC51" s="502"/>
      <c r="DE51" s="461"/>
      <c r="DJ51" s="461"/>
      <c r="DK51" s="462"/>
      <c r="DM51" s="463"/>
      <c r="DN51" s="461"/>
      <c r="DS51" s="461"/>
      <c r="EA51" s="461"/>
      <c r="EE51" s="462"/>
      <c r="EF51" s="461"/>
      <c r="EJ51" s="461"/>
      <c r="EN51" s="461"/>
      <c r="ER51" s="463"/>
      <c r="EV51" s="462"/>
      <c r="EW51" s="461"/>
      <c r="EZ51" s="463"/>
      <c r="FF51" s="461"/>
      <c r="FI51" s="463"/>
      <c r="FK51" s="462"/>
      <c r="FN51" s="461"/>
      <c r="FR51" s="463"/>
      <c r="FW51" s="461"/>
      <c r="FZ51" s="463"/>
      <c r="GA51" s="461"/>
      <c r="GE51" s="466"/>
      <c r="GJ51" s="461"/>
      <c r="GM51" s="463"/>
      <c r="GS51" s="461"/>
      <c r="GV51" s="463"/>
      <c r="HA51" s="461"/>
      <c r="HE51" s="463"/>
      <c r="HJ51" s="461"/>
      <c r="HM51" s="463"/>
      <c r="HS51" s="461"/>
      <c r="HV51" s="463"/>
      <c r="IA51" s="461"/>
      <c r="IF51" s="461"/>
      <c r="II51" s="463"/>
      <c r="IN51" s="461"/>
      <c r="IR51" s="463"/>
      <c r="IW51" s="461"/>
      <c r="IZ51" s="463"/>
      <c r="JF51" s="461"/>
      <c r="JI51" s="463"/>
      <c r="JN51" s="461"/>
      <c r="JR51" s="463"/>
      <c r="JW51" s="461"/>
      <c r="JZ51" s="463"/>
    </row>
    <row r="52" spans="1:286" ht="21" customHeight="1" thickTop="1">
      <c r="B52" s="404"/>
      <c r="C52" s="504"/>
      <c r="D52" s="505"/>
      <c r="E52" s="506"/>
      <c r="F52" s="507"/>
      <c r="G52" s="507"/>
      <c r="H52" s="507"/>
      <c r="I52" s="508"/>
      <c r="J52" s="509"/>
      <c r="K52" s="507"/>
      <c r="L52" s="507"/>
      <c r="M52" s="508"/>
      <c r="N52" s="510"/>
      <c r="O52" s="507"/>
      <c r="P52" s="507"/>
      <c r="Q52" s="508"/>
      <c r="R52" s="510"/>
      <c r="S52" s="507"/>
      <c r="T52" s="507"/>
      <c r="U52" s="508"/>
      <c r="V52" s="506"/>
      <c r="W52" s="507"/>
      <c r="X52" s="507"/>
      <c r="Y52" s="507"/>
      <c r="Z52" s="508"/>
      <c r="AA52" s="510"/>
      <c r="AB52" s="507"/>
      <c r="AC52" s="507"/>
      <c r="AD52" s="508"/>
      <c r="AE52" s="510"/>
      <c r="AF52" s="507"/>
      <c r="AG52" s="507"/>
      <c r="AH52" s="508"/>
      <c r="AI52" s="510"/>
      <c r="AJ52" s="507"/>
      <c r="AK52" s="511"/>
      <c r="AL52" s="507"/>
      <c r="AM52" s="508"/>
      <c r="AN52" s="510"/>
      <c r="AO52" s="507"/>
      <c r="AP52" s="507"/>
      <c r="AQ52" s="508"/>
      <c r="AR52" s="510"/>
      <c r="AS52" s="507"/>
      <c r="AT52" s="507"/>
      <c r="AU52" s="507"/>
      <c r="AV52" s="508"/>
      <c r="AW52" s="510"/>
      <c r="AX52" s="507"/>
      <c r="AY52" s="507"/>
      <c r="AZ52" s="508"/>
      <c r="BA52" s="510"/>
      <c r="BB52" s="507"/>
      <c r="BC52" s="507"/>
      <c r="BD52" s="508"/>
      <c r="BE52" s="510"/>
      <c r="BF52" s="512"/>
      <c r="BG52" s="512"/>
      <c r="BH52" s="507"/>
      <c r="BI52" s="508"/>
      <c r="BJ52" s="509"/>
      <c r="BK52" s="511"/>
      <c r="BL52" s="507"/>
      <c r="BM52" s="512"/>
      <c r="BN52" s="510"/>
      <c r="BO52" s="507"/>
      <c r="BP52" s="507"/>
      <c r="BQ52" s="508"/>
      <c r="BR52" s="509"/>
      <c r="BS52" s="507"/>
      <c r="BT52" s="507"/>
      <c r="BU52" s="507"/>
      <c r="BV52" s="512"/>
      <c r="BW52" s="510"/>
      <c r="BX52" s="507"/>
      <c r="BY52" s="507"/>
      <c r="BZ52" s="508"/>
      <c r="CA52" s="509"/>
      <c r="CB52" s="507"/>
      <c r="CC52" s="507"/>
      <c r="CD52" s="508"/>
      <c r="CE52" s="513"/>
      <c r="CF52" s="509"/>
      <c r="CG52" s="514"/>
      <c r="CH52" s="514"/>
      <c r="CI52" s="515"/>
      <c r="CJ52" s="510"/>
      <c r="CK52" s="514"/>
      <c r="CL52" s="514"/>
      <c r="CM52" s="516"/>
      <c r="CN52" s="471"/>
      <c r="CO52" s="471"/>
      <c r="CP52" s="471"/>
      <c r="CQ52" s="471"/>
      <c r="CR52" s="470"/>
      <c r="CS52" s="471"/>
      <c r="CT52" s="471"/>
      <c r="CU52" s="471"/>
      <c r="CV52" s="472"/>
      <c r="CW52" s="470"/>
      <c r="CX52" s="471"/>
      <c r="CY52" s="471"/>
      <c r="CZ52" s="474"/>
      <c r="DA52" s="470"/>
      <c r="DB52" s="471"/>
      <c r="DC52" s="517"/>
      <c r="DD52" s="471"/>
      <c r="DE52" s="470"/>
      <c r="DF52" s="471"/>
      <c r="DG52" s="471"/>
      <c r="DH52" s="471"/>
      <c r="DI52" s="471"/>
      <c r="DJ52" s="470"/>
      <c r="DK52" s="472"/>
      <c r="DL52" s="471"/>
      <c r="DM52" s="474"/>
      <c r="DN52" s="470"/>
      <c r="DO52" s="471"/>
      <c r="DP52" s="471"/>
      <c r="DQ52" s="471"/>
      <c r="DR52" s="471"/>
      <c r="DS52" s="470"/>
      <c r="DT52" s="471"/>
      <c r="DU52" s="471"/>
      <c r="DV52" s="471"/>
      <c r="DW52" s="471"/>
      <c r="DX52" s="471"/>
      <c r="DY52" s="471"/>
      <c r="DZ52" s="471"/>
      <c r="EA52" s="470"/>
      <c r="EB52" s="471"/>
      <c r="EC52" s="471"/>
      <c r="ED52" s="471"/>
      <c r="EE52" s="472"/>
      <c r="EF52" s="470"/>
      <c r="EG52" s="471"/>
      <c r="EH52" s="471"/>
      <c r="EI52" s="471"/>
      <c r="EJ52" s="470"/>
      <c r="EK52" s="471"/>
      <c r="EL52" s="471"/>
      <c r="EM52" s="471"/>
      <c r="EN52" s="470"/>
      <c r="EO52" s="471"/>
      <c r="EP52" s="471"/>
      <c r="EQ52" s="471"/>
      <c r="ER52" s="474"/>
      <c r="ES52" s="471"/>
      <c r="ET52" s="471"/>
      <c r="EU52" s="471"/>
      <c r="EV52" s="472"/>
      <c r="EW52" s="470"/>
      <c r="EX52" s="471"/>
      <c r="EY52" s="471"/>
      <c r="EZ52" s="474"/>
      <c r="FA52" s="471"/>
      <c r="FB52" s="471"/>
      <c r="FC52" s="471"/>
      <c r="FD52" s="471"/>
      <c r="FE52" s="471"/>
      <c r="FF52" s="470"/>
      <c r="FG52" s="471"/>
      <c r="FH52" s="471"/>
      <c r="FI52" s="474"/>
      <c r="FJ52" s="471"/>
      <c r="FK52" s="472"/>
      <c r="FL52" s="471"/>
      <c r="FM52" s="471"/>
      <c r="FN52" s="470"/>
      <c r="FO52" s="471"/>
      <c r="FP52" s="471"/>
      <c r="FQ52" s="471"/>
      <c r="FR52" s="474"/>
      <c r="FS52" s="471"/>
      <c r="FT52" s="471"/>
      <c r="FU52" s="471"/>
      <c r="FV52" s="471"/>
      <c r="FW52" s="470"/>
      <c r="FX52" s="471"/>
      <c r="FY52" s="471"/>
      <c r="FZ52" s="474"/>
      <c r="GA52" s="470"/>
      <c r="GB52" s="471"/>
      <c r="GC52" s="471"/>
      <c r="GD52" s="471"/>
      <c r="GE52" s="476"/>
      <c r="GF52" s="471"/>
      <c r="GG52" s="471"/>
      <c r="GH52" s="471"/>
      <c r="GI52" s="471"/>
      <c r="GJ52" s="470"/>
      <c r="GK52" s="471"/>
      <c r="GL52" s="471"/>
      <c r="GM52" s="474"/>
      <c r="GS52" s="394"/>
      <c r="GV52" s="403"/>
      <c r="HA52" s="394"/>
      <c r="HE52" s="403"/>
      <c r="HJ52" s="394"/>
      <c r="HM52" s="403"/>
      <c r="HS52" s="394"/>
      <c r="HV52" s="403"/>
      <c r="IA52" s="394"/>
      <c r="IF52" s="394"/>
      <c r="II52" s="403"/>
      <c r="IN52" s="394"/>
      <c r="IR52" s="403"/>
      <c r="IW52" s="394"/>
      <c r="IZ52" s="403"/>
      <c r="JF52" s="394"/>
      <c r="JI52" s="403"/>
      <c r="JN52" s="394"/>
      <c r="JR52" s="403"/>
      <c r="JW52" s="394"/>
      <c r="JZ52" s="403"/>
    </row>
    <row r="53" spans="1:286" ht="21" customHeight="1">
      <c r="B53" s="445" t="s">
        <v>1487</v>
      </c>
      <c r="C53" s="518" t="s">
        <v>1488</v>
      </c>
      <c r="D53" s="409"/>
      <c r="E53" s="410"/>
      <c r="F53" s="411"/>
      <c r="G53" s="411"/>
      <c r="H53" s="411"/>
      <c r="I53" s="412"/>
      <c r="J53" s="413"/>
      <c r="K53" s="411"/>
      <c r="L53" s="411"/>
      <c r="M53" s="412"/>
      <c r="N53" s="414"/>
      <c r="O53" s="411"/>
      <c r="P53" s="411"/>
      <c r="Q53" s="412"/>
      <c r="R53" s="414"/>
      <c r="S53" s="411"/>
      <c r="T53" s="411"/>
      <c r="U53" s="412"/>
      <c r="V53" s="410"/>
      <c r="W53" s="411"/>
      <c r="X53" s="411"/>
      <c r="Y53" s="411"/>
      <c r="Z53" s="412"/>
      <c r="AA53" s="414"/>
      <c r="AB53" s="411"/>
      <c r="AC53" s="411"/>
      <c r="AD53" s="412"/>
      <c r="AE53" s="414"/>
      <c r="AF53" s="411"/>
      <c r="AG53" s="411"/>
      <c r="AH53" s="412"/>
      <c r="AI53" s="414"/>
      <c r="AJ53" s="411"/>
      <c r="AK53" s="415"/>
      <c r="AL53" s="411"/>
      <c r="AM53" s="412"/>
      <c r="AN53" s="414"/>
      <c r="AO53" s="411"/>
      <c r="AP53" s="411"/>
      <c r="AQ53" s="412"/>
      <c r="AR53" s="414"/>
      <c r="AS53" s="411"/>
      <c r="AT53" s="411"/>
      <c r="AU53" s="411"/>
      <c r="AV53" s="412"/>
      <c r="AW53" s="414"/>
      <c r="AX53" s="411"/>
      <c r="AY53" s="411"/>
      <c r="AZ53" s="412"/>
      <c r="BA53" s="414"/>
      <c r="BB53" s="411"/>
      <c r="BC53" s="411"/>
      <c r="BD53" s="412"/>
      <c r="BE53" s="414"/>
      <c r="BF53" s="416"/>
      <c r="BG53" s="416"/>
      <c r="BH53" s="411"/>
      <c r="BI53" s="412"/>
      <c r="BJ53" s="413"/>
      <c r="BK53" s="415"/>
      <c r="BL53" s="411"/>
      <c r="BM53" s="416"/>
      <c r="BN53" s="414"/>
      <c r="BO53" s="411"/>
      <c r="BP53" s="411"/>
      <c r="BQ53" s="412"/>
      <c r="BR53" s="413"/>
      <c r="BS53" s="411"/>
      <c r="BT53" s="411"/>
      <c r="BU53" s="411"/>
      <c r="BV53" s="416"/>
      <c r="BW53" s="414"/>
      <c r="BX53" s="411"/>
      <c r="BY53" s="411"/>
      <c r="BZ53" s="412"/>
      <c r="CA53" s="413"/>
      <c r="CB53" s="411"/>
      <c r="CC53" s="411"/>
      <c r="CD53" s="412"/>
      <c r="CE53" s="417"/>
      <c r="CF53" s="413"/>
      <c r="CG53" s="418"/>
      <c r="CH53" s="418"/>
      <c r="CI53" s="419"/>
      <c r="CJ53" s="414"/>
      <c r="CK53" s="418"/>
      <c r="CL53" s="418"/>
      <c r="CM53" s="420"/>
      <c r="CR53" s="394"/>
      <c r="CV53" s="395"/>
      <c r="CW53" s="394"/>
      <c r="CZ53" s="403"/>
      <c r="DA53" s="394"/>
      <c r="DC53" s="519"/>
      <c r="DE53" s="394"/>
      <c r="DJ53" s="394"/>
      <c r="DK53" s="395"/>
      <c r="DM53" s="403"/>
      <c r="DN53" s="394"/>
      <c r="DS53" s="394"/>
      <c r="EA53" s="394"/>
      <c r="EE53" s="395"/>
      <c r="EF53" s="394"/>
      <c r="EJ53" s="394"/>
      <c r="EN53" s="394"/>
      <c r="ER53" s="403"/>
      <c r="EV53" s="395"/>
      <c r="EW53" s="394"/>
      <c r="EZ53" s="403"/>
      <c r="FF53" s="394"/>
      <c r="FI53" s="403"/>
      <c r="FK53" s="395"/>
      <c r="FN53" s="394"/>
      <c r="FR53" s="403"/>
      <c r="FW53" s="394"/>
      <c r="FZ53" s="403"/>
      <c r="GA53" s="394"/>
      <c r="GE53" s="427"/>
      <c r="GJ53" s="394"/>
      <c r="GM53" s="403"/>
      <c r="GS53" s="394"/>
      <c r="GV53" s="403"/>
      <c r="HA53" s="394"/>
      <c r="HE53" s="403"/>
      <c r="HJ53" s="394"/>
      <c r="HM53" s="403"/>
      <c r="HS53" s="394"/>
      <c r="HV53" s="403"/>
      <c r="IA53" s="394"/>
      <c r="IF53" s="394"/>
      <c r="II53" s="403"/>
      <c r="IN53" s="394"/>
      <c r="IR53" s="403"/>
      <c r="IW53" s="394"/>
      <c r="IZ53" s="403"/>
      <c r="JF53" s="394"/>
      <c r="JI53" s="403"/>
      <c r="JN53" s="394"/>
      <c r="JR53" s="403"/>
      <c r="JW53" s="394"/>
      <c r="JZ53" s="403"/>
    </row>
    <row r="54" spans="1:286" s="521" customFormat="1" ht="21" customHeight="1">
      <c r="A54" s="334"/>
      <c r="B54" s="404"/>
      <c r="C54" s="520" t="s">
        <v>1489</v>
      </c>
      <c r="D54" s="409"/>
      <c r="E54" s="410"/>
      <c r="F54" s="411"/>
      <c r="G54" s="411"/>
      <c r="H54" s="411"/>
      <c r="I54" s="412"/>
      <c r="J54" s="413"/>
      <c r="K54" s="411"/>
      <c r="L54" s="411"/>
      <c r="M54" s="412"/>
      <c r="N54" s="414"/>
      <c r="O54" s="411"/>
      <c r="P54" s="411"/>
      <c r="Q54" s="412"/>
      <c r="R54" s="414"/>
      <c r="S54" s="411"/>
      <c r="T54" s="411"/>
      <c r="U54" s="412"/>
      <c r="V54" s="410"/>
      <c r="W54" s="411"/>
      <c r="X54" s="411"/>
      <c r="Y54" s="411"/>
      <c r="Z54" s="412"/>
      <c r="AA54" s="414"/>
      <c r="AB54" s="411"/>
      <c r="AC54" s="411"/>
      <c r="AD54" s="412"/>
      <c r="AE54" s="414"/>
      <c r="AF54" s="411"/>
      <c r="AG54" s="411"/>
      <c r="AH54" s="412"/>
      <c r="AI54" s="414"/>
      <c r="AJ54" s="411"/>
      <c r="AK54" s="415"/>
      <c r="AL54" s="411"/>
      <c r="AM54" s="412"/>
      <c r="AN54" s="414"/>
      <c r="AO54" s="411"/>
      <c r="AP54" s="411"/>
      <c r="AQ54" s="412"/>
      <c r="AR54" s="414"/>
      <c r="AS54" s="411"/>
      <c r="AT54" s="411"/>
      <c r="AU54" s="411"/>
      <c r="AV54" s="412"/>
      <c r="AW54" s="414"/>
      <c r="AX54" s="411"/>
      <c r="AY54" s="411"/>
      <c r="AZ54" s="412"/>
      <c r="BA54" s="414"/>
      <c r="BB54" s="411"/>
      <c r="BC54" s="411"/>
      <c r="BD54" s="412"/>
      <c r="BE54" s="414"/>
      <c r="BF54" s="416"/>
      <c r="BG54" s="416"/>
      <c r="BH54" s="411"/>
      <c r="BI54" s="412"/>
      <c r="BJ54" s="413"/>
      <c r="BK54" s="415"/>
      <c r="BL54" s="411"/>
      <c r="BM54" s="416"/>
      <c r="BN54" s="414"/>
      <c r="BO54" s="411"/>
      <c r="BP54" s="411"/>
      <c r="BQ54" s="412"/>
      <c r="BR54" s="413"/>
      <c r="BS54" s="411"/>
      <c r="BT54" s="411"/>
      <c r="BU54" s="411"/>
      <c r="BV54" s="416"/>
      <c r="BW54" s="414"/>
      <c r="BX54" s="411"/>
      <c r="BY54" s="411"/>
      <c r="BZ54" s="412"/>
      <c r="CA54" s="413"/>
      <c r="CB54" s="411"/>
      <c r="CC54" s="411"/>
      <c r="CD54" s="412"/>
      <c r="CE54" s="417"/>
      <c r="CF54" s="413"/>
      <c r="CG54" s="418"/>
      <c r="CH54" s="418"/>
      <c r="CI54" s="419"/>
      <c r="CJ54" s="414"/>
      <c r="CK54" s="418"/>
      <c r="CL54" s="418"/>
      <c r="CM54" s="420"/>
      <c r="CN54" s="334"/>
      <c r="CO54" s="334"/>
      <c r="CP54" s="334"/>
      <c r="CQ54" s="334"/>
      <c r="CR54" s="394"/>
      <c r="CS54" s="334"/>
      <c r="CT54" s="334"/>
      <c r="CU54" s="334"/>
      <c r="CV54" s="395"/>
      <c r="CW54" s="394"/>
      <c r="CX54" s="334"/>
      <c r="CY54" s="334"/>
      <c r="CZ54" s="403"/>
      <c r="DA54" s="394"/>
      <c r="DB54" s="334"/>
      <c r="DC54" s="519"/>
      <c r="DD54" s="334"/>
      <c r="DE54" s="394"/>
      <c r="DF54" s="334"/>
      <c r="DG54" s="334"/>
      <c r="DH54" s="334"/>
      <c r="DI54" s="334"/>
      <c r="DJ54" s="394"/>
      <c r="DK54" s="395"/>
      <c r="DL54" s="334"/>
      <c r="DM54" s="403"/>
      <c r="DN54" s="394"/>
      <c r="DO54" s="334"/>
      <c r="DP54" s="334"/>
      <c r="DQ54" s="334"/>
      <c r="DR54" s="334"/>
      <c r="DS54" s="394"/>
      <c r="DT54" s="334"/>
      <c r="DU54" s="334"/>
      <c r="DV54" s="334"/>
      <c r="DW54" s="334"/>
      <c r="DX54" s="334"/>
      <c r="DY54" s="334"/>
      <c r="DZ54" s="334"/>
      <c r="EA54" s="394"/>
      <c r="EB54" s="334"/>
      <c r="EC54" s="334"/>
      <c r="ED54" s="334"/>
      <c r="EE54" s="395"/>
      <c r="EF54" s="394"/>
      <c r="EG54" s="334"/>
      <c r="EH54" s="334"/>
      <c r="EI54" s="334"/>
      <c r="EJ54" s="394"/>
      <c r="EK54" s="334"/>
      <c r="EL54" s="334"/>
      <c r="EM54" s="334"/>
      <c r="EN54" s="394"/>
      <c r="EO54" s="334"/>
      <c r="EP54" s="334"/>
      <c r="EQ54" s="334"/>
      <c r="ER54" s="403"/>
      <c r="ES54" s="334"/>
      <c r="ET54" s="334"/>
      <c r="EU54" s="334"/>
      <c r="EV54" s="395"/>
      <c r="EW54" s="394"/>
      <c r="EX54" s="334"/>
      <c r="EY54" s="334"/>
      <c r="EZ54" s="403"/>
      <c r="FA54" s="334"/>
      <c r="FB54" s="334"/>
      <c r="FC54" s="334"/>
      <c r="FD54" s="334"/>
      <c r="FE54" s="334"/>
      <c r="FF54" s="394"/>
      <c r="FG54" s="334"/>
      <c r="FH54" s="334"/>
      <c r="FI54" s="403"/>
      <c r="FJ54" s="334"/>
      <c r="FK54" s="395"/>
      <c r="FL54" s="334"/>
      <c r="FM54" s="334"/>
      <c r="FN54" s="394"/>
      <c r="FO54" s="334"/>
      <c r="FP54" s="334"/>
      <c r="FQ54" s="334"/>
      <c r="FR54" s="403"/>
      <c r="FS54" s="334"/>
      <c r="FT54" s="334"/>
      <c r="FU54" s="334"/>
      <c r="FV54" s="334"/>
      <c r="FW54" s="394"/>
      <c r="FX54" s="334"/>
      <c r="FY54" s="334"/>
      <c r="FZ54" s="403"/>
      <c r="GA54" s="394"/>
      <c r="GB54" s="334"/>
      <c r="GC54" s="334"/>
      <c r="GD54" s="334"/>
      <c r="GE54" s="427"/>
      <c r="GJ54" s="522"/>
      <c r="GM54" s="523"/>
      <c r="GS54" s="522"/>
      <c r="GV54" s="523"/>
      <c r="HA54" s="522"/>
      <c r="HE54" s="523"/>
      <c r="HJ54" s="522"/>
      <c r="HM54" s="523"/>
      <c r="HS54" s="522"/>
      <c r="HV54" s="523"/>
      <c r="IA54" s="522"/>
      <c r="IF54" s="522"/>
      <c r="II54" s="523"/>
      <c r="IN54" s="522"/>
      <c r="IR54" s="523"/>
      <c r="IW54" s="522"/>
      <c r="IZ54" s="523"/>
      <c r="JF54" s="522"/>
      <c r="JI54" s="523"/>
      <c r="JN54" s="522"/>
      <c r="JR54" s="523"/>
      <c r="JW54" s="522"/>
      <c r="JZ54" s="523"/>
    </row>
    <row r="55" spans="1:286" ht="21" customHeight="1">
      <c r="B55" s="404"/>
      <c r="C55" s="520" t="s">
        <v>1490</v>
      </c>
      <c r="D55" s="409"/>
      <c r="E55" s="410"/>
      <c r="F55" s="411"/>
      <c r="G55" s="411"/>
      <c r="H55" s="411"/>
      <c r="I55" s="412"/>
      <c r="J55" s="413"/>
      <c r="K55" s="411"/>
      <c r="L55" s="411"/>
      <c r="M55" s="412"/>
      <c r="N55" s="414"/>
      <c r="O55" s="411"/>
      <c r="P55" s="411"/>
      <c r="Q55" s="412"/>
      <c r="R55" s="414"/>
      <c r="S55" s="411"/>
      <c r="T55" s="411"/>
      <c r="U55" s="412"/>
      <c r="V55" s="410"/>
      <c r="W55" s="411"/>
      <c r="X55" s="411"/>
      <c r="Y55" s="411"/>
      <c r="Z55" s="412"/>
      <c r="AA55" s="414"/>
      <c r="AB55" s="411"/>
      <c r="AC55" s="411"/>
      <c r="AD55" s="412"/>
      <c r="AE55" s="414"/>
      <c r="AF55" s="411"/>
      <c r="AG55" s="411"/>
      <c r="AH55" s="412"/>
      <c r="AI55" s="414"/>
      <c r="AJ55" s="411"/>
      <c r="AK55" s="415"/>
      <c r="AL55" s="411"/>
      <c r="AM55" s="412"/>
      <c r="AN55" s="414"/>
      <c r="AO55" s="411"/>
      <c r="AP55" s="411"/>
      <c r="AQ55" s="412"/>
      <c r="AR55" s="414"/>
      <c r="AS55" s="411"/>
      <c r="AT55" s="411"/>
      <c r="AU55" s="411"/>
      <c r="AV55" s="412"/>
      <c r="AW55" s="414"/>
      <c r="AX55" s="411"/>
      <c r="AY55" s="411"/>
      <c r="AZ55" s="412"/>
      <c r="BA55" s="414"/>
      <c r="BB55" s="411"/>
      <c r="BC55" s="411"/>
      <c r="BD55" s="412"/>
      <c r="BE55" s="414"/>
      <c r="BF55" s="416"/>
      <c r="BG55" s="416"/>
      <c r="BH55" s="411"/>
      <c r="BI55" s="412"/>
      <c r="BJ55" s="413"/>
      <c r="BK55" s="415"/>
      <c r="BL55" s="411"/>
      <c r="BM55" s="416"/>
      <c r="BN55" s="414"/>
      <c r="BO55" s="411"/>
      <c r="BP55" s="411"/>
      <c r="BQ55" s="412"/>
      <c r="BR55" s="413"/>
      <c r="BS55" s="411"/>
      <c r="BT55" s="411"/>
      <c r="BU55" s="411"/>
      <c r="BV55" s="416"/>
      <c r="BW55" s="414"/>
      <c r="BX55" s="411"/>
      <c r="BY55" s="411"/>
      <c r="BZ55" s="412"/>
      <c r="CA55" s="413"/>
      <c r="CB55" s="411"/>
      <c r="CC55" s="411"/>
      <c r="CD55" s="412"/>
      <c r="CE55" s="417"/>
      <c r="CF55" s="413"/>
      <c r="CG55" s="418"/>
      <c r="CH55" s="418"/>
      <c r="CI55" s="419"/>
      <c r="CJ55" s="414"/>
      <c r="CK55" s="418"/>
      <c r="CL55" s="418"/>
      <c r="CM55" s="420"/>
      <c r="CR55" s="394"/>
      <c r="CV55" s="395"/>
      <c r="CW55" s="394"/>
      <c r="CZ55" s="403"/>
      <c r="DA55" s="394"/>
      <c r="DC55" s="519"/>
      <c r="DE55" s="394"/>
      <c r="DJ55" s="394"/>
      <c r="DK55" s="395"/>
      <c r="DM55" s="403"/>
      <c r="DN55" s="394"/>
      <c r="DS55" s="394"/>
      <c r="EA55" s="394"/>
      <c r="EE55" s="395"/>
      <c r="EF55" s="394"/>
      <c r="EJ55" s="394"/>
      <c r="EN55" s="394"/>
      <c r="ER55" s="403"/>
      <c r="EV55" s="395"/>
      <c r="EW55" s="394"/>
      <c r="EZ55" s="403"/>
      <c r="FF55" s="394"/>
      <c r="FI55" s="403"/>
      <c r="FK55" s="395"/>
      <c r="FN55" s="394"/>
      <c r="FR55" s="403"/>
      <c r="FW55" s="394"/>
      <c r="FZ55" s="403"/>
      <c r="GA55" s="394"/>
      <c r="GE55" s="427"/>
      <c r="GJ55" s="394"/>
      <c r="GM55" s="403"/>
      <c r="GS55" s="394"/>
      <c r="GV55" s="403"/>
      <c r="HA55" s="394"/>
      <c r="HE55" s="403"/>
      <c r="HJ55" s="394"/>
      <c r="HM55" s="403"/>
      <c r="HS55" s="394"/>
      <c r="HV55" s="403"/>
      <c r="IA55" s="394"/>
      <c r="IF55" s="394"/>
      <c r="II55" s="403"/>
      <c r="IN55" s="394"/>
      <c r="IR55" s="403"/>
      <c r="IW55" s="394"/>
      <c r="IZ55" s="403"/>
      <c r="JF55" s="394"/>
      <c r="JI55" s="403"/>
      <c r="JN55" s="394"/>
      <c r="JR55" s="403"/>
      <c r="JW55" s="394"/>
      <c r="JZ55" s="403"/>
    </row>
    <row r="56" spans="1:286" ht="21" customHeight="1">
      <c r="A56" s="524"/>
      <c r="B56" s="404"/>
      <c r="C56" s="518"/>
      <c r="D56" s="409"/>
      <c r="E56" s="410"/>
      <c r="F56" s="411"/>
      <c r="G56" s="411"/>
      <c r="H56" s="411"/>
      <c r="I56" s="412"/>
      <c r="J56" s="413"/>
      <c r="K56" s="411"/>
      <c r="L56" s="411"/>
      <c r="M56" s="412"/>
      <c r="N56" s="414"/>
      <c r="O56" s="411"/>
      <c r="P56" s="411"/>
      <c r="Q56" s="412"/>
      <c r="R56" s="414"/>
      <c r="S56" s="411"/>
      <c r="T56" s="411"/>
      <c r="U56" s="412"/>
      <c r="V56" s="410"/>
      <c r="W56" s="411"/>
      <c r="X56" s="411"/>
      <c r="Y56" s="411"/>
      <c r="Z56" s="412"/>
      <c r="AA56" s="414"/>
      <c r="AB56" s="411"/>
      <c r="AC56" s="411"/>
      <c r="AD56" s="412"/>
      <c r="AE56" s="414"/>
      <c r="AF56" s="411"/>
      <c r="AG56" s="411"/>
      <c r="AH56" s="412"/>
      <c r="AI56" s="414"/>
      <c r="AJ56" s="411"/>
      <c r="AK56" s="415"/>
      <c r="AL56" s="411"/>
      <c r="AM56" s="412"/>
      <c r="AN56" s="414"/>
      <c r="AO56" s="411"/>
      <c r="AP56" s="411"/>
      <c r="AQ56" s="412"/>
      <c r="AR56" s="414"/>
      <c r="AS56" s="411"/>
      <c r="AT56" s="411"/>
      <c r="AU56" s="411"/>
      <c r="AV56" s="412"/>
      <c r="AW56" s="414"/>
      <c r="AX56" s="411"/>
      <c r="AY56" s="411"/>
      <c r="AZ56" s="412"/>
      <c r="BA56" s="414"/>
      <c r="BB56" s="411"/>
      <c r="BC56" s="411"/>
      <c r="BD56" s="412"/>
      <c r="BE56" s="414"/>
      <c r="BF56" s="416"/>
      <c r="BG56" s="416"/>
      <c r="BH56" s="411"/>
      <c r="BI56" s="412"/>
      <c r="BJ56" s="413"/>
      <c r="BK56" s="415"/>
      <c r="BL56" s="411"/>
      <c r="BM56" s="416"/>
      <c r="BN56" s="414"/>
      <c r="BO56" s="411"/>
      <c r="BP56" s="411"/>
      <c r="BQ56" s="412"/>
      <c r="BR56" s="413"/>
      <c r="BS56" s="411"/>
      <c r="BT56" s="411"/>
      <c r="BU56" s="411"/>
      <c r="BV56" s="416"/>
      <c r="BW56" s="414"/>
      <c r="BX56" s="411"/>
      <c r="BY56" s="411"/>
      <c r="BZ56" s="412"/>
      <c r="CA56" s="413"/>
      <c r="CB56" s="411"/>
      <c r="CC56" s="411"/>
      <c r="CD56" s="412"/>
      <c r="CE56" s="417"/>
      <c r="CF56" s="413"/>
      <c r="CG56" s="418"/>
      <c r="CH56" s="418"/>
      <c r="CI56" s="419"/>
      <c r="CJ56" s="414"/>
      <c r="CK56" s="418"/>
      <c r="CL56" s="418"/>
      <c r="CM56" s="420"/>
      <c r="CR56" s="394"/>
      <c r="CV56" s="395"/>
      <c r="CW56" s="394"/>
      <c r="CZ56" s="403"/>
      <c r="DA56" s="394"/>
      <c r="DC56" s="519"/>
      <c r="DE56" s="394"/>
      <c r="DJ56" s="394"/>
      <c r="DK56" s="395"/>
      <c r="DM56" s="403"/>
      <c r="DN56" s="394"/>
      <c r="DS56" s="394"/>
      <c r="EA56" s="394"/>
      <c r="EE56" s="395"/>
      <c r="EF56" s="394"/>
      <c r="EJ56" s="394"/>
      <c r="EN56" s="394"/>
      <c r="ER56" s="403"/>
      <c r="EV56" s="395"/>
      <c r="EW56" s="394"/>
      <c r="EZ56" s="403"/>
      <c r="FF56" s="394"/>
      <c r="FI56" s="403"/>
      <c r="FK56" s="395"/>
      <c r="FN56" s="394"/>
      <c r="FR56" s="403"/>
      <c r="FW56" s="394"/>
      <c r="FZ56" s="403"/>
      <c r="GA56" s="394"/>
      <c r="GE56" s="427"/>
      <c r="GJ56" s="394"/>
      <c r="GM56" s="403"/>
      <c r="GS56" s="394"/>
      <c r="GV56" s="403"/>
      <c r="HA56" s="394"/>
      <c r="HE56" s="403"/>
      <c r="HJ56" s="394"/>
      <c r="HM56" s="403"/>
      <c r="HS56" s="394"/>
      <c r="HV56" s="403"/>
      <c r="IA56" s="394"/>
      <c r="IF56" s="394"/>
      <c r="II56" s="403"/>
      <c r="IN56" s="394"/>
      <c r="IR56" s="403"/>
      <c r="IW56" s="394"/>
      <c r="IZ56" s="403"/>
      <c r="JF56" s="394"/>
      <c r="JI56" s="403"/>
      <c r="JN56" s="394"/>
      <c r="JR56" s="403"/>
      <c r="JW56" s="394"/>
      <c r="JZ56" s="403"/>
    </row>
    <row r="57" spans="1:286" s="521" customFormat="1" ht="21" customHeight="1">
      <c r="A57" s="334"/>
      <c r="B57" s="404"/>
      <c r="C57" s="518"/>
      <c r="D57" s="525"/>
      <c r="E57" s="526"/>
      <c r="F57" s="527"/>
      <c r="G57" s="527"/>
      <c r="H57" s="527"/>
      <c r="I57" s="528"/>
      <c r="J57" s="529"/>
      <c r="K57" s="527"/>
      <c r="L57" s="527"/>
      <c r="M57" s="528"/>
      <c r="N57" s="530"/>
      <c r="O57" s="527"/>
      <c r="P57" s="527"/>
      <c r="Q57" s="528"/>
      <c r="R57" s="530"/>
      <c r="S57" s="527"/>
      <c r="T57" s="527"/>
      <c r="U57" s="528"/>
      <c r="V57" s="526"/>
      <c r="W57" s="527"/>
      <c r="X57" s="527"/>
      <c r="Y57" s="527"/>
      <c r="Z57" s="528"/>
      <c r="AA57" s="530"/>
      <c r="AB57" s="527"/>
      <c r="AC57" s="527"/>
      <c r="AD57" s="528"/>
      <c r="AE57" s="530"/>
      <c r="AF57" s="527"/>
      <c r="AG57" s="527"/>
      <c r="AH57" s="528"/>
      <c r="AI57" s="530"/>
      <c r="AJ57" s="527"/>
      <c r="AK57" s="531"/>
      <c r="AL57" s="527"/>
      <c r="AM57" s="528"/>
      <c r="AN57" s="530"/>
      <c r="AO57" s="527"/>
      <c r="AP57" s="527"/>
      <c r="AQ57" s="528"/>
      <c r="AR57" s="530"/>
      <c r="AS57" s="527"/>
      <c r="AT57" s="527"/>
      <c r="AU57" s="527"/>
      <c r="AV57" s="528"/>
      <c r="AW57" s="530"/>
      <c r="AX57" s="527"/>
      <c r="AY57" s="527"/>
      <c r="AZ57" s="528"/>
      <c r="BA57" s="530"/>
      <c r="BB57" s="527"/>
      <c r="BC57" s="527"/>
      <c r="BD57" s="528"/>
      <c r="BE57" s="530"/>
      <c r="BF57" s="532"/>
      <c r="BG57" s="532"/>
      <c r="BH57" s="527"/>
      <c r="BI57" s="528"/>
      <c r="BJ57" s="529"/>
      <c r="BK57" s="531"/>
      <c r="BL57" s="527"/>
      <c r="BM57" s="532"/>
      <c r="BN57" s="530"/>
      <c r="BO57" s="527"/>
      <c r="BP57" s="527"/>
      <c r="BQ57" s="528"/>
      <c r="BR57" s="529"/>
      <c r="BS57" s="527"/>
      <c r="BT57" s="527"/>
      <c r="BU57" s="527"/>
      <c r="BV57" s="532"/>
      <c r="BW57" s="530"/>
      <c r="BX57" s="527"/>
      <c r="BY57" s="527"/>
      <c r="BZ57" s="528"/>
      <c r="CA57" s="529"/>
      <c r="CB57" s="527"/>
      <c r="CC57" s="527"/>
      <c r="CD57" s="528"/>
      <c r="CE57" s="533"/>
      <c r="CF57" s="529"/>
      <c r="CG57" s="534"/>
      <c r="CH57" s="534"/>
      <c r="CI57" s="535"/>
      <c r="CJ57" s="530"/>
      <c r="CK57" s="534"/>
      <c r="CL57" s="534"/>
      <c r="CM57" s="536"/>
      <c r="CR57" s="522"/>
      <c r="CV57" s="537"/>
      <c r="CW57" s="522"/>
      <c r="CZ57" s="523"/>
      <c r="DA57" s="522"/>
      <c r="DC57" s="538"/>
      <c r="DE57" s="522"/>
      <c r="DJ57" s="522"/>
      <c r="DK57" s="537"/>
      <c r="DM57" s="523"/>
      <c r="DN57" s="522"/>
      <c r="DS57" s="522"/>
      <c r="EA57" s="522"/>
      <c r="EE57" s="537"/>
      <c r="EF57" s="522"/>
      <c r="EJ57" s="522"/>
      <c r="EN57" s="522"/>
      <c r="ER57" s="523"/>
      <c r="EV57" s="537"/>
      <c r="EW57" s="522"/>
      <c r="EZ57" s="523"/>
      <c r="FF57" s="522"/>
      <c r="FI57" s="523"/>
      <c r="FK57" s="537"/>
      <c r="FN57" s="522"/>
      <c r="FR57" s="523"/>
      <c r="FW57" s="522"/>
      <c r="FZ57" s="523"/>
      <c r="GA57" s="522"/>
      <c r="GE57" s="539"/>
      <c r="GJ57" s="522"/>
      <c r="GM57" s="523"/>
      <c r="GS57" s="522"/>
      <c r="GV57" s="523"/>
      <c r="HA57" s="522"/>
      <c r="HE57" s="523"/>
      <c r="HJ57" s="522"/>
      <c r="HM57" s="523"/>
      <c r="HS57" s="522"/>
      <c r="HV57" s="523"/>
      <c r="IA57" s="522"/>
      <c r="IF57" s="522"/>
      <c r="II57" s="523"/>
      <c r="IN57" s="522"/>
      <c r="IR57" s="523"/>
      <c r="IW57" s="522"/>
      <c r="IZ57" s="523"/>
      <c r="JF57" s="522"/>
      <c r="JI57" s="523"/>
      <c r="JN57" s="522"/>
      <c r="JR57" s="523"/>
      <c r="JW57" s="522"/>
      <c r="JZ57" s="523"/>
    </row>
    <row r="58" spans="1:286" ht="21" customHeight="1">
      <c r="B58" s="404"/>
      <c r="C58" s="518"/>
      <c r="D58" s="409"/>
      <c r="E58" s="410"/>
      <c r="F58" s="411"/>
      <c r="G58" s="411"/>
      <c r="H58" s="411"/>
      <c r="I58" s="412"/>
      <c r="J58" s="413"/>
      <c r="K58" s="411"/>
      <c r="L58" s="411"/>
      <c r="M58" s="412"/>
      <c r="N58" s="414"/>
      <c r="O58" s="411"/>
      <c r="P58" s="411"/>
      <c r="Q58" s="412"/>
      <c r="R58" s="414"/>
      <c r="S58" s="411"/>
      <c r="T58" s="411"/>
      <c r="U58" s="412"/>
      <c r="V58" s="410"/>
      <c r="W58" s="411"/>
      <c r="X58" s="411"/>
      <c r="Y58" s="411"/>
      <c r="Z58" s="412"/>
      <c r="AA58" s="414"/>
      <c r="AB58" s="411"/>
      <c r="AC58" s="411"/>
      <c r="AD58" s="412"/>
      <c r="AE58" s="414"/>
      <c r="AF58" s="411"/>
      <c r="AG58" s="411"/>
      <c r="AH58" s="412"/>
      <c r="AI58" s="414"/>
      <c r="AJ58" s="411"/>
      <c r="AK58" s="415"/>
      <c r="AL58" s="411"/>
      <c r="AM58" s="412"/>
      <c r="AN58" s="414"/>
      <c r="AO58" s="411"/>
      <c r="AP58" s="411"/>
      <c r="AQ58" s="412"/>
      <c r="AR58" s="414"/>
      <c r="AS58" s="411"/>
      <c r="AT58" s="411"/>
      <c r="AU58" s="411"/>
      <c r="AV58" s="412"/>
      <c r="AW58" s="414"/>
      <c r="AX58" s="411"/>
      <c r="AY58" s="411"/>
      <c r="AZ58" s="412"/>
      <c r="BA58" s="414"/>
      <c r="BB58" s="411"/>
      <c r="BC58" s="411"/>
      <c r="BD58" s="412"/>
      <c r="BE58" s="414"/>
      <c r="BF58" s="416"/>
      <c r="BG58" s="416"/>
      <c r="BH58" s="411"/>
      <c r="BI58" s="412"/>
      <c r="BJ58" s="413"/>
      <c r="BK58" s="415"/>
      <c r="BL58" s="411"/>
      <c r="BM58" s="416"/>
      <c r="BN58" s="414"/>
      <c r="BO58" s="411"/>
      <c r="BP58" s="411"/>
      <c r="BQ58" s="412"/>
      <c r="BR58" s="413"/>
      <c r="BS58" s="411"/>
      <c r="BT58" s="411"/>
      <c r="BU58" s="411"/>
      <c r="BV58" s="416"/>
      <c r="BW58" s="414"/>
      <c r="BX58" s="411"/>
      <c r="BY58" s="411"/>
      <c r="BZ58" s="412"/>
      <c r="CA58" s="413"/>
      <c r="CB58" s="411"/>
      <c r="CC58" s="411"/>
      <c r="CD58" s="412"/>
      <c r="CE58" s="417"/>
      <c r="CF58" s="413"/>
      <c r="CG58" s="418"/>
      <c r="CH58" s="418"/>
      <c r="CI58" s="419"/>
      <c r="CJ58" s="414"/>
      <c r="CK58" s="418"/>
      <c r="CL58" s="418"/>
      <c r="CM58" s="420"/>
      <c r="CR58" s="394"/>
      <c r="CV58" s="395"/>
      <c r="CW58" s="394"/>
      <c r="CZ58" s="403"/>
      <c r="DA58" s="394"/>
      <c r="DC58" s="519"/>
      <c r="DE58" s="394"/>
      <c r="DJ58" s="394"/>
      <c r="DK58" s="395"/>
      <c r="DM58" s="403"/>
      <c r="DN58" s="394"/>
      <c r="DS58" s="394"/>
      <c r="EA58" s="394"/>
      <c r="EE58" s="395"/>
      <c r="EF58" s="394"/>
      <c r="EJ58" s="394"/>
      <c r="EN58" s="394"/>
      <c r="ER58" s="403"/>
      <c r="EV58" s="395"/>
      <c r="EW58" s="394"/>
      <c r="EZ58" s="403"/>
      <c r="FF58" s="394"/>
      <c r="FI58" s="403"/>
      <c r="FK58" s="395"/>
      <c r="FN58" s="394"/>
      <c r="FR58" s="403"/>
      <c r="FW58" s="394"/>
      <c r="FZ58" s="403"/>
      <c r="GA58" s="394"/>
      <c r="GE58" s="427"/>
      <c r="GJ58" s="394"/>
      <c r="GM58" s="403"/>
      <c r="GS58" s="394"/>
      <c r="GV58" s="403"/>
      <c r="HA58" s="394"/>
      <c r="HE58" s="403"/>
      <c r="HJ58" s="394"/>
      <c r="HM58" s="403"/>
      <c r="HS58" s="394"/>
      <c r="HV58" s="403"/>
      <c r="IA58" s="394"/>
      <c r="IF58" s="394"/>
      <c r="II58" s="403"/>
      <c r="IN58" s="394"/>
      <c r="IR58" s="403"/>
      <c r="IW58" s="394"/>
      <c r="IZ58" s="403"/>
      <c r="JF58" s="394"/>
      <c r="JI58" s="403"/>
      <c r="JN58" s="394"/>
      <c r="JR58" s="403"/>
      <c r="JW58" s="394"/>
      <c r="JZ58" s="403"/>
    </row>
    <row r="59" spans="1:286" ht="21" customHeight="1">
      <c r="B59" s="404"/>
      <c r="C59" s="518"/>
      <c r="D59" s="409"/>
      <c r="E59" s="410"/>
      <c r="F59" s="411"/>
      <c r="G59" s="411"/>
      <c r="H59" s="411"/>
      <c r="I59" s="412"/>
      <c r="J59" s="413"/>
      <c r="K59" s="411"/>
      <c r="L59" s="411"/>
      <c r="M59" s="412"/>
      <c r="N59" s="414"/>
      <c r="O59" s="411"/>
      <c r="P59" s="411"/>
      <c r="Q59" s="412"/>
      <c r="R59" s="414"/>
      <c r="S59" s="411"/>
      <c r="T59" s="411"/>
      <c r="U59" s="412"/>
      <c r="V59" s="410"/>
      <c r="W59" s="411"/>
      <c r="X59" s="411"/>
      <c r="Y59" s="411"/>
      <c r="Z59" s="412"/>
      <c r="AA59" s="414"/>
      <c r="AB59" s="411"/>
      <c r="AC59" s="411"/>
      <c r="AD59" s="412"/>
      <c r="AE59" s="414"/>
      <c r="AF59" s="411"/>
      <c r="AG59" s="411"/>
      <c r="AH59" s="412"/>
      <c r="AI59" s="414"/>
      <c r="AJ59" s="411"/>
      <c r="AK59" s="415"/>
      <c r="AL59" s="411"/>
      <c r="AM59" s="412"/>
      <c r="AN59" s="414"/>
      <c r="AO59" s="411"/>
      <c r="AP59" s="411"/>
      <c r="AQ59" s="412"/>
      <c r="AR59" s="414"/>
      <c r="AS59" s="411"/>
      <c r="AT59" s="411"/>
      <c r="AU59" s="411"/>
      <c r="AV59" s="412"/>
      <c r="AW59" s="414"/>
      <c r="AX59" s="411"/>
      <c r="AY59" s="411"/>
      <c r="AZ59" s="412"/>
      <c r="BA59" s="414"/>
      <c r="BB59" s="411"/>
      <c r="BC59" s="411"/>
      <c r="BD59" s="412"/>
      <c r="BE59" s="414"/>
      <c r="BF59" s="416"/>
      <c r="BG59" s="416"/>
      <c r="BH59" s="411"/>
      <c r="BI59" s="412"/>
      <c r="BJ59" s="413"/>
      <c r="BK59" s="415"/>
      <c r="BL59" s="411"/>
      <c r="BM59" s="416"/>
      <c r="BN59" s="414"/>
      <c r="BO59" s="411"/>
      <c r="BP59" s="411"/>
      <c r="BQ59" s="412"/>
      <c r="BR59" s="413"/>
      <c r="BS59" s="411"/>
      <c r="BT59" s="411"/>
      <c r="BU59" s="411"/>
      <c r="BV59" s="416"/>
      <c r="BW59" s="414"/>
      <c r="BX59" s="411"/>
      <c r="BY59" s="411"/>
      <c r="BZ59" s="412"/>
      <c r="CA59" s="413"/>
      <c r="CB59" s="411"/>
      <c r="CC59" s="411"/>
      <c r="CD59" s="412"/>
      <c r="CE59" s="417"/>
      <c r="CF59" s="413"/>
      <c r="CG59" s="418"/>
      <c r="CH59" s="418"/>
      <c r="CI59" s="419"/>
      <c r="CJ59" s="414"/>
      <c r="CK59" s="418"/>
      <c r="CL59" s="418"/>
      <c r="CM59" s="420"/>
      <c r="CR59" s="394"/>
      <c r="CV59" s="395"/>
      <c r="CW59" s="394"/>
      <c r="CZ59" s="403"/>
      <c r="DA59" s="394"/>
      <c r="DC59" s="519"/>
      <c r="DE59" s="394"/>
      <c r="DJ59" s="394"/>
      <c r="DK59" s="395"/>
      <c r="DM59" s="403"/>
      <c r="DN59" s="394"/>
      <c r="DS59" s="394"/>
      <c r="EA59" s="394"/>
      <c r="EE59" s="395"/>
      <c r="EF59" s="394"/>
      <c r="EJ59" s="394"/>
      <c r="EN59" s="394"/>
      <c r="ER59" s="403"/>
      <c r="EV59" s="395"/>
      <c r="EW59" s="394"/>
      <c r="EZ59" s="403"/>
      <c r="FF59" s="394"/>
      <c r="FI59" s="403"/>
      <c r="FK59" s="395"/>
      <c r="FN59" s="394"/>
      <c r="FR59" s="403"/>
      <c r="FW59" s="394"/>
      <c r="FZ59" s="403"/>
      <c r="GA59" s="394"/>
      <c r="GE59" s="427"/>
      <c r="GJ59" s="394"/>
      <c r="GM59" s="403"/>
      <c r="GS59" s="394"/>
      <c r="GV59" s="403"/>
      <c r="HA59" s="394"/>
      <c r="HE59" s="403"/>
      <c r="HJ59" s="394"/>
      <c r="HM59" s="403"/>
      <c r="HS59" s="394"/>
      <c r="HV59" s="403"/>
      <c r="IA59" s="394"/>
      <c r="IF59" s="394"/>
      <c r="II59" s="403"/>
      <c r="IN59" s="394"/>
      <c r="IR59" s="403"/>
      <c r="IW59" s="394"/>
      <c r="IZ59" s="403"/>
      <c r="JF59" s="394"/>
      <c r="JI59" s="403"/>
      <c r="JN59" s="394"/>
      <c r="JR59" s="403"/>
      <c r="JW59" s="394"/>
      <c r="JZ59" s="403"/>
    </row>
    <row r="60" spans="1:286" ht="21" customHeight="1" thickBot="1">
      <c r="B60" s="404"/>
      <c r="C60" s="540"/>
      <c r="D60" s="478"/>
      <c r="E60" s="479"/>
      <c r="F60" s="480"/>
      <c r="G60" s="480"/>
      <c r="H60" s="480"/>
      <c r="I60" s="481"/>
      <c r="J60" s="482"/>
      <c r="K60" s="480"/>
      <c r="L60" s="480"/>
      <c r="M60" s="481"/>
      <c r="N60" s="483"/>
      <c r="O60" s="480"/>
      <c r="P60" s="480"/>
      <c r="Q60" s="481"/>
      <c r="R60" s="483"/>
      <c r="S60" s="480"/>
      <c r="T60" s="480"/>
      <c r="U60" s="481"/>
      <c r="V60" s="479"/>
      <c r="W60" s="480"/>
      <c r="X60" s="480"/>
      <c r="Y60" s="480"/>
      <c r="Z60" s="481"/>
      <c r="AA60" s="483"/>
      <c r="AB60" s="480"/>
      <c r="AC60" s="480"/>
      <c r="AD60" s="481"/>
      <c r="AE60" s="483"/>
      <c r="AF60" s="480"/>
      <c r="AG60" s="480"/>
      <c r="AH60" s="481"/>
      <c r="AI60" s="483"/>
      <c r="AJ60" s="480"/>
      <c r="AK60" s="484"/>
      <c r="AL60" s="480"/>
      <c r="AM60" s="481"/>
      <c r="AN60" s="483"/>
      <c r="AO60" s="480"/>
      <c r="AP60" s="480"/>
      <c r="AQ60" s="481"/>
      <c r="AR60" s="483"/>
      <c r="AS60" s="480"/>
      <c r="AT60" s="480"/>
      <c r="AU60" s="480"/>
      <c r="AV60" s="481"/>
      <c r="AW60" s="483"/>
      <c r="AX60" s="480"/>
      <c r="AY60" s="480"/>
      <c r="AZ60" s="481"/>
      <c r="BA60" s="483"/>
      <c r="BB60" s="480"/>
      <c r="BC60" s="480"/>
      <c r="BD60" s="481"/>
      <c r="BE60" s="483"/>
      <c r="BF60" s="485"/>
      <c r="BG60" s="485"/>
      <c r="BH60" s="480"/>
      <c r="BI60" s="481"/>
      <c r="BJ60" s="482"/>
      <c r="BK60" s="484"/>
      <c r="BL60" s="480"/>
      <c r="BM60" s="485"/>
      <c r="BN60" s="483"/>
      <c r="BO60" s="480"/>
      <c r="BP60" s="480"/>
      <c r="BQ60" s="481"/>
      <c r="BR60" s="482"/>
      <c r="BS60" s="480"/>
      <c r="BT60" s="480"/>
      <c r="BU60" s="480"/>
      <c r="BV60" s="485"/>
      <c r="BW60" s="483"/>
      <c r="BX60" s="480"/>
      <c r="BY60" s="480"/>
      <c r="BZ60" s="481"/>
      <c r="CA60" s="482"/>
      <c r="CB60" s="480"/>
      <c r="CC60" s="480"/>
      <c r="CD60" s="481"/>
      <c r="CE60" s="486"/>
      <c r="CF60" s="482"/>
      <c r="CG60" s="487"/>
      <c r="CH60" s="487"/>
      <c r="CI60" s="488"/>
      <c r="CJ60" s="483"/>
      <c r="CK60" s="487"/>
      <c r="CL60" s="487"/>
      <c r="CM60" s="490"/>
      <c r="CN60" s="460"/>
      <c r="CO60" s="460"/>
      <c r="CP60" s="460"/>
      <c r="CQ60" s="460"/>
      <c r="CR60" s="461"/>
      <c r="CS60" s="460"/>
      <c r="CT60" s="460"/>
      <c r="CU60" s="460"/>
      <c r="CV60" s="462"/>
      <c r="CW60" s="461"/>
      <c r="CX60" s="460"/>
      <c r="CY60" s="460"/>
      <c r="CZ60" s="463"/>
      <c r="DA60" s="461"/>
      <c r="DB60" s="460"/>
      <c r="DC60" s="502"/>
      <c r="DD60" s="460"/>
      <c r="DE60" s="461"/>
      <c r="DF60" s="460"/>
      <c r="DG60" s="460"/>
      <c r="DH60" s="460"/>
      <c r="DI60" s="460"/>
      <c r="DJ60" s="461"/>
      <c r="DK60" s="462"/>
      <c r="DL60" s="460"/>
      <c r="DM60" s="463"/>
      <c r="DN60" s="461"/>
      <c r="DO60" s="460"/>
      <c r="DP60" s="460"/>
      <c r="DQ60" s="460"/>
      <c r="DR60" s="460"/>
      <c r="DS60" s="461"/>
      <c r="DT60" s="460"/>
      <c r="DU60" s="460"/>
      <c r="DV60" s="460"/>
      <c r="DW60" s="460"/>
      <c r="DX60" s="460"/>
      <c r="DY60" s="460"/>
      <c r="DZ60" s="460"/>
      <c r="EA60" s="461"/>
      <c r="EB60" s="460"/>
      <c r="EC60" s="460"/>
      <c r="ED60" s="460"/>
      <c r="EE60" s="462"/>
      <c r="EF60" s="461"/>
      <c r="EG60" s="460"/>
      <c r="EH60" s="460"/>
      <c r="EI60" s="460"/>
      <c r="EJ60" s="461"/>
      <c r="EK60" s="460"/>
      <c r="EL60" s="460"/>
      <c r="EM60" s="460"/>
      <c r="EN60" s="461"/>
      <c r="EO60" s="460"/>
      <c r="EP60" s="460"/>
      <c r="EQ60" s="460"/>
      <c r="ER60" s="463"/>
      <c r="ES60" s="460"/>
      <c r="ET60" s="460"/>
      <c r="EU60" s="460"/>
      <c r="EV60" s="462"/>
      <c r="EW60" s="461"/>
      <c r="EX60" s="460"/>
      <c r="EY60" s="460"/>
      <c r="EZ60" s="463"/>
      <c r="FA60" s="460"/>
      <c r="FB60" s="460"/>
      <c r="FC60" s="460"/>
      <c r="FD60" s="460"/>
      <c r="FE60" s="460"/>
      <c r="FF60" s="461"/>
      <c r="FG60" s="460"/>
      <c r="FH60" s="460"/>
      <c r="FI60" s="463"/>
      <c r="FJ60" s="460"/>
      <c r="FK60" s="462"/>
      <c r="FL60" s="460"/>
      <c r="FM60" s="460"/>
      <c r="FN60" s="461"/>
      <c r="FO60" s="460"/>
      <c r="FP60" s="460"/>
      <c r="FQ60" s="460"/>
      <c r="FR60" s="463"/>
      <c r="FS60" s="460"/>
      <c r="FT60" s="460"/>
      <c r="FU60" s="460"/>
      <c r="FV60" s="460"/>
      <c r="FW60" s="461"/>
      <c r="FX60" s="460"/>
      <c r="FY60" s="460"/>
      <c r="FZ60" s="463"/>
      <c r="GA60" s="461"/>
      <c r="GB60" s="460"/>
      <c r="GC60" s="460"/>
      <c r="GD60" s="460"/>
      <c r="GE60" s="466"/>
      <c r="GF60" s="460"/>
      <c r="GG60" s="460"/>
      <c r="GH60" s="460"/>
      <c r="GI60" s="460"/>
      <c r="GJ60" s="461"/>
      <c r="GK60" s="460"/>
      <c r="GL60" s="460"/>
      <c r="GM60" s="463"/>
      <c r="GS60" s="394"/>
      <c r="GV60" s="403"/>
      <c r="HA60" s="394"/>
      <c r="HE60" s="403"/>
      <c r="HJ60" s="394"/>
      <c r="HM60" s="403"/>
      <c r="HS60" s="394"/>
      <c r="HV60" s="403"/>
      <c r="IA60" s="394"/>
      <c r="IF60" s="394"/>
      <c r="II60" s="403"/>
      <c r="IN60" s="394"/>
      <c r="IR60" s="403"/>
      <c r="IW60" s="394"/>
      <c r="IZ60" s="403"/>
      <c r="JF60" s="394"/>
      <c r="JI60" s="403"/>
      <c r="JN60" s="394"/>
      <c r="JR60" s="403"/>
      <c r="JW60" s="394"/>
      <c r="JZ60" s="403"/>
    </row>
    <row r="61" spans="1:286" ht="21" customHeight="1" thickTop="1">
      <c r="B61" s="404"/>
      <c r="C61" s="541"/>
      <c r="D61" s="409"/>
      <c r="E61" s="410"/>
      <c r="F61" s="411"/>
      <c r="G61" s="411"/>
      <c r="H61" s="411"/>
      <c r="I61" s="412"/>
      <c r="J61" s="413"/>
      <c r="K61" s="411"/>
      <c r="L61" s="411"/>
      <c r="M61" s="412"/>
      <c r="N61" s="414"/>
      <c r="O61" s="411"/>
      <c r="P61" s="411"/>
      <c r="Q61" s="412"/>
      <c r="R61" s="414"/>
      <c r="S61" s="411"/>
      <c r="T61" s="411"/>
      <c r="U61" s="412"/>
      <c r="V61" s="410"/>
      <c r="W61" s="411"/>
      <c r="X61" s="411"/>
      <c r="Y61" s="411"/>
      <c r="Z61" s="412"/>
      <c r="AA61" s="414"/>
      <c r="AB61" s="411"/>
      <c r="AC61" s="411"/>
      <c r="AD61" s="412"/>
      <c r="AE61" s="414"/>
      <c r="AF61" s="411"/>
      <c r="AG61" s="411"/>
      <c r="AH61" s="412"/>
      <c r="AI61" s="414"/>
      <c r="AJ61" s="411"/>
      <c r="AK61" s="415"/>
      <c r="AL61" s="411"/>
      <c r="AM61" s="412"/>
      <c r="AN61" s="414"/>
      <c r="AO61" s="411"/>
      <c r="AP61" s="411"/>
      <c r="AQ61" s="412"/>
      <c r="AR61" s="414"/>
      <c r="AS61" s="411"/>
      <c r="AT61" s="411"/>
      <c r="AU61" s="411"/>
      <c r="AV61" s="412"/>
      <c r="AW61" s="414"/>
      <c r="AX61" s="411"/>
      <c r="AY61" s="411"/>
      <c r="AZ61" s="412"/>
      <c r="BA61" s="414"/>
      <c r="BB61" s="411"/>
      <c r="BC61" s="411"/>
      <c r="BD61" s="412"/>
      <c r="BE61" s="414"/>
      <c r="BF61" s="416"/>
      <c r="BG61" s="416"/>
      <c r="BH61" s="411"/>
      <c r="BI61" s="412"/>
      <c r="BJ61" s="413"/>
      <c r="BK61" s="415"/>
      <c r="BL61" s="411"/>
      <c r="BM61" s="416"/>
      <c r="BN61" s="414"/>
      <c r="BO61" s="411"/>
      <c r="BP61" s="411"/>
      <c r="BQ61" s="412"/>
      <c r="BR61" s="413"/>
      <c r="BS61" s="411"/>
      <c r="BT61" s="411"/>
      <c r="BU61" s="411"/>
      <c r="BV61" s="416"/>
      <c r="BW61" s="414"/>
      <c r="BX61" s="411"/>
      <c r="BY61" s="411"/>
      <c r="BZ61" s="412"/>
      <c r="CA61" s="413"/>
      <c r="CB61" s="411"/>
      <c r="CC61" s="411"/>
      <c r="CD61" s="412"/>
      <c r="CE61" s="417"/>
      <c r="CF61" s="413"/>
      <c r="CG61" s="418"/>
      <c r="CH61" s="418"/>
      <c r="CI61" s="419"/>
      <c r="CJ61" s="414"/>
      <c r="CK61" s="418"/>
      <c r="CL61" s="418"/>
      <c r="CM61" s="420"/>
      <c r="CR61" s="394"/>
      <c r="CV61" s="395"/>
      <c r="CW61" s="394"/>
      <c r="CZ61" s="403"/>
      <c r="DA61" s="394"/>
      <c r="DC61" s="519"/>
      <c r="DE61" s="394"/>
      <c r="DJ61" s="394"/>
      <c r="DK61" s="395"/>
      <c r="DM61" s="403"/>
      <c r="DN61" s="394"/>
      <c r="DS61" s="394"/>
      <c r="EA61" s="394"/>
      <c r="EE61" s="395"/>
      <c r="EF61" s="394"/>
      <c r="EJ61" s="394"/>
      <c r="EN61" s="394"/>
      <c r="ER61" s="403"/>
      <c r="EV61" s="395"/>
      <c r="EW61" s="394"/>
      <c r="EZ61" s="403"/>
      <c r="FF61" s="394"/>
      <c r="FI61" s="403"/>
      <c r="FK61" s="395"/>
      <c r="FN61" s="394"/>
      <c r="FR61" s="403"/>
      <c r="FW61" s="394"/>
      <c r="FZ61" s="403"/>
      <c r="GA61" s="394"/>
      <c r="GE61" s="427"/>
      <c r="GJ61" s="394"/>
      <c r="GM61" s="403"/>
      <c r="GS61" s="394"/>
      <c r="GV61" s="403"/>
      <c r="HA61" s="394"/>
      <c r="HE61" s="403"/>
      <c r="HJ61" s="394"/>
      <c r="HM61" s="403"/>
      <c r="HS61" s="394"/>
      <c r="HV61" s="403"/>
      <c r="IA61" s="394"/>
      <c r="IF61" s="394"/>
      <c r="II61" s="403"/>
      <c r="IN61" s="394"/>
      <c r="IR61" s="403"/>
      <c r="IW61" s="394"/>
      <c r="IZ61" s="403"/>
      <c r="JF61" s="394"/>
      <c r="JI61" s="403"/>
      <c r="JN61" s="394"/>
      <c r="JR61" s="403"/>
      <c r="JW61" s="394"/>
      <c r="JZ61" s="403"/>
    </row>
    <row r="62" spans="1:286" ht="21" customHeight="1">
      <c r="B62" s="404"/>
      <c r="C62" s="541" t="s">
        <v>1491</v>
      </c>
      <c r="D62" s="409"/>
      <c r="E62" s="410"/>
      <c r="F62" s="411"/>
      <c r="G62" s="411"/>
      <c r="H62" s="411"/>
      <c r="I62" s="412"/>
      <c r="J62" s="413"/>
      <c r="K62" s="411"/>
      <c r="L62" s="411"/>
      <c r="M62" s="412"/>
      <c r="N62" s="414"/>
      <c r="O62" s="411"/>
      <c r="P62" s="411"/>
      <c r="Q62" s="412"/>
      <c r="R62" s="414"/>
      <c r="S62" s="411"/>
      <c r="T62" s="411"/>
      <c r="U62" s="412"/>
      <c r="V62" s="410"/>
      <c r="W62" s="411"/>
      <c r="X62" s="411"/>
      <c r="Y62" s="411"/>
      <c r="Z62" s="412"/>
      <c r="AA62" s="414"/>
      <c r="AB62" s="411"/>
      <c r="AC62" s="411"/>
      <c r="AD62" s="412"/>
      <c r="AE62" s="414"/>
      <c r="AF62" s="411"/>
      <c r="AG62" s="411"/>
      <c r="AH62" s="412"/>
      <c r="AI62" s="414"/>
      <c r="AJ62" s="411"/>
      <c r="AK62" s="415"/>
      <c r="AL62" s="411"/>
      <c r="AM62" s="412"/>
      <c r="AN62" s="414"/>
      <c r="AO62" s="411"/>
      <c r="AP62" s="411"/>
      <c r="AQ62" s="412"/>
      <c r="AR62" s="414"/>
      <c r="AS62" s="411"/>
      <c r="AT62" s="411"/>
      <c r="AU62" s="411"/>
      <c r="AV62" s="412"/>
      <c r="AW62" s="414"/>
      <c r="AX62" s="411"/>
      <c r="AY62" s="411"/>
      <c r="AZ62" s="412"/>
      <c r="BA62" s="414"/>
      <c r="BB62" s="411"/>
      <c r="BC62" s="411"/>
      <c r="BD62" s="412"/>
      <c r="BE62" s="414"/>
      <c r="BF62" s="416"/>
      <c r="BG62" s="416"/>
      <c r="BH62" s="411"/>
      <c r="BI62" s="412"/>
      <c r="BJ62" s="413"/>
      <c r="BK62" s="415"/>
      <c r="BL62" s="411"/>
      <c r="BM62" s="416"/>
      <c r="BN62" s="414"/>
      <c r="BO62" s="411"/>
      <c r="BP62" s="411"/>
      <c r="BQ62" s="412"/>
      <c r="BR62" s="413"/>
      <c r="BS62" s="411"/>
      <c r="BT62" s="411"/>
      <c r="BU62" s="411"/>
      <c r="BV62" s="416"/>
      <c r="BW62" s="414"/>
      <c r="BX62" s="411"/>
      <c r="BY62" s="411"/>
      <c r="BZ62" s="412"/>
      <c r="CA62" s="413"/>
      <c r="CB62" s="411"/>
      <c r="CC62" s="411"/>
      <c r="CD62" s="412"/>
      <c r="CE62" s="417"/>
      <c r="CF62" s="413"/>
      <c r="CG62" s="418"/>
      <c r="CH62" s="418"/>
      <c r="CI62" s="419"/>
      <c r="CJ62" s="414"/>
      <c r="CK62" s="418"/>
      <c r="CL62" s="418"/>
      <c r="CM62" s="420"/>
      <c r="CR62" s="394"/>
      <c r="CV62" s="395"/>
      <c r="CW62" s="394"/>
      <c r="CZ62" s="403"/>
      <c r="DA62" s="394"/>
      <c r="DC62" s="519"/>
      <c r="DE62" s="394"/>
      <c r="DJ62" s="394"/>
      <c r="DK62" s="395"/>
      <c r="DM62" s="403"/>
      <c r="DN62" s="394"/>
      <c r="DS62" s="394"/>
      <c r="EA62" s="394"/>
      <c r="EE62" s="395"/>
      <c r="EF62" s="394"/>
      <c r="EJ62" s="394"/>
      <c r="EN62" s="394"/>
      <c r="ER62" s="403"/>
      <c r="EV62" s="395"/>
      <c r="EW62" s="394"/>
      <c r="EZ62" s="403"/>
      <c r="FF62" s="394"/>
      <c r="FI62" s="403"/>
      <c r="FK62" s="395"/>
      <c r="FN62" s="394"/>
      <c r="FR62" s="403"/>
      <c r="FW62" s="394"/>
      <c r="FZ62" s="403"/>
      <c r="GA62" s="394"/>
      <c r="GE62" s="427"/>
      <c r="GJ62" s="394"/>
      <c r="GM62" s="403"/>
      <c r="GS62" s="394"/>
      <c r="GV62" s="403"/>
      <c r="HA62" s="394"/>
      <c r="HE62" s="403"/>
      <c r="HJ62" s="394"/>
      <c r="HM62" s="403"/>
      <c r="HS62" s="394"/>
      <c r="HV62" s="403"/>
      <c r="IA62" s="394"/>
      <c r="IF62" s="394"/>
      <c r="II62" s="403"/>
      <c r="IN62" s="394"/>
      <c r="IR62" s="403"/>
      <c r="IW62" s="394"/>
      <c r="IZ62" s="403"/>
      <c r="JF62" s="394"/>
      <c r="JI62" s="403"/>
      <c r="JN62" s="394"/>
      <c r="JR62" s="403"/>
      <c r="JW62" s="394"/>
      <c r="JZ62" s="403"/>
    </row>
    <row r="63" spans="1:286" ht="21" customHeight="1">
      <c r="A63" s="524"/>
      <c r="B63" s="404"/>
      <c r="C63" s="518" t="s">
        <v>1492</v>
      </c>
      <c r="D63" s="409"/>
      <c r="E63" s="410"/>
      <c r="F63" s="411"/>
      <c r="G63" s="411"/>
      <c r="H63" s="411"/>
      <c r="I63" s="412"/>
      <c r="J63" s="413"/>
      <c r="K63" s="411"/>
      <c r="L63" s="411"/>
      <c r="M63" s="412"/>
      <c r="N63" s="414"/>
      <c r="O63" s="411"/>
      <c r="P63" s="411"/>
      <c r="Q63" s="412"/>
      <c r="R63" s="414"/>
      <c r="S63" s="411"/>
      <c r="T63" s="411"/>
      <c r="U63" s="412"/>
      <c r="V63" s="410"/>
      <c r="W63" s="411"/>
      <c r="X63" s="411"/>
      <c r="Y63" s="411"/>
      <c r="Z63" s="412"/>
      <c r="AA63" s="414"/>
      <c r="AB63" s="411"/>
      <c r="AC63" s="411"/>
      <c r="AD63" s="412"/>
      <c r="AE63" s="414"/>
      <c r="AF63" s="411"/>
      <c r="AG63" s="411"/>
      <c r="AH63" s="412"/>
      <c r="AI63" s="414"/>
      <c r="AJ63" s="411"/>
      <c r="AK63" s="415"/>
      <c r="AL63" s="411"/>
      <c r="AM63" s="412"/>
      <c r="AN63" s="414"/>
      <c r="AO63" s="411"/>
      <c r="AP63" s="411"/>
      <c r="AQ63" s="412"/>
      <c r="AR63" s="414"/>
      <c r="AS63" s="411"/>
      <c r="AT63" s="411"/>
      <c r="AU63" s="411"/>
      <c r="AV63" s="412"/>
      <c r="AW63" s="414"/>
      <c r="AX63" s="411"/>
      <c r="AY63" s="411"/>
      <c r="AZ63" s="412"/>
      <c r="BA63" s="414"/>
      <c r="BB63" s="411"/>
      <c r="BC63" s="411"/>
      <c r="BD63" s="412"/>
      <c r="BE63" s="414"/>
      <c r="BF63" s="416"/>
      <c r="BG63" s="416"/>
      <c r="BH63" s="411"/>
      <c r="BI63" s="412"/>
      <c r="BJ63" s="413"/>
      <c r="BK63" s="415"/>
      <c r="BL63" s="411"/>
      <c r="BM63" s="416"/>
      <c r="BN63" s="414"/>
      <c r="BO63" s="411"/>
      <c r="BP63" s="411"/>
      <c r="BQ63" s="412"/>
      <c r="BR63" s="413"/>
      <c r="BS63" s="411"/>
      <c r="BT63" s="411"/>
      <c r="BU63" s="411"/>
      <c r="BV63" s="416"/>
      <c r="BW63" s="414"/>
      <c r="BX63" s="411"/>
      <c r="BY63" s="411"/>
      <c r="BZ63" s="412"/>
      <c r="CA63" s="413"/>
      <c r="CB63" s="411"/>
      <c r="CC63" s="411"/>
      <c r="CD63" s="412"/>
      <c r="CE63" s="417"/>
      <c r="CF63" s="413"/>
      <c r="CG63" s="418"/>
      <c r="CH63" s="418"/>
      <c r="CI63" s="419"/>
      <c r="CJ63" s="414"/>
      <c r="CK63" s="418"/>
      <c r="CL63" s="418"/>
      <c r="CM63" s="420"/>
      <c r="CR63" s="394"/>
      <c r="CV63" s="395"/>
      <c r="CW63" s="394"/>
      <c r="CZ63" s="403"/>
      <c r="DA63" s="394"/>
      <c r="DC63" s="519"/>
      <c r="DE63" s="394"/>
      <c r="DJ63" s="394"/>
      <c r="DK63" s="395"/>
      <c r="DM63" s="403"/>
      <c r="DN63" s="394"/>
      <c r="DS63" s="394"/>
      <c r="EA63" s="394"/>
      <c r="EE63" s="395"/>
      <c r="EF63" s="394"/>
      <c r="EJ63" s="394"/>
      <c r="EN63" s="394"/>
      <c r="ER63" s="403"/>
      <c r="EV63" s="395"/>
      <c r="EW63" s="394"/>
      <c r="EZ63" s="403"/>
      <c r="FF63" s="394"/>
      <c r="FI63" s="403"/>
      <c r="FK63" s="395"/>
      <c r="FN63" s="394"/>
      <c r="FR63" s="403"/>
      <c r="FW63" s="394"/>
      <c r="FZ63" s="403"/>
      <c r="GA63" s="394"/>
      <c r="GE63" s="427"/>
      <c r="GJ63" s="394"/>
      <c r="GM63" s="403"/>
      <c r="GS63" s="394"/>
      <c r="GV63" s="403"/>
      <c r="HA63" s="394"/>
      <c r="HE63" s="403"/>
      <c r="HJ63" s="394"/>
      <c r="HM63" s="403"/>
      <c r="HS63" s="394"/>
      <c r="HV63" s="403"/>
      <c r="IA63" s="394"/>
      <c r="IF63" s="394"/>
      <c r="II63" s="403"/>
      <c r="IN63" s="394"/>
      <c r="IR63" s="403"/>
      <c r="IW63" s="394"/>
      <c r="IZ63" s="403"/>
      <c r="JF63" s="394"/>
      <c r="JI63" s="403"/>
      <c r="JN63" s="394"/>
      <c r="JR63" s="403"/>
      <c r="JW63" s="394"/>
      <c r="JZ63" s="403"/>
    </row>
    <row r="64" spans="1:286" s="521" customFormat="1" ht="21" customHeight="1">
      <c r="A64" s="334"/>
      <c r="B64" s="404"/>
      <c r="C64" s="541"/>
      <c r="D64" s="525"/>
      <c r="E64" s="526"/>
      <c r="F64" s="527"/>
      <c r="G64" s="527"/>
      <c r="H64" s="527"/>
      <c r="I64" s="528"/>
      <c r="J64" s="529"/>
      <c r="K64" s="527"/>
      <c r="L64" s="527"/>
      <c r="M64" s="528"/>
      <c r="N64" s="530"/>
      <c r="O64" s="527"/>
      <c r="P64" s="527"/>
      <c r="Q64" s="528"/>
      <c r="R64" s="530"/>
      <c r="S64" s="527"/>
      <c r="T64" s="527"/>
      <c r="U64" s="528"/>
      <c r="V64" s="526"/>
      <c r="W64" s="527"/>
      <c r="X64" s="527"/>
      <c r="Y64" s="527"/>
      <c r="Z64" s="528"/>
      <c r="AA64" s="530"/>
      <c r="AB64" s="527"/>
      <c r="AC64" s="527"/>
      <c r="AD64" s="528"/>
      <c r="AE64" s="530"/>
      <c r="AF64" s="527"/>
      <c r="AG64" s="527"/>
      <c r="AH64" s="528"/>
      <c r="AI64" s="530"/>
      <c r="AJ64" s="527"/>
      <c r="AK64" s="531"/>
      <c r="AL64" s="527"/>
      <c r="AM64" s="528"/>
      <c r="AN64" s="530"/>
      <c r="AO64" s="527"/>
      <c r="AP64" s="527"/>
      <c r="AQ64" s="528"/>
      <c r="AR64" s="530"/>
      <c r="AS64" s="527"/>
      <c r="AT64" s="527"/>
      <c r="AU64" s="527"/>
      <c r="AV64" s="528"/>
      <c r="AW64" s="530"/>
      <c r="AX64" s="527"/>
      <c r="AY64" s="527"/>
      <c r="AZ64" s="528"/>
      <c r="BA64" s="530"/>
      <c r="BB64" s="527"/>
      <c r="BC64" s="527"/>
      <c r="BD64" s="528"/>
      <c r="BE64" s="530"/>
      <c r="BF64" s="532"/>
      <c r="BG64" s="532"/>
      <c r="BH64" s="527"/>
      <c r="BI64" s="528"/>
      <c r="BJ64" s="529"/>
      <c r="BK64" s="531"/>
      <c r="BL64" s="527"/>
      <c r="BM64" s="532"/>
      <c r="BN64" s="530"/>
      <c r="BO64" s="527"/>
      <c r="BP64" s="527"/>
      <c r="BQ64" s="528"/>
      <c r="BR64" s="529"/>
      <c r="BS64" s="527"/>
      <c r="BT64" s="527"/>
      <c r="BU64" s="527"/>
      <c r="BV64" s="532"/>
      <c r="BW64" s="530"/>
      <c r="BX64" s="527"/>
      <c r="BY64" s="527"/>
      <c r="BZ64" s="528"/>
      <c r="CA64" s="529"/>
      <c r="CB64" s="527"/>
      <c r="CC64" s="527"/>
      <c r="CD64" s="528"/>
      <c r="CE64" s="533"/>
      <c r="CF64" s="529"/>
      <c r="CG64" s="534"/>
      <c r="CH64" s="534"/>
      <c r="CI64" s="535"/>
      <c r="CJ64" s="530"/>
      <c r="CK64" s="534"/>
      <c r="CL64" s="534"/>
      <c r="CM64" s="536"/>
      <c r="CR64" s="522"/>
      <c r="CV64" s="537"/>
      <c r="CW64" s="522"/>
      <c r="CZ64" s="523"/>
      <c r="DA64" s="522"/>
      <c r="DC64" s="538"/>
      <c r="DE64" s="522"/>
      <c r="DJ64" s="522"/>
      <c r="DK64" s="537"/>
      <c r="DM64" s="523"/>
      <c r="DN64" s="522"/>
      <c r="DS64" s="522"/>
      <c r="EA64" s="522"/>
      <c r="EE64" s="537"/>
      <c r="EF64" s="522"/>
      <c r="EJ64" s="522"/>
      <c r="EN64" s="522"/>
      <c r="ER64" s="523"/>
      <c r="EV64" s="537"/>
      <c r="EW64" s="522"/>
      <c r="EZ64" s="523"/>
      <c r="FF64" s="522"/>
      <c r="FI64" s="523"/>
      <c r="FK64" s="537"/>
      <c r="FN64" s="522"/>
      <c r="FR64" s="523"/>
      <c r="FW64" s="522"/>
      <c r="FZ64" s="523"/>
      <c r="GA64" s="522"/>
      <c r="GE64" s="539"/>
      <c r="GJ64" s="522"/>
      <c r="GM64" s="523"/>
      <c r="GS64" s="522"/>
      <c r="GV64" s="523"/>
      <c r="HA64" s="522"/>
      <c r="HE64" s="523"/>
      <c r="HJ64" s="522"/>
      <c r="HM64" s="523"/>
      <c r="HS64" s="522"/>
      <c r="HV64" s="523"/>
      <c r="IA64" s="522"/>
      <c r="IF64" s="522"/>
      <c r="II64" s="523"/>
      <c r="IN64" s="522"/>
      <c r="IR64" s="523"/>
      <c r="IW64" s="522"/>
      <c r="IZ64" s="523"/>
      <c r="JF64" s="522"/>
      <c r="JI64" s="523"/>
      <c r="JN64" s="522"/>
      <c r="JR64" s="523"/>
      <c r="JW64" s="522"/>
      <c r="JZ64" s="523"/>
    </row>
    <row r="65" spans="1:286" ht="21" customHeight="1">
      <c r="B65" s="404"/>
      <c r="C65" s="541"/>
      <c r="D65" s="409"/>
      <c r="E65" s="410"/>
      <c r="F65" s="411"/>
      <c r="G65" s="411"/>
      <c r="H65" s="411"/>
      <c r="I65" s="412"/>
      <c r="J65" s="413"/>
      <c r="K65" s="411"/>
      <c r="L65" s="411"/>
      <c r="M65" s="412"/>
      <c r="N65" s="414"/>
      <c r="O65" s="411"/>
      <c r="P65" s="411"/>
      <c r="Q65" s="412"/>
      <c r="R65" s="414"/>
      <c r="S65" s="411"/>
      <c r="T65" s="411"/>
      <c r="U65" s="412"/>
      <c r="V65" s="410"/>
      <c r="W65" s="411"/>
      <c r="X65" s="411"/>
      <c r="Y65" s="411"/>
      <c r="Z65" s="412"/>
      <c r="AA65" s="414"/>
      <c r="AB65" s="411"/>
      <c r="AC65" s="411"/>
      <c r="AD65" s="412"/>
      <c r="AE65" s="414"/>
      <c r="AF65" s="411"/>
      <c r="AG65" s="411"/>
      <c r="AH65" s="412"/>
      <c r="AI65" s="414"/>
      <c r="AJ65" s="411"/>
      <c r="AK65" s="415"/>
      <c r="AL65" s="411"/>
      <c r="AM65" s="412"/>
      <c r="AN65" s="414"/>
      <c r="AO65" s="411"/>
      <c r="AP65" s="411"/>
      <c r="AQ65" s="412"/>
      <c r="AR65" s="414"/>
      <c r="AS65" s="411"/>
      <c r="AT65" s="411"/>
      <c r="AU65" s="411"/>
      <c r="AV65" s="412"/>
      <c r="AW65" s="414"/>
      <c r="AX65" s="411"/>
      <c r="AY65" s="411"/>
      <c r="AZ65" s="412"/>
      <c r="BA65" s="414"/>
      <c r="BB65" s="411"/>
      <c r="BC65" s="411"/>
      <c r="BD65" s="412"/>
      <c r="BE65" s="414"/>
      <c r="BF65" s="416"/>
      <c r="BG65" s="416"/>
      <c r="BH65" s="411"/>
      <c r="BI65" s="412"/>
      <c r="BJ65" s="413"/>
      <c r="BK65" s="415"/>
      <c r="BL65" s="411"/>
      <c r="BM65" s="416"/>
      <c r="BN65" s="414"/>
      <c r="BO65" s="411"/>
      <c r="BP65" s="411"/>
      <c r="BQ65" s="412"/>
      <c r="BR65" s="413"/>
      <c r="BS65" s="411"/>
      <c r="BT65" s="411"/>
      <c r="BU65" s="411"/>
      <c r="BV65" s="416"/>
      <c r="BW65" s="414"/>
      <c r="BX65" s="411"/>
      <c r="BY65" s="411"/>
      <c r="BZ65" s="412"/>
      <c r="CA65" s="413"/>
      <c r="CB65" s="411"/>
      <c r="CC65" s="411"/>
      <c r="CD65" s="412"/>
      <c r="CE65" s="417"/>
      <c r="CF65" s="413"/>
      <c r="CG65" s="418"/>
      <c r="CH65" s="418"/>
      <c r="CI65" s="419"/>
      <c r="CJ65" s="414"/>
      <c r="CK65" s="418"/>
      <c r="CL65" s="418"/>
      <c r="CM65" s="420"/>
      <c r="CR65" s="394"/>
      <c r="CV65" s="395"/>
      <c r="CW65" s="394"/>
      <c r="CZ65" s="403"/>
      <c r="DA65" s="394"/>
      <c r="DC65" s="519"/>
      <c r="DE65" s="394"/>
      <c r="DJ65" s="394"/>
      <c r="DK65" s="395"/>
      <c r="DM65" s="403"/>
      <c r="DN65" s="394"/>
      <c r="DS65" s="394"/>
      <c r="EA65" s="394"/>
      <c r="EE65" s="395"/>
      <c r="EF65" s="394"/>
      <c r="EJ65" s="394"/>
      <c r="EN65" s="394"/>
      <c r="ER65" s="403"/>
      <c r="EV65" s="395"/>
      <c r="EW65" s="394"/>
      <c r="EZ65" s="403"/>
      <c r="FF65" s="394"/>
      <c r="FI65" s="403"/>
      <c r="FK65" s="395"/>
      <c r="FN65" s="394"/>
      <c r="FR65" s="403"/>
      <c r="FW65" s="394"/>
      <c r="FZ65" s="403"/>
      <c r="GA65" s="394"/>
      <c r="GE65" s="427"/>
      <c r="GJ65" s="394"/>
      <c r="GM65" s="403"/>
      <c r="GS65" s="394"/>
      <c r="GV65" s="403"/>
      <c r="HA65" s="394"/>
      <c r="HE65" s="403"/>
      <c r="HJ65" s="394"/>
      <c r="HM65" s="403"/>
      <c r="HS65" s="394"/>
      <c r="HV65" s="403"/>
      <c r="IA65" s="394"/>
      <c r="IF65" s="394"/>
      <c r="II65" s="403"/>
      <c r="IN65" s="394"/>
      <c r="IR65" s="403"/>
      <c r="IW65" s="394"/>
      <c r="IZ65" s="403"/>
      <c r="JF65" s="394"/>
      <c r="JI65" s="403"/>
      <c r="JN65" s="394"/>
      <c r="JR65" s="403"/>
      <c r="JW65" s="394"/>
      <c r="JZ65" s="403"/>
    </row>
    <row r="66" spans="1:286" ht="21" customHeight="1">
      <c r="B66" s="404"/>
      <c r="C66" s="541"/>
      <c r="D66" s="409"/>
      <c r="E66" s="410"/>
      <c r="F66" s="411"/>
      <c r="G66" s="411"/>
      <c r="H66" s="411"/>
      <c r="I66" s="412"/>
      <c r="J66" s="413"/>
      <c r="K66" s="411"/>
      <c r="L66" s="411"/>
      <c r="M66" s="412"/>
      <c r="N66" s="414"/>
      <c r="O66" s="411"/>
      <c r="P66" s="411"/>
      <c r="Q66" s="412"/>
      <c r="R66" s="414"/>
      <c r="S66" s="411"/>
      <c r="T66" s="411"/>
      <c r="U66" s="412"/>
      <c r="V66" s="410"/>
      <c r="W66" s="411"/>
      <c r="X66" s="411"/>
      <c r="Y66" s="411"/>
      <c r="Z66" s="412"/>
      <c r="AA66" s="414"/>
      <c r="AB66" s="411"/>
      <c r="AC66" s="411"/>
      <c r="AD66" s="412"/>
      <c r="AE66" s="414"/>
      <c r="AF66" s="411"/>
      <c r="AG66" s="411"/>
      <c r="AH66" s="412"/>
      <c r="AI66" s="414"/>
      <c r="AJ66" s="411"/>
      <c r="AK66" s="415"/>
      <c r="AL66" s="411"/>
      <c r="AM66" s="412"/>
      <c r="AN66" s="414"/>
      <c r="AO66" s="411"/>
      <c r="AP66" s="411"/>
      <c r="AQ66" s="412"/>
      <c r="AR66" s="414"/>
      <c r="AS66" s="411"/>
      <c r="AT66" s="411"/>
      <c r="AU66" s="411"/>
      <c r="AV66" s="412"/>
      <c r="AW66" s="414"/>
      <c r="AX66" s="411"/>
      <c r="AY66" s="411"/>
      <c r="AZ66" s="412"/>
      <c r="BA66" s="414"/>
      <c r="BB66" s="411"/>
      <c r="BC66" s="411"/>
      <c r="BD66" s="412"/>
      <c r="BE66" s="414"/>
      <c r="BF66" s="416"/>
      <c r="BG66" s="416"/>
      <c r="BH66" s="411"/>
      <c r="BI66" s="412"/>
      <c r="BJ66" s="413"/>
      <c r="BK66" s="415"/>
      <c r="BL66" s="411"/>
      <c r="BM66" s="416"/>
      <c r="BN66" s="414"/>
      <c r="BO66" s="411"/>
      <c r="BP66" s="411"/>
      <c r="BQ66" s="412"/>
      <c r="BR66" s="413"/>
      <c r="BS66" s="411"/>
      <c r="BT66" s="411"/>
      <c r="BU66" s="411"/>
      <c r="BV66" s="416"/>
      <c r="BW66" s="414"/>
      <c r="BX66" s="411"/>
      <c r="BY66" s="411"/>
      <c r="BZ66" s="412"/>
      <c r="CA66" s="413"/>
      <c r="CB66" s="411"/>
      <c r="CC66" s="411"/>
      <c r="CD66" s="412"/>
      <c r="CE66" s="417"/>
      <c r="CF66" s="413"/>
      <c r="CG66" s="418"/>
      <c r="CH66" s="418"/>
      <c r="CI66" s="419"/>
      <c r="CJ66" s="414"/>
      <c r="CK66" s="418"/>
      <c r="CL66" s="418"/>
      <c r="CM66" s="420"/>
      <c r="CR66" s="394"/>
      <c r="CV66" s="395"/>
      <c r="CW66" s="394"/>
      <c r="CZ66" s="403"/>
      <c r="DA66" s="394"/>
      <c r="DC66" s="519"/>
      <c r="DE66" s="394"/>
      <c r="DJ66" s="394"/>
      <c r="DK66" s="395"/>
      <c r="DM66" s="403"/>
      <c r="DN66" s="394"/>
      <c r="DS66" s="394"/>
      <c r="EA66" s="394"/>
      <c r="EE66" s="395"/>
      <c r="EF66" s="394"/>
      <c r="EJ66" s="394"/>
      <c r="EN66" s="394"/>
      <c r="ER66" s="403"/>
      <c r="EV66" s="395"/>
      <c r="EW66" s="394"/>
      <c r="EZ66" s="403"/>
      <c r="FF66" s="394"/>
      <c r="FI66" s="403"/>
      <c r="FK66" s="395"/>
      <c r="FN66" s="394"/>
      <c r="FR66" s="403"/>
      <c r="FW66" s="394"/>
      <c r="FZ66" s="403"/>
      <c r="GA66" s="394"/>
      <c r="GE66" s="427"/>
      <c r="GJ66" s="394"/>
      <c r="GM66" s="403"/>
      <c r="GS66" s="394"/>
      <c r="GV66" s="403"/>
      <c r="HA66" s="394"/>
      <c r="HE66" s="403"/>
      <c r="HJ66" s="394"/>
      <c r="HM66" s="403"/>
      <c r="HS66" s="394"/>
      <c r="HV66" s="403"/>
      <c r="IA66" s="394"/>
      <c r="IF66" s="394"/>
      <c r="II66" s="403"/>
      <c r="IN66" s="394"/>
      <c r="IR66" s="403"/>
      <c r="IW66" s="394"/>
      <c r="IZ66" s="403"/>
      <c r="JF66" s="394"/>
      <c r="JI66" s="403"/>
      <c r="JN66" s="394"/>
      <c r="JR66" s="403"/>
      <c r="JW66" s="394"/>
      <c r="JZ66" s="403"/>
    </row>
    <row r="67" spans="1:286" ht="21" customHeight="1">
      <c r="B67" s="404"/>
      <c r="C67" s="541"/>
      <c r="D67" s="409"/>
      <c r="E67" s="410"/>
      <c r="F67" s="411"/>
      <c r="G67" s="411"/>
      <c r="H67" s="411"/>
      <c r="I67" s="412"/>
      <c r="J67" s="413"/>
      <c r="K67" s="411"/>
      <c r="L67" s="411"/>
      <c r="M67" s="412"/>
      <c r="N67" s="414"/>
      <c r="O67" s="411"/>
      <c r="P67" s="411"/>
      <c r="Q67" s="412"/>
      <c r="R67" s="414"/>
      <c r="S67" s="411"/>
      <c r="T67" s="411"/>
      <c r="U67" s="412"/>
      <c r="V67" s="410"/>
      <c r="W67" s="411"/>
      <c r="X67" s="411"/>
      <c r="Y67" s="411"/>
      <c r="Z67" s="412"/>
      <c r="AA67" s="414"/>
      <c r="AB67" s="411"/>
      <c r="AC67" s="411"/>
      <c r="AD67" s="412"/>
      <c r="AE67" s="414"/>
      <c r="AF67" s="411"/>
      <c r="AG67" s="411"/>
      <c r="AH67" s="412"/>
      <c r="AI67" s="414"/>
      <c r="AJ67" s="411"/>
      <c r="AK67" s="415"/>
      <c r="AL67" s="411"/>
      <c r="AM67" s="412"/>
      <c r="AN67" s="414"/>
      <c r="AO67" s="411"/>
      <c r="AP67" s="411"/>
      <c r="AQ67" s="412"/>
      <c r="AR67" s="414"/>
      <c r="AS67" s="411"/>
      <c r="AT67" s="411"/>
      <c r="AU67" s="411"/>
      <c r="AV67" s="412"/>
      <c r="AW67" s="414"/>
      <c r="AX67" s="411"/>
      <c r="AY67" s="411"/>
      <c r="AZ67" s="412"/>
      <c r="BA67" s="414"/>
      <c r="BB67" s="411"/>
      <c r="BC67" s="411"/>
      <c r="BD67" s="412"/>
      <c r="BE67" s="414"/>
      <c r="BF67" s="416"/>
      <c r="BG67" s="416"/>
      <c r="BH67" s="411"/>
      <c r="BI67" s="412"/>
      <c r="BJ67" s="413"/>
      <c r="BK67" s="415"/>
      <c r="BL67" s="411"/>
      <c r="BM67" s="416"/>
      <c r="BN67" s="414"/>
      <c r="BO67" s="411"/>
      <c r="BP67" s="411"/>
      <c r="BQ67" s="412"/>
      <c r="BR67" s="413"/>
      <c r="BS67" s="411"/>
      <c r="BT67" s="411"/>
      <c r="BU67" s="411"/>
      <c r="BV67" s="416"/>
      <c r="BW67" s="414"/>
      <c r="BX67" s="411"/>
      <c r="BY67" s="411"/>
      <c r="BZ67" s="412"/>
      <c r="CA67" s="413"/>
      <c r="CB67" s="411"/>
      <c r="CC67" s="411"/>
      <c r="CD67" s="412"/>
      <c r="CE67" s="417"/>
      <c r="CF67" s="413"/>
      <c r="CG67" s="418"/>
      <c r="CH67" s="418"/>
      <c r="CI67" s="419"/>
      <c r="CJ67" s="414"/>
      <c r="CK67" s="418"/>
      <c r="CL67" s="418"/>
      <c r="CM67" s="420"/>
      <c r="CR67" s="394"/>
      <c r="CV67" s="395"/>
      <c r="CW67" s="394"/>
      <c r="CZ67" s="403"/>
      <c r="DA67" s="394"/>
      <c r="DC67" s="519"/>
      <c r="DE67" s="394"/>
      <c r="DJ67" s="394"/>
      <c r="DK67" s="395"/>
      <c r="DM67" s="403"/>
      <c r="DN67" s="394"/>
      <c r="DS67" s="394"/>
      <c r="EA67" s="394"/>
      <c r="EE67" s="395"/>
      <c r="EF67" s="394"/>
      <c r="EJ67" s="394"/>
      <c r="EN67" s="394"/>
      <c r="ER67" s="403"/>
      <c r="EV67" s="395"/>
      <c r="EW67" s="394"/>
      <c r="EZ67" s="403"/>
      <c r="FF67" s="394"/>
      <c r="FI67" s="403"/>
      <c r="FK67" s="395"/>
      <c r="FN67" s="394"/>
      <c r="FR67" s="403"/>
      <c r="FW67" s="394"/>
      <c r="FZ67" s="403"/>
      <c r="GA67" s="394"/>
      <c r="GE67" s="427"/>
      <c r="GJ67" s="394"/>
      <c r="GM67" s="403"/>
      <c r="GS67" s="394"/>
      <c r="GV67" s="403"/>
      <c r="HA67" s="394"/>
      <c r="HE67" s="403"/>
      <c r="HJ67" s="394"/>
      <c r="HM67" s="403"/>
      <c r="HS67" s="394"/>
      <c r="HV67" s="403"/>
      <c r="IA67" s="394"/>
      <c r="IF67" s="394"/>
      <c r="II67" s="403"/>
      <c r="IN67" s="394"/>
      <c r="IR67" s="403"/>
      <c r="IW67" s="394"/>
      <c r="IZ67" s="403"/>
      <c r="JF67" s="394"/>
      <c r="JI67" s="403"/>
      <c r="JN67" s="394"/>
      <c r="JR67" s="403"/>
      <c r="JW67" s="394"/>
      <c r="JZ67" s="403"/>
    </row>
    <row r="68" spans="1:286" ht="21" customHeight="1">
      <c r="B68" s="404"/>
      <c r="C68" s="541"/>
      <c r="D68" s="409"/>
      <c r="E68" s="410"/>
      <c r="F68" s="411"/>
      <c r="G68" s="411"/>
      <c r="H68" s="411"/>
      <c r="I68" s="412"/>
      <c r="J68" s="413"/>
      <c r="K68" s="411"/>
      <c r="L68" s="411"/>
      <c r="M68" s="412"/>
      <c r="N68" s="414"/>
      <c r="O68" s="411"/>
      <c r="P68" s="411"/>
      <c r="Q68" s="412"/>
      <c r="R68" s="414"/>
      <c r="S68" s="411"/>
      <c r="T68" s="411"/>
      <c r="U68" s="412"/>
      <c r="V68" s="410"/>
      <c r="W68" s="411"/>
      <c r="X68" s="411"/>
      <c r="Y68" s="411"/>
      <c r="Z68" s="412"/>
      <c r="AA68" s="414"/>
      <c r="AB68" s="411"/>
      <c r="AC68" s="411"/>
      <c r="AD68" s="412"/>
      <c r="AE68" s="414"/>
      <c r="AF68" s="411"/>
      <c r="AG68" s="411"/>
      <c r="AH68" s="412"/>
      <c r="AI68" s="414"/>
      <c r="AJ68" s="411"/>
      <c r="AK68" s="415"/>
      <c r="AL68" s="411"/>
      <c r="AM68" s="412"/>
      <c r="AN68" s="414"/>
      <c r="AO68" s="411"/>
      <c r="AP68" s="411"/>
      <c r="AQ68" s="412"/>
      <c r="AR68" s="414"/>
      <c r="AS68" s="411"/>
      <c r="AT68" s="411"/>
      <c r="AU68" s="411"/>
      <c r="AV68" s="412"/>
      <c r="AW68" s="414"/>
      <c r="AX68" s="411"/>
      <c r="AY68" s="411"/>
      <c r="AZ68" s="412"/>
      <c r="BA68" s="414"/>
      <c r="BB68" s="411"/>
      <c r="BC68" s="411"/>
      <c r="BD68" s="412"/>
      <c r="BE68" s="414"/>
      <c r="BF68" s="416"/>
      <c r="BG68" s="416"/>
      <c r="BH68" s="411"/>
      <c r="BI68" s="412"/>
      <c r="BJ68" s="413"/>
      <c r="BK68" s="415"/>
      <c r="BL68" s="411"/>
      <c r="BM68" s="416"/>
      <c r="BN68" s="414"/>
      <c r="BO68" s="411"/>
      <c r="BP68" s="411"/>
      <c r="BQ68" s="412"/>
      <c r="BR68" s="413"/>
      <c r="BS68" s="411"/>
      <c r="BT68" s="411"/>
      <c r="BU68" s="411"/>
      <c r="BV68" s="416"/>
      <c r="BW68" s="414"/>
      <c r="BX68" s="411"/>
      <c r="BY68" s="411"/>
      <c r="BZ68" s="412"/>
      <c r="CA68" s="413"/>
      <c r="CB68" s="411"/>
      <c r="CC68" s="411"/>
      <c r="CD68" s="412"/>
      <c r="CE68" s="417"/>
      <c r="CF68" s="413"/>
      <c r="CG68" s="418"/>
      <c r="CH68" s="418"/>
      <c r="CI68" s="419"/>
      <c r="CJ68" s="414"/>
      <c r="CK68" s="418"/>
      <c r="CL68" s="418"/>
      <c r="CM68" s="420"/>
      <c r="CR68" s="394"/>
      <c r="CV68" s="395"/>
      <c r="CW68" s="394"/>
      <c r="CZ68" s="403"/>
      <c r="DA68" s="394"/>
      <c r="DC68" s="519"/>
      <c r="DE68" s="394"/>
      <c r="DJ68" s="394"/>
      <c r="DK68" s="395"/>
      <c r="DM68" s="403"/>
      <c r="DN68" s="394"/>
      <c r="DS68" s="394"/>
      <c r="EA68" s="394"/>
      <c r="EE68" s="395"/>
      <c r="EF68" s="394"/>
      <c r="EJ68" s="394"/>
      <c r="EN68" s="394"/>
      <c r="ER68" s="403"/>
      <c r="EV68" s="395"/>
      <c r="EW68" s="394"/>
      <c r="EZ68" s="403"/>
      <c r="FF68" s="394"/>
      <c r="FI68" s="403"/>
      <c r="FK68" s="395"/>
      <c r="FL68" s="542"/>
      <c r="FM68" s="542"/>
      <c r="FN68" s="543"/>
      <c r="FO68" s="542"/>
      <c r="FP68" s="542"/>
      <c r="FQ68" s="542"/>
      <c r="FR68" s="544"/>
      <c r="FS68" s="542"/>
      <c r="FT68" s="542"/>
      <c r="FU68" s="542"/>
      <c r="FV68" s="542"/>
      <c r="FW68" s="543"/>
      <c r="FX68" s="542"/>
      <c r="FY68" s="542"/>
      <c r="FZ68" s="544"/>
      <c r="GA68" s="543"/>
      <c r="GB68" s="542"/>
      <c r="GC68" s="542"/>
      <c r="GD68" s="542"/>
      <c r="GE68" s="545"/>
      <c r="GF68" s="542"/>
      <c r="GG68" s="542"/>
      <c r="GH68" s="542"/>
      <c r="GI68" s="542"/>
      <c r="GJ68" s="543"/>
      <c r="GK68" s="542"/>
      <c r="GL68" s="542"/>
      <c r="GM68" s="544"/>
      <c r="GN68" s="542"/>
      <c r="GO68" s="542"/>
      <c r="GP68" s="542"/>
      <c r="GQ68" s="542"/>
      <c r="GR68" s="542"/>
      <c r="GS68" s="543"/>
      <c r="GT68" s="542"/>
      <c r="GU68" s="542"/>
      <c r="GV68" s="544"/>
      <c r="GW68" s="542"/>
      <c r="GX68" s="542"/>
      <c r="GY68" s="542"/>
      <c r="GZ68" s="542"/>
      <c r="HA68" s="543"/>
      <c r="HB68" s="542"/>
      <c r="HC68" s="542"/>
      <c r="HD68" s="542"/>
      <c r="HE68" s="544"/>
      <c r="HF68" s="542"/>
      <c r="HG68" s="542"/>
      <c r="HH68" s="542"/>
      <c r="HI68" s="542"/>
      <c r="HJ68" s="543"/>
      <c r="HK68" s="542"/>
      <c r="HL68" s="542"/>
      <c r="HM68" s="544"/>
      <c r="HN68" s="542"/>
      <c r="HO68" s="542"/>
      <c r="HP68" s="542"/>
      <c r="HQ68" s="542"/>
      <c r="HR68" s="542"/>
      <c r="HS68" s="543"/>
      <c r="HT68" s="542"/>
      <c r="HU68" s="542"/>
      <c r="HV68" s="544"/>
      <c r="HW68" s="542"/>
      <c r="HX68" s="542"/>
      <c r="HY68" s="542"/>
      <c r="HZ68" s="542"/>
      <c r="IA68" s="543"/>
      <c r="IB68" s="542"/>
      <c r="IC68" s="542"/>
      <c r="ID68" s="542"/>
      <c r="IE68" s="542"/>
      <c r="IF68" s="543"/>
      <c r="IG68" s="542"/>
      <c r="IH68" s="542"/>
      <c r="II68" s="544"/>
      <c r="IJ68" s="542"/>
      <c r="IK68" s="542"/>
      <c r="IL68" s="542"/>
      <c r="IM68" s="542"/>
      <c r="IN68" s="543"/>
      <c r="IO68" s="542"/>
      <c r="IP68" s="542"/>
      <c r="IQ68" s="542"/>
      <c r="IR68" s="544"/>
      <c r="IS68" s="542"/>
      <c r="IT68" s="542"/>
      <c r="IU68" s="542"/>
      <c r="IV68" s="542"/>
      <c r="IW68" s="543"/>
      <c r="IX68" s="542"/>
      <c r="IY68" s="542"/>
      <c r="IZ68" s="544"/>
      <c r="JA68" s="542"/>
      <c r="JB68" s="542"/>
      <c r="JC68" s="542"/>
      <c r="JD68" s="542"/>
      <c r="JE68" s="542"/>
      <c r="JF68" s="543"/>
      <c r="JG68" s="542"/>
      <c r="JH68" s="542"/>
      <c r="JI68" s="544"/>
      <c r="JJ68" s="542"/>
      <c r="JK68" s="542"/>
      <c r="JL68" s="542"/>
      <c r="JM68" s="542"/>
      <c r="JN68" s="543"/>
      <c r="JO68" s="542"/>
      <c r="JP68" s="542"/>
      <c r="JQ68" s="542"/>
      <c r="JR68" s="544"/>
      <c r="JS68" s="542"/>
      <c r="JT68" s="542"/>
      <c r="JU68" s="542"/>
      <c r="JV68" s="542"/>
      <c r="JW68" s="543"/>
      <c r="JX68" s="542"/>
      <c r="JY68" s="542"/>
      <c r="JZ68" s="544"/>
    </row>
    <row r="69" spans="1:286" ht="21" customHeight="1">
      <c r="B69" s="404"/>
      <c r="C69" s="541"/>
      <c r="D69" s="409"/>
      <c r="E69" s="410"/>
      <c r="F69" s="411"/>
      <c r="G69" s="411"/>
      <c r="H69" s="411"/>
      <c r="I69" s="412"/>
      <c r="J69" s="413"/>
      <c r="K69" s="411"/>
      <c r="L69" s="411"/>
      <c r="M69" s="412"/>
      <c r="N69" s="414"/>
      <c r="O69" s="411"/>
      <c r="P69" s="411"/>
      <c r="Q69" s="412"/>
      <c r="R69" s="414"/>
      <c r="S69" s="411"/>
      <c r="T69" s="411"/>
      <c r="U69" s="412"/>
      <c r="V69" s="410"/>
      <c r="W69" s="411"/>
      <c r="X69" s="411"/>
      <c r="Y69" s="411"/>
      <c r="Z69" s="412"/>
      <c r="AA69" s="414"/>
      <c r="AB69" s="411"/>
      <c r="AC69" s="411"/>
      <c r="AD69" s="412"/>
      <c r="AE69" s="414"/>
      <c r="AF69" s="411"/>
      <c r="AG69" s="411"/>
      <c r="AH69" s="412"/>
      <c r="AI69" s="414"/>
      <c r="AJ69" s="411"/>
      <c r="AK69" s="415"/>
      <c r="AL69" s="411"/>
      <c r="AM69" s="412"/>
      <c r="AN69" s="414"/>
      <c r="AO69" s="411"/>
      <c r="AP69" s="411"/>
      <c r="AQ69" s="412"/>
      <c r="AR69" s="414"/>
      <c r="AS69" s="411"/>
      <c r="AT69" s="411"/>
      <c r="AU69" s="411"/>
      <c r="AV69" s="412"/>
      <c r="AW69" s="414"/>
      <c r="AX69" s="411"/>
      <c r="AY69" s="411"/>
      <c r="AZ69" s="412"/>
      <c r="BA69" s="414"/>
      <c r="BB69" s="411"/>
      <c r="BC69" s="411"/>
      <c r="BD69" s="412"/>
      <c r="BE69" s="414"/>
      <c r="BF69" s="416"/>
      <c r="BG69" s="416"/>
      <c r="BH69" s="411"/>
      <c r="BI69" s="412"/>
      <c r="BJ69" s="413"/>
      <c r="BK69" s="415"/>
      <c r="BL69" s="411"/>
      <c r="BM69" s="416"/>
      <c r="BN69" s="414"/>
      <c r="BO69" s="411"/>
      <c r="BP69" s="411"/>
      <c r="BQ69" s="412"/>
      <c r="BR69" s="413"/>
      <c r="BS69" s="411"/>
      <c r="BT69" s="411"/>
      <c r="BU69" s="411"/>
      <c r="BV69" s="416"/>
      <c r="BW69" s="414"/>
      <c r="BX69" s="411"/>
      <c r="BY69" s="411"/>
      <c r="BZ69" s="412"/>
      <c r="CA69" s="413"/>
      <c r="CB69" s="411"/>
      <c r="CC69" s="411"/>
      <c r="CD69" s="412"/>
      <c r="CE69" s="417"/>
      <c r="CF69" s="413"/>
      <c r="CG69" s="418"/>
      <c r="CH69" s="418"/>
      <c r="CI69" s="419"/>
      <c r="CJ69" s="414"/>
      <c r="CK69" s="418"/>
      <c r="CL69" s="418"/>
      <c r="CM69" s="420"/>
      <c r="CR69" s="394"/>
      <c r="CV69" s="395"/>
      <c r="CW69" s="394"/>
      <c r="CZ69" s="403"/>
      <c r="DA69" s="394"/>
      <c r="DC69" s="519"/>
      <c r="DE69" s="394"/>
      <c r="DJ69" s="394"/>
      <c r="DK69" s="395"/>
      <c r="DM69" s="403"/>
      <c r="DN69" s="394"/>
      <c r="DS69" s="394"/>
      <c r="EA69" s="394"/>
      <c r="EE69" s="395"/>
      <c r="EF69" s="394"/>
      <c r="EJ69" s="394"/>
      <c r="EN69" s="394"/>
      <c r="ER69" s="403"/>
      <c r="EV69" s="395"/>
      <c r="EW69" s="394"/>
      <c r="EZ69" s="403"/>
      <c r="FF69" s="394"/>
      <c r="FI69" s="403"/>
      <c r="FK69" s="395"/>
      <c r="FN69" s="394"/>
      <c r="FR69" s="403"/>
      <c r="FW69" s="394"/>
      <c r="FZ69" s="403"/>
      <c r="GA69" s="394"/>
      <c r="GE69" s="427"/>
      <c r="GJ69" s="394"/>
      <c r="GM69" s="403"/>
      <c r="GS69" s="394"/>
      <c r="GV69" s="403"/>
      <c r="HA69" s="394"/>
      <c r="HE69" s="403"/>
      <c r="HJ69" s="394"/>
      <c r="HM69" s="403"/>
      <c r="HS69" s="394"/>
      <c r="HV69" s="403"/>
      <c r="IA69" s="394"/>
      <c r="IF69" s="394"/>
      <c r="II69" s="403"/>
      <c r="IN69" s="394"/>
      <c r="IR69" s="403"/>
      <c r="IW69" s="394"/>
      <c r="IZ69" s="403"/>
      <c r="JF69" s="394"/>
      <c r="JI69" s="403"/>
      <c r="JN69" s="394"/>
      <c r="JR69" s="403"/>
      <c r="JW69" s="394"/>
      <c r="JZ69" s="403"/>
    </row>
    <row r="70" spans="1:286" ht="21" customHeight="1">
      <c r="B70" s="404"/>
      <c r="C70" s="541"/>
      <c r="D70" s="409"/>
      <c r="E70" s="410"/>
      <c r="F70" s="411"/>
      <c r="G70" s="411"/>
      <c r="H70" s="411"/>
      <c r="I70" s="412"/>
      <c r="J70" s="413"/>
      <c r="K70" s="411"/>
      <c r="L70" s="411"/>
      <c r="M70" s="412"/>
      <c r="N70" s="414"/>
      <c r="O70" s="411"/>
      <c r="P70" s="411"/>
      <c r="Q70" s="412"/>
      <c r="R70" s="414"/>
      <c r="S70" s="411"/>
      <c r="T70" s="411"/>
      <c r="U70" s="412"/>
      <c r="V70" s="410"/>
      <c r="W70" s="411"/>
      <c r="X70" s="411"/>
      <c r="Y70" s="411"/>
      <c r="Z70" s="412"/>
      <c r="AA70" s="414"/>
      <c r="AB70" s="411"/>
      <c r="AC70" s="411"/>
      <c r="AD70" s="412"/>
      <c r="AE70" s="414"/>
      <c r="AF70" s="411"/>
      <c r="AG70" s="411"/>
      <c r="AH70" s="412"/>
      <c r="AI70" s="414"/>
      <c r="AJ70" s="411"/>
      <c r="AK70" s="415"/>
      <c r="AL70" s="411"/>
      <c r="AM70" s="412"/>
      <c r="AN70" s="414"/>
      <c r="AO70" s="411"/>
      <c r="AP70" s="411"/>
      <c r="AQ70" s="412"/>
      <c r="AR70" s="414"/>
      <c r="AS70" s="411"/>
      <c r="AT70" s="411"/>
      <c r="AU70" s="411"/>
      <c r="AV70" s="412"/>
      <c r="AW70" s="414"/>
      <c r="AX70" s="411"/>
      <c r="AY70" s="411"/>
      <c r="AZ70" s="412"/>
      <c r="BA70" s="414"/>
      <c r="BB70" s="411"/>
      <c r="BC70" s="411"/>
      <c r="BD70" s="412"/>
      <c r="BE70" s="414"/>
      <c r="BF70" s="416"/>
      <c r="BG70" s="416"/>
      <c r="BH70" s="411"/>
      <c r="BI70" s="412"/>
      <c r="BJ70" s="413"/>
      <c r="BK70" s="415"/>
      <c r="BL70" s="411"/>
      <c r="BM70" s="416"/>
      <c r="BN70" s="414"/>
      <c r="BO70" s="411"/>
      <c r="BP70" s="411"/>
      <c r="BQ70" s="412"/>
      <c r="BR70" s="413"/>
      <c r="BS70" s="411"/>
      <c r="BT70" s="411"/>
      <c r="BU70" s="411"/>
      <c r="BV70" s="416"/>
      <c r="BW70" s="414"/>
      <c r="BX70" s="411"/>
      <c r="BY70" s="411"/>
      <c r="BZ70" s="412"/>
      <c r="CA70" s="413"/>
      <c r="CB70" s="411"/>
      <c r="CC70" s="411"/>
      <c r="CD70" s="412"/>
      <c r="CE70" s="417"/>
      <c r="CF70" s="413"/>
      <c r="CG70" s="418"/>
      <c r="CH70" s="418"/>
      <c r="CI70" s="419"/>
      <c r="CJ70" s="414"/>
      <c r="CK70" s="418"/>
      <c r="CL70" s="418"/>
      <c r="CM70" s="420"/>
      <c r="CR70" s="394"/>
      <c r="CV70" s="395"/>
      <c r="CW70" s="394"/>
      <c r="CZ70" s="403"/>
      <c r="DA70" s="394"/>
      <c r="DC70" s="519"/>
      <c r="DE70" s="394"/>
      <c r="DJ70" s="394"/>
      <c r="DK70" s="395"/>
      <c r="DM70" s="403"/>
      <c r="DN70" s="394"/>
      <c r="DS70" s="394"/>
      <c r="EA70" s="394"/>
      <c r="EE70" s="395"/>
      <c r="EF70" s="394"/>
      <c r="EJ70" s="394"/>
      <c r="EN70" s="394"/>
      <c r="ER70" s="403"/>
      <c r="EV70" s="395"/>
      <c r="EW70" s="394"/>
      <c r="EZ70" s="403"/>
      <c r="FF70" s="394"/>
      <c r="FI70" s="403"/>
      <c r="FK70" s="395"/>
      <c r="FN70" s="394"/>
      <c r="FR70" s="403"/>
      <c r="FW70" s="394"/>
      <c r="FZ70" s="403"/>
      <c r="GA70" s="394"/>
      <c r="GE70" s="427"/>
      <c r="GJ70" s="394"/>
      <c r="GM70" s="403"/>
      <c r="GS70" s="394"/>
      <c r="GV70" s="403"/>
      <c r="HA70" s="394"/>
      <c r="HE70" s="403"/>
      <c r="HJ70" s="394"/>
      <c r="HM70" s="403"/>
      <c r="HS70" s="394"/>
      <c r="HV70" s="403"/>
      <c r="IA70" s="394"/>
      <c r="IF70" s="394"/>
      <c r="II70" s="403"/>
      <c r="IN70" s="394"/>
      <c r="IR70" s="403"/>
      <c r="IW70" s="394"/>
      <c r="IZ70" s="403"/>
      <c r="JF70" s="394"/>
      <c r="JI70" s="403"/>
      <c r="JN70" s="394"/>
      <c r="JR70" s="403"/>
      <c r="JW70" s="394"/>
      <c r="JZ70" s="403"/>
    </row>
    <row r="71" spans="1:286" ht="21" customHeight="1" thickBot="1">
      <c r="B71" s="404"/>
      <c r="C71" s="546" t="s">
        <v>1493</v>
      </c>
      <c r="D71" s="478"/>
      <c r="E71" s="479"/>
      <c r="F71" s="480"/>
      <c r="G71" s="480"/>
      <c r="H71" s="480"/>
      <c r="I71" s="481"/>
      <c r="J71" s="482"/>
      <c r="K71" s="480"/>
      <c r="L71" s="480"/>
      <c r="M71" s="481"/>
      <c r="N71" s="483"/>
      <c r="O71" s="480"/>
      <c r="P71" s="480"/>
      <c r="Q71" s="481"/>
      <c r="R71" s="483"/>
      <c r="S71" s="480"/>
      <c r="T71" s="480"/>
      <c r="U71" s="481"/>
      <c r="V71" s="479"/>
      <c r="W71" s="480"/>
      <c r="X71" s="480"/>
      <c r="Y71" s="480"/>
      <c r="Z71" s="481"/>
      <c r="AA71" s="483"/>
      <c r="AB71" s="480"/>
      <c r="AC71" s="480"/>
      <c r="AD71" s="481"/>
      <c r="AE71" s="483"/>
      <c r="AF71" s="480"/>
      <c r="AG71" s="480"/>
      <c r="AH71" s="481"/>
      <c r="AI71" s="483"/>
      <c r="AJ71" s="480"/>
      <c r="AK71" s="484"/>
      <c r="AL71" s="480"/>
      <c r="AM71" s="481"/>
      <c r="AN71" s="483"/>
      <c r="AO71" s="480"/>
      <c r="AP71" s="480"/>
      <c r="AQ71" s="481"/>
      <c r="AR71" s="483"/>
      <c r="AS71" s="480"/>
      <c r="AT71" s="480"/>
      <c r="AU71" s="480"/>
      <c r="AV71" s="481"/>
      <c r="AW71" s="483"/>
      <c r="AX71" s="480"/>
      <c r="AY71" s="480"/>
      <c r="AZ71" s="481"/>
      <c r="BA71" s="483"/>
      <c r="BB71" s="480"/>
      <c r="BC71" s="480"/>
      <c r="BD71" s="481"/>
      <c r="BE71" s="483"/>
      <c r="BF71" s="485"/>
      <c r="BG71" s="485"/>
      <c r="BH71" s="480"/>
      <c r="BI71" s="481"/>
      <c r="BJ71" s="482"/>
      <c r="BK71" s="484"/>
      <c r="BL71" s="480"/>
      <c r="BM71" s="485"/>
      <c r="BN71" s="483"/>
      <c r="BO71" s="480"/>
      <c r="BP71" s="480"/>
      <c r="BQ71" s="481"/>
      <c r="BR71" s="482"/>
      <c r="BS71" s="480"/>
      <c r="BT71" s="480"/>
      <c r="BU71" s="480"/>
      <c r="BV71" s="485"/>
      <c r="BW71" s="483"/>
      <c r="BX71" s="480"/>
      <c r="BY71" s="480"/>
      <c r="BZ71" s="481"/>
      <c r="CA71" s="482"/>
      <c r="CB71" s="480"/>
      <c r="CC71" s="480"/>
      <c r="CD71" s="481"/>
      <c r="CE71" s="486"/>
      <c r="CF71" s="482"/>
      <c r="CG71" s="487"/>
      <c r="CH71" s="487"/>
      <c r="CI71" s="488"/>
      <c r="CJ71" s="483"/>
      <c r="CK71" s="487"/>
      <c r="CL71" s="487"/>
      <c r="CM71" s="490"/>
      <c r="CN71" s="460"/>
      <c r="CO71" s="460"/>
      <c r="CP71" s="460"/>
      <c r="CQ71" s="460"/>
      <c r="CR71" s="461"/>
      <c r="CS71" s="460"/>
      <c r="CT71" s="460"/>
      <c r="CU71" s="460"/>
      <c r="CV71" s="462"/>
      <c r="CW71" s="461"/>
      <c r="CX71" s="460"/>
      <c r="CY71" s="460"/>
      <c r="CZ71" s="463"/>
      <c r="DA71" s="461"/>
      <c r="DB71" s="460"/>
      <c r="DC71" s="502"/>
      <c r="DD71" s="460"/>
      <c r="DE71" s="461"/>
      <c r="DF71" s="460"/>
      <c r="DG71" s="460"/>
      <c r="DH71" s="460"/>
      <c r="DI71" s="460"/>
      <c r="DJ71" s="461"/>
      <c r="DK71" s="462"/>
      <c r="DL71" s="460"/>
      <c r="DM71" s="463"/>
      <c r="DN71" s="461"/>
      <c r="DO71" s="460"/>
      <c r="DP71" s="460"/>
      <c r="DQ71" s="460"/>
      <c r="DR71" s="460"/>
      <c r="DS71" s="461"/>
      <c r="DT71" s="460"/>
      <c r="DU71" s="460"/>
      <c r="DV71" s="460"/>
      <c r="DW71" s="460"/>
      <c r="DX71" s="460"/>
      <c r="DY71" s="460"/>
      <c r="DZ71" s="460"/>
      <c r="EA71" s="461"/>
      <c r="EB71" s="460"/>
      <c r="EC71" s="460"/>
      <c r="ED71" s="460"/>
      <c r="EE71" s="462"/>
      <c r="EF71" s="461"/>
      <c r="EG71" s="460"/>
      <c r="EH71" s="460"/>
      <c r="EI71" s="460"/>
      <c r="EJ71" s="461"/>
      <c r="EK71" s="460"/>
      <c r="EL71" s="460"/>
      <c r="EM71" s="460"/>
      <c r="EN71" s="461"/>
      <c r="EO71" s="460"/>
      <c r="EP71" s="460"/>
      <c r="EQ71" s="460"/>
      <c r="ER71" s="463"/>
      <c r="ES71" s="460"/>
      <c r="ET71" s="460"/>
      <c r="EU71" s="460"/>
      <c r="EV71" s="462"/>
      <c r="EW71" s="461"/>
      <c r="EX71" s="460"/>
      <c r="EY71" s="460"/>
      <c r="EZ71" s="463"/>
      <c r="FA71" s="460"/>
      <c r="FB71" s="460"/>
      <c r="FC71" s="460"/>
      <c r="FD71" s="460"/>
      <c r="FE71" s="460"/>
      <c r="FF71" s="461"/>
      <c r="FG71" s="460"/>
      <c r="FH71" s="460"/>
      <c r="FI71" s="463"/>
      <c r="FJ71" s="460"/>
      <c r="FK71" s="462"/>
      <c r="FL71" s="460"/>
      <c r="FM71" s="460"/>
      <c r="FN71" s="461"/>
      <c r="FO71" s="460"/>
      <c r="FP71" s="460"/>
      <c r="FQ71" s="460"/>
      <c r="FR71" s="463"/>
      <c r="FS71" s="460"/>
      <c r="FT71" s="460"/>
      <c r="FU71" s="460"/>
      <c r="FV71" s="460"/>
      <c r="FW71" s="461"/>
      <c r="FX71" s="460"/>
      <c r="FY71" s="460"/>
      <c r="FZ71" s="463"/>
      <c r="GA71" s="461"/>
      <c r="GB71" s="460"/>
      <c r="GC71" s="460"/>
      <c r="GD71" s="460"/>
      <c r="GE71" s="466"/>
      <c r="GF71" s="460"/>
      <c r="GG71" s="460"/>
      <c r="GH71" s="460"/>
      <c r="GI71" s="460"/>
      <c r="GJ71" s="461"/>
      <c r="GK71" s="460"/>
      <c r="GL71" s="460"/>
      <c r="GM71" s="463"/>
      <c r="GN71" s="460"/>
      <c r="GO71" s="460"/>
      <c r="GP71" s="460"/>
      <c r="GQ71" s="460"/>
      <c r="GR71" s="460"/>
      <c r="GS71" s="461"/>
      <c r="GT71" s="460"/>
      <c r="GU71" s="460"/>
      <c r="GV71" s="463"/>
      <c r="GW71" s="460"/>
      <c r="GX71" s="460"/>
      <c r="GY71" s="460"/>
      <c r="GZ71" s="460"/>
      <c r="HA71" s="461"/>
      <c r="HB71" s="460"/>
      <c r="HC71" s="460"/>
      <c r="HD71" s="460"/>
      <c r="HE71" s="463"/>
      <c r="HF71" s="460"/>
      <c r="HG71" s="460"/>
      <c r="HH71" s="460"/>
      <c r="HI71" s="460"/>
      <c r="HJ71" s="461"/>
      <c r="HK71" s="460"/>
      <c r="HL71" s="460"/>
      <c r="HM71" s="463"/>
      <c r="HN71" s="460"/>
      <c r="HO71" s="460"/>
      <c r="HP71" s="460"/>
      <c r="HQ71" s="460"/>
      <c r="HR71" s="460"/>
      <c r="HS71" s="461"/>
      <c r="HT71" s="460"/>
      <c r="HU71" s="460"/>
      <c r="HV71" s="463"/>
      <c r="HW71" s="460"/>
      <c r="HX71" s="460"/>
      <c r="HY71" s="460"/>
      <c r="HZ71" s="460"/>
      <c r="IA71" s="461"/>
      <c r="IB71" s="460"/>
      <c r="IC71" s="460"/>
      <c r="ID71" s="460"/>
      <c r="IE71" s="460"/>
      <c r="IF71" s="461"/>
      <c r="IG71" s="460"/>
      <c r="IH71" s="460"/>
      <c r="II71" s="463"/>
      <c r="IJ71" s="460"/>
      <c r="IK71" s="460"/>
      <c r="IL71" s="460"/>
      <c r="IM71" s="460"/>
      <c r="IN71" s="461"/>
      <c r="IO71" s="460"/>
      <c r="IP71" s="460"/>
      <c r="IQ71" s="460"/>
      <c r="IR71" s="463"/>
      <c r="IS71" s="460"/>
      <c r="IT71" s="460"/>
      <c r="IU71" s="460"/>
      <c r="IV71" s="460"/>
      <c r="IW71" s="461"/>
      <c r="IX71" s="460"/>
      <c r="IY71" s="460"/>
      <c r="IZ71" s="463"/>
      <c r="JA71" s="460"/>
      <c r="JB71" s="460"/>
      <c r="JC71" s="460"/>
      <c r="JD71" s="460"/>
      <c r="JE71" s="460"/>
      <c r="JF71" s="461"/>
      <c r="JG71" s="460"/>
      <c r="JH71" s="460"/>
      <c r="JI71" s="463"/>
      <c r="JJ71" s="460"/>
      <c r="JK71" s="460"/>
      <c r="JL71" s="460"/>
      <c r="JM71" s="460"/>
      <c r="JN71" s="461"/>
      <c r="JO71" s="460"/>
      <c r="JP71" s="460"/>
      <c r="JQ71" s="460"/>
      <c r="JR71" s="463"/>
      <c r="JS71" s="460"/>
      <c r="JT71" s="460"/>
      <c r="JU71" s="460"/>
      <c r="JV71" s="460"/>
      <c r="JW71" s="461"/>
      <c r="JX71" s="460"/>
      <c r="JY71" s="460"/>
      <c r="JZ71" s="463"/>
    </row>
    <row r="72" spans="1:286" ht="21" customHeight="1" thickTop="1">
      <c r="B72" s="404"/>
      <c r="C72" s="547" t="s">
        <v>1494</v>
      </c>
      <c r="D72" s="409"/>
      <c r="E72" s="410"/>
      <c r="F72" s="411"/>
      <c r="G72" s="411"/>
      <c r="H72" s="411"/>
      <c r="I72" s="412"/>
      <c r="J72" s="413"/>
      <c r="K72" s="411"/>
      <c r="L72" s="411"/>
      <c r="M72" s="412"/>
      <c r="N72" s="414"/>
      <c r="O72" s="411"/>
      <c r="P72" s="411"/>
      <c r="Q72" s="412"/>
      <c r="R72" s="414"/>
      <c r="S72" s="411"/>
      <c r="T72" s="411"/>
      <c r="U72" s="412"/>
      <c r="V72" s="410"/>
      <c r="W72" s="411"/>
      <c r="X72" s="411"/>
      <c r="Y72" s="411"/>
      <c r="Z72" s="412"/>
      <c r="AA72" s="414"/>
      <c r="AB72" s="411"/>
      <c r="AC72" s="411"/>
      <c r="AD72" s="412"/>
      <c r="AE72" s="414"/>
      <c r="AF72" s="411"/>
      <c r="AG72" s="411"/>
      <c r="AH72" s="412"/>
      <c r="AI72" s="414"/>
      <c r="AJ72" s="411"/>
      <c r="AK72" s="415"/>
      <c r="AL72" s="411"/>
      <c r="AM72" s="412"/>
      <c r="AN72" s="414"/>
      <c r="AO72" s="411"/>
      <c r="AP72" s="411"/>
      <c r="AQ72" s="412"/>
      <c r="AR72" s="414"/>
      <c r="AS72" s="411"/>
      <c r="AT72" s="411"/>
      <c r="AU72" s="411"/>
      <c r="AV72" s="412"/>
      <c r="AW72" s="414"/>
      <c r="AX72" s="411"/>
      <c r="AY72" s="411"/>
      <c r="AZ72" s="412"/>
      <c r="BA72" s="414"/>
      <c r="BB72" s="411"/>
      <c r="BC72" s="411"/>
      <c r="BD72" s="412"/>
      <c r="BE72" s="414"/>
      <c r="BF72" s="416"/>
      <c r="BG72" s="416"/>
      <c r="BH72" s="411"/>
      <c r="BI72" s="412"/>
      <c r="BJ72" s="413"/>
      <c r="BK72" s="415"/>
      <c r="BL72" s="411"/>
      <c r="BM72" s="416"/>
      <c r="BN72" s="414"/>
      <c r="BO72" s="411"/>
      <c r="BP72" s="411"/>
      <c r="BQ72" s="412"/>
      <c r="BR72" s="413"/>
      <c r="BS72" s="411"/>
      <c r="BT72" s="411"/>
      <c r="BU72" s="411"/>
      <c r="BV72" s="416"/>
      <c r="BW72" s="414"/>
      <c r="BX72" s="411"/>
      <c r="BY72" s="411"/>
      <c r="BZ72" s="412"/>
      <c r="CA72" s="413"/>
      <c r="CB72" s="411"/>
      <c r="CC72" s="411"/>
      <c r="CD72" s="412"/>
      <c r="CE72" s="417"/>
      <c r="CF72" s="413"/>
      <c r="CG72" s="418"/>
      <c r="CH72" s="418"/>
      <c r="CI72" s="419"/>
      <c r="CJ72" s="414"/>
      <c r="CK72" s="418"/>
      <c r="CL72" s="418"/>
      <c r="CM72" s="420"/>
      <c r="CR72" s="394"/>
      <c r="CV72" s="395"/>
      <c r="CW72" s="394"/>
      <c r="CZ72" s="403"/>
      <c r="DA72" s="394"/>
      <c r="DC72" s="519"/>
      <c r="DE72" s="394"/>
      <c r="DJ72" s="394"/>
      <c r="DK72" s="395"/>
      <c r="DM72" s="403"/>
      <c r="DN72" s="394"/>
      <c r="DS72" s="394"/>
      <c r="EA72" s="394"/>
      <c r="EE72" s="395"/>
      <c r="EF72" s="394"/>
      <c r="EJ72" s="394"/>
      <c r="EN72" s="394"/>
      <c r="ER72" s="403"/>
      <c r="EV72" s="395"/>
      <c r="EW72" s="394"/>
      <c r="EZ72" s="403"/>
      <c r="FF72" s="394"/>
      <c r="FI72" s="403"/>
      <c r="FK72" s="395"/>
      <c r="FN72" s="394"/>
      <c r="FR72" s="403"/>
      <c r="FW72" s="394"/>
      <c r="FZ72" s="403"/>
      <c r="GA72" s="394"/>
      <c r="GE72" s="427"/>
      <c r="GJ72" s="394"/>
      <c r="GM72" s="403"/>
      <c r="GS72" s="394"/>
      <c r="GV72" s="403"/>
      <c r="HA72" s="394"/>
      <c r="HE72" s="403"/>
      <c r="HJ72" s="394"/>
      <c r="HM72" s="403"/>
      <c r="HS72" s="394"/>
      <c r="HV72" s="403"/>
      <c r="IA72" s="394"/>
      <c r="IF72" s="394"/>
      <c r="II72" s="403"/>
      <c r="IN72" s="394"/>
      <c r="IR72" s="403"/>
      <c r="IW72" s="394"/>
      <c r="IZ72" s="403"/>
      <c r="JF72" s="394"/>
      <c r="JI72" s="403"/>
      <c r="JN72" s="394"/>
      <c r="JR72" s="403"/>
      <c r="JW72" s="394"/>
      <c r="JZ72" s="403"/>
    </row>
    <row r="73" spans="1:286" ht="21" customHeight="1">
      <c r="B73" s="404"/>
      <c r="C73" s="547"/>
      <c r="D73" s="409"/>
      <c r="E73" s="410"/>
      <c r="F73" s="411"/>
      <c r="G73" s="411"/>
      <c r="H73" s="411"/>
      <c r="I73" s="412"/>
      <c r="J73" s="413"/>
      <c r="K73" s="411"/>
      <c r="L73" s="411"/>
      <c r="M73" s="412"/>
      <c r="N73" s="414"/>
      <c r="O73" s="411"/>
      <c r="P73" s="411"/>
      <c r="Q73" s="412"/>
      <c r="R73" s="414"/>
      <c r="S73" s="411"/>
      <c r="T73" s="411"/>
      <c r="U73" s="412"/>
      <c r="V73" s="410"/>
      <c r="W73" s="411"/>
      <c r="X73" s="411"/>
      <c r="Y73" s="411"/>
      <c r="Z73" s="412"/>
      <c r="AA73" s="414"/>
      <c r="AB73" s="411"/>
      <c r="AC73" s="411"/>
      <c r="AD73" s="412"/>
      <c r="AE73" s="414"/>
      <c r="AF73" s="411"/>
      <c r="AG73" s="411"/>
      <c r="AH73" s="412"/>
      <c r="AI73" s="414"/>
      <c r="AJ73" s="411"/>
      <c r="AK73" s="415"/>
      <c r="AL73" s="411"/>
      <c r="AM73" s="412"/>
      <c r="AN73" s="414"/>
      <c r="AO73" s="411"/>
      <c r="AP73" s="411"/>
      <c r="AQ73" s="412"/>
      <c r="AR73" s="414"/>
      <c r="AS73" s="411"/>
      <c r="AT73" s="411"/>
      <c r="AU73" s="411"/>
      <c r="AV73" s="412"/>
      <c r="AW73" s="414"/>
      <c r="AX73" s="411"/>
      <c r="AY73" s="411"/>
      <c r="AZ73" s="412"/>
      <c r="BA73" s="414"/>
      <c r="BB73" s="411"/>
      <c r="BC73" s="411"/>
      <c r="BD73" s="412"/>
      <c r="BE73" s="414"/>
      <c r="BF73" s="416"/>
      <c r="BG73" s="416"/>
      <c r="BH73" s="411"/>
      <c r="BI73" s="412"/>
      <c r="BJ73" s="413"/>
      <c r="BK73" s="415"/>
      <c r="BL73" s="411"/>
      <c r="BM73" s="416"/>
      <c r="BN73" s="414"/>
      <c r="BO73" s="411"/>
      <c r="BP73" s="411"/>
      <c r="BQ73" s="412"/>
      <c r="BR73" s="413"/>
      <c r="BS73" s="411"/>
      <c r="BT73" s="411"/>
      <c r="BU73" s="411"/>
      <c r="BV73" s="416"/>
      <c r="BW73" s="414"/>
      <c r="BX73" s="411"/>
      <c r="BY73" s="411"/>
      <c r="BZ73" s="412"/>
      <c r="CA73" s="413"/>
      <c r="CB73" s="411"/>
      <c r="CC73" s="411"/>
      <c r="CD73" s="412"/>
      <c r="CE73" s="417"/>
      <c r="CF73" s="413"/>
      <c r="CG73" s="418"/>
      <c r="CH73" s="418"/>
      <c r="CI73" s="419"/>
      <c r="CJ73" s="414"/>
      <c r="CK73" s="418"/>
      <c r="CL73" s="418"/>
      <c r="CM73" s="420"/>
      <c r="CR73" s="394"/>
      <c r="CV73" s="395"/>
      <c r="CW73" s="394"/>
      <c r="CZ73" s="403"/>
      <c r="DA73" s="394"/>
      <c r="DC73" s="519"/>
      <c r="DE73" s="394"/>
      <c r="DJ73" s="394"/>
      <c r="DK73" s="395"/>
      <c r="DM73" s="403"/>
      <c r="DN73" s="394"/>
      <c r="DS73" s="394"/>
      <c r="EA73" s="394"/>
      <c r="EE73" s="395"/>
      <c r="EF73" s="394"/>
      <c r="EJ73" s="394"/>
      <c r="EN73" s="394"/>
      <c r="ER73" s="403"/>
      <c r="EV73" s="395"/>
      <c r="EW73" s="394"/>
      <c r="EZ73" s="403"/>
      <c r="FF73" s="394"/>
      <c r="FI73" s="403"/>
      <c r="FK73" s="395"/>
      <c r="FN73" s="394"/>
      <c r="FR73" s="403"/>
      <c r="FW73" s="394"/>
      <c r="FZ73" s="403"/>
      <c r="GA73" s="394"/>
      <c r="GE73" s="427"/>
      <c r="GJ73" s="394"/>
      <c r="GM73" s="403"/>
      <c r="GS73" s="394"/>
      <c r="GV73" s="403"/>
      <c r="HA73" s="394"/>
      <c r="HE73" s="403"/>
      <c r="HJ73" s="394"/>
      <c r="HM73" s="403"/>
      <c r="HS73" s="394"/>
      <c r="HV73" s="403"/>
      <c r="IA73" s="394"/>
      <c r="IF73" s="394"/>
      <c r="II73" s="403"/>
      <c r="IN73" s="394"/>
      <c r="IR73" s="403"/>
      <c r="IW73" s="394"/>
      <c r="IZ73" s="403"/>
      <c r="JF73" s="394"/>
      <c r="JI73" s="403"/>
      <c r="JN73" s="394"/>
      <c r="JR73" s="403"/>
      <c r="JW73" s="394"/>
      <c r="JZ73" s="403"/>
    </row>
    <row r="74" spans="1:286" ht="21" customHeight="1">
      <c r="B74" s="404"/>
      <c r="C74" s="541"/>
      <c r="D74" s="409"/>
      <c r="E74" s="410"/>
      <c r="F74" s="411"/>
      <c r="G74" s="411"/>
      <c r="H74" s="411"/>
      <c r="I74" s="412"/>
      <c r="J74" s="413"/>
      <c r="K74" s="411"/>
      <c r="L74" s="411"/>
      <c r="M74" s="412"/>
      <c r="N74" s="414"/>
      <c r="O74" s="411"/>
      <c r="P74" s="411"/>
      <c r="Q74" s="412"/>
      <c r="R74" s="414"/>
      <c r="S74" s="411"/>
      <c r="T74" s="411"/>
      <c r="U74" s="412"/>
      <c r="V74" s="410"/>
      <c r="W74" s="411"/>
      <c r="X74" s="411"/>
      <c r="Y74" s="411"/>
      <c r="Z74" s="412"/>
      <c r="AA74" s="414"/>
      <c r="AB74" s="411"/>
      <c r="AC74" s="411"/>
      <c r="AD74" s="412"/>
      <c r="AE74" s="414"/>
      <c r="AF74" s="411"/>
      <c r="AG74" s="411"/>
      <c r="AH74" s="412"/>
      <c r="AI74" s="414"/>
      <c r="AJ74" s="411"/>
      <c r="AK74" s="415"/>
      <c r="AL74" s="411"/>
      <c r="AM74" s="412"/>
      <c r="AN74" s="414"/>
      <c r="AO74" s="411"/>
      <c r="AP74" s="411"/>
      <c r="AQ74" s="412"/>
      <c r="AR74" s="414"/>
      <c r="AS74" s="411"/>
      <c r="AT74" s="411"/>
      <c r="AU74" s="411"/>
      <c r="AV74" s="412"/>
      <c r="AW74" s="414"/>
      <c r="AX74" s="411"/>
      <c r="AY74" s="411"/>
      <c r="AZ74" s="412"/>
      <c r="BA74" s="414"/>
      <c r="BB74" s="411"/>
      <c r="BC74" s="411"/>
      <c r="BD74" s="412"/>
      <c r="BE74" s="414"/>
      <c r="BF74" s="416"/>
      <c r="BG74" s="416"/>
      <c r="BH74" s="411"/>
      <c r="BI74" s="412"/>
      <c r="BJ74" s="413"/>
      <c r="BK74" s="415"/>
      <c r="BL74" s="411"/>
      <c r="BM74" s="416"/>
      <c r="BN74" s="414"/>
      <c r="BO74" s="411"/>
      <c r="BP74" s="411"/>
      <c r="BQ74" s="412"/>
      <c r="BR74" s="413"/>
      <c r="BS74" s="411"/>
      <c r="BT74" s="411"/>
      <c r="BU74" s="411"/>
      <c r="BV74" s="416"/>
      <c r="BW74" s="414"/>
      <c r="BX74" s="411"/>
      <c r="BY74" s="411"/>
      <c r="BZ74" s="412"/>
      <c r="CA74" s="413"/>
      <c r="CB74" s="411"/>
      <c r="CC74" s="411"/>
      <c r="CD74" s="412"/>
      <c r="CE74" s="417"/>
      <c r="CF74" s="413"/>
      <c r="CG74" s="418"/>
      <c r="CH74" s="418"/>
      <c r="CI74" s="419"/>
      <c r="CJ74" s="414"/>
      <c r="CK74" s="418"/>
      <c r="CL74" s="418"/>
      <c r="CM74" s="420"/>
      <c r="CR74" s="394"/>
      <c r="CV74" s="395"/>
      <c r="CW74" s="394"/>
      <c r="CZ74" s="403"/>
      <c r="DA74" s="394"/>
      <c r="DC74" s="519"/>
      <c r="DE74" s="394"/>
      <c r="DJ74" s="394"/>
      <c r="DK74" s="395"/>
      <c r="DM74" s="403"/>
      <c r="DN74" s="394"/>
      <c r="DS74" s="394"/>
      <c r="EA74" s="394"/>
      <c r="EE74" s="395"/>
      <c r="EF74" s="394"/>
      <c r="EJ74" s="394"/>
      <c r="EN74" s="394"/>
      <c r="ER74" s="403"/>
      <c r="EV74" s="395"/>
      <c r="EW74" s="394"/>
      <c r="EZ74" s="403"/>
      <c r="FF74" s="394"/>
      <c r="FI74" s="403"/>
      <c r="FK74" s="395"/>
      <c r="FN74" s="394"/>
      <c r="FR74" s="403"/>
      <c r="FW74" s="394"/>
      <c r="FZ74" s="403"/>
      <c r="GA74" s="394"/>
      <c r="GE74" s="427"/>
      <c r="GJ74" s="394"/>
      <c r="GM74" s="403"/>
      <c r="GS74" s="394"/>
      <c r="GV74" s="403"/>
      <c r="HA74" s="394"/>
      <c r="HE74" s="403"/>
      <c r="HJ74" s="394"/>
      <c r="HM74" s="403"/>
      <c r="HS74" s="394"/>
      <c r="HV74" s="403"/>
      <c r="IA74" s="394"/>
      <c r="IF74" s="394"/>
      <c r="II74" s="403"/>
      <c r="IN74" s="394"/>
      <c r="IR74" s="403"/>
      <c r="IW74" s="394"/>
      <c r="IZ74" s="403"/>
      <c r="JF74" s="394"/>
      <c r="JI74" s="403"/>
      <c r="JN74" s="394"/>
      <c r="JR74" s="403"/>
      <c r="JW74" s="394"/>
      <c r="JZ74" s="403"/>
    </row>
    <row r="75" spans="1:286" ht="21" customHeight="1">
      <c r="A75" s="524"/>
      <c r="B75" s="404"/>
      <c r="C75" s="518" t="s">
        <v>1495</v>
      </c>
      <c r="D75" s="409"/>
      <c r="E75" s="410"/>
      <c r="F75" s="411"/>
      <c r="G75" s="411"/>
      <c r="H75" s="411"/>
      <c r="I75" s="412"/>
      <c r="J75" s="413"/>
      <c r="K75" s="411"/>
      <c r="L75" s="411"/>
      <c r="M75" s="412"/>
      <c r="N75" s="414"/>
      <c r="O75" s="411"/>
      <c r="P75" s="411"/>
      <c r="Q75" s="412"/>
      <c r="R75" s="414"/>
      <c r="S75" s="411"/>
      <c r="T75" s="411"/>
      <c r="U75" s="412"/>
      <c r="V75" s="410"/>
      <c r="W75" s="411"/>
      <c r="X75" s="411"/>
      <c r="Y75" s="411"/>
      <c r="Z75" s="412"/>
      <c r="AA75" s="414"/>
      <c r="AB75" s="411"/>
      <c r="AC75" s="411"/>
      <c r="AD75" s="412"/>
      <c r="AE75" s="414"/>
      <c r="AF75" s="411"/>
      <c r="AG75" s="411"/>
      <c r="AH75" s="412"/>
      <c r="AI75" s="414"/>
      <c r="AJ75" s="411"/>
      <c r="AK75" s="415"/>
      <c r="AL75" s="411"/>
      <c r="AM75" s="412"/>
      <c r="AN75" s="414"/>
      <c r="AO75" s="411"/>
      <c r="AP75" s="411"/>
      <c r="AQ75" s="412"/>
      <c r="AR75" s="414"/>
      <c r="AS75" s="411"/>
      <c r="AT75" s="411"/>
      <c r="AU75" s="411"/>
      <c r="AV75" s="412"/>
      <c r="AW75" s="414"/>
      <c r="AX75" s="411"/>
      <c r="AY75" s="411"/>
      <c r="AZ75" s="412"/>
      <c r="BA75" s="414"/>
      <c r="BB75" s="411"/>
      <c r="BC75" s="411"/>
      <c r="BD75" s="412"/>
      <c r="BE75" s="414"/>
      <c r="BF75" s="416"/>
      <c r="BG75" s="416"/>
      <c r="BH75" s="411"/>
      <c r="BI75" s="412"/>
      <c r="BJ75" s="413"/>
      <c r="BK75" s="415"/>
      <c r="BL75" s="411"/>
      <c r="BM75" s="416"/>
      <c r="BN75" s="414"/>
      <c r="BO75" s="411"/>
      <c r="BP75" s="411"/>
      <c r="BQ75" s="412"/>
      <c r="BR75" s="413"/>
      <c r="BS75" s="411"/>
      <c r="BT75" s="411"/>
      <c r="BU75" s="411"/>
      <c r="BV75" s="416"/>
      <c r="BW75" s="414"/>
      <c r="BX75" s="411"/>
      <c r="BY75" s="411"/>
      <c r="BZ75" s="412"/>
      <c r="CA75" s="413"/>
      <c r="CB75" s="411"/>
      <c r="CC75" s="411"/>
      <c r="CD75" s="412"/>
      <c r="CE75" s="417"/>
      <c r="CF75" s="413"/>
      <c r="CG75" s="418"/>
      <c r="CH75" s="418"/>
      <c r="CI75" s="419"/>
      <c r="CJ75" s="414"/>
      <c r="CK75" s="418"/>
      <c r="CL75" s="418"/>
      <c r="CM75" s="420"/>
      <c r="CR75" s="394"/>
      <c r="CV75" s="395"/>
      <c r="CW75" s="394"/>
      <c r="CZ75" s="403"/>
      <c r="DA75" s="394"/>
      <c r="DC75" s="519"/>
      <c r="DE75" s="394"/>
      <c r="DJ75" s="394"/>
      <c r="DK75" s="395"/>
      <c r="DM75" s="403"/>
      <c r="DN75" s="394"/>
      <c r="DS75" s="394"/>
      <c r="EA75" s="394"/>
      <c r="EE75" s="395"/>
      <c r="EF75" s="394"/>
      <c r="EJ75" s="394"/>
      <c r="EN75" s="394"/>
      <c r="ER75" s="403"/>
      <c r="EV75" s="395"/>
      <c r="EW75" s="394"/>
      <c r="EZ75" s="403"/>
      <c r="FF75" s="394"/>
      <c r="FI75" s="403"/>
      <c r="FK75" s="395"/>
      <c r="FN75" s="394"/>
      <c r="FR75" s="403"/>
      <c r="FW75" s="394"/>
      <c r="FZ75" s="403"/>
      <c r="GA75" s="394"/>
      <c r="GE75" s="427"/>
      <c r="GJ75" s="394"/>
      <c r="GM75" s="403"/>
      <c r="GS75" s="394"/>
      <c r="GV75" s="403"/>
      <c r="HA75" s="394"/>
      <c r="HE75" s="403"/>
      <c r="HJ75" s="394"/>
      <c r="HM75" s="403"/>
      <c r="HS75" s="394"/>
      <c r="HV75" s="403"/>
      <c r="IA75" s="394"/>
      <c r="IF75" s="394"/>
      <c r="II75" s="403"/>
      <c r="IN75" s="394"/>
      <c r="IR75" s="403"/>
      <c r="IW75" s="394"/>
      <c r="IZ75" s="403"/>
      <c r="JF75" s="394"/>
      <c r="JI75" s="403"/>
      <c r="JN75" s="394"/>
      <c r="JR75" s="403"/>
      <c r="JW75" s="394"/>
      <c r="JZ75" s="403"/>
    </row>
    <row r="76" spans="1:286" s="521" customFormat="1" ht="21" customHeight="1">
      <c r="A76" s="334"/>
      <c r="B76" s="404"/>
      <c r="C76" s="541"/>
      <c r="D76" s="525"/>
      <c r="E76" s="526"/>
      <c r="F76" s="527"/>
      <c r="G76" s="527"/>
      <c r="H76" s="527"/>
      <c r="I76" s="528"/>
      <c r="J76" s="529"/>
      <c r="K76" s="527"/>
      <c r="L76" s="527"/>
      <c r="M76" s="528"/>
      <c r="N76" s="530"/>
      <c r="O76" s="527"/>
      <c r="P76" s="527"/>
      <c r="Q76" s="528"/>
      <c r="R76" s="530"/>
      <c r="S76" s="527"/>
      <c r="T76" s="527"/>
      <c r="U76" s="528"/>
      <c r="V76" s="526"/>
      <c r="W76" s="527"/>
      <c r="X76" s="527"/>
      <c r="Y76" s="527"/>
      <c r="Z76" s="528"/>
      <c r="AA76" s="530"/>
      <c r="AB76" s="527"/>
      <c r="AC76" s="527"/>
      <c r="AD76" s="528"/>
      <c r="AE76" s="530"/>
      <c r="AF76" s="527"/>
      <c r="AG76" s="527"/>
      <c r="AH76" s="528"/>
      <c r="AI76" s="530"/>
      <c r="AJ76" s="527"/>
      <c r="AK76" s="531"/>
      <c r="AL76" s="527"/>
      <c r="AM76" s="528"/>
      <c r="AN76" s="530"/>
      <c r="AO76" s="527"/>
      <c r="AP76" s="527"/>
      <c r="AQ76" s="528"/>
      <c r="AR76" s="530"/>
      <c r="AS76" s="527"/>
      <c r="AT76" s="527"/>
      <c r="AU76" s="527"/>
      <c r="AV76" s="528"/>
      <c r="AW76" s="530"/>
      <c r="AX76" s="527"/>
      <c r="AY76" s="527"/>
      <c r="AZ76" s="528"/>
      <c r="BA76" s="530"/>
      <c r="BB76" s="527"/>
      <c r="BC76" s="527"/>
      <c r="BD76" s="528"/>
      <c r="BE76" s="530"/>
      <c r="BF76" s="532"/>
      <c r="BG76" s="532"/>
      <c r="BH76" s="527"/>
      <c r="BI76" s="528"/>
      <c r="BJ76" s="529"/>
      <c r="BK76" s="531"/>
      <c r="BL76" s="527"/>
      <c r="BM76" s="532"/>
      <c r="BN76" s="530"/>
      <c r="BO76" s="527"/>
      <c r="BP76" s="527"/>
      <c r="BQ76" s="528"/>
      <c r="BR76" s="529"/>
      <c r="BS76" s="527"/>
      <c r="BT76" s="527"/>
      <c r="BU76" s="527"/>
      <c r="BV76" s="532"/>
      <c r="BW76" s="530"/>
      <c r="BX76" s="527"/>
      <c r="BY76" s="527"/>
      <c r="BZ76" s="528"/>
      <c r="CA76" s="529"/>
      <c r="CB76" s="527"/>
      <c r="CC76" s="527"/>
      <c r="CD76" s="528"/>
      <c r="CE76" s="533"/>
      <c r="CF76" s="529"/>
      <c r="CG76" s="534"/>
      <c r="CH76" s="534"/>
      <c r="CI76" s="535"/>
      <c r="CJ76" s="530"/>
      <c r="CK76" s="534"/>
      <c r="CL76" s="534"/>
      <c r="CM76" s="536"/>
      <c r="CR76" s="522"/>
      <c r="CV76" s="537"/>
      <c r="CW76" s="522"/>
      <c r="CZ76" s="523"/>
      <c r="DA76" s="522"/>
      <c r="DC76" s="538"/>
      <c r="DE76" s="522"/>
      <c r="DJ76" s="522"/>
      <c r="DK76" s="537"/>
      <c r="DM76" s="523"/>
      <c r="DN76" s="522"/>
      <c r="DS76" s="522"/>
      <c r="EA76" s="522"/>
      <c r="EE76" s="537"/>
      <c r="EF76" s="522"/>
      <c r="EJ76" s="522"/>
      <c r="EN76" s="522"/>
      <c r="ER76" s="523"/>
      <c r="EV76" s="537"/>
      <c r="EW76" s="522"/>
      <c r="EZ76" s="523"/>
      <c r="FF76" s="522"/>
      <c r="FI76" s="523"/>
      <c r="FK76" s="537"/>
      <c r="FN76" s="522"/>
      <c r="FR76" s="523"/>
      <c r="FW76" s="522"/>
      <c r="FZ76" s="523"/>
      <c r="GA76" s="522"/>
      <c r="GE76" s="539"/>
      <c r="GJ76" s="522"/>
      <c r="GM76" s="523"/>
      <c r="GS76" s="522"/>
      <c r="GV76" s="523"/>
      <c r="HA76" s="522"/>
      <c r="HE76" s="523"/>
      <c r="HJ76" s="522"/>
      <c r="HM76" s="523"/>
      <c r="HS76" s="522"/>
      <c r="HV76" s="523"/>
      <c r="IA76" s="522"/>
      <c r="IF76" s="522"/>
      <c r="II76" s="523"/>
      <c r="IN76" s="522"/>
      <c r="IR76" s="523"/>
      <c r="IW76" s="522"/>
      <c r="IZ76" s="523"/>
      <c r="JF76" s="522"/>
      <c r="JI76" s="523"/>
      <c r="JN76" s="522"/>
      <c r="JR76" s="523"/>
      <c r="JW76" s="522"/>
      <c r="JZ76" s="523"/>
    </row>
    <row r="77" spans="1:286" ht="21" customHeight="1" thickBot="1">
      <c r="B77" s="404"/>
      <c r="C77" s="541"/>
      <c r="D77" s="409"/>
      <c r="E77" s="410"/>
      <c r="F77" s="411"/>
      <c r="G77" s="411"/>
      <c r="H77" s="411"/>
      <c r="I77" s="412"/>
      <c r="J77" s="413"/>
      <c r="K77" s="411"/>
      <c r="L77" s="411"/>
      <c r="M77" s="412"/>
      <c r="N77" s="414"/>
      <c r="O77" s="411"/>
      <c r="P77" s="411"/>
      <c r="Q77" s="412"/>
      <c r="R77" s="414"/>
      <c r="S77" s="411"/>
      <c r="T77" s="411"/>
      <c r="U77" s="412"/>
      <c r="V77" s="410"/>
      <c r="W77" s="411"/>
      <c r="X77" s="411"/>
      <c r="Y77" s="411"/>
      <c r="Z77" s="412"/>
      <c r="AA77" s="414"/>
      <c r="AB77" s="411"/>
      <c r="AC77" s="411"/>
      <c r="AD77" s="412"/>
      <c r="AE77" s="414"/>
      <c r="AF77" s="411"/>
      <c r="AG77" s="411"/>
      <c r="AH77" s="412"/>
      <c r="AI77" s="414"/>
      <c r="AJ77" s="411"/>
      <c r="AK77" s="415"/>
      <c r="AL77" s="411"/>
      <c r="AM77" s="412"/>
      <c r="AN77" s="414"/>
      <c r="AO77" s="411"/>
      <c r="AP77" s="411"/>
      <c r="AQ77" s="412"/>
      <c r="AR77" s="414"/>
      <c r="AS77" s="411"/>
      <c r="AT77" s="411"/>
      <c r="AU77" s="411"/>
      <c r="AV77" s="412"/>
      <c r="AW77" s="414"/>
      <c r="AX77" s="411"/>
      <c r="AY77" s="411"/>
      <c r="AZ77" s="412"/>
      <c r="BA77" s="414"/>
      <c r="BB77" s="411"/>
      <c r="BC77" s="411"/>
      <c r="BD77" s="412"/>
      <c r="BE77" s="414"/>
      <c r="BF77" s="416"/>
      <c r="BG77" s="416"/>
      <c r="BH77" s="411"/>
      <c r="BI77" s="412"/>
      <c r="BJ77" s="413"/>
      <c r="BK77" s="415"/>
      <c r="BL77" s="411"/>
      <c r="BM77" s="416"/>
      <c r="BN77" s="414"/>
      <c r="BO77" s="411"/>
      <c r="BP77" s="411"/>
      <c r="BQ77" s="412"/>
      <c r="BR77" s="413"/>
      <c r="BS77" s="411"/>
      <c r="BT77" s="411"/>
      <c r="BU77" s="411"/>
      <c r="BV77" s="416"/>
      <c r="BW77" s="414"/>
      <c r="BX77" s="411"/>
      <c r="BY77" s="411"/>
      <c r="BZ77" s="412"/>
      <c r="CA77" s="413"/>
      <c r="CB77" s="411"/>
      <c r="CC77" s="411"/>
      <c r="CD77" s="412"/>
      <c r="CE77" s="417"/>
      <c r="CF77" s="413"/>
      <c r="CG77" s="418"/>
      <c r="CH77" s="418"/>
      <c r="CI77" s="419"/>
      <c r="CJ77" s="414"/>
      <c r="CK77" s="418"/>
      <c r="CL77" s="418"/>
      <c r="CM77" s="420"/>
      <c r="CN77" s="460"/>
      <c r="CO77" s="460"/>
      <c r="CP77" s="460"/>
      <c r="CQ77" s="460"/>
      <c r="CR77" s="461"/>
      <c r="CS77" s="460"/>
      <c r="CT77" s="460"/>
      <c r="CU77" s="460"/>
      <c r="CV77" s="462"/>
      <c r="CW77" s="461"/>
      <c r="CX77" s="460"/>
      <c r="CY77" s="460"/>
      <c r="CZ77" s="463"/>
      <c r="DA77" s="461"/>
      <c r="DB77" s="460"/>
      <c r="DC77" s="502"/>
      <c r="DD77" s="460"/>
      <c r="DE77" s="461"/>
      <c r="DF77" s="460"/>
      <c r="DG77" s="460"/>
      <c r="DH77" s="460"/>
      <c r="DI77" s="460"/>
      <c r="DJ77" s="461"/>
      <c r="DK77" s="462"/>
      <c r="DL77" s="460"/>
      <c r="DM77" s="463"/>
      <c r="DN77" s="461"/>
      <c r="DO77" s="460"/>
      <c r="DP77" s="460"/>
      <c r="DQ77" s="460"/>
      <c r="DR77" s="460"/>
      <c r="DS77" s="461"/>
      <c r="DT77" s="460"/>
      <c r="DU77" s="460"/>
      <c r="DV77" s="460"/>
      <c r="DW77" s="460"/>
      <c r="DX77" s="460"/>
      <c r="DY77" s="460"/>
      <c r="DZ77" s="460"/>
      <c r="EA77" s="461"/>
      <c r="EB77" s="460"/>
      <c r="EC77" s="460"/>
      <c r="ED77" s="460"/>
      <c r="EE77" s="462"/>
      <c r="EF77" s="461"/>
      <c r="EG77" s="460"/>
      <c r="EH77" s="460"/>
      <c r="EI77" s="460"/>
      <c r="EJ77" s="461"/>
      <c r="EK77" s="460"/>
      <c r="EL77" s="460"/>
      <c r="EM77" s="460"/>
      <c r="EN77" s="461"/>
      <c r="EO77" s="460"/>
      <c r="EP77" s="460"/>
      <c r="EQ77" s="460"/>
      <c r="ER77" s="463"/>
      <c r="ES77" s="460"/>
      <c r="ET77" s="460"/>
      <c r="EU77" s="460"/>
      <c r="EV77" s="462"/>
      <c r="EW77" s="461"/>
      <c r="EX77" s="460"/>
      <c r="EY77" s="460"/>
      <c r="EZ77" s="463"/>
      <c r="FA77" s="460"/>
      <c r="FB77" s="460"/>
      <c r="FC77" s="460"/>
      <c r="FD77" s="460"/>
      <c r="FE77" s="460"/>
      <c r="FF77" s="461"/>
      <c r="FG77" s="460"/>
      <c r="FH77" s="460"/>
      <c r="FI77" s="463"/>
      <c r="FJ77" s="460"/>
      <c r="FK77" s="462"/>
      <c r="FL77" s="460"/>
      <c r="FM77" s="460"/>
      <c r="FN77" s="461"/>
      <c r="FO77" s="460"/>
      <c r="FP77" s="460"/>
      <c r="FQ77" s="460"/>
      <c r="FR77" s="463"/>
      <c r="FS77" s="460"/>
      <c r="FT77" s="460"/>
      <c r="FU77" s="460"/>
      <c r="FV77" s="460"/>
      <c r="FW77" s="461"/>
      <c r="FX77" s="460"/>
      <c r="FY77" s="460"/>
      <c r="FZ77" s="463"/>
      <c r="GA77" s="461"/>
      <c r="GB77" s="460"/>
      <c r="GC77" s="460"/>
      <c r="GD77" s="460"/>
      <c r="GE77" s="466"/>
      <c r="GJ77" s="394"/>
      <c r="GM77" s="403"/>
      <c r="GS77" s="394"/>
      <c r="GV77" s="403"/>
      <c r="HA77" s="394"/>
      <c r="HE77" s="403"/>
      <c r="HJ77" s="394"/>
      <c r="HM77" s="403"/>
      <c r="HS77" s="394"/>
      <c r="HV77" s="403"/>
      <c r="IA77" s="394"/>
      <c r="IF77" s="394"/>
      <c r="II77" s="403"/>
      <c r="IN77" s="394"/>
      <c r="IR77" s="403"/>
      <c r="IW77" s="394"/>
      <c r="IZ77" s="403"/>
      <c r="JF77" s="394"/>
      <c r="JI77" s="403"/>
      <c r="JN77" s="394"/>
      <c r="JR77" s="403"/>
      <c r="JW77" s="394"/>
      <c r="JZ77" s="403"/>
    </row>
    <row r="78" spans="1:286" ht="21" customHeight="1" thickTop="1">
      <c r="B78" s="404"/>
      <c r="C78" s="504"/>
      <c r="D78" s="505"/>
      <c r="E78" s="506"/>
      <c r="F78" s="507"/>
      <c r="G78" s="507"/>
      <c r="H78" s="507"/>
      <c r="I78" s="508"/>
      <c r="J78" s="509"/>
      <c r="K78" s="507"/>
      <c r="L78" s="507"/>
      <c r="M78" s="508"/>
      <c r="N78" s="510"/>
      <c r="O78" s="507"/>
      <c r="P78" s="507"/>
      <c r="Q78" s="508"/>
      <c r="R78" s="510"/>
      <c r="S78" s="507"/>
      <c r="T78" s="507"/>
      <c r="U78" s="508"/>
      <c r="V78" s="506"/>
      <c r="W78" s="507"/>
      <c r="X78" s="507"/>
      <c r="Y78" s="507"/>
      <c r="Z78" s="508"/>
      <c r="AA78" s="510"/>
      <c r="AB78" s="507"/>
      <c r="AC78" s="507"/>
      <c r="AD78" s="508"/>
      <c r="AE78" s="510"/>
      <c r="AF78" s="507"/>
      <c r="AG78" s="507"/>
      <c r="AH78" s="508"/>
      <c r="AI78" s="510"/>
      <c r="AJ78" s="507"/>
      <c r="AK78" s="511"/>
      <c r="AL78" s="507"/>
      <c r="AM78" s="508"/>
      <c r="AN78" s="510"/>
      <c r="AO78" s="507"/>
      <c r="AP78" s="507"/>
      <c r="AQ78" s="508"/>
      <c r="AR78" s="510"/>
      <c r="AS78" s="507"/>
      <c r="AT78" s="507"/>
      <c r="AU78" s="507"/>
      <c r="AV78" s="508"/>
      <c r="AW78" s="510"/>
      <c r="AX78" s="507"/>
      <c r="AY78" s="507"/>
      <c r="AZ78" s="508"/>
      <c r="BA78" s="510"/>
      <c r="BB78" s="507"/>
      <c r="BC78" s="507"/>
      <c r="BD78" s="508"/>
      <c r="BE78" s="510"/>
      <c r="BF78" s="512"/>
      <c r="BG78" s="512"/>
      <c r="BH78" s="507"/>
      <c r="BI78" s="508"/>
      <c r="BJ78" s="509"/>
      <c r="BK78" s="511"/>
      <c r="BL78" s="507"/>
      <c r="BM78" s="512"/>
      <c r="BN78" s="510"/>
      <c r="BO78" s="507"/>
      <c r="BP78" s="507"/>
      <c r="BQ78" s="508"/>
      <c r="BR78" s="509"/>
      <c r="BS78" s="507"/>
      <c r="BT78" s="507"/>
      <c r="BU78" s="507"/>
      <c r="BV78" s="512"/>
      <c r="BW78" s="510"/>
      <c r="BX78" s="507"/>
      <c r="BY78" s="507"/>
      <c r="BZ78" s="508"/>
      <c r="CA78" s="509"/>
      <c r="CB78" s="507"/>
      <c r="CC78" s="507"/>
      <c r="CD78" s="508"/>
      <c r="CE78" s="513"/>
      <c r="CF78" s="509"/>
      <c r="CG78" s="514"/>
      <c r="CH78" s="514"/>
      <c r="CI78" s="515"/>
      <c r="CJ78" s="510"/>
      <c r="CK78" s="514"/>
      <c r="CL78" s="514"/>
      <c r="CM78" s="516"/>
      <c r="CN78" s="471"/>
      <c r="CO78" s="471"/>
      <c r="CP78" s="471"/>
      <c r="CQ78" s="471"/>
      <c r="CR78" s="470"/>
      <c r="CS78" s="471"/>
      <c r="CT78" s="471"/>
      <c r="CU78" s="471"/>
      <c r="CV78" s="472"/>
      <c r="CW78" s="470"/>
      <c r="CX78" s="471"/>
      <c r="CY78" s="471"/>
      <c r="CZ78" s="474"/>
      <c r="DA78" s="470"/>
      <c r="DB78" s="471"/>
      <c r="DC78" s="517"/>
      <c r="DD78" s="471"/>
      <c r="DE78" s="470"/>
      <c r="DF78" s="471"/>
      <c r="DG78" s="471"/>
      <c r="DH78" s="471"/>
      <c r="DI78" s="471"/>
      <c r="DJ78" s="470"/>
      <c r="DK78" s="472"/>
      <c r="DL78" s="471"/>
      <c r="DM78" s="474"/>
      <c r="DN78" s="470"/>
      <c r="DO78" s="471"/>
      <c r="DP78" s="471"/>
      <c r="DQ78" s="471"/>
      <c r="DR78" s="471"/>
      <c r="DS78" s="470"/>
      <c r="DT78" s="471"/>
      <c r="DU78" s="471"/>
      <c r="DV78" s="471"/>
      <c r="DW78" s="471"/>
      <c r="DX78" s="471"/>
      <c r="DY78" s="471"/>
      <c r="DZ78" s="471"/>
      <c r="EA78" s="470"/>
      <c r="EB78" s="471"/>
      <c r="EC78" s="471"/>
      <c r="ED78" s="471"/>
      <c r="EE78" s="472"/>
      <c r="EF78" s="470"/>
      <c r="EG78" s="471"/>
      <c r="EH78" s="471"/>
      <c r="EI78" s="471"/>
      <c r="EJ78" s="470"/>
      <c r="EK78" s="471"/>
      <c r="EL78" s="471"/>
      <c r="EM78" s="471"/>
      <c r="EN78" s="470"/>
      <c r="EO78" s="471"/>
      <c r="EP78" s="471"/>
      <c r="EQ78" s="471"/>
      <c r="ER78" s="474"/>
      <c r="ES78" s="471"/>
      <c r="ET78" s="471"/>
      <c r="EU78" s="471"/>
      <c r="EV78" s="472"/>
      <c r="EW78" s="470"/>
      <c r="EX78" s="471"/>
      <c r="EY78" s="471"/>
      <c r="EZ78" s="474"/>
      <c r="FA78" s="471"/>
      <c r="FB78" s="471"/>
      <c r="FC78" s="471"/>
      <c r="FD78" s="471"/>
      <c r="FE78" s="471"/>
      <c r="FF78" s="470"/>
      <c r="FG78" s="471"/>
      <c r="FH78" s="471"/>
      <c r="FI78" s="474"/>
      <c r="FJ78" s="471"/>
      <c r="FK78" s="472"/>
      <c r="FL78" s="471"/>
      <c r="FM78" s="471"/>
      <c r="FN78" s="470"/>
      <c r="FO78" s="471"/>
      <c r="FP78" s="471"/>
      <c r="FQ78" s="471"/>
      <c r="FR78" s="474"/>
      <c r="FS78" s="471"/>
      <c r="FT78" s="471"/>
      <c r="FU78" s="471"/>
      <c r="FV78" s="471"/>
      <c r="FW78" s="470"/>
      <c r="FX78" s="471"/>
      <c r="FY78" s="471"/>
      <c r="FZ78" s="474"/>
      <c r="GA78" s="470"/>
      <c r="GB78" s="471"/>
      <c r="GC78" s="471"/>
      <c r="GD78" s="471"/>
      <c r="GE78" s="476"/>
      <c r="GF78" s="471"/>
      <c r="GG78" s="471"/>
      <c r="GH78" s="471"/>
      <c r="GI78" s="471"/>
      <c r="GJ78" s="470"/>
      <c r="GK78" s="471"/>
      <c r="GL78" s="471"/>
      <c r="GM78" s="474"/>
      <c r="GN78" s="471"/>
      <c r="GS78" s="394"/>
      <c r="GV78" s="403"/>
      <c r="HA78" s="394"/>
      <c r="HE78" s="403"/>
      <c r="HJ78" s="394"/>
      <c r="HM78" s="403"/>
      <c r="HS78" s="394"/>
      <c r="HV78" s="403"/>
      <c r="IA78" s="394"/>
      <c r="IF78" s="394"/>
      <c r="II78" s="403"/>
      <c r="IN78" s="394"/>
      <c r="IR78" s="403"/>
      <c r="IW78" s="394"/>
      <c r="IZ78" s="403"/>
      <c r="JF78" s="394"/>
      <c r="JI78" s="403"/>
      <c r="JN78" s="394"/>
      <c r="JR78" s="403"/>
      <c r="JW78" s="394"/>
      <c r="JZ78" s="403"/>
    </row>
    <row r="79" spans="1:286" ht="21" customHeight="1">
      <c r="B79" s="404"/>
      <c r="C79" s="541" t="s">
        <v>1496</v>
      </c>
      <c r="D79" s="409"/>
      <c r="E79" s="410"/>
      <c r="F79" s="411"/>
      <c r="G79" s="411"/>
      <c r="H79" s="411"/>
      <c r="I79" s="412"/>
      <c r="J79" s="413"/>
      <c r="K79" s="411"/>
      <c r="L79" s="411"/>
      <c r="M79" s="412"/>
      <c r="N79" s="414"/>
      <c r="O79" s="411"/>
      <c r="P79" s="411"/>
      <c r="Q79" s="412"/>
      <c r="R79" s="414"/>
      <c r="S79" s="411"/>
      <c r="T79" s="411"/>
      <c r="U79" s="412"/>
      <c r="V79" s="410"/>
      <c r="W79" s="411"/>
      <c r="X79" s="411"/>
      <c r="Y79" s="411"/>
      <c r="Z79" s="412"/>
      <c r="AA79" s="414"/>
      <c r="AB79" s="411"/>
      <c r="AC79" s="411"/>
      <c r="AD79" s="412"/>
      <c r="AE79" s="414"/>
      <c r="AF79" s="411"/>
      <c r="AG79" s="411"/>
      <c r="AH79" s="412"/>
      <c r="AI79" s="414"/>
      <c r="AJ79" s="411"/>
      <c r="AK79" s="415"/>
      <c r="AL79" s="411"/>
      <c r="AM79" s="412"/>
      <c r="AN79" s="414"/>
      <c r="AO79" s="411"/>
      <c r="AP79" s="411"/>
      <c r="AQ79" s="412"/>
      <c r="AR79" s="414"/>
      <c r="AS79" s="411"/>
      <c r="AT79" s="411"/>
      <c r="AU79" s="411"/>
      <c r="AV79" s="412"/>
      <c r="AW79" s="414"/>
      <c r="AX79" s="411"/>
      <c r="AY79" s="411"/>
      <c r="AZ79" s="412"/>
      <c r="BA79" s="414"/>
      <c r="BB79" s="411"/>
      <c r="BC79" s="411"/>
      <c r="BD79" s="412"/>
      <c r="BE79" s="414"/>
      <c r="BF79" s="416"/>
      <c r="BG79" s="416"/>
      <c r="BH79" s="411"/>
      <c r="BI79" s="412"/>
      <c r="BJ79" s="413"/>
      <c r="BK79" s="415"/>
      <c r="BL79" s="411"/>
      <c r="BM79" s="416"/>
      <c r="BN79" s="414"/>
      <c r="BO79" s="411"/>
      <c r="BP79" s="411"/>
      <c r="BQ79" s="412"/>
      <c r="BR79" s="413"/>
      <c r="BS79" s="411"/>
      <c r="BT79" s="411"/>
      <c r="BU79" s="411"/>
      <c r="BV79" s="416"/>
      <c r="BW79" s="414"/>
      <c r="BX79" s="411"/>
      <c r="BY79" s="411"/>
      <c r="BZ79" s="412"/>
      <c r="CA79" s="413"/>
      <c r="CB79" s="411"/>
      <c r="CC79" s="411"/>
      <c r="CD79" s="412"/>
      <c r="CE79" s="417"/>
      <c r="CF79" s="413"/>
      <c r="CG79" s="418"/>
      <c r="CH79" s="418"/>
      <c r="CI79" s="419"/>
      <c r="CJ79" s="414"/>
      <c r="CK79" s="418"/>
      <c r="CL79" s="418"/>
      <c r="CM79" s="420"/>
      <c r="CR79" s="394"/>
      <c r="CV79" s="395"/>
      <c r="CW79" s="394"/>
      <c r="CZ79" s="403"/>
      <c r="DA79" s="394"/>
      <c r="DC79" s="519"/>
      <c r="DE79" s="394"/>
      <c r="DJ79" s="394"/>
      <c r="DK79" s="395"/>
      <c r="DM79" s="403"/>
      <c r="DN79" s="394"/>
      <c r="DS79" s="394"/>
      <c r="EA79" s="394"/>
      <c r="EE79" s="395"/>
      <c r="EF79" s="394"/>
      <c r="EJ79" s="394"/>
      <c r="EN79" s="394"/>
      <c r="ER79" s="403"/>
      <c r="EV79" s="395"/>
      <c r="EW79" s="394"/>
      <c r="EZ79" s="403"/>
      <c r="FF79" s="394"/>
      <c r="FI79" s="403"/>
      <c r="FK79" s="395"/>
      <c r="FN79" s="394"/>
      <c r="FR79" s="403"/>
      <c r="FW79" s="394"/>
      <c r="FZ79" s="403"/>
      <c r="GA79" s="394"/>
      <c r="GE79" s="427"/>
      <c r="GJ79" s="394"/>
      <c r="GM79" s="403"/>
      <c r="GS79" s="394"/>
      <c r="GV79" s="403"/>
      <c r="HA79" s="394"/>
      <c r="HE79" s="403"/>
      <c r="HJ79" s="394"/>
      <c r="HM79" s="403"/>
      <c r="HS79" s="394"/>
      <c r="HV79" s="403"/>
      <c r="IA79" s="394"/>
      <c r="IF79" s="394"/>
      <c r="II79" s="403"/>
      <c r="IN79" s="394"/>
      <c r="IR79" s="403"/>
      <c r="IW79" s="394"/>
      <c r="IZ79" s="403"/>
      <c r="JF79" s="394"/>
      <c r="JI79" s="403"/>
      <c r="JN79" s="394"/>
      <c r="JR79" s="403"/>
      <c r="JW79" s="394"/>
      <c r="JZ79" s="403"/>
    </row>
    <row r="80" spans="1:286" ht="21" customHeight="1">
      <c r="A80" s="524"/>
      <c r="B80" s="404"/>
      <c r="C80" s="518" t="s">
        <v>1497</v>
      </c>
      <c r="D80" s="409"/>
      <c r="E80" s="410"/>
      <c r="F80" s="411"/>
      <c r="G80" s="411"/>
      <c r="H80" s="411"/>
      <c r="I80" s="412"/>
      <c r="J80" s="413"/>
      <c r="K80" s="411"/>
      <c r="L80" s="411"/>
      <c r="M80" s="412"/>
      <c r="N80" s="414"/>
      <c r="O80" s="411"/>
      <c r="P80" s="411"/>
      <c r="Q80" s="412"/>
      <c r="R80" s="414"/>
      <c r="S80" s="411"/>
      <c r="T80" s="411"/>
      <c r="U80" s="412"/>
      <c r="V80" s="410"/>
      <c r="W80" s="411"/>
      <c r="X80" s="411"/>
      <c r="Y80" s="411"/>
      <c r="Z80" s="412"/>
      <c r="AA80" s="414"/>
      <c r="AB80" s="411"/>
      <c r="AC80" s="411"/>
      <c r="AD80" s="412"/>
      <c r="AE80" s="414"/>
      <c r="AF80" s="411"/>
      <c r="AG80" s="411"/>
      <c r="AH80" s="412"/>
      <c r="AI80" s="414"/>
      <c r="AJ80" s="411"/>
      <c r="AK80" s="415"/>
      <c r="AL80" s="411"/>
      <c r="AM80" s="412"/>
      <c r="AN80" s="414"/>
      <c r="AO80" s="411"/>
      <c r="AP80" s="411"/>
      <c r="AQ80" s="412"/>
      <c r="AR80" s="414"/>
      <c r="AS80" s="411"/>
      <c r="AT80" s="411"/>
      <c r="AU80" s="411"/>
      <c r="AV80" s="412"/>
      <c r="AW80" s="414"/>
      <c r="AX80" s="411"/>
      <c r="AY80" s="411"/>
      <c r="AZ80" s="412"/>
      <c r="BA80" s="414"/>
      <c r="BB80" s="411"/>
      <c r="BC80" s="411"/>
      <c r="BD80" s="412"/>
      <c r="BE80" s="414"/>
      <c r="BF80" s="416"/>
      <c r="BG80" s="416"/>
      <c r="BH80" s="411"/>
      <c r="BI80" s="412"/>
      <c r="BJ80" s="413"/>
      <c r="BK80" s="415"/>
      <c r="BL80" s="411"/>
      <c r="BM80" s="416"/>
      <c r="BN80" s="414"/>
      <c r="BO80" s="411"/>
      <c r="BP80" s="411"/>
      <c r="BQ80" s="412"/>
      <c r="BR80" s="413"/>
      <c r="BS80" s="411"/>
      <c r="BT80" s="411"/>
      <c r="BU80" s="411"/>
      <c r="BV80" s="416"/>
      <c r="BW80" s="414"/>
      <c r="BX80" s="411"/>
      <c r="BY80" s="411"/>
      <c r="BZ80" s="412"/>
      <c r="CA80" s="413"/>
      <c r="CB80" s="411"/>
      <c r="CC80" s="411"/>
      <c r="CD80" s="412"/>
      <c r="CE80" s="417"/>
      <c r="CF80" s="413"/>
      <c r="CG80" s="418"/>
      <c r="CH80" s="418"/>
      <c r="CI80" s="419"/>
      <c r="CJ80" s="414"/>
      <c r="CK80" s="418"/>
      <c r="CL80" s="418"/>
      <c r="CM80" s="420"/>
      <c r="CR80" s="394"/>
      <c r="CV80" s="395"/>
      <c r="CW80" s="394"/>
      <c r="CZ80" s="403"/>
      <c r="DA80" s="394"/>
      <c r="DC80" s="519"/>
      <c r="DE80" s="394"/>
      <c r="DJ80" s="394"/>
      <c r="DK80" s="395"/>
      <c r="DM80" s="403"/>
      <c r="DN80" s="394"/>
      <c r="DS80" s="394"/>
      <c r="EA80" s="394"/>
      <c r="EE80" s="395"/>
      <c r="EF80" s="394"/>
      <c r="EJ80" s="394"/>
      <c r="EN80" s="394"/>
      <c r="ER80" s="403"/>
      <c r="EV80" s="395"/>
      <c r="EW80" s="394"/>
      <c r="EZ80" s="403"/>
      <c r="FF80" s="394"/>
      <c r="FI80" s="403"/>
      <c r="FK80" s="395"/>
      <c r="FN80" s="394"/>
      <c r="FR80" s="403"/>
      <c r="FW80" s="394"/>
      <c r="FZ80" s="403"/>
      <c r="GA80" s="394"/>
      <c r="GE80" s="427"/>
      <c r="GJ80" s="394"/>
      <c r="GM80" s="403"/>
      <c r="GS80" s="394"/>
      <c r="GV80" s="403"/>
      <c r="HA80" s="394"/>
      <c r="HE80" s="403"/>
      <c r="HJ80" s="394"/>
      <c r="HM80" s="403"/>
      <c r="HS80" s="394"/>
      <c r="HV80" s="403"/>
      <c r="IA80" s="394"/>
      <c r="IF80" s="394"/>
      <c r="II80" s="403"/>
      <c r="IN80" s="394"/>
      <c r="IR80" s="403"/>
      <c r="IW80" s="394"/>
      <c r="IZ80" s="403"/>
      <c r="JF80" s="394"/>
      <c r="JI80" s="403"/>
      <c r="JN80" s="394"/>
      <c r="JR80" s="403"/>
      <c r="JW80" s="394"/>
      <c r="JZ80" s="403"/>
    </row>
    <row r="81" spans="1:286" s="521" customFormat="1" ht="21" customHeight="1">
      <c r="A81" s="334"/>
      <c r="B81" s="404"/>
      <c r="C81" s="541" t="s">
        <v>1498</v>
      </c>
      <c r="D81" s="525"/>
      <c r="E81" s="526"/>
      <c r="F81" s="527"/>
      <c r="G81" s="527"/>
      <c r="H81" s="527"/>
      <c r="I81" s="528"/>
      <c r="J81" s="529"/>
      <c r="K81" s="527"/>
      <c r="L81" s="527"/>
      <c r="M81" s="528"/>
      <c r="N81" s="530"/>
      <c r="O81" s="527"/>
      <c r="P81" s="527"/>
      <c r="Q81" s="528"/>
      <c r="R81" s="530"/>
      <c r="S81" s="527"/>
      <c r="T81" s="527"/>
      <c r="U81" s="528"/>
      <c r="V81" s="526"/>
      <c r="W81" s="527"/>
      <c r="X81" s="527"/>
      <c r="Y81" s="527"/>
      <c r="Z81" s="528"/>
      <c r="AA81" s="530"/>
      <c r="AB81" s="527"/>
      <c r="AC81" s="527"/>
      <c r="AD81" s="528"/>
      <c r="AE81" s="530"/>
      <c r="AF81" s="527"/>
      <c r="AG81" s="527"/>
      <c r="AH81" s="528"/>
      <c r="AI81" s="530"/>
      <c r="AJ81" s="527"/>
      <c r="AK81" s="531"/>
      <c r="AL81" s="527"/>
      <c r="AM81" s="528"/>
      <c r="AN81" s="530"/>
      <c r="AO81" s="527"/>
      <c r="AP81" s="527"/>
      <c r="AQ81" s="528"/>
      <c r="AR81" s="530"/>
      <c r="AS81" s="527"/>
      <c r="AT81" s="527"/>
      <c r="AU81" s="527"/>
      <c r="AV81" s="528"/>
      <c r="AW81" s="530"/>
      <c r="AX81" s="527"/>
      <c r="AY81" s="527"/>
      <c r="AZ81" s="528"/>
      <c r="BA81" s="530"/>
      <c r="BB81" s="527"/>
      <c r="BC81" s="527"/>
      <c r="BD81" s="528"/>
      <c r="BE81" s="530"/>
      <c r="BF81" s="532"/>
      <c r="BG81" s="532"/>
      <c r="BH81" s="527"/>
      <c r="BI81" s="528"/>
      <c r="BJ81" s="529"/>
      <c r="BK81" s="531"/>
      <c r="BL81" s="527"/>
      <c r="BM81" s="532"/>
      <c r="BN81" s="530"/>
      <c r="BO81" s="527"/>
      <c r="BP81" s="527"/>
      <c r="BQ81" s="528"/>
      <c r="BR81" s="529"/>
      <c r="BS81" s="527"/>
      <c r="BT81" s="527"/>
      <c r="BU81" s="527"/>
      <c r="BV81" s="532"/>
      <c r="BW81" s="530"/>
      <c r="BX81" s="527"/>
      <c r="BY81" s="527"/>
      <c r="BZ81" s="528"/>
      <c r="CA81" s="529"/>
      <c r="CB81" s="527"/>
      <c r="CC81" s="527"/>
      <c r="CD81" s="528"/>
      <c r="CE81" s="533"/>
      <c r="CF81" s="529"/>
      <c r="CG81" s="534"/>
      <c r="CH81" s="534"/>
      <c r="CI81" s="535"/>
      <c r="CJ81" s="530"/>
      <c r="CK81" s="534"/>
      <c r="CL81" s="534"/>
      <c r="CM81" s="536"/>
      <c r="CR81" s="522"/>
      <c r="CV81" s="537"/>
      <c r="CW81" s="522"/>
      <c r="CZ81" s="523"/>
      <c r="DA81" s="522"/>
      <c r="DC81" s="538"/>
      <c r="DE81" s="522"/>
      <c r="DJ81" s="522"/>
      <c r="DK81" s="537"/>
      <c r="DM81" s="523"/>
      <c r="DN81" s="522"/>
      <c r="DS81" s="522"/>
      <c r="EA81" s="522"/>
      <c r="EE81" s="537"/>
      <c r="EF81" s="522"/>
      <c r="EJ81" s="522"/>
      <c r="EN81" s="522"/>
      <c r="ER81" s="523"/>
      <c r="EV81" s="537"/>
      <c r="EW81" s="522"/>
      <c r="EZ81" s="523"/>
      <c r="FF81" s="522"/>
      <c r="FI81" s="523"/>
      <c r="FK81" s="537"/>
      <c r="FN81" s="522"/>
      <c r="FR81" s="523"/>
      <c r="FW81" s="522"/>
      <c r="FZ81" s="523"/>
      <c r="GA81" s="522"/>
      <c r="GE81" s="539"/>
      <c r="GJ81" s="522"/>
      <c r="GM81" s="523"/>
      <c r="GS81" s="522"/>
      <c r="GV81" s="523"/>
      <c r="HA81" s="522"/>
      <c r="HE81" s="523"/>
      <c r="HJ81" s="522"/>
      <c r="HM81" s="523"/>
      <c r="HS81" s="522"/>
      <c r="HV81" s="523"/>
      <c r="IA81" s="522"/>
      <c r="IF81" s="522"/>
      <c r="II81" s="523"/>
      <c r="IN81" s="522"/>
      <c r="IR81" s="523"/>
      <c r="IW81" s="522"/>
      <c r="IZ81" s="523"/>
      <c r="JF81" s="522"/>
      <c r="JI81" s="523"/>
      <c r="JN81" s="522"/>
      <c r="JR81" s="523"/>
      <c r="JW81" s="522"/>
      <c r="JZ81" s="523"/>
    </row>
    <row r="82" spans="1:286" ht="21" customHeight="1">
      <c r="B82" s="404"/>
      <c r="C82" s="541"/>
      <c r="D82" s="409"/>
      <c r="E82" s="410"/>
      <c r="F82" s="411"/>
      <c r="G82" s="411"/>
      <c r="H82" s="411"/>
      <c r="I82" s="412"/>
      <c r="J82" s="413"/>
      <c r="K82" s="411"/>
      <c r="L82" s="411"/>
      <c r="M82" s="412"/>
      <c r="N82" s="414"/>
      <c r="O82" s="411"/>
      <c r="P82" s="411"/>
      <c r="Q82" s="412"/>
      <c r="R82" s="414"/>
      <c r="S82" s="411"/>
      <c r="T82" s="411"/>
      <c r="U82" s="412"/>
      <c r="V82" s="410"/>
      <c r="W82" s="411"/>
      <c r="X82" s="411"/>
      <c r="Y82" s="411"/>
      <c r="Z82" s="412"/>
      <c r="AA82" s="414"/>
      <c r="AB82" s="411"/>
      <c r="AC82" s="411"/>
      <c r="AD82" s="412"/>
      <c r="AE82" s="414"/>
      <c r="AF82" s="411"/>
      <c r="AG82" s="411"/>
      <c r="AH82" s="412"/>
      <c r="AI82" s="414"/>
      <c r="AJ82" s="411"/>
      <c r="AK82" s="415"/>
      <c r="AL82" s="411"/>
      <c r="AM82" s="412"/>
      <c r="AN82" s="414"/>
      <c r="AO82" s="411"/>
      <c r="AP82" s="411"/>
      <c r="AQ82" s="412"/>
      <c r="AR82" s="414"/>
      <c r="AS82" s="411"/>
      <c r="AT82" s="411"/>
      <c r="AU82" s="411"/>
      <c r="AV82" s="412"/>
      <c r="AW82" s="414"/>
      <c r="AX82" s="411"/>
      <c r="AY82" s="411"/>
      <c r="AZ82" s="412"/>
      <c r="BA82" s="414"/>
      <c r="BB82" s="411"/>
      <c r="BC82" s="411"/>
      <c r="BD82" s="412"/>
      <c r="BE82" s="414"/>
      <c r="BF82" s="416"/>
      <c r="BG82" s="416"/>
      <c r="BH82" s="411"/>
      <c r="BI82" s="412"/>
      <c r="BJ82" s="413"/>
      <c r="BK82" s="415"/>
      <c r="BL82" s="411"/>
      <c r="BM82" s="416"/>
      <c r="BN82" s="414"/>
      <c r="BO82" s="411"/>
      <c r="BP82" s="411"/>
      <c r="BQ82" s="412"/>
      <c r="BR82" s="413"/>
      <c r="BS82" s="411"/>
      <c r="BT82" s="411"/>
      <c r="BU82" s="411"/>
      <c r="BV82" s="416"/>
      <c r="BW82" s="414"/>
      <c r="BX82" s="411"/>
      <c r="BY82" s="411"/>
      <c r="BZ82" s="412"/>
      <c r="CA82" s="413"/>
      <c r="CB82" s="411"/>
      <c r="CC82" s="411"/>
      <c r="CD82" s="412"/>
      <c r="CE82" s="417"/>
      <c r="CF82" s="413"/>
      <c r="CG82" s="418"/>
      <c r="CH82" s="418"/>
      <c r="CI82" s="419"/>
      <c r="CJ82" s="414"/>
      <c r="CK82" s="418"/>
      <c r="CL82" s="418"/>
      <c r="CM82" s="420"/>
      <c r="CR82" s="394"/>
      <c r="CV82" s="395"/>
      <c r="CW82" s="394"/>
      <c r="CZ82" s="403"/>
      <c r="DA82" s="394"/>
      <c r="DC82" s="519"/>
      <c r="DE82" s="394"/>
      <c r="DJ82" s="394"/>
      <c r="DK82" s="395"/>
      <c r="DM82" s="403"/>
      <c r="DN82" s="394"/>
      <c r="DS82" s="394"/>
      <c r="EA82" s="394"/>
      <c r="EE82" s="395"/>
      <c r="EF82" s="394"/>
      <c r="EJ82" s="394"/>
      <c r="EN82" s="394"/>
      <c r="ER82" s="403"/>
      <c r="EV82" s="395"/>
      <c r="EW82" s="394"/>
      <c r="EZ82" s="403"/>
      <c r="FF82" s="394"/>
      <c r="FI82" s="403"/>
      <c r="FK82" s="395"/>
      <c r="FN82" s="394"/>
      <c r="FR82" s="403"/>
      <c r="FW82" s="394"/>
      <c r="FZ82" s="403"/>
      <c r="GA82" s="394"/>
      <c r="GE82" s="427"/>
      <c r="GJ82" s="394"/>
      <c r="GM82" s="403"/>
      <c r="GS82" s="394"/>
      <c r="GV82" s="403"/>
      <c r="HA82" s="394"/>
      <c r="HE82" s="403"/>
      <c r="HJ82" s="394"/>
      <c r="HM82" s="403"/>
      <c r="HS82" s="394"/>
      <c r="HV82" s="403"/>
      <c r="IA82" s="394"/>
      <c r="IF82" s="394"/>
      <c r="II82" s="403"/>
      <c r="IN82" s="394"/>
      <c r="IR82" s="403"/>
      <c r="IW82" s="394"/>
      <c r="IZ82" s="403"/>
      <c r="JF82" s="394"/>
      <c r="JI82" s="403"/>
      <c r="JN82" s="394"/>
      <c r="JR82" s="403"/>
      <c r="JW82" s="394"/>
      <c r="JZ82" s="403"/>
    </row>
    <row r="83" spans="1:286" ht="21" customHeight="1">
      <c r="B83" s="404"/>
      <c r="C83" s="518"/>
      <c r="D83" s="409"/>
      <c r="E83" s="410"/>
      <c r="F83" s="411"/>
      <c r="G83" s="411"/>
      <c r="H83" s="411"/>
      <c r="I83" s="412"/>
      <c r="J83" s="413"/>
      <c r="K83" s="411"/>
      <c r="L83" s="411"/>
      <c r="M83" s="412"/>
      <c r="N83" s="414"/>
      <c r="O83" s="411"/>
      <c r="P83" s="411"/>
      <c r="Q83" s="412"/>
      <c r="R83" s="414"/>
      <c r="S83" s="411"/>
      <c r="T83" s="411"/>
      <c r="U83" s="412"/>
      <c r="V83" s="410"/>
      <c r="W83" s="411"/>
      <c r="X83" s="411"/>
      <c r="Y83" s="411"/>
      <c r="Z83" s="412"/>
      <c r="AA83" s="414"/>
      <c r="AB83" s="411"/>
      <c r="AC83" s="411"/>
      <c r="AD83" s="412"/>
      <c r="AE83" s="414"/>
      <c r="AF83" s="411"/>
      <c r="AG83" s="411"/>
      <c r="AH83" s="412"/>
      <c r="AI83" s="414"/>
      <c r="AJ83" s="411"/>
      <c r="AK83" s="415"/>
      <c r="AL83" s="411"/>
      <c r="AM83" s="412"/>
      <c r="AN83" s="414"/>
      <c r="AO83" s="411"/>
      <c r="AP83" s="411"/>
      <c r="AQ83" s="412"/>
      <c r="AR83" s="414"/>
      <c r="AS83" s="411"/>
      <c r="AT83" s="411"/>
      <c r="AU83" s="411"/>
      <c r="AV83" s="412"/>
      <c r="AW83" s="414"/>
      <c r="AX83" s="411"/>
      <c r="AY83" s="411"/>
      <c r="AZ83" s="412"/>
      <c r="BA83" s="414"/>
      <c r="BB83" s="411"/>
      <c r="BC83" s="411"/>
      <c r="BD83" s="412"/>
      <c r="BE83" s="414"/>
      <c r="BF83" s="416"/>
      <c r="BG83" s="416"/>
      <c r="BH83" s="411"/>
      <c r="BI83" s="412"/>
      <c r="BJ83" s="413"/>
      <c r="BK83" s="415"/>
      <c r="BL83" s="411"/>
      <c r="BM83" s="416"/>
      <c r="BN83" s="414"/>
      <c r="BO83" s="411"/>
      <c r="BP83" s="411"/>
      <c r="BQ83" s="412"/>
      <c r="BR83" s="413"/>
      <c r="BS83" s="411"/>
      <c r="BT83" s="411"/>
      <c r="BU83" s="411"/>
      <c r="BV83" s="416"/>
      <c r="BW83" s="414"/>
      <c r="BX83" s="411"/>
      <c r="BY83" s="411"/>
      <c r="BZ83" s="412"/>
      <c r="CA83" s="413"/>
      <c r="CB83" s="411"/>
      <c r="CC83" s="411"/>
      <c r="CD83" s="412"/>
      <c r="CE83" s="417"/>
      <c r="CF83" s="413"/>
      <c r="CG83" s="418"/>
      <c r="CH83" s="418"/>
      <c r="CI83" s="419"/>
      <c r="CJ83" s="414"/>
      <c r="CK83" s="418"/>
      <c r="CL83" s="418"/>
      <c r="CM83" s="420"/>
      <c r="CR83" s="394"/>
      <c r="CV83" s="395"/>
      <c r="CW83" s="394"/>
      <c r="CZ83" s="403"/>
      <c r="DA83" s="394"/>
      <c r="DC83" s="519"/>
      <c r="DE83" s="394"/>
      <c r="DJ83" s="394"/>
      <c r="DK83" s="395"/>
      <c r="DM83" s="403"/>
      <c r="DN83" s="394"/>
      <c r="DS83" s="394"/>
      <c r="EA83" s="394"/>
      <c r="EE83" s="395"/>
      <c r="EF83" s="394"/>
      <c r="EJ83" s="394"/>
      <c r="EN83" s="394"/>
      <c r="ER83" s="403"/>
      <c r="EV83" s="395"/>
      <c r="EW83" s="394"/>
      <c r="EZ83" s="403"/>
      <c r="FF83" s="394"/>
      <c r="FI83" s="403"/>
      <c r="FK83" s="395"/>
      <c r="FN83" s="394"/>
      <c r="FR83" s="403"/>
      <c r="FW83" s="394"/>
      <c r="FZ83" s="403"/>
      <c r="GA83" s="394"/>
      <c r="GE83" s="427"/>
      <c r="GJ83" s="394"/>
      <c r="GM83" s="403"/>
      <c r="GS83" s="394"/>
      <c r="GV83" s="403"/>
      <c r="HA83" s="394"/>
      <c r="HE83" s="403"/>
      <c r="HJ83" s="394"/>
      <c r="HM83" s="403"/>
      <c r="HS83" s="394"/>
      <c r="HV83" s="403"/>
      <c r="IA83" s="394"/>
      <c r="IF83" s="394"/>
      <c r="II83" s="403"/>
      <c r="IN83" s="394"/>
      <c r="IR83" s="403"/>
      <c r="IW83" s="394"/>
      <c r="IZ83" s="403"/>
      <c r="JF83" s="394"/>
      <c r="JI83" s="403"/>
      <c r="JN83" s="394"/>
      <c r="JR83" s="403"/>
      <c r="JW83" s="394"/>
      <c r="JZ83" s="403"/>
    </row>
    <row r="84" spans="1:286" ht="21" customHeight="1" thickBot="1">
      <c r="B84" s="404"/>
      <c r="C84" s="540"/>
      <c r="D84" s="478"/>
      <c r="E84" s="479"/>
      <c r="F84" s="480"/>
      <c r="G84" s="480"/>
      <c r="H84" s="480"/>
      <c r="I84" s="481"/>
      <c r="J84" s="482"/>
      <c r="K84" s="480"/>
      <c r="L84" s="480"/>
      <c r="M84" s="481"/>
      <c r="N84" s="483"/>
      <c r="O84" s="480"/>
      <c r="P84" s="480"/>
      <c r="Q84" s="481"/>
      <c r="R84" s="483"/>
      <c r="S84" s="480"/>
      <c r="T84" s="480"/>
      <c r="U84" s="481"/>
      <c r="V84" s="479"/>
      <c r="W84" s="480"/>
      <c r="X84" s="480"/>
      <c r="Y84" s="480"/>
      <c r="Z84" s="481"/>
      <c r="AA84" s="483"/>
      <c r="AB84" s="480"/>
      <c r="AC84" s="480"/>
      <c r="AD84" s="481"/>
      <c r="AE84" s="483"/>
      <c r="AF84" s="480"/>
      <c r="AG84" s="480"/>
      <c r="AH84" s="481"/>
      <c r="AI84" s="483"/>
      <c r="AJ84" s="480"/>
      <c r="AK84" s="484"/>
      <c r="AL84" s="480"/>
      <c r="AM84" s="481"/>
      <c r="AN84" s="483"/>
      <c r="AO84" s="480"/>
      <c r="AP84" s="480"/>
      <c r="AQ84" s="481"/>
      <c r="AR84" s="483"/>
      <c r="AS84" s="480"/>
      <c r="AT84" s="480"/>
      <c r="AU84" s="480"/>
      <c r="AV84" s="481"/>
      <c r="AW84" s="483"/>
      <c r="AX84" s="480"/>
      <c r="AY84" s="480"/>
      <c r="AZ84" s="481"/>
      <c r="BA84" s="483"/>
      <c r="BB84" s="480"/>
      <c r="BC84" s="480"/>
      <c r="BD84" s="481"/>
      <c r="BE84" s="483"/>
      <c r="BF84" s="485"/>
      <c r="BG84" s="485"/>
      <c r="BH84" s="480"/>
      <c r="BI84" s="481"/>
      <c r="BJ84" s="482"/>
      <c r="BK84" s="484"/>
      <c r="BL84" s="480"/>
      <c r="BM84" s="485"/>
      <c r="BN84" s="483"/>
      <c r="BO84" s="480"/>
      <c r="BP84" s="480"/>
      <c r="BQ84" s="481"/>
      <c r="BR84" s="482"/>
      <c r="BS84" s="480"/>
      <c r="BT84" s="480"/>
      <c r="BU84" s="480"/>
      <c r="BV84" s="485"/>
      <c r="BW84" s="483"/>
      <c r="BX84" s="480"/>
      <c r="BY84" s="480"/>
      <c r="BZ84" s="481"/>
      <c r="CA84" s="482"/>
      <c r="CB84" s="480"/>
      <c r="CC84" s="480"/>
      <c r="CD84" s="481"/>
      <c r="CE84" s="486"/>
      <c r="CF84" s="482"/>
      <c r="CG84" s="487"/>
      <c r="CH84" s="487"/>
      <c r="CI84" s="488"/>
      <c r="CJ84" s="483"/>
      <c r="CK84" s="487"/>
      <c r="CL84" s="487"/>
      <c r="CM84" s="490"/>
      <c r="CN84" s="460"/>
      <c r="CO84" s="460"/>
      <c r="CP84" s="460"/>
      <c r="CQ84" s="460"/>
      <c r="CR84" s="461"/>
      <c r="CS84" s="460"/>
      <c r="CT84" s="460"/>
      <c r="CU84" s="460"/>
      <c r="CV84" s="462"/>
      <c r="CW84" s="461"/>
      <c r="CX84" s="460"/>
      <c r="CY84" s="460"/>
      <c r="CZ84" s="463"/>
      <c r="DA84" s="461"/>
      <c r="DB84" s="460"/>
      <c r="DC84" s="502"/>
      <c r="DD84" s="460"/>
      <c r="DE84" s="461"/>
      <c r="DF84" s="460"/>
      <c r="DG84" s="460"/>
      <c r="DH84" s="460"/>
      <c r="DI84" s="460"/>
      <c r="DJ84" s="461"/>
      <c r="DK84" s="462"/>
      <c r="DL84" s="460"/>
      <c r="DM84" s="463"/>
      <c r="DN84" s="461"/>
      <c r="DO84" s="460"/>
      <c r="DP84" s="460"/>
      <c r="DQ84" s="460"/>
      <c r="DR84" s="460"/>
      <c r="DS84" s="461"/>
      <c r="DT84" s="460"/>
      <c r="DU84" s="460"/>
      <c r="DV84" s="460"/>
      <c r="DW84" s="460"/>
      <c r="DX84" s="460"/>
      <c r="DY84" s="460"/>
      <c r="DZ84" s="460"/>
      <c r="EA84" s="461"/>
      <c r="EB84" s="460"/>
      <c r="EC84" s="460"/>
      <c r="ED84" s="460"/>
      <c r="EE84" s="462"/>
      <c r="EF84" s="461"/>
      <c r="EG84" s="460"/>
      <c r="EH84" s="460"/>
      <c r="EI84" s="460"/>
      <c r="EJ84" s="461"/>
      <c r="EK84" s="460"/>
      <c r="EL84" s="460"/>
      <c r="EM84" s="460"/>
      <c r="EN84" s="461"/>
      <c r="EO84" s="460"/>
      <c r="EP84" s="460"/>
      <c r="EQ84" s="460"/>
      <c r="ER84" s="463"/>
      <c r="ES84" s="460"/>
      <c r="ET84" s="460"/>
      <c r="EU84" s="460"/>
      <c r="EV84" s="462"/>
      <c r="EW84" s="461"/>
      <c r="EX84" s="460"/>
      <c r="EY84" s="460"/>
      <c r="EZ84" s="463"/>
      <c r="FA84" s="460"/>
      <c r="FB84" s="460"/>
      <c r="FC84" s="460"/>
      <c r="FD84" s="460"/>
      <c r="FE84" s="460"/>
      <c r="FF84" s="461"/>
      <c r="FG84" s="460"/>
      <c r="FH84" s="460"/>
      <c r="FI84" s="463"/>
      <c r="FJ84" s="460"/>
      <c r="FK84" s="462"/>
      <c r="FL84" s="460"/>
      <c r="FM84" s="460"/>
      <c r="FN84" s="461"/>
      <c r="FO84" s="460"/>
      <c r="FP84" s="460"/>
      <c r="FQ84" s="460"/>
      <c r="FR84" s="463"/>
      <c r="FS84" s="460"/>
      <c r="FT84" s="460"/>
      <c r="FU84" s="460"/>
      <c r="FV84" s="460"/>
      <c r="FW84" s="461"/>
      <c r="FX84" s="460"/>
      <c r="FY84" s="460"/>
      <c r="FZ84" s="463"/>
      <c r="GA84" s="461"/>
      <c r="GB84" s="460"/>
      <c r="GC84" s="460"/>
      <c r="GD84" s="460"/>
      <c r="GE84" s="466"/>
      <c r="GF84" s="460"/>
      <c r="GG84" s="460"/>
      <c r="GH84" s="460"/>
      <c r="GI84" s="460"/>
      <c r="GJ84" s="461"/>
      <c r="GK84" s="460"/>
      <c r="GL84" s="460"/>
      <c r="GM84" s="463"/>
      <c r="GN84" s="460"/>
      <c r="GS84" s="394"/>
      <c r="GV84" s="403"/>
      <c r="HA84" s="394"/>
      <c r="HE84" s="403"/>
      <c r="HJ84" s="394"/>
      <c r="HM84" s="403"/>
      <c r="HS84" s="394"/>
      <c r="HV84" s="403"/>
      <c r="IA84" s="394"/>
      <c r="IF84" s="394"/>
      <c r="II84" s="403"/>
      <c r="IN84" s="394"/>
      <c r="IR84" s="403"/>
      <c r="IW84" s="394"/>
      <c r="IZ84" s="403"/>
      <c r="JF84" s="394"/>
      <c r="JI84" s="403"/>
      <c r="JN84" s="394"/>
      <c r="JR84" s="403"/>
      <c r="JW84" s="394"/>
      <c r="JZ84" s="403"/>
    </row>
    <row r="85" spans="1:286" ht="21" customHeight="1" thickTop="1">
      <c r="B85" s="404"/>
      <c r="C85" s="541"/>
      <c r="D85" s="409"/>
      <c r="E85" s="410"/>
      <c r="F85" s="411"/>
      <c r="G85" s="411"/>
      <c r="H85" s="411"/>
      <c r="I85" s="412"/>
      <c r="J85" s="413"/>
      <c r="K85" s="411"/>
      <c r="L85" s="411"/>
      <c r="M85" s="412"/>
      <c r="N85" s="414"/>
      <c r="O85" s="411"/>
      <c r="P85" s="411"/>
      <c r="Q85" s="412"/>
      <c r="R85" s="414"/>
      <c r="S85" s="411"/>
      <c r="T85" s="411"/>
      <c r="U85" s="412"/>
      <c r="V85" s="410"/>
      <c r="W85" s="411"/>
      <c r="X85" s="411"/>
      <c r="Y85" s="411"/>
      <c r="Z85" s="412"/>
      <c r="AA85" s="414"/>
      <c r="AB85" s="411"/>
      <c r="AC85" s="411"/>
      <c r="AD85" s="412"/>
      <c r="AE85" s="414"/>
      <c r="AF85" s="411"/>
      <c r="AG85" s="411"/>
      <c r="AH85" s="412"/>
      <c r="AI85" s="414"/>
      <c r="AJ85" s="411"/>
      <c r="AK85" s="415"/>
      <c r="AL85" s="411"/>
      <c r="AM85" s="412"/>
      <c r="AN85" s="414"/>
      <c r="AO85" s="411"/>
      <c r="AP85" s="411"/>
      <c r="AQ85" s="412"/>
      <c r="AR85" s="414"/>
      <c r="AS85" s="411"/>
      <c r="AT85" s="411"/>
      <c r="AU85" s="411"/>
      <c r="AV85" s="412"/>
      <c r="AW85" s="414"/>
      <c r="AX85" s="411"/>
      <c r="AY85" s="411"/>
      <c r="AZ85" s="412"/>
      <c r="BA85" s="414"/>
      <c r="BB85" s="411"/>
      <c r="BC85" s="411"/>
      <c r="BD85" s="412"/>
      <c r="BE85" s="414"/>
      <c r="BF85" s="416"/>
      <c r="BG85" s="416"/>
      <c r="BH85" s="411"/>
      <c r="BI85" s="412"/>
      <c r="BJ85" s="413"/>
      <c r="BK85" s="415"/>
      <c r="BL85" s="411"/>
      <c r="BM85" s="416"/>
      <c r="BN85" s="414"/>
      <c r="BO85" s="411"/>
      <c r="BP85" s="411"/>
      <c r="BQ85" s="412"/>
      <c r="BR85" s="413"/>
      <c r="BS85" s="411"/>
      <c r="BT85" s="411"/>
      <c r="BU85" s="411"/>
      <c r="BV85" s="416"/>
      <c r="BW85" s="414"/>
      <c r="BX85" s="411"/>
      <c r="BY85" s="411"/>
      <c r="BZ85" s="412"/>
      <c r="CA85" s="413"/>
      <c r="CB85" s="411"/>
      <c r="CC85" s="411"/>
      <c r="CD85" s="412"/>
      <c r="CE85" s="417"/>
      <c r="CF85" s="413"/>
      <c r="CG85" s="418"/>
      <c r="CH85" s="418"/>
      <c r="CI85" s="419"/>
      <c r="CJ85" s="414"/>
      <c r="CK85" s="418"/>
      <c r="CL85" s="418"/>
      <c r="CM85" s="420"/>
      <c r="CR85" s="394"/>
      <c r="CV85" s="395"/>
      <c r="CW85" s="394"/>
      <c r="CZ85" s="403"/>
      <c r="DA85" s="470"/>
      <c r="DB85" s="471"/>
      <c r="DC85" s="517"/>
      <c r="DD85" s="471"/>
      <c r="DE85" s="470"/>
      <c r="DF85" s="471"/>
      <c r="DG85" s="471"/>
      <c r="DH85" s="471"/>
      <c r="DI85" s="471"/>
      <c r="DJ85" s="470"/>
      <c r="DK85" s="472"/>
      <c r="DL85" s="471"/>
      <c r="DM85" s="474"/>
      <c r="DN85" s="470"/>
      <c r="DO85" s="471"/>
      <c r="DP85" s="471"/>
      <c r="DQ85" s="471"/>
      <c r="DR85" s="471"/>
      <c r="DS85" s="470"/>
      <c r="DT85" s="471"/>
      <c r="DU85" s="471"/>
      <c r="DV85" s="471"/>
      <c r="DW85" s="471"/>
      <c r="DX85" s="471"/>
      <c r="DY85" s="471"/>
      <c r="DZ85" s="471"/>
      <c r="EA85" s="470"/>
      <c r="EB85" s="471"/>
      <c r="EC85" s="471"/>
      <c r="ED85" s="471"/>
      <c r="EE85" s="472"/>
      <c r="EF85" s="470"/>
      <c r="EG85" s="471"/>
      <c r="EH85" s="471"/>
      <c r="EI85" s="471"/>
      <c r="EJ85" s="470"/>
      <c r="EK85" s="471"/>
      <c r="EL85" s="471"/>
      <c r="EM85" s="471"/>
      <c r="EN85" s="470"/>
      <c r="EO85" s="471"/>
      <c r="EP85" s="471"/>
      <c r="EQ85" s="471"/>
      <c r="ER85" s="474"/>
      <c r="ES85" s="471"/>
      <c r="ET85" s="471"/>
      <c r="EU85" s="471"/>
      <c r="EV85" s="472"/>
      <c r="EW85" s="470"/>
      <c r="EX85" s="471"/>
      <c r="EY85" s="471"/>
      <c r="EZ85" s="474"/>
      <c r="FA85" s="471"/>
      <c r="FB85" s="471"/>
      <c r="FC85" s="471"/>
      <c r="FD85" s="471"/>
      <c r="FE85" s="471"/>
      <c r="FF85" s="470"/>
      <c r="FG85" s="471"/>
      <c r="FH85" s="471"/>
      <c r="FI85" s="474"/>
      <c r="FJ85" s="471"/>
      <c r="FK85" s="472"/>
      <c r="FL85" s="471"/>
      <c r="FM85" s="471"/>
      <c r="FN85" s="470"/>
      <c r="FO85" s="471"/>
      <c r="FP85" s="471"/>
      <c r="FQ85" s="471"/>
      <c r="FR85" s="474"/>
      <c r="FS85" s="471"/>
      <c r="FT85" s="471"/>
      <c r="FU85" s="471"/>
      <c r="FV85" s="471"/>
      <c r="FW85" s="470"/>
      <c r="FX85" s="471"/>
      <c r="FY85" s="471"/>
      <c r="FZ85" s="474"/>
      <c r="GA85" s="470"/>
      <c r="GB85" s="471"/>
      <c r="GC85" s="471"/>
      <c r="GD85" s="471"/>
      <c r="GE85" s="476"/>
      <c r="GJ85" s="394"/>
      <c r="GM85" s="403"/>
      <c r="GS85" s="394"/>
      <c r="GV85" s="403"/>
      <c r="HA85" s="394"/>
      <c r="HE85" s="403"/>
      <c r="HJ85" s="394"/>
      <c r="HM85" s="403"/>
      <c r="HS85" s="394"/>
      <c r="HV85" s="403"/>
      <c r="IA85" s="394"/>
      <c r="IF85" s="394"/>
      <c r="II85" s="403"/>
      <c r="IN85" s="394"/>
      <c r="IR85" s="403"/>
      <c r="IW85" s="394"/>
      <c r="IZ85" s="403"/>
      <c r="JF85" s="394"/>
      <c r="JI85" s="403"/>
      <c r="JN85" s="394"/>
      <c r="JR85" s="403"/>
      <c r="JW85" s="394"/>
      <c r="JZ85" s="403"/>
    </row>
    <row r="86" spans="1:286" ht="21" customHeight="1">
      <c r="B86" s="404"/>
      <c r="C86" s="541" t="s">
        <v>1471</v>
      </c>
      <c r="D86" s="409"/>
      <c r="E86" s="410"/>
      <c r="F86" s="411"/>
      <c r="G86" s="411"/>
      <c r="H86" s="411"/>
      <c r="I86" s="412"/>
      <c r="J86" s="413"/>
      <c r="K86" s="411"/>
      <c r="L86" s="411"/>
      <c r="M86" s="412"/>
      <c r="N86" s="414"/>
      <c r="O86" s="411"/>
      <c r="P86" s="411"/>
      <c r="Q86" s="412"/>
      <c r="R86" s="414"/>
      <c r="S86" s="411"/>
      <c r="T86" s="411"/>
      <c r="U86" s="412"/>
      <c r="V86" s="410"/>
      <c r="W86" s="411"/>
      <c r="X86" s="411"/>
      <c r="Y86" s="411"/>
      <c r="Z86" s="412"/>
      <c r="AA86" s="414"/>
      <c r="AB86" s="411"/>
      <c r="AC86" s="411"/>
      <c r="AD86" s="412"/>
      <c r="AE86" s="414"/>
      <c r="AF86" s="411"/>
      <c r="AG86" s="411"/>
      <c r="AH86" s="412"/>
      <c r="AI86" s="414"/>
      <c r="AJ86" s="411"/>
      <c r="AK86" s="415"/>
      <c r="AL86" s="411"/>
      <c r="AM86" s="412"/>
      <c r="AN86" s="414"/>
      <c r="AO86" s="411"/>
      <c r="AP86" s="411"/>
      <c r="AQ86" s="412"/>
      <c r="AR86" s="414"/>
      <c r="AS86" s="411"/>
      <c r="AT86" s="411"/>
      <c r="AU86" s="411"/>
      <c r="AV86" s="412"/>
      <c r="AW86" s="414"/>
      <c r="AX86" s="411"/>
      <c r="AY86" s="411"/>
      <c r="AZ86" s="412"/>
      <c r="BA86" s="414"/>
      <c r="BB86" s="411"/>
      <c r="BC86" s="411"/>
      <c r="BD86" s="412"/>
      <c r="BE86" s="414"/>
      <c r="BF86" s="416"/>
      <c r="BG86" s="416"/>
      <c r="BH86" s="411"/>
      <c r="BI86" s="412"/>
      <c r="BJ86" s="413"/>
      <c r="BK86" s="415"/>
      <c r="BL86" s="411"/>
      <c r="BM86" s="416"/>
      <c r="BN86" s="414"/>
      <c r="BO86" s="411"/>
      <c r="BP86" s="411"/>
      <c r="BQ86" s="412"/>
      <c r="BR86" s="413"/>
      <c r="BS86" s="411"/>
      <c r="BT86" s="411"/>
      <c r="BU86" s="411"/>
      <c r="BV86" s="416"/>
      <c r="BW86" s="414"/>
      <c r="BX86" s="411"/>
      <c r="BY86" s="411"/>
      <c r="BZ86" s="412"/>
      <c r="CA86" s="413"/>
      <c r="CB86" s="411"/>
      <c r="CC86" s="411"/>
      <c r="CD86" s="412"/>
      <c r="CE86" s="417"/>
      <c r="CF86" s="413"/>
      <c r="CG86" s="418"/>
      <c r="CH86" s="418"/>
      <c r="CI86" s="419"/>
      <c r="CJ86" s="414"/>
      <c r="CK86" s="418"/>
      <c r="CL86" s="418"/>
      <c r="CM86" s="420"/>
      <c r="CR86" s="394"/>
      <c r="CV86" s="395"/>
      <c r="CW86" s="394"/>
      <c r="CZ86" s="403"/>
      <c r="DA86" s="394"/>
      <c r="DC86" s="519"/>
      <c r="DE86" s="394"/>
      <c r="DJ86" s="394"/>
      <c r="DK86" s="395"/>
      <c r="DM86" s="403"/>
      <c r="DN86" s="394"/>
      <c r="DS86" s="394"/>
      <c r="EA86" s="394"/>
      <c r="EE86" s="395"/>
      <c r="EF86" s="394"/>
      <c r="EJ86" s="394"/>
      <c r="EN86" s="394"/>
      <c r="ER86" s="403"/>
      <c r="EV86" s="395"/>
      <c r="EW86" s="394"/>
      <c r="EZ86" s="403"/>
      <c r="FF86" s="394"/>
      <c r="FI86" s="403"/>
      <c r="FK86" s="395"/>
      <c r="FN86" s="394"/>
      <c r="FR86" s="403"/>
      <c r="FW86" s="394"/>
      <c r="FZ86" s="403"/>
      <c r="GA86" s="394"/>
      <c r="GE86" s="427"/>
      <c r="GJ86" s="394"/>
      <c r="GM86" s="403"/>
      <c r="GS86" s="394"/>
      <c r="GV86" s="403"/>
      <c r="HA86" s="394"/>
      <c r="HE86" s="403"/>
      <c r="HJ86" s="394"/>
      <c r="HM86" s="403"/>
      <c r="HS86" s="394"/>
      <c r="HV86" s="403"/>
      <c r="IA86" s="394"/>
      <c r="IF86" s="394"/>
      <c r="II86" s="403"/>
      <c r="IN86" s="394"/>
      <c r="IR86" s="403"/>
      <c r="IW86" s="394"/>
      <c r="IZ86" s="403"/>
      <c r="JF86" s="394"/>
      <c r="JI86" s="403"/>
      <c r="JN86" s="394"/>
      <c r="JR86" s="403"/>
      <c r="JW86" s="394"/>
      <c r="JZ86" s="403"/>
    </row>
    <row r="87" spans="1:286" ht="21" customHeight="1">
      <c r="A87" s="524"/>
      <c r="B87" s="404"/>
      <c r="C87" s="518" t="s">
        <v>1499</v>
      </c>
      <c r="D87" s="409"/>
      <c r="E87" s="410"/>
      <c r="F87" s="411"/>
      <c r="G87" s="411"/>
      <c r="H87" s="411"/>
      <c r="I87" s="412"/>
      <c r="J87" s="413"/>
      <c r="K87" s="411"/>
      <c r="L87" s="411"/>
      <c r="M87" s="412"/>
      <c r="N87" s="414"/>
      <c r="O87" s="411"/>
      <c r="P87" s="411"/>
      <c r="Q87" s="412"/>
      <c r="R87" s="414"/>
      <c r="S87" s="411"/>
      <c r="T87" s="411"/>
      <c r="U87" s="412"/>
      <c r="V87" s="410"/>
      <c r="W87" s="411"/>
      <c r="X87" s="411"/>
      <c r="Y87" s="411"/>
      <c r="Z87" s="412"/>
      <c r="AA87" s="414"/>
      <c r="AB87" s="411"/>
      <c r="AC87" s="411"/>
      <c r="AD87" s="412"/>
      <c r="AE87" s="414"/>
      <c r="AF87" s="411"/>
      <c r="AG87" s="411"/>
      <c r="AH87" s="412"/>
      <c r="AI87" s="414"/>
      <c r="AJ87" s="411"/>
      <c r="AK87" s="415"/>
      <c r="AL87" s="411"/>
      <c r="AM87" s="412"/>
      <c r="AN87" s="414"/>
      <c r="AO87" s="411"/>
      <c r="AP87" s="411"/>
      <c r="AQ87" s="412"/>
      <c r="AR87" s="414"/>
      <c r="AS87" s="411"/>
      <c r="AT87" s="411"/>
      <c r="AU87" s="411"/>
      <c r="AV87" s="412"/>
      <c r="AW87" s="414"/>
      <c r="AX87" s="411"/>
      <c r="AY87" s="411"/>
      <c r="AZ87" s="412"/>
      <c r="BA87" s="414"/>
      <c r="BB87" s="411"/>
      <c r="BC87" s="411"/>
      <c r="BD87" s="412"/>
      <c r="BE87" s="414"/>
      <c r="BF87" s="416"/>
      <c r="BG87" s="416"/>
      <c r="BH87" s="411"/>
      <c r="BI87" s="412"/>
      <c r="BJ87" s="413"/>
      <c r="BK87" s="415"/>
      <c r="BL87" s="411"/>
      <c r="BM87" s="416"/>
      <c r="BN87" s="414"/>
      <c r="BO87" s="411"/>
      <c r="BP87" s="411"/>
      <c r="BQ87" s="412"/>
      <c r="BR87" s="413"/>
      <c r="BS87" s="411"/>
      <c r="BT87" s="411"/>
      <c r="BU87" s="411"/>
      <c r="BV87" s="416"/>
      <c r="BW87" s="414"/>
      <c r="BX87" s="411"/>
      <c r="BY87" s="411"/>
      <c r="BZ87" s="412"/>
      <c r="CA87" s="413"/>
      <c r="CB87" s="411"/>
      <c r="CC87" s="411"/>
      <c r="CD87" s="412"/>
      <c r="CE87" s="417"/>
      <c r="CF87" s="413"/>
      <c r="CG87" s="418"/>
      <c r="CH87" s="418"/>
      <c r="CI87" s="419"/>
      <c r="CJ87" s="414"/>
      <c r="CK87" s="418"/>
      <c r="CL87" s="418"/>
      <c r="CM87" s="420"/>
      <c r="CR87" s="394"/>
      <c r="CV87" s="395"/>
      <c r="CW87" s="394"/>
      <c r="CZ87" s="403"/>
      <c r="DA87" s="394"/>
      <c r="DC87" s="519"/>
      <c r="DE87" s="394"/>
      <c r="DJ87" s="394"/>
      <c r="DK87" s="395"/>
      <c r="DM87" s="403"/>
      <c r="DN87" s="394"/>
      <c r="DS87" s="394"/>
      <c r="EA87" s="394"/>
      <c r="EE87" s="395"/>
      <c r="EF87" s="394"/>
      <c r="EJ87" s="394"/>
      <c r="EN87" s="394"/>
      <c r="ER87" s="403"/>
      <c r="EV87" s="395"/>
      <c r="EW87" s="394"/>
      <c r="EZ87" s="403"/>
      <c r="FF87" s="394"/>
      <c r="FI87" s="403"/>
      <c r="FK87" s="395"/>
      <c r="FN87" s="394"/>
      <c r="FR87" s="403"/>
      <c r="FW87" s="394"/>
      <c r="FZ87" s="403"/>
      <c r="GA87" s="394"/>
      <c r="GE87" s="427"/>
      <c r="GJ87" s="394"/>
      <c r="GM87" s="403"/>
      <c r="GS87" s="394"/>
      <c r="GV87" s="403"/>
      <c r="HA87" s="394"/>
      <c r="HE87" s="403"/>
      <c r="HJ87" s="394"/>
      <c r="HM87" s="403"/>
      <c r="HS87" s="394"/>
      <c r="HV87" s="403"/>
      <c r="IA87" s="394"/>
      <c r="IF87" s="394"/>
      <c r="II87" s="403"/>
      <c r="IN87" s="394"/>
      <c r="IR87" s="403"/>
      <c r="IW87" s="394"/>
      <c r="IZ87" s="403"/>
      <c r="JF87" s="394"/>
      <c r="JI87" s="403"/>
      <c r="JN87" s="394"/>
      <c r="JR87" s="403"/>
      <c r="JW87" s="394"/>
      <c r="JZ87" s="403"/>
    </row>
    <row r="88" spans="1:286" s="521" customFormat="1" ht="21" customHeight="1">
      <c r="A88" s="334"/>
      <c r="B88" s="404"/>
      <c r="C88" s="541"/>
      <c r="D88" s="525"/>
      <c r="E88" s="526"/>
      <c r="F88" s="527"/>
      <c r="G88" s="527"/>
      <c r="H88" s="527"/>
      <c r="I88" s="528"/>
      <c r="J88" s="529"/>
      <c r="K88" s="527"/>
      <c r="L88" s="527"/>
      <c r="M88" s="528"/>
      <c r="N88" s="530"/>
      <c r="O88" s="527"/>
      <c r="P88" s="527"/>
      <c r="Q88" s="528"/>
      <c r="R88" s="530"/>
      <c r="S88" s="527"/>
      <c r="T88" s="527"/>
      <c r="U88" s="528"/>
      <c r="V88" s="526"/>
      <c r="W88" s="527"/>
      <c r="X88" s="527"/>
      <c r="Y88" s="527"/>
      <c r="Z88" s="528"/>
      <c r="AA88" s="530"/>
      <c r="AB88" s="527"/>
      <c r="AC88" s="527"/>
      <c r="AD88" s="528"/>
      <c r="AE88" s="530"/>
      <c r="AF88" s="527"/>
      <c r="AG88" s="527"/>
      <c r="AH88" s="528"/>
      <c r="AI88" s="530"/>
      <c r="AJ88" s="527"/>
      <c r="AK88" s="531"/>
      <c r="AL88" s="527"/>
      <c r="AM88" s="528"/>
      <c r="AN88" s="530"/>
      <c r="AO88" s="527"/>
      <c r="AP88" s="527"/>
      <c r="AQ88" s="528"/>
      <c r="AR88" s="530"/>
      <c r="AS88" s="527"/>
      <c r="AT88" s="527"/>
      <c r="AU88" s="527"/>
      <c r="AV88" s="528"/>
      <c r="AW88" s="530"/>
      <c r="AX88" s="527"/>
      <c r="AY88" s="527"/>
      <c r="AZ88" s="528"/>
      <c r="BA88" s="530"/>
      <c r="BB88" s="527"/>
      <c r="BC88" s="527"/>
      <c r="BD88" s="528"/>
      <c r="BE88" s="530"/>
      <c r="BF88" s="532"/>
      <c r="BG88" s="532"/>
      <c r="BH88" s="527"/>
      <c r="BI88" s="528"/>
      <c r="BJ88" s="529"/>
      <c r="BK88" s="531"/>
      <c r="BL88" s="527"/>
      <c r="BM88" s="532"/>
      <c r="BN88" s="530"/>
      <c r="BO88" s="527"/>
      <c r="BP88" s="527"/>
      <c r="BQ88" s="528"/>
      <c r="BR88" s="529"/>
      <c r="BS88" s="527"/>
      <c r="BT88" s="527"/>
      <c r="BU88" s="527"/>
      <c r="BV88" s="532"/>
      <c r="BW88" s="530"/>
      <c r="BX88" s="527"/>
      <c r="BY88" s="527"/>
      <c r="BZ88" s="528"/>
      <c r="CA88" s="529"/>
      <c r="CB88" s="527"/>
      <c r="CC88" s="527"/>
      <c r="CD88" s="528"/>
      <c r="CE88" s="533"/>
      <c r="CF88" s="529"/>
      <c r="CG88" s="534"/>
      <c r="CH88" s="534"/>
      <c r="CI88" s="535"/>
      <c r="CJ88" s="530"/>
      <c r="CK88" s="534"/>
      <c r="CL88" s="534"/>
      <c r="CM88" s="536"/>
      <c r="CR88" s="522"/>
      <c r="CV88" s="537"/>
      <c r="CW88" s="522"/>
      <c r="CZ88" s="523"/>
      <c r="DA88" s="522"/>
      <c r="DC88" s="538"/>
      <c r="DE88" s="522"/>
      <c r="DJ88" s="522"/>
      <c r="DK88" s="537"/>
      <c r="DM88" s="523"/>
      <c r="DN88" s="522"/>
      <c r="DS88" s="522"/>
      <c r="EA88" s="522"/>
      <c r="EE88" s="537"/>
      <c r="EF88" s="522"/>
      <c r="EJ88" s="522"/>
      <c r="EN88" s="522"/>
      <c r="ER88" s="523"/>
      <c r="EV88" s="537"/>
      <c r="EW88" s="522"/>
      <c r="EZ88" s="523"/>
      <c r="FF88" s="522"/>
      <c r="FI88" s="523"/>
      <c r="FK88" s="537"/>
      <c r="FN88" s="522"/>
      <c r="FR88" s="523"/>
      <c r="FW88" s="522"/>
      <c r="FZ88" s="523"/>
      <c r="GA88" s="522"/>
      <c r="GE88" s="539"/>
      <c r="GJ88" s="522"/>
      <c r="GM88" s="523"/>
      <c r="GS88" s="522"/>
      <c r="GV88" s="523"/>
      <c r="HA88" s="522"/>
      <c r="HE88" s="523"/>
      <c r="HJ88" s="522"/>
      <c r="HM88" s="523"/>
      <c r="HS88" s="522"/>
      <c r="HV88" s="523"/>
      <c r="IA88" s="522"/>
      <c r="IF88" s="522"/>
      <c r="II88" s="523"/>
      <c r="IN88" s="522"/>
      <c r="IR88" s="523"/>
      <c r="IW88" s="522"/>
      <c r="IZ88" s="523"/>
      <c r="JF88" s="522"/>
      <c r="JI88" s="523"/>
      <c r="JN88" s="522"/>
      <c r="JR88" s="523"/>
      <c r="JW88" s="522"/>
      <c r="JZ88" s="523"/>
    </row>
    <row r="89" spans="1:286" ht="21" customHeight="1">
      <c r="B89" s="404"/>
      <c r="C89" s="541"/>
      <c r="D89" s="409"/>
      <c r="E89" s="410"/>
      <c r="F89" s="411"/>
      <c r="G89" s="411"/>
      <c r="H89" s="411"/>
      <c r="I89" s="412"/>
      <c r="J89" s="413"/>
      <c r="K89" s="411"/>
      <c r="L89" s="411"/>
      <c r="M89" s="412"/>
      <c r="N89" s="414"/>
      <c r="O89" s="411"/>
      <c r="P89" s="411"/>
      <c r="Q89" s="412"/>
      <c r="R89" s="414"/>
      <c r="S89" s="411"/>
      <c r="T89" s="411"/>
      <c r="U89" s="412"/>
      <c r="V89" s="410"/>
      <c r="W89" s="411"/>
      <c r="X89" s="411"/>
      <c r="Y89" s="411"/>
      <c r="Z89" s="412"/>
      <c r="AA89" s="414"/>
      <c r="AB89" s="411"/>
      <c r="AC89" s="411"/>
      <c r="AD89" s="412"/>
      <c r="AE89" s="414"/>
      <c r="AF89" s="411"/>
      <c r="AG89" s="411"/>
      <c r="AH89" s="412"/>
      <c r="AI89" s="414"/>
      <c r="AJ89" s="411"/>
      <c r="AK89" s="415"/>
      <c r="AL89" s="411"/>
      <c r="AM89" s="412"/>
      <c r="AN89" s="414"/>
      <c r="AO89" s="411"/>
      <c r="AP89" s="411"/>
      <c r="AQ89" s="412"/>
      <c r="AR89" s="414"/>
      <c r="AS89" s="411"/>
      <c r="AT89" s="411"/>
      <c r="AU89" s="411"/>
      <c r="AV89" s="412"/>
      <c r="AW89" s="414"/>
      <c r="AX89" s="411"/>
      <c r="AY89" s="411"/>
      <c r="AZ89" s="412"/>
      <c r="BA89" s="414"/>
      <c r="BB89" s="411"/>
      <c r="BC89" s="411"/>
      <c r="BD89" s="412"/>
      <c r="BE89" s="414"/>
      <c r="BF89" s="416"/>
      <c r="BG89" s="416"/>
      <c r="BH89" s="411"/>
      <c r="BI89" s="412"/>
      <c r="BJ89" s="413"/>
      <c r="BK89" s="415"/>
      <c r="BL89" s="411"/>
      <c r="BM89" s="416"/>
      <c r="BN89" s="414"/>
      <c r="BO89" s="411"/>
      <c r="BP89" s="411"/>
      <c r="BQ89" s="412"/>
      <c r="BR89" s="413"/>
      <c r="BS89" s="411"/>
      <c r="BT89" s="411"/>
      <c r="BU89" s="411"/>
      <c r="BV89" s="416"/>
      <c r="BW89" s="414"/>
      <c r="BX89" s="411"/>
      <c r="BY89" s="411"/>
      <c r="BZ89" s="412"/>
      <c r="CA89" s="413"/>
      <c r="CB89" s="411"/>
      <c r="CC89" s="411"/>
      <c r="CD89" s="412"/>
      <c r="CE89" s="417"/>
      <c r="CF89" s="413"/>
      <c r="CG89" s="418"/>
      <c r="CH89" s="418"/>
      <c r="CI89" s="419"/>
      <c r="CJ89" s="414"/>
      <c r="CK89" s="418"/>
      <c r="CL89" s="418"/>
      <c r="CM89" s="420"/>
      <c r="CR89" s="394"/>
      <c r="CV89" s="395"/>
      <c r="CW89" s="394"/>
      <c r="CZ89" s="403"/>
      <c r="DA89" s="394"/>
      <c r="DC89" s="519"/>
      <c r="DE89" s="394"/>
      <c r="DJ89" s="394"/>
      <c r="DK89" s="395"/>
      <c r="DM89" s="403"/>
      <c r="DN89" s="394"/>
      <c r="DS89" s="394"/>
      <c r="EA89" s="394"/>
      <c r="EE89" s="395"/>
      <c r="EF89" s="394"/>
      <c r="EJ89" s="394"/>
      <c r="EN89" s="394"/>
      <c r="ER89" s="403"/>
      <c r="EV89" s="395"/>
      <c r="EW89" s="394"/>
      <c r="EZ89" s="403"/>
      <c r="FF89" s="394"/>
      <c r="FI89" s="403"/>
      <c r="FK89" s="395"/>
      <c r="FN89" s="394"/>
      <c r="FR89" s="403"/>
      <c r="FW89" s="394"/>
      <c r="FZ89" s="403"/>
      <c r="GA89" s="394"/>
      <c r="GE89" s="427"/>
      <c r="GJ89" s="394"/>
      <c r="GM89" s="403"/>
      <c r="GS89" s="394"/>
      <c r="GV89" s="403"/>
      <c r="HA89" s="394"/>
      <c r="HE89" s="403"/>
      <c r="HJ89" s="394"/>
      <c r="HM89" s="403"/>
      <c r="HS89" s="394"/>
      <c r="HV89" s="403"/>
      <c r="IA89" s="394"/>
      <c r="IF89" s="394"/>
      <c r="II89" s="403"/>
      <c r="IN89" s="394"/>
      <c r="IR89" s="403"/>
      <c r="IW89" s="394"/>
      <c r="IZ89" s="403"/>
      <c r="JF89" s="394"/>
      <c r="JI89" s="403"/>
      <c r="JN89" s="394"/>
      <c r="JR89" s="403"/>
      <c r="JW89" s="394"/>
      <c r="JZ89" s="403"/>
    </row>
    <row r="90" spans="1:286" ht="21" customHeight="1">
      <c r="B90" s="404"/>
      <c r="C90" s="518"/>
      <c r="D90" s="409"/>
      <c r="E90" s="410"/>
      <c r="F90" s="411"/>
      <c r="G90" s="411"/>
      <c r="H90" s="411"/>
      <c r="I90" s="412"/>
      <c r="J90" s="413"/>
      <c r="K90" s="411"/>
      <c r="L90" s="411"/>
      <c r="M90" s="412"/>
      <c r="N90" s="414"/>
      <c r="O90" s="411"/>
      <c r="P90" s="411"/>
      <c r="Q90" s="412"/>
      <c r="R90" s="414"/>
      <c r="S90" s="411"/>
      <c r="T90" s="411"/>
      <c r="U90" s="412"/>
      <c r="V90" s="410"/>
      <c r="W90" s="411"/>
      <c r="X90" s="411"/>
      <c r="Y90" s="411"/>
      <c r="Z90" s="412"/>
      <c r="AA90" s="414"/>
      <c r="AB90" s="411"/>
      <c r="AC90" s="411"/>
      <c r="AD90" s="412"/>
      <c r="AE90" s="414"/>
      <c r="AF90" s="411"/>
      <c r="AG90" s="411"/>
      <c r="AH90" s="412"/>
      <c r="AI90" s="414"/>
      <c r="AJ90" s="411"/>
      <c r="AK90" s="415"/>
      <c r="AL90" s="411"/>
      <c r="AM90" s="412"/>
      <c r="AN90" s="414"/>
      <c r="AO90" s="411"/>
      <c r="AP90" s="411"/>
      <c r="AQ90" s="412"/>
      <c r="AR90" s="414"/>
      <c r="AS90" s="411"/>
      <c r="AT90" s="411"/>
      <c r="AU90" s="411"/>
      <c r="AV90" s="412"/>
      <c r="AW90" s="414"/>
      <c r="AX90" s="411"/>
      <c r="AY90" s="411"/>
      <c r="AZ90" s="412"/>
      <c r="BA90" s="414"/>
      <c r="BB90" s="411"/>
      <c r="BC90" s="411"/>
      <c r="BD90" s="412"/>
      <c r="BE90" s="414"/>
      <c r="BF90" s="416"/>
      <c r="BG90" s="416"/>
      <c r="BH90" s="411"/>
      <c r="BI90" s="412"/>
      <c r="BJ90" s="413"/>
      <c r="BK90" s="415"/>
      <c r="BL90" s="411"/>
      <c r="BM90" s="416"/>
      <c r="BN90" s="414"/>
      <c r="BO90" s="411"/>
      <c r="BP90" s="411"/>
      <c r="BQ90" s="412"/>
      <c r="BR90" s="413"/>
      <c r="BS90" s="411"/>
      <c r="BT90" s="411"/>
      <c r="BU90" s="411"/>
      <c r="BV90" s="416"/>
      <c r="BW90" s="414"/>
      <c r="BX90" s="411"/>
      <c r="BY90" s="411"/>
      <c r="BZ90" s="412"/>
      <c r="CA90" s="413"/>
      <c r="CB90" s="411"/>
      <c r="CC90" s="411"/>
      <c r="CD90" s="412"/>
      <c r="CE90" s="417"/>
      <c r="CF90" s="413"/>
      <c r="CG90" s="418"/>
      <c r="CH90" s="418"/>
      <c r="CI90" s="419"/>
      <c r="CJ90" s="414"/>
      <c r="CK90" s="418"/>
      <c r="CL90" s="418"/>
      <c r="CM90" s="420"/>
      <c r="CR90" s="394"/>
      <c r="CV90" s="395"/>
      <c r="CW90" s="394"/>
      <c r="CZ90" s="403"/>
      <c r="DA90" s="394"/>
      <c r="DC90" s="519"/>
      <c r="DE90" s="394"/>
      <c r="DJ90" s="394"/>
      <c r="DK90" s="395"/>
      <c r="DM90" s="403"/>
      <c r="DN90" s="394"/>
      <c r="DS90" s="394"/>
      <c r="EA90" s="394"/>
      <c r="EE90" s="395"/>
      <c r="EF90" s="394"/>
      <c r="EJ90" s="394"/>
      <c r="EN90" s="394"/>
      <c r="ER90" s="403"/>
      <c r="EV90" s="395"/>
      <c r="EW90" s="394"/>
      <c r="EZ90" s="403"/>
      <c r="FF90" s="394"/>
      <c r="FI90" s="403"/>
      <c r="FK90" s="395"/>
      <c r="FN90" s="394"/>
      <c r="FR90" s="403"/>
      <c r="FW90" s="394"/>
      <c r="FZ90" s="403"/>
      <c r="GA90" s="394"/>
      <c r="GE90" s="427"/>
      <c r="GJ90" s="394"/>
      <c r="GM90" s="403"/>
      <c r="GS90" s="394"/>
      <c r="GV90" s="403"/>
      <c r="HA90" s="394"/>
      <c r="HE90" s="403"/>
      <c r="HJ90" s="394"/>
      <c r="HM90" s="403"/>
      <c r="HS90" s="394"/>
      <c r="HV90" s="403"/>
      <c r="IA90" s="394"/>
      <c r="IF90" s="394"/>
      <c r="II90" s="403"/>
      <c r="IN90" s="394"/>
      <c r="IR90" s="403"/>
      <c r="IW90" s="394"/>
      <c r="IZ90" s="403"/>
      <c r="JF90" s="394"/>
      <c r="JI90" s="403"/>
      <c r="JN90" s="394"/>
      <c r="JR90" s="403"/>
      <c r="JW90" s="394"/>
      <c r="JZ90" s="403"/>
    </row>
    <row r="91" spans="1:286" s="460" customFormat="1" ht="21" customHeight="1" thickBot="1">
      <c r="A91" s="334"/>
      <c r="B91" s="404"/>
      <c r="C91" s="540"/>
      <c r="D91" s="478"/>
      <c r="E91" s="479"/>
      <c r="F91" s="480"/>
      <c r="G91" s="480"/>
      <c r="H91" s="480"/>
      <c r="I91" s="481"/>
      <c r="J91" s="482"/>
      <c r="K91" s="480"/>
      <c r="L91" s="480"/>
      <c r="M91" s="481"/>
      <c r="N91" s="483"/>
      <c r="O91" s="480"/>
      <c r="P91" s="480"/>
      <c r="Q91" s="481"/>
      <c r="R91" s="483"/>
      <c r="S91" s="480"/>
      <c r="T91" s="480"/>
      <c r="U91" s="481"/>
      <c r="V91" s="479"/>
      <c r="W91" s="480"/>
      <c r="X91" s="480"/>
      <c r="Y91" s="480"/>
      <c r="Z91" s="481"/>
      <c r="AA91" s="483"/>
      <c r="AB91" s="480"/>
      <c r="AC91" s="480"/>
      <c r="AD91" s="481"/>
      <c r="AE91" s="483"/>
      <c r="AF91" s="480"/>
      <c r="AG91" s="480"/>
      <c r="AH91" s="481"/>
      <c r="AI91" s="483"/>
      <c r="AJ91" s="480"/>
      <c r="AK91" s="484"/>
      <c r="AL91" s="480"/>
      <c r="AM91" s="481"/>
      <c r="AN91" s="483"/>
      <c r="AO91" s="480"/>
      <c r="AP91" s="480"/>
      <c r="AQ91" s="481"/>
      <c r="AR91" s="483"/>
      <c r="AS91" s="480"/>
      <c r="AT91" s="480"/>
      <c r="AU91" s="480"/>
      <c r="AV91" s="481"/>
      <c r="AW91" s="483"/>
      <c r="AX91" s="480"/>
      <c r="AY91" s="480"/>
      <c r="AZ91" s="481"/>
      <c r="BA91" s="483"/>
      <c r="BB91" s="480"/>
      <c r="BC91" s="480"/>
      <c r="BD91" s="481"/>
      <c r="BE91" s="483"/>
      <c r="BF91" s="485"/>
      <c r="BG91" s="485"/>
      <c r="BH91" s="480"/>
      <c r="BI91" s="481"/>
      <c r="BJ91" s="482"/>
      <c r="BK91" s="484"/>
      <c r="BL91" s="480"/>
      <c r="BM91" s="485"/>
      <c r="BN91" s="483"/>
      <c r="BO91" s="480"/>
      <c r="BP91" s="480"/>
      <c r="BQ91" s="481"/>
      <c r="BR91" s="482"/>
      <c r="BS91" s="480"/>
      <c r="BT91" s="480"/>
      <c r="BU91" s="480"/>
      <c r="BV91" s="485"/>
      <c r="BW91" s="483"/>
      <c r="BX91" s="480"/>
      <c r="BY91" s="480"/>
      <c r="BZ91" s="481"/>
      <c r="CA91" s="482"/>
      <c r="CB91" s="480"/>
      <c r="CC91" s="480"/>
      <c r="CD91" s="481"/>
      <c r="CE91" s="486"/>
      <c r="CF91" s="482"/>
      <c r="CG91" s="487"/>
      <c r="CH91" s="487"/>
      <c r="CI91" s="488"/>
      <c r="CJ91" s="483"/>
      <c r="CK91" s="487"/>
      <c r="CL91" s="487"/>
      <c r="CM91" s="490"/>
      <c r="CR91" s="461"/>
      <c r="CV91" s="462"/>
      <c r="CW91" s="461"/>
      <c r="CZ91" s="463"/>
      <c r="DA91" s="461"/>
      <c r="DC91" s="502"/>
      <c r="DE91" s="461"/>
      <c r="DJ91" s="461"/>
      <c r="DK91" s="462"/>
      <c r="DM91" s="463"/>
      <c r="DN91" s="461"/>
      <c r="DS91" s="461"/>
      <c r="EA91" s="461"/>
      <c r="EE91" s="462"/>
      <c r="EF91" s="461"/>
      <c r="EJ91" s="461"/>
      <c r="EN91" s="461"/>
      <c r="ER91" s="463"/>
      <c r="EV91" s="462"/>
      <c r="EW91" s="461"/>
      <c r="EZ91" s="463"/>
      <c r="FF91" s="461"/>
      <c r="FI91" s="463"/>
      <c r="FK91" s="462"/>
      <c r="FN91" s="461"/>
      <c r="FR91" s="463"/>
      <c r="FW91" s="461"/>
      <c r="FZ91" s="463"/>
      <c r="GA91" s="461"/>
      <c r="GE91" s="466"/>
      <c r="GJ91" s="461"/>
      <c r="GM91" s="463"/>
      <c r="GS91" s="461"/>
      <c r="GV91" s="463"/>
      <c r="HA91" s="461"/>
      <c r="HE91" s="463"/>
      <c r="HJ91" s="461"/>
      <c r="HM91" s="463"/>
      <c r="HS91" s="461"/>
      <c r="HV91" s="463"/>
      <c r="IA91" s="461"/>
      <c r="IF91" s="461"/>
      <c r="II91" s="463"/>
      <c r="IN91" s="461"/>
      <c r="IR91" s="463"/>
      <c r="IW91" s="461"/>
      <c r="IZ91" s="463"/>
      <c r="JF91" s="461"/>
      <c r="JI91" s="463"/>
      <c r="JN91" s="461"/>
      <c r="JR91" s="463"/>
      <c r="JW91" s="461"/>
      <c r="JZ91" s="463"/>
    </row>
    <row r="92" spans="1:286" ht="21" customHeight="1" thickTop="1">
      <c r="B92" s="404"/>
      <c r="C92" s="541"/>
      <c r="D92" s="409"/>
      <c r="E92" s="410"/>
      <c r="F92" s="411"/>
      <c r="G92" s="411"/>
      <c r="H92" s="411"/>
      <c r="I92" s="412"/>
      <c r="J92" s="413"/>
      <c r="K92" s="411"/>
      <c r="L92" s="411"/>
      <c r="M92" s="412"/>
      <c r="N92" s="414"/>
      <c r="O92" s="411"/>
      <c r="P92" s="411"/>
      <c r="Q92" s="412"/>
      <c r="R92" s="414"/>
      <c r="S92" s="411"/>
      <c r="T92" s="411"/>
      <c r="U92" s="412"/>
      <c r="V92" s="410"/>
      <c r="W92" s="411"/>
      <c r="X92" s="411"/>
      <c r="Y92" s="411"/>
      <c r="Z92" s="412"/>
      <c r="AA92" s="414"/>
      <c r="AB92" s="411"/>
      <c r="AC92" s="411"/>
      <c r="AD92" s="412"/>
      <c r="AE92" s="414"/>
      <c r="AF92" s="411"/>
      <c r="AG92" s="411"/>
      <c r="AH92" s="412"/>
      <c r="AI92" s="414"/>
      <c r="AJ92" s="411"/>
      <c r="AK92" s="415"/>
      <c r="AL92" s="411"/>
      <c r="AM92" s="412"/>
      <c r="AN92" s="414"/>
      <c r="AO92" s="411"/>
      <c r="AP92" s="411"/>
      <c r="AQ92" s="412"/>
      <c r="AR92" s="414"/>
      <c r="AS92" s="411"/>
      <c r="AT92" s="411"/>
      <c r="AU92" s="411"/>
      <c r="AV92" s="412"/>
      <c r="AW92" s="414"/>
      <c r="AX92" s="411"/>
      <c r="AY92" s="411"/>
      <c r="AZ92" s="412"/>
      <c r="BA92" s="414"/>
      <c r="BB92" s="411"/>
      <c r="BC92" s="411"/>
      <c r="BD92" s="412"/>
      <c r="BE92" s="414"/>
      <c r="BF92" s="416"/>
      <c r="BG92" s="416"/>
      <c r="BH92" s="411"/>
      <c r="BI92" s="412"/>
      <c r="BJ92" s="413"/>
      <c r="BK92" s="415"/>
      <c r="BL92" s="411"/>
      <c r="BM92" s="416"/>
      <c r="BN92" s="414"/>
      <c r="BO92" s="411"/>
      <c r="BP92" s="411"/>
      <c r="BQ92" s="412"/>
      <c r="BR92" s="413"/>
      <c r="BS92" s="411"/>
      <c r="BT92" s="411"/>
      <c r="BU92" s="411"/>
      <c r="BV92" s="416"/>
      <c r="BW92" s="414"/>
      <c r="BX92" s="411"/>
      <c r="BY92" s="411"/>
      <c r="BZ92" s="412"/>
      <c r="CA92" s="413"/>
      <c r="CB92" s="411"/>
      <c r="CC92" s="411"/>
      <c r="CD92" s="412"/>
      <c r="CE92" s="417"/>
      <c r="CF92" s="413"/>
      <c r="CG92" s="418"/>
      <c r="CH92" s="418"/>
      <c r="CI92" s="419"/>
      <c r="CJ92" s="414"/>
      <c r="CK92" s="418"/>
      <c r="CL92" s="418"/>
      <c r="CM92" s="420"/>
      <c r="CR92" s="394"/>
      <c r="CV92" s="395"/>
      <c r="CW92" s="394"/>
      <c r="CZ92" s="403"/>
      <c r="DA92" s="394"/>
      <c r="DC92" s="519"/>
      <c r="DE92" s="394"/>
      <c r="DJ92" s="394"/>
      <c r="DK92" s="395"/>
      <c r="DM92" s="403"/>
      <c r="DN92" s="394"/>
      <c r="DS92" s="394"/>
      <c r="EA92" s="394"/>
      <c r="EE92" s="395"/>
      <c r="EF92" s="394"/>
      <c r="EJ92" s="394"/>
      <c r="EN92" s="394"/>
      <c r="ER92" s="403"/>
      <c r="EV92" s="395"/>
      <c r="EW92" s="394"/>
      <c r="EZ92" s="403"/>
      <c r="FF92" s="394"/>
      <c r="FI92" s="403"/>
      <c r="FK92" s="395"/>
      <c r="FN92" s="394"/>
      <c r="FR92" s="403"/>
      <c r="FW92" s="394"/>
      <c r="FZ92" s="403"/>
      <c r="GA92" s="394"/>
      <c r="GE92" s="427"/>
      <c r="GJ92" s="394"/>
      <c r="GM92" s="403"/>
      <c r="GS92" s="394"/>
      <c r="GV92" s="403"/>
      <c r="HA92" s="394"/>
      <c r="HE92" s="403"/>
      <c r="HJ92" s="394"/>
      <c r="HM92" s="403"/>
      <c r="HS92" s="394"/>
      <c r="HV92" s="403"/>
      <c r="IA92" s="394"/>
      <c r="IF92" s="394"/>
      <c r="II92" s="403"/>
      <c r="IN92" s="394"/>
      <c r="IR92" s="403"/>
      <c r="IW92" s="394"/>
      <c r="IZ92" s="403"/>
      <c r="JF92" s="394"/>
      <c r="JI92" s="403"/>
      <c r="JN92" s="394"/>
      <c r="JR92" s="403"/>
      <c r="JW92" s="394"/>
      <c r="JZ92" s="403"/>
    </row>
    <row r="93" spans="1:286" ht="21" customHeight="1">
      <c r="B93" s="404"/>
      <c r="C93" s="541" t="s">
        <v>1500</v>
      </c>
      <c r="D93" s="409"/>
      <c r="E93" s="410"/>
      <c r="F93" s="411"/>
      <c r="G93" s="411"/>
      <c r="H93" s="411"/>
      <c r="I93" s="412"/>
      <c r="J93" s="413"/>
      <c r="K93" s="411"/>
      <c r="L93" s="411"/>
      <c r="M93" s="412"/>
      <c r="N93" s="414"/>
      <c r="O93" s="411"/>
      <c r="P93" s="411"/>
      <c r="Q93" s="412"/>
      <c r="R93" s="414"/>
      <c r="S93" s="411"/>
      <c r="T93" s="411"/>
      <c r="U93" s="412"/>
      <c r="V93" s="410"/>
      <c r="W93" s="411"/>
      <c r="X93" s="411"/>
      <c r="Y93" s="411"/>
      <c r="Z93" s="412"/>
      <c r="AA93" s="414"/>
      <c r="AB93" s="411"/>
      <c r="AC93" s="411"/>
      <c r="AD93" s="412"/>
      <c r="AE93" s="414"/>
      <c r="AF93" s="411"/>
      <c r="AG93" s="411"/>
      <c r="AH93" s="412"/>
      <c r="AI93" s="414"/>
      <c r="AJ93" s="411"/>
      <c r="AK93" s="415"/>
      <c r="AL93" s="411"/>
      <c r="AM93" s="412"/>
      <c r="AN93" s="414"/>
      <c r="AO93" s="411"/>
      <c r="AP93" s="411"/>
      <c r="AQ93" s="412"/>
      <c r="AR93" s="414"/>
      <c r="AS93" s="411"/>
      <c r="AT93" s="411"/>
      <c r="AU93" s="411"/>
      <c r="AV93" s="412"/>
      <c r="AW93" s="414"/>
      <c r="AX93" s="411"/>
      <c r="AY93" s="411"/>
      <c r="AZ93" s="412"/>
      <c r="BA93" s="414"/>
      <c r="BB93" s="411"/>
      <c r="BC93" s="411"/>
      <c r="BD93" s="412"/>
      <c r="BE93" s="414"/>
      <c r="BF93" s="416"/>
      <c r="BG93" s="416"/>
      <c r="BH93" s="411"/>
      <c r="BI93" s="412"/>
      <c r="BJ93" s="413"/>
      <c r="BK93" s="415"/>
      <c r="BL93" s="411"/>
      <c r="BM93" s="416"/>
      <c r="BN93" s="414"/>
      <c r="BO93" s="411"/>
      <c r="BP93" s="411"/>
      <c r="BQ93" s="412"/>
      <c r="BR93" s="413"/>
      <c r="BS93" s="411"/>
      <c r="BT93" s="411"/>
      <c r="BU93" s="411"/>
      <c r="BV93" s="416"/>
      <c r="BW93" s="414"/>
      <c r="BX93" s="411"/>
      <c r="BY93" s="411"/>
      <c r="BZ93" s="412"/>
      <c r="CA93" s="413"/>
      <c r="CB93" s="411"/>
      <c r="CC93" s="411"/>
      <c r="CD93" s="412"/>
      <c r="CE93" s="417"/>
      <c r="CF93" s="413"/>
      <c r="CG93" s="418"/>
      <c r="CH93" s="418"/>
      <c r="CI93" s="419"/>
      <c r="CJ93" s="414"/>
      <c r="CK93" s="418"/>
      <c r="CL93" s="418"/>
      <c r="CM93" s="420"/>
      <c r="CR93" s="394"/>
      <c r="CV93" s="395"/>
      <c r="CW93" s="394"/>
      <c r="CZ93" s="403"/>
      <c r="DA93" s="394"/>
      <c r="DC93" s="519"/>
      <c r="DE93" s="394"/>
      <c r="DJ93" s="394"/>
      <c r="DK93" s="395"/>
      <c r="DM93" s="403"/>
      <c r="DN93" s="394"/>
      <c r="DS93" s="394"/>
      <c r="EA93" s="394"/>
      <c r="EE93" s="395"/>
      <c r="EF93" s="394"/>
      <c r="EJ93" s="394"/>
      <c r="EN93" s="394"/>
      <c r="ER93" s="403"/>
      <c r="EV93" s="395"/>
      <c r="EW93" s="394"/>
      <c r="EZ93" s="403"/>
      <c r="FF93" s="394"/>
      <c r="FI93" s="403"/>
      <c r="FK93" s="395"/>
      <c r="FN93" s="394"/>
      <c r="FR93" s="403"/>
      <c r="FW93" s="394"/>
      <c r="FZ93" s="403"/>
      <c r="GA93" s="394"/>
      <c r="GE93" s="427"/>
      <c r="GJ93" s="394"/>
      <c r="GM93" s="403"/>
      <c r="GS93" s="394"/>
      <c r="GV93" s="403"/>
      <c r="HA93" s="394"/>
      <c r="HE93" s="403"/>
      <c r="HJ93" s="394"/>
      <c r="HM93" s="403"/>
      <c r="HS93" s="394"/>
      <c r="HV93" s="403"/>
      <c r="IA93" s="394"/>
      <c r="IF93" s="394"/>
      <c r="II93" s="403"/>
      <c r="IN93" s="394"/>
      <c r="IR93" s="403"/>
      <c r="IW93" s="394"/>
      <c r="IZ93" s="403"/>
      <c r="JF93" s="394"/>
      <c r="JI93" s="403"/>
      <c r="JN93" s="394"/>
      <c r="JR93" s="403"/>
      <c r="JW93" s="394"/>
      <c r="JZ93" s="403"/>
    </row>
    <row r="94" spans="1:286" ht="21" customHeight="1">
      <c r="B94" s="404"/>
      <c r="C94" s="518" t="s">
        <v>1501</v>
      </c>
      <c r="D94" s="548"/>
      <c r="E94" s="549"/>
      <c r="F94" s="550"/>
      <c r="G94" s="550"/>
      <c r="H94" s="550"/>
      <c r="I94" s="551"/>
      <c r="J94" s="552"/>
      <c r="K94" s="550"/>
      <c r="L94" s="550"/>
      <c r="M94" s="551"/>
      <c r="N94" s="553"/>
      <c r="O94" s="550"/>
      <c r="P94" s="550"/>
      <c r="Q94" s="551"/>
      <c r="R94" s="553"/>
      <c r="S94" s="550"/>
      <c r="T94" s="550"/>
      <c r="U94" s="551"/>
      <c r="V94" s="549"/>
      <c r="W94" s="550"/>
      <c r="X94" s="550"/>
      <c r="Y94" s="550"/>
      <c r="Z94" s="551"/>
      <c r="AA94" s="553"/>
      <c r="AB94" s="550"/>
      <c r="AC94" s="550"/>
      <c r="AD94" s="551"/>
      <c r="AE94" s="553"/>
      <c r="AF94" s="550"/>
      <c r="AG94" s="550"/>
      <c r="AH94" s="551"/>
      <c r="AI94" s="553"/>
      <c r="AJ94" s="550"/>
      <c r="AK94" s="554"/>
      <c r="AL94" s="550"/>
      <c r="AM94" s="551"/>
      <c r="AN94" s="553"/>
      <c r="AO94" s="550"/>
      <c r="AP94" s="550"/>
      <c r="AQ94" s="551"/>
      <c r="AR94" s="553"/>
      <c r="AS94" s="550"/>
      <c r="AT94" s="550"/>
      <c r="AU94" s="550"/>
      <c r="AV94" s="551"/>
      <c r="AW94" s="553"/>
      <c r="AX94" s="550"/>
      <c r="AY94" s="550"/>
      <c r="AZ94" s="551"/>
      <c r="BA94" s="553"/>
      <c r="BB94" s="550"/>
      <c r="BC94" s="550"/>
      <c r="BD94" s="551"/>
      <c r="BE94" s="553"/>
      <c r="BF94" s="555"/>
      <c r="BG94" s="555"/>
      <c r="BH94" s="550"/>
      <c r="BI94" s="551"/>
      <c r="BJ94" s="552"/>
      <c r="BK94" s="554"/>
      <c r="BL94" s="550"/>
      <c r="BM94" s="555"/>
      <c r="BN94" s="553"/>
      <c r="BO94" s="550"/>
      <c r="BP94" s="550"/>
      <c r="BQ94" s="551"/>
      <c r="BR94" s="552"/>
      <c r="BS94" s="550"/>
      <c r="BT94" s="550"/>
      <c r="BU94" s="550"/>
      <c r="BV94" s="555"/>
      <c r="BW94" s="553"/>
      <c r="BX94" s="550"/>
      <c r="BY94" s="550"/>
      <c r="BZ94" s="551"/>
      <c r="CA94" s="552"/>
      <c r="CB94" s="550"/>
      <c r="CC94" s="550"/>
      <c r="CD94" s="551"/>
      <c r="CE94" s="556"/>
      <c r="CF94" s="552"/>
      <c r="CG94" s="557"/>
      <c r="CH94" s="557"/>
      <c r="CI94" s="558"/>
      <c r="CJ94" s="553"/>
      <c r="CK94" s="557"/>
      <c r="CL94" s="557"/>
      <c r="CM94" s="559"/>
      <c r="CN94" s="542"/>
      <c r="CO94" s="542"/>
      <c r="CP94" s="542"/>
      <c r="CQ94" s="542"/>
      <c r="CR94" s="543"/>
      <c r="CS94" s="542"/>
      <c r="CT94" s="542"/>
      <c r="CU94" s="542"/>
      <c r="CV94" s="560"/>
      <c r="CW94" s="543"/>
      <c r="CX94" s="542"/>
      <c r="CY94" s="542"/>
      <c r="CZ94" s="544"/>
      <c r="DA94" s="543"/>
      <c r="DB94" s="542"/>
      <c r="DC94" s="561"/>
      <c r="DD94" s="542"/>
      <c r="DE94" s="543"/>
      <c r="DF94" s="542"/>
      <c r="DG94" s="542"/>
      <c r="DH94" s="542"/>
      <c r="DI94" s="542"/>
      <c r="DJ94" s="543"/>
      <c r="DK94" s="560"/>
      <c r="DL94" s="542"/>
      <c r="DM94" s="544"/>
      <c r="DN94" s="543"/>
      <c r="DO94" s="542"/>
      <c r="DP94" s="542"/>
      <c r="DQ94" s="542"/>
      <c r="DR94" s="542"/>
      <c r="DS94" s="543"/>
      <c r="DT94" s="542"/>
      <c r="DU94" s="542"/>
      <c r="DV94" s="542"/>
      <c r="DW94" s="542"/>
      <c r="DX94" s="542"/>
      <c r="DY94" s="542"/>
      <c r="DZ94" s="542"/>
      <c r="EA94" s="543"/>
      <c r="EB94" s="542"/>
      <c r="EC94" s="542"/>
      <c r="ED94" s="542"/>
      <c r="EE94" s="560"/>
      <c r="EF94" s="543"/>
      <c r="EG94" s="542"/>
      <c r="EH94" s="542"/>
      <c r="EI94" s="542"/>
      <c r="EJ94" s="543"/>
      <c r="EK94" s="542"/>
      <c r="EL94" s="542"/>
      <c r="EM94" s="542"/>
      <c r="EN94" s="543"/>
      <c r="EO94" s="542"/>
      <c r="EP94" s="542"/>
      <c r="EQ94" s="542"/>
      <c r="ER94" s="544"/>
      <c r="ES94" s="542"/>
      <c r="ET94" s="542"/>
      <c r="EU94" s="542"/>
      <c r="EV94" s="560"/>
      <c r="EW94" s="543"/>
      <c r="EX94" s="542"/>
      <c r="EY94" s="542"/>
      <c r="EZ94" s="544"/>
      <c r="FA94" s="542"/>
      <c r="FB94" s="542"/>
      <c r="FC94" s="542"/>
      <c r="FD94" s="542"/>
      <c r="FE94" s="542"/>
      <c r="FF94" s="543"/>
      <c r="FG94" s="542"/>
      <c r="FH94" s="542"/>
      <c r="FI94" s="544"/>
      <c r="FJ94" s="542"/>
      <c r="FK94" s="560"/>
      <c r="FL94" s="542"/>
      <c r="FM94" s="542"/>
      <c r="FN94" s="543"/>
      <c r="FO94" s="542"/>
      <c r="FP94" s="542"/>
      <c r="FQ94" s="542"/>
      <c r="FR94" s="544"/>
      <c r="FS94" s="542"/>
      <c r="FT94" s="542"/>
      <c r="FU94" s="542"/>
      <c r="FV94" s="542"/>
      <c r="FW94" s="543"/>
      <c r="FX94" s="542"/>
      <c r="FY94" s="542"/>
      <c r="FZ94" s="544"/>
      <c r="GA94" s="543"/>
      <c r="GB94" s="542"/>
      <c r="GC94" s="542"/>
      <c r="GD94" s="542"/>
      <c r="GE94" s="545"/>
      <c r="GF94" s="542"/>
      <c r="GG94" s="542"/>
      <c r="GH94" s="542"/>
      <c r="GI94" s="542"/>
      <c r="GJ94" s="543"/>
      <c r="GK94" s="542"/>
      <c r="GL94" s="542"/>
      <c r="GM94" s="544"/>
      <c r="GN94" s="542"/>
      <c r="GO94" s="542"/>
      <c r="GP94" s="542"/>
      <c r="GQ94" s="542"/>
      <c r="GR94" s="542"/>
      <c r="GS94" s="543"/>
      <c r="GV94" s="403"/>
      <c r="HA94" s="394"/>
      <c r="HE94" s="403"/>
      <c r="HJ94" s="394"/>
      <c r="HM94" s="403"/>
      <c r="HS94" s="394"/>
      <c r="HV94" s="403"/>
      <c r="IA94" s="394"/>
      <c r="IF94" s="394"/>
      <c r="II94" s="403"/>
      <c r="IN94" s="394"/>
      <c r="IR94" s="403"/>
      <c r="IW94" s="394"/>
      <c r="IZ94" s="403"/>
      <c r="JF94" s="394"/>
      <c r="JI94" s="403"/>
      <c r="JN94" s="394"/>
      <c r="JR94" s="403"/>
      <c r="JW94" s="394"/>
      <c r="JZ94" s="403"/>
    </row>
    <row r="95" spans="1:286" ht="21" customHeight="1">
      <c r="B95" s="404"/>
      <c r="C95" s="541" t="s">
        <v>1502</v>
      </c>
      <c r="D95" s="409"/>
      <c r="E95" s="410"/>
      <c r="F95" s="411"/>
      <c r="G95" s="411"/>
      <c r="H95" s="411"/>
      <c r="I95" s="412"/>
      <c r="J95" s="413"/>
      <c r="K95" s="411"/>
      <c r="L95" s="411"/>
      <c r="M95" s="412"/>
      <c r="N95" s="414"/>
      <c r="O95" s="411"/>
      <c r="P95" s="411"/>
      <c r="Q95" s="412"/>
      <c r="R95" s="414"/>
      <c r="S95" s="411"/>
      <c r="T95" s="411"/>
      <c r="U95" s="412"/>
      <c r="V95" s="410"/>
      <c r="W95" s="411"/>
      <c r="X95" s="411"/>
      <c r="Y95" s="411"/>
      <c r="Z95" s="412"/>
      <c r="AA95" s="414"/>
      <c r="AB95" s="411"/>
      <c r="AC95" s="411"/>
      <c r="AD95" s="412"/>
      <c r="AE95" s="414"/>
      <c r="AF95" s="411"/>
      <c r="AG95" s="411"/>
      <c r="AH95" s="412"/>
      <c r="AI95" s="414"/>
      <c r="AJ95" s="411"/>
      <c r="AK95" s="415"/>
      <c r="AL95" s="411"/>
      <c r="AM95" s="412"/>
      <c r="AN95" s="414"/>
      <c r="AO95" s="411"/>
      <c r="AP95" s="411"/>
      <c r="AQ95" s="412"/>
      <c r="AR95" s="414"/>
      <c r="AS95" s="411"/>
      <c r="AT95" s="411"/>
      <c r="AU95" s="411"/>
      <c r="AV95" s="412"/>
      <c r="AW95" s="414"/>
      <c r="AX95" s="411"/>
      <c r="AY95" s="411"/>
      <c r="AZ95" s="412"/>
      <c r="BA95" s="414"/>
      <c r="BB95" s="411"/>
      <c r="BC95" s="411"/>
      <c r="BD95" s="412"/>
      <c r="BE95" s="414"/>
      <c r="BF95" s="416"/>
      <c r="BG95" s="416"/>
      <c r="BH95" s="411"/>
      <c r="BI95" s="412"/>
      <c r="BJ95" s="413"/>
      <c r="BK95" s="415"/>
      <c r="BL95" s="411"/>
      <c r="BM95" s="416"/>
      <c r="BN95" s="414"/>
      <c r="BO95" s="411"/>
      <c r="BP95" s="411"/>
      <c r="BQ95" s="412"/>
      <c r="BR95" s="413"/>
      <c r="BS95" s="411"/>
      <c r="BT95" s="411"/>
      <c r="BU95" s="411"/>
      <c r="BV95" s="416"/>
      <c r="BW95" s="414"/>
      <c r="BX95" s="411"/>
      <c r="BY95" s="411"/>
      <c r="BZ95" s="412"/>
      <c r="CA95" s="413"/>
      <c r="CB95" s="411"/>
      <c r="CC95" s="411"/>
      <c r="CD95" s="412"/>
      <c r="CE95" s="417"/>
      <c r="CF95" s="413"/>
      <c r="CG95" s="418"/>
      <c r="CH95" s="418"/>
      <c r="CI95" s="419"/>
      <c r="CJ95" s="414"/>
      <c r="CK95" s="418"/>
      <c r="CL95" s="418"/>
      <c r="CM95" s="420"/>
      <c r="CR95" s="394"/>
      <c r="CV95" s="395"/>
      <c r="CW95" s="394"/>
      <c r="CZ95" s="403"/>
      <c r="DA95" s="394"/>
      <c r="DC95" s="519"/>
      <c r="DE95" s="394"/>
      <c r="DJ95" s="394"/>
      <c r="DK95" s="395"/>
      <c r="DM95" s="403"/>
      <c r="DN95" s="394"/>
      <c r="DS95" s="394"/>
      <c r="EA95" s="394"/>
      <c r="EE95" s="395"/>
      <c r="EF95" s="394"/>
      <c r="EJ95" s="394"/>
      <c r="EN95" s="394"/>
      <c r="ER95" s="403"/>
      <c r="EV95" s="395"/>
      <c r="EW95" s="394"/>
      <c r="EZ95" s="403"/>
      <c r="FF95" s="394"/>
      <c r="FI95" s="403"/>
      <c r="FK95" s="395"/>
      <c r="FN95" s="394"/>
      <c r="FR95" s="403"/>
      <c r="FW95" s="394"/>
      <c r="FZ95" s="403"/>
      <c r="GA95" s="394"/>
      <c r="GE95" s="427"/>
      <c r="GJ95" s="394"/>
      <c r="GM95" s="403"/>
      <c r="GS95" s="394"/>
      <c r="GV95" s="403"/>
      <c r="HA95" s="394"/>
      <c r="HE95" s="403"/>
      <c r="HJ95" s="394"/>
      <c r="HM95" s="403"/>
      <c r="HS95" s="394"/>
      <c r="HV95" s="403"/>
      <c r="IA95" s="394"/>
      <c r="IF95" s="394"/>
      <c r="II95" s="403"/>
      <c r="IN95" s="394"/>
      <c r="IR95" s="403"/>
      <c r="IW95" s="394"/>
      <c r="IZ95" s="403"/>
      <c r="JF95" s="394"/>
      <c r="JI95" s="403"/>
      <c r="JN95" s="394"/>
      <c r="JR95" s="403"/>
      <c r="JW95" s="394"/>
      <c r="JZ95" s="403"/>
    </row>
    <row r="96" spans="1:286" ht="21" customHeight="1">
      <c r="B96" s="404"/>
      <c r="C96" s="541" t="s">
        <v>1503</v>
      </c>
      <c r="D96" s="409"/>
      <c r="E96" s="410"/>
      <c r="F96" s="411"/>
      <c r="G96" s="411"/>
      <c r="H96" s="411"/>
      <c r="I96" s="412"/>
      <c r="J96" s="413"/>
      <c r="K96" s="411"/>
      <c r="L96" s="411"/>
      <c r="M96" s="412"/>
      <c r="N96" s="414"/>
      <c r="O96" s="411"/>
      <c r="P96" s="411"/>
      <c r="Q96" s="412"/>
      <c r="R96" s="414"/>
      <c r="S96" s="411"/>
      <c r="T96" s="411"/>
      <c r="U96" s="412"/>
      <c r="V96" s="410"/>
      <c r="W96" s="411"/>
      <c r="X96" s="411"/>
      <c r="Y96" s="411"/>
      <c r="Z96" s="412"/>
      <c r="AA96" s="414"/>
      <c r="AB96" s="411"/>
      <c r="AC96" s="411"/>
      <c r="AD96" s="412"/>
      <c r="AE96" s="414"/>
      <c r="AF96" s="411"/>
      <c r="AG96" s="411"/>
      <c r="AH96" s="412"/>
      <c r="AI96" s="414"/>
      <c r="AJ96" s="411"/>
      <c r="AK96" s="415"/>
      <c r="AL96" s="411"/>
      <c r="AM96" s="412"/>
      <c r="AN96" s="414"/>
      <c r="AO96" s="411"/>
      <c r="AP96" s="411"/>
      <c r="AQ96" s="412"/>
      <c r="AR96" s="414"/>
      <c r="AS96" s="411"/>
      <c r="AT96" s="411"/>
      <c r="AU96" s="411"/>
      <c r="AV96" s="412"/>
      <c r="AW96" s="414"/>
      <c r="AX96" s="411"/>
      <c r="AY96" s="411"/>
      <c r="AZ96" s="412"/>
      <c r="BA96" s="414"/>
      <c r="BB96" s="411"/>
      <c r="BC96" s="411"/>
      <c r="BD96" s="412"/>
      <c r="BE96" s="414"/>
      <c r="BF96" s="416"/>
      <c r="BG96" s="416"/>
      <c r="BH96" s="411"/>
      <c r="BI96" s="412"/>
      <c r="BJ96" s="413"/>
      <c r="BK96" s="415"/>
      <c r="BL96" s="411"/>
      <c r="BM96" s="416"/>
      <c r="BN96" s="414"/>
      <c r="BO96" s="411"/>
      <c r="BP96" s="411"/>
      <c r="BQ96" s="412"/>
      <c r="BR96" s="413"/>
      <c r="BS96" s="411"/>
      <c r="BT96" s="411"/>
      <c r="BU96" s="411"/>
      <c r="BV96" s="416"/>
      <c r="BW96" s="414"/>
      <c r="BX96" s="411"/>
      <c r="BY96" s="411"/>
      <c r="BZ96" s="412"/>
      <c r="CA96" s="413"/>
      <c r="CB96" s="411"/>
      <c r="CC96" s="411"/>
      <c r="CD96" s="412"/>
      <c r="CE96" s="417"/>
      <c r="CF96" s="413"/>
      <c r="CG96" s="418"/>
      <c r="CH96" s="418"/>
      <c r="CI96" s="419"/>
      <c r="CJ96" s="414"/>
      <c r="CK96" s="418"/>
      <c r="CL96" s="418"/>
      <c r="CM96" s="420"/>
      <c r="CR96" s="394"/>
      <c r="CV96" s="395"/>
      <c r="CW96" s="394"/>
      <c r="CZ96" s="403"/>
      <c r="DA96" s="394"/>
      <c r="DC96" s="519"/>
      <c r="DE96" s="394"/>
      <c r="DJ96" s="394"/>
      <c r="DK96" s="395"/>
      <c r="DM96" s="403"/>
      <c r="DN96" s="394"/>
      <c r="DS96" s="394"/>
      <c r="EA96" s="394"/>
      <c r="EE96" s="395"/>
      <c r="EF96" s="394"/>
      <c r="EJ96" s="394"/>
      <c r="EN96" s="394"/>
      <c r="ER96" s="403"/>
      <c r="EV96" s="395"/>
      <c r="EW96" s="394"/>
      <c r="EZ96" s="403"/>
      <c r="FF96" s="394"/>
      <c r="FI96" s="403"/>
      <c r="FK96" s="395"/>
      <c r="FN96" s="394"/>
      <c r="FR96" s="403"/>
      <c r="FW96" s="394"/>
      <c r="FZ96" s="403"/>
      <c r="GA96" s="394"/>
      <c r="GE96" s="427"/>
      <c r="GJ96" s="394"/>
      <c r="GM96" s="403"/>
      <c r="GS96" s="394"/>
      <c r="GV96" s="403"/>
      <c r="HA96" s="394"/>
      <c r="HE96" s="403"/>
      <c r="HJ96" s="394"/>
      <c r="HM96" s="403"/>
      <c r="HS96" s="394"/>
      <c r="HV96" s="403"/>
      <c r="IA96" s="394"/>
      <c r="IF96" s="394"/>
      <c r="II96" s="403"/>
      <c r="IN96" s="394"/>
      <c r="IR96" s="403"/>
      <c r="IW96" s="394"/>
      <c r="IZ96" s="403"/>
      <c r="JF96" s="394"/>
      <c r="JI96" s="403"/>
      <c r="JN96" s="394"/>
      <c r="JR96" s="403"/>
      <c r="JW96" s="394"/>
      <c r="JZ96" s="403"/>
    </row>
    <row r="97" spans="1:286" ht="21" customHeight="1">
      <c r="B97" s="404"/>
      <c r="C97" s="541"/>
      <c r="D97" s="409"/>
      <c r="E97" s="410"/>
      <c r="F97" s="411"/>
      <c r="G97" s="411"/>
      <c r="H97" s="411"/>
      <c r="I97" s="412"/>
      <c r="J97" s="413"/>
      <c r="K97" s="411"/>
      <c r="L97" s="411"/>
      <c r="M97" s="412"/>
      <c r="N97" s="414"/>
      <c r="O97" s="411"/>
      <c r="P97" s="411"/>
      <c r="Q97" s="412"/>
      <c r="R97" s="414"/>
      <c r="S97" s="411"/>
      <c r="T97" s="411"/>
      <c r="U97" s="412"/>
      <c r="V97" s="410"/>
      <c r="W97" s="411"/>
      <c r="X97" s="411"/>
      <c r="Y97" s="411"/>
      <c r="Z97" s="412"/>
      <c r="AA97" s="414"/>
      <c r="AB97" s="411"/>
      <c r="AC97" s="411"/>
      <c r="AD97" s="412"/>
      <c r="AE97" s="414"/>
      <c r="AF97" s="411"/>
      <c r="AG97" s="411"/>
      <c r="AH97" s="412"/>
      <c r="AI97" s="414"/>
      <c r="AJ97" s="411"/>
      <c r="AK97" s="415"/>
      <c r="AL97" s="411"/>
      <c r="AM97" s="412"/>
      <c r="AN97" s="414"/>
      <c r="AO97" s="411"/>
      <c r="AP97" s="411"/>
      <c r="AQ97" s="412"/>
      <c r="AR97" s="414"/>
      <c r="AS97" s="411"/>
      <c r="AT97" s="411"/>
      <c r="AU97" s="411"/>
      <c r="AV97" s="412"/>
      <c r="AW97" s="414"/>
      <c r="AX97" s="411"/>
      <c r="AY97" s="411"/>
      <c r="AZ97" s="412"/>
      <c r="BA97" s="414"/>
      <c r="BB97" s="411"/>
      <c r="BC97" s="411"/>
      <c r="BD97" s="412"/>
      <c r="BE97" s="414"/>
      <c r="BF97" s="416"/>
      <c r="BG97" s="416"/>
      <c r="BH97" s="411"/>
      <c r="BI97" s="412"/>
      <c r="BJ97" s="413"/>
      <c r="BK97" s="415"/>
      <c r="BL97" s="411"/>
      <c r="BM97" s="416"/>
      <c r="BN97" s="414"/>
      <c r="BO97" s="411"/>
      <c r="BP97" s="411"/>
      <c r="BQ97" s="412"/>
      <c r="BR97" s="413"/>
      <c r="BS97" s="411"/>
      <c r="BT97" s="411"/>
      <c r="BU97" s="411"/>
      <c r="BV97" s="416"/>
      <c r="BW97" s="414"/>
      <c r="BX97" s="411"/>
      <c r="BY97" s="411"/>
      <c r="BZ97" s="412"/>
      <c r="CA97" s="413"/>
      <c r="CB97" s="411"/>
      <c r="CC97" s="411"/>
      <c r="CD97" s="412"/>
      <c r="CE97" s="417"/>
      <c r="CF97" s="413"/>
      <c r="CG97" s="418"/>
      <c r="CH97" s="418"/>
      <c r="CI97" s="419"/>
      <c r="CJ97" s="414"/>
      <c r="CK97" s="418"/>
      <c r="CL97" s="418"/>
      <c r="CM97" s="420"/>
      <c r="CR97" s="394"/>
      <c r="CV97" s="395"/>
      <c r="CW97" s="394"/>
      <c r="CZ97" s="403"/>
      <c r="DA97" s="394"/>
      <c r="DC97" s="519"/>
      <c r="DE97" s="394"/>
      <c r="DJ97" s="394"/>
      <c r="DK97" s="395"/>
      <c r="DM97" s="403"/>
      <c r="DN97" s="394"/>
      <c r="DS97" s="394"/>
      <c r="EA97" s="394"/>
      <c r="EE97" s="395"/>
      <c r="EF97" s="394"/>
      <c r="EJ97" s="394"/>
      <c r="EN97" s="394"/>
      <c r="ER97" s="403"/>
      <c r="EV97" s="395"/>
      <c r="EW97" s="394"/>
      <c r="EZ97" s="403"/>
      <c r="FF97" s="394"/>
      <c r="FI97" s="403"/>
      <c r="FK97" s="395"/>
      <c r="FN97" s="394"/>
      <c r="FR97" s="403"/>
      <c r="FW97" s="394"/>
      <c r="FZ97" s="403"/>
      <c r="GA97" s="394"/>
      <c r="GE97" s="427"/>
      <c r="GJ97" s="394"/>
      <c r="GM97" s="403"/>
      <c r="GS97" s="394"/>
      <c r="GV97" s="403"/>
      <c r="HA97" s="394"/>
      <c r="HE97" s="403"/>
      <c r="HJ97" s="394"/>
      <c r="HM97" s="403"/>
      <c r="HS97" s="394"/>
      <c r="HV97" s="403"/>
      <c r="IA97" s="394"/>
      <c r="IF97" s="394"/>
      <c r="II97" s="403"/>
      <c r="IN97" s="394"/>
      <c r="IR97" s="403"/>
      <c r="IW97" s="394"/>
      <c r="IZ97" s="403"/>
      <c r="JF97" s="394"/>
      <c r="JI97" s="403"/>
      <c r="JN97" s="394"/>
      <c r="JR97" s="403"/>
      <c r="JW97" s="394"/>
      <c r="JZ97" s="403"/>
    </row>
    <row r="98" spans="1:286" ht="21" customHeight="1" thickBot="1">
      <c r="B98" s="404"/>
      <c r="C98" s="540"/>
      <c r="D98" s="478"/>
      <c r="E98" s="479"/>
      <c r="F98" s="480"/>
      <c r="G98" s="480"/>
      <c r="H98" s="480"/>
      <c r="I98" s="481"/>
      <c r="J98" s="482"/>
      <c r="K98" s="480"/>
      <c r="L98" s="480"/>
      <c r="M98" s="481"/>
      <c r="N98" s="483"/>
      <c r="O98" s="480"/>
      <c r="P98" s="480"/>
      <c r="Q98" s="481"/>
      <c r="R98" s="483"/>
      <c r="S98" s="480"/>
      <c r="T98" s="480"/>
      <c r="U98" s="481"/>
      <c r="V98" s="479"/>
      <c r="W98" s="480"/>
      <c r="X98" s="480"/>
      <c r="Y98" s="480"/>
      <c r="Z98" s="481"/>
      <c r="AA98" s="483"/>
      <c r="AB98" s="480"/>
      <c r="AC98" s="480"/>
      <c r="AD98" s="481"/>
      <c r="AE98" s="483"/>
      <c r="AF98" s="480"/>
      <c r="AG98" s="480"/>
      <c r="AH98" s="481"/>
      <c r="AI98" s="483"/>
      <c r="AJ98" s="480"/>
      <c r="AK98" s="484"/>
      <c r="AL98" s="480"/>
      <c r="AM98" s="481"/>
      <c r="AN98" s="483"/>
      <c r="AO98" s="480"/>
      <c r="AP98" s="480"/>
      <c r="AQ98" s="481"/>
      <c r="AR98" s="483"/>
      <c r="AS98" s="480"/>
      <c r="AT98" s="480"/>
      <c r="AU98" s="480"/>
      <c r="AV98" s="481"/>
      <c r="AW98" s="483"/>
      <c r="AX98" s="480"/>
      <c r="AY98" s="480"/>
      <c r="AZ98" s="481"/>
      <c r="BA98" s="483"/>
      <c r="BB98" s="480"/>
      <c r="BC98" s="480"/>
      <c r="BD98" s="481"/>
      <c r="BE98" s="483"/>
      <c r="BF98" s="485"/>
      <c r="BG98" s="485"/>
      <c r="BH98" s="480"/>
      <c r="BI98" s="481"/>
      <c r="BJ98" s="482"/>
      <c r="BK98" s="484"/>
      <c r="BL98" s="480"/>
      <c r="BM98" s="485"/>
      <c r="BN98" s="483"/>
      <c r="BO98" s="480"/>
      <c r="BP98" s="480"/>
      <c r="BQ98" s="481"/>
      <c r="BR98" s="482"/>
      <c r="BS98" s="480"/>
      <c r="BT98" s="480"/>
      <c r="BU98" s="480"/>
      <c r="BV98" s="485"/>
      <c r="BW98" s="483"/>
      <c r="BX98" s="480"/>
      <c r="BY98" s="480"/>
      <c r="BZ98" s="481"/>
      <c r="CA98" s="482"/>
      <c r="CB98" s="480"/>
      <c r="CC98" s="480"/>
      <c r="CD98" s="481"/>
      <c r="CE98" s="486"/>
      <c r="CF98" s="482"/>
      <c r="CG98" s="487"/>
      <c r="CH98" s="487"/>
      <c r="CI98" s="488"/>
      <c r="CJ98" s="483"/>
      <c r="CK98" s="487"/>
      <c r="CL98" s="487"/>
      <c r="CM98" s="490"/>
      <c r="CN98" s="460"/>
      <c r="CO98" s="460"/>
      <c r="CP98" s="460"/>
      <c r="CQ98" s="460"/>
      <c r="CR98" s="461"/>
      <c r="CS98" s="460"/>
      <c r="CT98" s="460"/>
      <c r="CU98" s="460"/>
      <c r="CV98" s="462"/>
      <c r="CW98" s="461"/>
      <c r="CX98" s="460"/>
      <c r="CY98" s="460"/>
      <c r="CZ98" s="463"/>
      <c r="DA98" s="461"/>
      <c r="DB98" s="460"/>
      <c r="DC98" s="502"/>
      <c r="DD98" s="460"/>
      <c r="DE98" s="461"/>
      <c r="DF98" s="460"/>
      <c r="DG98" s="460"/>
      <c r="DH98" s="460"/>
      <c r="DI98" s="460"/>
      <c r="DJ98" s="461"/>
      <c r="DK98" s="462"/>
      <c r="DL98" s="460"/>
      <c r="DM98" s="463"/>
      <c r="DN98" s="461"/>
      <c r="DO98" s="460"/>
      <c r="DP98" s="460"/>
      <c r="DQ98" s="460"/>
      <c r="DR98" s="460"/>
      <c r="DS98" s="461"/>
      <c r="DT98" s="460"/>
      <c r="DU98" s="460"/>
      <c r="DV98" s="460"/>
      <c r="DW98" s="460"/>
      <c r="DX98" s="460"/>
      <c r="DY98" s="460"/>
      <c r="DZ98" s="460"/>
      <c r="EA98" s="461"/>
      <c r="EB98" s="460"/>
      <c r="EC98" s="460"/>
      <c r="ED98" s="460"/>
      <c r="EE98" s="462"/>
      <c r="EF98" s="461"/>
      <c r="EG98" s="460"/>
      <c r="EJ98" s="394"/>
      <c r="EN98" s="394"/>
      <c r="ER98" s="403"/>
      <c r="EV98" s="395"/>
      <c r="EW98" s="394"/>
      <c r="EZ98" s="403"/>
      <c r="FF98" s="394"/>
      <c r="FI98" s="403"/>
      <c r="FK98" s="395"/>
      <c r="FN98" s="394"/>
      <c r="FR98" s="403"/>
      <c r="FW98" s="394"/>
      <c r="FZ98" s="403"/>
      <c r="GA98" s="394"/>
      <c r="GE98" s="427"/>
      <c r="GJ98" s="394"/>
      <c r="GM98" s="403"/>
      <c r="GS98" s="394"/>
      <c r="GV98" s="403"/>
      <c r="HA98" s="394"/>
      <c r="HE98" s="403"/>
      <c r="HJ98" s="394"/>
      <c r="HM98" s="403"/>
      <c r="HS98" s="394"/>
      <c r="HV98" s="403"/>
      <c r="IA98" s="394"/>
      <c r="IF98" s="394"/>
      <c r="II98" s="403"/>
      <c r="IN98" s="394"/>
      <c r="IR98" s="403"/>
      <c r="IW98" s="394"/>
      <c r="IZ98" s="403"/>
      <c r="JF98" s="394"/>
      <c r="JI98" s="403"/>
      <c r="JN98" s="394"/>
      <c r="JR98" s="403"/>
      <c r="JW98" s="394"/>
      <c r="JZ98" s="403"/>
    </row>
    <row r="99" spans="1:286" ht="20.25" thickTop="1">
      <c r="B99" s="378"/>
      <c r="C99" s="562" t="s">
        <v>1504</v>
      </c>
      <c r="D99" s="409"/>
      <c r="E99" s="410"/>
      <c r="F99" s="411"/>
      <c r="G99" s="411"/>
      <c r="H99" s="411"/>
      <c r="I99" s="412"/>
      <c r="J99" s="413"/>
      <c r="K99" s="411"/>
      <c r="L99" s="411"/>
      <c r="M99" s="412"/>
      <c r="N99" s="414"/>
      <c r="O99" s="411"/>
      <c r="P99" s="411"/>
      <c r="Q99" s="412"/>
      <c r="R99" s="414"/>
      <c r="S99" s="411"/>
      <c r="T99" s="411"/>
      <c r="U99" s="412"/>
      <c r="V99" s="410"/>
      <c r="W99" s="411"/>
      <c r="X99" s="411"/>
      <c r="Y99" s="411"/>
      <c r="Z99" s="412"/>
      <c r="AA99" s="414"/>
      <c r="AB99" s="411"/>
      <c r="AC99" s="411"/>
      <c r="AD99" s="412"/>
      <c r="AE99" s="414"/>
      <c r="AF99" s="411"/>
      <c r="AG99" s="411"/>
      <c r="AH99" s="412"/>
      <c r="AI99" s="414"/>
      <c r="AJ99" s="411"/>
      <c r="AK99" s="415"/>
      <c r="AL99" s="411"/>
      <c r="AM99" s="412"/>
      <c r="AN99" s="414"/>
      <c r="AO99" s="411"/>
      <c r="AP99" s="411"/>
      <c r="AQ99" s="412"/>
      <c r="AR99" s="414"/>
      <c r="AS99" s="411"/>
      <c r="AT99" s="411"/>
      <c r="AU99" s="411"/>
      <c r="AV99" s="412"/>
      <c r="AW99" s="414"/>
      <c r="AX99" s="411"/>
      <c r="AY99" s="411"/>
      <c r="AZ99" s="412"/>
      <c r="BA99" s="414"/>
      <c r="BB99" s="411"/>
      <c r="BC99" s="411"/>
      <c r="BD99" s="412"/>
      <c r="BE99" s="414"/>
      <c r="BF99" s="416"/>
      <c r="BG99" s="416"/>
      <c r="BH99" s="411"/>
      <c r="BI99" s="412"/>
      <c r="BJ99" s="413"/>
      <c r="BK99" s="415"/>
      <c r="BL99" s="411"/>
      <c r="BM99" s="416"/>
      <c r="BN99" s="414"/>
      <c r="BO99" s="411"/>
      <c r="BP99" s="411"/>
      <c r="BQ99" s="412"/>
      <c r="BR99" s="413"/>
      <c r="BS99" s="411"/>
      <c r="BT99" s="411"/>
      <c r="BU99" s="411"/>
      <c r="BV99" s="416"/>
      <c r="BW99" s="414"/>
      <c r="BX99" s="411"/>
      <c r="BY99" s="411"/>
      <c r="BZ99" s="412"/>
      <c r="CA99" s="413"/>
      <c r="CB99" s="411"/>
      <c r="CC99" s="411"/>
      <c r="CD99" s="412"/>
      <c r="CE99" s="417"/>
      <c r="CF99" s="413"/>
      <c r="CG99" s="418"/>
      <c r="CH99" s="418"/>
      <c r="CI99" s="419"/>
      <c r="CJ99" s="414"/>
      <c r="CK99" s="418"/>
      <c r="CL99" s="418"/>
      <c r="CM99" s="420"/>
      <c r="CR99" s="394"/>
      <c r="CV99" s="395"/>
      <c r="CW99" s="394"/>
      <c r="CX99" s="491"/>
      <c r="CZ99" s="403"/>
      <c r="DA99" s="492"/>
      <c r="DB99" s="493"/>
      <c r="DE99" s="394"/>
      <c r="DJ99" s="394"/>
      <c r="DK99" s="395"/>
      <c r="DM99" s="403"/>
      <c r="DN99" s="394"/>
      <c r="DS99" s="394"/>
      <c r="DT99" s="493"/>
      <c r="EA99" s="394"/>
      <c r="EE99" s="395"/>
      <c r="EF99" s="394"/>
      <c r="EH99" s="471"/>
      <c r="EI99" s="471"/>
      <c r="EJ99" s="470"/>
      <c r="EK99" s="471"/>
      <c r="EL99" s="471"/>
      <c r="EM99" s="471"/>
      <c r="EN99" s="470"/>
      <c r="EO99" s="471"/>
      <c r="EP99" s="471"/>
      <c r="EQ99" s="471"/>
      <c r="ER99" s="474"/>
      <c r="ES99" s="471"/>
      <c r="ET99" s="471"/>
      <c r="EU99" s="471"/>
      <c r="EV99" s="472"/>
      <c r="EW99" s="470"/>
      <c r="EX99" s="471"/>
      <c r="EY99" s="471"/>
      <c r="EZ99" s="474"/>
      <c r="FA99" s="471"/>
      <c r="FB99" s="471"/>
      <c r="FC99" s="471"/>
      <c r="FD99" s="471"/>
      <c r="FE99" s="471"/>
      <c r="FF99" s="470"/>
      <c r="FG99" s="471"/>
      <c r="FH99" s="471"/>
      <c r="FI99" s="474"/>
      <c r="FJ99" s="471"/>
      <c r="FK99" s="472"/>
      <c r="FL99" s="471"/>
      <c r="FM99" s="471"/>
      <c r="FN99" s="470"/>
      <c r="FO99" s="471"/>
      <c r="FP99" s="471"/>
      <c r="FQ99" s="471"/>
      <c r="FR99" s="474"/>
      <c r="FS99" s="471"/>
      <c r="FT99" s="471"/>
      <c r="FU99" s="471"/>
      <c r="FV99" s="471"/>
      <c r="FW99" s="470"/>
      <c r="FX99" s="471"/>
      <c r="FY99" s="471"/>
      <c r="FZ99" s="474"/>
      <c r="GA99" s="470"/>
      <c r="GB99" s="471"/>
      <c r="GC99" s="471"/>
      <c r="GD99" s="471"/>
      <c r="GE99" s="476"/>
      <c r="GJ99" s="394"/>
      <c r="GM99" s="403"/>
      <c r="GS99" s="394"/>
      <c r="GV99" s="403"/>
      <c r="HA99" s="394"/>
      <c r="HE99" s="403"/>
      <c r="HJ99" s="394"/>
      <c r="HM99" s="403"/>
      <c r="HS99" s="394"/>
      <c r="HV99" s="403"/>
      <c r="IA99" s="394"/>
      <c r="IF99" s="394"/>
      <c r="II99" s="403"/>
      <c r="IN99" s="394"/>
      <c r="IR99" s="403"/>
      <c r="IW99" s="394"/>
      <c r="IZ99" s="403"/>
      <c r="JF99" s="394"/>
      <c r="JI99" s="403"/>
      <c r="JN99" s="394"/>
      <c r="JR99" s="403"/>
      <c r="JW99" s="394"/>
      <c r="JZ99" s="403"/>
    </row>
    <row r="100" spans="1:286" ht="35.25">
      <c r="B100" s="445" t="s">
        <v>1504</v>
      </c>
      <c r="C100" s="562" t="s">
        <v>1496</v>
      </c>
      <c r="D100" s="409"/>
      <c r="E100" s="410"/>
      <c r="F100" s="411"/>
      <c r="G100" s="411"/>
      <c r="H100" s="411"/>
      <c r="I100" s="412"/>
      <c r="J100" s="413"/>
      <c r="K100" s="411"/>
      <c r="L100" s="411"/>
      <c r="M100" s="412"/>
      <c r="N100" s="414"/>
      <c r="O100" s="411"/>
      <c r="P100" s="411"/>
      <c r="Q100" s="412"/>
      <c r="R100" s="414"/>
      <c r="S100" s="411"/>
      <c r="T100" s="411"/>
      <c r="U100" s="412"/>
      <c r="V100" s="410"/>
      <c r="W100" s="411"/>
      <c r="X100" s="411"/>
      <c r="Y100" s="411"/>
      <c r="Z100" s="412"/>
      <c r="AA100" s="414"/>
      <c r="AB100" s="411"/>
      <c r="AC100" s="411"/>
      <c r="AD100" s="412"/>
      <c r="AE100" s="414"/>
      <c r="AF100" s="411"/>
      <c r="AG100" s="411"/>
      <c r="AH100" s="412"/>
      <c r="AI100" s="414"/>
      <c r="AJ100" s="411"/>
      <c r="AK100" s="415"/>
      <c r="AL100" s="411"/>
      <c r="AM100" s="412"/>
      <c r="AN100" s="414"/>
      <c r="AO100" s="411"/>
      <c r="AP100" s="411"/>
      <c r="AQ100" s="412"/>
      <c r="AR100" s="414"/>
      <c r="AS100" s="411"/>
      <c r="AT100" s="411"/>
      <c r="AU100" s="411"/>
      <c r="AV100" s="412"/>
      <c r="AW100" s="414"/>
      <c r="AX100" s="411"/>
      <c r="AY100" s="411"/>
      <c r="AZ100" s="412"/>
      <c r="BA100" s="414"/>
      <c r="BB100" s="411"/>
      <c r="BC100" s="411"/>
      <c r="BD100" s="412"/>
      <c r="BE100" s="414"/>
      <c r="BF100" s="416"/>
      <c r="BG100" s="416"/>
      <c r="BH100" s="411"/>
      <c r="BI100" s="412"/>
      <c r="BJ100" s="413"/>
      <c r="BK100" s="415"/>
      <c r="BL100" s="411"/>
      <c r="BM100" s="416"/>
      <c r="BN100" s="414"/>
      <c r="BO100" s="411"/>
      <c r="BP100" s="411"/>
      <c r="BQ100" s="412"/>
      <c r="BR100" s="413"/>
      <c r="BS100" s="411"/>
      <c r="BT100" s="411"/>
      <c r="BU100" s="411"/>
      <c r="BV100" s="416"/>
      <c r="BW100" s="414"/>
      <c r="BX100" s="411"/>
      <c r="BY100" s="411"/>
      <c r="BZ100" s="412"/>
      <c r="CA100" s="413"/>
      <c r="CB100" s="411"/>
      <c r="CC100" s="411"/>
      <c r="CD100" s="412"/>
      <c r="CE100" s="417"/>
      <c r="CF100" s="413"/>
      <c r="CG100" s="418"/>
      <c r="CH100" s="418"/>
      <c r="CI100" s="419"/>
      <c r="CJ100" s="414"/>
      <c r="CK100" s="418"/>
      <c r="CL100" s="418"/>
      <c r="CM100" s="420"/>
      <c r="CR100" s="394"/>
      <c r="CV100" s="395"/>
      <c r="CW100" s="394"/>
      <c r="CZ100" s="403"/>
      <c r="DA100" s="394"/>
      <c r="DE100" s="394"/>
      <c r="DJ100" s="394"/>
      <c r="DK100" s="395"/>
      <c r="DM100" s="403"/>
      <c r="DN100" s="394"/>
      <c r="DS100" s="394"/>
      <c r="EA100" s="394"/>
      <c r="EE100" s="395"/>
      <c r="EF100" s="394"/>
      <c r="EJ100" s="394"/>
      <c r="EN100" s="394"/>
      <c r="ER100" s="403"/>
      <c r="EV100" s="395"/>
      <c r="EW100" s="394"/>
      <c r="EZ100" s="403"/>
      <c r="FF100" s="394"/>
      <c r="FI100" s="403"/>
      <c r="FK100" s="395"/>
      <c r="FN100" s="394"/>
      <c r="FR100" s="403"/>
      <c r="FW100" s="394"/>
      <c r="FZ100" s="403"/>
      <c r="GA100" s="394"/>
      <c r="GE100" s="427"/>
      <c r="GJ100" s="394"/>
      <c r="GM100" s="403"/>
      <c r="GS100" s="394"/>
      <c r="GV100" s="403"/>
      <c r="HA100" s="394"/>
      <c r="HE100" s="403"/>
      <c r="HJ100" s="394"/>
      <c r="HM100" s="403"/>
      <c r="HS100" s="394"/>
      <c r="HV100" s="403"/>
      <c r="IA100" s="394"/>
      <c r="IF100" s="394"/>
      <c r="II100" s="403"/>
      <c r="IN100" s="394"/>
      <c r="IR100" s="403"/>
      <c r="IW100" s="394"/>
      <c r="IZ100" s="403"/>
      <c r="JF100" s="394"/>
      <c r="JI100" s="403"/>
      <c r="JN100" s="394"/>
      <c r="JR100" s="403"/>
      <c r="JW100" s="394"/>
      <c r="JZ100" s="403"/>
    </row>
    <row r="101" spans="1:286" ht="19.5">
      <c r="B101" s="404"/>
      <c r="C101" s="562" t="s">
        <v>1505</v>
      </c>
      <c r="D101" s="409" t="s">
        <v>1479</v>
      </c>
      <c r="E101" s="410"/>
      <c r="F101" s="411"/>
      <c r="G101" s="411"/>
      <c r="H101" s="411"/>
      <c r="I101" s="412"/>
      <c r="J101" s="413"/>
      <c r="K101" s="411"/>
      <c r="L101" s="411"/>
      <c r="M101" s="412"/>
      <c r="N101" s="414"/>
      <c r="O101" s="411"/>
      <c r="P101" s="411"/>
      <c r="Q101" s="412"/>
      <c r="R101" s="414"/>
      <c r="S101" s="411"/>
      <c r="T101" s="411"/>
      <c r="U101" s="412"/>
      <c r="V101" s="410"/>
      <c r="W101" s="411"/>
      <c r="X101" s="411"/>
      <c r="Y101" s="411"/>
      <c r="Z101" s="412"/>
      <c r="AA101" s="414"/>
      <c r="AB101" s="411"/>
      <c r="AC101" s="411"/>
      <c r="AD101" s="412"/>
      <c r="AE101" s="414"/>
      <c r="AF101" s="411"/>
      <c r="AG101" s="411"/>
      <c r="AH101" s="412"/>
      <c r="AI101" s="414"/>
      <c r="AJ101" s="411"/>
      <c r="AK101" s="415"/>
      <c r="AL101" s="411"/>
      <c r="AM101" s="412"/>
      <c r="AN101" s="414"/>
      <c r="AO101" s="411"/>
      <c r="AP101" s="411"/>
      <c r="AQ101" s="412"/>
      <c r="AR101" s="414"/>
      <c r="AS101" s="411"/>
      <c r="AT101" s="411"/>
      <c r="AU101" s="411"/>
      <c r="AV101" s="412"/>
      <c r="AW101" s="414"/>
      <c r="AX101" s="411"/>
      <c r="AY101" s="411"/>
      <c r="AZ101" s="412"/>
      <c r="BA101" s="414"/>
      <c r="BB101" s="411"/>
      <c r="BC101" s="411"/>
      <c r="BD101" s="412"/>
      <c r="BE101" s="414"/>
      <c r="BF101" s="416"/>
      <c r="BG101" s="416"/>
      <c r="BH101" s="411"/>
      <c r="BI101" s="412"/>
      <c r="BJ101" s="413"/>
      <c r="BK101" s="415"/>
      <c r="BL101" s="411"/>
      <c r="BM101" s="416"/>
      <c r="BN101" s="414"/>
      <c r="BO101" s="411"/>
      <c r="BP101" s="411"/>
      <c r="BQ101" s="412"/>
      <c r="BR101" s="413"/>
      <c r="BS101" s="411"/>
      <c r="BT101" s="411"/>
      <c r="BU101" s="411"/>
      <c r="BV101" s="416"/>
      <c r="BW101" s="414"/>
      <c r="BX101" s="411"/>
      <c r="BY101" s="411"/>
      <c r="BZ101" s="412"/>
      <c r="CA101" s="413"/>
      <c r="CB101" s="411"/>
      <c r="CC101" s="411"/>
      <c r="CD101" s="412"/>
      <c r="CE101" s="417"/>
      <c r="CF101" s="413"/>
      <c r="CG101" s="418"/>
      <c r="CH101" s="418"/>
      <c r="CI101" s="419"/>
      <c r="CJ101" s="414"/>
      <c r="CK101" s="418"/>
      <c r="CL101" s="418"/>
      <c r="CM101" s="420"/>
      <c r="CR101" s="394"/>
      <c r="CV101" s="395"/>
      <c r="CW101" s="394"/>
      <c r="CZ101" s="403"/>
      <c r="DA101" s="394"/>
      <c r="DE101" s="394"/>
      <c r="DJ101" s="394"/>
      <c r="DK101" s="395"/>
      <c r="DM101" s="403"/>
      <c r="DN101" s="394"/>
      <c r="DS101" s="394"/>
      <c r="EA101" s="394"/>
      <c r="EE101" s="395"/>
      <c r="EF101" s="394"/>
      <c r="EJ101" s="394"/>
      <c r="EN101" s="394"/>
      <c r="ER101" s="403"/>
      <c r="EV101" s="395"/>
      <c r="EW101" s="394"/>
      <c r="EZ101" s="403"/>
      <c r="FF101" s="394"/>
      <c r="FI101" s="403"/>
      <c r="FK101" s="395"/>
      <c r="FN101" s="394"/>
      <c r="FR101" s="403"/>
      <c r="FW101" s="394"/>
      <c r="FZ101" s="403"/>
      <c r="GA101" s="394"/>
      <c r="GE101" s="427"/>
      <c r="GJ101" s="394"/>
      <c r="GM101" s="403"/>
      <c r="GS101" s="394"/>
      <c r="GV101" s="403"/>
      <c r="HA101" s="394"/>
      <c r="HE101" s="403"/>
      <c r="HJ101" s="394"/>
      <c r="HM101" s="403"/>
      <c r="HS101" s="394"/>
      <c r="HV101" s="403"/>
      <c r="IA101" s="394"/>
      <c r="IF101" s="394"/>
      <c r="II101" s="403"/>
      <c r="IN101" s="394"/>
      <c r="IR101" s="403"/>
      <c r="IW101" s="394"/>
      <c r="IZ101" s="403"/>
      <c r="JF101" s="394"/>
      <c r="JI101" s="403"/>
      <c r="JN101" s="394"/>
      <c r="JR101" s="403"/>
      <c r="JW101" s="394"/>
      <c r="JZ101" s="403"/>
    </row>
    <row r="102" spans="1:286" ht="19.5">
      <c r="B102" s="404"/>
      <c r="C102" s="562"/>
      <c r="D102" s="409"/>
      <c r="E102" s="410"/>
      <c r="F102" s="411"/>
      <c r="G102" s="411"/>
      <c r="H102" s="411"/>
      <c r="I102" s="412"/>
      <c r="J102" s="413"/>
      <c r="K102" s="411"/>
      <c r="L102" s="411"/>
      <c r="M102" s="412"/>
      <c r="N102" s="414"/>
      <c r="O102" s="411"/>
      <c r="P102" s="411"/>
      <c r="Q102" s="412"/>
      <c r="R102" s="414"/>
      <c r="S102" s="411"/>
      <c r="T102" s="411"/>
      <c r="U102" s="412"/>
      <c r="V102" s="410"/>
      <c r="W102" s="411"/>
      <c r="X102" s="411"/>
      <c r="Y102" s="411"/>
      <c r="Z102" s="412"/>
      <c r="AA102" s="414"/>
      <c r="AB102" s="411"/>
      <c r="AC102" s="411"/>
      <c r="AD102" s="412"/>
      <c r="AE102" s="414"/>
      <c r="AF102" s="411"/>
      <c r="AG102" s="411"/>
      <c r="AH102" s="412"/>
      <c r="AI102" s="414"/>
      <c r="AJ102" s="411"/>
      <c r="AK102" s="415"/>
      <c r="AL102" s="411"/>
      <c r="AM102" s="412"/>
      <c r="AN102" s="414"/>
      <c r="AO102" s="411"/>
      <c r="AP102" s="411"/>
      <c r="AQ102" s="412"/>
      <c r="AR102" s="414"/>
      <c r="AS102" s="411"/>
      <c r="AT102" s="411"/>
      <c r="AU102" s="411"/>
      <c r="AV102" s="412"/>
      <c r="AW102" s="414"/>
      <c r="AX102" s="411"/>
      <c r="AY102" s="411"/>
      <c r="AZ102" s="412"/>
      <c r="BA102" s="414"/>
      <c r="BB102" s="411"/>
      <c r="BC102" s="411"/>
      <c r="BD102" s="412"/>
      <c r="BE102" s="414"/>
      <c r="BF102" s="416"/>
      <c r="BG102" s="416"/>
      <c r="BH102" s="411"/>
      <c r="BI102" s="412"/>
      <c r="BJ102" s="413"/>
      <c r="BK102" s="415"/>
      <c r="BL102" s="411"/>
      <c r="BM102" s="416"/>
      <c r="BN102" s="414"/>
      <c r="BO102" s="411"/>
      <c r="BP102" s="411"/>
      <c r="BQ102" s="412"/>
      <c r="BR102" s="413"/>
      <c r="BS102" s="411"/>
      <c r="BT102" s="411"/>
      <c r="BU102" s="411"/>
      <c r="BV102" s="416"/>
      <c r="BW102" s="414"/>
      <c r="BX102" s="411"/>
      <c r="BY102" s="411"/>
      <c r="BZ102" s="412"/>
      <c r="CA102" s="413"/>
      <c r="CB102" s="411"/>
      <c r="CC102" s="411"/>
      <c r="CD102" s="412"/>
      <c r="CE102" s="417"/>
      <c r="CF102" s="413"/>
      <c r="CG102" s="418"/>
      <c r="CH102" s="418"/>
      <c r="CI102" s="419"/>
      <c r="CJ102" s="414"/>
      <c r="CK102" s="418"/>
      <c r="CL102" s="418"/>
      <c r="CM102" s="420"/>
      <c r="CR102" s="394"/>
      <c r="CV102" s="395"/>
      <c r="CW102" s="394"/>
      <c r="CZ102" s="403"/>
      <c r="DA102" s="394"/>
      <c r="DE102" s="394"/>
      <c r="DJ102" s="394"/>
      <c r="DK102" s="395"/>
      <c r="DM102" s="403"/>
      <c r="DN102" s="394"/>
      <c r="DS102" s="394"/>
      <c r="EA102" s="394"/>
      <c r="EE102" s="395"/>
      <c r="EF102" s="394"/>
      <c r="EJ102" s="394"/>
      <c r="EN102" s="394"/>
      <c r="ER102" s="403"/>
      <c r="EV102" s="395"/>
      <c r="EW102" s="394"/>
      <c r="EZ102" s="403"/>
      <c r="FF102" s="394"/>
      <c r="FI102" s="403"/>
      <c r="FK102" s="395"/>
      <c r="FN102" s="394"/>
      <c r="FR102" s="403"/>
      <c r="FW102" s="394"/>
      <c r="FZ102" s="403"/>
      <c r="GA102" s="394"/>
      <c r="GE102" s="427"/>
      <c r="GJ102" s="394"/>
      <c r="GM102" s="403"/>
      <c r="GS102" s="394"/>
      <c r="GV102" s="403"/>
      <c r="HA102" s="394"/>
      <c r="HE102" s="403"/>
      <c r="HJ102" s="394"/>
      <c r="HM102" s="403"/>
      <c r="HS102" s="394"/>
      <c r="HV102" s="403"/>
      <c r="IA102" s="394"/>
      <c r="IF102" s="394"/>
      <c r="II102" s="403"/>
      <c r="IN102" s="394"/>
      <c r="IR102" s="403"/>
      <c r="IW102" s="394"/>
      <c r="IZ102" s="403"/>
      <c r="JF102" s="394"/>
      <c r="JI102" s="403"/>
      <c r="JN102" s="394"/>
      <c r="JR102" s="403"/>
      <c r="JW102" s="394"/>
      <c r="JZ102" s="403"/>
    </row>
    <row r="103" spans="1:286" s="460" customFormat="1" ht="20.25" thickBot="1">
      <c r="A103" s="334"/>
      <c r="B103" s="404"/>
      <c r="C103" s="563"/>
      <c r="D103" s="478"/>
      <c r="E103" s="479"/>
      <c r="F103" s="480"/>
      <c r="G103" s="480"/>
      <c r="H103" s="480"/>
      <c r="I103" s="481"/>
      <c r="J103" s="482"/>
      <c r="K103" s="480"/>
      <c r="L103" s="480"/>
      <c r="M103" s="481"/>
      <c r="N103" s="483"/>
      <c r="O103" s="480"/>
      <c r="P103" s="480"/>
      <c r="Q103" s="481"/>
      <c r="R103" s="483"/>
      <c r="S103" s="480"/>
      <c r="T103" s="480"/>
      <c r="U103" s="481"/>
      <c r="V103" s="479"/>
      <c r="W103" s="480"/>
      <c r="X103" s="480"/>
      <c r="Y103" s="480"/>
      <c r="Z103" s="481"/>
      <c r="AA103" s="483"/>
      <c r="AB103" s="480"/>
      <c r="AC103" s="480"/>
      <c r="AD103" s="481"/>
      <c r="AE103" s="483"/>
      <c r="AF103" s="480"/>
      <c r="AG103" s="480"/>
      <c r="AH103" s="481"/>
      <c r="AI103" s="483"/>
      <c r="AJ103" s="480"/>
      <c r="AK103" s="484"/>
      <c r="AL103" s="480"/>
      <c r="AM103" s="481"/>
      <c r="AN103" s="483"/>
      <c r="AO103" s="480"/>
      <c r="AP103" s="480"/>
      <c r="AQ103" s="481"/>
      <c r="AR103" s="483"/>
      <c r="AS103" s="480"/>
      <c r="AT103" s="480"/>
      <c r="AU103" s="480"/>
      <c r="AV103" s="481"/>
      <c r="AW103" s="483"/>
      <c r="AX103" s="480"/>
      <c r="AY103" s="480"/>
      <c r="AZ103" s="481"/>
      <c r="BA103" s="483"/>
      <c r="BB103" s="480"/>
      <c r="BC103" s="480"/>
      <c r="BD103" s="481"/>
      <c r="BE103" s="483"/>
      <c r="BF103" s="485"/>
      <c r="BG103" s="485"/>
      <c r="BH103" s="480"/>
      <c r="BI103" s="481"/>
      <c r="BJ103" s="482"/>
      <c r="BK103" s="484"/>
      <c r="BL103" s="480"/>
      <c r="BM103" s="485"/>
      <c r="BN103" s="483"/>
      <c r="BO103" s="480"/>
      <c r="BP103" s="480"/>
      <c r="BQ103" s="481"/>
      <c r="BR103" s="482"/>
      <c r="BS103" s="480"/>
      <c r="BT103" s="480"/>
      <c r="BU103" s="480"/>
      <c r="BV103" s="485"/>
      <c r="BW103" s="483"/>
      <c r="BX103" s="480"/>
      <c r="BY103" s="480"/>
      <c r="BZ103" s="481"/>
      <c r="CA103" s="482"/>
      <c r="CB103" s="480"/>
      <c r="CC103" s="480"/>
      <c r="CD103" s="481"/>
      <c r="CE103" s="486"/>
      <c r="CF103" s="482"/>
      <c r="CG103" s="487"/>
      <c r="CH103" s="487"/>
      <c r="CI103" s="488"/>
      <c r="CJ103" s="483"/>
      <c r="CK103" s="487"/>
      <c r="CL103" s="487"/>
      <c r="CM103" s="490"/>
      <c r="CR103" s="461"/>
      <c r="CV103" s="462"/>
      <c r="CW103" s="461"/>
      <c r="CZ103" s="463"/>
      <c r="DA103" s="461"/>
      <c r="DE103" s="461"/>
      <c r="DJ103" s="461"/>
      <c r="DK103" s="462"/>
      <c r="DM103" s="463"/>
      <c r="DN103" s="461"/>
      <c r="DS103" s="461"/>
      <c r="EA103" s="461"/>
      <c r="EE103" s="462"/>
      <c r="EF103" s="461"/>
      <c r="EJ103" s="461"/>
      <c r="EN103" s="461"/>
      <c r="ER103" s="463"/>
      <c r="EV103" s="462"/>
      <c r="EW103" s="461"/>
      <c r="EZ103" s="463"/>
      <c r="FF103" s="461"/>
      <c r="FI103" s="463"/>
      <c r="FK103" s="462"/>
      <c r="FN103" s="461"/>
      <c r="FR103" s="463"/>
      <c r="FW103" s="461"/>
      <c r="FZ103" s="463"/>
      <c r="GA103" s="461"/>
      <c r="GE103" s="466"/>
      <c r="GJ103" s="461"/>
      <c r="GM103" s="463"/>
      <c r="GS103" s="461"/>
      <c r="GV103" s="463"/>
      <c r="HA103" s="461"/>
      <c r="HE103" s="463"/>
      <c r="HJ103" s="461"/>
      <c r="HM103" s="463"/>
      <c r="HS103" s="461"/>
      <c r="HV103" s="463"/>
      <c r="IA103" s="461"/>
      <c r="IF103" s="461"/>
      <c r="II103" s="463"/>
      <c r="IN103" s="461"/>
      <c r="IR103" s="463"/>
      <c r="IW103" s="461"/>
      <c r="IZ103" s="463"/>
      <c r="JF103" s="461"/>
      <c r="JI103" s="463"/>
      <c r="JN103" s="461"/>
      <c r="JR103" s="463"/>
      <c r="JW103" s="461"/>
      <c r="JZ103" s="463"/>
    </row>
    <row r="104" spans="1:286" ht="24.75" thickTop="1">
      <c r="B104" s="404"/>
      <c r="C104" s="562" t="s">
        <v>1504</v>
      </c>
      <c r="D104" s="409" t="s">
        <v>1506</v>
      </c>
      <c r="E104" s="410"/>
      <c r="F104" s="411"/>
      <c r="G104" s="411"/>
      <c r="H104" s="411"/>
      <c r="I104" s="412"/>
      <c r="J104" s="413"/>
      <c r="K104" s="411"/>
      <c r="L104" s="411"/>
      <c r="M104" s="412"/>
      <c r="N104" s="414"/>
      <c r="O104" s="411"/>
      <c r="P104" s="411"/>
      <c r="Q104" s="412"/>
      <c r="R104" s="414"/>
      <c r="S104" s="411"/>
      <c r="T104" s="411"/>
      <c r="U104" s="412"/>
      <c r="V104" s="410"/>
      <c r="W104" s="411"/>
      <c r="X104" s="411"/>
      <c r="Y104" s="411"/>
      <c r="Z104" s="412"/>
      <c r="AA104" s="414"/>
      <c r="AB104" s="411"/>
      <c r="AC104" s="411"/>
      <c r="AD104" s="412"/>
      <c r="AE104" s="414"/>
      <c r="AF104" s="411"/>
      <c r="AG104" s="411"/>
      <c r="AH104" s="412"/>
      <c r="AI104" s="414"/>
      <c r="AJ104" s="411"/>
      <c r="AK104" s="415"/>
      <c r="AL104" s="411"/>
      <c r="AM104" s="412"/>
      <c r="AN104" s="414"/>
      <c r="AO104" s="411"/>
      <c r="AP104" s="411"/>
      <c r="AQ104" s="412"/>
      <c r="AR104" s="414"/>
      <c r="AS104" s="411"/>
      <c r="AT104" s="411"/>
      <c r="AU104" s="411"/>
      <c r="AV104" s="412"/>
      <c r="AW104" s="414"/>
      <c r="AX104" s="411"/>
      <c r="AY104" s="411"/>
      <c r="AZ104" s="412"/>
      <c r="BA104" s="414"/>
      <c r="BB104" s="411"/>
      <c r="BC104" s="411"/>
      <c r="BD104" s="412"/>
      <c r="BE104" s="414"/>
      <c r="BF104" s="416"/>
      <c r="BG104" s="416"/>
      <c r="BH104" s="411"/>
      <c r="BI104" s="412"/>
      <c r="BJ104" s="413"/>
      <c r="BK104" s="415"/>
      <c r="BL104" s="411"/>
      <c r="BM104" s="416"/>
      <c r="BN104" s="414"/>
      <c r="BO104" s="411"/>
      <c r="BP104" s="411"/>
      <c r="BQ104" s="412"/>
      <c r="BR104" s="413"/>
      <c r="BS104" s="411"/>
      <c r="BT104" s="411"/>
      <c r="BU104" s="411"/>
      <c r="BV104" s="416"/>
      <c r="BW104" s="414"/>
      <c r="BX104" s="411"/>
      <c r="BY104" s="411"/>
      <c r="BZ104" s="412"/>
      <c r="CA104" s="413"/>
      <c r="CB104" s="411"/>
      <c r="CC104" s="411"/>
      <c r="CD104" s="412"/>
      <c r="CE104" s="417"/>
      <c r="CF104" s="413"/>
      <c r="CG104" s="418"/>
      <c r="CH104" s="418"/>
      <c r="CI104" s="419"/>
      <c r="CJ104" s="414"/>
      <c r="CK104" s="418"/>
      <c r="CL104" s="418"/>
      <c r="CM104" s="420"/>
      <c r="CN104" s="471"/>
      <c r="CO104" s="471"/>
      <c r="CP104" s="471"/>
      <c r="CQ104" s="471"/>
      <c r="CR104" s="470"/>
      <c r="CS104" s="471"/>
      <c r="CT104" s="471"/>
      <c r="CU104" s="471"/>
      <c r="CV104" s="472"/>
      <c r="CW104" s="470"/>
      <c r="CX104" s="473"/>
      <c r="CY104" s="471"/>
      <c r="CZ104" s="474"/>
      <c r="DA104" s="475"/>
      <c r="DB104" s="564"/>
      <c r="DC104" s="471"/>
      <c r="DD104" s="471"/>
      <c r="DE104" s="470"/>
      <c r="DF104" s="471"/>
      <c r="DG104" s="471"/>
      <c r="DH104" s="471"/>
      <c r="DI104" s="471"/>
      <c r="DJ104" s="470"/>
      <c r="DK104" s="472"/>
      <c r="DL104" s="471"/>
      <c r="DM104" s="474"/>
      <c r="DN104" s="470"/>
      <c r="DO104" s="471"/>
      <c r="DP104" s="471"/>
      <c r="DQ104" s="471"/>
      <c r="DR104" s="471"/>
      <c r="DS104" s="470"/>
      <c r="DT104" s="564"/>
      <c r="DU104" s="471"/>
      <c r="DV104" s="471"/>
      <c r="DW104" s="471"/>
      <c r="DX104" s="471"/>
      <c r="DY104" s="471"/>
      <c r="DZ104" s="471"/>
      <c r="EA104" s="565"/>
      <c r="EB104" s="471"/>
      <c r="EC104" s="471"/>
      <c r="ED104" s="471"/>
      <c r="EE104" s="472"/>
      <c r="EF104" s="470"/>
      <c r="EG104" s="471"/>
      <c r="EH104" s="471"/>
      <c r="EI104" s="471"/>
      <c r="EJ104" s="470"/>
      <c r="EK104" s="471"/>
      <c r="EL104" s="471"/>
      <c r="EM104" s="471"/>
      <c r="EN104" s="470"/>
      <c r="EO104" s="471"/>
      <c r="EP104" s="471"/>
      <c r="EQ104" s="471"/>
      <c r="ER104" s="474"/>
      <c r="ES104" s="471"/>
      <c r="ET104" s="471"/>
      <c r="EU104" s="471"/>
      <c r="EV104" s="472"/>
      <c r="EW104" s="470"/>
      <c r="EX104" s="471"/>
      <c r="EY104" s="471"/>
      <c r="EZ104" s="474"/>
      <c r="FA104" s="471"/>
      <c r="FB104" s="471"/>
      <c r="FC104" s="471"/>
      <c r="FD104" s="471"/>
      <c r="FE104" s="471"/>
      <c r="FF104" s="565"/>
      <c r="FG104" s="471"/>
      <c r="FH104" s="471"/>
      <c r="FI104" s="474"/>
      <c r="FJ104" s="471"/>
      <c r="FK104" s="472"/>
      <c r="FL104" s="471"/>
      <c r="FM104" s="471"/>
      <c r="FN104" s="565"/>
      <c r="FO104" s="471"/>
      <c r="FP104" s="471"/>
      <c r="FQ104" s="471"/>
      <c r="FR104" s="474"/>
      <c r="FS104" s="471"/>
      <c r="FT104" s="471"/>
      <c r="FU104" s="471"/>
      <c r="FV104" s="471"/>
      <c r="FW104" s="470"/>
      <c r="FX104" s="471"/>
      <c r="FY104" s="471"/>
      <c r="FZ104" s="474"/>
      <c r="GA104" s="470"/>
      <c r="GB104" s="471"/>
      <c r="GC104" s="471"/>
      <c r="GD104" s="471"/>
      <c r="GE104" s="476"/>
      <c r="GJ104" s="394"/>
      <c r="GM104" s="403"/>
      <c r="GS104" s="394"/>
      <c r="GV104" s="403"/>
      <c r="HA104" s="394"/>
      <c r="HE104" s="403"/>
      <c r="HJ104" s="394"/>
      <c r="HM104" s="403"/>
      <c r="HS104" s="394"/>
      <c r="HV104" s="403"/>
      <c r="IA104" s="394"/>
      <c r="IF104" s="394"/>
      <c r="II104" s="403"/>
      <c r="IN104" s="394"/>
      <c r="IR104" s="403"/>
      <c r="IW104" s="394"/>
      <c r="IZ104" s="403"/>
      <c r="JF104" s="394"/>
      <c r="JI104" s="403"/>
      <c r="JN104" s="394"/>
      <c r="JR104" s="403"/>
      <c r="JW104" s="394"/>
      <c r="JZ104" s="403"/>
    </row>
    <row r="105" spans="1:286" ht="19.5">
      <c r="B105" s="404"/>
      <c r="C105" s="562" t="s">
        <v>1507</v>
      </c>
      <c r="D105" s="409" t="s">
        <v>1462</v>
      </c>
      <c r="E105" s="410"/>
      <c r="F105" s="411"/>
      <c r="G105" s="411"/>
      <c r="H105" s="411"/>
      <c r="I105" s="412"/>
      <c r="J105" s="413"/>
      <c r="K105" s="411"/>
      <c r="L105" s="411"/>
      <c r="M105" s="412"/>
      <c r="N105" s="414"/>
      <c r="O105" s="411"/>
      <c r="P105" s="411"/>
      <c r="Q105" s="412"/>
      <c r="R105" s="414"/>
      <c r="S105" s="411"/>
      <c r="T105" s="411"/>
      <c r="U105" s="412"/>
      <c r="V105" s="410"/>
      <c r="W105" s="411"/>
      <c r="X105" s="411"/>
      <c r="Y105" s="411"/>
      <c r="Z105" s="412"/>
      <c r="AA105" s="414"/>
      <c r="AB105" s="411"/>
      <c r="AC105" s="411"/>
      <c r="AD105" s="412"/>
      <c r="AE105" s="414"/>
      <c r="AF105" s="411"/>
      <c r="AG105" s="411"/>
      <c r="AH105" s="412"/>
      <c r="AI105" s="414"/>
      <c r="AJ105" s="411"/>
      <c r="AK105" s="415"/>
      <c r="AL105" s="411"/>
      <c r="AM105" s="412"/>
      <c r="AN105" s="414"/>
      <c r="AO105" s="411"/>
      <c r="AP105" s="411"/>
      <c r="AQ105" s="412"/>
      <c r="AR105" s="414"/>
      <c r="AS105" s="411"/>
      <c r="AT105" s="411"/>
      <c r="AU105" s="411"/>
      <c r="AV105" s="412"/>
      <c r="AW105" s="414"/>
      <c r="AX105" s="411"/>
      <c r="AY105" s="411"/>
      <c r="AZ105" s="412"/>
      <c r="BA105" s="414"/>
      <c r="BB105" s="411"/>
      <c r="BC105" s="411"/>
      <c r="BD105" s="412"/>
      <c r="BE105" s="414"/>
      <c r="BF105" s="416"/>
      <c r="BG105" s="416"/>
      <c r="BH105" s="411"/>
      <c r="BI105" s="412"/>
      <c r="BJ105" s="413"/>
      <c r="BK105" s="415"/>
      <c r="BL105" s="411"/>
      <c r="BM105" s="416"/>
      <c r="BN105" s="414"/>
      <c r="BO105" s="411"/>
      <c r="BP105" s="411"/>
      <c r="BQ105" s="412"/>
      <c r="BR105" s="413"/>
      <c r="BS105" s="411"/>
      <c r="BT105" s="411"/>
      <c r="BU105" s="411"/>
      <c r="BV105" s="416"/>
      <c r="BW105" s="414"/>
      <c r="BX105" s="411"/>
      <c r="BY105" s="411"/>
      <c r="BZ105" s="412"/>
      <c r="CA105" s="413"/>
      <c r="CB105" s="411"/>
      <c r="CC105" s="411"/>
      <c r="CD105" s="412"/>
      <c r="CE105" s="417"/>
      <c r="CF105" s="413"/>
      <c r="CG105" s="418"/>
      <c r="CH105" s="418"/>
      <c r="CI105" s="419"/>
      <c r="CJ105" s="414"/>
      <c r="CK105" s="418"/>
      <c r="CL105" s="418"/>
      <c r="CM105" s="420"/>
      <c r="CR105" s="394"/>
      <c r="CV105" s="395"/>
      <c r="CW105" s="394"/>
      <c r="CZ105" s="403"/>
      <c r="DA105" s="394"/>
      <c r="DE105" s="394"/>
      <c r="DJ105" s="394"/>
      <c r="DK105" s="395"/>
      <c r="DM105" s="403"/>
      <c r="DN105" s="394"/>
      <c r="DS105" s="394"/>
      <c r="EA105" s="394"/>
      <c r="EE105" s="395"/>
      <c r="EF105" s="394"/>
      <c r="EJ105" s="394"/>
      <c r="EN105" s="394"/>
      <c r="ER105" s="403"/>
      <c r="EV105" s="395"/>
      <c r="EW105" s="394"/>
      <c r="EZ105" s="403"/>
      <c r="FF105" s="394"/>
      <c r="FI105" s="403"/>
      <c r="FK105" s="395"/>
      <c r="FN105" s="394"/>
      <c r="FR105" s="403"/>
      <c r="FW105" s="394"/>
      <c r="FZ105" s="403"/>
      <c r="GA105" s="394"/>
      <c r="GE105" s="427"/>
      <c r="GJ105" s="394"/>
      <c r="GM105" s="403"/>
      <c r="GS105" s="394"/>
      <c r="GV105" s="403"/>
      <c r="HA105" s="394"/>
      <c r="HE105" s="403"/>
      <c r="HJ105" s="394"/>
      <c r="HM105" s="403"/>
      <c r="HS105" s="394"/>
      <c r="HV105" s="403"/>
      <c r="IA105" s="394"/>
      <c r="IF105" s="394"/>
      <c r="II105" s="403"/>
      <c r="IN105" s="394"/>
      <c r="IR105" s="403"/>
      <c r="IW105" s="394"/>
      <c r="IZ105" s="403"/>
      <c r="JF105" s="394"/>
      <c r="JI105" s="403"/>
      <c r="JN105" s="394"/>
      <c r="JR105" s="403"/>
      <c r="JW105" s="394"/>
      <c r="JZ105" s="403"/>
    </row>
    <row r="106" spans="1:286" ht="58.5">
      <c r="B106" s="404"/>
      <c r="C106" s="566" t="s">
        <v>1508</v>
      </c>
      <c r="D106" s="409" t="s">
        <v>1479</v>
      </c>
      <c r="E106" s="410"/>
      <c r="F106" s="411"/>
      <c r="G106" s="411"/>
      <c r="H106" s="411"/>
      <c r="I106" s="412"/>
      <c r="J106" s="413"/>
      <c r="K106" s="411"/>
      <c r="L106" s="411"/>
      <c r="M106" s="412"/>
      <c r="N106" s="414"/>
      <c r="O106" s="411"/>
      <c r="P106" s="411"/>
      <c r="Q106" s="412"/>
      <c r="R106" s="414"/>
      <c r="S106" s="411"/>
      <c r="T106" s="411"/>
      <c r="U106" s="412"/>
      <c r="V106" s="410"/>
      <c r="W106" s="411"/>
      <c r="X106" s="411"/>
      <c r="Y106" s="411"/>
      <c r="Z106" s="412"/>
      <c r="AA106" s="414"/>
      <c r="AB106" s="411"/>
      <c r="AC106" s="411"/>
      <c r="AD106" s="412"/>
      <c r="AE106" s="414"/>
      <c r="AF106" s="411"/>
      <c r="AG106" s="411"/>
      <c r="AH106" s="412"/>
      <c r="AI106" s="414"/>
      <c r="AJ106" s="411"/>
      <c r="AK106" s="415"/>
      <c r="AL106" s="411"/>
      <c r="AM106" s="412"/>
      <c r="AN106" s="414"/>
      <c r="AO106" s="411"/>
      <c r="AP106" s="411"/>
      <c r="AQ106" s="412"/>
      <c r="AR106" s="414"/>
      <c r="AS106" s="411"/>
      <c r="AT106" s="411"/>
      <c r="AU106" s="411"/>
      <c r="AV106" s="412"/>
      <c r="AW106" s="414"/>
      <c r="AX106" s="411"/>
      <c r="AY106" s="411"/>
      <c r="AZ106" s="412"/>
      <c r="BA106" s="414"/>
      <c r="BB106" s="411"/>
      <c r="BC106" s="411"/>
      <c r="BD106" s="412"/>
      <c r="BE106" s="414"/>
      <c r="BF106" s="416"/>
      <c r="BG106" s="416"/>
      <c r="BH106" s="411"/>
      <c r="BI106" s="412"/>
      <c r="BJ106" s="413"/>
      <c r="BK106" s="415"/>
      <c r="BL106" s="411"/>
      <c r="BM106" s="416"/>
      <c r="BN106" s="414"/>
      <c r="BO106" s="411"/>
      <c r="BP106" s="411"/>
      <c r="BQ106" s="412"/>
      <c r="BR106" s="413"/>
      <c r="BS106" s="411"/>
      <c r="BT106" s="411"/>
      <c r="BU106" s="411"/>
      <c r="BV106" s="416"/>
      <c r="BW106" s="414"/>
      <c r="BX106" s="411"/>
      <c r="BY106" s="411"/>
      <c r="BZ106" s="412"/>
      <c r="CA106" s="413"/>
      <c r="CB106" s="411"/>
      <c r="CC106" s="411"/>
      <c r="CD106" s="412"/>
      <c r="CE106" s="417"/>
      <c r="CF106" s="413"/>
      <c r="CG106" s="418"/>
      <c r="CH106" s="418"/>
      <c r="CI106" s="419"/>
      <c r="CJ106" s="414"/>
      <c r="CK106" s="418"/>
      <c r="CL106" s="418"/>
      <c r="CM106" s="420"/>
      <c r="CR106" s="394"/>
      <c r="CV106" s="395"/>
      <c r="CW106" s="394"/>
      <c r="CZ106" s="403"/>
      <c r="DA106" s="394"/>
      <c r="DE106" s="394"/>
      <c r="DJ106" s="394"/>
      <c r="DK106" s="395"/>
      <c r="DM106" s="403"/>
      <c r="DN106" s="394"/>
      <c r="DS106" s="394"/>
      <c r="EA106" s="394"/>
      <c r="EE106" s="395"/>
      <c r="EF106" s="394"/>
      <c r="EJ106" s="394"/>
      <c r="EN106" s="394"/>
      <c r="ER106" s="403"/>
      <c r="EV106" s="395"/>
      <c r="EW106" s="394"/>
      <c r="EZ106" s="403"/>
      <c r="FF106" s="394"/>
      <c r="FI106" s="403"/>
      <c r="FK106" s="395"/>
      <c r="FN106" s="394"/>
      <c r="FR106" s="403"/>
      <c r="FW106" s="394"/>
      <c r="FZ106" s="403"/>
      <c r="GA106" s="394"/>
      <c r="GE106" s="427"/>
      <c r="GJ106" s="394"/>
      <c r="GM106" s="403"/>
      <c r="GS106" s="394"/>
      <c r="GV106" s="403"/>
      <c r="HA106" s="394"/>
      <c r="HE106" s="403"/>
      <c r="HJ106" s="394"/>
      <c r="HM106" s="403"/>
      <c r="HS106" s="394"/>
      <c r="HV106" s="403"/>
      <c r="IA106" s="394"/>
      <c r="IF106" s="394"/>
      <c r="II106" s="403"/>
      <c r="IN106" s="394"/>
      <c r="IR106" s="403"/>
      <c r="IW106" s="394"/>
      <c r="IZ106" s="403"/>
      <c r="JF106" s="394"/>
      <c r="JI106" s="403"/>
      <c r="JN106" s="394"/>
      <c r="JR106" s="403"/>
      <c r="JW106" s="394"/>
      <c r="JZ106" s="403"/>
    </row>
    <row r="107" spans="1:286" ht="19.5">
      <c r="B107" s="404"/>
      <c r="C107" s="567"/>
      <c r="D107" s="409"/>
      <c r="E107" s="410"/>
      <c r="F107" s="411"/>
      <c r="G107" s="411"/>
      <c r="H107" s="411"/>
      <c r="I107" s="412"/>
      <c r="J107" s="413"/>
      <c r="K107" s="411"/>
      <c r="L107" s="411"/>
      <c r="M107" s="412"/>
      <c r="N107" s="414"/>
      <c r="O107" s="411"/>
      <c r="P107" s="411"/>
      <c r="Q107" s="412"/>
      <c r="R107" s="414"/>
      <c r="S107" s="411"/>
      <c r="T107" s="411"/>
      <c r="U107" s="412"/>
      <c r="V107" s="410"/>
      <c r="W107" s="411"/>
      <c r="X107" s="411"/>
      <c r="Y107" s="411"/>
      <c r="Z107" s="412"/>
      <c r="AA107" s="414"/>
      <c r="AB107" s="411"/>
      <c r="AC107" s="411"/>
      <c r="AD107" s="412"/>
      <c r="AE107" s="414"/>
      <c r="AF107" s="411"/>
      <c r="AG107" s="411"/>
      <c r="AH107" s="412"/>
      <c r="AI107" s="414"/>
      <c r="AJ107" s="411"/>
      <c r="AK107" s="415"/>
      <c r="AL107" s="411"/>
      <c r="AM107" s="412"/>
      <c r="AN107" s="414"/>
      <c r="AO107" s="411"/>
      <c r="AP107" s="411"/>
      <c r="AQ107" s="412"/>
      <c r="AR107" s="414"/>
      <c r="AS107" s="411"/>
      <c r="AT107" s="411"/>
      <c r="AU107" s="411"/>
      <c r="AV107" s="412"/>
      <c r="AW107" s="414"/>
      <c r="AX107" s="411"/>
      <c r="AY107" s="411"/>
      <c r="AZ107" s="412"/>
      <c r="BA107" s="414"/>
      <c r="BB107" s="411"/>
      <c r="BC107" s="411"/>
      <c r="BD107" s="412"/>
      <c r="BE107" s="414"/>
      <c r="BF107" s="416"/>
      <c r="BG107" s="416"/>
      <c r="BH107" s="411"/>
      <c r="BI107" s="412"/>
      <c r="BJ107" s="413"/>
      <c r="BK107" s="415"/>
      <c r="BL107" s="411"/>
      <c r="BM107" s="416"/>
      <c r="BN107" s="414"/>
      <c r="BO107" s="411"/>
      <c r="BP107" s="411"/>
      <c r="BQ107" s="412"/>
      <c r="BR107" s="413"/>
      <c r="BS107" s="411"/>
      <c r="BT107" s="411"/>
      <c r="BU107" s="411"/>
      <c r="BV107" s="416"/>
      <c r="BW107" s="414"/>
      <c r="BX107" s="411"/>
      <c r="BY107" s="411"/>
      <c r="BZ107" s="412"/>
      <c r="CA107" s="413"/>
      <c r="CB107" s="411"/>
      <c r="CC107" s="411"/>
      <c r="CD107" s="412"/>
      <c r="CE107" s="417"/>
      <c r="CF107" s="413"/>
      <c r="CG107" s="418"/>
      <c r="CH107" s="418"/>
      <c r="CI107" s="419"/>
      <c r="CJ107" s="414"/>
      <c r="CK107" s="418"/>
      <c r="CL107" s="418"/>
      <c r="CM107" s="420"/>
      <c r="CR107" s="394"/>
      <c r="CV107" s="395"/>
      <c r="CW107" s="394"/>
      <c r="CZ107" s="403"/>
      <c r="DA107" s="394"/>
      <c r="DE107" s="394"/>
      <c r="DJ107" s="394"/>
      <c r="DK107" s="395"/>
      <c r="DM107" s="403"/>
      <c r="DN107" s="394"/>
      <c r="DS107" s="394"/>
      <c r="EA107" s="394"/>
      <c r="EE107" s="395"/>
      <c r="EF107" s="394"/>
      <c r="EJ107" s="394"/>
      <c r="EN107" s="394"/>
      <c r="ER107" s="403"/>
      <c r="EV107" s="395"/>
      <c r="EW107" s="394"/>
      <c r="EZ107" s="403"/>
      <c r="FF107" s="394"/>
      <c r="FI107" s="403"/>
      <c r="FK107" s="395"/>
      <c r="FN107" s="394"/>
      <c r="FR107" s="403"/>
      <c r="FW107" s="394"/>
      <c r="FZ107" s="403"/>
      <c r="GA107" s="394"/>
      <c r="GE107" s="427"/>
      <c r="GJ107" s="394"/>
      <c r="GM107" s="403"/>
      <c r="GS107" s="394"/>
      <c r="GV107" s="403"/>
      <c r="HA107" s="394"/>
      <c r="HE107" s="403"/>
      <c r="HJ107" s="394"/>
      <c r="HM107" s="403"/>
      <c r="HS107" s="394"/>
      <c r="HV107" s="403"/>
      <c r="IA107" s="394"/>
      <c r="IF107" s="394"/>
      <c r="II107" s="403"/>
      <c r="IN107" s="394"/>
      <c r="IR107" s="403"/>
      <c r="IW107" s="394"/>
      <c r="IZ107" s="403"/>
      <c r="JF107" s="394"/>
      <c r="JI107" s="403"/>
      <c r="JN107" s="394"/>
      <c r="JR107" s="403"/>
      <c r="JW107" s="394"/>
      <c r="JZ107" s="403"/>
    </row>
    <row r="108" spans="1:286" s="460" customFormat="1" ht="20.25" thickBot="1">
      <c r="A108" s="334"/>
      <c r="B108" s="404"/>
      <c r="C108" s="568"/>
      <c r="D108" s="478"/>
      <c r="E108" s="479"/>
      <c r="F108" s="480"/>
      <c r="G108" s="480"/>
      <c r="H108" s="480"/>
      <c r="I108" s="481"/>
      <c r="J108" s="482"/>
      <c r="K108" s="480"/>
      <c r="L108" s="480"/>
      <c r="M108" s="481"/>
      <c r="N108" s="483"/>
      <c r="O108" s="480"/>
      <c r="P108" s="480"/>
      <c r="Q108" s="481"/>
      <c r="R108" s="483"/>
      <c r="S108" s="480"/>
      <c r="T108" s="480"/>
      <c r="U108" s="481"/>
      <c r="V108" s="479"/>
      <c r="W108" s="480"/>
      <c r="X108" s="480"/>
      <c r="Y108" s="480"/>
      <c r="Z108" s="481"/>
      <c r="AA108" s="483"/>
      <c r="AB108" s="480"/>
      <c r="AC108" s="480"/>
      <c r="AD108" s="481"/>
      <c r="AE108" s="483"/>
      <c r="AF108" s="480"/>
      <c r="AG108" s="480"/>
      <c r="AH108" s="481"/>
      <c r="AI108" s="483"/>
      <c r="AJ108" s="480"/>
      <c r="AK108" s="484"/>
      <c r="AL108" s="480"/>
      <c r="AM108" s="481"/>
      <c r="AN108" s="483"/>
      <c r="AO108" s="480"/>
      <c r="AP108" s="480"/>
      <c r="AQ108" s="481"/>
      <c r="AR108" s="483"/>
      <c r="AS108" s="480"/>
      <c r="AT108" s="480"/>
      <c r="AU108" s="480"/>
      <c r="AV108" s="481"/>
      <c r="AW108" s="483"/>
      <c r="AX108" s="480"/>
      <c r="AY108" s="480"/>
      <c r="AZ108" s="481"/>
      <c r="BA108" s="483"/>
      <c r="BB108" s="480"/>
      <c r="BC108" s="480"/>
      <c r="BD108" s="481"/>
      <c r="BE108" s="483"/>
      <c r="BF108" s="485"/>
      <c r="BG108" s="485"/>
      <c r="BH108" s="480"/>
      <c r="BI108" s="481"/>
      <c r="BJ108" s="482"/>
      <c r="BK108" s="484"/>
      <c r="BL108" s="480"/>
      <c r="BM108" s="485"/>
      <c r="BN108" s="483"/>
      <c r="BO108" s="480"/>
      <c r="BP108" s="480"/>
      <c r="BQ108" s="481"/>
      <c r="BR108" s="482"/>
      <c r="BS108" s="480"/>
      <c r="BT108" s="480"/>
      <c r="BU108" s="480"/>
      <c r="BV108" s="485"/>
      <c r="BW108" s="483"/>
      <c r="BX108" s="480"/>
      <c r="BY108" s="480"/>
      <c r="BZ108" s="481"/>
      <c r="CA108" s="482"/>
      <c r="CB108" s="480"/>
      <c r="CC108" s="480"/>
      <c r="CD108" s="481"/>
      <c r="CE108" s="486"/>
      <c r="CF108" s="482"/>
      <c r="CG108" s="487"/>
      <c r="CH108" s="487"/>
      <c r="CI108" s="488"/>
      <c r="CJ108" s="483"/>
      <c r="CK108" s="487"/>
      <c r="CL108" s="487"/>
      <c r="CM108" s="490"/>
      <c r="CR108" s="461"/>
      <c r="CV108" s="462"/>
      <c r="CW108" s="461"/>
      <c r="CZ108" s="463"/>
      <c r="DA108" s="461"/>
      <c r="DE108" s="461"/>
      <c r="DJ108" s="461"/>
      <c r="DK108" s="462"/>
      <c r="DM108" s="463"/>
      <c r="DN108" s="461"/>
      <c r="DS108" s="461"/>
      <c r="EA108" s="461"/>
      <c r="EE108" s="462"/>
      <c r="EF108" s="461"/>
      <c r="EJ108" s="461"/>
      <c r="EN108" s="461"/>
      <c r="ER108" s="463"/>
      <c r="EV108" s="462"/>
      <c r="EW108" s="461"/>
      <c r="EZ108" s="463"/>
      <c r="FF108" s="461"/>
      <c r="FI108" s="463"/>
      <c r="FK108" s="462"/>
      <c r="FN108" s="461"/>
      <c r="FR108" s="463"/>
      <c r="FW108" s="461"/>
      <c r="FZ108" s="463"/>
      <c r="GA108" s="461"/>
      <c r="GE108" s="466"/>
      <c r="GJ108" s="461"/>
      <c r="GM108" s="463"/>
      <c r="GS108" s="461"/>
      <c r="GV108" s="463"/>
      <c r="HA108" s="461"/>
      <c r="HE108" s="463"/>
      <c r="HJ108" s="461"/>
      <c r="HM108" s="463"/>
      <c r="HS108" s="461"/>
      <c r="HV108" s="463"/>
      <c r="IA108" s="461"/>
      <c r="IF108" s="461"/>
      <c r="II108" s="463"/>
      <c r="IN108" s="461"/>
      <c r="IR108" s="463"/>
      <c r="IW108" s="461"/>
      <c r="IZ108" s="463"/>
      <c r="JF108" s="461"/>
      <c r="JI108" s="463"/>
      <c r="JN108" s="461"/>
      <c r="JR108" s="463"/>
      <c r="JW108" s="461"/>
      <c r="JZ108" s="463"/>
    </row>
    <row r="109" spans="1:286" ht="24.75" thickTop="1">
      <c r="B109" s="404"/>
      <c r="C109" s="562" t="s">
        <v>1504</v>
      </c>
      <c r="D109" s="409"/>
      <c r="E109" s="410"/>
      <c r="F109" s="411"/>
      <c r="G109" s="411"/>
      <c r="H109" s="411"/>
      <c r="I109" s="412"/>
      <c r="J109" s="413"/>
      <c r="K109" s="411"/>
      <c r="L109" s="411"/>
      <c r="M109" s="412"/>
      <c r="N109" s="414"/>
      <c r="O109" s="411"/>
      <c r="P109" s="411"/>
      <c r="Q109" s="412"/>
      <c r="R109" s="414"/>
      <c r="S109" s="411"/>
      <c r="T109" s="411"/>
      <c r="U109" s="412"/>
      <c r="V109" s="410"/>
      <c r="W109" s="411"/>
      <c r="X109" s="411"/>
      <c r="Y109" s="411"/>
      <c r="Z109" s="412"/>
      <c r="AA109" s="414"/>
      <c r="AB109" s="411"/>
      <c r="AC109" s="411"/>
      <c r="AD109" s="412"/>
      <c r="AE109" s="414"/>
      <c r="AF109" s="411"/>
      <c r="AG109" s="411"/>
      <c r="AH109" s="412"/>
      <c r="AI109" s="414"/>
      <c r="AJ109" s="411"/>
      <c r="AK109" s="415"/>
      <c r="AL109" s="411"/>
      <c r="AM109" s="412"/>
      <c r="AN109" s="414"/>
      <c r="AO109" s="411"/>
      <c r="AP109" s="411"/>
      <c r="AQ109" s="412"/>
      <c r="AR109" s="414"/>
      <c r="AS109" s="411"/>
      <c r="AT109" s="411"/>
      <c r="AU109" s="411"/>
      <c r="AV109" s="412"/>
      <c r="AW109" s="414"/>
      <c r="AX109" s="411"/>
      <c r="AY109" s="411"/>
      <c r="AZ109" s="412"/>
      <c r="BA109" s="414"/>
      <c r="BB109" s="411"/>
      <c r="BC109" s="411"/>
      <c r="BD109" s="412"/>
      <c r="BE109" s="414"/>
      <c r="BF109" s="416"/>
      <c r="BG109" s="416"/>
      <c r="BH109" s="411"/>
      <c r="BI109" s="412"/>
      <c r="BJ109" s="413"/>
      <c r="BK109" s="415"/>
      <c r="BL109" s="411"/>
      <c r="BM109" s="416"/>
      <c r="BN109" s="414"/>
      <c r="BO109" s="411"/>
      <c r="BP109" s="411"/>
      <c r="BQ109" s="412"/>
      <c r="BR109" s="413"/>
      <c r="BS109" s="411"/>
      <c r="BT109" s="411"/>
      <c r="BU109" s="411"/>
      <c r="BV109" s="416"/>
      <c r="BW109" s="414"/>
      <c r="BX109" s="411"/>
      <c r="BY109" s="411"/>
      <c r="BZ109" s="412"/>
      <c r="CA109" s="413"/>
      <c r="CB109" s="411"/>
      <c r="CC109" s="411"/>
      <c r="CD109" s="412"/>
      <c r="CE109" s="417"/>
      <c r="CF109" s="413"/>
      <c r="CG109" s="418"/>
      <c r="CH109" s="418"/>
      <c r="CI109" s="419"/>
      <c r="CJ109" s="414"/>
      <c r="CK109" s="418"/>
      <c r="CL109" s="418"/>
      <c r="CM109" s="420"/>
      <c r="CN109" s="471"/>
      <c r="CO109" s="471"/>
      <c r="CP109" s="471"/>
      <c r="CQ109" s="471"/>
      <c r="CR109" s="470"/>
      <c r="CS109" s="471"/>
      <c r="CT109" s="471"/>
      <c r="CU109" s="471"/>
      <c r="CV109" s="472"/>
      <c r="CW109" s="470"/>
      <c r="CX109" s="473"/>
      <c r="CY109" s="471"/>
      <c r="CZ109" s="474"/>
      <c r="DA109" s="475"/>
      <c r="DB109" s="564"/>
      <c r="DC109" s="471"/>
      <c r="DD109" s="471"/>
      <c r="DE109" s="470"/>
      <c r="DF109" s="471"/>
      <c r="DG109" s="471"/>
      <c r="DH109" s="471"/>
      <c r="DI109" s="471"/>
      <c r="DJ109" s="470"/>
      <c r="DK109" s="472"/>
      <c r="DL109" s="471"/>
      <c r="DM109" s="474"/>
      <c r="DN109" s="470"/>
      <c r="DO109" s="471"/>
      <c r="DP109" s="471"/>
      <c r="DQ109" s="471"/>
      <c r="DR109" s="471"/>
      <c r="DS109" s="470"/>
      <c r="DT109" s="564"/>
      <c r="DU109" s="471"/>
      <c r="DV109" s="471"/>
      <c r="DW109" s="471"/>
      <c r="DX109" s="471"/>
      <c r="DY109" s="471"/>
      <c r="DZ109" s="471"/>
      <c r="EA109" s="565"/>
      <c r="EB109" s="471"/>
      <c r="EC109" s="471"/>
      <c r="ED109" s="471"/>
      <c r="EE109" s="472"/>
      <c r="EF109" s="470"/>
      <c r="EG109" s="471"/>
      <c r="EH109" s="471"/>
      <c r="EI109" s="471"/>
      <c r="EJ109" s="470"/>
      <c r="EK109" s="471"/>
      <c r="EL109" s="471"/>
      <c r="EM109" s="471"/>
      <c r="EN109" s="470"/>
      <c r="EO109" s="471"/>
      <c r="EP109" s="471"/>
      <c r="EQ109" s="471"/>
      <c r="ER109" s="474"/>
      <c r="ES109" s="471"/>
      <c r="ET109" s="471"/>
      <c r="EU109" s="471"/>
      <c r="EV109" s="472"/>
      <c r="EW109" s="470"/>
      <c r="EX109" s="471"/>
      <c r="EY109" s="471"/>
      <c r="EZ109" s="474"/>
      <c r="FA109" s="471"/>
      <c r="FB109" s="471"/>
      <c r="FC109" s="471"/>
      <c r="FD109" s="471"/>
      <c r="FE109" s="471"/>
      <c r="FF109" s="565"/>
      <c r="FG109" s="471"/>
      <c r="FH109" s="471"/>
      <c r="FI109" s="474"/>
      <c r="FJ109" s="471"/>
      <c r="FK109" s="472"/>
      <c r="FL109" s="471"/>
      <c r="FM109" s="471"/>
      <c r="FN109" s="565"/>
      <c r="FO109" s="471"/>
      <c r="FP109" s="471"/>
      <c r="FQ109" s="471"/>
      <c r="FR109" s="474"/>
      <c r="FS109" s="471"/>
      <c r="FT109" s="471"/>
      <c r="FU109" s="471"/>
      <c r="FV109" s="471"/>
      <c r="FW109" s="470"/>
      <c r="FX109" s="471"/>
      <c r="FY109" s="471"/>
      <c r="FZ109" s="474"/>
      <c r="GA109" s="470"/>
      <c r="GB109" s="471"/>
      <c r="GC109" s="471"/>
      <c r="GD109" s="471"/>
      <c r="GE109" s="476"/>
      <c r="GJ109" s="394"/>
      <c r="GM109" s="403"/>
      <c r="GS109" s="394"/>
      <c r="GV109" s="403"/>
      <c r="HA109" s="394"/>
      <c r="HE109" s="403"/>
      <c r="HJ109" s="394"/>
      <c r="HM109" s="403"/>
      <c r="HS109" s="394"/>
      <c r="HV109" s="403"/>
      <c r="IA109" s="394"/>
      <c r="IF109" s="394"/>
      <c r="II109" s="403"/>
      <c r="IN109" s="394"/>
      <c r="IR109" s="403"/>
      <c r="IW109" s="394"/>
      <c r="IZ109" s="403"/>
      <c r="JF109" s="394"/>
      <c r="JI109" s="403"/>
      <c r="JN109" s="394"/>
      <c r="JR109" s="403"/>
      <c r="JW109" s="394"/>
      <c r="JZ109" s="403"/>
    </row>
    <row r="110" spans="1:286" ht="19.5">
      <c r="B110" s="404"/>
      <c r="C110" s="562" t="s">
        <v>1509</v>
      </c>
      <c r="D110" s="409"/>
      <c r="E110" s="410"/>
      <c r="F110" s="411"/>
      <c r="G110" s="411"/>
      <c r="H110" s="411"/>
      <c r="I110" s="412"/>
      <c r="J110" s="413"/>
      <c r="K110" s="411"/>
      <c r="L110" s="411"/>
      <c r="M110" s="412"/>
      <c r="N110" s="414"/>
      <c r="O110" s="411"/>
      <c r="P110" s="411"/>
      <c r="Q110" s="412"/>
      <c r="R110" s="414"/>
      <c r="S110" s="411"/>
      <c r="T110" s="411"/>
      <c r="U110" s="412"/>
      <c r="V110" s="410"/>
      <c r="W110" s="411"/>
      <c r="X110" s="411"/>
      <c r="Y110" s="411"/>
      <c r="Z110" s="412"/>
      <c r="AA110" s="414"/>
      <c r="AB110" s="411"/>
      <c r="AC110" s="411"/>
      <c r="AD110" s="412"/>
      <c r="AE110" s="414"/>
      <c r="AF110" s="411"/>
      <c r="AG110" s="411"/>
      <c r="AH110" s="412"/>
      <c r="AI110" s="414"/>
      <c r="AJ110" s="411"/>
      <c r="AK110" s="415"/>
      <c r="AL110" s="411"/>
      <c r="AM110" s="412"/>
      <c r="AN110" s="414"/>
      <c r="AO110" s="411"/>
      <c r="AP110" s="411"/>
      <c r="AQ110" s="412"/>
      <c r="AR110" s="414"/>
      <c r="AS110" s="411"/>
      <c r="AT110" s="411"/>
      <c r="AU110" s="411"/>
      <c r="AV110" s="412"/>
      <c r="AW110" s="414"/>
      <c r="AX110" s="411"/>
      <c r="AY110" s="411"/>
      <c r="AZ110" s="412"/>
      <c r="BA110" s="414"/>
      <c r="BB110" s="411"/>
      <c r="BC110" s="411"/>
      <c r="BD110" s="412"/>
      <c r="BE110" s="414"/>
      <c r="BF110" s="416"/>
      <c r="BG110" s="416"/>
      <c r="BH110" s="411"/>
      <c r="BI110" s="412"/>
      <c r="BJ110" s="413"/>
      <c r="BK110" s="415"/>
      <c r="BL110" s="411"/>
      <c r="BM110" s="416"/>
      <c r="BN110" s="414"/>
      <c r="BO110" s="411"/>
      <c r="BP110" s="411"/>
      <c r="BQ110" s="412"/>
      <c r="BR110" s="413"/>
      <c r="BS110" s="411"/>
      <c r="BT110" s="411"/>
      <c r="BU110" s="411"/>
      <c r="BV110" s="416"/>
      <c r="BW110" s="414"/>
      <c r="BX110" s="411"/>
      <c r="BY110" s="411"/>
      <c r="BZ110" s="412"/>
      <c r="CA110" s="413"/>
      <c r="CB110" s="411"/>
      <c r="CC110" s="411"/>
      <c r="CD110" s="412"/>
      <c r="CE110" s="417"/>
      <c r="CF110" s="413"/>
      <c r="CG110" s="418"/>
      <c r="CH110" s="418"/>
      <c r="CI110" s="419"/>
      <c r="CJ110" s="414"/>
      <c r="CK110" s="418"/>
      <c r="CL110" s="418"/>
      <c r="CM110" s="420"/>
      <c r="CR110" s="394"/>
      <c r="CV110" s="395"/>
      <c r="CW110" s="394"/>
      <c r="CZ110" s="403"/>
      <c r="DA110" s="394"/>
      <c r="DE110" s="394"/>
      <c r="DJ110" s="394"/>
      <c r="DK110" s="395"/>
      <c r="DM110" s="403"/>
      <c r="DN110" s="394"/>
      <c r="DS110" s="394"/>
      <c r="EA110" s="394"/>
      <c r="EE110" s="395"/>
      <c r="EF110" s="394"/>
      <c r="EJ110" s="394"/>
      <c r="EN110" s="394"/>
      <c r="ER110" s="403"/>
      <c r="EV110" s="395"/>
      <c r="EW110" s="394"/>
      <c r="EZ110" s="403"/>
      <c r="FF110" s="394"/>
      <c r="FI110" s="403"/>
      <c r="FK110" s="395"/>
      <c r="FN110" s="394"/>
      <c r="FR110" s="403"/>
      <c r="FW110" s="394"/>
      <c r="FZ110" s="403"/>
      <c r="GA110" s="394"/>
      <c r="GE110" s="427"/>
      <c r="GJ110" s="394"/>
      <c r="GM110" s="403"/>
      <c r="GS110" s="394"/>
      <c r="GV110" s="403"/>
      <c r="HA110" s="394"/>
      <c r="HE110" s="403"/>
      <c r="HJ110" s="394"/>
      <c r="HM110" s="403"/>
      <c r="HS110" s="394"/>
      <c r="HV110" s="403"/>
      <c r="IA110" s="394"/>
      <c r="IF110" s="394"/>
      <c r="II110" s="403"/>
      <c r="IN110" s="394"/>
      <c r="IR110" s="403"/>
      <c r="IW110" s="394"/>
      <c r="IZ110" s="403"/>
      <c r="JF110" s="394"/>
      <c r="JI110" s="403"/>
      <c r="JN110" s="394"/>
      <c r="JR110" s="403"/>
      <c r="JW110" s="394"/>
      <c r="JZ110" s="403"/>
    </row>
    <row r="111" spans="1:286" ht="39">
      <c r="B111" s="404"/>
      <c r="C111" s="566" t="s">
        <v>1510</v>
      </c>
      <c r="D111" s="409"/>
      <c r="E111" s="410"/>
      <c r="F111" s="411"/>
      <c r="G111" s="411"/>
      <c r="H111" s="411"/>
      <c r="I111" s="412"/>
      <c r="J111" s="413"/>
      <c r="K111" s="411"/>
      <c r="L111" s="411"/>
      <c r="M111" s="412"/>
      <c r="N111" s="414"/>
      <c r="O111" s="411"/>
      <c r="P111" s="411"/>
      <c r="Q111" s="412"/>
      <c r="R111" s="414"/>
      <c r="S111" s="411"/>
      <c r="T111" s="411"/>
      <c r="U111" s="412"/>
      <c r="V111" s="410"/>
      <c r="W111" s="411"/>
      <c r="X111" s="411"/>
      <c r="Y111" s="411"/>
      <c r="Z111" s="412"/>
      <c r="AA111" s="414"/>
      <c r="AB111" s="411"/>
      <c r="AC111" s="411"/>
      <c r="AD111" s="412"/>
      <c r="AE111" s="414"/>
      <c r="AF111" s="411"/>
      <c r="AG111" s="411"/>
      <c r="AH111" s="412"/>
      <c r="AI111" s="414"/>
      <c r="AJ111" s="411"/>
      <c r="AK111" s="415"/>
      <c r="AL111" s="411"/>
      <c r="AM111" s="412"/>
      <c r="AN111" s="414"/>
      <c r="AO111" s="411"/>
      <c r="AP111" s="411"/>
      <c r="AQ111" s="412"/>
      <c r="AR111" s="414"/>
      <c r="AS111" s="411"/>
      <c r="AT111" s="411"/>
      <c r="AU111" s="411"/>
      <c r="AV111" s="412"/>
      <c r="AW111" s="414"/>
      <c r="AX111" s="411"/>
      <c r="AY111" s="411"/>
      <c r="AZ111" s="412"/>
      <c r="BA111" s="414"/>
      <c r="BB111" s="411"/>
      <c r="BC111" s="411"/>
      <c r="BD111" s="412"/>
      <c r="BE111" s="414"/>
      <c r="BF111" s="416"/>
      <c r="BG111" s="416"/>
      <c r="BH111" s="411"/>
      <c r="BI111" s="412"/>
      <c r="BJ111" s="413"/>
      <c r="BK111" s="415"/>
      <c r="BL111" s="411"/>
      <c r="BM111" s="416"/>
      <c r="BN111" s="414"/>
      <c r="BO111" s="411"/>
      <c r="BP111" s="411"/>
      <c r="BQ111" s="412"/>
      <c r="BR111" s="413"/>
      <c r="BS111" s="411"/>
      <c r="BT111" s="411"/>
      <c r="BU111" s="411"/>
      <c r="BV111" s="416"/>
      <c r="BW111" s="414"/>
      <c r="BX111" s="411"/>
      <c r="BY111" s="411"/>
      <c r="BZ111" s="412"/>
      <c r="CA111" s="413"/>
      <c r="CB111" s="411"/>
      <c r="CC111" s="411"/>
      <c r="CD111" s="412"/>
      <c r="CE111" s="417"/>
      <c r="CF111" s="413"/>
      <c r="CG111" s="418"/>
      <c r="CH111" s="418"/>
      <c r="CI111" s="419"/>
      <c r="CJ111" s="414"/>
      <c r="CK111" s="418"/>
      <c r="CL111" s="418"/>
      <c r="CM111" s="420"/>
      <c r="CR111" s="394"/>
      <c r="CV111" s="395"/>
      <c r="CW111" s="394"/>
      <c r="CZ111" s="403"/>
      <c r="DA111" s="394"/>
      <c r="DE111" s="394"/>
      <c r="DJ111" s="394"/>
      <c r="DK111" s="395"/>
      <c r="DM111" s="403"/>
      <c r="DN111" s="394"/>
      <c r="DS111" s="394"/>
      <c r="EA111" s="394"/>
      <c r="EE111" s="395"/>
      <c r="EF111" s="394"/>
      <c r="EJ111" s="394"/>
      <c r="EN111" s="394"/>
      <c r="ER111" s="403"/>
      <c r="EV111" s="395"/>
      <c r="EW111" s="394"/>
      <c r="EZ111" s="403"/>
      <c r="FF111" s="394"/>
      <c r="FI111" s="403"/>
      <c r="FK111" s="395"/>
      <c r="FN111" s="394"/>
      <c r="FR111" s="403"/>
      <c r="FW111" s="394"/>
      <c r="FZ111" s="403"/>
      <c r="GA111" s="394"/>
      <c r="GE111" s="427"/>
      <c r="GJ111" s="394"/>
      <c r="GM111" s="403"/>
      <c r="GS111" s="394"/>
      <c r="GV111" s="403"/>
      <c r="HA111" s="394"/>
      <c r="HE111" s="403"/>
      <c r="HJ111" s="394"/>
      <c r="HM111" s="403"/>
      <c r="HS111" s="394"/>
      <c r="HV111" s="403"/>
      <c r="IA111" s="394"/>
      <c r="IF111" s="394"/>
      <c r="II111" s="403"/>
      <c r="IN111" s="394"/>
      <c r="IR111" s="403"/>
      <c r="IW111" s="394"/>
      <c r="IZ111" s="403"/>
      <c r="JF111" s="394"/>
      <c r="JI111" s="403"/>
      <c r="JN111" s="394"/>
      <c r="JR111" s="403"/>
      <c r="JW111" s="394"/>
      <c r="JZ111" s="403"/>
    </row>
    <row r="112" spans="1:286" ht="19.5">
      <c r="B112" s="404"/>
      <c r="C112" s="567"/>
      <c r="D112" s="409"/>
      <c r="E112" s="410"/>
      <c r="F112" s="411"/>
      <c r="G112" s="411"/>
      <c r="H112" s="411"/>
      <c r="I112" s="412"/>
      <c r="J112" s="413"/>
      <c r="K112" s="411"/>
      <c r="L112" s="411"/>
      <c r="M112" s="412"/>
      <c r="N112" s="414"/>
      <c r="O112" s="411"/>
      <c r="P112" s="411"/>
      <c r="Q112" s="412"/>
      <c r="R112" s="414"/>
      <c r="S112" s="411"/>
      <c r="T112" s="411"/>
      <c r="U112" s="412"/>
      <c r="V112" s="410"/>
      <c r="W112" s="411"/>
      <c r="X112" s="411"/>
      <c r="Y112" s="411"/>
      <c r="Z112" s="412"/>
      <c r="AA112" s="414"/>
      <c r="AB112" s="411"/>
      <c r="AC112" s="411"/>
      <c r="AD112" s="412"/>
      <c r="AE112" s="414"/>
      <c r="AF112" s="411"/>
      <c r="AG112" s="411"/>
      <c r="AH112" s="412"/>
      <c r="AI112" s="414"/>
      <c r="AJ112" s="411"/>
      <c r="AK112" s="415"/>
      <c r="AL112" s="411"/>
      <c r="AM112" s="412"/>
      <c r="AN112" s="414"/>
      <c r="AO112" s="411"/>
      <c r="AP112" s="411"/>
      <c r="AQ112" s="412"/>
      <c r="AR112" s="414"/>
      <c r="AS112" s="411"/>
      <c r="AT112" s="411"/>
      <c r="AU112" s="411"/>
      <c r="AV112" s="412"/>
      <c r="AW112" s="414"/>
      <c r="AX112" s="411"/>
      <c r="AY112" s="411"/>
      <c r="AZ112" s="412"/>
      <c r="BA112" s="414"/>
      <c r="BB112" s="411"/>
      <c r="BC112" s="411"/>
      <c r="BD112" s="412"/>
      <c r="BE112" s="414"/>
      <c r="BF112" s="416"/>
      <c r="BG112" s="416"/>
      <c r="BH112" s="411"/>
      <c r="BI112" s="412"/>
      <c r="BJ112" s="413"/>
      <c r="BK112" s="415"/>
      <c r="BL112" s="411"/>
      <c r="BM112" s="416"/>
      <c r="BN112" s="414"/>
      <c r="BO112" s="411"/>
      <c r="BP112" s="411"/>
      <c r="BQ112" s="412"/>
      <c r="BR112" s="413"/>
      <c r="BS112" s="411"/>
      <c r="BT112" s="411"/>
      <c r="BU112" s="411"/>
      <c r="BV112" s="416"/>
      <c r="BW112" s="414"/>
      <c r="BX112" s="411"/>
      <c r="BY112" s="411"/>
      <c r="BZ112" s="412"/>
      <c r="CA112" s="413"/>
      <c r="CB112" s="411"/>
      <c r="CC112" s="411"/>
      <c r="CD112" s="412"/>
      <c r="CE112" s="417"/>
      <c r="CF112" s="413"/>
      <c r="CG112" s="418"/>
      <c r="CH112" s="418"/>
      <c r="CI112" s="419"/>
      <c r="CJ112" s="414"/>
      <c r="CK112" s="418"/>
      <c r="CL112" s="418"/>
      <c r="CM112" s="420"/>
      <c r="CR112" s="394"/>
      <c r="CV112" s="395"/>
      <c r="CW112" s="394"/>
      <c r="CZ112" s="403"/>
      <c r="DA112" s="394"/>
      <c r="DE112" s="394"/>
      <c r="DJ112" s="394"/>
      <c r="DK112" s="395"/>
      <c r="DM112" s="403"/>
      <c r="DN112" s="394"/>
      <c r="DS112" s="394"/>
      <c r="EA112" s="394"/>
      <c r="EE112" s="395"/>
      <c r="EF112" s="394"/>
      <c r="EJ112" s="394"/>
      <c r="EN112" s="394"/>
      <c r="ER112" s="403"/>
      <c r="EV112" s="395"/>
      <c r="EW112" s="394"/>
      <c r="EZ112" s="403"/>
      <c r="FF112" s="394"/>
      <c r="FI112" s="403"/>
      <c r="FK112" s="395"/>
      <c r="FN112" s="394"/>
      <c r="FR112" s="403"/>
      <c r="FW112" s="394"/>
      <c r="FZ112" s="403"/>
      <c r="GA112" s="394"/>
      <c r="GE112" s="427"/>
      <c r="GJ112" s="394"/>
      <c r="GM112" s="403"/>
      <c r="GS112" s="394"/>
      <c r="GV112" s="403"/>
      <c r="HA112" s="394"/>
      <c r="HE112" s="403"/>
      <c r="HJ112" s="394"/>
      <c r="HM112" s="403"/>
      <c r="HS112" s="394"/>
      <c r="HV112" s="403"/>
      <c r="IA112" s="394"/>
      <c r="IF112" s="394"/>
      <c r="II112" s="403"/>
      <c r="IN112" s="394"/>
      <c r="IR112" s="403"/>
      <c r="IW112" s="394"/>
      <c r="IZ112" s="403"/>
      <c r="JF112" s="394"/>
      <c r="JI112" s="403"/>
      <c r="JN112" s="394"/>
      <c r="JR112" s="403"/>
      <c r="JW112" s="394"/>
      <c r="JZ112" s="403"/>
    </row>
    <row r="113" spans="1:286" s="460" customFormat="1" ht="20.25" thickBot="1">
      <c r="A113" s="334"/>
      <c r="B113" s="404"/>
      <c r="C113" s="568"/>
      <c r="D113" s="478"/>
      <c r="E113" s="479"/>
      <c r="F113" s="480"/>
      <c r="G113" s="480"/>
      <c r="H113" s="480"/>
      <c r="I113" s="481"/>
      <c r="J113" s="482"/>
      <c r="K113" s="480"/>
      <c r="L113" s="480"/>
      <c r="M113" s="481"/>
      <c r="N113" s="483"/>
      <c r="O113" s="480"/>
      <c r="P113" s="480"/>
      <c r="Q113" s="481"/>
      <c r="R113" s="483"/>
      <c r="S113" s="480"/>
      <c r="T113" s="480"/>
      <c r="U113" s="481"/>
      <c r="V113" s="479"/>
      <c r="W113" s="480"/>
      <c r="X113" s="480"/>
      <c r="Y113" s="480"/>
      <c r="Z113" s="481"/>
      <c r="AA113" s="483"/>
      <c r="AB113" s="480"/>
      <c r="AC113" s="480"/>
      <c r="AD113" s="481"/>
      <c r="AE113" s="483"/>
      <c r="AF113" s="480"/>
      <c r="AG113" s="480"/>
      <c r="AH113" s="481"/>
      <c r="AI113" s="483"/>
      <c r="AJ113" s="480"/>
      <c r="AK113" s="484"/>
      <c r="AL113" s="480"/>
      <c r="AM113" s="481"/>
      <c r="AN113" s="483"/>
      <c r="AO113" s="480"/>
      <c r="AP113" s="480"/>
      <c r="AQ113" s="481"/>
      <c r="AR113" s="483"/>
      <c r="AS113" s="480"/>
      <c r="AT113" s="480"/>
      <c r="AU113" s="480"/>
      <c r="AV113" s="481"/>
      <c r="AW113" s="483"/>
      <c r="AX113" s="480"/>
      <c r="AY113" s="480"/>
      <c r="AZ113" s="481"/>
      <c r="BA113" s="483"/>
      <c r="BB113" s="480"/>
      <c r="BC113" s="480"/>
      <c r="BD113" s="481"/>
      <c r="BE113" s="483"/>
      <c r="BF113" s="485"/>
      <c r="BG113" s="485"/>
      <c r="BH113" s="480"/>
      <c r="BI113" s="481"/>
      <c r="BJ113" s="482"/>
      <c r="BK113" s="484"/>
      <c r="BL113" s="480"/>
      <c r="BM113" s="485"/>
      <c r="BN113" s="483"/>
      <c r="BO113" s="480"/>
      <c r="BP113" s="480"/>
      <c r="BQ113" s="481"/>
      <c r="BR113" s="482"/>
      <c r="BS113" s="480"/>
      <c r="BT113" s="480"/>
      <c r="BU113" s="480"/>
      <c r="BV113" s="485"/>
      <c r="BW113" s="483"/>
      <c r="BX113" s="480"/>
      <c r="BY113" s="480"/>
      <c r="BZ113" s="481"/>
      <c r="CA113" s="482"/>
      <c r="CB113" s="480"/>
      <c r="CC113" s="480"/>
      <c r="CD113" s="481"/>
      <c r="CE113" s="486"/>
      <c r="CF113" s="482"/>
      <c r="CG113" s="487"/>
      <c r="CH113" s="487"/>
      <c r="CI113" s="488"/>
      <c r="CJ113" s="483"/>
      <c r="CK113" s="487"/>
      <c r="CL113" s="487"/>
      <c r="CM113" s="490"/>
      <c r="CR113" s="461"/>
      <c r="CV113" s="462"/>
      <c r="CW113" s="461"/>
      <c r="CZ113" s="463"/>
      <c r="DA113" s="461"/>
      <c r="DE113" s="461"/>
      <c r="DJ113" s="461"/>
      <c r="DK113" s="462"/>
      <c r="DM113" s="463"/>
      <c r="DN113" s="461"/>
      <c r="DS113" s="461"/>
      <c r="EA113" s="461"/>
      <c r="EE113" s="462"/>
      <c r="EF113" s="461"/>
      <c r="EJ113" s="461"/>
      <c r="EN113" s="461"/>
      <c r="ER113" s="463"/>
      <c r="EV113" s="462"/>
      <c r="EW113" s="461"/>
      <c r="EZ113" s="463"/>
      <c r="FF113" s="461"/>
      <c r="FI113" s="463"/>
      <c r="FK113" s="462"/>
      <c r="FN113" s="461"/>
      <c r="FR113" s="463"/>
      <c r="FW113" s="461"/>
      <c r="FZ113" s="463"/>
      <c r="GA113" s="461"/>
      <c r="GE113" s="466"/>
      <c r="GJ113" s="461"/>
      <c r="GM113" s="463"/>
      <c r="GS113" s="461"/>
      <c r="GV113" s="463"/>
      <c r="HA113" s="461"/>
      <c r="HE113" s="463"/>
      <c r="HJ113" s="461"/>
      <c r="HM113" s="463"/>
      <c r="HS113" s="461"/>
      <c r="HV113" s="463"/>
      <c r="IA113" s="461"/>
      <c r="IF113" s="461"/>
      <c r="II113" s="463"/>
      <c r="IN113" s="461"/>
      <c r="IR113" s="463"/>
      <c r="IW113" s="461"/>
      <c r="IZ113" s="463"/>
      <c r="JF113" s="461"/>
      <c r="JI113" s="463"/>
      <c r="JN113" s="461"/>
      <c r="JR113" s="463"/>
      <c r="JW113" s="461"/>
      <c r="JZ113" s="463"/>
    </row>
    <row r="114" spans="1:286" ht="24.75" thickTop="1">
      <c r="B114" s="404"/>
      <c r="C114" s="562" t="s">
        <v>1504</v>
      </c>
      <c r="D114" s="409" t="s">
        <v>1506</v>
      </c>
      <c r="E114" s="410"/>
      <c r="F114" s="411"/>
      <c r="G114" s="411"/>
      <c r="H114" s="411"/>
      <c r="I114" s="412"/>
      <c r="J114" s="413"/>
      <c r="K114" s="411"/>
      <c r="L114" s="411"/>
      <c r="M114" s="412"/>
      <c r="N114" s="414"/>
      <c r="O114" s="411"/>
      <c r="P114" s="411"/>
      <c r="Q114" s="412"/>
      <c r="R114" s="414"/>
      <c r="S114" s="411"/>
      <c r="T114" s="411"/>
      <c r="U114" s="412"/>
      <c r="V114" s="410"/>
      <c r="W114" s="411"/>
      <c r="X114" s="411"/>
      <c r="Y114" s="411"/>
      <c r="Z114" s="412"/>
      <c r="AA114" s="414"/>
      <c r="AB114" s="411"/>
      <c r="AC114" s="411"/>
      <c r="AD114" s="412"/>
      <c r="AE114" s="414"/>
      <c r="AF114" s="411"/>
      <c r="AG114" s="411"/>
      <c r="AH114" s="412"/>
      <c r="AI114" s="414"/>
      <c r="AJ114" s="411"/>
      <c r="AK114" s="415"/>
      <c r="AL114" s="411"/>
      <c r="AM114" s="412"/>
      <c r="AN114" s="414"/>
      <c r="AO114" s="411"/>
      <c r="AP114" s="411"/>
      <c r="AQ114" s="412"/>
      <c r="AR114" s="414"/>
      <c r="AS114" s="411"/>
      <c r="AT114" s="411"/>
      <c r="AU114" s="411"/>
      <c r="AV114" s="412"/>
      <c r="AW114" s="414"/>
      <c r="AX114" s="411"/>
      <c r="AY114" s="411"/>
      <c r="AZ114" s="412"/>
      <c r="BA114" s="414"/>
      <c r="BB114" s="411"/>
      <c r="BC114" s="411"/>
      <c r="BD114" s="412"/>
      <c r="BE114" s="414"/>
      <c r="BF114" s="416"/>
      <c r="BG114" s="416"/>
      <c r="BH114" s="411"/>
      <c r="BI114" s="412"/>
      <c r="BJ114" s="413"/>
      <c r="BK114" s="415"/>
      <c r="BL114" s="411"/>
      <c r="BM114" s="416"/>
      <c r="BN114" s="414"/>
      <c r="BO114" s="411"/>
      <c r="BP114" s="411"/>
      <c r="BQ114" s="412"/>
      <c r="BR114" s="413"/>
      <c r="BS114" s="411"/>
      <c r="BT114" s="411"/>
      <c r="BU114" s="411"/>
      <c r="BV114" s="416"/>
      <c r="BW114" s="414"/>
      <c r="BX114" s="411"/>
      <c r="BY114" s="411"/>
      <c r="BZ114" s="412"/>
      <c r="CA114" s="413"/>
      <c r="CB114" s="411"/>
      <c r="CC114" s="411"/>
      <c r="CD114" s="412"/>
      <c r="CE114" s="417"/>
      <c r="CF114" s="413"/>
      <c r="CG114" s="418"/>
      <c r="CH114" s="418"/>
      <c r="CI114" s="419"/>
      <c r="CJ114" s="414"/>
      <c r="CK114" s="418"/>
      <c r="CL114" s="418"/>
      <c r="CM114" s="420"/>
      <c r="CN114" s="471"/>
      <c r="CO114" s="471"/>
      <c r="CP114" s="471"/>
      <c r="CQ114" s="471"/>
      <c r="CR114" s="470"/>
      <c r="CS114" s="471"/>
      <c r="CT114" s="471"/>
      <c r="CU114" s="471"/>
      <c r="CV114" s="472"/>
      <c r="CW114" s="470"/>
      <c r="CX114" s="473"/>
      <c r="CY114" s="471"/>
      <c r="CZ114" s="474"/>
      <c r="DA114" s="475"/>
      <c r="DB114" s="564"/>
      <c r="DC114" s="471"/>
      <c r="DD114" s="471"/>
      <c r="DE114" s="470"/>
      <c r="DF114" s="471"/>
      <c r="DG114" s="471"/>
      <c r="DH114" s="471"/>
      <c r="DI114" s="471"/>
      <c r="DJ114" s="470"/>
      <c r="DK114" s="472"/>
      <c r="DL114" s="471"/>
      <c r="DM114" s="474"/>
      <c r="DN114" s="470"/>
      <c r="DO114" s="471"/>
      <c r="DP114" s="471"/>
      <c r="DQ114" s="471"/>
      <c r="DR114" s="471"/>
      <c r="DS114" s="470"/>
      <c r="DT114" s="564"/>
      <c r="DU114" s="471"/>
      <c r="DV114" s="471"/>
      <c r="DW114" s="471"/>
      <c r="DX114" s="471"/>
      <c r="DY114" s="471"/>
      <c r="DZ114" s="471"/>
      <c r="EA114" s="565"/>
      <c r="EB114" s="471"/>
      <c r="EC114" s="471"/>
      <c r="ED114" s="471"/>
      <c r="EE114" s="472"/>
      <c r="EF114" s="470"/>
      <c r="EG114" s="471"/>
      <c r="EH114" s="471"/>
      <c r="EI114" s="471"/>
      <c r="EJ114" s="470"/>
      <c r="EK114" s="471"/>
      <c r="EL114" s="471"/>
      <c r="EM114" s="471"/>
      <c r="EN114" s="470"/>
      <c r="EO114" s="471"/>
      <c r="EP114" s="471"/>
      <c r="EQ114" s="471"/>
      <c r="ER114" s="474"/>
      <c r="ES114" s="471"/>
      <c r="ET114" s="471"/>
      <c r="EU114" s="471"/>
      <c r="EV114" s="472"/>
      <c r="EW114" s="470"/>
      <c r="EX114" s="471"/>
      <c r="EY114" s="471"/>
      <c r="EZ114" s="474"/>
      <c r="FA114" s="471"/>
      <c r="FB114" s="471"/>
      <c r="FC114" s="471"/>
      <c r="FD114" s="471"/>
      <c r="FE114" s="471"/>
      <c r="FF114" s="565"/>
      <c r="FG114" s="471"/>
      <c r="FH114" s="471"/>
      <c r="FI114" s="474"/>
      <c r="FJ114" s="471"/>
      <c r="FK114" s="472"/>
      <c r="FL114" s="471"/>
      <c r="FM114" s="471"/>
      <c r="FN114" s="565"/>
      <c r="FO114" s="471"/>
      <c r="FP114" s="471"/>
      <c r="FQ114" s="471"/>
      <c r="FR114" s="474"/>
      <c r="FS114" s="471"/>
      <c r="FT114" s="471"/>
      <c r="FU114" s="471"/>
      <c r="FV114" s="471"/>
      <c r="FW114" s="470"/>
      <c r="FX114" s="471"/>
      <c r="FY114" s="471"/>
      <c r="FZ114" s="474"/>
      <c r="GA114" s="470"/>
      <c r="GB114" s="471"/>
      <c r="GC114" s="471"/>
      <c r="GD114" s="471"/>
      <c r="GE114" s="476"/>
      <c r="GJ114" s="394"/>
      <c r="GM114" s="403"/>
      <c r="GS114" s="394"/>
      <c r="GV114" s="403"/>
      <c r="HA114" s="394"/>
      <c r="HE114" s="403"/>
      <c r="HJ114" s="394"/>
      <c r="HM114" s="403"/>
      <c r="HS114" s="394"/>
      <c r="HV114" s="403"/>
      <c r="IA114" s="394"/>
      <c r="IF114" s="394"/>
      <c r="II114" s="403"/>
      <c r="IN114" s="394"/>
      <c r="IR114" s="403"/>
      <c r="IW114" s="394"/>
      <c r="IZ114" s="403"/>
      <c r="JF114" s="394"/>
      <c r="JI114" s="403"/>
      <c r="JN114" s="394"/>
      <c r="JR114" s="403"/>
      <c r="JW114" s="394"/>
      <c r="JZ114" s="403"/>
    </row>
    <row r="115" spans="1:286" ht="19.5">
      <c r="B115" s="404"/>
      <c r="C115" s="562" t="s">
        <v>1500</v>
      </c>
      <c r="D115" s="409"/>
      <c r="E115" s="410"/>
      <c r="F115" s="411"/>
      <c r="G115" s="411"/>
      <c r="H115" s="411"/>
      <c r="I115" s="412"/>
      <c r="J115" s="413"/>
      <c r="K115" s="411"/>
      <c r="L115" s="411"/>
      <c r="M115" s="412"/>
      <c r="N115" s="414"/>
      <c r="O115" s="411"/>
      <c r="P115" s="411"/>
      <c r="Q115" s="412"/>
      <c r="R115" s="414"/>
      <c r="S115" s="411"/>
      <c r="T115" s="411"/>
      <c r="U115" s="412"/>
      <c r="V115" s="410"/>
      <c r="W115" s="411"/>
      <c r="X115" s="411"/>
      <c r="Y115" s="411"/>
      <c r="Z115" s="412"/>
      <c r="AA115" s="414"/>
      <c r="AB115" s="411"/>
      <c r="AC115" s="411"/>
      <c r="AD115" s="412"/>
      <c r="AE115" s="414"/>
      <c r="AF115" s="411"/>
      <c r="AG115" s="411"/>
      <c r="AH115" s="412"/>
      <c r="AI115" s="414"/>
      <c r="AJ115" s="411"/>
      <c r="AK115" s="415"/>
      <c r="AL115" s="411"/>
      <c r="AM115" s="412"/>
      <c r="AN115" s="414"/>
      <c r="AO115" s="411"/>
      <c r="AP115" s="411"/>
      <c r="AQ115" s="412"/>
      <c r="AR115" s="414"/>
      <c r="AS115" s="411"/>
      <c r="AT115" s="411"/>
      <c r="AU115" s="411"/>
      <c r="AV115" s="412"/>
      <c r="AW115" s="414"/>
      <c r="AX115" s="411"/>
      <c r="AY115" s="411"/>
      <c r="AZ115" s="412"/>
      <c r="BA115" s="414"/>
      <c r="BB115" s="411"/>
      <c r="BC115" s="411"/>
      <c r="BD115" s="412"/>
      <c r="BE115" s="414"/>
      <c r="BF115" s="416"/>
      <c r="BG115" s="416"/>
      <c r="BH115" s="411"/>
      <c r="BI115" s="412"/>
      <c r="BJ115" s="413"/>
      <c r="BK115" s="415"/>
      <c r="BL115" s="411"/>
      <c r="BM115" s="416"/>
      <c r="BN115" s="414"/>
      <c r="BO115" s="411"/>
      <c r="BP115" s="411"/>
      <c r="BQ115" s="412"/>
      <c r="BR115" s="413"/>
      <c r="BS115" s="411"/>
      <c r="BT115" s="411"/>
      <c r="BU115" s="411"/>
      <c r="BV115" s="416"/>
      <c r="BW115" s="414"/>
      <c r="BX115" s="411"/>
      <c r="BY115" s="411"/>
      <c r="BZ115" s="412"/>
      <c r="CA115" s="413"/>
      <c r="CB115" s="411"/>
      <c r="CC115" s="411"/>
      <c r="CD115" s="412"/>
      <c r="CE115" s="417"/>
      <c r="CF115" s="413"/>
      <c r="CG115" s="418"/>
      <c r="CH115" s="418"/>
      <c r="CI115" s="419"/>
      <c r="CJ115" s="414"/>
      <c r="CK115" s="418"/>
      <c r="CL115" s="418"/>
      <c r="CM115" s="420"/>
      <c r="CR115" s="394"/>
      <c r="CV115" s="395"/>
      <c r="CW115" s="394"/>
      <c r="CZ115" s="403"/>
      <c r="DA115" s="394"/>
      <c r="DE115" s="394"/>
      <c r="DJ115" s="394"/>
      <c r="DK115" s="395"/>
      <c r="DM115" s="403"/>
      <c r="DN115" s="394"/>
      <c r="DS115" s="394"/>
      <c r="EA115" s="394"/>
      <c r="EE115" s="395"/>
      <c r="EF115" s="394"/>
      <c r="EJ115" s="394"/>
      <c r="EN115" s="394"/>
      <c r="ER115" s="403"/>
      <c r="EV115" s="395"/>
      <c r="EW115" s="394"/>
      <c r="EZ115" s="403"/>
      <c r="FF115" s="394"/>
      <c r="FI115" s="403"/>
      <c r="FK115" s="395"/>
      <c r="FN115" s="394"/>
      <c r="FR115" s="403"/>
      <c r="FW115" s="394"/>
      <c r="FZ115" s="403"/>
      <c r="GA115" s="394"/>
      <c r="GE115" s="427"/>
      <c r="GJ115" s="394"/>
      <c r="GM115" s="403"/>
      <c r="GS115" s="394"/>
      <c r="GV115" s="403"/>
      <c r="HA115" s="394"/>
      <c r="HE115" s="403"/>
      <c r="HJ115" s="394"/>
      <c r="HM115" s="403"/>
      <c r="HS115" s="394"/>
      <c r="HV115" s="403"/>
      <c r="IA115" s="394"/>
      <c r="IF115" s="394"/>
      <c r="II115" s="403"/>
      <c r="IN115" s="394"/>
      <c r="IR115" s="403"/>
      <c r="IW115" s="394"/>
      <c r="IZ115" s="403"/>
      <c r="JF115" s="394"/>
      <c r="JI115" s="403"/>
      <c r="JN115" s="394"/>
      <c r="JR115" s="403"/>
      <c r="JW115" s="394"/>
      <c r="JZ115" s="403"/>
    </row>
    <row r="116" spans="1:286" ht="19.5">
      <c r="B116" s="404"/>
      <c r="C116" s="569"/>
      <c r="D116" s="409"/>
      <c r="E116" s="410"/>
      <c r="F116" s="411"/>
      <c r="G116" s="411"/>
      <c r="H116" s="411"/>
      <c r="I116" s="412"/>
      <c r="J116" s="413"/>
      <c r="K116" s="411"/>
      <c r="L116" s="411"/>
      <c r="M116" s="412"/>
      <c r="N116" s="414"/>
      <c r="O116" s="411"/>
      <c r="P116" s="411"/>
      <c r="Q116" s="412"/>
      <c r="R116" s="414"/>
      <c r="S116" s="411"/>
      <c r="T116" s="411"/>
      <c r="U116" s="412"/>
      <c r="V116" s="410"/>
      <c r="W116" s="411"/>
      <c r="X116" s="411"/>
      <c r="Y116" s="411"/>
      <c r="Z116" s="412"/>
      <c r="AA116" s="414"/>
      <c r="AB116" s="411"/>
      <c r="AC116" s="411"/>
      <c r="AD116" s="412"/>
      <c r="AE116" s="414"/>
      <c r="AF116" s="411"/>
      <c r="AG116" s="411"/>
      <c r="AH116" s="412"/>
      <c r="AI116" s="414"/>
      <c r="AJ116" s="411"/>
      <c r="AK116" s="415"/>
      <c r="AL116" s="411"/>
      <c r="AM116" s="412"/>
      <c r="AN116" s="414"/>
      <c r="AO116" s="411"/>
      <c r="AP116" s="411"/>
      <c r="AQ116" s="412"/>
      <c r="AR116" s="414"/>
      <c r="AS116" s="411"/>
      <c r="AT116" s="411"/>
      <c r="AU116" s="411"/>
      <c r="AV116" s="412"/>
      <c r="AW116" s="414"/>
      <c r="AX116" s="411"/>
      <c r="AY116" s="411"/>
      <c r="AZ116" s="412"/>
      <c r="BA116" s="414"/>
      <c r="BB116" s="411"/>
      <c r="BC116" s="411"/>
      <c r="BD116" s="412"/>
      <c r="BE116" s="414"/>
      <c r="BF116" s="416"/>
      <c r="BG116" s="416"/>
      <c r="BH116" s="411"/>
      <c r="BI116" s="412"/>
      <c r="BJ116" s="413"/>
      <c r="BK116" s="415"/>
      <c r="BL116" s="411"/>
      <c r="BM116" s="416"/>
      <c r="BN116" s="414"/>
      <c r="BO116" s="411"/>
      <c r="BP116" s="411"/>
      <c r="BQ116" s="412"/>
      <c r="BR116" s="413"/>
      <c r="BS116" s="411"/>
      <c r="BT116" s="411"/>
      <c r="BU116" s="411"/>
      <c r="BV116" s="416"/>
      <c r="BW116" s="414"/>
      <c r="BX116" s="411"/>
      <c r="BY116" s="411"/>
      <c r="BZ116" s="412"/>
      <c r="CA116" s="413"/>
      <c r="CB116" s="411"/>
      <c r="CC116" s="411"/>
      <c r="CD116" s="412"/>
      <c r="CE116" s="417"/>
      <c r="CF116" s="413"/>
      <c r="CG116" s="418"/>
      <c r="CH116" s="418"/>
      <c r="CI116" s="419"/>
      <c r="CJ116" s="414"/>
      <c r="CK116" s="418"/>
      <c r="CL116" s="418"/>
      <c r="CM116" s="420"/>
      <c r="CR116" s="394"/>
      <c r="CV116" s="395"/>
      <c r="CW116" s="394"/>
      <c r="CZ116" s="403"/>
      <c r="DA116" s="394"/>
      <c r="DE116" s="394"/>
      <c r="DJ116" s="394"/>
      <c r="DK116" s="395"/>
      <c r="DM116" s="403"/>
      <c r="DN116" s="394"/>
      <c r="DS116" s="394"/>
      <c r="EA116" s="394"/>
      <c r="EE116" s="395"/>
      <c r="EF116" s="394"/>
      <c r="EJ116" s="394"/>
      <c r="EN116" s="394"/>
      <c r="ER116" s="403"/>
      <c r="EV116" s="395"/>
      <c r="EW116" s="394"/>
      <c r="EZ116" s="403"/>
      <c r="FF116" s="394"/>
      <c r="FI116" s="403"/>
      <c r="FK116" s="395"/>
      <c r="FN116" s="394"/>
      <c r="FR116" s="403"/>
      <c r="FW116" s="394"/>
      <c r="FZ116" s="403"/>
      <c r="GA116" s="394"/>
      <c r="GE116" s="427"/>
      <c r="GJ116" s="394"/>
      <c r="GM116" s="403"/>
      <c r="GS116" s="394"/>
      <c r="GV116" s="403"/>
      <c r="HA116" s="394"/>
      <c r="HE116" s="403"/>
      <c r="HJ116" s="394"/>
      <c r="HM116" s="403"/>
      <c r="HS116" s="394"/>
      <c r="HV116" s="403"/>
      <c r="IA116" s="394"/>
      <c r="IF116" s="394"/>
      <c r="II116" s="403"/>
      <c r="IN116" s="394"/>
      <c r="IR116" s="403"/>
      <c r="IW116" s="394"/>
      <c r="IZ116" s="403"/>
      <c r="JF116" s="394"/>
      <c r="JI116" s="403"/>
      <c r="JN116" s="394"/>
      <c r="JR116" s="403"/>
      <c r="JW116" s="394"/>
      <c r="JZ116" s="403"/>
    </row>
    <row r="117" spans="1:286" ht="58.5">
      <c r="B117" s="404"/>
      <c r="C117" s="567" t="s">
        <v>1511</v>
      </c>
      <c r="D117" s="409"/>
      <c r="E117" s="410"/>
      <c r="F117" s="411"/>
      <c r="G117" s="411"/>
      <c r="H117" s="411"/>
      <c r="I117" s="412"/>
      <c r="J117" s="413"/>
      <c r="K117" s="411"/>
      <c r="L117" s="411"/>
      <c r="M117" s="412"/>
      <c r="N117" s="414"/>
      <c r="O117" s="411"/>
      <c r="P117" s="411"/>
      <c r="Q117" s="412"/>
      <c r="R117" s="414"/>
      <c r="S117" s="411"/>
      <c r="T117" s="411"/>
      <c r="U117" s="412"/>
      <c r="V117" s="410"/>
      <c r="W117" s="411"/>
      <c r="X117" s="411"/>
      <c r="Y117" s="411"/>
      <c r="Z117" s="412"/>
      <c r="AA117" s="414"/>
      <c r="AB117" s="411"/>
      <c r="AC117" s="411"/>
      <c r="AD117" s="412"/>
      <c r="AE117" s="414"/>
      <c r="AF117" s="411"/>
      <c r="AG117" s="411"/>
      <c r="AH117" s="412"/>
      <c r="AI117" s="414"/>
      <c r="AJ117" s="411"/>
      <c r="AK117" s="415"/>
      <c r="AL117" s="411"/>
      <c r="AM117" s="412"/>
      <c r="AN117" s="414"/>
      <c r="AO117" s="411"/>
      <c r="AP117" s="411"/>
      <c r="AQ117" s="412"/>
      <c r="AR117" s="414"/>
      <c r="AS117" s="411"/>
      <c r="AT117" s="411"/>
      <c r="AU117" s="411"/>
      <c r="AV117" s="412"/>
      <c r="AW117" s="414"/>
      <c r="AX117" s="411"/>
      <c r="AY117" s="411"/>
      <c r="AZ117" s="412"/>
      <c r="BA117" s="414"/>
      <c r="BB117" s="411"/>
      <c r="BC117" s="411"/>
      <c r="BD117" s="412"/>
      <c r="BE117" s="414"/>
      <c r="BF117" s="416"/>
      <c r="BG117" s="416"/>
      <c r="BH117" s="411"/>
      <c r="BI117" s="412"/>
      <c r="BJ117" s="413"/>
      <c r="BK117" s="415"/>
      <c r="BL117" s="411"/>
      <c r="BM117" s="416"/>
      <c r="BN117" s="414"/>
      <c r="BO117" s="411"/>
      <c r="BP117" s="411"/>
      <c r="BQ117" s="412"/>
      <c r="BR117" s="413"/>
      <c r="BS117" s="411"/>
      <c r="BT117" s="411"/>
      <c r="BU117" s="411"/>
      <c r="BV117" s="416"/>
      <c r="BW117" s="414"/>
      <c r="BX117" s="411"/>
      <c r="BY117" s="411"/>
      <c r="BZ117" s="412"/>
      <c r="CA117" s="413"/>
      <c r="CB117" s="411"/>
      <c r="CC117" s="411"/>
      <c r="CD117" s="412"/>
      <c r="CE117" s="417"/>
      <c r="CF117" s="413"/>
      <c r="CG117" s="418"/>
      <c r="CH117" s="418"/>
      <c r="CI117" s="419"/>
      <c r="CJ117" s="414"/>
      <c r="CK117" s="418"/>
      <c r="CL117" s="418"/>
      <c r="CM117" s="420"/>
      <c r="CR117" s="394"/>
      <c r="CV117" s="395"/>
      <c r="CW117" s="394"/>
      <c r="CZ117" s="403"/>
      <c r="DA117" s="394"/>
      <c r="DE117" s="394"/>
      <c r="DJ117" s="394"/>
      <c r="DK117" s="395"/>
      <c r="DM117" s="403"/>
      <c r="DN117" s="394"/>
      <c r="DS117" s="394"/>
      <c r="EA117" s="394"/>
      <c r="EE117" s="395"/>
      <c r="EF117" s="394"/>
      <c r="EJ117" s="394"/>
      <c r="EN117" s="394"/>
      <c r="ER117" s="403"/>
      <c r="EV117" s="395"/>
      <c r="EW117" s="394"/>
      <c r="EZ117" s="403"/>
      <c r="FF117" s="394"/>
      <c r="FI117" s="403"/>
      <c r="FK117" s="395"/>
      <c r="FN117" s="394"/>
      <c r="FR117" s="403"/>
      <c r="FW117" s="394"/>
      <c r="FZ117" s="403"/>
      <c r="GA117" s="394"/>
      <c r="GE117" s="427"/>
      <c r="GJ117" s="394"/>
      <c r="GM117" s="403"/>
      <c r="GS117" s="394"/>
      <c r="GV117" s="403"/>
      <c r="HA117" s="394"/>
      <c r="HE117" s="403"/>
      <c r="HJ117" s="394"/>
      <c r="HM117" s="403"/>
      <c r="HS117" s="394"/>
      <c r="HV117" s="403"/>
      <c r="IA117" s="394"/>
      <c r="IF117" s="394"/>
      <c r="II117" s="403"/>
      <c r="IN117" s="394"/>
      <c r="IR117" s="403"/>
      <c r="IW117" s="394"/>
      <c r="IZ117" s="403"/>
      <c r="JF117" s="394"/>
      <c r="JI117" s="403"/>
      <c r="JN117" s="394"/>
      <c r="JR117" s="403"/>
      <c r="JW117" s="394"/>
      <c r="JZ117" s="403"/>
    </row>
    <row r="118" spans="1:286" s="460" customFormat="1" ht="20.25" thickBot="1">
      <c r="A118" s="334"/>
      <c r="B118" s="404"/>
      <c r="C118" s="568"/>
      <c r="D118" s="478"/>
      <c r="E118" s="479"/>
      <c r="F118" s="480"/>
      <c r="G118" s="480"/>
      <c r="H118" s="480"/>
      <c r="I118" s="481"/>
      <c r="J118" s="482"/>
      <c r="K118" s="480"/>
      <c r="L118" s="480"/>
      <c r="M118" s="481"/>
      <c r="N118" s="483"/>
      <c r="O118" s="480"/>
      <c r="P118" s="480"/>
      <c r="Q118" s="481"/>
      <c r="R118" s="483"/>
      <c r="S118" s="480"/>
      <c r="T118" s="480"/>
      <c r="U118" s="481"/>
      <c r="V118" s="479"/>
      <c r="W118" s="480"/>
      <c r="X118" s="480"/>
      <c r="Y118" s="480"/>
      <c r="Z118" s="481"/>
      <c r="AA118" s="483"/>
      <c r="AB118" s="480"/>
      <c r="AC118" s="480"/>
      <c r="AD118" s="481"/>
      <c r="AE118" s="483"/>
      <c r="AF118" s="480"/>
      <c r="AG118" s="480"/>
      <c r="AH118" s="481"/>
      <c r="AI118" s="483"/>
      <c r="AJ118" s="480"/>
      <c r="AK118" s="484"/>
      <c r="AL118" s="480"/>
      <c r="AM118" s="481"/>
      <c r="AN118" s="483"/>
      <c r="AO118" s="480"/>
      <c r="AP118" s="480"/>
      <c r="AQ118" s="481"/>
      <c r="AR118" s="483"/>
      <c r="AS118" s="480"/>
      <c r="AT118" s="480"/>
      <c r="AU118" s="480"/>
      <c r="AV118" s="481"/>
      <c r="AW118" s="483"/>
      <c r="AX118" s="480"/>
      <c r="AY118" s="480"/>
      <c r="AZ118" s="481"/>
      <c r="BA118" s="483"/>
      <c r="BB118" s="480"/>
      <c r="BC118" s="480"/>
      <c r="BD118" s="481"/>
      <c r="BE118" s="483"/>
      <c r="BF118" s="485"/>
      <c r="BG118" s="485"/>
      <c r="BH118" s="480"/>
      <c r="BI118" s="481"/>
      <c r="BJ118" s="482"/>
      <c r="BK118" s="484"/>
      <c r="BL118" s="480"/>
      <c r="BM118" s="485"/>
      <c r="BN118" s="483"/>
      <c r="BO118" s="480"/>
      <c r="BP118" s="480"/>
      <c r="BQ118" s="481"/>
      <c r="BR118" s="482"/>
      <c r="BS118" s="480"/>
      <c r="BT118" s="480"/>
      <c r="BU118" s="480"/>
      <c r="BV118" s="485"/>
      <c r="BW118" s="483"/>
      <c r="BX118" s="480"/>
      <c r="BY118" s="480"/>
      <c r="BZ118" s="481"/>
      <c r="CA118" s="482"/>
      <c r="CB118" s="480"/>
      <c r="CC118" s="480"/>
      <c r="CD118" s="481"/>
      <c r="CE118" s="486"/>
      <c r="CF118" s="482"/>
      <c r="CG118" s="487"/>
      <c r="CH118" s="487"/>
      <c r="CI118" s="488"/>
      <c r="CJ118" s="483"/>
      <c r="CK118" s="487"/>
      <c r="CL118" s="487"/>
      <c r="CM118" s="490"/>
      <c r="CR118" s="461"/>
      <c r="CV118" s="462"/>
      <c r="CW118" s="461"/>
      <c r="CZ118" s="463"/>
      <c r="DA118" s="461"/>
      <c r="DE118" s="461"/>
      <c r="DJ118" s="461"/>
      <c r="DK118" s="462"/>
      <c r="DM118" s="463"/>
      <c r="DN118" s="461"/>
      <c r="DS118" s="461"/>
      <c r="EA118" s="461"/>
      <c r="EE118" s="462"/>
      <c r="EF118" s="461"/>
      <c r="EJ118" s="461"/>
      <c r="EN118" s="461"/>
      <c r="ER118" s="463"/>
      <c r="EV118" s="462"/>
      <c r="EW118" s="461"/>
      <c r="EZ118" s="463"/>
      <c r="FF118" s="461"/>
      <c r="FI118" s="463"/>
      <c r="FK118" s="462"/>
      <c r="FN118" s="461"/>
      <c r="FR118" s="463"/>
      <c r="FW118" s="461"/>
      <c r="FZ118" s="463"/>
      <c r="GA118" s="461"/>
      <c r="GE118" s="466"/>
      <c r="GJ118" s="461"/>
      <c r="GM118" s="463"/>
      <c r="GS118" s="461"/>
      <c r="GV118" s="463"/>
      <c r="HA118" s="461"/>
      <c r="HE118" s="463"/>
      <c r="HJ118" s="461"/>
      <c r="HM118" s="463"/>
      <c r="HS118" s="461"/>
      <c r="HV118" s="463"/>
      <c r="IA118" s="461"/>
      <c r="IF118" s="461"/>
      <c r="II118" s="463"/>
      <c r="IN118" s="461"/>
      <c r="IR118" s="463"/>
      <c r="IW118" s="461"/>
      <c r="IZ118" s="463"/>
      <c r="JF118" s="461"/>
      <c r="JI118" s="463"/>
      <c r="JN118" s="461"/>
      <c r="JR118" s="463"/>
      <c r="JW118" s="461"/>
      <c r="JZ118" s="463"/>
    </row>
    <row r="119" spans="1:286" ht="24.75" thickTop="1">
      <c r="B119" s="404"/>
      <c r="C119" s="562" t="s">
        <v>1504</v>
      </c>
      <c r="D119" s="409" t="s">
        <v>1512</v>
      </c>
      <c r="E119" s="410"/>
      <c r="F119" s="411"/>
      <c r="G119" s="411"/>
      <c r="H119" s="411"/>
      <c r="I119" s="412"/>
      <c r="J119" s="413"/>
      <c r="K119" s="411"/>
      <c r="L119" s="411"/>
      <c r="M119" s="412"/>
      <c r="N119" s="414"/>
      <c r="O119" s="411"/>
      <c r="P119" s="411"/>
      <c r="Q119" s="412"/>
      <c r="R119" s="414"/>
      <c r="S119" s="411"/>
      <c r="T119" s="411"/>
      <c r="U119" s="412"/>
      <c r="V119" s="410"/>
      <c r="W119" s="411"/>
      <c r="X119" s="411"/>
      <c r="Y119" s="411"/>
      <c r="Z119" s="412"/>
      <c r="AA119" s="414"/>
      <c r="AB119" s="411"/>
      <c r="AC119" s="411"/>
      <c r="AD119" s="412"/>
      <c r="AE119" s="414"/>
      <c r="AF119" s="411"/>
      <c r="AG119" s="411"/>
      <c r="AH119" s="412"/>
      <c r="AI119" s="414"/>
      <c r="AJ119" s="411"/>
      <c r="AK119" s="415"/>
      <c r="AL119" s="411"/>
      <c r="AM119" s="412"/>
      <c r="AN119" s="414"/>
      <c r="AO119" s="411"/>
      <c r="AP119" s="411"/>
      <c r="AQ119" s="412"/>
      <c r="AR119" s="414"/>
      <c r="AS119" s="411"/>
      <c r="AT119" s="411"/>
      <c r="AU119" s="411"/>
      <c r="AV119" s="412"/>
      <c r="AW119" s="414"/>
      <c r="AX119" s="411"/>
      <c r="AY119" s="411"/>
      <c r="AZ119" s="412"/>
      <c r="BA119" s="414"/>
      <c r="BB119" s="411"/>
      <c r="BC119" s="411"/>
      <c r="BD119" s="412"/>
      <c r="BE119" s="414"/>
      <c r="BF119" s="416"/>
      <c r="BG119" s="416"/>
      <c r="BH119" s="411"/>
      <c r="BI119" s="412"/>
      <c r="BJ119" s="413"/>
      <c r="BK119" s="415"/>
      <c r="BL119" s="411"/>
      <c r="BM119" s="416"/>
      <c r="BN119" s="414"/>
      <c r="BO119" s="411"/>
      <c r="BP119" s="411"/>
      <c r="BQ119" s="412"/>
      <c r="BR119" s="413"/>
      <c r="BS119" s="411"/>
      <c r="BT119" s="411"/>
      <c r="BU119" s="411"/>
      <c r="BV119" s="416"/>
      <c r="BW119" s="414"/>
      <c r="BX119" s="411"/>
      <c r="BY119" s="411"/>
      <c r="BZ119" s="412"/>
      <c r="CA119" s="413"/>
      <c r="CB119" s="411"/>
      <c r="CC119" s="411"/>
      <c r="CD119" s="412"/>
      <c r="CE119" s="417"/>
      <c r="CF119" s="413"/>
      <c r="CG119" s="418"/>
      <c r="CH119" s="418"/>
      <c r="CI119" s="419"/>
      <c r="CJ119" s="414"/>
      <c r="CK119" s="418"/>
      <c r="CL119" s="418"/>
      <c r="CM119" s="420"/>
      <c r="CN119" s="471"/>
      <c r="CO119" s="471"/>
      <c r="CP119" s="471"/>
      <c r="CQ119" s="471"/>
      <c r="CR119" s="470"/>
      <c r="CS119" s="471"/>
      <c r="CT119" s="471"/>
      <c r="CU119" s="471"/>
      <c r="CV119" s="472"/>
      <c r="CW119" s="470"/>
      <c r="CX119" s="473"/>
      <c r="CY119" s="471"/>
      <c r="CZ119" s="474"/>
      <c r="DA119" s="475"/>
      <c r="DB119" s="564"/>
      <c r="DC119" s="471"/>
      <c r="DD119" s="471"/>
      <c r="DE119" s="470"/>
      <c r="DF119" s="471"/>
      <c r="DG119" s="471"/>
      <c r="DH119" s="471"/>
      <c r="DI119" s="471"/>
      <c r="DJ119" s="470"/>
      <c r="DK119" s="472"/>
      <c r="DL119" s="471"/>
      <c r="DM119" s="474"/>
      <c r="DN119" s="470"/>
      <c r="DO119" s="471"/>
      <c r="DP119" s="471"/>
      <c r="DQ119" s="471"/>
      <c r="DR119" s="471"/>
      <c r="DS119" s="470"/>
      <c r="DT119" s="564"/>
      <c r="DU119" s="471"/>
      <c r="DV119" s="471"/>
      <c r="DW119" s="471"/>
      <c r="DX119" s="471"/>
      <c r="DY119" s="471"/>
      <c r="DZ119" s="471"/>
      <c r="EA119" s="565"/>
      <c r="EB119" s="471"/>
      <c r="EC119" s="471"/>
      <c r="ED119" s="471"/>
      <c r="EE119" s="472"/>
      <c r="EF119" s="470"/>
      <c r="EG119" s="471"/>
      <c r="EH119" s="471"/>
      <c r="EI119" s="471"/>
      <c r="EJ119" s="470"/>
      <c r="EK119" s="471"/>
      <c r="EL119" s="471"/>
      <c r="EM119" s="471"/>
      <c r="EN119" s="470"/>
      <c r="EO119" s="471"/>
      <c r="EP119" s="471"/>
      <c r="EQ119" s="471"/>
      <c r="ER119" s="474"/>
      <c r="ES119" s="471"/>
      <c r="ET119" s="471"/>
      <c r="EU119" s="471"/>
      <c r="EV119" s="472"/>
      <c r="EW119" s="470"/>
      <c r="EX119" s="471"/>
      <c r="EY119" s="471"/>
      <c r="EZ119" s="474"/>
      <c r="FA119" s="471"/>
      <c r="FB119" s="471"/>
      <c r="FC119" s="471"/>
      <c r="FD119" s="471"/>
      <c r="FE119" s="471"/>
      <c r="FF119" s="565"/>
      <c r="FG119" s="471"/>
      <c r="FH119" s="471"/>
      <c r="FI119" s="474"/>
      <c r="FJ119" s="471"/>
      <c r="FK119" s="472"/>
      <c r="FL119" s="471"/>
      <c r="FM119" s="471"/>
      <c r="FN119" s="565"/>
      <c r="FO119" s="471"/>
      <c r="FP119" s="471"/>
      <c r="FQ119" s="471"/>
      <c r="FR119" s="474"/>
      <c r="FS119" s="471"/>
      <c r="FT119" s="471"/>
      <c r="FU119" s="471"/>
      <c r="FV119" s="471"/>
      <c r="FW119" s="470"/>
      <c r="FX119" s="471"/>
      <c r="FY119" s="471"/>
      <c r="FZ119" s="474"/>
      <c r="GA119" s="470"/>
      <c r="GB119" s="471"/>
      <c r="GC119" s="471"/>
      <c r="GD119" s="471"/>
      <c r="GE119" s="476"/>
      <c r="GJ119" s="394"/>
      <c r="GM119" s="403"/>
      <c r="GS119" s="394"/>
      <c r="GV119" s="403"/>
      <c r="HA119" s="394"/>
      <c r="HE119" s="403"/>
      <c r="HJ119" s="394"/>
      <c r="HM119" s="403"/>
      <c r="HS119" s="394"/>
      <c r="HV119" s="403"/>
      <c r="IA119" s="394"/>
      <c r="IF119" s="394"/>
      <c r="II119" s="403"/>
      <c r="IN119" s="394"/>
      <c r="IR119" s="403"/>
      <c r="IW119" s="394"/>
      <c r="IZ119" s="403"/>
      <c r="JF119" s="394"/>
      <c r="JI119" s="403"/>
      <c r="JN119" s="394"/>
      <c r="JR119" s="403"/>
      <c r="JW119" s="394"/>
      <c r="JZ119" s="403"/>
    </row>
    <row r="120" spans="1:286" ht="19.5">
      <c r="B120" s="404"/>
      <c r="C120" s="562" t="s">
        <v>1500</v>
      </c>
      <c r="D120" s="409"/>
      <c r="E120" s="410"/>
      <c r="F120" s="411"/>
      <c r="G120" s="411"/>
      <c r="H120" s="411"/>
      <c r="I120" s="412"/>
      <c r="J120" s="413"/>
      <c r="K120" s="411"/>
      <c r="L120" s="411"/>
      <c r="M120" s="412"/>
      <c r="N120" s="414"/>
      <c r="O120" s="411"/>
      <c r="P120" s="411"/>
      <c r="Q120" s="412"/>
      <c r="R120" s="414"/>
      <c r="S120" s="411"/>
      <c r="T120" s="411"/>
      <c r="U120" s="412"/>
      <c r="V120" s="410"/>
      <c r="W120" s="411"/>
      <c r="X120" s="411"/>
      <c r="Y120" s="411"/>
      <c r="Z120" s="412"/>
      <c r="AA120" s="414"/>
      <c r="AB120" s="411"/>
      <c r="AC120" s="411"/>
      <c r="AD120" s="412"/>
      <c r="AE120" s="414"/>
      <c r="AF120" s="411"/>
      <c r="AG120" s="411"/>
      <c r="AH120" s="412"/>
      <c r="AI120" s="414"/>
      <c r="AJ120" s="411"/>
      <c r="AK120" s="415"/>
      <c r="AL120" s="411"/>
      <c r="AM120" s="412"/>
      <c r="AN120" s="414"/>
      <c r="AO120" s="411"/>
      <c r="AP120" s="411"/>
      <c r="AQ120" s="412"/>
      <c r="AR120" s="414"/>
      <c r="AS120" s="411"/>
      <c r="AT120" s="411"/>
      <c r="AU120" s="411"/>
      <c r="AV120" s="412"/>
      <c r="AW120" s="414"/>
      <c r="AX120" s="411"/>
      <c r="AY120" s="411"/>
      <c r="AZ120" s="412"/>
      <c r="BA120" s="414"/>
      <c r="BB120" s="411"/>
      <c r="BC120" s="411"/>
      <c r="BD120" s="412"/>
      <c r="BE120" s="414"/>
      <c r="BF120" s="416"/>
      <c r="BG120" s="416"/>
      <c r="BH120" s="411"/>
      <c r="BI120" s="412"/>
      <c r="BJ120" s="413"/>
      <c r="BK120" s="415"/>
      <c r="BL120" s="411"/>
      <c r="BM120" s="416"/>
      <c r="BN120" s="414"/>
      <c r="BO120" s="411"/>
      <c r="BP120" s="411"/>
      <c r="BQ120" s="412"/>
      <c r="BR120" s="413"/>
      <c r="BS120" s="411"/>
      <c r="BT120" s="411"/>
      <c r="BU120" s="411"/>
      <c r="BV120" s="416"/>
      <c r="BW120" s="414"/>
      <c r="BX120" s="411"/>
      <c r="BY120" s="411"/>
      <c r="BZ120" s="412"/>
      <c r="CA120" s="413"/>
      <c r="CB120" s="411"/>
      <c r="CC120" s="411"/>
      <c r="CD120" s="412"/>
      <c r="CE120" s="417"/>
      <c r="CF120" s="413"/>
      <c r="CG120" s="418"/>
      <c r="CH120" s="418"/>
      <c r="CI120" s="419"/>
      <c r="CJ120" s="414"/>
      <c r="CK120" s="418"/>
      <c r="CL120" s="418"/>
      <c r="CM120" s="420"/>
      <c r="CR120" s="394"/>
      <c r="CV120" s="395"/>
      <c r="CW120" s="394"/>
      <c r="CZ120" s="403"/>
      <c r="DA120" s="394"/>
      <c r="DE120" s="394"/>
      <c r="DJ120" s="394"/>
      <c r="DK120" s="395"/>
      <c r="DM120" s="403"/>
      <c r="DN120" s="394"/>
      <c r="DS120" s="394"/>
      <c r="EA120" s="394"/>
      <c r="EE120" s="395"/>
      <c r="EF120" s="394"/>
      <c r="EJ120" s="394"/>
      <c r="EN120" s="394"/>
      <c r="ER120" s="403"/>
      <c r="EV120" s="395"/>
      <c r="EW120" s="394"/>
      <c r="EZ120" s="403"/>
      <c r="FF120" s="394"/>
      <c r="FI120" s="403"/>
      <c r="FK120" s="395"/>
      <c r="FN120" s="394"/>
      <c r="FR120" s="403"/>
      <c r="FW120" s="394"/>
      <c r="FZ120" s="403"/>
      <c r="GA120" s="394"/>
      <c r="GE120" s="427"/>
      <c r="GJ120" s="394"/>
      <c r="GM120" s="403"/>
      <c r="GS120" s="394"/>
      <c r="GV120" s="403"/>
      <c r="HA120" s="394"/>
      <c r="HE120" s="403"/>
      <c r="HJ120" s="394"/>
      <c r="HM120" s="403"/>
      <c r="HS120" s="394"/>
      <c r="HV120" s="403"/>
      <c r="IA120" s="394"/>
      <c r="IF120" s="394"/>
      <c r="II120" s="403"/>
      <c r="IN120" s="394"/>
      <c r="IR120" s="403"/>
      <c r="IW120" s="394"/>
      <c r="IZ120" s="403"/>
      <c r="JF120" s="394"/>
      <c r="JI120" s="403"/>
      <c r="JN120" s="394"/>
      <c r="JR120" s="403"/>
      <c r="JW120" s="394"/>
      <c r="JZ120" s="403"/>
    </row>
    <row r="121" spans="1:286" ht="19.5">
      <c r="B121" s="404"/>
      <c r="C121" s="569"/>
      <c r="D121" s="409"/>
      <c r="E121" s="410"/>
      <c r="F121" s="411"/>
      <c r="G121" s="411"/>
      <c r="H121" s="411"/>
      <c r="I121" s="412"/>
      <c r="J121" s="413"/>
      <c r="K121" s="411"/>
      <c r="L121" s="411"/>
      <c r="M121" s="412"/>
      <c r="N121" s="414"/>
      <c r="O121" s="411"/>
      <c r="P121" s="411"/>
      <c r="Q121" s="412"/>
      <c r="R121" s="414"/>
      <c r="S121" s="411"/>
      <c r="T121" s="411"/>
      <c r="U121" s="412"/>
      <c r="V121" s="410"/>
      <c r="W121" s="411"/>
      <c r="X121" s="411"/>
      <c r="Y121" s="411"/>
      <c r="Z121" s="412"/>
      <c r="AA121" s="414"/>
      <c r="AB121" s="411"/>
      <c r="AC121" s="411"/>
      <c r="AD121" s="412"/>
      <c r="AE121" s="414"/>
      <c r="AF121" s="411"/>
      <c r="AG121" s="411"/>
      <c r="AH121" s="412"/>
      <c r="AI121" s="414"/>
      <c r="AJ121" s="411"/>
      <c r="AK121" s="415"/>
      <c r="AL121" s="411"/>
      <c r="AM121" s="412"/>
      <c r="AN121" s="414"/>
      <c r="AO121" s="411"/>
      <c r="AP121" s="411"/>
      <c r="AQ121" s="412"/>
      <c r="AR121" s="414"/>
      <c r="AS121" s="411"/>
      <c r="AT121" s="411"/>
      <c r="AU121" s="411"/>
      <c r="AV121" s="412"/>
      <c r="AW121" s="414"/>
      <c r="AX121" s="411"/>
      <c r="AY121" s="411"/>
      <c r="AZ121" s="412"/>
      <c r="BA121" s="414"/>
      <c r="BB121" s="411"/>
      <c r="BC121" s="411"/>
      <c r="BD121" s="412"/>
      <c r="BE121" s="414"/>
      <c r="BF121" s="416"/>
      <c r="BG121" s="416"/>
      <c r="BH121" s="411"/>
      <c r="BI121" s="412"/>
      <c r="BJ121" s="413"/>
      <c r="BK121" s="415"/>
      <c r="BL121" s="411"/>
      <c r="BM121" s="416"/>
      <c r="BN121" s="414"/>
      <c r="BO121" s="411"/>
      <c r="BP121" s="411"/>
      <c r="BQ121" s="412"/>
      <c r="BR121" s="413"/>
      <c r="BS121" s="411"/>
      <c r="BT121" s="411"/>
      <c r="BU121" s="411"/>
      <c r="BV121" s="416"/>
      <c r="BW121" s="414"/>
      <c r="BX121" s="411"/>
      <c r="BY121" s="411"/>
      <c r="BZ121" s="412"/>
      <c r="CA121" s="413"/>
      <c r="CB121" s="411"/>
      <c r="CC121" s="411"/>
      <c r="CD121" s="412"/>
      <c r="CE121" s="417"/>
      <c r="CF121" s="413"/>
      <c r="CG121" s="418"/>
      <c r="CH121" s="418"/>
      <c r="CI121" s="419"/>
      <c r="CJ121" s="414"/>
      <c r="CK121" s="418"/>
      <c r="CL121" s="418"/>
      <c r="CM121" s="420"/>
      <c r="CR121" s="394"/>
      <c r="CV121" s="395"/>
      <c r="CW121" s="394"/>
      <c r="CZ121" s="403"/>
      <c r="DA121" s="394"/>
      <c r="DE121" s="394"/>
      <c r="DJ121" s="394"/>
      <c r="DK121" s="395"/>
      <c r="DM121" s="403"/>
      <c r="DN121" s="394"/>
      <c r="DS121" s="394"/>
      <c r="EA121" s="394"/>
      <c r="EE121" s="395"/>
      <c r="EF121" s="394"/>
      <c r="EJ121" s="394"/>
      <c r="EN121" s="394"/>
      <c r="ER121" s="403"/>
      <c r="EV121" s="395"/>
      <c r="EW121" s="394"/>
      <c r="EZ121" s="403"/>
      <c r="FF121" s="394"/>
      <c r="FI121" s="403"/>
      <c r="FK121" s="395"/>
      <c r="FN121" s="394"/>
      <c r="FR121" s="403"/>
      <c r="FW121" s="394"/>
      <c r="FZ121" s="403"/>
      <c r="GA121" s="394"/>
      <c r="GE121" s="427"/>
      <c r="GJ121" s="394"/>
      <c r="GM121" s="403"/>
      <c r="GS121" s="394"/>
      <c r="GV121" s="403"/>
      <c r="HA121" s="394"/>
      <c r="HE121" s="403"/>
      <c r="HJ121" s="394"/>
      <c r="HM121" s="403"/>
      <c r="HS121" s="394"/>
      <c r="HV121" s="403"/>
      <c r="IA121" s="394"/>
      <c r="IF121" s="394"/>
      <c r="II121" s="403"/>
      <c r="IN121" s="394"/>
      <c r="IR121" s="403"/>
      <c r="IW121" s="394"/>
      <c r="IZ121" s="403"/>
      <c r="JF121" s="394"/>
      <c r="JI121" s="403"/>
      <c r="JN121" s="394"/>
      <c r="JR121" s="403"/>
      <c r="JW121" s="394"/>
      <c r="JZ121" s="403"/>
    </row>
    <row r="122" spans="1:286" ht="19.5">
      <c r="B122" s="404"/>
      <c r="C122" s="567" t="s">
        <v>1513</v>
      </c>
      <c r="D122" s="409"/>
      <c r="E122" s="410"/>
      <c r="F122" s="411"/>
      <c r="G122" s="411"/>
      <c r="H122" s="411"/>
      <c r="I122" s="412"/>
      <c r="J122" s="413"/>
      <c r="K122" s="411"/>
      <c r="L122" s="411"/>
      <c r="M122" s="412"/>
      <c r="N122" s="414"/>
      <c r="O122" s="411"/>
      <c r="P122" s="411"/>
      <c r="Q122" s="412"/>
      <c r="R122" s="414"/>
      <c r="S122" s="411"/>
      <c r="T122" s="411"/>
      <c r="U122" s="412"/>
      <c r="V122" s="410"/>
      <c r="W122" s="411"/>
      <c r="X122" s="411"/>
      <c r="Y122" s="411"/>
      <c r="Z122" s="412"/>
      <c r="AA122" s="414"/>
      <c r="AB122" s="411"/>
      <c r="AC122" s="411"/>
      <c r="AD122" s="412"/>
      <c r="AE122" s="414"/>
      <c r="AF122" s="411"/>
      <c r="AG122" s="411"/>
      <c r="AH122" s="412"/>
      <c r="AI122" s="414"/>
      <c r="AJ122" s="411"/>
      <c r="AK122" s="415"/>
      <c r="AL122" s="411"/>
      <c r="AM122" s="412"/>
      <c r="AN122" s="414"/>
      <c r="AO122" s="411"/>
      <c r="AP122" s="411"/>
      <c r="AQ122" s="412"/>
      <c r="AR122" s="414"/>
      <c r="AS122" s="411"/>
      <c r="AT122" s="411"/>
      <c r="AU122" s="411"/>
      <c r="AV122" s="412"/>
      <c r="AW122" s="414"/>
      <c r="AX122" s="411"/>
      <c r="AY122" s="411"/>
      <c r="AZ122" s="412"/>
      <c r="BA122" s="414"/>
      <c r="BB122" s="411"/>
      <c r="BC122" s="411"/>
      <c r="BD122" s="412"/>
      <c r="BE122" s="414"/>
      <c r="BF122" s="416"/>
      <c r="BG122" s="416"/>
      <c r="BH122" s="411"/>
      <c r="BI122" s="412"/>
      <c r="BJ122" s="413"/>
      <c r="BK122" s="415"/>
      <c r="BL122" s="411"/>
      <c r="BM122" s="416"/>
      <c r="BN122" s="414"/>
      <c r="BO122" s="411"/>
      <c r="BP122" s="411"/>
      <c r="BQ122" s="412"/>
      <c r="BR122" s="413"/>
      <c r="BS122" s="411"/>
      <c r="BT122" s="411"/>
      <c r="BU122" s="411"/>
      <c r="BV122" s="416"/>
      <c r="BW122" s="414"/>
      <c r="BX122" s="411"/>
      <c r="BY122" s="411"/>
      <c r="BZ122" s="412"/>
      <c r="CA122" s="413"/>
      <c r="CB122" s="411"/>
      <c r="CC122" s="411"/>
      <c r="CD122" s="412"/>
      <c r="CE122" s="417"/>
      <c r="CF122" s="413"/>
      <c r="CG122" s="418"/>
      <c r="CH122" s="418"/>
      <c r="CI122" s="419"/>
      <c r="CJ122" s="414"/>
      <c r="CK122" s="418"/>
      <c r="CL122" s="418"/>
      <c r="CM122" s="420"/>
      <c r="CR122" s="394"/>
      <c r="CV122" s="395"/>
      <c r="CW122" s="394"/>
      <c r="CZ122" s="403"/>
      <c r="DA122" s="394"/>
      <c r="DE122" s="394"/>
      <c r="DJ122" s="394"/>
      <c r="DK122" s="395"/>
      <c r="DM122" s="403"/>
      <c r="DN122" s="394"/>
      <c r="DS122" s="394"/>
      <c r="EA122" s="394"/>
      <c r="EE122" s="395"/>
      <c r="EF122" s="394"/>
      <c r="EJ122" s="394"/>
      <c r="EN122" s="394"/>
      <c r="ER122" s="403"/>
      <c r="EV122" s="395"/>
      <c r="EW122" s="394"/>
      <c r="EZ122" s="403"/>
      <c r="FF122" s="394"/>
      <c r="FI122" s="403"/>
      <c r="FK122" s="395"/>
      <c r="FN122" s="394"/>
      <c r="FR122" s="403"/>
      <c r="FW122" s="394"/>
      <c r="FZ122" s="403"/>
      <c r="GA122" s="394"/>
      <c r="GE122" s="427"/>
      <c r="GJ122" s="394"/>
      <c r="GM122" s="403"/>
      <c r="GS122" s="394"/>
      <c r="GV122" s="403"/>
      <c r="HA122" s="394"/>
      <c r="HE122" s="403"/>
      <c r="HJ122" s="394"/>
      <c r="HM122" s="403"/>
      <c r="HS122" s="394"/>
      <c r="HV122" s="403"/>
      <c r="IA122" s="394"/>
      <c r="IF122" s="394"/>
      <c r="II122" s="403"/>
      <c r="IN122" s="394"/>
      <c r="IR122" s="403"/>
      <c r="IW122" s="394"/>
      <c r="IZ122" s="403"/>
      <c r="JF122" s="394"/>
      <c r="JI122" s="403"/>
      <c r="JN122" s="394"/>
      <c r="JR122" s="403"/>
      <c r="JW122" s="394"/>
      <c r="JZ122" s="403"/>
    </row>
    <row r="123" spans="1:286" s="460" customFormat="1" ht="20.25" thickBot="1">
      <c r="A123" s="334"/>
      <c r="B123" s="404"/>
      <c r="C123" s="568"/>
      <c r="D123" s="478"/>
      <c r="E123" s="479"/>
      <c r="F123" s="480"/>
      <c r="G123" s="480"/>
      <c r="H123" s="480"/>
      <c r="I123" s="481"/>
      <c r="J123" s="482"/>
      <c r="K123" s="480"/>
      <c r="L123" s="480"/>
      <c r="M123" s="481"/>
      <c r="N123" s="483"/>
      <c r="O123" s="480"/>
      <c r="P123" s="480"/>
      <c r="Q123" s="481"/>
      <c r="R123" s="483"/>
      <c r="S123" s="480"/>
      <c r="T123" s="480"/>
      <c r="U123" s="481"/>
      <c r="V123" s="479"/>
      <c r="W123" s="480"/>
      <c r="X123" s="480"/>
      <c r="Y123" s="480"/>
      <c r="Z123" s="481"/>
      <c r="AA123" s="483"/>
      <c r="AB123" s="480"/>
      <c r="AC123" s="480"/>
      <c r="AD123" s="481"/>
      <c r="AE123" s="483"/>
      <c r="AF123" s="480"/>
      <c r="AG123" s="480"/>
      <c r="AH123" s="481"/>
      <c r="AI123" s="483"/>
      <c r="AJ123" s="480"/>
      <c r="AK123" s="484"/>
      <c r="AL123" s="480"/>
      <c r="AM123" s="481"/>
      <c r="AN123" s="483"/>
      <c r="AO123" s="480"/>
      <c r="AP123" s="480"/>
      <c r="AQ123" s="481"/>
      <c r="AR123" s="483"/>
      <c r="AS123" s="480"/>
      <c r="AT123" s="480"/>
      <c r="AU123" s="480"/>
      <c r="AV123" s="481"/>
      <c r="AW123" s="483"/>
      <c r="AX123" s="480"/>
      <c r="AY123" s="480"/>
      <c r="AZ123" s="481"/>
      <c r="BA123" s="483"/>
      <c r="BB123" s="480"/>
      <c r="BC123" s="480"/>
      <c r="BD123" s="481"/>
      <c r="BE123" s="483"/>
      <c r="BF123" s="485"/>
      <c r="BG123" s="485"/>
      <c r="BH123" s="480"/>
      <c r="BI123" s="481"/>
      <c r="BJ123" s="482"/>
      <c r="BK123" s="484"/>
      <c r="BL123" s="480"/>
      <c r="BM123" s="485"/>
      <c r="BN123" s="483"/>
      <c r="BO123" s="480"/>
      <c r="BP123" s="480"/>
      <c r="BQ123" s="481"/>
      <c r="BR123" s="482"/>
      <c r="BS123" s="480"/>
      <c r="BT123" s="480"/>
      <c r="BU123" s="480"/>
      <c r="BV123" s="485"/>
      <c r="BW123" s="483"/>
      <c r="BX123" s="480"/>
      <c r="BY123" s="480"/>
      <c r="BZ123" s="481"/>
      <c r="CA123" s="482"/>
      <c r="CB123" s="480"/>
      <c r="CC123" s="480"/>
      <c r="CD123" s="481"/>
      <c r="CE123" s="486"/>
      <c r="CF123" s="482"/>
      <c r="CG123" s="487"/>
      <c r="CH123" s="487"/>
      <c r="CI123" s="488"/>
      <c r="CJ123" s="483"/>
      <c r="CK123" s="487"/>
      <c r="CL123" s="487"/>
      <c r="CM123" s="490"/>
      <c r="CR123" s="461"/>
      <c r="CV123" s="462"/>
      <c r="CW123" s="461"/>
      <c r="CZ123" s="463"/>
      <c r="DA123" s="461"/>
      <c r="DE123" s="461"/>
      <c r="DJ123" s="461"/>
      <c r="DK123" s="462"/>
      <c r="DM123" s="463"/>
      <c r="DN123" s="461"/>
      <c r="DS123" s="461"/>
      <c r="EA123" s="461"/>
      <c r="EE123" s="462"/>
      <c r="EF123" s="461"/>
      <c r="EJ123" s="461"/>
      <c r="EN123" s="461"/>
      <c r="ER123" s="463"/>
      <c r="EV123" s="462"/>
      <c r="EW123" s="461"/>
      <c r="EZ123" s="463"/>
      <c r="FF123" s="461"/>
      <c r="FI123" s="463"/>
      <c r="FK123" s="462"/>
      <c r="FN123" s="461"/>
      <c r="FR123" s="463"/>
      <c r="FW123" s="461"/>
      <c r="FZ123" s="463"/>
      <c r="GA123" s="461"/>
      <c r="GE123" s="466"/>
      <c r="GJ123" s="461"/>
      <c r="GM123" s="463"/>
      <c r="GS123" s="461"/>
      <c r="GV123" s="463"/>
      <c r="HA123" s="461"/>
      <c r="HE123" s="463"/>
      <c r="HJ123" s="461"/>
      <c r="HM123" s="463"/>
      <c r="HS123" s="461"/>
      <c r="HV123" s="463"/>
      <c r="IA123" s="461"/>
      <c r="IF123" s="461"/>
      <c r="II123" s="463"/>
      <c r="IN123" s="461"/>
      <c r="IR123" s="463"/>
      <c r="IW123" s="461"/>
      <c r="IZ123" s="463"/>
      <c r="JF123" s="461"/>
      <c r="JI123" s="463"/>
      <c r="JN123" s="461"/>
      <c r="JR123" s="463"/>
      <c r="JW123" s="461"/>
      <c r="JZ123" s="463"/>
    </row>
    <row r="124" spans="1:286" ht="24.75" thickTop="1">
      <c r="B124" s="404"/>
      <c r="C124" s="562" t="s">
        <v>1504</v>
      </c>
      <c r="D124" s="409" t="s">
        <v>1506</v>
      </c>
      <c r="E124" s="410"/>
      <c r="F124" s="411"/>
      <c r="G124" s="411"/>
      <c r="H124" s="411"/>
      <c r="I124" s="412"/>
      <c r="J124" s="413"/>
      <c r="K124" s="411"/>
      <c r="L124" s="411"/>
      <c r="M124" s="412"/>
      <c r="N124" s="414"/>
      <c r="O124" s="411"/>
      <c r="P124" s="411"/>
      <c r="Q124" s="412"/>
      <c r="R124" s="414"/>
      <c r="S124" s="411"/>
      <c r="T124" s="411"/>
      <c r="U124" s="412"/>
      <c r="V124" s="410"/>
      <c r="W124" s="411"/>
      <c r="X124" s="411"/>
      <c r="Y124" s="411"/>
      <c r="Z124" s="412"/>
      <c r="AA124" s="414"/>
      <c r="AB124" s="411"/>
      <c r="AC124" s="411"/>
      <c r="AD124" s="412"/>
      <c r="AE124" s="414"/>
      <c r="AF124" s="411"/>
      <c r="AG124" s="411"/>
      <c r="AH124" s="412"/>
      <c r="AI124" s="414"/>
      <c r="AJ124" s="411"/>
      <c r="AK124" s="415"/>
      <c r="AL124" s="411"/>
      <c r="AM124" s="412"/>
      <c r="AN124" s="414"/>
      <c r="AO124" s="411"/>
      <c r="AP124" s="411"/>
      <c r="AQ124" s="412"/>
      <c r="AR124" s="414"/>
      <c r="AS124" s="411"/>
      <c r="AT124" s="411"/>
      <c r="AU124" s="411"/>
      <c r="AV124" s="412"/>
      <c r="AW124" s="414"/>
      <c r="AX124" s="411"/>
      <c r="AY124" s="411"/>
      <c r="AZ124" s="412"/>
      <c r="BA124" s="414"/>
      <c r="BB124" s="411"/>
      <c r="BC124" s="411"/>
      <c r="BD124" s="412"/>
      <c r="BE124" s="414"/>
      <c r="BF124" s="416"/>
      <c r="BG124" s="416"/>
      <c r="BH124" s="411"/>
      <c r="BI124" s="412"/>
      <c r="BJ124" s="413"/>
      <c r="BK124" s="415"/>
      <c r="BL124" s="411"/>
      <c r="BM124" s="416"/>
      <c r="BN124" s="414"/>
      <c r="BO124" s="411"/>
      <c r="BP124" s="411"/>
      <c r="BQ124" s="412"/>
      <c r="BR124" s="413"/>
      <c r="BS124" s="411"/>
      <c r="BT124" s="411"/>
      <c r="BU124" s="411"/>
      <c r="BV124" s="416"/>
      <c r="BW124" s="414"/>
      <c r="BX124" s="411"/>
      <c r="BY124" s="411"/>
      <c r="BZ124" s="412"/>
      <c r="CA124" s="413"/>
      <c r="CB124" s="411"/>
      <c r="CC124" s="411"/>
      <c r="CD124" s="412"/>
      <c r="CE124" s="417"/>
      <c r="CF124" s="413"/>
      <c r="CG124" s="418"/>
      <c r="CH124" s="418"/>
      <c r="CI124" s="419"/>
      <c r="CJ124" s="414"/>
      <c r="CK124" s="418"/>
      <c r="CL124" s="418"/>
      <c r="CM124" s="420"/>
      <c r="CN124" s="471"/>
      <c r="CO124" s="471"/>
      <c r="CP124" s="471"/>
      <c r="CQ124" s="471"/>
      <c r="CR124" s="470"/>
      <c r="CS124" s="471"/>
      <c r="CT124" s="471"/>
      <c r="CU124" s="471"/>
      <c r="CV124" s="472"/>
      <c r="CW124" s="470"/>
      <c r="CX124" s="473"/>
      <c r="CY124" s="471"/>
      <c r="CZ124" s="474"/>
      <c r="DA124" s="475"/>
      <c r="DB124" s="564"/>
      <c r="DC124" s="471"/>
      <c r="DD124" s="471"/>
      <c r="DE124" s="470"/>
      <c r="DF124" s="471"/>
      <c r="DG124" s="471"/>
      <c r="DH124" s="471"/>
      <c r="DI124" s="471"/>
      <c r="DJ124" s="470"/>
      <c r="DK124" s="472"/>
      <c r="DL124" s="471"/>
      <c r="DM124" s="474"/>
      <c r="DN124" s="470"/>
      <c r="DO124" s="471"/>
      <c r="DP124" s="471"/>
      <c r="DQ124" s="471"/>
      <c r="DR124" s="471"/>
      <c r="DS124" s="470"/>
      <c r="DT124" s="564"/>
      <c r="DU124" s="471"/>
      <c r="DV124" s="471"/>
      <c r="DW124" s="471"/>
      <c r="DX124" s="471"/>
      <c r="DY124" s="471"/>
      <c r="DZ124" s="471"/>
      <c r="EA124" s="565"/>
      <c r="EB124" s="471"/>
      <c r="EC124" s="471"/>
      <c r="ED124" s="471"/>
      <c r="EE124" s="472"/>
      <c r="EF124" s="470"/>
      <c r="EG124" s="471"/>
      <c r="EH124" s="471"/>
      <c r="EI124" s="471"/>
      <c r="EJ124" s="470"/>
      <c r="EK124" s="471"/>
      <c r="EL124" s="471"/>
      <c r="EM124" s="471"/>
      <c r="EN124" s="470"/>
      <c r="EO124" s="471"/>
      <c r="EP124" s="471"/>
      <c r="EQ124" s="471"/>
      <c r="ER124" s="474"/>
      <c r="ES124" s="471"/>
      <c r="ET124" s="471"/>
      <c r="EU124" s="471"/>
      <c r="EV124" s="472"/>
      <c r="EW124" s="470"/>
      <c r="EX124" s="471"/>
      <c r="EY124" s="471"/>
      <c r="EZ124" s="474"/>
      <c r="FA124" s="471"/>
      <c r="FB124" s="471"/>
      <c r="FC124" s="471"/>
      <c r="FD124" s="471"/>
      <c r="FE124" s="471"/>
      <c r="FF124" s="565"/>
      <c r="FG124" s="471"/>
      <c r="FH124" s="471"/>
      <c r="FI124" s="474"/>
      <c r="FJ124" s="471"/>
      <c r="FK124" s="472"/>
      <c r="FL124" s="471"/>
      <c r="FM124" s="471"/>
      <c r="FN124" s="565"/>
      <c r="FO124" s="471"/>
      <c r="FP124" s="471"/>
      <c r="FQ124" s="471"/>
      <c r="FR124" s="474"/>
      <c r="FS124" s="471"/>
      <c r="FT124" s="471"/>
      <c r="FU124" s="471"/>
      <c r="FV124" s="471"/>
      <c r="FW124" s="470"/>
      <c r="FX124" s="471"/>
      <c r="FY124" s="471"/>
      <c r="FZ124" s="474"/>
      <c r="GA124" s="470"/>
      <c r="GB124" s="471"/>
      <c r="GC124" s="471"/>
      <c r="GD124" s="471"/>
      <c r="GE124" s="476"/>
      <c r="GJ124" s="394"/>
      <c r="GM124" s="403"/>
      <c r="GS124" s="394"/>
      <c r="GV124" s="403"/>
      <c r="HA124" s="394"/>
      <c r="HE124" s="403"/>
      <c r="HJ124" s="394"/>
      <c r="HM124" s="403"/>
      <c r="HS124" s="394"/>
      <c r="HV124" s="403"/>
      <c r="IA124" s="394"/>
      <c r="IF124" s="394"/>
      <c r="II124" s="403"/>
      <c r="IN124" s="394"/>
      <c r="IR124" s="403"/>
      <c r="IW124" s="394"/>
      <c r="IZ124" s="403"/>
      <c r="JF124" s="394"/>
      <c r="JI124" s="403"/>
      <c r="JN124" s="394"/>
      <c r="JR124" s="403"/>
      <c r="JW124" s="394"/>
      <c r="JZ124" s="403"/>
    </row>
    <row r="125" spans="1:286" ht="19.5">
      <c r="B125" s="404"/>
      <c r="C125" s="562" t="s">
        <v>1514</v>
      </c>
      <c r="D125" s="409"/>
      <c r="E125" s="410"/>
      <c r="F125" s="411"/>
      <c r="G125" s="411"/>
      <c r="H125" s="411"/>
      <c r="I125" s="412"/>
      <c r="J125" s="413"/>
      <c r="K125" s="411"/>
      <c r="L125" s="411"/>
      <c r="M125" s="412"/>
      <c r="N125" s="414"/>
      <c r="O125" s="411"/>
      <c r="P125" s="411"/>
      <c r="Q125" s="412"/>
      <c r="R125" s="414"/>
      <c r="S125" s="411"/>
      <c r="T125" s="411"/>
      <c r="U125" s="412"/>
      <c r="V125" s="410"/>
      <c r="W125" s="411"/>
      <c r="X125" s="411"/>
      <c r="Y125" s="411"/>
      <c r="Z125" s="412"/>
      <c r="AA125" s="414"/>
      <c r="AB125" s="411"/>
      <c r="AC125" s="411"/>
      <c r="AD125" s="412"/>
      <c r="AE125" s="414"/>
      <c r="AF125" s="411"/>
      <c r="AG125" s="411"/>
      <c r="AH125" s="412"/>
      <c r="AI125" s="414"/>
      <c r="AJ125" s="411"/>
      <c r="AK125" s="415"/>
      <c r="AL125" s="411"/>
      <c r="AM125" s="412"/>
      <c r="AN125" s="414"/>
      <c r="AO125" s="411"/>
      <c r="AP125" s="411"/>
      <c r="AQ125" s="412"/>
      <c r="AR125" s="414"/>
      <c r="AS125" s="411"/>
      <c r="AT125" s="411"/>
      <c r="AU125" s="411"/>
      <c r="AV125" s="412"/>
      <c r="AW125" s="414"/>
      <c r="AX125" s="411"/>
      <c r="AY125" s="411"/>
      <c r="AZ125" s="412"/>
      <c r="BA125" s="414"/>
      <c r="BB125" s="411"/>
      <c r="BC125" s="411"/>
      <c r="BD125" s="412"/>
      <c r="BE125" s="414"/>
      <c r="BF125" s="416"/>
      <c r="BG125" s="416"/>
      <c r="BH125" s="411"/>
      <c r="BI125" s="412"/>
      <c r="BJ125" s="413"/>
      <c r="BK125" s="415"/>
      <c r="BL125" s="411"/>
      <c r="BM125" s="416"/>
      <c r="BN125" s="414"/>
      <c r="BO125" s="411"/>
      <c r="BP125" s="411"/>
      <c r="BQ125" s="412"/>
      <c r="BR125" s="413"/>
      <c r="BS125" s="411"/>
      <c r="BT125" s="411"/>
      <c r="BU125" s="411"/>
      <c r="BV125" s="416"/>
      <c r="BW125" s="414"/>
      <c r="BX125" s="411"/>
      <c r="BY125" s="411"/>
      <c r="BZ125" s="412"/>
      <c r="CA125" s="413"/>
      <c r="CB125" s="411"/>
      <c r="CC125" s="411"/>
      <c r="CD125" s="412"/>
      <c r="CE125" s="417"/>
      <c r="CF125" s="413"/>
      <c r="CG125" s="418"/>
      <c r="CH125" s="418"/>
      <c r="CI125" s="419"/>
      <c r="CJ125" s="414"/>
      <c r="CK125" s="418"/>
      <c r="CL125" s="418"/>
      <c r="CM125" s="420"/>
      <c r="CR125" s="394"/>
      <c r="CV125" s="395"/>
      <c r="CW125" s="394"/>
      <c r="CZ125" s="403"/>
      <c r="DA125" s="394"/>
      <c r="DE125" s="394"/>
      <c r="DJ125" s="394"/>
      <c r="DK125" s="395"/>
      <c r="DM125" s="403"/>
      <c r="DN125" s="394"/>
      <c r="DS125" s="394"/>
      <c r="EA125" s="394"/>
      <c r="EE125" s="395"/>
      <c r="EF125" s="394"/>
      <c r="EJ125" s="394"/>
      <c r="EN125" s="394"/>
      <c r="ER125" s="403"/>
      <c r="EV125" s="395"/>
      <c r="EW125" s="394"/>
      <c r="EZ125" s="403"/>
      <c r="FF125" s="394"/>
      <c r="FI125" s="403"/>
      <c r="FK125" s="395"/>
      <c r="FN125" s="394"/>
      <c r="FR125" s="403"/>
      <c r="FW125" s="394"/>
      <c r="FZ125" s="403"/>
      <c r="GA125" s="394"/>
      <c r="GE125" s="427"/>
      <c r="GJ125" s="394"/>
      <c r="GM125" s="403"/>
      <c r="GS125" s="394"/>
      <c r="GV125" s="403"/>
      <c r="HA125" s="394"/>
      <c r="HE125" s="403"/>
      <c r="HJ125" s="394"/>
      <c r="HM125" s="403"/>
      <c r="HS125" s="394"/>
      <c r="HV125" s="403"/>
      <c r="IA125" s="394"/>
      <c r="IF125" s="394"/>
      <c r="II125" s="403"/>
      <c r="IN125" s="394"/>
      <c r="IR125" s="403"/>
      <c r="IW125" s="394"/>
      <c r="IZ125" s="403"/>
      <c r="JF125" s="394"/>
      <c r="JI125" s="403"/>
      <c r="JN125" s="394"/>
      <c r="JR125" s="403"/>
      <c r="JW125" s="394"/>
      <c r="JZ125" s="403"/>
    </row>
    <row r="126" spans="1:286" ht="19.5">
      <c r="B126" s="404"/>
      <c r="C126" s="569"/>
      <c r="D126" s="409"/>
      <c r="E126" s="410"/>
      <c r="F126" s="411"/>
      <c r="G126" s="411"/>
      <c r="H126" s="411"/>
      <c r="I126" s="412"/>
      <c r="J126" s="413"/>
      <c r="K126" s="411"/>
      <c r="L126" s="411"/>
      <c r="M126" s="412"/>
      <c r="N126" s="414"/>
      <c r="O126" s="411"/>
      <c r="P126" s="411"/>
      <c r="Q126" s="412"/>
      <c r="R126" s="414"/>
      <c r="S126" s="411"/>
      <c r="T126" s="411"/>
      <c r="U126" s="412"/>
      <c r="V126" s="410"/>
      <c r="W126" s="411"/>
      <c r="X126" s="411"/>
      <c r="Y126" s="411"/>
      <c r="Z126" s="412"/>
      <c r="AA126" s="414"/>
      <c r="AB126" s="411"/>
      <c r="AC126" s="411"/>
      <c r="AD126" s="412"/>
      <c r="AE126" s="414"/>
      <c r="AF126" s="411"/>
      <c r="AG126" s="411"/>
      <c r="AH126" s="412"/>
      <c r="AI126" s="414"/>
      <c r="AJ126" s="411"/>
      <c r="AK126" s="415"/>
      <c r="AL126" s="411"/>
      <c r="AM126" s="412"/>
      <c r="AN126" s="414"/>
      <c r="AO126" s="411"/>
      <c r="AP126" s="411"/>
      <c r="AQ126" s="412"/>
      <c r="AR126" s="414"/>
      <c r="AS126" s="411"/>
      <c r="AT126" s="411"/>
      <c r="AU126" s="411"/>
      <c r="AV126" s="412"/>
      <c r="AW126" s="414"/>
      <c r="AX126" s="411"/>
      <c r="AY126" s="411"/>
      <c r="AZ126" s="412"/>
      <c r="BA126" s="414"/>
      <c r="BB126" s="411"/>
      <c r="BC126" s="411"/>
      <c r="BD126" s="412"/>
      <c r="BE126" s="414"/>
      <c r="BF126" s="416"/>
      <c r="BG126" s="416"/>
      <c r="BH126" s="411"/>
      <c r="BI126" s="412"/>
      <c r="BJ126" s="413"/>
      <c r="BK126" s="415"/>
      <c r="BL126" s="411"/>
      <c r="BM126" s="416"/>
      <c r="BN126" s="414"/>
      <c r="BO126" s="411"/>
      <c r="BP126" s="411"/>
      <c r="BQ126" s="412"/>
      <c r="BR126" s="413"/>
      <c r="BS126" s="411"/>
      <c r="BT126" s="411"/>
      <c r="BU126" s="411"/>
      <c r="BV126" s="416"/>
      <c r="BW126" s="414"/>
      <c r="BX126" s="411"/>
      <c r="BY126" s="411"/>
      <c r="BZ126" s="412"/>
      <c r="CA126" s="413"/>
      <c r="CB126" s="411"/>
      <c r="CC126" s="411"/>
      <c r="CD126" s="412"/>
      <c r="CE126" s="417"/>
      <c r="CF126" s="413"/>
      <c r="CG126" s="418"/>
      <c r="CH126" s="418"/>
      <c r="CI126" s="419"/>
      <c r="CJ126" s="414"/>
      <c r="CK126" s="418"/>
      <c r="CL126" s="418"/>
      <c r="CM126" s="420"/>
      <c r="CR126" s="394"/>
      <c r="CV126" s="395"/>
      <c r="CW126" s="394"/>
      <c r="CZ126" s="403"/>
      <c r="DA126" s="394"/>
      <c r="DE126" s="394"/>
      <c r="DJ126" s="394"/>
      <c r="DK126" s="395"/>
      <c r="DM126" s="403"/>
      <c r="DN126" s="394"/>
      <c r="DS126" s="394"/>
      <c r="EA126" s="394"/>
      <c r="EE126" s="395"/>
      <c r="EF126" s="394"/>
      <c r="EJ126" s="394"/>
      <c r="EN126" s="394"/>
      <c r="ER126" s="403"/>
      <c r="EV126" s="395"/>
      <c r="EW126" s="394"/>
      <c r="EZ126" s="403"/>
      <c r="FF126" s="394"/>
      <c r="FI126" s="403"/>
      <c r="FK126" s="395"/>
      <c r="FN126" s="394"/>
      <c r="FR126" s="403"/>
      <c r="FW126" s="394"/>
      <c r="FZ126" s="403"/>
      <c r="GA126" s="394"/>
      <c r="GE126" s="427"/>
      <c r="GJ126" s="394"/>
      <c r="GM126" s="403"/>
      <c r="GS126" s="394"/>
      <c r="GV126" s="403"/>
      <c r="HA126" s="394"/>
      <c r="HE126" s="403"/>
      <c r="HJ126" s="394"/>
      <c r="HM126" s="403"/>
      <c r="HS126" s="394"/>
      <c r="HV126" s="403"/>
      <c r="IA126" s="394"/>
      <c r="IF126" s="394"/>
      <c r="II126" s="403"/>
      <c r="IN126" s="394"/>
      <c r="IR126" s="403"/>
      <c r="IW126" s="394"/>
      <c r="IZ126" s="403"/>
      <c r="JF126" s="394"/>
      <c r="JI126" s="403"/>
      <c r="JN126" s="394"/>
      <c r="JR126" s="403"/>
      <c r="JW126" s="394"/>
      <c r="JZ126" s="403"/>
    </row>
    <row r="127" spans="1:286" ht="78">
      <c r="B127" s="404"/>
      <c r="C127" s="567" t="s">
        <v>1515</v>
      </c>
      <c r="D127" s="409"/>
      <c r="E127" s="410"/>
      <c r="F127" s="411"/>
      <c r="G127" s="411"/>
      <c r="H127" s="411"/>
      <c r="I127" s="412"/>
      <c r="J127" s="413"/>
      <c r="K127" s="411"/>
      <c r="L127" s="411"/>
      <c r="M127" s="412"/>
      <c r="N127" s="414"/>
      <c r="O127" s="411"/>
      <c r="P127" s="411"/>
      <c r="Q127" s="412"/>
      <c r="R127" s="414"/>
      <c r="S127" s="411"/>
      <c r="T127" s="411"/>
      <c r="U127" s="412"/>
      <c r="V127" s="410"/>
      <c r="W127" s="411"/>
      <c r="X127" s="411"/>
      <c r="Y127" s="411"/>
      <c r="Z127" s="412"/>
      <c r="AA127" s="414"/>
      <c r="AB127" s="411"/>
      <c r="AC127" s="411"/>
      <c r="AD127" s="412"/>
      <c r="AE127" s="414"/>
      <c r="AF127" s="411"/>
      <c r="AG127" s="411"/>
      <c r="AH127" s="412"/>
      <c r="AI127" s="414"/>
      <c r="AJ127" s="411"/>
      <c r="AK127" s="415"/>
      <c r="AL127" s="411"/>
      <c r="AM127" s="412"/>
      <c r="AN127" s="414"/>
      <c r="AO127" s="411"/>
      <c r="AP127" s="411"/>
      <c r="AQ127" s="412"/>
      <c r="AR127" s="414"/>
      <c r="AS127" s="411"/>
      <c r="AT127" s="411"/>
      <c r="AU127" s="411"/>
      <c r="AV127" s="412"/>
      <c r="AW127" s="414"/>
      <c r="AX127" s="411"/>
      <c r="AY127" s="411"/>
      <c r="AZ127" s="412"/>
      <c r="BA127" s="414"/>
      <c r="BB127" s="411"/>
      <c r="BC127" s="411"/>
      <c r="BD127" s="412"/>
      <c r="BE127" s="414"/>
      <c r="BF127" s="416"/>
      <c r="BG127" s="416"/>
      <c r="BH127" s="411"/>
      <c r="BI127" s="412"/>
      <c r="BJ127" s="413"/>
      <c r="BK127" s="415"/>
      <c r="BL127" s="411"/>
      <c r="BM127" s="416"/>
      <c r="BN127" s="414"/>
      <c r="BO127" s="411"/>
      <c r="BP127" s="411"/>
      <c r="BQ127" s="412"/>
      <c r="BR127" s="413"/>
      <c r="BS127" s="411"/>
      <c r="BT127" s="411"/>
      <c r="BU127" s="411"/>
      <c r="BV127" s="416"/>
      <c r="BW127" s="414"/>
      <c r="BX127" s="411"/>
      <c r="BY127" s="411"/>
      <c r="BZ127" s="412"/>
      <c r="CA127" s="413"/>
      <c r="CB127" s="411"/>
      <c r="CC127" s="411"/>
      <c r="CD127" s="412"/>
      <c r="CE127" s="417"/>
      <c r="CF127" s="413"/>
      <c r="CG127" s="418"/>
      <c r="CH127" s="418"/>
      <c r="CI127" s="419"/>
      <c r="CJ127" s="414"/>
      <c r="CK127" s="418"/>
      <c r="CL127" s="418"/>
      <c r="CM127" s="420"/>
      <c r="CR127" s="394"/>
      <c r="CV127" s="395"/>
      <c r="CW127" s="394"/>
      <c r="CZ127" s="403"/>
      <c r="DA127" s="394"/>
      <c r="DE127" s="394"/>
      <c r="DJ127" s="394"/>
      <c r="DK127" s="395"/>
      <c r="DM127" s="403"/>
      <c r="DN127" s="394"/>
      <c r="DS127" s="394"/>
      <c r="EA127" s="394"/>
      <c r="EE127" s="395"/>
      <c r="EF127" s="394"/>
      <c r="EJ127" s="394"/>
      <c r="EN127" s="394"/>
      <c r="ER127" s="403"/>
      <c r="EV127" s="395"/>
      <c r="EW127" s="394"/>
      <c r="EZ127" s="403"/>
      <c r="FF127" s="394"/>
      <c r="FI127" s="403"/>
      <c r="FK127" s="395"/>
      <c r="FN127" s="394"/>
      <c r="FR127" s="403"/>
      <c r="FW127" s="394"/>
      <c r="FZ127" s="403"/>
      <c r="GA127" s="394"/>
      <c r="GE127" s="427"/>
      <c r="GJ127" s="394"/>
      <c r="GM127" s="403"/>
      <c r="GS127" s="394"/>
      <c r="GV127" s="403"/>
      <c r="HA127" s="394"/>
      <c r="HE127" s="403"/>
      <c r="HJ127" s="394"/>
      <c r="HM127" s="403"/>
      <c r="HS127" s="394"/>
      <c r="HV127" s="403"/>
      <c r="IA127" s="394"/>
      <c r="IF127" s="394"/>
      <c r="II127" s="403"/>
      <c r="IN127" s="394"/>
      <c r="IR127" s="403"/>
      <c r="IW127" s="394"/>
      <c r="IZ127" s="403"/>
      <c r="JF127" s="394"/>
      <c r="JI127" s="403"/>
      <c r="JN127" s="394"/>
      <c r="JR127" s="403"/>
      <c r="JW127" s="394"/>
      <c r="JZ127" s="403"/>
    </row>
    <row r="128" spans="1:286" s="460" customFormat="1" ht="20.25" thickBot="1">
      <c r="A128" s="334"/>
      <c r="B128" s="404"/>
      <c r="C128" s="568"/>
      <c r="D128" s="478"/>
      <c r="E128" s="479"/>
      <c r="F128" s="480"/>
      <c r="G128" s="480"/>
      <c r="H128" s="480"/>
      <c r="I128" s="481"/>
      <c r="J128" s="482"/>
      <c r="K128" s="480"/>
      <c r="L128" s="480"/>
      <c r="M128" s="481"/>
      <c r="N128" s="483"/>
      <c r="O128" s="480"/>
      <c r="P128" s="480"/>
      <c r="Q128" s="481"/>
      <c r="R128" s="483"/>
      <c r="S128" s="480"/>
      <c r="T128" s="480"/>
      <c r="U128" s="481"/>
      <c r="V128" s="479"/>
      <c r="W128" s="480"/>
      <c r="X128" s="480"/>
      <c r="Y128" s="480"/>
      <c r="Z128" s="481"/>
      <c r="AA128" s="483"/>
      <c r="AB128" s="480"/>
      <c r="AC128" s="480"/>
      <c r="AD128" s="481"/>
      <c r="AE128" s="483"/>
      <c r="AF128" s="480"/>
      <c r="AG128" s="480"/>
      <c r="AH128" s="481"/>
      <c r="AI128" s="483"/>
      <c r="AJ128" s="480"/>
      <c r="AK128" s="484"/>
      <c r="AL128" s="480"/>
      <c r="AM128" s="481"/>
      <c r="AN128" s="483"/>
      <c r="AO128" s="480"/>
      <c r="AP128" s="480"/>
      <c r="AQ128" s="481"/>
      <c r="AR128" s="483"/>
      <c r="AS128" s="480"/>
      <c r="AT128" s="480"/>
      <c r="AU128" s="480"/>
      <c r="AV128" s="481"/>
      <c r="AW128" s="483"/>
      <c r="AX128" s="480"/>
      <c r="AY128" s="480"/>
      <c r="AZ128" s="481"/>
      <c r="BA128" s="483"/>
      <c r="BB128" s="480"/>
      <c r="BC128" s="480"/>
      <c r="BD128" s="481"/>
      <c r="BE128" s="483"/>
      <c r="BF128" s="485"/>
      <c r="BG128" s="485"/>
      <c r="BH128" s="480"/>
      <c r="BI128" s="481"/>
      <c r="BJ128" s="482"/>
      <c r="BK128" s="484"/>
      <c r="BL128" s="480"/>
      <c r="BM128" s="485"/>
      <c r="BN128" s="483"/>
      <c r="BO128" s="480"/>
      <c r="BP128" s="480"/>
      <c r="BQ128" s="481"/>
      <c r="BR128" s="482"/>
      <c r="BS128" s="480"/>
      <c r="BT128" s="480"/>
      <c r="BU128" s="480"/>
      <c r="BV128" s="485"/>
      <c r="BW128" s="483"/>
      <c r="BX128" s="480"/>
      <c r="BY128" s="480"/>
      <c r="BZ128" s="481"/>
      <c r="CA128" s="482"/>
      <c r="CB128" s="480"/>
      <c r="CC128" s="480"/>
      <c r="CD128" s="481"/>
      <c r="CE128" s="486"/>
      <c r="CF128" s="482"/>
      <c r="CG128" s="487"/>
      <c r="CH128" s="487"/>
      <c r="CI128" s="488"/>
      <c r="CJ128" s="483"/>
      <c r="CK128" s="487"/>
      <c r="CL128" s="487"/>
      <c r="CM128" s="490"/>
      <c r="CR128" s="461"/>
      <c r="CV128" s="462"/>
      <c r="CW128" s="461"/>
      <c r="CZ128" s="463"/>
      <c r="DA128" s="461"/>
      <c r="DE128" s="461"/>
      <c r="DJ128" s="461"/>
      <c r="DK128" s="462"/>
      <c r="DM128" s="463"/>
      <c r="DN128" s="461"/>
      <c r="DS128" s="461"/>
      <c r="EA128" s="461"/>
      <c r="EE128" s="462"/>
      <c r="EF128" s="461"/>
      <c r="EJ128" s="461"/>
      <c r="EN128" s="461"/>
      <c r="ER128" s="463"/>
      <c r="EV128" s="462"/>
      <c r="EW128" s="461"/>
      <c r="EZ128" s="463"/>
      <c r="FF128" s="461"/>
      <c r="FI128" s="463"/>
      <c r="FK128" s="462"/>
      <c r="FN128" s="461"/>
      <c r="FR128" s="463"/>
      <c r="FW128" s="461"/>
      <c r="FZ128" s="463"/>
      <c r="GA128" s="461"/>
      <c r="GE128" s="466"/>
      <c r="GJ128" s="461"/>
      <c r="GM128" s="463"/>
      <c r="GS128" s="461"/>
      <c r="GV128" s="463"/>
      <c r="HA128" s="461"/>
      <c r="HE128" s="463"/>
      <c r="HJ128" s="461"/>
      <c r="HM128" s="463"/>
      <c r="HS128" s="461"/>
      <c r="HV128" s="463"/>
      <c r="IA128" s="461"/>
      <c r="IF128" s="461"/>
      <c r="II128" s="463"/>
      <c r="IN128" s="461"/>
      <c r="IR128" s="463"/>
      <c r="IW128" s="461"/>
      <c r="IZ128" s="463"/>
      <c r="JF128" s="461"/>
      <c r="JI128" s="463"/>
      <c r="JN128" s="461"/>
      <c r="JR128" s="463"/>
      <c r="JW128" s="461"/>
      <c r="JZ128" s="463"/>
    </row>
    <row r="129" spans="1:286" ht="24.75" thickTop="1">
      <c r="B129" s="404"/>
      <c r="C129" s="562" t="s">
        <v>1504</v>
      </c>
      <c r="D129" s="409" t="s">
        <v>1512</v>
      </c>
      <c r="E129" s="410"/>
      <c r="F129" s="411"/>
      <c r="G129" s="411"/>
      <c r="H129" s="411"/>
      <c r="I129" s="412"/>
      <c r="J129" s="413"/>
      <c r="K129" s="411"/>
      <c r="L129" s="411"/>
      <c r="M129" s="412"/>
      <c r="N129" s="414"/>
      <c r="O129" s="411"/>
      <c r="P129" s="411"/>
      <c r="Q129" s="412"/>
      <c r="R129" s="414"/>
      <c r="S129" s="411"/>
      <c r="T129" s="411"/>
      <c r="U129" s="412"/>
      <c r="V129" s="410"/>
      <c r="W129" s="411"/>
      <c r="X129" s="411"/>
      <c r="Y129" s="411"/>
      <c r="Z129" s="412"/>
      <c r="AA129" s="414"/>
      <c r="AB129" s="411"/>
      <c r="AC129" s="411"/>
      <c r="AD129" s="412"/>
      <c r="AE129" s="414"/>
      <c r="AF129" s="411"/>
      <c r="AG129" s="411"/>
      <c r="AH129" s="412"/>
      <c r="AI129" s="414"/>
      <c r="AJ129" s="411"/>
      <c r="AK129" s="415"/>
      <c r="AL129" s="411"/>
      <c r="AM129" s="412"/>
      <c r="AN129" s="414"/>
      <c r="AO129" s="411"/>
      <c r="AP129" s="411"/>
      <c r="AQ129" s="412"/>
      <c r="AR129" s="414"/>
      <c r="AS129" s="411"/>
      <c r="AT129" s="411"/>
      <c r="AU129" s="411"/>
      <c r="AV129" s="412"/>
      <c r="AW129" s="414"/>
      <c r="AX129" s="411"/>
      <c r="AY129" s="411"/>
      <c r="AZ129" s="412"/>
      <c r="BA129" s="414"/>
      <c r="BB129" s="411"/>
      <c r="BC129" s="411"/>
      <c r="BD129" s="412"/>
      <c r="BE129" s="414"/>
      <c r="BF129" s="416"/>
      <c r="BG129" s="416"/>
      <c r="BH129" s="411"/>
      <c r="BI129" s="412"/>
      <c r="BJ129" s="413"/>
      <c r="BK129" s="415"/>
      <c r="BL129" s="411"/>
      <c r="BM129" s="416"/>
      <c r="BN129" s="414"/>
      <c r="BO129" s="411"/>
      <c r="BP129" s="411"/>
      <c r="BQ129" s="412"/>
      <c r="BR129" s="413"/>
      <c r="BS129" s="411"/>
      <c r="BT129" s="411"/>
      <c r="BU129" s="411"/>
      <c r="BV129" s="416"/>
      <c r="BW129" s="414"/>
      <c r="BX129" s="411"/>
      <c r="BY129" s="411"/>
      <c r="BZ129" s="412"/>
      <c r="CA129" s="413"/>
      <c r="CB129" s="411"/>
      <c r="CC129" s="411"/>
      <c r="CD129" s="412"/>
      <c r="CE129" s="417"/>
      <c r="CF129" s="413"/>
      <c r="CG129" s="418"/>
      <c r="CH129" s="418"/>
      <c r="CI129" s="419"/>
      <c r="CJ129" s="414"/>
      <c r="CK129" s="418"/>
      <c r="CL129" s="418"/>
      <c r="CM129" s="420"/>
      <c r="CN129" s="471"/>
      <c r="CO129" s="471"/>
      <c r="CP129" s="471"/>
      <c r="CQ129" s="471"/>
      <c r="CR129" s="470"/>
      <c r="CS129" s="471"/>
      <c r="CT129" s="471"/>
      <c r="CU129" s="471"/>
      <c r="CV129" s="472"/>
      <c r="CW129" s="470"/>
      <c r="CX129" s="473"/>
      <c r="CY129" s="471"/>
      <c r="CZ129" s="474"/>
      <c r="DA129" s="475"/>
      <c r="DB129" s="564"/>
      <c r="DC129" s="471"/>
      <c r="DD129" s="471"/>
      <c r="DE129" s="470"/>
      <c r="DF129" s="471"/>
      <c r="DG129" s="471"/>
      <c r="DH129" s="471"/>
      <c r="DI129" s="471"/>
      <c r="DJ129" s="470"/>
      <c r="DK129" s="472"/>
      <c r="DL129" s="471"/>
      <c r="DM129" s="474"/>
      <c r="DN129" s="470"/>
      <c r="DO129" s="471"/>
      <c r="DP129" s="471"/>
      <c r="DQ129" s="471"/>
      <c r="DR129" s="471"/>
      <c r="DS129" s="470"/>
      <c r="DT129" s="564"/>
      <c r="DU129" s="471"/>
      <c r="DV129" s="471"/>
      <c r="DW129" s="471"/>
      <c r="DX129" s="471"/>
      <c r="DY129" s="471"/>
      <c r="DZ129" s="471"/>
      <c r="EA129" s="565"/>
      <c r="EB129" s="471"/>
      <c r="EC129" s="471"/>
      <c r="ED129" s="471"/>
      <c r="EE129" s="472"/>
      <c r="EF129" s="470"/>
      <c r="EG129" s="471"/>
      <c r="EH129" s="471"/>
      <c r="EI129" s="471"/>
      <c r="EJ129" s="470"/>
      <c r="EK129" s="471"/>
      <c r="EL129" s="471"/>
      <c r="EM129" s="471"/>
      <c r="EN129" s="470"/>
      <c r="EO129" s="471"/>
      <c r="EP129" s="471"/>
      <c r="EQ129" s="471"/>
      <c r="ER129" s="474"/>
      <c r="ES129" s="471"/>
      <c r="ET129" s="471"/>
      <c r="EU129" s="471"/>
      <c r="EV129" s="472"/>
      <c r="EW129" s="470"/>
      <c r="EX129" s="471"/>
      <c r="EY129" s="471"/>
      <c r="EZ129" s="474"/>
      <c r="FA129" s="471"/>
      <c r="FB129" s="471"/>
      <c r="FC129" s="471"/>
      <c r="FD129" s="471"/>
      <c r="FE129" s="471"/>
      <c r="FF129" s="565"/>
      <c r="FG129" s="471"/>
      <c r="FH129" s="471"/>
      <c r="FI129" s="474"/>
      <c r="FJ129" s="471"/>
      <c r="FK129" s="472"/>
      <c r="FL129" s="471"/>
      <c r="FM129" s="471"/>
      <c r="FN129" s="565"/>
      <c r="FO129" s="471"/>
      <c r="FP129" s="471"/>
      <c r="FQ129" s="471"/>
      <c r="FR129" s="474"/>
      <c r="FS129" s="471"/>
      <c r="FT129" s="471"/>
      <c r="FU129" s="471"/>
      <c r="FV129" s="471"/>
      <c r="FW129" s="470"/>
      <c r="FX129" s="471"/>
      <c r="FY129" s="471"/>
      <c r="FZ129" s="474"/>
      <c r="GA129" s="470"/>
      <c r="GB129" s="471"/>
      <c r="GC129" s="471"/>
      <c r="GD129" s="471"/>
      <c r="GE129" s="476"/>
      <c r="GJ129" s="394"/>
      <c r="GM129" s="403"/>
      <c r="GS129" s="394"/>
      <c r="GV129" s="403"/>
      <c r="HA129" s="394"/>
      <c r="HE129" s="403"/>
      <c r="HJ129" s="394"/>
      <c r="HM129" s="403"/>
      <c r="HS129" s="394"/>
      <c r="HV129" s="403"/>
      <c r="IA129" s="394"/>
      <c r="IF129" s="394"/>
      <c r="II129" s="403"/>
      <c r="IN129" s="394"/>
      <c r="IR129" s="403"/>
      <c r="IW129" s="394"/>
      <c r="IZ129" s="403"/>
      <c r="JF129" s="394"/>
      <c r="JI129" s="403"/>
      <c r="JN129" s="394"/>
      <c r="JR129" s="403"/>
      <c r="JW129" s="394"/>
      <c r="JZ129" s="403"/>
    </row>
    <row r="130" spans="1:286" ht="19.5">
      <c r="B130" s="404"/>
      <c r="C130" s="562" t="s">
        <v>1514</v>
      </c>
      <c r="D130" s="409"/>
      <c r="E130" s="410"/>
      <c r="F130" s="411"/>
      <c r="G130" s="411"/>
      <c r="H130" s="411"/>
      <c r="I130" s="412"/>
      <c r="J130" s="413"/>
      <c r="K130" s="411"/>
      <c r="L130" s="411"/>
      <c r="M130" s="412"/>
      <c r="N130" s="414"/>
      <c r="O130" s="411"/>
      <c r="P130" s="411"/>
      <c r="Q130" s="412"/>
      <c r="R130" s="414"/>
      <c r="S130" s="411"/>
      <c r="T130" s="411"/>
      <c r="U130" s="412"/>
      <c r="V130" s="410"/>
      <c r="W130" s="411"/>
      <c r="X130" s="411"/>
      <c r="Y130" s="411"/>
      <c r="Z130" s="412"/>
      <c r="AA130" s="414"/>
      <c r="AB130" s="411"/>
      <c r="AC130" s="411"/>
      <c r="AD130" s="412"/>
      <c r="AE130" s="414"/>
      <c r="AF130" s="411"/>
      <c r="AG130" s="411"/>
      <c r="AH130" s="412"/>
      <c r="AI130" s="414"/>
      <c r="AJ130" s="411"/>
      <c r="AK130" s="415"/>
      <c r="AL130" s="411"/>
      <c r="AM130" s="412"/>
      <c r="AN130" s="414"/>
      <c r="AO130" s="411"/>
      <c r="AP130" s="411"/>
      <c r="AQ130" s="412"/>
      <c r="AR130" s="414"/>
      <c r="AS130" s="411"/>
      <c r="AT130" s="411"/>
      <c r="AU130" s="411"/>
      <c r="AV130" s="412"/>
      <c r="AW130" s="414"/>
      <c r="AX130" s="411"/>
      <c r="AY130" s="411"/>
      <c r="AZ130" s="412"/>
      <c r="BA130" s="414"/>
      <c r="BB130" s="411"/>
      <c r="BC130" s="411"/>
      <c r="BD130" s="412"/>
      <c r="BE130" s="414"/>
      <c r="BF130" s="416"/>
      <c r="BG130" s="416"/>
      <c r="BH130" s="411"/>
      <c r="BI130" s="412"/>
      <c r="BJ130" s="413"/>
      <c r="BK130" s="415"/>
      <c r="BL130" s="411"/>
      <c r="BM130" s="416"/>
      <c r="BN130" s="414"/>
      <c r="BO130" s="411"/>
      <c r="BP130" s="411"/>
      <c r="BQ130" s="412"/>
      <c r="BR130" s="413"/>
      <c r="BS130" s="411"/>
      <c r="BT130" s="411"/>
      <c r="BU130" s="411"/>
      <c r="BV130" s="416"/>
      <c r="BW130" s="414"/>
      <c r="BX130" s="411"/>
      <c r="BY130" s="411"/>
      <c r="BZ130" s="412"/>
      <c r="CA130" s="413"/>
      <c r="CB130" s="411"/>
      <c r="CC130" s="411"/>
      <c r="CD130" s="412"/>
      <c r="CE130" s="417"/>
      <c r="CF130" s="413"/>
      <c r="CG130" s="418"/>
      <c r="CH130" s="418"/>
      <c r="CI130" s="419"/>
      <c r="CJ130" s="414"/>
      <c r="CK130" s="418"/>
      <c r="CL130" s="418"/>
      <c r="CM130" s="420"/>
      <c r="CR130" s="394"/>
      <c r="CV130" s="395"/>
      <c r="CW130" s="394"/>
      <c r="CZ130" s="403"/>
      <c r="DA130" s="394"/>
      <c r="DE130" s="394"/>
      <c r="DJ130" s="394"/>
      <c r="DK130" s="395"/>
      <c r="DM130" s="403"/>
      <c r="DN130" s="394"/>
      <c r="DS130" s="394"/>
      <c r="EA130" s="394"/>
      <c r="EE130" s="395"/>
      <c r="EF130" s="394"/>
      <c r="EJ130" s="394"/>
      <c r="EN130" s="394"/>
      <c r="ER130" s="403"/>
      <c r="EV130" s="395"/>
      <c r="EW130" s="394"/>
      <c r="EZ130" s="403"/>
      <c r="FF130" s="394"/>
      <c r="FI130" s="403"/>
      <c r="FK130" s="395"/>
      <c r="FN130" s="394"/>
      <c r="FR130" s="403"/>
      <c r="FW130" s="394"/>
      <c r="FZ130" s="403"/>
      <c r="GA130" s="394"/>
      <c r="GE130" s="427"/>
      <c r="GJ130" s="394"/>
      <c r="GM130" s="403"/>
      <c r="GS130" s="394"/>
      <c r="GV130" s="403"/>
      <c r="HA130" s="394"/>
      <c r="HE130" s="403"/>
      <c r="HJ130" s="394"/>
      <c r="HM130" s="403"/>
      <c r="HS130" s="394"/>
      <c r="HV130" s="403"/>
      <c r="IA130" s="394"/>
      <c r="IF130" s="394"/>
      <c r="II130" s="403"/>
      <c r="IN130" s="394"/>
      <c r="IR130" s="403"/>
      <c r="IW130" s="394"/>
      <c r="IZ130" s="403"/>
      <c r="JF130" s="394"/>
      <c r="JI130" s="403"/>
      <c r="JN130" s="394"/>
      <c r="JR130" s="403"/>
      <c r="JW130" s="394"/>
      <c r="JZ130" s="403"/>
    </row>
    <row r="131" spans="1:286" ht="19.5">
      <c r="B131" s="404"/>
      <c r="C131" s="569"/>
      <c r="D131" s="409"/>
      <c r="E131" s="410"/>
      <c r="F131" s="411"/>
      <c r="G131" s="411"/>
      <c r="H131" s="411"/>
      <c r="I131" s="412"/>
      <c r="J131" s="413"/>
      <c r="K131" s="411"/>
      <c r="L131" s="411"/>
      <c r="M131" s="412"/>
      <c r="N131" s="414"/>
      <c r="O131" s="411"/>
      <c r="P131" s="411"/>
      <c r="Q131" s="412"/>
      <c r="R131" s="414"/>
      <c r="S131" s="411"/>
      <c r="T131" s="411"/>
      <c r="U131" s="412"/>
      <c r="V131" s="410"/>
      <c r="W131" s="411"/>
      <c r="X131" s="411"/>
      <c r="Y131" s="411"/>
      <c r="Z131" s="412"/>
      <c r="AA131" s="414"/>
      <c r="AB131" s="411"/>
      <c r="AC131" s="411"/>
      <c r="AD131" s="412"/>
      <c r="AE131" s="414"/>
      <c r="AF131" s="411"/>
      <c r="AG131" s="411"/>
      <c r="AH131" s="412"/>
      <c r="AI131" s="414"/>
      <c r="AJ131" s="411"/>
      <c r="AK131" s="415"/>
      <c r="AL131" s="411"/>
      <c r="AM131" s="412"/>
      <c r="AN131" s="414"/>
      <c r="AO131" s="411"/>
      <c r="AP131" s="411"/>
      <c r="AQ131" s="412"/>
      <c r="AR131" s="414"/>
      <c r="AS131" s="411"/>
      <c r="AT131" s="411"/>
      <c r="AU131" s="411"/>
      <c r="AV131" s="412"/>
      <c r="AW131" s="414"/>
      <c r="AX131" s="411"/>
      <c r="AY131" s="411"/>
      <c r="AZ131" s="412"/>
      <c r="BA131" s="414"/>
      <c r="BB131" s="411"/>
      <c r="BC131" s="411"/>
      <c r="BD131" s="412"/>
      <c r="BE131" s="414"/>
      <c r="BF131" s="416"/>
      <c r="BG131" s="416"/>
      <c r="BH131" s="411"/>
      <c r="BI131" s="412"/>
      <c r="BJ131" s="413"/>
      <c r="BK131" s="415"/>
      <c r="BL131" s="411"/>
      <c r="BM131" s="416"/>
      <c r="BN131" s="414"/>
      <c r="BO131" s="411"/>
      <c r="BP131" s="411"/>
      <c r="BQ131" s="412"/>
      <c r="BR131" s="413"/>
      <c r="BS131" s="411"/>
      <c r="BT131" s="411"/>
      <c r="BU131" s="411"/>
      <c r="BV131" s="416"/>
      <c r="BW131" s="414"/>
      <c r="BX131" s="411"/>
      <c r="BY131" s="411"/>
      <c r="BZ131" s="412"/>
      <c r="CA131" s="413"/>
      <c r="CB131" s="411"/>
      <c r="CC131" s="411"/>
      <c r="CD131" s="412"/>
      <c r="CE131" s="417"/>
      <c r="CF131" s="413"/>
      <c r="CG131" s="418"/>
      <c r="CH131" s="418"/>
      <c r="CI131" s="419"/>
      <c r="CJ131" s="414"/>
      <c r="CK131" s="418"/>
      <c r="CL131" s="418"/>
      <c r="CM131" s="420"/>
      <c r="CR131" s="394"/>
      <c r="CV131" s="395"/>
      <c r="CW131" s="394"/>
      <c r="CZ131" s="403"/>
      <c r="DA131" s="394"/>
      <c r="DE131" s="394"/>
      <c r="DJ131" s="394"/>
      <c r="DK131" s="395"/>
      <c r="DM131" s="403"/>
      <c r="DN131" s="394"/>
      <c r="DS131" s="394"/>
      <c r="EA131" s="394"/>
      <c r="EE131" s="395"/>
      <c r="EF131" s="394"/>
      <c r="EJ131" s="394"/>
      <c r="EN131" s="394"/>
      <c r="ER131" s="403"/>
      <c r="EV131" s="395"/>
      <c r="EW131" s="394"/>
      <c r="EZ131" s="403"/>
      <c r="FF131" s="394"/>
      <c r="FI131" s="403"/>
      <c r="FK131" s="395"/>
      <c r="FN131" s="394"/>
      <c r="FR131" s="403"/>
      <c r="FW131" s="394"/>
      <c r="FZ131" s="403"/>
      <c r="GA131" s="394"/>
      <c r="GE131" s="427"/>
      <c r="GJ131" s="394"/>
      <c r="GM131" s="403"/>
      <c r="GS131" s="394"/>
      <c r="GV131" s="403"/>
      <c r="HA131" s="394"/>
      <c r="HE131" s="403"/>
      <c r="HJ131" s="394"/>
      <c r="HM131" s="403"/>
      <c r="HS131" s="394"/>
      <c r="HV131" s="403"/>
      <c r="IA131" s="394"/>
      <c r="IF131" s="394"/>
      <c r="II131" s="403"/>
      <c r="IN131" s="394"/>
      <c r="IR131" s="403"/>
      <c r="IW131" s="394"/>
      <c r="IZ131" s="403"/>
      <c r="JF131" s="394"/>
      <c r="JI131" s="403"/>
      <c r="JN131" s="394"/>
      <c r="JR131" s="403"/>
      <c r="JW131" s="394"/>
      <c r="JZ131" s="403"/>
    </row>
    <row r="132" spans="1:286" ht="39">
      <c r="B132" s="404"/>
      <c r="C132" s="567" t="s">
        <v>1516</v>
      </c>
      <c r="D132" s="409"/>
      <c r="E132" s="410"/>
      <c r="F132" s="411"/>
      <c r="G132" s="411"/>
      <c r="H132" s="411"/>
      <c r="I132" s="412"/>
      <c r="J132" s="413"/>
      <c r="K132" s="411"/>
      <c r="L132" s="411"/>
      <c r="M132" s="412"/>
      <c r="N132" s="414"/>
      <c r="O132" s="411"/>
      <c r="P132" s="411"/>
      <c r="Q132" s="412"/>
      <c r="R132" s="414"/>
      <c r="S132" s="411"/>
      <c r="T132" s="411"/>
      <c r="U132" s="412"/>
      <c r="V132" s="410"/>
      <c r="W132" s="411"/>
      <c r="X132" s="411"/>
      <c r="Y132" s="411"/>
      <c r="Z132" s="412"/>
      <c r="AA132" s="414"/>
      <c r="AB132" s="411"/>
      <c r="AC132" s="411"/>
      <c r="AD132" s="412"/>
      <c r="AE132" s="414"/>
      <c r="AF132" s="411"/>
      <c r="AG132" s="411"/>
      <c r="AH132" s="412"/>
      <c r="AI132" s="414"/>
      <c r="AJ132" s="411"/>
      <c r="AK132" s="415"/>
      <c r="AL132" s="411"/>
      <c r="AM132" s="412"/>
      <c r="AN132" s="414"/>
      <c r="AO132" s="411"/>
      <c r="AP132" s="411"/>
      <c r="AQ132" s="412"/>
      <c r="AR132" s="414"/>
      <c r="AS132" s="411"/>
      <c r="AT132" s="411"/>
      <c r="AU132" s="411"/>
      <c r="AV132" s="412"/>
      <c r="AW132" s="414"/>
      <c r="AX132" s="411"/>
      <c r="AY132" s="411"/>
      <c r="AZ132" s="412"/>
      <c r="BA132" s="414"/>
      <c r="BB132" s="411"/>
      <c r="BC132" s="411"/>
      <c r="BD132" s="412"/>
      <c r="BE132" s="414"/>
      <c r="BF132" s="416"/>
      <c r="BG132" s="416"/>
      <c r="BH132" s="411"/>
      <c r="BI132" s="412"/>
      <c r="BJ132" s="413"/>
      <c r="BK132" s="415"/>
      <c r="BL132" s="411"/>
      <c r="BM132" s="416"/>
      <c r="BN132" s="414"/>
      <c r="BO132" s="411"/>
      <c r="BP132" s="411"/>
      <c r="BQ132" s="412"/>
      <c r="BR132" s="413"/>
      <c r="BS132" s="411"/>
      <c r="BT132" s="411"/>
      <c r="BU132" s="411"/>
      <c r="BV132" s="416"/>
      <c r="BW132" s="414"/>
      <c r="BX132" s="411"/>
      <c r="BY132" s="411"/>
      <c r="BZ132" s="412"/>
      <c r="CA132" s="413"/>
      <c r="CB132" s="411"/>
      <c r="CC132" s="411"/>
      <c r="CD132" s="412"/>
      <c r="CE132" s="417"/>
      <c r="CF132" s="413"/>
      <c r="CG132" s="418"/>
      <c r="CH132" s="418"/>
      <c r="CI132" s="419"/>
      <c r="CJ132" s="414"/>
      <c r="CK132" s="418"/>
      <c r="CL132" s="418"/>
      <c r="CM132" s="420"/>
      <c r="CR132" s="394"/>
      <c r="CV132" s="395"/>
      <c r="CW132" s="394"/>
      <c r="CZ132" s="403"/>
      <c r="DA132" s="394"/>
      <c r="DE132" s="394"/>
      <c r="DJ132" s="394"/>
      <c r="DK132" s="395"/>
      <c r="DM132" s="403"/>
      <c r="DN132" s="394"/>
      <c r="DS132" s="394"/>
      <c r="EA132" s="394"/>
      <c r="EE132" s="395"/>
      <c r="EF132" s="394"/>
      <c r="EJ132" s="394"/>
      <c r="EN132" s="394"/>
      <c r="ER132" s="403"/>
      <c r="EV132" s="395"/>
      <c r="EW132" s="394"/>
      <c r="EZ132" s="403"/>
      <c r="FF132" s="394"/>
      <c r="FI132" s="403"/>
      <c r="FK132" s="395"/>
      <c r="FN132" s="394"/>
      <c r="FR132" s="403"/>
      <c r="FW132" s="394"/>
      <c r="FZ132" s="403"/>
      <c r="GA132" s="394"/>
      <c r="GE132" s="427"/>
      <c r="GJ132" s="394"/>
      <c r="GM132" s="403"/>
      <c r="GS132" s="394"/>
      <c r="GV132" s="403"/>
      <c r="HA132" s="394"/>
      <c r="HE132" s="403"/>
      <c r="HJ132" s="394"/>
      <c r="HM132" s="403"/>
      <c r="HS132" s="394"/>
      <c r="HV132" s="403"/>
      <c r="IA132" s="394"/>
      <c r="IF132" s="394"/>
      <c r="II132" s="403"/>
      <c r="IN132" s="394"/>
      <c r="IR132" s="403"/>
      <c r="IW132" s="394"/>
      <c r="IZ132" s="403"/>
      <c r="JF132" s="394"/>
      <c r="JI132" s="403"/>
      <c r="JN132" s="394"/>
      <c r="JR132" s="403"/>
      <c r="JW132" s="394"/>
      <c r="JZ132" s="403"/>
    </row>
    <row r="133" spans="1:286" s="460" customFormat="1" ht="20.25" thickBot="1">
      <c r="A133" s="334"/>
      <c r="B133" s="404"/>
      <c r="C133" s="568"/>
      <c r="D133" s="478"/>
      <c r="E133" s="479"/>
      <c r="F133" s="480"/>
      <c r="G133" s="480"/>
      <c r="H133" s="480"/>
      <c r="I133" s="481"/>
      <c r="J133" s="482"/>
      <c r="K133" s="480"/>
      <c r="L133" s="480"/>
      <c r="M133" s="481"/>
      <c r="N133" s="483"/>
      <c r="O133" s="480"/>
      <c r="P133" s="480"/>
      <c r="Q133" s="481"/>
      <c r="R133" s="483"/>
      <c r="S133" s="480"/>
      <c r="T133" s="480"/>
      <c r="U133" s="481"/>
      <c r="V133" s="479"/>
      <c r="W133" s="480"/>
      <c r="X133" s="480"/>
      <c r="Y133" s="480"/>
      <c r="Z133" s="481"/>
      <c r="AA133" s="483"/>
      <c r="AB133" s="480"/>
      <c r="AC133" s="480"/>
      <c r="AD133" s="481"/>
      <c r="AE133" s="483"/>
      <c r="AF133" s="480"/>
      <c r="AG133" s="480"/>
      <c r="AH133" s="481"/>
      <c r="AI133" s="483"/>
      <c r="AJ133" s="480"/>
      <c r="AK133" s="484"/>
      <c r="AL133" s="480"/>
      <c r="AM133" s="481"/>
      <c r="AN133" s="483"/>
      <c r="AO133" s="480"/>
      <c r="AP133" s="480"/>
      <c r="AQ133" s="481"/>
      <c r="AR133" s="483"/>
      <c r="AS133" s="480"/>
      <c r="AT133" s="480"/>
      <c r="AU133" s="480"/>
      <c r="AV133" s="481"/>
      <c r="AW133" s="483"/>
      <c r="AX133" s="480"/>
      <c r="AY133" s="480"/>
      <c r="AZ133" s="481"/>
      <c r="BA133" s="483"/>
      <c r="BB133" s="480"/>
      <c r="BC133" s="480"/>
      <c r="BD133" s="481"/>
      <c r="BE133" s="483"/>
      <c r="BF133" s="485"/>
      <c r="BG133" s="485"/>
      <c r="BH133" s="480"/>
      <c r="BI133" s="481"/>
      <c r="BJ133" s="482"/>
      <c r="BK133" s="484"/>
      <c r="BL133" s="480"/>
      <c r="BM133" s="485"/>
      <c r="BN133" s="483"/>
      <c r="BO133" s="480"/>
      <c r="BP133" s="480"/>
      <c r="BQ133" s="481"/>
      <c r="BR133" s="482"/>
      <c r="BS133" s="480"/>
      <c r="BT133" s="480"/>
      <c r="BU133" s="480"/>
      <c r="BV133" s="485"/>
      <c r="BW133" s="483"/>
      <c r="BX133" s="480"/>
      <c r="BY133" s="480"/>
      <c r="BZ133" s="481"/>
      <c r="CA133" s="482"/>
      <c r="CB133" s="480"/>
      <c r="CC133" s="480"/>
      <c r="CD133" s="481"/>
      <c r="CE133" s="486"/>
      <c r="CF133" s="482"/>
      <c r="CG133" s="487"/>
      <c r="CH133" s="487"/>
      <c r="CI133" s="488"/>
      <c r="CJ133" s="483"/>
      <c r="CK133" s="487"/>
      <c r="CL133" s="487"/>
      <c r="CM133" s="490"/>
      <c r="CR133" s="461"/>
      <c r="CV133" s="462"/>
      <c r="CW133" s="461"/>
      <c r="CZ133" s="463"/>
      <c r="DA133" s="461"/>
      <c r="DE133" s="461"/>
      <c r="DJ133" s="461"/>
      <c r="DK133" s="462"/>
      <c r="DM133" s="463"/>
      <c r="DN133" s="461"/>
      <c r="DS133" s="461"/>
      <c r="EA133" s="461"/>
      <c r="EE133" s="462"/>
      <c r="EF133" s="461"/>
      <c r="EJ133" s="461"/>
      <c r="EN133" s="461"/>
      <c r="ER133" s="463"/>
      <c r="EV133" s="462"/>
      <c r="EW133" s="461"/>
      <c r="EZ133" s="463"/>
      <c r="FF133" s="461"/>
      <c r="FI133" s="463"/>
      <c r="FK133" s="462"/>
      <c r="FN133" s="461"/>
      <c r="FR133" s="463"/>
      <c r="FW133" s="461"/>
      <c r="FZ133" s="463"/>
      <c r="GA133" s="461"/>
      <c r="GE133" s="466"/>
      <c r="GJ133" s="461"/>
      <c r="GM133" s="463"/>
      <c r="GS133" s="461"/>
      <c r="GV133" s="463"/>
      <c r="HA133" s="461"/>
      <c r="HE133" s="463"/>
      <c r="HJ133" s="461"/>
      <c r="HM133" s="463"/>
      <c r="HS133" s="461"/>
      <c r="HV133" s="463"/>
      <c r="IA133" s="461"/>
      <c r="IF133" s="461"/>
      <c r="II133" s="463"/>
      <c r="IN133" s="461"/>
      <c r="IR133" s="463"/>
      <c r="IW133" s="461"/>
      <c r="IZ133" s="463"/>
      <c r="JF133" s="461"/>
      <c r="JI133" s="463"/>
      <c r="JN133" s="461"/>
      <c r="JR133" s="463"/>
      <c r="JW133" s="461"/>
      <c r="JZ133" s="463"/>
    </row>
    <row r="134" spans="1:286" ht="24.75" thickTop="1">
      <c r="B134" s="404"/>
      <c r="C134" s="562" t="s">
        <v>1504</v>
      </c>
      <c r="D134" s="409" t="s">
        <v>1506</v>
      </c>
      <c r="E134" s="410"/>
      <c r="F134" s="411"/>
      <c r="G134" s="411"/>
      <c r="H134" s="411"/>
      <c r="I134" s="412"/>
      <c r="J134" s="413"/>
      <c r="K134" s="411"/>
      <c r="L134" s="411"/>
      <c r="M134" s="412"/>
      <c r="N134" s="414"/>
      <c r="O134" s="411"/>
      <c r="P134" s="411"/>
      <c r="Q134" s="412"/>
      <c r="R134" s="414"/>
      <c r="S134" s="411"/>
      <c r="T134" s="411"/>
      <c r="U134" s="412"/>
      <c r="V134" s="410"/>
      <c r="W134" s="411"/>
      <c r="X134" s="411"/>
      <c r="Y134" s="411"/>
      <c r="Z134" s="412"/>
      <c r="AA134" s="414"/>
      <c r="AB134" s="411"/>
      <c r="AC134" s="411"/>
      <c r="AD134" s="412"/>
      <c r="AE134" s="414"/>
      <c r="AF134" s="411"/>
      <c r="AG134" s="411"/>
      <c r="AH134" s="412"/>
      <c r="AI134" s="414"/>
      <c r="AJ134" s="411"/>
      <c r="AK134" s="415"/>
      <c r="AL134" s="411"/>
      <c r="AM134" s="412"/>
      <c r="AN134" s="414"/>
      <c r="AO134" s="411"/>
      <c r="AP134" s="411"/>
      <c r="AQ134" s="412"/>
      <c r="AR134" s="414"/>
      <c r="AS134" s="411"/>
      <c r="AT134" s="411"/>
      <c r="AU134" s="411"/>
      <c r="AV134" s="412"/>
      <c r="AW134" s="414"/>
      <c r="AX134" s="411"/>
      <c r="AY134" s="411"/>
      <c r="AZ134" s="412"/>
      <c r="BA134" s="414"/>
      <c r="BB134" s="411"/>
      <c r="BC134" s="411"/>
      <c r="BD134" s="412"/>
      <c r="BE134" s="414"/>
      <c r="BF134" s="416"/>
      <c r="BG134" s="416"/>
      <c r="BH134" s="411"/>
      <c r="BI134" s="412"/>
      <c r="BJ134" s="413"/>
      <c r="BK134" s="415"/>
      <c r="BL134" s="411"/>
      <c r="BM134" s="416"/>
      <c r="BN134" s="414"/>
      <c r="BO134" s="411"/>
      <c r="BP134" s="411"/>
      <c r="BQ134" s="412"/>
      <c r="BR134" s="413"/>
      <c r="BS134" s="411"/>
      <c r="BT134" s="411"/>
      <c r="BU134" s="411"/>
      <c r="BV134" s="416"/>
      <c r="BW134" s="414"/>
      <c r="BX134" s="411"/>
      <c r="BY134" s="411"/>
      <c r="BZ134" s="412"/>
      <c r="CA134" s="413"/>
      <c r="CB134" s="411"/>
      <c r="CC134" s="411"/>
      <c r="CD134" s="412"/>
      <c r="CE134" s="417"/>
      <c r="CF134" s="413"/>
      <c r="CG134" s="418"/>
      <c r="CH134" s="418"/>
      <c r="CI134" s="419"/>
      <c r="CJ134" s="414"/>
      <c r="CK134" s="418"/>
      <c r="CL134" s="418"/>
      <c r="CM134" s="420"/>
      <c r="CN134" s="471"/>
      <c r="CO134" s="471"/>
      <c r="CP134" s="471"/>
      <c r="CQ134" s="471"/>
      <c r="CR134" s="470"/>
      <c r="CS134" s="471"/>
      <c r="CT134" s="471"/>
      <c r="CU134" s="471"/>
      <c r="CV134" s="472"/>
      <c r="CW134" s="470"/>
      <c r="CX134" s="473"/>
      <c r="CY134" s="471"/>
      <c r="CZ134" s="474"/>
      <c r="DA134" s="475"/>
      <c r="DB134" s="564"/>
      <c r="DC134" s="471"/>
      <c r="DD134" s="471"/>
      <c r="DE134" s="470"/>
      <c r="DF134" s="471"/>
      <c r="DG134" s="471"/>
      <c r="DH134" s="471"/>
      <c r="DI134" s="471"/>
      <c r="DJ134" s="470"/>
      <c r="DK134" s="472"/>
      <c r="DL134" s="471"/>
      <c r="DM134" s="474"/>
      <c r="DN134" s="470"/>
      <c r="DO134" s="471"/>
      <c r="DP134" s="471"/>
      <c r="DQ134" s="471"/>
      <c r="DR134" s="471"/>
      <c r="DS134" s="470"/>
      <c r="DT134" s="564"/>
      <c r="DU134" s="471"/>
      <c r="DV134" s="471"/>
      <c r="DW134" s="471"/>
      <c r="DX134" s="471"/>
      <c r="DY134" s="471"/>
      <c r="DZ134" s="471"/>
      <c r="EA134" s="565"/>
      <c r="EB134" s="471"/>
      <c r="EC134" s="471"/>
      <c r="ED134" s="471"/>
      <c r="EE134" s="472"/>
      <c r="EF134" s="470"/>
      <c r="EG134" s="471"/>
      <c r="EH134" s="471"/>
      <c r="EI134" s="471"/>
      <c r="EJ134" s="470"/>
      <c r="EK134" s="471"/>
      <c r="EL134" s="471"/>
      <c r="EM134" s="471"/>
      <c r="EN134" s="470"/>
      <c r="EO134" s="471"/>
      <c r="EP134" s="471"/>
      <c r="EQ134" s="471"/>
      <c r="ER134" s="474"/>
      <c r="ES134" s="471"/>
      <c r="ET134" s="471"/>
      <c r="EU134" s="471"/>
      <c r="EV134" s="472"/>
      <c r="EW134" s="470"/>
      <c r="EX134" s="471"/>
      <c r="EY134" s="471"/>
      <c r="EZ134" s="474"/>
      <c r="FA134" s="471"/>
      <c r="FB134" s="471"/>
      <c r="FC134" s="471"/>
      <c r="FD134" s="471"/>
      <c r="FE134" s="471"/>
      <c r="FF134" s="565"/>
      <c r="FG134" s="471"/>
      <c r="FH134" s="471"/>
      <c r="FI134" s="474"/>
      <c r="FJ134" s="471"/>
      <c r="FK134" s="472"/>
      <c r="FL134" s="471"/>
      <c r="FM134" s="471"/>
      <c r="FN134" s="565"/>
      <c r="FO134" s="471"/>
      <c r="FP134" s="471"/>
      <c r="FQ134" s="471"/>
      <c r="FR134" s="474"/>
      <c r="FS134" s="471"/>
      <c r="FT134" s="471"/>
      <c r="FU134" s="471"/>
      <c r="FV134" s="471"/>
      <c r="FW134" s="470"/>
      <c r="FX134" s="471"/>
      <c r="FY134" s="471"/>
      <c r="FZ134" s="474"/>
      <c r="GA134" s="470"/>
      <c r="GB134" s="471"/>
      <c r="GC134" s="471"/>
      <c r="GD134" s="471"/>
      <c r="GE134" s="476"/>
      <c r="GJ134" s="394"/>
      <c r="GM134" s="403"/>
      <c r="GS134" s="394"/>
      <c r="GV134" s="403"/>
      <c r="HA134" s="394"/>
      <c r="HE134" s="403"/>
      <c r="HJ134" s="394"/>
      <c r="HM134" s="403"/>
      <c r="HS134" s="394"/>
      <c r="HV134" s="403"/>
      <c r="IA134" s="394"/>
      <c r="IF134" s="394"/>
      <c r="II134" s="403"/>
      <c r="IN134" s="394"/>
      <c r="IR134" s="403"/>
      <c r="IW134" s="394"/>
      <c r="IZ134" s="403"/>
      <c r="JF134" s="394"/>
      <c r="JI134" s="403"/>
      <c r="JN134" s="394"/>
      <c r="JR134" s="403"/>
      <c r="JW134" s="394"/>
      <c r="JZ134" s="403"/>
    </row>
    <row r="135" spans="1:286" ht="19.5">
      <c r="B135" s="404"/>
      <c r="C135" s="562" t="s">
        <v>1484</v>
      </c>
      <c r="D135" s="409"/>
      <c r="E135" s="410"/>
      <c r="F135" s="411"/>
      <c r="G135" s="411"/>
      <c r="H135" s="411"/>
      <c r="I135" s="412"/>
      <c r="J135" s="413"/>
      <c r="K135" s="411"/>
      <c r="L135" s="411"/>
      <c r="M135" s="412"/>
      <c r="N135" s="414"/>
      <c r="O135" s="411"/>
      <c r="P135" s="411"/>
      <c r="Q135" s="412"/>
      <c r="R135" s="414"/>
      <c r="S135" s="411"/>
      <c r="T135" s="411"/>
      <c r="U135" s="412"/>
      <c r="V135" s="410"/>
      <c r="W135" s="411"/>
      <c r="X135" s="411"/>
      <c r="Y135" s="411"/>
      <c r="Z135" s="412"/>
      <c r="AA135" s="414"/>
      <c r="AB135" s="411"/>
      <c r="AC135" s="411"/>
      <c r="AD135" s="412"/>
      <c r="AE135" s="414"/>
      <c r="AF135" s="411"/>
      <c r="AG135" s="411"/>
      <c r="AH135" s="412"/>
      <c r="AI135" s="414"/>
      <c r="AJ135" s="411"/>
      <c r="AK135" s="415"/>
      <c r="AL135" s="411"/>
      <c r="AM135" s="412"/>
      <c r="AN135" s="414"/>
      <c r="AO135" s="411"/>
      <c r="AP135" s="411"/>
      <c r="AQ135" s="412"/>
      <c r="AR135" s="414"/>
      <c r="AS135" s="411"/>
      <c r="AT135" s="411"/>
      <c r="AU135" s="411"/>
      <c r="AV135" s="412"/>
      <c r="AW135" s="414"/>
      <c r="AX135" s="411"/>
      <c r="AY135" s="411"/>
      <c r="AZ135" s="412"/>
      <c r="BA135" s="414"/>
      <c r="BB135" s="411"/>
      <c r="BC135" s="411"/>
      <c r="BD135" s="412"/>
      <c r="BE135" s="414"/>
      <c r="BF135" s="416"/>
      <c r="BG135" s="416"/>
      <c r="BH135" s="411"/>
      <c r="BI135" s="412"/>
      <c r="BJ135" s="413"/>
      <c r="BK135" s="415"/>
      <c r="BL135" s="411"/>
      <c r="BM135" s="416"/>
      <c r="BN135" s="414"/>
      <c r="BO135" s="411"/>
      <c r="BP135" s="411"/>
      <c r="BQ135" s="412"/>
      <c r="BR135" s="413"/>
      <c r="BS135" s="411"/>
      <c r="BT135" s="411"/>
      <c r="BU135" s="411"/>
      <c r="BV135" s="416"/>
      <c r="BW135" s="414"/>
      <c r="BX135" s="411"/>
      <c r="BY135" s="411"/>
      <c r="BZ135" s="412"/>
      <c r="CA135" s="413"/>
      <c r="CB135" s="411"/>
      <c r="CC135" s="411"/>
      <c r="CD135" s="412"/>
      <c r="CE135" s="417"/>
      <c r="CF135" s="413"/>
      <c r="CG135" s="418"/>
      <c r="CH135" s="418"/>
      <c r="CI135" s="419"/>
      <c r="CJ135" s="414"/>
      <c r="CK135" s="418"/>
      <c r="CL135" s="418"/>
      <c r="CM135" s="420"/>
      <c r="CR135" s="394"/>
      <c r="CV135" s="395"/>
      <c r="CW135" s="394"/>
      <c r="CZ135" s="403"/>
      <c r="DA135" s="394"/>
      <c r="DE135" s="394"/>
      <c r="DJ135" s="394"/>
      <c r="DK135" s="395"/>
      <c r="DM135" s="403"/>
      <c r="DN135" s="394"/>
      <c r="DS135" s="394"/>
      <c r="EA135" s="394"/>
      <c r="EE135" s="395"/>
      <c r="EF135" s="394"/>
      <c r="EJ135" s="394"/>
      <c r="EN135" s="394"/>
      <c r="ER135" s="403"/>
      <c r="EV135" s="395"/>
      <c r="EW135" s="394"/>
      <c r="EZ135" s="403"/>
      <c r="FF135" s="394"/>
      <c r="FI135" s="403"/>
      <c r="FK135" s="395"/>
      <c r="FN135" s="394"/>
      <c r="FR135" s="403"/>
      <c r="FW135" s="394"/>
      <c r="FZ135" s="403"/>
      <c r="GA135" s="394"/>
      <c r="GE135" s="427"/>
      <c r="GJ135" s="394"/>
      <c r="GM135" s="403"/>
      <c r="GS135" s="394"/>
      <c r="GV135" s="403"/>
      <c r="HA135" s="394"/>
      <c r="HE135" s="403"/>
      <c r="HJ135" s="394"/>
      <c r="HM135" s="403"/>
      <c r="HS135" s="394"/>
      <c r="HV135" s="403"/>
      <c r="IA135" s="394"/>
      <c r="IF135" s="394"/>
      <c r="II135" s="403"/>
      <c r="IN135" s="394"/>
      <c r="IR135" s="403"/>
      <c r="IW135" s="394"/>
      <c r="IZ135" s="403"/>
      <c r="JF135" s="394"/>
      <c r="JI135" s="403"/>
      <c r="JN135" s="394"/>
      <c r="JR135" s="403"/>
      <c r="JW135" s="394"/>
      <c r="JZ135" s="403"/>
    </row>
    <row r="136" spans="1:286" ht="19.5">
      <c r="B136" s="404"/>
      <c r="C136" s="569" t="s">
        <v>1517</v>
      </c>
      <c r="D136" s="409"/>
      <c r="E136" s="410"/>
      <c r="F136" s="411"/>
      <c r="G136" s="411"/>
      <c r="H136" s="411"/>
      <c r="I136" s="412"/>
      <c r="J136" s="413"/>
      <c r="K136" s="411"/>
      <c r="L136" s="411"/>
      <c r="M136" s="412"/>
      <c r="N136" s="414"/>
      <c r="O136" s="411"/>
      <c r="P136" s="411"/>
      <c r="Q136" s="412"/>
      <c r="R136" s="414"/>
      <c r="S136" s="411"/>
      <c r="T136" s="411"/>
      <c r="U136" s="412"/>
      <c r="V136" s="410"/>
      <c r="W136" s="411"/>
      <c r="X136" s="411"/>
      <c r="Y136" s="411"/>
      <c r="Z136" s="412"/>
      <c r="AA136" s="414"/>
      <c r="AB136" s="411"/>
      <c r="AC136" s="411"/>
      <c r="AD136" s="412"/>
      <c r="AE136" s="414"/>
      <c r="AF136" s="411"/>
      <c r="AG136" s="411"/>
      <c r="AH136" s="412"/>
      <c r="AI136" s="414"/>
      <c r="AJ136" s="411"/>
      <c r="AK136" s="415"/>
      <c r="AL136" s="411"/>
      <c r="AM136" s="412"/>
      <c r="AN136" s="414"/>
      <c r="AO136" s="411"/>
      <c r="AP136" s="411"/>
      <c r="AQ136" s="412"/>
      <c r="AR136" s="414"/>
      <c r="AS136" s="411"/>
      <c r="AT136" s="411"/>
      <c r="AU136" s="411"/>
      <c r="AV136" s="412"/>
      <c r="AW136" s="414"/>
      <c r="AX136" s="411"/>
      <c r="AY136" s="411"/>
      <c r="AZ136" s="412"/>
      <c r="BA136" s="414"/>
      <c r="BB136" s="411"/>
      <c r="BC136" s="411"/>
      <c r="BD136" s="412"/>
      <c r="BE136" s="414"/>
      <c r="BF136" s="416"/>
      <c r="BG136" s="416"/>
      <c r="BH136" s="411"/>
      <c r="BI136" s="412"/>
      <c r="BJ136" s="413"/>
      <c r="BK136" s="415"/>
      <c r="BL136" s="411"/>
      <c r="BM136" s="416"/>
      <c r="BN136" s="414"/>
      <c r="BO136" s="411"/>
      <c r="BP136" s="411"/>
      <c r="BQ136" s="412"/>
      <c r="BR136" s="413"/>
      <c r="BS136" s="411"/>
      <c r="BT136" s="411"/>
      <c r="BU136" s="411"/>
      <c r="BV136" s="416"/>
      <c r="BW136" s="414"/>
      <c r="BX136" s="411"/>
      <c r="BY136" s="411"/>
      <c r="BZ136" s="412"/>
      <c r="CA136" s="413"/>
      <c r="CB136" s="411"/>
      <c r="CC136" s="411"/>
      <c r="CD136" s="412"/>
      <c r="CE136" s="417"/>
      <c r="CF136" s="413"/>
      <c r="CG136" s="418"/>
      <c r="CH136" s="418"/>
      <c r="CI136" s="419"/>
      <c r="CJ136" s="414"/>
      <c r="CK136" s="418"/>
      <c r="CL136" s="418"/>
      <c r="CM136" s="420"/>
      <c r="CR136" s="394"/>
      <c r="CV136" s="395"/>
      <c r="CW136" s="394"/>
      <c r="CZ136" s="403"/>
      <c r="DA136" s="394"/>
      <c r="DE136" s="394"/>
      <c r="DJ136" s="394"/>
      <c r="DK136" s="395"/>
      <c r="DM136" s="403"/>
      <c r="DN136" s="394"/>
      <c r="DS136" s="394"/>
      <c r="EA136" s="394"/>
      <c r="EE136" s="395"/>
      <c r="EF136" s="394"/>
      <c r="EJ136" s="394"/>
      <c r="EN136" s="394"/>
      <c r="ER136" s="403"/>
      <c r="EV136" s="395"/>
      <c r="EW136" s="394"/>
      <c r="EZ136" s="403"/>
      <c r="FF136" s="394"/>
      <c r="FI136" s="403"/>
      <c r="FK136" s="395"/>
      <c r="FN136" s="394"/>
      <c r="FR136" s="403"/>
      <c r="FW136" s="394"/>
      <c r="FZ136" s="403"/>
      <c r="GA136" s="394"/>
      <c r="GE136" s="427"/>
      <c r="GJ136" s="394"/>
      <c r="GM136" s="403"/>
      <c r="GS136" s="394"/>
      <c r="GV136" s="403"/>
      <c r="HA136" s="394"/>
      <c r="HE136" s="403"/>
      <c r="HJ136" s="394"/>
      <c r="HM136" s="403"/>
      <c r="HS136" s="394"/>
      <c r="HV136" s="403"/>
      <c r="IA136" s="394"/>
      <c r="IF136" s="394"/>
      <c r="II136" s="403"/>
      <c r="IN136" s="394"/>
      <c r="IR136" s="403"/>
      <c r="IW136" s="394"/>
      <c r="IZ136" s="403"/>
      <c r="JF136" s="394"/>
      <c r="JI136" s="403"/>
      <c r="JN136" s="394"/>
      <c r="JR136" s="403"/>
      <c r="JW136" s="394"/>
      <c r="JZ136" s="403"/>
    </row>
    <row r="137" spans="1:286" ht="19.5">
      <c r="B137" s="404"/>
      <c r="C137" s="567"/>
      <c r="D137" s="409"/>
      <c r="E137" s="410"/>
      <c r="F137" s="411"/>
      <c r="G137" s="411"/>
      <c r="H137" s="411"/>
      <c r="I137" s="412"/>
      <c r="J137" s="413"/>
      <c r="K137" s="411"/>
      <c r="L137" s="411"/>
      <c r="M137" s="412"/>
      <c r="N137" s="414"/>
      <c r="O137" s="411"/>
      <c r="P137" s="411"/>
      <c r="Q137" s="412"/>
      <c r="R137" s="414"/>
      <c r="S137" s="411"/>
      <c r="T137" s="411"/>
      <c r="U137" s="412"/>
      <c r="V137" s="410"/>
      <c r="W137" s="411"/>
      <c r="X137" s="411"/>
      <c r="Y137" s="411"/>
      <c r="Z137" s="412"/>
      <c r="AA137" s="414"/>
      <c r="AB137" s="411"/>
      <c r="AC137" s="411"/>
      <c r="AD137" s="412"/>
      <c r="AE137" s="414"/>
      <c r="AF137" s="411"/>
      <c r="AG137" s="411"/>
      <c r="AH137" s="412"/>
      <c r="AI137" s="414"/>
      <c r="AJ137" s="411"/>
      <c r="AK137" s="415"/>
      <c r="AL137" s="411"/>
      <c r="AM137" s="412"/>
      <c r="AN137" s="414"/>
      <c r="AO137" s="411"/>
      <c r="AP137" s="411"/>
      <c r="AQ137" s="412"/>
      <c r="AR137" s="414"/>
      <c r="AS137" s="411"/>
      <c r="AT137" s="411"/>
      <c r="AU137" s="411"/>
      <c r="AV137" s="412"/>
      <c r="AW137" s="414"/>
      <c r="AX137" s="411"/>
      <c r="AY137" s="411"/>
      <c r="AZ137" s="412"/>
      <c r="BA137" s="414"/>
      <c r="BB137" s="411"/>
      <c r="BC137" s="411"/>
      <c r="BD137" s="412"/>
      <c r="BE137" s="414"/>
      <c r="BF137" s="416"/>
      <c r="BG137" s="416"/>
      <c r="BH137" s="411"/>
      <c r="BI137" s="412"/>
      <c r="BJ137" s="413"/>
      <c r="BK137" s="415"/>
      <c r="BL137" s="411"/>
      <c r="BM137" s="416"/>
      <c r="BN137" s="414"/>
      <c r="BO137" s="411"/>
      <c r="BP137" s="411"/>
      <c r="BQ137" s="412"/>
      <c r="BR137" s="413"/>
      <c r="BS137" s="411"/>
      <c r="BT137" s="411"/>
      <c r="BU137" s="411"/>
      <c r="BV137" s="416"/>
      <c r="BW137" s="414"/>
      <c r="BX137" s="411"/>
      <c r="BY137" s="411"/>
      <c r="BZ137" s="412"/>
      <c r="CA137" s="413"/>
      <c r="CB137" s="411"/>
      <c r="CC137" s="411"/>
      <c r="CD137" s="412"/>
      <c r="CE137" s="417"/>
      <c r="CF137" s="413"/>
      <c r="CG137" s="418"/>
      <c r="CH137" s="418"/>
      <c r="CI137" s="419"/>
      <c r="CJ137" s="414"/>
      <c r="CK137" s="418"/>
      <c r="CL137" s="418"/>
      <c r="CM137" s="420"/>
      <c r="CR137" s="394"/>
      <c r="CV137" s="395"/>
      <c r="CW137" s="394"/>
      <c r="CZ137" s="403"/>
      <c r="DA137" s="394"/>
      <c r="DE137" s="394"/>
      <c r="DJ137" s="394"/>
      <c r="DK137" s="395"/>
      <c r="DM137" s="403"/>
      <c r="DN137" s="394"/>
      <c r="DS137" s="394"/>
      <c r="EA137" s="394"/>
      <c r="EE137" s="395"/>
      <c r="EF137" s="394"/>
      <c r="EJ137" s="394"/>
      <c r="EN137" s="394"/>
      <c r="ER137" s="403"/>
      <c r="EV137" s="395"/>
      <c r="EW137" s="394"/>
      <c r="EZ137" s="403"/>
      <c r="FF137" s="394"/>
      <c r="FI137" s="403"/>
      <c r="FK137" s="395"/>
      <c r="FN137" s="394"/>
      <c r="FR137" s="403"/>
      <c r="FW137" s="394"/>
      <c r="FZ137" s="403"/>
      <c r="GA137" s="394"/>
      <c r="GE137" s="427"/>
      <c r="GJ137" s="394"/>
      <c r="GM137" s="403"/>
      <c r="GS137" s="394"/>
      <c r="GV137" s="403"/>
      <c r="HA137" s="394"/>
      <c r="HE137" s="403"/>
      <c r="HJ137" s="394"/>
      <c r="HM137" s="403"/>
      <c r="HS137" s="394"/>
      <c r="HV137" s="403"/>
      <c r="IA137" s="394"/>
      <c r="IF137" s="394"/>
      <c r="II137" s="403"/>
      <c r="IN137" s="394"/>
      <c r="IR137" s="403"/>
      <c r="IW137" s="394"/>
      <c r="IZ137" s="403"/>
      <c r="JF137" s="394"/>
      <c r="JI137" s="403"/>
      <c r="JN137" s="394"/>
      <c r="JR137" s="403"/>
      <c r="JW137" s="394"/>
      <c r="JZ137" s="403"/>
    </row>
    <row r="138" spans="1:286" s="460" customFormat="1" ht="20.25" thickBot="1">
      <c r="A138" s="334"/>
      <c r="B138" s="404"/>
      <c r="C138" s="568" t="s">
        <v>1518</v>
      </c>
      <c r="D138" s="478"/>
      <c r="E138" s="479"/>
      <c r="F138" s="480"/>
      <c r="G138" s="480"/>
      <c r="H138" s="480"/>
      <c r="I138" s="481"/>
      <c r="J138" s="482"/>
      <c r="K138" s="480"/>
      <c r="L138" s="480"/>
      <c r="M138" s="481"/>
      <c r="N138" s="483"/>
      <c r="O138" s="480"/>
      <c r="P138" s="480"/>
      <c r="Q138" s="481"/>
      <c r="R138" s="483"/>
      <c r="S138" s="480"/>
      <c r="T138" s="480"/>
      <c r="U138" s="481"/>
      <c r="V138" s="479"/>
      <c r="W138" s="480"/>
      <c r="X138" s="480"/>
      <c r="Y138" s="480"/>
      <c r="Z138" s="481"/>
      <c r="AA138" s="483"/>
      <c r="AB138" s="480"/>
      <c r="AC138" s="480"/>
      <c r="AD138" s="481"/>
      <c r="AE138" s="483"/>
      <c r="AF138" s="480"/>
      <c r="AG138" s="480"/>
      <c r="AH138" s="481"/>
      <c r="AI138" s="483"/>
      <c r="AJ138" s="480"/>
      <c r="AK138" s="484"/>
      <c r="AL138" s="480"/>
      <c r="AM138" s="481"/>
      <c r="AN138" s="483"/>
      <c r="AO138" s="480"/>
      <c r="AP138" s="480"/>
      <c r="AQ138" s="481"/>
      <c r="AR138" s="483"/>
      <c r="AS138" s="480"/>
      <c r="AT138" s="480"/>
      <c r="AU138" s="480"/>
      <c r="AV138" s="481"/>
      <c r="AW138" s="483"/>
      <c r="AX138" s="480"/>
      <c r="AY138" s="480"/>
      <c r="AZ138" s="481"/>
      <c r="BA138" s="483"/>
      <c r="BB138" s="480"/>
      <c r="BC138" s="480"/>
      <c r="BD138" s="481"/>
      <c r="BE138" s="483"/>
      <c r="BF138" s="485"/>
      <c r="BG138" s="485"/>
      <c r="BH138" s="480"/>
      <c r="BI138" s="481"/>
      <c r="BJ138" s="482"/>
      <c r="BK138" s="484"/>
      <c r="BL138" s="480"/>
      <c r="BM138" s="485"/>
      <c r="BN138" s="483"/>
      <c r="BO138" s="480"/>
      <c r="BP138" s="480"/>
      <c r="BQ138" s="481"/>
      <c r="BR138" s="482"/>
      <c r="BS138" s="480"/>
      <c r="BT138" s="480"/>
      <c r="BU138" s="480"/>
      <c r="BV138" s="485"/>
      <c r="BW138" s="483"/>
      <c r="BX138" s="480"/>
      <c r="BY138" s="480"/>
      <c r="BZ138" s="481"/>
      <c r="CA138" s="482"/>
      <c r="CB138" s="480"/>
      <c r="CC138" s="480"/>
      <c r="CD138" s="481"/>
      <c r="CE138" s="486"/>
      <c r="CF138" s="482"/>
      <c r="CG138" s="487"/>
      <c r="CH138" s="487"/>
      <c r="CI138" s="488"/>
      <c r="CJ138" s="483"/>
      <c r="CK138" s="487"/>
      <c r="CL138" s="487"/>
      <c r="CM138" s="490"/>
      <c r="CR138" s="461"/>
      <c r="CV138" s="462"/>
      <c r="CW138" s="461"/>
      <c r="CZ138" s="463"/>
      <c r="DA138" s="461"/>
      <c r="DE138" s="461"/>
      <c r="DJ138" s="461"/>
      <c r="DK138" s="462"/>
      <c r="DM138" s="463"/>
      <c r="DN138" s="461"/>
      <c r="DS138" s="461"/>
      <c r="EA138" s="461"/>
      <c r="EE138" s="462"/>
      <c r="EF138" s="461"/>
      <c r="EJ138" s="461"/>
      <c r="EN138" s="461"/>
      <c r="ER138" s="463"/>
      <c r="EV138" s="462"/>
      <c r="EW138" s="461"/>
      <c r="EZ138" s="463"/>
      <c r="FF138" s="461"/>
      <c r="FI138" s="463"/>
      <c r="FK138" s="462"/>
      <c r="FN138" s="461"/>
      <c r="FR138" s="463"/>
      <c r="FW138" s="461"/>
      <c r="FZ138" s="463"/>
      <c r="GA138" s="461"/>
      <c r="GE138" s="466"/>
      <c r="GJ138" s="461"/>
      <c r="GM138" s="463"/>
      <c r="GS138" s="461"/>
      <c r="GV138" s="463"/>
      <c r="HA138" s="461"/>
      <c r="HE138" s="463"/>
      <c r="HJ138" s="461"/>
      <c r="HM138" s="463"/>
      <c r="HS138" s="461"/>
      <c r="HV138" s="463"/>
      <c r="IA138" s="461"/>
      <c r="IF138" s="461"/>
      <c r="II138" s="463"/>
      <c r="IN138" s="461"/>
      <c r="IR138" s="463"/>
      <c r="IW138" s="461"/>
      <c r="IZ138" s="463"/>
      <c r="JF138" s="461"/>
      <c r="JI138" s="463"/>
      <c r="JN138" s="461"/>
      <c r="JR138" s="463"/>
      <c r="JW138" s="461"/>
      <c r="JZ138" s="463"/>
    </row>
    <row r="139" spans="1:286" ht="24.75" thickTop="1">
      <c r="B139" s="404"/>
      <c r="C139" s="562" t="s">
        <v>1504</v>
      </c>
      <c r="D139" s="409" t="s">
        <v>1512</v>
      </c>
      <c r="E139" s="410"/>
      <c r="F139" s="411"/>
      <c r="G139" s="411"/>
      <c r="H139" s="411"/>
      <c r="I139" s="412"/>
      <c r="J139" s="413"/>
      <c r="K139" s="411"/>
      <c r="L139" s="411"/>
      <c r="M139" s="412"/>
      <c r="N139" s="414"/>
      <c r="O139" s="411"/>
      <c r="P139" s="411"/>
      <c r="Q139" s="412"/>
      <c r="R139" s="414"/>
      <c r="S139" s="411"/>
      <c r="T139" s="411"/>
      <c r="U139" s="412"/>
      <c r="V139" s="410"/>
      <c r="W139" s="411"/>
      <c r="X139" s="411"/>
      <c r="Y139" s="411"/>
      <c r="Z139" s="412"/>
      <c r="AA139" s="414"/>
      <c r="AB139" s="411"/>
      <c r="AC139" s="411"/>
      <c r="AD139" s="412"/>
      <c r="AE139" s="414"/>
      <c r="AF139" s="411"/>
      <c r="AG139" s="411"/>
      <c r="AH139" s="412"/>
      <c r="AI139" s="414"/>
      <c r="AJ139" s="411"/>
      <c r="AK139" s="415"/>
      <c r="AL139" s="411"/>
      <c r="AM139" s="412"/>
      <c r="AN139" s="414"/>
      <c r="AO139" s="411"/>
      <c r="AP139" s="411"/>
      <c r="AQ139" s="412"/>
      <c r="AR139" s="414"/>
      <c r="AS139" s="411"/>
      <c r="AT139" s="411"/>
      <c r="AU139" s="411"/>
      <c r="AV139" s="412"/>
      <c r="AW139" s="414"/>
      <c r="AX139" s="411"/>
      <c r="AY139" s="411"/>
      <c r="AZ139" s="412"/>
      <c r="BA139" s="414"/>
      <c r="BB139" s="411"/>
      <c r="BC139" s="411"/>
      <c r="BD139" s="412"/>
      <c r="BE139" s="414"/>
      <c r="BF139" s="416"/>
      <c r="BG139" s="416"/>
      <c r="BH139" s="411"/>
      <c r="BI139" s="412"/>
      <c r="BJ139" s="413"/>
      <c r="BK139" s="415"/>
      <c r="BL139" s="411"/>
      <c r="BM139" s="416"/>
      <c r="BN139" s="414"/>
      <c r="BO139" s="411"/>
      <c r="BP139" s="411"/>
      <c r="BQ139" s="412"/>
      <c r="BR139" s="413"/>
      <c r="BS139" s="411"/>
      <c r="BT139" s="411"/>
      <c r="BU139" s="411"/>
      <c r="BV139" s="416"/>
      <c r="BW139" s="414"/>
      <c r="BX139" s="411"/>
      <c r="BY139" s="411"/>
      <c r="BZ139" s="412"/>
      <c r="CA139" s="413"/>
      <c r="CB139" s="411"/>
      <c r="CC139" s="411"/>
      <c r="CD139" s="412"/>
      <c r="CE139" s="417"/>
      <c r="CF139" s="413"/>
      <c r="CG139" s="418"/>
      <c r="CH139" s="418"/>
      <c r="CI139" s="419"/>
      <c r="CJ139" s="414"/>
      <c r="CK139" s="418"/>
      <c r="CL139" s="418"/>
      <c r="CM139" s="420"/>
      <c r="CN139" s="471"/>
      <c r="CO139" s="471"/>
      <c r="CP139" s="471"/>
      <c r="CQ139" s="471"/>
      <c r="CR139" s="470"/>
      <c r="CS139" s="471"/>
      <c r="CT139" s="471"/>
      <c r="CU139" s="471"/>
      <c r="CV139" s="472"/>
      <c r="CW139" s="470"/>
      <c r="CX139" s="473"/>
      <c r="CY139" s="471"/>
      <c r="CZ139" s="474"/>
      <c r="DA139" s="475"/>
      <c r="DB139" s="564"/>
      <c r="DC139" s="471"/>
      <c r="DD139" s="471"/>
      <c r="DE139" s="470"/>
      <c r="DF139" s="471"/>
      <c r="DG139" s="471"/>
      <c r="DH139" s="471"/>
      <c r="DI139" s="471"/>
      <c r="DJ139" s="470"/>
      <c r="DK139" s="472"/>
      <c r="DL139" s="471"/>
      <c r="DM139" s="474"/>
      <c r="DN139" s="470"/>
      <c r="DO139" s="471"/>
      <c r="DP139" s="471"/>
      <c r="DQ139" s="471"/>
      <c r="DR139" s="471"/>
      <c r="DS139" s="470"/>
      <c r="DT139" s="564"/>
      <c r="DU139" s="471"/>
      <c r="DV139" s="471"/>
      <c r="DW139" s="471"/>
      <c r="DX139" s="471"/>
      <c r="DY139" s="471"/>
      <c r="DZ139" s="471"/>
      <c r="EA139" s="565"/>
      <c r="EB139" s="471"/>
      <c r="EC139" s="471"/>
      <c r="ED139" s="471"/>
      <c r="EE139" s="472"/>
      <c r="EF139" s="470"/>
      <c r="EG139" s="471"/>
      <c r="EH139" s="471"/>
      <c r="EI139" s="471"/>
      <c r="EJ139" s="470"/>
      <c r="EK139" s="471"/>
      <c r="EL139" s="471"/>
      <c r="EM139" s="471"/>
      <c r="EN139" s="470"/>
      <c r="EO139" s="471"/>
      <c r="EP139" s="471"/>
      <c r="EQ139" s="471"/>
      <c r="ER139" s="474"/>
      <c r="ES139" s="471"/>
      <c r="ET139" s="471"/>
      <c r="EU139" s="471"/>
      <c r="EV139" s="472"/>
      <c r="EW139" s="470"/>
      <c r="EX139" s="471"/>
      <c r="EY139" s="471"/>
      <c r="EZ139" s="474"/>
      <c r="FA139" s="471"/>
      <c r="FB139" s="471"/>
      <c r="FC139" s="471"/>
      <c r="FD139" s="471"/>
      <c r="FE139" s="471"/>
      <c r="FF139" s="565"/>
      <c r="FG139" s="471"/>
      <c r="FH139" s="471"/>
      <c r="FI139" s="474"/>
      <c r="FJ139" s="471"/>
      <c r="FK139" s="472"/>
      <c r="FL139" s="471"/>
      <c r="FM139" s="471"/>
      <c r="FN139" s="565"/>
      <c r="FO139" s="471"/>
      <c r="FP139" s="471"/>
      <c r="FQ139" s="471"/>
      <c r="FR139" s="474"/>
      <c r="FS139" s="471"/>
      <c r="FT139" s="471"/>
      <c r="FU139" s="471"/>
      <c r="FV139" s="471"/>
      <c r="FW139" s="470"/>
      <c r="FX139" s="471"/>
      <c r="FY139" s="471"/>
      <c r="FZ139" s="474"/>
      <c r="GA139" s="470"/>
      <c r="GB139" s="471"/>
      <c r="GC139" s="471"/>
      <c r="GD139" s="471"/>
      <c r="GE139" s="476"/>
      <c r="GJ139" s="394"/>
      <c r="GM139" s="403"/>
      <c r="GS139" s="394"/>
      <c r="GV139" s="403"/>
      <c r="HA139" s="394"/>
      <c r="HE139" s="403"/>
      <c r="HJ139" s="394"/>
      <c r="HM139" s="403"/>
      <c r="HS139" s="394"/>
      <c r="HV139" s="403"/>
      <c r="IA139" s="394"/>
      <c r="IF139" s="394"/>
      <c r="II139" s="403"/>
      <c r="IN139" s="394"/>
      <c r="IR139" s="403"/>
      <c r="IW139" s="394"/>
      <c r="IZ139" s="403"/>
      <c r="JF139" s="394"/>
      <c r="JI139" s="403"/>
      <c r="JN139" s="394"/>
      <c r="JR139" s="403"/>
      <c r="JW139" s="394"/>
      <c r="JZ139" s="403"/>
    </row>
    <row r="140" spans="1:286" ht="19.5">
      <c r="B140" s="404"/>
      <c r="C140" s="562" t="s">
        <v>1484</v>
      </c>
      <c r="D140" s="409"/>
      <c r="E140" s="410"/>
      <c r="F140" s="411"/>
      <c r="G140" s="411"/>
      <c r="H140" s="411"/>
      <c r="I140" s="412"/>
      <c r="J140" s="413"/>
      <c r="K140" s="411"/>
      <c r="L140" s="411"/>
      <c r="M140" s="412"/>
      <c r="N140" s="414"/>
      <c r="O140" s="411"/>
      <c r="P140" s="411"/>
      <c r="Q140" s="412"/>
      <c r="R140" s="414"/>
      <c r="S140" s="411"/>
      <c r="T140" s="411"/>
      <c r="U140" s="412"/>
      <c r="V140" s="410"/>
      <c r="W140" s="411"/>
      <c r="X140" s="411"/>
      <c r="Y140" s="411"/>
      <c r="Z140" s="412"/>
      <c r="AA140" s="414"/>
      <c r="AB140" s="411"/>
      <c r="AC140" s="411"/>
      <c r="AD140" s="412"/>
      <c r="AE140" s="414"/>
      <c r="AF140" s="411"/>
      <c r="AG140" s="411"/>
      <c r="AH140" s="412"/>
      <c r="AI140" s="414"/>
      <c r="AJ140" s="411"/>
      <c r="AK140" s="415"/>
      <c r="AL140" s="411"/>
      <c r="AM140" s="412"/>
      <c r="AN140" s="414"/>
      <c r="AO140" s="411"/>
      <c r="AP140" s="411"/>
      <c r="AQ140" s="412"/>
      <c r="AR140" s="414"/>
      <c r="AS140" s="411"/>
      <c r="AT140" s="411"/>
      <c r="AU140" s="411"/>
      <c r="AV140" s="412"/>
      <c r="AW140" s="414"/>
      <c r="AX140" s="411"/>
      <c r="AY140" s="411"/>
      <c r="AZ140" s="412"/>
      <c r="BA140" s="414"/>
      <c r="BB140" s="411"/>
      <c r="BC140" s="411"/>
      <c r="BD140" s="412"/>
      <c r="BE140" s="414"/>
      <c r="BF140" s="416"/>
      <c r="BG140" s="416"/>
      <c r="BH140" s="411"/>
      <c r="BI140" s="412"/>
      <c r="BJ140" s="413"/>
      <c r="BK140" s="415"/>
      <c r="BL140" s="411"/>
      <c r="BM140" s="416"/>
      <c r="BN140" s="414"/>
      <c r="BO140" s="411"/>
      <c r="BP140" s="411"/>
      <c r="BQ140" s="412"/>
      <c r="BR140" s="413"/>
      <c r="BS140" s="411"/>
      <c r="BT140" s="411"/>
      <c r="BU140" s="411"/>
      <c r="BV140" s="416"/>
      <c r="BW140" s="414"/>
      <c r="BX140" s="411"/>
      <c r="BY140" s="411"/>
      <c r="BZ140" s="412"/>
      <c r="CA140" s="413"/>
      <c r="CB140" s="411"/>
      <c r="CC140" s="411"/>
      <c r="CD140" s="412"/>
      <c r="CE140" s="417"/>
      <c r="CF140" s="413"/>
      <c r="CG140" s="418"/>
      <c r="CH140" s="418"/>
      <c r="CI140" s="419"/>
      <c r="CJ140" s="414"/>
      <c r="CK140" s="418"/>
      <c r="CL140" s="418"/>
      <c r="CM140" s="420"/>
      <c r="CR140" s="394"/>
      <c r="CV140" s="395"/>
      <c r="CW140" s="394"/>
      <c r="CZ140" s="403"/>
      <c r="DA140" s="394"/>
      <c r="DE140" s="394"/>
      <c r="DJ140" s="394"/>
      <c r="DK140" s="395"/>
      <c r="DM140" s="403"/>
      <c r="DN140" s="394"/>
      <c r="DS140" s="394"/>
      <c r="EA140" s="394"/>
      <c r="EE140" s="395"/>
      <c r="EF140" s="394"/>
      <c r="EJ140" s="394"/>
      <c r="EN140" s="394"/>
      <c r="ER140" s="403"/>
      <c r="EV140" s="395"/>
      <c r="EW140" s="394"/>
      <c r="EZ140" s="403"/>
      <c r="FF140" s="394"/>
      <c r="FI140" s="403"/>
      <c r="FK140" s="395"/>
      <c r="FN140" s="394"/>
      <c r="FR140" s="403"/>
      <c r="FW140" s="394"/>
      <c r="FZ140" s="403"/>
      <c r="GA140" s="394"/>
      <c r="GE140" s="427"/>
      <c r="GJ140" s="394"/>
      <c r="GM140" s="403"/>
      <c r="GS140" s="394"/>
      <c r="GV140" s="403"/>
      <c r="HA140" s="394"/>
      <c r="HE140" s="403"/>
      <c r="HJ140" s="394"/>
      <c r="HM140" s="403"/>
      <c r="HS140" s="394"/>
      <c r="HV140" s="403"/>
      <c r="IA140" s="394"/>
      <c r="IF140" s="394"/>
      <c r="II140" s="403"/>
      <c r="IN140" s="394"/>
      <c r="IR140" s="403"/>
      <c r="IW140" s="394"/>
      <c r="IZ140" s="403"/>
      <c r="JF140" s="394"/>
      <c r="JI140" s="403"/>
      <c r="JN140" s="394"/>
      <c r="JR140" s="403"/>
      <c r="JW140" s="394"/>
      <c r="JZ140" s="403"/>
    </row>
    <row r="141" spans="1:286" ht="19.5">
      <c r="B141" s="404"/>
      <c r="C141" s="569" t="s">
        <v>1517</v>
      </c>
      <c r="D141" s="409"/>
      <c r="E141" s="410"/>
      <c r="F141" s="411"/>
      <c r="G141" s="411"/>
      <c r="H141" s="411"/>
      <c r="I141" s="412"/>
      <c r="J141" s="413"/>
      <c r="K141" s="411"/>
      <c r="L141" s="411"/>
      <c r="M141" s="412"/>
      <c r="N141" s="414"/>
      <c r="O141" s="411"/>
      <c r="P141" s="411"/>
      <c r="Q141" s="412"/>
      <c r="R141" s="414"/>
      <c r="S141" s="411"/>
      <c r="T141" s="411"/>
      <c r="U141" s="412"/>
      <c r="V141" s="410"/>
      <c r="W141" s="411"/>
      <c r="X141" s="411"/>
      <c r="Y141" s="411"/>
      <c r="Z141" s="412"/>
      <c r="AA141" s="414"/>
      <c r="AB141" s="411"/>
      <c r="AC141" s="411"/>
      <c r="AD141" s="412"/>
      <c r="AE141" s="414"/>
      <c r="AF141" s="411"/>
      <c r="AG141" s="411"/>
      <c r="AH141" s="412"/>
      <c r="AI141" s="414"/>
      <c r="AJ141" s="411"/>
      <c r="AK141" s="415"/>
      <c r="AL141" s="411"/>
      <c r="AM141" s="412"/>
      <c r="AN141" s="414"/>
      <c r="AO141" s="411"/>
      <c r="AP141" s="411"/>
      <c r="AQ141" s="412"/>
      <c r="AR141" s="414"/>
      <c r="AS141" s="411"/>
      <c r="AT141" s="411"/>
      <c r="AU141" s="411"/>
      <c r="AV141" s="412"/>
      <c r="AW141" s="414"/>
      <c r="AX141" s="411"/>
      <c r="AY141" s="411"/>
      <c r="AZ141" s="412"/>
      <c r="BA141" s="414"/>
      <c r="BB141" s="411"/>
      <c r="BC141" s="411"/>
      <c r="BD141" s="412"/>
      <c r="BE141" s="414"/>
      <c r="BF141" s="416"/>
      <c r="BG141" s="416"/>
      <c r="BH141" s="411"/>
      <c r="BI141" s="412"/>
      <c r="BJ141" s="413"/>
      <c r="BK141" s="415"/>
      <c r="BL141" s="411"/>
      <c r="BM141" s="416"/>
      <c r="BN141" s="414"/>
      <c r="BO141" s="411"/>
      <c r="BP141" s="411"/>
      <c r="BQ141" s="412"/>
      <c r="BR141" s="413"/>
      <c r="BS141" s="411"/>
      <c r="BT141" s="411"/>
      <c r="BU141" s="411"/>
      <c r="BV141" s="416"/>
      <c r="BW141" s="414"/>
      <c r="BX141" s="411"/>
      <c r="BY141" s="411"/>
      <c r="BZ141" s="412"/>
      <c r="CA141" s="413"/>
      <c r="CB141" s="411"/>
      <c r="CC141" s="411"/>
      <c r="CD141" s="412"/>
      <c r="CE141" s="417"/>
      <c r="CF141" s="413"/>
      <c r="CG141" s="418"/>
      <c r="CH141" s="418"/>
      <c r="CI141" s="419"/>
      <c r="CJ141" s="414"/>
      <c r="CK141" s="418"/>
      <c r="CL141" s="418"/>
      <c r="CM141" s="420"/>
      <c r="CR141" s="394"/>
      <c r="CV141" s="395"/>
      <c r="CW141" s="394"/>
      <c r="CZ141" s="403"/>
      <c r="DA141" s="394"/>
      <c r="DE141" s="394"/>
      <c r="DJ141" s="394"/>
      <c r="DK141" s="395"/>
      <c r="DM141" s="403"/>
      <c r="DN141" s="394"/>
      <c r="DS141" s="394"/>
      <c r="EA141" s="394"/>
      <c r="EE141" s="395"/>
      <c r="EF141" s="394"/>
      <c r="EJ141" s="394"/>
      <c r="EN141" s="394"/>
      <c r="ER141" s="403"/>
      <c r="EV141" s="395"/>
      <c r="EW141" s="394"/>
      <c r="EZ141" s="403"/>
      <c r="FF141" s="394"/>
      <c r="FI141" s="403"/>
      <c r="FK141" s="395"/>
      <c r="FN141" s="394"/>
      <c r="FR141" s="403"/>
      <c r="FW141" s="394"/>
      <c r="FZ141" s="403"/>
      <c r="GA141" s="394"/>
      <c r="GE141" s="427"/>
      <c r="GJ141" s="394"/>
      <c r="GM141" s="403"/>
      <c r="GS141" s="394"/>
      <c r="GV141" s="403"/>
      <c r="HA141" s="394"/>
      <c r="HE141" s="403"/>
      <c r="HJ141" s="394"/>
      <c r="HM141" s="403"/>
      <c r="HS141" s="394"/>
      <c r="HV141" s="403"/>
      <c r="IA141" s="394"/>
      <c r="IF141" s="394"/>
      <c r="II141" s="403"/>
      <c r="IN141" s="394"/>
      <c r="IR141" s="403"/>
      <c r="IW141" s="394"/>
      <c r="IZ141" s="403"/>
      <c r="JF141" s="394"/>
      <c r="JI141" s="403"/>
      <c r="JN141" s="394"/>
      <c r="JR141" s="403"/>
      <c r="JW141" s="394"/>
      <c r="JZ141" s="403"/>
    </row>
    <row r="142" spans="1:286" ht="19.5">
      <c r="B142" s="404"/>
      <c r="C142" s="567"/>
      <c r="D142" s="409"/>
      <c r="E142" s="410"/>
      <c r="F142" s="411"/>
      <c r="G142" s="411"/>
      <c r="H142" s="411"/>
      <c r="I142" s="412"/>
      <c r="J142" s="413"/>
      <c r="K142" s="411"/>
      <c r="L142" s="411"/>
      <c r="M142" s="412"/>
      <c r="N142" s="414"/>
      <c r="O142" s="411"/>
      <c r="P142" s="411"/>
      <c r="Q142" s="412"/>
      <c r="R142" s="414"/>
      <c r="S142" s="411"/>
      <c r="T142" s="411"/>
      <c r="U142" s="412"/>
      <c r="V142" s="410"/>
      <c r="W142" s="411"/>
      <c r="X142" s="411"/>
      <c r="Y142" s="411"/>
      <c r="Z142" s="412"/>
      <c r="AA142" s="414"/>
      <c r="AB142" s="411"/>
      <c r="AC142" s="411"/>
      <c r="AD142" s="412"/>
      <c r="AE142" s="414"/>
      <c r="AF142" s="411"/>
      <c r="AG142" s="411"/>
      <c r="AH142" s="412"/>
      <c r="AI142" s="414"/>
      <c r="AJ142" s="411"/>
      <c r="AK142" s="415"/>
      <c r="AL142" s="411"/>
      <c r="AM142" s="412"/>
      <c r="AN142" s="414"/>
      <c r="AO142" s="411"/>
      <c r="AP142" s="411"/>
      <c r="AQ142" s="412"/>
      <c r="AR142" s="414"/>
      <c r="AS142" s="411"/>
      <c r="AT142" s="411"/>
      <c r="AU142" s="411"/>
      <c r="AV142" s="412"/>
      <c r="AW142" s="414"/>
      <c r="AX142" s="411"/>
      <c r="AY142" s="411"/>
      <c r="AZ142" s="412"/>
      <c r="BA142" s="414"/>
      <c r="BB142" s="411"/>
      <c r="BC142" s="411"/>
      <c r="BD142" s="412"/>
      <c r="BE142" s="414"/>
      <c r="BF142" s="416"/>
      <c r="BG142" s="416"/>
      <c r="BH142" s="411"/>
      <c r="BI142" s="412"/>
      <c r="BJ142" s="413"/>
      <c r="BK142" s="415"/>
      <c r="BL142" s="411"/>
      <c r="BM142" s="416"/>
      <c r="BN142" s="414"/>
      <c r="BO142" s="411"/>
      <c r="BP142" s="411"/>
      <c r="BQ142" s="412"/>
      <c r="BR142" s="413"/>
      <c r="BS142" s="411"/>
      <c r="BT142" s="411"/>
      <c r="BU142" s="411"/>
      <c r="BV142" s="416"/>
      <c r="BW142" s="414"/>
      <c r="BX142" s="411"/>
      <c r="BY142" s="411"/>
      <c r="BZ142" s="412"/>
      <c r="CA142" s="413"/>
      <c r="CB142" s="411"/>
      <c r="CC142" s="411"/>
      <c r="CD142" s="412"/>
      <c r="CE142" s="417"/>
      <c r="CF142" s="413"/>
      <c r="CG142" s="418"/>
      <c r="CH142" s="418"/>
      <c r="CI142" s="419"/>
      <c r="CJ142" s="414"/>
      <c r="CK142" s="418"/>
      <c r="CL142" s="418"/>
      <c r="CM142" s="420"/>
      <c r="CR142" s="394"/>
      <c r="CV142" s="395"/>
      <c r="CW142" s="394"/>
      <c r="CZ142" s="403"/>
      <c r="DA142" s="394"/>
      <c r="DE142" s="394"/>
      <c r="DJ142" s="394"/>
      <c r="DK142" s="395"/>
      <c r="DM142" s="403"/>
      <c r="DN142" s="394"/>
      <c r="DS142" s="394"/>
      <c r="EA142" s="394"/>
      <c r="EE142" s="395"/>
      <c r="EF142" s="394"/>
      <c r="EJ142" s="394"/>
      <c r="EN142" s="394"/>
      <c r="ER142" s="403"/>
      <c r="EV142" s="395"/>
      <c r="EW142" s="394"/>
      <c r="EZ142" s="403"/>
      <c r="FF142" s="394"/>
      <c r="FI142" s="403"/>
      <c r="FK142" s="395"/>
      <c r="FN142" s="394"/>
      <c r="FR142" s="403"/>
      <c r="FW142" s="394"/>
      <c r="FZ142" s="403"/>
      <c r="GA142" s="394"/>
      <c r="GE142" s="427"/>
      <c r="GJ142" s="394"/>
      <c r="GM142" s="403"/>
      <c r="GS142" s="394"/>
      <c r="GV142" s="403"/>
      <c r="HA142" s="394"/>
      <c r="HE142" s="403"/>
      <c r="HJ142" s="394"/>
      <c r="HM142" s="403"/>
      <c r="HS142" s="394"/>
      <c r="HV142" s="403"/>
      <c r="IA142" s="394"/>
      <c r="IF142" s="394"/>
      <c r="II142" s="403"/>
      <c r="IN142" s="394"/>
      <c r="IR142" s="403"/>
      <c r="IW142" s="394"/>
      <c r="IZ142" s="403"/>
      <c r="JF142" s="394"/>
      <c r="JI142" s="403"/>
      <c r="JN142" s="394"/>
      <c r="JR142" s="403"/>
      <c r="JW142" s="394"/>
      <c r="JZ142" s="403"/>
    </row>
    <row r="143" spans="1:286" s="460" customFormat="1" ht="39.75" thickBot="1">
      <c r="A143" s="334"/>
      <c r="B143" s="503"/>
      <c r="C143" s="568" t="s">
        <v>1519</v>
      </c>
      <c r="D143" s="478"/>
      <c r="E143" s="479"/>
      <c r="F143" s="480"/>
      <c r="G143" s="480"/>
      <c r="H143" s="480"/>
      <c r="I143" s="481"/>
      <c r="J143" s="482"/>
      <c r="K143" s="480"/>
      <c r="L143" s="480"/>
      <c r="M143" s="481"/>
      <c r="N143" s="483"/>
      <c r="O143" s="480"/>
      <c r="P143" s="480"/>
      <c r="Q143" s="481"/>
      <c r="R143" s="483"/>
      <c r="S143" s="480"/>
      <c r="T143" s="480"/>
      <c r="U143" s="481"/>
      <c r="V143" s="479"/>
      <c r="W143" s="480"/>
      <c r="X143" s="480"/>
      <c r="Y143" s="480"/>
      <c r="Z143" s="481"/>
      <c r="AA143" s="483"/>
      <c r="AB143" s="480"/>
      <c r="AC143" s="480"/>
      <c r="AD143" s="481"/>
      <c r="AE143" s="483"/>
      <c r="AF143" s="480"/>
      <c r="AG143" s="480"/>
      <c r="AH143" s="481"/>
      <c r="AI143" s="483"/>
      <c r="AJ143" s="480"/>
      <c r="AK143" s="484"/>
      <c r="AL143" s="480"/>
      <c r="AM143" s="481"/>
      <c r="AN143" s="483"/>
      <c r="AO143" s="480"/>
      <c r="AP143" s="480"/>
      <c r="AQ143" s="481"/>
      <c r="AR143" s="483"/>
      <c r="AS143" s="480"/>
      <c r="AT143" s="480"/>
      <c r="AU143" s="480"/>
      <c r="AV143" s="481"/>
      <c r="AW143" s="483"/>
      <c r="AX143" s="480"/>
      <c r="AY143" s="480"/>
      <c r="AZ143" s="481"/>
      <c r="BA143" s="483"/>
      <c r="BB143" s="480"/>
      <c r="BC143" s="480"/>
      <c r="BD143" s="481"/>
      <c r="BE143" s="483"/>
      <c r="BF143" s="485"/>
      <c r="BG143" s="485"/>
      <c r="BH143" s="480"/>
      <c r="BI143" s="481"/>
      <c r="BJ143" s="482"/>
      <c r="BK143" s="484"/>
      <c r="BL143" s="480"/>
      <c r="BM143" s="485"/>
      <c r="BN143" s="483"/>
      <c r="BO143" s="480"/>
      <c r="BP143" s="480"/>
      <c r="BQ143" s="481"/>
      <c r="BR143" s="482"/>
      <c r="BS143" s="480"/>
      <c r="BT143" s="480"/>
      <c r="BU143" s="480"/>
      <c r="BV143" s="485"/>
      <c r="BW143" s="483"/>
      <c r="BX143" s="480"/>
      <c r="BY143" s="480"/>
      <c r="BZ143" s="481"/>
      <c r="CA143" s="482"/>
      <c r="CB143" s="480"/>
      <c r="CC143" s="480"/>
      <c r="CD143" s="481"/>
      <c r="CE143" s="486"/>
      <c r="CF143" s="482"/>
      <c r="CG143" s="487"/>
      <c r="CH143" s="487"/>
      <c r="CI143" s="488"/>
      <c r="CJ143" s="483"/>
      <c r="CK143" s="487"/>
      <c r="CL143" s="487"/>
      <c r="CM143" s="490"/>
      <c r="CR143" s="461"/>
      <c r="CV143" s="462"/>
      <c r="CW143" s="461"/>
      <c r="CZ143" s="463"/>
      <c r="DA143" s="461"/>
      <c r="DE143" s="461"/>
      <c r="DJ143" s="461"/>
      <c r="DK143" s="462"/>
      <c r="DM143" s="463"/>
      <c r="DN143" s="461"/>
      <c r="DS143" s="461"/>
      <c r="EA143" s="461"/>
      <c r="EE143" s="462"/>
      <c r="EF143" s="461"/>
      <c r="EJ143" s="461"/>
      <c r="EN143" s="461"/>
      <c r="ER143" s="463"/>
      <c r="EV143" s="462"/>
      <c r="EW143" s="461"/>
      <c r="EZ143" s="463"/>
      <c r="FF143" s="461"/>
      <c r="FI143" s="463"/>
      <c r="FK143" s="462"/>
      <c r="FN143" s="461"/>
      <c r="FR143" s="463"/>
      <c r="FW143" s="461"/>
      <c r="FZ143" s="463"/>
      <c r="GA143" s="461"/>
      <c r="GE143" s="466"/>
      <c r="GJ143" s="461"/>
      <c r="GM143" s="463"/>
      <c r="GS143" s="461"/>
      <c r="GV143" s="463"/>
      <c r="HA143" s="461"/>
      <c r="HE143" s="463"/>
      <c r="HJ143" s="461"/>
      <c r="HM143" s="463"/>
      <c r="HS143" s="461"/>
      <c r="HV143" s="463"/>
      <c r="IA143" s="461"/>
      <c r="IF143" s="461"/>
      <c r="II143" s="463"/>
      <c r="IN143" s="461"/>
      <c r="IR143" s="463"/>
      <c r="IW143" s="461"/>
      <c r="IZ143" s="463"/>
      <c r="JF143" s="461"/>
      <c r="JI143" s="463"/>
      <c r="JN143" s="461"/>
      <c r="JR143" s="463"/>
      <c r="JW143" s="461"/>
      <c r="JZ143" s="463"/>
    </row>
    <row r="144" spans="1:286" ht="19.5">
      <c r="B144" s="404"/>
      <c r="C144" s="570"/>
      <c r="D144" s="409"/>
      <c r="E144" s="410"/>
      <c r="F144" s="411"/>
      <c r="G144" s="411"/>
      <c r="H144" s="411"/>
      <c r="I144" s="412"/>
      <c r="J144" s="413"/>
      <c r="K144" s="411"/>
      <c r="L144" s="411"/>
      <c r="M144" s="412"/>
      <c r="N144" s="414"/>
      <c r="O144" s="411"/>
      <c r="P144" s="411"/>
      <c r="Q144" s="412"/>
      <c r="R144" s="414"/>
      <c r="S144" s="411"/>
      <c r="T144" s="411"/>
      <c r="U144" s="412"/>
      <c r="V144" s="410"/>
      <c r="W144" s="411"/>
      <c r="X144" s="411"/>
      <c r="Y144" s="411"/>
      <c r="Z144" s="412"/>
      <c r="AA144" s="414"/>
      <c r="AB144" s="411"/>
      <c r="AC144" s="411"/>
      <c r="AD144" s="412"/>
      <c r="AE144" s="414"/>
      <c r="AF144" s="411"/>
      <c r="AG144" s="411"/>
      <c r="AH144" s="412"/>
      <c r="AI144" s="414"/>
      <c r="AJ144" s="411"/>
      <c r="AK144" s="415"/>
      <c r="AL144" s="411"/>
      <c r="AM144" s="412"/>
      <c r="AN144" s="414"/>
      <c r="AO144" s="411"/>
      <c r="AP144" s="411"/>
      <c r="AQ144" s="412"/>
      <c r="AR144" s="414"/>
      <c r="AS144" s="411"/>
      <c r="AT144" s="411"/>
      <c r="AU144" s="411"/>
      <c r="AV144" s="412"/>
      <c r="AW144" s="414"/>
      <c r="AX144" s="411"/>
      <c r="AY144" s="411"/>
      <c r="AZ144" s="412"/>
      <c r="BA144" s="414"/>
      <c r="BB144" s="411"/>
      <c r="BC144" s="411"/>
      <c r="BD144" s="412"/>
      <c r="BE144" s="414"/>
      <c r="BF144" s="416"/>
      <c r="BG144" s="416"/>
      <c r="BH144" s="411"/>
      <c r="BI144" s="412"/>
      <c r="BJ144" s="413"/>
      <c r="BK144" s="415"/>
      <c r="BL144" s="411"/>
      <c r="BM144" s="416"/>
      <c r="BN144" s="414"/>
      <c r="BO144" s="411"/>
      <c r="BP144" s="411"/>
      <c r="BQ144" s="412"/>
      <c r="BR144" s="413"/>
      <c r="BS144" s="411"/>
      <c r="BT144" s="411"/>
      <c r="BU144" s="411"/>
      <c r="BV144" s="416"/>
      <c r="BW144" s="414"/>
      <c r="BX144" s="411"/>
      <c r="BY144" s="411"/>
      <c r="BZ144" s="412"/>
      <c r="CA144" s="413"/>
      <c r="CB144" s="411"/>
      <c r="CC144" s="411"/>
      <c r="CD144" s="412"/>
      <c r="CE144" s="417"/>
      <c r="CF144" s="413"/>
      <c r="CG144" s="418"/>
      <c r="CH144" s="418"/>
      <c r="CI144" s="419"/>
      <c r="CJ144" s="414"/>
      <c r="CK144" s="418"/>
      <c r="CL144" s="418"/>
      <c r="CM144" s="420"/>
      <c r="CR144" s="394"/>
      <c r="CV144" s="395"/>
      <c r="CW144" s="394"/>
      <c r="CX144" s="491"/>
      <c r="CZ144" s="403"/>
      <c r="DA144" s="492"/>
      <c r="DB144" s="493"/>
      <c r="DE144" s="394"/>
      <c r="DJ144" s="394"/>
      <c r="DK144" s="395"/>
      <c r="DM144" s="403"/>
      <c r="DN144" s="394"/>
      <c r="DS144" s="394"/>
      <c r="DT144" s="493"/>
      <c r="EA144" s="394"/>
      <c r="EE144" s="395"/>
      <c r="EF144" s="394"/>
      <c r="EJ144" s="394"/>
      <c r="EN144" s="394"/>
      <c r="ER144" s="403"/>
      <c r="EV144" s="395"/>
      <c r="EW144" s="394"/>
      <c r="EZ144" s="403"/>
      <c r="FF144" s="394"/>
      <c r="FI144" s="403"/>
      <c r="FK144" s="395"/>
      <c r="FN144" s="394"/>
      <c r="FR144" s="403"/>
      <c r="FW144" s="394"/>
      <c r="FZ144" s="403"/>
      <c r="GA144" s="394"/>
      <c r="GE144" s="427"/>
      <c r="GJ144" s="394"/>
      <c r="GM144" s="403"/>
      <c r="GS144" s="394"/>
      <c r="GV144" s="403"/>
      <c r="HA144" s="394"/>
      <c r="HE144" s="403"/>
      <c r="HJ144" s="394"/>
      <c r="HM144" s="403"/>
      <c r="HS144" s="394"/>
      <c r="HV144" s="403"/>
      <c r="IA144" s="394"/>
      <c r="IF144" s="394"/>
      <c r="II144" s="403"/>
      <c r="IN144" s="394"/>
      <c r="IR144" s="403"/>
      <c r="IW144" s="394"/>
      <c r="IZ144" s="403"/>
      <c r="JF144" s="394"/>
      <c r="JI144" s="403"/>
      <c r="JN144" s="394"/>
      <c r="JR144" s="403"/>
      <c r="JW144" s="394"/>
      <c r="JZ144" s="403"/>
    </row>
    <row r="145" spans="1:286" ht="19.5">
      <c r="B145" s="404"/>
      <c r="C145" s="570" t="s">
        <v>1520</v>
      </c>
      <c r="D145" s="409" t="s">
        <v>1479</v>
      </c>
      <c r="E145" s="410"/>
      <c r="F145" s="411"/>
      <c r="G145" s="411"/>
      <c r="H145" s="411"/>
      <c r="I145" s="412"/>
      <c r="J145" s="413"/>
      <c r="K145" s="411"/>
      <c r="L145" s="411"/>
      <c r="M145" s="412"/>
      <c r="N145" s="414"/>
      <c r="O145" s="411"/>
      <c r="P145" s="411"/>
      <c r="Q145" s="412"/>
      <c r="R145" s="414"/>
      <c r="S145" s="411"/>
      <c r="T145" s="411"/>
      <c r="U145" s="412"/>
      <c r="V145" s="410"/>
      <c r="W145" s="411"/>
      <c r="X145" s="411"/>
      <c r="Y145" s="411"/>
      <c r="Z145" s="412"/>
      <c r="AA145" s="414"/>
      <c r="AB145" s="411"/>
      <c r="AC145" s="411"/>
      <c r="AD145" s="412"/>
      <c r="AE145" s="414"/>
      <c r="AF145" s="411"/>
      <c r="AG145" s="411"/>
      <c r="AH145" s="412"/>
      <c r="AI145" s="414"/>
      <c r="AJ145" s="411"/>
      <c r="AK145" s="415"/>
      <c r="AL145" s="411"/>
      <c r="AM145" s="412"/>
      <c r="AN145" s="414"/>
      <c r="AO145" s="411"/>
      <c r="AP145" s="411"/>
      <c r="AQ145" s="412"/>
      <c r="AR145" s="414"/>
      <c r="AS145" s="411"/>
      <c r="AT145" s="411"/>
      <c r="AU145" s="411"/>
      <c r="AV145" s="412"/>
      <c r="AW145" s="414"/>
      <c r="AX145" s="411"/>
      <c r="AY145" s="411"/>
      <c r="AZ145" s="412"/>
      <c r="BA145" s="414"/>
      <c r="BB145" s="411"/>
      <c r="BC145" s="411"/>
      <c r="BD145" s="412"/>
      <c r="BE145" s="414"/>
      <c r="BF145" s="416"/>
      <c r="BG145" s="416"/>
      <c r="BH145" s="411"/>
      <c r="BI145" s="412"/>
      <c r="BJ145" s="413"/>
      <c r="BK145" s="415"/>
      <c r="BL145" s="411"/>
      <c r="BM145" s="416"/>
      <c r="BN145" s="414"/>
      <c r="BO145" s="411"/>
      <c r="BP145" s="411"/>
      <c r="BQ145" s="412"/>
      <c r="BR145" s="413"/>
      <c r="BS145" s="411"/>
      <c r="BT145" s="411"/>
      <c r="BU145" s="411"/>
      <c r="BV145" s="416"/>
      <c r="BW145" s="414"/>
      <c r="BX145" s="411"/>
      <c r="BY145" s="411"/>
      <c r="BZ145" s="412"/>
      <c r="CA145" s="413"/>
      <c r="CB145" s="411"/>
      <c r="CC145" s="411"/>
      <c r="CD145" s="412"/>
      <c r="CE145" s="417"/>
      <c r="CF145" s="413"/>
      <c r="CG145" s="418"/>
      <c r="CH145" s="418"/>
      <c r="CI145" s="419"/>
      <c r="CJ145" s="414"/>
      <c r="CK145" s="418"/>
      <c r="CL145" s="418"/>
      <c r="CM145" s="420"/>
      <c r="CR145" s="394"/>
      <c r="CV145" s="395"/>
      <c r="CW145" s="394"/>
      <c r="CZ145" s="403"/>
      <c r="DA145" s="394"/>
      <c r="DE145" s="394"/>
      <c r="DJ145" s="394"/>
      <c r="DK145" s="395"/>
      <c r="DM145" s="403"/>
      <c r="DN145" s="394"/>
      <c r="DS145" s="394"/>
      <c r="EA145" s="394"/>
      <c r="EE145" s="395"/>
      <c r="EF145" s="394"/>
      <c r="EJ145" s="394"/>
      <c r="EN145" s="394"/>
      <c r="ER145" s="403"/>
      <c r="EV145" s="395"/>
      <c r="EW145" s="394"/>
      <c r="EZ145" s="403"/>
      <c r="FF145" s="394"/>
      <c r="FI145" s="403"/>
      <c r="FK145" s="395"/>
      <c r="FN145" s="394"/>
      <c r="FR145" s="403"/>
      <c r="FW145" s="394"/>
      <c r="FZ145" s="403"/>
      <c r="GA145" s="394"/>
      <c r="GE145" s="427"/>
      <c r="GJ145" s="394"/>
      <c r="GM145" s="403"/>
      <c r="GS145" s="394"/>
      <c r="GV145" s="403"/>
      <c r="HA145" s="394"/>
      <c r="HE145" s="403"/>
      <c r="HJ145" s="394"/>
      <c r="HM145" s="403"/>
      <c r="HS145" s="394"/>
      <c r="HV145" s="403"/>
      <c r="IA145" s="394"/>
      <c r="IF145" s="394"/>
      <c r="II145" s="403"/>
      <c r="IN145" s="394"/>
      <c r="IR145" s="403"/>
      <c r="IW145" s="394"/>
      <c r="IZ145" s="403"/>
      <c r="JF145" s="394"/>
      <c r="JI145" s="403"/>
      <c r="JN145" s="394"/>
      <c r="JR145" s="403"/>
      <c r="JW145" s="394"/>
      <c r="JZ145" s="403"/>
    </row>
    <row r="146" spans="1:286" ht="35.25">
      <c r="B146" s="445" t="s">
        <v>1520</v>
      </c>
      <c r="C146" s="570" t="s">
        <v>1521</v>
      </c>
      <c r="D146" s="409"/>
      <c r="E146" s="410"/>
      <c r="F146" s="411"/>
      <c r="G146" s="411"/>
      <c r="H146" s="411"/>
      <c r="I146" s="412"/>
      <c r="J146" s="413"/>
      <c r="K146" s="411"/>
      <c r="L146" s="411"/>
      <c r="M146" s="412"/>
      <c r="N146" s="414"/>
      <c r="O146" s="411"/>
      <c r="P146" s="411"/>
      <c r="Q146" s="412"/>
      <c r="R146" s="414"/>
      <c r="S146" s="411"/>
      <c r="T146" s="411"/>
      <c r="U146" s="412"/>
      <c r="V146" s="410"/>
      <c r="W146" s="411"/>
      <c r="X146" s="411"/>
      <c r="Y146" s="411"/>
      <c r="Z146" s="412"/>
      <c r="AA146" s="414"/>
      <c r="AB146" s="411"/>
      <c r="AC146" s="411"/>
      <c r="AD146" s="412"/>
      <c r="AE146" s="414"/>
      <c r="AF146" s="411"/>
      <c r="AG146" s="411"/>
      <c r="AH146" s="412"/>
      <c r="AI146" s="414"/>
      <c r="AJ146" s="411"/>
      <c r="AK146" s="415"/>
      <c r="AL146" s="411"/>
      <c r="AM146" s="412"/>
      <c r="AN146" s="414"/>
      <c r="AO146" s="411"/>
      <c r="AP146" s="411"/>
      <c r="AQ146" s="412"/>
      <c r="AR146" s="414"/>
      <c r="AS146" s="411"/>
      <c r="AT146" s="411"/>
      <c r="AU146" s="411"/>
      <c r="AV146" s="412"/>
      <c r="AW146" s="414"/>
      <c r="AX146" s="411"/>
      <c r="AY146" s="411"/>
      <c r="AZ146" s="412"/>
      <c r="BA146" s="414"/>
      <c r="BB146" s="411"/>
      <c r="BC146" s="411"/>
      <c r="BD146" s="412"/>
      <c r="BE146" s="414"/>
      <c r="BF146" s="416"/>
      <c r="BG146" s="416"/>
      <c r="BH146" s="411"/>
      <c r="BI146" s="412"/>
      <c r="BJ146" s="413"/>
      <c r="BK146" s="415"/>
      <c r="BL146" s="411"/>
      <c r="BM146" s="416"/>
      <c r="BN146" s="414"/>
      <c r="BO146" s="411"/>
      <c r="BP146" s="411"/>
      <c r="BQ146" s="412"/>
      <c r="BR146" s="413"/>
      <c r="BS146" s="411"/>
      <c r="BT146" s="411"/>
      <c r="BU146" s="411"/>
      <c r="BV146" s="416"/>
      <c r="BW146" s="414"/>
      <c r="BX146" s="411"/>
      <c r="BY146" s="411"/>
      <c r="BZ146" s="412"/>
      <c r="CA146" s="413"/>
      <c r="CB146" s="411"/>
      <c r="CC146" s="411"/>
      <c r="CD146" s="412"/>
      <c r="CE146" s="417"/>
      <c r="CF146" s="413"/>
      <c r="CG146" s="418"/>
      <c r="CH146" s="418"/>
      <c r="CI146" s="419"/>
      <c r="CJ146" s="414"/>
      <c r="CK146" s="418"/>
      <c r="CL146" s="418"/>
      <c r="CM146" s="420"/>
      <c r="CR146" s="394"/>
      <c r="CV146" s="395"/>
      <c r="CW146" s="394"/>
      <c r="CZ146" s="403"/>
      <c r="DA146" s="394"/>
      <c r="DE146" s="394"/>
      <c r="DJ146" s="394"/>
      <c r="DK146" s="395"/>
      <c r="DM146" s="403"/>
      <c r="DN146" s="394"/>
      <c r="DS146" s="394"/>
      <c r="EA146" s="394"/>
      <c r="EE146" s="395"/>
      <c r="EF146" s="394"/>
      <c r="EJ146" s="394"/>
      <c r="EN146" s="394"/>
      <c r="ER146" s="403"/>
      <c r="EV146" s="395"/>
      <c r="EW146" s="394"/>
      <c r="EZ146" s="403"/>
      <c r="FF146" s="394"/>
      <c r="FI146" s="403"/>
      <c r="FK146" s="395"/>
      <c r="FN146" s="394"/>
      <c r="FR146" s="403"/>
      <c r="FW146" s="394"/>
      <c r="FZ146" s="403"/>
      <c r="GA146" s="394"/>
      <c r="GE146" s="427"/>
      <c r="GJ146" s="394"/>
      <c r="GM146" s="403"/>
      <c r="GS146" s="394"/>
      <c r="GV146" s="403"/>
      <c r="HA146" s="394"/>
      <c r="HE146" s="403"/>
      <c r="HJ146" s="394"/>
      <c r="HM146" s="403"/>
      <c r="HS146" s="394"/>
      <c r="HV146" s="403"/>
      <c r="IA146" s="394"/>
      <c r="IF146" s="394"/>
      <c r="II146" s="403"/>
      <c r="IN146" s="394"/>
      <c r="IR146" s="403"/>
      <c r="IW146" s="394"/>
      <c r="IZ146" s="403"/>
      <c r="JF146" s="394"/>
      <c r="JI146" s="403"/>
      <c r="JN146" s="394"/>
      <c r="JR146" s="403"/>
      <c r="JW146" s="394"/>
      <c r="JZ146" s="403"/>
    </row>
    <row r="147" spans="1:286" ht="19.5">
      <c r="B147" s="404"/>
      <c r="C147" s="570"/>
      <c r="D147" s="409"/>
      <c r="E147" s="410"/>
      <c r="F147" s="411"/>
      <c r="G147" s="411"/>
      <c r="H147" s="411"/>
      <c r="I147" s="412"/>
      <c r="J147" s="413"/>
      <c r="K147" s="411"/>
      <c r="L147" s="411"/>
      <c r="M147" s="412"/>
      <c r="N147" s="414"/>
      <c r="O147" s="411"/>
      <c r="P147" s="411"/>
      <c r="Q147" s="412"/>
      <c r="R147" s="414"/>
      <c r="S147" s="411"/>
      <c r="T147" s="411"/>
      <c r="U147" s="412"/>
      <c r="V147" s="410"/>
      <c r="W147" s="411"/>
      <c r="X147" s="411"/>
      <c r="Y147" s="411"/>
      <c r="Z147" s="412"/>
      <c r="AA147" s="414"/>
      <c r="AB147" s="411"/>
      <c r="AC147" s="411"/>
      <c r="AD147" s="412"/>
      <c r="AE147" s="414"/>
      <c r="AF147" s="411"/>
      <c r="AG147" s="411"/>
      <c r="AH147" s="412"/>
      <c r="AI147" s="414"/>
      <c r="AJ147" s="411"/>
      <c r="AK147" s="415"/>
      <c r="AL147" s="411"/>
      <c r="AM147" s="412"/>
      <c r="AN147" s="414"/>
      <c r="AO147" s="411"/>
      <c r="AP147" s="411"/>
      <c r="AQ147" s="412"/>
      <c r="AR147" s="414"/>
      <c r="AS147" s="411"/>
      <c r="AT147" s="411"/>
      <c r="AU147" s="411"/>
      <c r="AV147" s="412"/>
      <c r="AW147" s="414"/>
      <c r="AX147" s="411"/>
      <c r="AY147" s="411"/>
      <c r="AZ147" s="412"/>
      <c r="BA147" s="414"/>
      <c r="BB147" s="411"/>
      <c r="BC147" s="411"/>
      <c r="BD147" s="412"/>
      <c r="BE147" s="414"/>
      <c r="BF147" s="416"/>
      <c r="BG147" s="416"/>
      <c r="BH147" s="411"/>
      <c r="BI147" s="412"/>
      <c r="BJ147" s="413"/>
      <c r="BK147" s="415"/>
      <c r="BL147" s="411"/>
      <c r="BM147" s="416"/>
      <c r="BN147" s="414"/>
      <c r="BO147" s="411"/>
      <c r="BP147" s="411"/>
      <c r="BQ147" s="412"/>
      <c r="BR147" s="413"/>
      <c r="BS147" s="411"/>
      <c r="BT147" s="411"/>
      <c r="BU147" s="411"/>
      <c r="BV147" s="416"/>
      <c r="BW147" s="414"/>
      <c r="BX147" s="411"/>
      <c r="BY147" s="411"/>
      <c r="BZ147" s="412"/>
      <c r="CA147" s="413"/>
      <c r="CB147" s="411"/>
      <c r="CC147" s="411"/>
      <c r="CD147" s="412"/>
      <c r="CE147" s="417"/>
      <c r="CF147" s="413"/>
      <c r="CG147" s="418"/>
      <c r="CH147" s="418"/>
      <c r="CI147" s="419"/>
      <c r="CJ147" s="414"/>
      <c r="CK147" s="418"/>
      <c r="CL147" s="418"/>
      <c r="CM147" s="420"/>
      <c r="CR147" s="394"/>
      <c r="CV147" s="395"/>
      <c r="CW147" s="394"/>
      <c r="CZ147" s="403"/>
      <c r="DA147" s="394"/>
      <c r="DE147" s="394"/>
      <c r="DJ147" s="394"/>
      <c r="DK147" s="395"/>
      <c r="DM147" s="403"/>
      <c r="DN147" s="394"/>
      <c r="DS147" s="394"/>
      <c r="EA147" s="394"/>
      <c r="EE147" s="395"/>
      <c r="EF147" s="394"/>
      <c r="EJ147" s="394"/>
      <c r="EN147" s="394"/>
      <c r="ER147" s="403"/>
      <c r="EV147" s="395"/>
      <c r="EW147" s="394"/>
      <c r="EZ147" s="403"/>
      <c r="FF147" s="394"/>
      <c r="FI147" s="403"/>
      <c r="FK147" s="395"/>
      <c r="FN147" s="394"/>
      <c r="FR147" s="403"/>
      <c r="FW147" s="394"/>
      <c r="FZ147" s="403"/>
      <c r="GA147" s="394"/>
      <c r="GE147" s="427"/>
      <c r="GJ147" s="394"/>
      <c r="GM147" s="403"/>
      <c r="GS147" s="394"/>
      <c r="GV147" s="403"/>
      <c r="HA147" s="394"/>
      <c r="HE147" s="403"/>
      <c r="HJ147" s="394"/>
      <c r="HM147" s="403"/>
      <c r="HS147" s="394"/>
      <c r="HV147" s="403"/>
      <c r="IA147" s="394"/>
      <c r="IF147" s="394"/>
      <c r="II147" s="403"/>
      <c r="IN147" s="394"/>
      <c r="IR147" s="403"/>
      <c r="IW147" s="394"/>
      <c r="IZ147" s="403"/>
      <c r="JF147" s="394"/>
      <c r="JI147" s="403"/>
      <c r="JN147" s="394"/>
      <c r="JR147" s="403"/>
      <c r="JW147" s="394"/>
      <c r="JZ147" s="403"/>
    </row>
    <row r="148" spans="1:286" s="460" customFormat="1" ht="20.25" thickBot="1">
      <c r="A148" s="334"/>
      <c r="B148" s="404"/>
      <c r="C148" s="571"/>
      <c r="D148" s="478"/>
      <c r="E148" s="479"/>
      <c r="F148" s="480"/>
      <c r="G148" s="480"/>
      <c r="H148" s="480"/>
      <c r="I148" s="481"/>
      <c r="J148" s="482"/>
      <c r="K148" s="480"/>
      <c r="L148" s="480"/>
      <c r="M148" s="481"/>
      <c r="N148" s="483"/>
      <c r="O148" s="480"/>
      <c r="P148" s="480"/>
      <c r="Q148" s="481"/>
      <c r="R148" s="483"/>
      <c r="S148" s="480"/>
      <c r="T148" s="480"/>
      <c r="U148" s="481"/>
      <c r="V148" s="479"/>
      <c r="W148" s="480"/>
      <c r="X148" s="480"/>
      <c r="Y148" s="480"/>
      <c r="Z148" s="481"/>
      <c r="AA148" s="483"/>
      <c r="AB148" s="480"/>
      <c r="AC148" s="480"/>
      <c r="AD148" s="481"/>
      <c r="AE148" s="483"/>
      <c r="AF148" s="480"/>
      <c r="AG148" s="480"/>
      <c r="AH148" s="481"/>
      <c r="AI148" s="483"/>
      <c r="AJ148" s="480"/>
      <c r="AK148" s="484"/>
      <c r="AL148" s="480"/>
      <c r="AM148" s="481"/>
      <c r="AN148" s="483"/>
      <c r="AO148" s="480"/>
      <c r="AP148" s="480"/>
      <c r="AQ148" s="481"/>
      <c r="AR148" s="483"/>
      <c r="AS148" s="480"/>
      <c r="AT148" s="480"/>
      <c r="AU148" s="480"/>
      <c r="AV148" s="481"/>
      <c r="AW148" s="483"/>
      <c r="AX148" s="480"/>
      <c r="AY148" s="480"/>
      <c r="AZ148" s="481"/>
      <c r="BA148" s="483"/>
      <c r="BB148" s="480"/>
      <c r="BC148" s="480"/>
      <c r="BD148" s="481"/>
      <c r="BE148" s="483"/>
      <c r="BF148" s="485"/>
      <c r="BG148" s="485"/>
      <c r="BH148" s="480"/>
      <c r="BI148" s="481"/>
      <c r="BJ148" s="482"/>
      <c r="BK148" s="484"/>
      <c r="BL148" s="480"/>
      <c r="BM148" s="485"/>
      <c r="BN148" s="483"/>
      <c r="BO148" s="480"/>
      <c r="BP148" s="480"/>
      <c r="BQ148" s="481"/>
      <c r="BR148" s="482"/>
      <c r="BS148" s="480"/>
      <c r="BT148" s="480"/>
      <c r="BU148" s="480"/>
      <c r="BV148" s="485"/>
      <c r="BW148" s="483"/>
      <c r="BX148" s="480"/>
      <c r="BY148" s="480"/>
      <c r="BZ148" s="481"/>
      <c r="CA148" s="482"/>
      <c r="CB148" s="480"/>
      <c r="CC148" s="480"/>
      <c r="CD148" s="481"/>
      <c r="CE148" s="486"/>
      <c r="CF148" s="482"/>
      <c r="CG148" s="487"/>
      <c r="CH148" s="487"/>
      <c r="CI148" s="488"/>
      <c r="CJ148" s="483"/>
      <c r="CK148" s="487"/>
      <c r="CL148" s="487"/>
      <c r="CM148" s="490"/>
      <c r="CR148" s="461"/>
      <c r="CV148" s="462"/>
      <c r="CW148" s="461"/>
      <c r="CZ148" s="463"/>
      <c r="DA148" s="461"/>
      <c r="DE148" s="461"/>
      <c r="DJ148" s="461"/>
      <c r="DK148" s="462"/>
      <c r="DM148" s="463"/>
      <c r="DN148" s="461"/>
      <c r="DS148" s="461"/>
      <c r="EA148" s="461"/>
      <c r="EE148" s="462"/>
      <c r="EF148" s="461"/>
      <c r="EJ148" s="461"/>
      <c r="EN148" s="461"/>
      <c r="ER148" s="463"/>
      <c r="EV148" s="462"/>
      <c r="EW148" s="461"/>
      <c r="EZ148" s="463"/>
      <c r="FF148" s="461"/>
      <c r="FI148" s="463"/>
      <c r="FK148" s="462"/>
      <c r="FN148" s="461"/>
      <c r="FR148" s="463"/>
      <c r="FW148" s="461"/>
      <c r="FZ148" s="463"/>
      <c r="GA148" s="461"/>
      <c r="GE148" s="466"/>
      <c r="GJ148" s="461"/>
      <c r="GM148" s="463"/>
      <c r="GS148" s="461"/>
      <c r="GV148" s="463"/>
      <c r="HA148" s="461"/>
      <c r="HE148" s="463"/>
      <c r="HJ148" s="461"/>
      <c r="HM148" s="463"/>
      <c r="HS148" s="461"/>
      <c r="HV148" s="463"/>
      <c r="IA148" s="461"/>
      <c r="IF148" s="461"/>
      <c r="II148" s="463"/>
      <c r="IN148" s="461"/>
      <c r="IR148" s="463"/>
      <c r="IW148" s="461"/>
      <c r="IZ148" s="463"/>
      <c r="JF148" s="461"/>
      <c r="JI148" s="463"/>
      <c r="JN148" s="461"/>
      <c r="JR148" s="463"/>
      <c r="JW148" s="461"/>
      <c r="JZ148" s="463"/>
    </row>
    <row r="149" spans="1:286" ht="20.25" thickTop="1">
      <c r="B149" s="378"/>
      <c r="C149" s="572"/>
      <c r="D149" s="409"/>
      <c r="E149" s="410"/>
      <c r="F149" s="411"/>
      <c r="G149" s="411"/>
      <c r="H149" s="411"/>
      <c r="I149" s="412"/>
      <c r="J149" s="413"/>
      <c r="K149" s="411"/>
      <c r="L149" s="411"/>
      <c r="M149" s="412"/>
      <c r="N149" s="414"/>
      <c r="O149" s="411"/>
      <c r="P149" s="411"/>
      <c r="Q149" s="412"/>
      <c r="R149" s="414"/>
      <c r="S149" s="411"/>
      <c r="T149" s="411"/>
      <c r="U149" s="412"/>
      <c r="V149" s="410"/>
      <c r="W149" s="411"/>
      <c r="X149" s="411"/>
      <c r="Y149" s="411"/>
      <c r="Z149" s="412"/>
      <c r="AA149" s="414"/>
      <c r="AB149" s="411"/>
      <c r="AC149" s="411"/>
      <c r="AD149" s="412"/>
      <c r="AE149" s="414"/>
      <c r="AF149" s="411"/>
      <c r="AG149" s="411"/>
      <c r="AH149" s="412"/>
      <c r="AI149" s="414"/>
      <c r="AJ149" s="411"/>
      <c r="AK149" s="415"/>
      <c r="AL149" s="411"/>
      <c r="AM149" s="412"/>
      <c r="AN149" s="414"/>
      <c r="AO149" s="411"/>
      <c r="AP149" s="411"/>
      <c r="AQ149" s="412"/>
      <c r="AR149" s="414"/>
      <c r="AS149" s="411"/>
      <c r="AT149" s="411"/>
      <c r="AU149" s="411"/>
      <c r="AV149" s="412"/>
      <c r="AW149" s="414"/>
      <c r="AX149" s="411"/>
      <c r="AY149" s="411"/>
      <c r="AZ149" s="412"/>
      <c r="BA149" s="414"/>
      <c r="BB149" s="411"/>
      <c r="BC149" s="411"/>
      <c r="BD149" s="412"/>
      <c r="BE149" s="414"/>
      <c r="BF149" s="416"/>
      <c r="BG149" s="416"/>
      <c r="BH149" s="411"/>
      <c r="BI149" s="412"/>
      <c r="BJ149" s="413"/>
      <c r="BK149" s="415"/>
      <c r="BL149" s="411"/>
      <c r="BM149" s="416"/>
      <c r="BN149" s="414"/>
      <c r="BO149" s="411"/>
      <c r="BP149" s="411"/>
      <c r="BQ149" s="412"/>
      <c r="BR149" s="413"/>
      <c r="BS149" s="411"/>
      <c r="BT149" s="411"/>
      <c r="BU149" s="411"/>
      <c r="BV149" s="416"/>
      <c r="BW149" s="414"/>
      <c r="BX149" s="411"/>
      <c r="BY149" s="411"/>
      <c r="BZ149" s="412"/>
      <c r="CA149" s="413"/>
      <c r="CB149" s="411"/>
      <c r="CC149" s="411"/>
      <c r="CD149" s="412"/>
      <c r="CE149" s="417"/>
      <c r="CF149" s="413"/>
      <c r="CG149" s="418"/>
      <c r="CH149" s="418"/>
      <c r="CI149" s="419"/>
      <c r="CJ149" s="414"/>
      <c r="CK149" s="418"/>
      <c r="CL149" s="418"/>
      <c r="CM149" s="420"/>
      <c r="CR149" s="394"/>
      <c r="CV149" s="395"/>
      <c r="CW149" s="394"/>
      <c r="CX149" s="491"/>
      <c r="CZ149" s="403"/>
      <c r="DA149" s="492"/>
      <c r="DB149" s="493"/>
      <c r="DE149" s="394"/>
      <c r="DJ149" s="394"/>
      <c r="DK149" s="395"/>
      <c r="DM149" s="403"/>
      <c r="DN149" s="394"/>
      <c r="DS149" s="394"/>
      <c r="DT149" s="493"/>
      <c r="EA149" s="394"/>
      <c r="EE149" s="395"/>
      <c r="EF149" s="394"/>
      <c r="EJ149" s="394"/>
      <c r="EN149" s="394"/>
      <c r="ER149" s="403"/>
      <c r="EV149" s="395"/>
      <c r="EW149" s="394"/>
      <c r="EZ149" s="403"/>
      <c r="FF149" s="394"/>
      <c r="FI149" s="403"/>
      <c r="FK149" s="395"/>
      <c r="FN149" s="394"/>
      <c r="FR149" s="403"/>
      <c r="FW149" s="394"/>
      <c r="FZ149" s="403"/>
      <c r="GA149" s="394"/>
      <c r="GE149" s="427"/>
      <c r="GJ149" s="394"/>
      <c r="GM149" s="403"/>
      <c r="GS149" s="470"/>
      <c r="GT149" s="471"/>
      <c r="GU149" s="471"/>
      <c r="GV149" s="474"/>
      <c r="HA149" s="470"/>
      <c r="HB149" s="471"/>
      <c r="HC149" s="471"/>
      <c r="HD149" s="471"/>
      <c r="HE149" s="474"/>
      <c r="HJ149" s="470"/>
      <c r="HK149" s="471"/>
      <c r="HL149" s="471"/>
      <c r="HM149" s="474"/>
      <c r="HS149" s="470"/>
      <c r="HT149" s="471"/>
      <c r="HU149" s="471"/>
      <c r="HV149" s="474"/>
      <c r="IA149" s="470"/>
      <c r="IB149" s="471"/>
      <c r="IC149" s="471"/>
      <c r="ID149" s="471"/>
      <c r="IE149" s="471"/>
      <c r="IF149" s="394"/>
      <c r="II149" s="403"/>
      <c r="IN149" s="394"/>
      <c r="IR149" s="403"/>
      <c r="IW149" s="394"/>
      <c r="IZ149" s="403"/>
      <c r="JF149" s="394"/>
      <c r="JI149" s="403"/>
      <c r="JN149" s="394"/>
      <c r="JR149" s="403"/>
      <c r="JW149" s="394"/>
      <c r="JZ149" s="403"/>
    </row>
    <row r="150" spans="1:286" ht="35.25">
      <c r="B150" s="445" t="s">
        <v>1522</v>
      </c>
      <c r="C150" s="572"/>
      <c r="D150" s="409"/>
      <c r="E150" s="410"/>
      <c r="F150" s="411"/>
      <c r="G150" s="411"/>
      <c r="H150" s="411"/>
      <c r="I150" s="412"/>
      <c r="J150" s="413"/>
      <c r="K150" s="411"/>
      <c r="L150" s="411"/>
      <c r="M150" s="412"/>
      <c r="N150" s="414"/>
      <c r="O150" s="411"/>
      <c r="P150" s="411"/>
      <c r="Q150" s="412"/>
      <c r="R150" s="414"/>
      <c r="S150" s="411"/>
      <c r="T150" s="411"/>
      <c r="U150" s="412"/>
      <c r="V150" s="410"/>
      <c r="W150" s="411"/>
      <c r="X150" s="411"/>
      <c r="Y150" s="411"/>
      <c r="Z150" s="412"/>
      <c r="AA150" s="414"/>
      <c r="AB150" s="411"/>
      <c r="AC150" s="411"/>
      <c r="AD150" s="412"/>
      <c r="AE150" s="414"/>
      <c r="AF150" s="411"/>
      <c r="AG150" s="411"/>
      <c r="AH150" s="412"/>
      <c r="AI150" s="414"/>
      <c r="AJ150" s="411"/>
      <c r="AK150" s="415"/>
      <c r="AL150" s="411"/>
      <c r="AM150" s="412"/>
      <c r="AN150" s="414"/>
      <c r="AO150" s="411"/>
      <c r="AP150" s="411"/>
      <c r="AQ150" s="412"/>
      <c r="AR150" s="414"/>
      <c r="AS150" s="411"/>
      <c r="AT150" s="411"/>
      <c r="AU150" s="411"/>
      <c r="AV150" s="412"/>
      <c r="AW150" s="414"/>
      <c r="AX150" s="411"/>
      <c r="AY150" s="411"/>
      <c r="AZ150" s="412"/>
      <c r="BA150" s="414"/>
      <c r="BB150" s="411"/>
      <c r="BC150" s="411"/>
      <c r="BD150" s="412"/>
      <c r="BE150" s="414"/>
      <c r="BF150" s="416"/>
      <c r="BG150" s="416"/>
      <c r="BH150" s="411"/>
      <c r="BI150" s="412"/>
      <c r="BJ150" s="413"/>
      <c r="BK150" s="415"/>
      <c r="BL150" s="411"/>
      <c r="BM150" s="416"/>
      <c r="BN150" s="414"/>
      <c r="BO150" s="411"/>
      <c r="BP150" s="411"/>
      <c r="BQ150" s="412"/>
      <c r="BR150" s="413"/>
      <c r="BS150" s="411"/>
      <c r="BT150" s="411"/>
      <c r="BU150" s="411"/>
      <c r="BV150" s="416"/>
      <c r="BW150" s="414"/>
      <c r="BX150" s="411"/>
      <c r="BY150" s="411"/>
      <c r="BZ150" s="412"/>
      <c r="CA150" s="413"/>
      <c r="CB150" s="411"/>
      <c r="CC150" s="411"/>
      <c r="CD150" s="412"/>
      <c r="CE150" s="417"/>
      <c r="CF150" s="413"/>
      <c r="CG150" s="418"/>
      <c r="CH150" s="418"/>
      <c r="CI150" s="419"/>
      <c r="CJ150" s="414"/>
      <c r="CK150" s="418"/>
      <c r="CL150" s="418"/>
      <c r="CM150" s="420"/>
      <c r="CR150" s="394"/>
      <c r="CV150" s="395"/>
      <c r="CW150" s="394"/>
      <c r="CZ150" s="403"/>
      <c r="DA150" s="394"/>
      <c r="DE150" s="394"/>
      <c r="DJ150" s="394"/>
      <c r="DK150" s="395"/>
      <c r="DM150" s="403"/>
      <c r="DN150" s="394"/>
      <c r="DS150" s="394"/>
      <c r="EA150" s="394"/>
      <c r="EE150" s="395"/>
      <c r="EF150" s="394"/>
      <c r="EJ150" s="394"/>
      <c r="EN150" s="394"/>
      <c r="ER150" s="403"/>
      <c r="EV150" s="395"/>
      <c r="EW150" s="394"/>
      <c r="EZ150" s="403"/>
      <c r="FC150" s="573"/>
      <c r="FF150" s="394"/>
      <c r="FI150" s="403"/>
      <c r="FK150" s="395"/>
      <c r="FN150" s="394"/>
      <c r="FR150" s="403"/>
      <c r="FW150" s="394"/>
      <c r="FZ150" s="403"/>
      <c r="GA150" s="394"/>
      <c r="GE150" s="427"/>
      <c r="GJ150" s="394"/>
      <c r="GM150" s="403"/>
      <c r="GS150" s="394"/>
      <c r="GV150" s="403"/>
      <c r="HA150" s="394"/>
      <c r="HE150" s="403"/>
      <c r="HJ150" s="394"/>
      <c r="HM150" s="403"/>
      <c r="HS150" s="394"/>
      <c r="HV150" s="403"/>
      <c r="IA150" s="394"/>
      <c r="IF150" s="394"/>
      <c r="II150" s="403"/>
      <c r="IN150" s="394"/>
      <c r="IR150" s="403"/>
      <c r="IW150" s="394"/>
      <c r="IZ150" s="403"/>
      <c r="JF150" s="394"/>
      <c r="JI150" s="403"/>
      <c r="JN150" s="394"/>
      <c r="JR150" s="403"/>
      <c r="JW150" s="394"/>
      <c r="JZ150" s="403"/>
    </row>
    <row r="151" spans="1:286" ht="27" customHeight="1">
      <c r="B151" s="445"/>
      <c r="C151" s="572" t="s">
        <v>1507</v>
      </c>
      <c r="D151" s="409" t="s">
        <v>1506</v>
      </c>
      <c r="E151" s="410"/>
      <c r="F151" s="411"/>
      <c r="G151" s="411"/>
      <c r="H151" s="411"/>
      <c r="I151" s="412"/>
      <c r="J151" s="413"/>
      <c r="K151" s="411"/>
      <c r="L151" s="411"/>
      <c r="M151" s="412"/>
      <c r="N151" s="414"/>
      <c r="O151" s="411"/>
      <c r="P151" s="411"/>
      <c r="Q151" s="412"/>
      <c r="R151" s="414"/>
      <c r="S151" s="411"/>
      <c r="T151" s="411"/>
      <c r="U151" s="412"/>
      <c r="V151" s="410"/>
      <c r="W151" s="411"/>
      <c r="X151" s="411"/>
      <c r="Y151" s="411"/>
      <c r="Z151" s="412"/>
      <c r="AA151" s="414"/>
      <c r="AB151" s="411"/>
      <c r="AC151" s="411"/>
      <c r="AD151" s="412"/>
      <c r="AE151" s="414"/>
      <c r="AF151" s="411"/>
      <c r="AG151" s="411"/>
      <c r="AH151" s="412"/>
      <c r="AI151" s="414"/>
      <c r="AJ151" s="411"/>
      <c r="AK151" s="415"/>
      <c r="AL151" s="411"/>
      <c r="AM151" s="412"/>
      <c r="AN151" s="414"/>
      <c r="AO151" s="411"/>
      <c r="AP151" s="411"/>
      <c r="AQ151" s="412"/>
      <c r="AR151" s="414"/>
      <c r="AS151" s="411"/>
      <c r="AT151" s="411"/>
      <c r="AU151" s="411"/>
      <c r="AV151" s="412"/>
      <c r="AW151" s="414"/>
      <c r="AX151" s="411"/>
      <c r="AY151" s="411"/>
      <c r="AZ151" s="412"/>
      <c r="BA151" s="414"/>
      <c r="BB151" s="411"/>
      <c r="BC151" s="411"/>
      <c r="BD151" s="412"/>
      <c r="BE151" s="414"/>
      <c r="BF151" s="416"/>
      <c r="BG151" s="416"/>
      <c r="BH151" s="411"/>
      <c r="BI151" s="412"/>
      <c r="BJ151" s="413"/>
      <c r="BK151" s="415"/>
      <c r="BL151" s="411"/>
      <c r="BM151" s="416"/>
      <c r="BN151" s="414"/>
      <c r="BO151" s="411"/>
      <c r="BP151" s="411"/>
      <c r="BQ151" s="412"/>
      <c r="BR151" s="413"/>
      <c r="BS151" s="411"/>
      <c r="BT151" s="411"/>
      <c r="BU151" s="411"/>
      <c r="BV151" s="416"/>
      <c r="BW151" s="414"/>
      <c r="BX151" s="411"/>
      <c r="BY151" s="411"/>
      <c r="BZ151" s="412"/>
      <c r="CA151" s="413"/>
      <c r="CB151" s="411"/>
      <c r="CC151" s="411"/>
      <c r="CD151" s="412"/>
      <c r="CE151" s="417"/>
      <c r="CF151" s="413"/>
      <c r="CG151" s="418"/>
      <c r="CH151" s="418"/>
      <c r="CI151" s="419"/>
      <c r="CJ151" s="414"/>
      <c r="CK151" s="418"/>
      <c r="CL151" s="418"/>
      <c r="CM151" s="420"/>
      <c r="CR151" s="394"/>
      <c r="CV151" s="395"/>
      <c r="CW151" s="394"/>
      <c r="CZ151" s="403"/>
      <c r="DA151" s="394"/>
      <c r="DE151" s="394"/>
      <c r="DJ151" s="394"/>
      <c r="DK151" s="395"/>
      <c r="DM151" s="403"/>
      <c r="DN151" s="394"/>
      <c r="DS151" s="394"/>
      <c r="EA151" s="394"/>
      <c r="EE151" s="395"/>
      <c r="EF151" s="394"/>
      <c r="EJ151" s="394"/>
      <c r="EN151" s="394"/>
      <c r="ER151" s="403"/>
      <c r="EV151" s="395"/>
      <c r="EW151" s="394"/>
      <c r="EZ151" s="574"/>
      <c r="FF151" s="394"/>
      <c r="FI151" s="403"/>
      <c r="FK151" s="395"/>
      <c r="FN151" s="394"/>
      <c r="FR151" s="403"/>
      <c r="FW151" s="394"/>
      <c r="FZ151" s="403"/>
      <c r="GA151" s="394"/>
      <c r="GE151" s="427"/>
      <c r="GJ151" s="394"/>
      <c r="GK151" s="334" t="s">
        <v>1479</v>
      </c>
      <c r="GM151" s="403"/>
      <c r="GQ151" s="334" t="s">
        <v>1506</v>
      </c>
      <c r="GS151" s="394"/>
      <c r="GV151" s="403"/>
      <c r="HA151" s="394"/>
      <c r="HE151" s="403"/>
      <c r="HJ151" s="394"/>
      <c r="HM151" s="403"/>
      <c r="HS151" s="394"/>
      <c r="HV151" s="403"/>
      <c r="IA151" s="394"/>
      <c r="IF151" s="394"/>
      <c r="II151" s="403"/>
      <c r="IN151" s="394"/>
      <c r="IR151" s="403"/>
      <c r="IW151" s="394"/>
      <c r="IZ151" s="403"/>
      <c r="JF151" s="394"/>
      <c r="JI151" s="403"/>
      <c r="JN151" s="394"/>
      <c r="JR151" s="403"/>
      <c r="JW151" s="394"/>
      <c r="JZ151" s="403"/>
    </row>
    <row r="152" spans="1:286" ht="19.5">
      <c r="B152" s="404"/>
      <c r="C152" s="572" t="s">
        <v>1486</v>
      </c>
      <c r="D152" s="409" t="s">
        <v>1512</v>
      </c>
      <c r="E152" s="410"/>
      <c r="F152" s="411"/>
      <c r="G152" s="411"/>
      <c r="H152" s="411"/>
      <c r="I152" s="412"/>
      <c r="J152" s="413"/>
      <c r="K152" s="411"/>
      <c r="L152" s="411"/>
      <c r="M152" s="412"/>
      <c r="N152" s="414"/>
      <c r="O152" s="411"/>
      <c r="P152" s="411"/>
      <c r="Q152" s="412"/>
      <c r="R152" s="414"/>
      <c r="S152" s="411"/>
      <c r="T152" s="411"/>
      <c r="U152" s="412"/>
      <c r="V152" s="410"/>
      <c r="W152" s="411"/>
      <c r="X152" s="411"/>
      <c r="Y152" s="411"/>
      <c r="Z152" s="412"/>
      <c r="AA152" s="414"/>
      <c r="AB152" s="411"/>
      <c r="AC152" s="411"/>
      <c r="AD152" s="412"/>
      <c r="AE152" s="414"/>
      <c r="AF152" s="411"/>
      <c r="AG152" s="411"/>
      <c r="AH152" s="412"/>
      <c r="AI152" s="414"/>
      <c r="AJ152" s="411"/>
      <c r="AK152" s="415"/>
      <c r="AL152" s="411"/>
      <c r="AM152" s="412"/>
      <c r="AN152" s="414"/>
      <c r="AO152" s="411"/>
      <c r="AP152" s="411"/>
      <c r="AQ152" s="412"/>
      <c r="AR152" s="414"/>
      <c r="AS152" s="411"/>
      <c r="AT152" s="411"/>
      <c r="AU152" s="411"/>
      <c r="AV152" s="412"/>
      <c r="AW152" s="414"/>
      <c r="AX152" s="411"/>
      <c r="AY152" s="411"/>
      <c r="AZ152" s="412"/>
      <c r="BA152" s="414"/>
      <c r="BB152" s="411"/>
      <c r="BC152" s="411"/>
      <c r="BD152" s="412"/>
      <c r="BE152" s="414"/>
      <c r="BF152" s="416"/>
      <c r="BG152" s="416"/>
      <c r="BH152" s="411"/>
      <c r="BI152" s="412"/>
      <c r="BJ152" s="413"/>
      <c r="BK152" s="415"/>
      <c r="BL152" s="411"/>
      <c r="BM152" s="416"/>
      <c r="BN152" s="414"/>
      <c r="BO152" s="411"/>
      <c r="BP152" s="411"/>
      <c r="BQ152" s="412"/>
      <c r="BR152" s="413"/>
      <c r="BS152" s="411"/>
      <c r="BT152" s="411"/>
      <c r="BU152" s="411"/>
      <c r="BV152" s="416"/>
      <c r="BW152" s="414"/>
      <c r="BX152" s="411"/>
      <c r="BY152" s="411"/>
      <c r="BZ152" s="412"/>
      <c r="CA152" s="413"/>
      <c r="CB152" s="411"/>
      <c r="CC152" s="411"/>
      <c r="CD152" s="412"/>
      <c r="CE152" s="417"/>
      <c r="CF152" s="413"/>
      <c r="CG152" s="418"/>
      <c r="CH152" s="418"/>
      <c r="CI152" s="419"/>
      <c r="CJ152" s="414"/>
      <c r="CK152" s="418"/>
      <c r="CL152" s="418"/>
      <c r="CM152" s="420"/>
      <c r="CR152" s="394"/>
      <c r="CV152" s="395"/>
      <c r="CW152" s="394"/>
      <c r="CZ152" s="403"/>
      <c r="DA152" s="394"/>
      <c r="DE152" s="394"/>
      <c r="DJ152" s="394"/>
      <c r="DK152" s="395"/>
      <c r="DM152" s="403"/>
      <c r="DN152" s="394"/>
      <c r="DS152" s="394"/>
      <c r="EA152" s="394"/>
      <c r="EE152" s="395"/>
      <c r="EF152" s="394"/>
      <c r="EJ152" s="394"/>
      <c r="EN152" s="394"/>
      <c r="ER152" s="403"/>
      <c r="EV152" s="395"/>
      <c r="EW152" s="394"/>
      <c r="EZ152" s="403"/>
      <c r="FF152" s="394"/>
      <c r="FI152" s="403"/>
      <c r="FK152" s="395"/>
      <c r="FN152" s="394"/>
      <c r="FR152" s="403"/>
      <c r="FW152" s="394"/>
      <c r="FZ152" s="403"/>
      <c r="GA152" s="394"/>
      <c r="GE152" s="427"/>
      <c r="GJ152" s="394"/>
      <c r="GM152" s="403"/>
      <c r="GS152" s="394"/>
      <c r="GV152" s="403"/>
      <c r="HA152" s="394"/>
      <c r="HE152" s="403"/>
      <c r="HJ152" s="394"/>
      <c r="HM152" s="403"/>
      <c r="HS152" s="394"/>
      <c r="HV152" s="403"/>
      <c r="IA152" s="394"/>
      <c r="IF152" s="394"/>
      <c r="II152" s="403"/>
      <c r="IN152" s="394"/>
      <c r="IR152" s="403"/>
      <c r="IW152" s="394"/>
      <c r="IZ152" s="403"/>
      <c r="JF152" s="394"/>
      <c r="JI152" s="403"/>
      <c r="JN152" s="394"/>
      <c r="JR152" s="403"/>
      <c r="JW152" s="394"/>
      <c r="JZ152" s="403"/>
    </row>
    <row r="153" spans="1:286" ht="19.5">
      <c r="B153" s="404"/>
      <c r="C153" s="572" t="s">
        <v>1523</v>
      </c>
      <c r="D153" s="409"/>
      <c r="E153" s="410"/>
      <c r="F153" s="411"/>
      <c r="G153" s="411"/>
      <c r="H153" s="411"/>
      <c r="I153" s="412"/>
      <c r="J153" s="413"/>
      <c r="K153" s="411"/>
      <c r="L153" s="411"/>
      <c r="M153" s="412"/>
      <c r="N153" s="414"/>
      <c r="O153" s="411"/>
      <c r="P153" s="411"/>
      <c r="Q153" s="412"/>
      <c r="R153" s="414"/>
      <c r="S153" s="411"/>
      <c r="T153" s="411"/>
      <c r="U153" s="412"/>
      <c r="V153" s="410"/>
      <c r="W153" s="411"/>
      <c r="X153" s="411"/>
      <c r="Y153" s="411"/>
      <c r="Z153" s="412"/>
      <c r="AA153" s="414"/>
      <c r="AB153" s="411"/>
      <c r="AC153" s="411"/>
      <c r="AD153" s="412"/>
      <c r="AE153" s="414"/>
      <c r="AF153" s="411"/>
      <c r="AG153" s="411"/>
      <c r="AH153" s="412"/>
      <c r="AI153" s="414"/>
      <c r="AJ153" s="411"/>
      <c r="AK153" s="415"/>
      <c r="AL153" s="411"/>
      <c r="AM153" s="412"/>
      <c r="AN153" s="414"/>
      <c r="AO153" s="411"/>
      <c r="AP153" s="411"/>
      <c r="AQ153" s="412"/>
      <c r="AR153" s="414"/>
      <c r="AS153" s="411"/>
      <c r="AT153" s="411"/>
      <c r="AU153" s="411"/>
      <c r="AV153" s="412"/>
      <c r="AW153" s="414"/>
      <c r="AX153" s="411"/>
      <c r="AY153" s="411"/>
      <c r="AZ153" s="412"/>
      <c r="BA153" s="414"/>
      <c r="BB153" s="411"/>
      <c r="BC153" s="411"/>
      <c r="BD153" s="412"/>
      <c r="BE153" s="414"/>
      <c r="BF153" s="416"/>
      <c r="BG153" s="416"/>
      <c r="BH153" s="411"/>
      <c r="BI153" s="412"/>
      <c r="BJ153" s="413"/>
      <c r="BK153" s="415"/>
      <c r="BL153" s="411"/>
      <c r="BM153" s="416"/>
      <c r="BN153" s="414"/>
      <c r="BO153" s="411"/>
      <c r="BP153" s="411"/>
      <c r="BQ153" s="412"/>
      <c r="BR153" s="413"/>
      <c r="BS153" s="411"/>
      <c r="BT153" s="411"/>
      <c r="BU153" s="411"/>
      <c r="BV153" s="416"/>
      <c r="BW153" s="414"/>
      <c r="BX153" s="411"/>
      <c r="BY153" s="411"/>
      <c r="BZ153" s="412"/>
      <c r="CA153" s="413"/>
      <c r="CB153" s="411"/>
      <c r="CC153" s="411"/>
      <c r="CD153" s="412"/>
      <c r="CE153" s="417"/>
      <c r="CF153" s="413"/>
      <c r="CG153" s="418"/>
      <c r="CH153" s="418"/>
      <c r="CI153" s="419"/>
      <c r="CJ153" s="414"/>
      <c r="CK153" s="418"/>
      <c r="CL153" s="418"/>
      <c r="CM153" s="420"/>
      <c r="CR153" s="394"/>
      <c r="CV153" s="395"/>
      <c r="CW153" s="394"/>
      <c r="CZ153" s="403"/>
      <c r="DA153" s="394"/>
      <c r="DE153" s="394"/>
      <c r="DJ153" s="394"/>
      <c r="DK153" s="395"/>
      <c r="DM153" s="403"/>
      <c r="DN153" s="394"/>
      <c r="DS153" s="394"/>
      <c r="EA153" s="394"/>
      <c r="EE153" s="395"/>
      <c r="EF153" s="394"/>
      <c r="EJ153" s="394"/>
      <c r="EN153" s="394"/>
      <c r="ER153" s="403"/>
      <c r="EV153" s="395"/>
      <c r="EW153" s="334" t="s">
        <v>1524</v>
      </c>
      <c r="EZ153" s="403"/>
      <c r="FF153" s="394"/>
      <c r="FI153" s="403"/>
      <c r="FK153" s="395"/>
      <c r="FN153" s="394"/>
      <c r="FR153" s="403"/>
      <c r="FW153" s="394"/>
      <c r="FZ153" s="403"/>
      <c r="GA153" s="394"/>
      <c r="GE153" s="427"/>
      <c r="GJ153" s="394"/>
      <c r="GM153" s="403"/>
      <c r="GS153" s="394"/>
      <c r="GV153" s="403"/>
      <c r="HA153" s="394"/>
      <c r="HE153" s="403"/>
      <c r="HJ153" s="394"/>
      <c r="HM153" s="403"/>
      <c r="HS153" s="394"/>
      <c r="HV153" s="403"/>
      <c r="IA153" s="394"/>
      <c r="IF153" s="394"/>
      <c r="II153" s="403"/>
      <c r="IN153" s="394"/>
      <c r="IR153" s="403"/>
      <c r="IW153" s="394"/>
      <c r="IZ153" s="403"/>
      <c r="JF153" s="394"/>
      <c r="JI153" s="403"/>
      <c r="JN153" s="394"/>
      <c r="JR153" s="403"/>
      <c r="JW153" s="394"/>
      <c r="JZ153" s="403"/>
    </row>
    <row r="154" spans="1:286" ht="19.5">
      <c r="B154" s="404"/>
      <c r="C154" s="575"/>
      <c r="D154" s="409"/>
      <c r="E154" s="410"/>
      <c r="F154" s="411"/>
      <c r="G154" s="411"/>
      <c r="H154" s="411"/>
      <c r="I154" s="412"/>
      <c r="J154" s="413"/>
      <c r="K154" s="411"/>
      <c r="L154" s="411"/>
      <c r="M154" s="412"/>
      <c r="N154" s="414"/>
      <c r="O154" s="411"/>
      <c r="P154" s="411"/>
      <c r="Q154" s="412"/>
      <c r="R154" s="414"/>
      <c r="S154" s="411"/>
      <c r="T154" s="411"/>
      <c r="U154" s="412"/>
      <c r="V154" s="410"/>
      <c r="W154" s="411"/>
      <c r="X154" s="411"/>
      <c r="Y154" s="411"/>
      <c r="Z154" s="412"/>
      <c r="AA154" s="414"/>
      <c r="AB154" s="411"/>
      <c r="AC154" s="411"/>
      <c r="AD154" s="412"/>
      <c r="AE154" s="414"/>
      <c r="AF154" s="411"/>
      <c r="AG154" s="411"/>
      <c r="AH154" s="412"/>
      <c r="AI154" s="414"/>
      <c r="AJ154" s="411"/>
      <c r="AK154" s="415"/>
      <c r="AL154" s="411"/>
      <c r="AM154" s="412"/>
      <c r="AN154" s="414"/>
      <c r="AO154" s="411"/>
      <c r="AP154" s="411"/>
      <c r="AQ154" s="412"/>
      <c r="AR154" s="414"/>
      <c r="AS154" s="411"/>
      <c r="AT154" s="411"/>
      <c r="AU154" s="411"/>
      <c r="AV154" s="412"/>
      <c r="AW154" s="414"/>
      <c r="AX154" s="411"/>
      <c r="AY154" s="411"/>
      <c r="AZ154" s="412"/>
      <c r="BA154" s="414"/>
      <c r="BB154" s="411"/>
      <c r="BC154" s="411"/>
      <c r="BD154" s="412"/>
      <c r="BE154" s="414"/>
      <c r="BF154" s="416"/>
      <c r="BG154" s="416"/>
      <c r="BH154" s="411"/>
      <c r="BI154" s="412"/>
      <c r="BJ154" s="413"/>
      <c r="BK154" s="415"/>
      <c r="BL154" s="411"/>
      <c r="BM154" s="416"/>
      <c r="BN154" s="414"/>
      <c r="BO154" s="411"/>
      <c r="BP154" s="411"/>
      <c r="BQ154" s="412"/>
      <c r="BR154" s="413"/>
      <c r="BS154" s="411"/>
      <c r="BT154" s="411"/>
      <c r="BU154" s="411"/>
      <c r="BV154" s="416"/>
      <c r="BW154" s="414"/>
      <c r="BX154" s="411"/>
      <c r="BY154" s="411"/>
      <c r="BZ154" s="412"/>
      <c r="CA154" s="413"/>
      <c r="CB154" s="411"/>
      <c r="CC154" s="411"/>
      <c r="CD154" s="412"/>
      <c r="CE154" s="417"/>
      <c r="CF154" s="413"/>
      <c r="CG154" s="418"/>
      <c r="CH154" s="418"/>
      <c r="CI154" s="419"/>
      <c r="CJ154" s="414"/>
      <c r="CK154" s="418"/>
      <c r="CL154" s="418"/>
      <c r="CM154" s="420"/>
      <c r="CR154" s="394"/>
      <c r="CV154" s="395"/>
      <c r="CW154" s="394"/>
      <c r="CZ154" s="403"/>
      <c r="DA154" s="394"/>
      <c r="DE154" s="394"/>
      <c r="DJ154" s="394"/>
      <c r="DK154" s="395"/>
      <c r="DM154" s="403"/>
      <c r="DN154" s="394"/>
      <c r="DS154" s="394"/>
      <c r="EA154" s="394"/>
      <c r="EE154" s="395"/>
      <c r="EF154" s="394"/>
      <c r="EJ154" s="394"/>
      <c r="EN154" s="394"/>
      <c r="ER154" s="403"/>
      <c r="EV154" s="395"/>
      <c r="EW154" s="394"/>
      <c r="EZ154" s="403"/>
      <c r="FC154" s="576"/>
      <c r="FF154" s="394"/>
      <c r="FI154" s="403"/>
      <c r="FK154" s="395"/>
      <c r="FL154" s="576"/>
      <c r="FN154" s="394"/>
      <c r="FR154" s="403"/>
      <c r="FW154" s="394"/>
      <c r="FZ154" s="403"/>
      <c r="GA154" s="394"/>
      <c r="GE154" s="427"/>
      <c r="GJ154" s="394"/>
      <c r="GM154" s="403"/>
      <c r="GS154" s="394"/>
      <c r="GV154" s="403"/>
      <c r="HA154" s="394"/>
      <c r="HE154" s="403"/>
      <c r="HJ154" s="394"/>
      <c r="HM154" s="403"/>
      <c r="HS154" s="394"/>
      <c r="HV154" s="403"/>
      <c r="IA154" s="394"/>
      <c r="IF154" s="394"/>
      <c r="II154" s="403"/>
      <c r="IN154" s="394"/>
      <c r="IR154" s="403"/>
      <c r="IW154" s="394"/>
      <c r="IZ154" s="403"/>
      <c r="JF154" s="394"/>
      <c r="JI154" s="403"/>
      <c r="JN154" s="394"/>
      <c r="JR154" s="403"/>
      <c r="JW154" s="394"/>
      <c r="JZ154" s="403"/>
    </row>
    <row r="155" spans="1:286" ht="20.25" thickBot="1">
      <c r="B155" s="404"/>
      <c r="C155" s="577"/>
      <c r="D155" s="478"/>
      <c r="E155" s="479"/>
      <c r="F155" s="480"/>
      <c r="G155" s="480"/>
      <c r="H155" s="480"/>
      <c r="I155" s="481"/>
      <c r="J155" s="482"/>
      <c r="K155" s="480"/>
      <c r="L155" s="480"/>
      <c r="M155" s="481"/>
      <c r="N155" s="483"/>
      <c r="O155" s="480"/>
      <c r="P155" s="480"/>
      <c r="Q155" s="481"/>
      <c r="R155" s="483"/>
      <c r="S155" s="480"/>
      <c r="T155" s="480"/>
      <c r="U155" s="481"/>
      <c r="V155" s="479"/>
      <c r="W155" s="480"/>
      <c r="X155" s="480"/>
      <c r="Y155" s="480"/>
      <c r="Z155" s="481"/>
      <c r="AA155" s="483"/>
      <c r="AB155" s="480"/>
      <c r="AC155" s="480"/>
      <c r="AD155" s="481"/>
      <c r="AE155" s="483"/>
      <c r="AF155" s="480"/>
      <c r="AG155" s="480"/>
      <c r="AH155" s="481"/>
      <c r="AI155" s="483"/>
      <c r="AJ155" s="480"/>
      <c r="AK155" s="484"/>
      <c r="AL155" s="480"/>
      <c r="AM155" s="481"/>
      <c r="AN155" s="483"/>
      <c r="AO155" s="480"/>
      <c r="AP155" s="480"/>
      <c r="AQ155" s="481"/>
      <c r="AR155" s="483"/>
      <c r="AS155" s="480"/>
      <c r="AT155" s="480"/>
      <c r="AU155" s="480"/>
      <c r="AV155" s="481"/>
      <c r="AW155" s="483"/>
      <c r="AX155" s="480"/>
      <c r="AY155" s="480"/>
      <c r="AZ155" s="481"/>
      <c r="BA155" s="483"/>
      <c r="BB155" s="480"/>
      <c r="BC155" s="480"/>
      <c r="BD155" s="481"/>
      <c r="BE155" s="483"/>
      <c r="BF155" s="485"/>
      <c r="BG155" s="485"/>
      <c r="BH155" s="480"/>
      <c r="BI155" s="481"/>
      <c r="BJ155" s="482"/>
      <c r="BK155" s="484"/>
      <c r="BL155" s="480"/>
      <c r="BM155" s="485"/>
      <c r="BN155" s="483"/>
      <c r="BO155" s="480"/>
      <c r="BP155" s="480"/>
      <c r="BQ155" s="481"/>
      <c r="BR155" s="482"/>
      <c r="BS155" s="480"/>
      <c r="BT155" s="480"/>
      <c r="BU155" s="480"/>
      <c r="BV155" s="485"/>
      <c r="BW155" s="483"/>
      <c r="BX155" s="480"/>
      <c r="BY155" s="480"/>
      <c r="BZ155" s="481"/>
      <c r="CA155" s="482"/>
      <c r="CB155" s="480"/>
      <c r="CC155" s="480"/>
      <c r="CD155" s="481"/>
      <c r="CE155" s="486"/>
      <c r="CF155" s="482"/>
      <c r="CG155" s="487"/>
      <c r="CH155" s="487"/>
      <c r="CI155" s="488"/>
      <c r="CJ155" s="483"/>
      <c r="CK155" s="487"/>
      <c r="CL155" s="487"/>
      <c r="CM155" s="490"/>
      <c r="CN155" s="460"/>
      <c r="CO155" s="460"/>
      <c r="CP155" s="460"/>
      <c r="CQ155" s="460"/>
      <c r="CR155" s="461"/>
      <c r="CS155" s="460"/>
      <c r="CT155" s="460"/>
      <c r="CU155" s="460"/>
      <c r="CV155" s="462"/>
      <c r="CW155" s="461"/>
      <c r="CX155" s="460"/>
      <c r="CY155" s="460"/>
      <c r="CZ155" s="463"/>
      <c r="DA155" s="461"/>
      <c r="DB155" s="460"/>
      <c r="DC155" s="460"/>
      <c r="DD155" s="460"/>
      <c r="DE155" s="461"/>
      <c r="DF155" s="460"/>
      <c r="DG155" s="460"/>
      <c r="DH155" s="460"/>
      <c r="DI155" s="460"/>
      <c r="DJ155" s="461"/>
      <c r="DK155" s="462"/>
      <c r="DL155" s="460"/>
      <c r="DM155" s="463"/>
      <c r="DN155" s="461"/>
      <c r="DO155" s="460"/>
      <c r="DP155" s="460"/>
      <c r="DQ155" s="460"/>
      <c r="DR155" s="460"/>
      <c r="DS155" s="461"/>
      <c r="DT155" s="460"/>
      <c r="DU155" s="460"/>
      <c r="DV155" s="460"/>
      <c r="DW155" s="460"/>
      <c r="DX155" s="460"/>
      <c r="DY155" s="460"/>
      <c r="DZ155" s="460"/>
      <c r="EA155" s="461"/>
      <c r="EB155" s="460"/>
      <c r="EC155" s="460"/>
      <c r="ED155" s="460"/>
      <c r="EE155" s="462"/>
      <c r="EF155" s="461"/>
      <c r="EG155" s="460"/>
      <c r="EH155" s="460"/>
      <c r="EI155" s="460"/>
      <c r="EJ155" s="461"/>
      <c r="EK155" s="460"/>
      <c r="EL155" s="460"/>
      <c r="EM155" s="460"/>
      <c r="EN155" s="461"/>
      <c r="EO155" s="460"/>
      <c r="EP155" s="460"/>
      <c r="EQ155" s="460"/>
      <c r="ER155" s="463"/>
      <c r="ES155" s="460"/>
      <c r="ET155" s="460"/>
      <c r="EU155" s="460"/>
      <c r="EV155" s="462"/>
      <c r="EW155" s="461"/>
      <c r="EX155" s="460"/>
      <c r="EY155" s="460"/>
      <c r="EZ155" s="463"/>
      <c r="FA155" s="460"/>
      <c r="FB155" s="460"/>
      <c r="FC155" s="460"/>
      <c r="FD155" s="460"/>
      <c r="FE155" s="460"/>
      <c r="FF155" s="461"/>
      <c r="FG155" s="460"/>
      <c r="FH155" s="460"/>
      <c r="FI155" s="463"/>
      <c r="FJ155" s="460"/>
      <c r="FK155" s="462"/>
      <c r="FL155" s="460"/>
      <c r="FM155" s="460"/>
      <c r="FN155" s="461"/>
      <c r="FO155" s="460"/>
      <c r="FP155" s="460"/>
      <c r="FQ155" s="460"/>
      <c r="FR155" s="463"/>
      <c r="FS155" s="460"/>
      <c r="FT155" s="460"/>
      <c r="FU155" s="460"/>
      <c r="FV155" s="460"/>
      <c r="FW155" s="461"/>
      <c r="FX155" s="460"/>
      <c r="FY155" s="460"/>
      <c r="FZ155" s="463"/>
      <c r="GA155" s="461"/>
      <c r="GB155" s="460"/>
      <c r="GC155" s="460"/>
      <c r="GD155" s="460"/>
      <c r="GE155" s="466"/>
      <c r="GF155" s="460"/>
      <c r="GG155" s="460"/>
      <c r="GH155" s="460"/>
      <c r="GI155" s="460"/>
      <c r="GJ155" s="461"/>
      <c r="GK155" s="460"/>
      <c r="GL155" s="460"/>
      <c r="GM155" s="463"/>
      <c r="GN155" s="460"/>
      <c r="GO155" s="460"/>
      <c r="GP155" s="460"/>
      <c r="GQ155" s="460"/>
      <c r="GR155" s="460"/>
      <c r="GS155" s="461"/>
      <c r="GT155" s="460"/>
      <c r="GU155" s="460"/>
      <c r="GV155" s="463"/>
      <c r="GW155" s="460"/>
      <c r="GX155" s="460"/>
      <c r="GY155" s="460"/>
      <c r="GZ155" s="460"/>
      <c r="HA155" s="461"/>
      <c r="HB155" s="460"/>
      <c r="HC155" s="460"/>
      <c r="HD155" s="460"/>
      <c r="HE155" s="463"/>
      <c r="HF155" s="460"/>
      <c r="HG155" s="460"/>
      <c r="HH155" s="460"/>
      <c r="HI155" s="460"/>
      <c r="HJ155" s="461"/>
      <c r="HK155" s="460"/>
      <c r="HL155" s="460"/>
      <c r="HM155" s="463"/>
      <c r="HN155" s="460"/>
      <c r="HO155" s="460"/>
      <c r="HP155" s="460"/>
      <c r="HQ155" s="460"/>
      <c r="HR155" s="460"/>
      <c r="HS155" s="461"/>
      <c r="HT155" s="460"/>
      <c r="HU155" s="460"/>
      <c r="HV155" s="463"/>
      <c r="HW155" s="460"/>
      <c r="HX155" s="460"/>
      <c r="HY155" s="460"/>
      <c r="HZ155" s="460"/>
      <c r="IA155" s="461"/>
      <c r="IB155" s="460"/>
      <c r="IC155" s="460"/>
      <c r="ID155" s="460"/>
      <c r="IE155" s="460"/>
      <c r="IF155" s="394"/>
      <c r="II155" s="403"/>
      <c r="IN155" s="394"/>
      <c r="IR155" s="403"/>
      <c r="IW155" s="394"/>
      <c r="IZ155" s="403"/>
      <c r="JF155" s="394"/>
      <c r="JI155" s="403"/>
      <c r="JN155" s="394"/>
      <c r="JR155" s="403"/>
      <c r="JW155" s="394"/>
      <c r="JZ155" s="403"/>
    </row>
    <row r="156" spans="1:286" ht="20.25" thickTop="1">
      <c r="B156" s="404"/>
      <c r="C156" s="572"/>
      <c r="D156" s="409"/>
      <c r="E156" s="410"/>
      <c r="F156" s="411"/>
      <c r="G156" s="411"/>
      <c r="H156" s="411"/>
      <c r="I156" s="412"/>
      <c r="J156" s="413"/>
      <c r="K156" s="411"/>
      <c r="L156" s="411"/>
      <c r="M156" s="412"/>
      <c r="N156" s="414"/>
      <c r="O156" s="411"/>
      <c r="P156" s="411"/>
      <c r="Q156" s="412"/>
      <c r="R156" s="414"/>
      <c r="S156" s="411"/>
      <c r="T156" s="411"/>
      <c r="U156" s="412"/>
      <c r="V156" s="410"/>
      <c r="W156" s="411"/>
      <c r="X156" s="411"/>
      <c r="Y156" s="411"/>
      <c r="Z156" s="412"/>
      <c r="AA156" s="414"/>
      <c r="AB156" s="411"/>
      <c r="AC156" s="411"/>
      <c r="AD156" s="412"/>
      <c r="AE156" s="414"/>
      <c r="AF156" s="411"/>
      <c r="AG156" s="411"/>
      <c r="AH156" s="412"/>
      <c r="AI156" s="414"/>
      <c r="AJ156" s="411"/>
      <c r="AK156" s="415"/>
      <c r="AL156" s="411"/>
      <c r="AM156" s="412"/>
      <c r="AN156" s="414"/>
      <c r="AO156" s="411"/>
      <c r="AP156" s="411"/>
      <c r="AQ156" s="412"/>
      <c r="AR156" s="414"/>
      <c r="AS156" s="411"/>
      <c r="AT156" s="411"/>
      <c r="AU156" s="411"/>
      <c r="AV156" s="412"/>
      <c r="AW156" s="414"/>
      <c r="AX156" s="411"/>
      <c r="AY156" s="411"/>
      <c r="AZ156" s="412"/>
      <c r="BA156" s="414"/>
      <c r="BB156" s="411"/>
      <c r="BC156" s="411"/>
      <c r="BD156" s="412"/>
      <c r="BE156" s="414"/>
      <c r="BF156" s="416"/>
      <c r="BG156" s="416"/>
      <c r="BH156" s="411"/>
      <c r="BI156" s="412"/>
      <c r="BJ156" s="413"/>
      <c r="BK156" s="415"/>
      <c r="BL156" s="411"/>
      <c r="BM156" s="416"/>
      <c r="BN156" s="414"/>
      <c r="BO156" s="411"/>
      <c r="BP156" s="411"/>
      <c r="BQ156" s="412"/>
      <c r="BR156" s="413"/>
      <c r="BS156" s="411"/>
      <c r="BT156" s="411"/>
      <c r="BU156" s="411"/>
      <c r="BV156" s="416"/>
      <c r="BW156" s="414"/>
      <c r="BX156" s="411"/>
      <c r="BY156" s="411"/>
      <c r="BZ156" s="412"/>
      <c r="CA156" s="413"/>
      <c r="CB156" s="411"/>
      <c r="CC156" s="411"/>
      <c r="CD156" s="412"/>
      <c r="CE156" s="417"/>
      <c r="CF156" s="413"/>
      <c r="CG156" s="418"/>
      <c r="CH156" s="418"/>
      <c r="CI156" s="419"/>
      <c r="CJ156" s="414"/>
      <c r="CK156" s="418"/>
      <c r="CL156" s="418"/>
      <c r="CM156" s="420"/>
      <c r="CR156" s="394"/>
      <c r="CV156" s="395"/>
      <c r="CW156" s="394"/>
      <c r="CZ156" s="403"/>
      <c r="DA156" s="394"/>
      <c r="DE156" s="394"/>
      <c r="DJ156" s="394"/>
      <c r="DK156" s="395"/>
      <c r="DL156" s="471"/>
      <c r="DM156" s="474"/>
      <c r="DN156" s="470"/>
      <c r="DO156" s="471"/>
      <c r="DP156" s="471"/>
      <c r="DQ156" s="471"/>
      <c r="DR156" s="471"/>
      <c r="DS156" s="470"/>
      <c r="DT156" s="471"/>
      <c r="DU156" s="471"/>
      <c r="DV156" s="471"/>
      <c r="DW156" s="471"/>
      <c r="DX156" s="471"/>
      <c r="DY156" s="471"/>
      <c r="DZ156" s="471"/>
      <c r="EA156" s="470"/>
      <c r="EB156" s="471"/>
      <c r="EC156" s="471"/>
      <c r="ED156" s="471"/>
      <c r="EE156" s="472"/>
      <c r="EF156" s="470"/>
      <c r="EG156" s="471"/>
      <c r="EH156" s="471"/>
      <c r="EI156" s="471"/>
      <c r="EJ156" s="470"/>
      <c r="EK156" s="471"/>
      <c r="EL156" s="471"/>
      <c r="EM156" s="471"/>
      <c r="EN156" s="470"/>
      <c r="EO156" s="471"/>
      <c r="EP156" s="471"/>
      <c r="EQ156" s="471"/>
      <c r="ER156" s="474"/>
      <c r="ES156" s="471"/>
      <c r="ET156" s="471"/>
      <c r="EU156" s="471"/>
      <c r="EV156" s="472"/>
      <c r="EW156" s="470"/>
      <c r="EX156" s="471"/>
      <c r="EY156" s="471"/>
      <c r="EZ156" s="474"/>
      <c r="FA156" s="471"/>
      <c r="FB156" s="471"/>
      <c r="FC156" s="471"/>
      <c r="FD156" s="471"/>
      <c r="FE156" s="471"/>
      <c r="FF156" s="470"/>
      <c r="FG156" s="471"/>
      <c r="FH156" s="471"/>
      <c r="FI156" s="474"/>
      <c r="FJ156" s="471"/>
      <c r="FK156" s="472"/>
      <c r="FL156" s="471"/>
      <c r="FM156" s="471"/>
      <c r="FN156" s="470"/>
      <c r="FO156" s="471"/>
      <c r="FP156" s="471"/>
      <c r="FQ156" s="471"/>
      <c r="FR156" s="474"/>
      <c r="FS156" s="471"/>
      <c r="FT156" s="471"/>
      <c r="FU156" s="471"/>
      <c r="FV156" s="471"/>
      <c r="FW156" s="470"/>
      <c r="FX156" s="471"/>
      <c r="FY156" s="471"/>
      <c r="FZ156" s="474"/>
      <c r="GA156" s="470"/>
      <c r="GB156" s="471"/>
      <c r="GC156" s="471"/>
      <c r="GD156" s="471"/>
      <c r="GE156" s="476"/>
      <c r="GF156" s="471"/>
      <c r="GG156" s="471"/>
      <c r="GH156" s="471"/>
      <c r="GI156" s="471"/>
      <c r="GJ156" s="470"/>
      <c r="GK156" s="471"/>
      <c r="GL156" s="471"/>
      <c r="GM156" s="474"/>
      <c r="GN156" s="471"/>
      <c r="GO156" s="471"/>
      <c r="GP156" s="471"/>
      <c r="GQ156" s="471"/>
      <c r="GR156" s="471"/>
      <c r="GS156" s="470"/>
      <c r="GT156" s="471"/>
      <c r="GU156" s="471"/>
      <c r="GV156" s="474"/>
      <c r="GW156" s="471"/>
      <c r="GX156" s="471"/>
      <c r="GY156" s="471"/>
      <c r="GZ156" s="471"/>
      <c r="HA156" s="470"/>
      <c r="HB156" s="471"/>
      <c r="HC156" s="471"/>
      <c r="HD156" s="471"/>
      <c r="HE156" s="474"/>
      <c r="HF156" s="471"/>
      <c r="HG156" s="471"/>
      <c r="HH156" s="471"/>
      <c r="HI156" s="471"/>
      <c r="HJ156" s="470"/>
      <c r="HK156" s="471"/>
      <c r="HL156" s="471"/>
      <c r="HM156" s="474"/>
      <c r="HN156" s="471"/>
      <c r="HO156" s="471"/>
      <c r="HP156" s="471"/>
      <c r="HQ156" s="471"/>
      <c r="HR156" s="471"/>
      <c r="HS156" s="470"/>
      <c r="HT156" s="471"/>
      <c r="HU156" s="471"/>
      <c r="HV156" s="474"/>
      <c r="HW156" s="471"/>
      <c r="HX156" s="471"/>
      <c r="HY156" s="471"/>
      <c r="HZ156" s="471"/>
      <c r="IA156" s="470"/>
      <c r="IB156" s="471"/>
      <c r="IC156" s="471"/>
      <c r="ID156" s="471"/>
      <c r="IE156" s="471"/>
      <c r="IF156" s="394"/>
      <c r="II156" s="403"/>
      <c r="IN156" s="394"/>
      <c r="IR156" s="403"/>
      <c r="IW156" s="394"/>
      <c r="IZ156" s="403"/>
      <c r="JF156" s="394"/>
      <c r="JI156" s="403"/>
      <c r="JN156" s="394"/>
      <c r="JR156" s="403"/>
      <c r="JW156" s="394"/>
      <c r="JZ156" s="403"/>
    </row>
    <row r="157" spans="1:286" ht="24">
      <c r="B157" s="404"/>
      <c r="C157" s="572"/>
      <c r="E157" s="410"/>
      <c r="F157" s="411"/>
      <c r="G157" s="411"/>
      <c r="H157" s="411"/>
      <c r="I157" s="412"/>
      <c r="J157" s="413"/>
      <c r="K157" s="411"/>
      <c r="L157" s="411"/>
      <c r="M157" s="412"/>
      <c r="N157" s="414"/>
      <c r="O157" s="411"/>
      <c r="P157" s="411"/>
      <c r="Q157" s="412"/>
      <c r="R157" s="414"/>
      <c r="S157" s="411"/>
      <c r="T157" s="411"/>
      <c r="U157" s="412"/>
      <c r="V157" s="410"/>
      <c r="W157" s="411"/>
      <c r="X157" s="411"/>
      <c r="Y157" s="411"/>
      <c r="Z157" s="412"/>
      <c r="AA157" s="414"/>
      <c r="AB157" s="411"/>
      <c r="AC157" s="411"/>
      <c r="AD157" s="412"/>
      <c r="AE157" s="414"/>
      <c r="AF157" s="411"/>
      <c r="AG157" s="411"/>
      <c r="AH157" s="412"/>
      <c r="AI157" s="414"/>
      <c r="AJ157" s="411"/>
      <c r="AK157" s="415"/>
      <c r="AL157" s="411"/>
      <c r="AM157" s="412"/>
      <c r="AN157" s="414"/>
      <c r="AO157" s="411"/>
      <c r="AP157" s="411"/>
      <c r="AQ157" s="412"/>
      <c r="AR157" s="414"/>
      <c r="AS157" s="411"/>
      <c r="AT157" s="411"/>
      <c r="AU157" s="411"/>
      <c r="AV157" s="412"/>
      <c r="AW157" s="414"/>
      <c r="AX157" s="411"/>
      <c r="AY157" s="411"/>
      <c r="AZ157" s="412"/>
      <c r="BA157" s="414"/>
      <c r="BB157" s="411"/>
      <c r="BC157" s="411"/>
      <c r="BD157" s="412"/>
      <c r="BE157" s="414"/>
      <c r="BF157" s="416"/>
      <c r="BG157" s="416"/>
      <c r="BH157" s="411"/>
      <c r="BI157" s="412"/>
      <c r="BJ157" s="413"/>
      <c r="BK157" s="415"/>
      <c r="BL157" s="411"/>
      <c r="BM157" s="416"/>
      <c r="BN157" s="414"/>
      <c r="BO157" s="411"/>
      <c r="BP157" s="411"/>
      <c r="BQ157" s="412"/>
      <c r="BR157" s="413"/>
      <c r="BS157" s="411"/>
      <c r="BT157" s="411"/>
      <c r="BU157" s="411"/>
      <c r="BV157" s="416"/>
      <c r="BW157" s="414"/>
      <c r="BX157" s="411"/>
      <c r="BY157" s="411"/>
      <c r="BZ157" s="412"/>
      <c r="CA157" s="413"/>
      <c r="CB157" s="411"/>
      <c r="CC157" s="411"/>
      <c r="CD157" s="412"/>
      <c r="CE157" s="417"/>
      <c r="CF157" s="413"/>
      <c r="CG157" s="418"/>
      <c r="CH157" s="418"/>
      <c r="CI157" s="419"/>
      <c r="CJ157" s="414"/>
      <c r="CK157" s="418"/>
      <c r="CL157" s="418"/>
      <c r="CM157" s="420"/>
      <c r="CR157" s="394"/>
      <c r="CV157" s="395"/>
      <c r="CW157" s="394"/>
      <c r="CZ157" s="403"/>
      <c r="DA157" s="394"/>
      <c r="DE157" s="394"/>
      <c r="DJ157" s="394"/>
      <c r="DK157" s="395"/>
      <c r="DM157" s="403"/>
      <c r="DN157" s="394"/>
      <c r="DS157" s="394"/>
      <c r="EA157" s="394"/>
      <c r="EE157" s="395"/>
      <c r="EF157" s="394"/>
      <c r="EJ157" s="394"/>
      <c r="EN157" s="394"/>
      <c r="ER157" s="403"/>
      <c r="EV157" s="395"/>
      <c r="EW157" s="578"/>
      <c r="EZ157" s="403"/>
      <c r="FA157" s="394"/>
      <c r="FF157" s="394"/>
      <c r="FI157" s="403"/>
      <c r="FK157" s="395"/>
      <c r="FN157" s="394"/>
      <c r="FR157" s="403"/>
      <c r="FW157" s="394"/>
      <c r="FZ157" s="403"/>
      <c r="GA157" s="394"/>
      <c r="GE157" s="427"/>
      <c r="GJ157" s="394"/>
      <c r="GM157" s="403"/>
      <c r="GS157" s="394"/>
      <c r="GV157" s="403"/>
      <c r="HA157" s="394"/>
      <c r="HE157" s="403"/>
      <c r="HJ157" s="394"/>
      <c r="HM157" s="403"/>
      <c r="HS157" s="394"/>
      <c r="HV157" s="403"/>
      <c r="IA157" s="394"/>
      <c r="IF157" s="394"/>
      <c r="II157" s="403"/>
      <c r="IN157" s="394"/>
      <c r="IR157" s="403"/>
      <c r="IW157" s="394"/>
      <c r="IZ157" s="403"/>
      <c r="JF157" s="394"/>
      <c r="JI157" s="403"/>
      <c r="JN157" s="394"/>
      <c r="JR157" s="403"/>
      <c r="JW157" s="394"/>
      <c r="JZ157" s="403"/>
    </row>
    <row r="158" spans="1:286" ht="19.5">
      <c r="B158" s="404"/>
      <c r="C158" s="572" t="s">
        <v>1496</v>
      </c>
      <c r="D158" s="409" t="s">
        <v>1506</v>
      </c>
      <c r="E158" s="410"/>
      <c r="F158" s="411"/>
      <c r="G158" s="411"/>
      <c r="H158" s="411"/>
      <c r="I158" s="412"/>
      <c r="J158" s="413"/>
      <c r="K158" s="411"/>
      <c r="L158" s="411"/>
      <c r="M158" s="412"/>
      <c r="N158" s="414"/>
      <c r="O158" s="411"/>
      <c r="P158" s="411"/>
      <c r="Q158" s="412"/>
      <c r="R158" s="414"/>
      <c r="S158" s="411"/>
      <c r="T158" s="411"/>
      <c r="U158" s="412"/>
      <c r="V158" s="410"/>
      <c r="W158" s="411"/>
      <c r="X158" s="411"/>
      <c r="Y158" s="411"/>
      <c r="Z158" s="412"/>
      <c r="AA158" s="414"/>
      <c r="AB158" s="411"/>
      <c r="AC158" s="411"/>
      <c r="AD158" s="412"/>
      <c r="AE158" s="414"/>
      <c r="AF158" s="411"/>
      <c r="AG158" s="411"/>
      <c r="AH158" s="412"/>
      <c r="AI158" s="414"/>
      <c r="AJ158" s="411"/>
      <c r="AK158" s="415"/>
      <c r="AL158" s="411"/>
      <c r="AM158" s="412"/>
      <c r="AN158" s="414"/>
      <c r="AO158" s="411"/>
      <c r="AP158" s="411"/>
      <c r="AQ158" s="412"/>
      <c r="AR158" s="414"/>
      <c r="AS158" s="411"/>
      <c r="AT158" s="411"/>
      <c r="AU158" s="411"/>
      <c r="AV158" s="412"/>
      <c r="AW158" s="414"/>
      <c r="AX158" s="411"/>
      <c r="AY158" s="411"/>
      <c r="AZ158" s="412"/>
      <c r="BA158" s="414"/>
      <c r="BB158" s="411"/>
      <c r="BC158" s="411"/>
      <c r="BD158" s="412"/>
      <c r="BE158" s="414"/>
      <c r="BF158" s="416"/>
      <c r="BG158" s="416"/>
      <c r="BH158" s="411"/>
      <c r="BI158" s="412"/>
      <c r="BJ158" s="413"/>
      <c r="BK158" s="415"/>
      <c r="BL158" s="411"/>
      <c r="BM158" s="416"/>
      <c r="BN158" s="414"/>
      <c r="BO158" s="411"/>
      <c r="BP158" s="411"/>
      <c r="BQ158" s="412"/>
      <c r="BR158" s="413"/>
      <c r="BS158" s="411"/>
      <c r="BT158" s="411"/>
      <c r="BU158" s="411"/>
      <c r="BV158" s="416"/>
      <c r="BW158" s="414"/>
      <c r="BX158" s="411"/>
      <c r="BY158" s="411"/>
      <c r="BZ158" s="412"/>
      <c r="CA158" s="413"/>
      <c r="CB158" s="411"/>
      <c r="CC158" s="411"/>
      <c r="CD158" s="412"/>
      <c r="CE158" s="417"/>
      <c r="CF158" s="413"/>
      <c r="CG158" s="418"/>
      <c r="CH158" s="418"/>
      <c r="CI158" s="419"/>
      <c r="CJ158" s="414"/>
      <c r="CK158" s="418"/>
      <c r="CL158" s="418"/>
      <c r="CM158" s="420"/>
      <c r="CR158" s="394"/>
      <c r="CV158" s="395"/>
      <c r="CW158" s="394"/>
      <c r="CZ158" s="403"/>
      <c r="DA158" s="394"/>
      <c r="DE158" s="394"/>
      <c r="DJ158" s="394"/>
      <c r="DK158" s="395"/>
      <c r="DM158" s="403"/>
      <c r="DN158" s="394"/>
      <c r="DS158" s="394"/>
      <c r="EA158" s="394"/>
      <c r="EE158" s="395"/>
      <c r="EF158" s="394"/>
      <c r="EJ158" s="394"/>
      <c r="EN158" s="394"/>
      <c r="ER158" s="403"/>
      <c r="EV158" s="395"/>
      <c r="EW158" s="394"/>
      <c r="EZ158" s="574"/>
      <c r="FA158" s="579"/>
      <c r="FF158" s="394"/>
      <c r="FI158" s="403"/>
      <c r="FK158" s="395"/>
      <c r="FN158" s="394"/>
      <c r="FR158" s="403"/>
      <c r="FW158" s="394"/>
      <c r="FZ158" s="403"/>
      <c r="GA158" s="394"/>
      <c r="GE158" s="427"/>
      <c r="GJ158" s="394"/>
      <c r="GK158" s="334" t="s">
        <v>1479</v>
      </c>
      <c r="GM158" s="403"/>
      <c r="GQ158" s="334" t="s">
        <v>1506</v>
      </c>
      <c r="GS158" s="394"/>
      <c r="GV158" s="403"/>
      <c r="HA158" s="394"/>
      <c r="HE158" s="403"/>
      <c r="HJ158" s="394"/>
      <c r="HM158" s="403"/>
      <c r="HS158" s="394"/>
      <c r="HV158" s="403"/>
      <c r="IA158" s="394"/>
      <c r="IF158" s="394"/>
      <c r="II158" s="403"/>
      <c r="IN158" s="394"/>
      <c r="IR158" s="403"/>
      <c r="IW158" s="394"/>
      <c r="IZ158" s="403"/>
      <c r="JF158" s="394"/>
      <c r="JI158" s="403"/>
      <c r="JN158" s="394"/>
      <c r="JR158" s="403"/>
      <c r="JW158" s="394"/>
      <c r="JZ158" s="403"/>
    </row>
    <row r="159" spans="1:286" ht="19.5">
      <c r="B159" s="404"/>
      <c r="C159" s="572" t="s">
        <v>1525</v>
      </c>
      <c r="D159" s="409" t="s">
        <v>1512</v>
      </c>
      <c r="E159" s="410"/>
      <c r="F159" s="411"/>
      <c r="G159" s="411"/>
      <c r="H159" s="411"/>
      <c r="I159" s="412"/>
      <c r="J159" s="413"/>
      <c r="K159" s="411"/>
      <c r="L159" s="411"/>
      <c r="M159" s="412"/>
      <c r="N159" s="414"/>
      <c r="O159" s="411"/>
      <c r="P159" s="411"/>
      <c r="Q159" s="412"/>
      <c r="R159" s="414"/>
      <c r="S159" s="411"/>
      <c r="T159" s="411"/>
      <c r="U159" s="412"/>
      <c r="V159" s="410"/>
      <c r="W159" s="411"/>
      <c r="X159" s="411"/>
      <c r="Y159" s="411"/>
      <c r="Z159" s="412"/>
      <c r="AA159" s="414"/>
      <c r="AB159" s="411"/>
      <c r="AC159" s="411"/>
      <c r="AD159" s="412"/>
      <c r="AE159" s="414"/>
      <c r="AF159" s="411"/>
      <c r="AG159" s="411"/>
      <c r="AH159" s="412"/>
      <c r="AI159" s="414"/>
      <c r="AJ159" s="411"/>
      <c r="AK159" s="415"/>
      <c r="AL159" s="411"/>
      <c r="AM159" s="412"/>
      <c r="AN159" s="414"/>
      <c r="AO159" s="411"/>
      <c r="AP159" s="411"/>
      <c r="AQ159" s="412"/>
      <c r="AR159" s="414"/>
      <c r="AS159" s="411"/>
      <c r="AT159" s="411"/>
      <c r="AU159" s="411"/>
      <c r="AV159" s="412"/>
      <c r="AW159" s="414"/>
      <c r="AX159" s="411"/>
      <c r="AY159" s="411"/>
      <c r="AZ159" s="412"/>
      <c r="BA159" s="414"/>
      <c r="BB159" s="411"/>
      <c r="BC159" s="411"/>
      <c r="BD159" s="412"/>
      <c r="BE159" s="414"/>
      <c r="BF159" s="416"/>
      <c r="BG159" s="416"/>
      <c r="BH159" s="411"/>
      <c r="BI159" s="412"/>
      <c r="BJ159" s="413"/>
      <c r="BK159" s="415"/>
      <c r="BL159" s="411"/>
      <c r="BM159" s="416"/>
      <c r="BN159" s="414"/>
      <c r="BO159" s="411"/>
      <c r="BP159" s="411"/>
      <c r="BQ159" s="412"/>
      <c r="BR159" s="413"/>
      <c r="BS159" s="411"/>
      <c r="BT159" s="411"/>
      <c r="BU159" s="411"/>
      <c r="BV159" s="416"/>
      <c r="BW159" s="414"/>
      <c r="BX159" s="411"/>
      <c r="BY159" s="411"/>
      <c r="BZ159" s="412"/>
      <c r="CA159" s="413"/>
      <c r="CB159" s="411"/>
      <c r="CC159" s="411"/>
      <c r="CD159" s="412"/>
      <c r="CE159" s="417"/>
      <c r="CF159" s="413"/>
      <c r="CG159" s="418"/>
      <c r="CH159" s="418"/>
      <c r="CI159" s="419"/>
      <c r="CJ159" s="414"/>
      <c r="CK159" s="418"/>
      <c r="CL159" s="418"/>
      <c r="CM159" s="420"/>
      <c r="CR159" s="394"/>
      <c r="CV159" s="395"/>
      <c r="CW159" s="394"/>
      <c r="CZ159" s="403"/>
      <c r="DA159" s="394"/>
      <c r="DE159" s="394"/>
      <c r="DJ159" s="394"/>
      <c r="DK159" s="395"/>
      <c r="DM159" s="403"/>
      <c r="DN159" s="394"/>
      <c r="DS159" s="394"/>
      <c r="EA159" s="394"/>
      <c r="EE159" s="395"/>
      <c r="EF159" s="394"/>
      <c r="EJ159" s="394"/>
      <c r="EN159" s="394"/>
      <c r="ER159" s="403"/>
      <c r="EV159" s="395"/>
      <c r="EW159" s="394"/>
      <c r="EZ159" s="403"/>
      <c r="FF159" s="394"/>
      <c r="FI159" s="403"/>
      <c r="FK159" s="395"/>
      <c r="FN159" s="394"/>
      <c r="FR159" s="403"/>
      <c r="FW159" s="394"/>
      <c r="FZ159" s="403"/>
      <c r="GA159" s="394"/>
      <c r="GE159" s="427"/>
      <c r="GJ159" s="394"/>
      <c r="GM159" s="403"/>
      <c r="GS159" s="394"/>
      <c r="GV159" s="403"/>
      <c r="HA159" s="394"/>
      <c r="HE159" s="403"/>
      <c r="HJ159" s="394"/>
      <c r="HM159" s="403"/>
      <c r="HS159" s="394"/>
      <c r="HV159" s="403"/>
      <c r="IA159" s="394"/>
      <c r="IF159" s="394"/>
      <c r="II159" s="403"/>
      <c r="IN159" s="394"/>
      <c r="IR159" s="403"/>
      <c r="IW159" s="394"/>
      <c r="IZ159" s="403"/>
      <c r="JF159" s="394"/>
      <c r="JI159" s="403"/>
      <c r="JN159" s="394"/>
      <c r="JR159" s="403"/>
      <c r="JW159" s="394"/>
      <c r="JZ159" s="403"/>
    </row>
    <row r="160" spans="1:286" ht="19.5">
      <c r="B160" s="404"/>
      <c r="C160" s="572"/>
      <c r="D160" s="409"/>
      <c r="E160" s="410"/>
      <c r="F160" s="411"/>
      <c r="G160" s="411"/>
      <c r="H160" s="411"/>
      <c r="I160" s="412"/>
      <c r="J160" s="413"/>
      <c r="K160" s="411"/>
      <c r="L160" s="411"/>
      <c r="M160" s="412"/>
      <c r="N160" s="414"/>
      <c r="O160" s="411"/>
      <c r="P160" s="411"/>
      <c r="Q160" s="412"/>
      <c r="R160" s="414"/>
      <c r="S160" s="411"/>
      <c r="T160" s="411"/>
      <c r="U160" s="412"/>
      <c r="V160" s="410"/>
      <c r="W160" s="411"/>
      <c r="X160" s="411"/>
      <c r="Y160" s="411"/>
      <c r="Z160" s="412"/>
      <c r="AA160" s="414"/>
      <c r="AB160" s="411"/>
      <c r="AC160" s="411"/>
      <c r="AD160" s="412"/>
      <c r="AE160" s="414"/>
      <c r="AF160" s="411"/>
      <c r="AG160" s="411"/>
      <c r="AH160" s="412"/>
      <c r="AI160" s="414"/>
      <c r="AJ160" s="411"/>
      <c r="AK160" s="415"/>
      <c r="AL160" s="411"/>
      <c r="AM160" s="412"/>
      <c r="AN160" s="414"/>
      <c r="AO160" s="411"/>
      <c r="AP160" s="411"/>
      <c r="AQ160" s="412"/>
      <c r="AR160" s="414"/>
      <c r="AS160" s="411"/>
      <c r="AT160" s="411"/>
      <c r="AU160" s="411"/>
      <c r="AV160" s="412"/>
      <c r="AW160" s="414"/>
      <c r="AX160" s="411"/>
      <c r="AY160" s="411"/>
      <c r="AZ160" s="412"/>
      <c r="BA160" s="414"/>
      <c r="BB160" s="411"/>
      <c r="BC160" s="411"/>
      <c r="BD160" s="412"/>
      <c r="BE160" s="414"/>
      <c r="BF160" s="416"/>
      <c r="BG160" s="416"/>
      <c r="BH160" s="411"/>
      <c r="BI160" s="412"/>
      <c r="BJ160" s="413"/>
      <c r="BK160" s="415"/>
      <c r="BL160" s="411"/>
      <c r="BM160" s="416"/>
      <c r="BN160" s="414"/>
      <c r="BO160" s="411"/>
      <c r="BP160" s="411"/>
      <c r="BQ160" s="412"/>
      <c r="BR160" s="413"/>
      <c r="BS160" s="411"/>
      <c r="BT160" s="411"/>
      <c r="BU160" s="411"/>
      <c r="BV160" s="416"/>
      <c r="BW160" s="414"/>
      <c r="BX160" s="411"/>
      <c r="BY160" s="411"/>
      <c r="BZ160" s="412"/>
      <c r="CA160" s="413"/>
      <c r="CB160" s="411"/>
      <c r="CC160" s="411"/>
      <c r="CD160" s="412"/>
      <c r="CE160" s="417"/>
      <c r="CF160" s="413"/>
      <c r="CG160" s="418"/>
      <c r="CH160" s="418"/>
      <c r="CI160" s="419"/>
      <c r="CJ160" s="414"/>
      <c r="CK160" s="418"/>
      <c r="CL160" s="418"/>
      <c r="CM160" s="420"/>
      <c r="CR160" s="394"/>
      <c r="CV160" s="395"/>
      <c r="CW160" s="394"/>
      <c r="CZ160" s="403"/>
      <c r="DA160" s="394"/>
      <c r="DE160" s="394"/>
      <c r="DJ160" s="394"/>
      <c r="DK160" s="395"/>
      <c r="DM160" s="403"/>
      <c r="DN160" s="394"/>
      <c r="DS160" s="394"/>
      <c r="EA160" s="394"/>
      <c r="EE160" s="395"/>
      <c r="EF160" s="394"/>
      <c r="EJ160" s="394"/>
      <c r="EN160" s="394"/>
      <c r="ER160" s="403"/>
      <c r="EV160" s="395"/>
      <c r="EW160" s="394"/>
      <c r="EZ160" s="403"/>
      <c r="FF160" s="394"/>
      <c r="FI160" s="403"/>
      <c r="FK160" s="395"/>
      <c r="FN160" s="394"/>
      <c r="FR160" s="403"/>
      <c r="FW160" s="394"/>
      <c r="FZ160" s="403"/>
      <c r="GA160" s="394"/>
      <c r="GE160" s="427"/>
      <c r="GJ160" s="394"/>
      <c r="GM160" s="403"/>
      <c r="GS160" s="394"/>
      <c r="GV160" s="403"/>
      <c r="HA160" s="394"/>
      <c r="HE160" s="403"/>
      <c r="HJ160" s="394"/>
      <c r="HM160" s="403"/>
      <c r="HS160" s="394"/>
      <c r="HV160" s="403"/>
      <c r="IA160" s="394"/>
      <c r="IF160" s="394"/>
      <c r="II160" s="403"/>
      <c r="IN160" s="394"/>
      <c r="IR160" s="403"/>
      <c r="IW160" s="394"/>
      <c r="IZ160" s="403"/>
      <c r="JF160" s="394"/>
      <c r="JI160" s="403"/>
      <c r="JN160" s="394"/>
      <c r="JR160" s="403"/>
      <c r="JW160" s="394"/>
      <c r="JZ160" s="403"/>
    </row>
    <row r="161" spans="2:286" ht="19.5">
      <c r="B161" s="404"/>
      <c r="C161" s="572"/>
      <c r="D161" s="409"/>
      <c r="E161" s="410"/>
      <c r="F161" s="411"/>
      <c r="G161" s="411"/>
      <c r="H161" s="411"/>
      <c r="I161" s="412"/>
      <c r="J161" s="413"/>
      <c r="K161" s="411"/>
      <c r="L161" s="411"/>
      <c r="M161" s="412"/>
      <c r="N161" s="414"/>
      <c r="O161" s="411"/>
      <c r="P161" s="411"/>
      <c r="Q161" s="412"/>
      <c r="R161" s="414"/>
      <c r="S161" s="411"/>
      <c r="T161" s="411"/>
      <c r="U161" s="412"/>
      <c r="V161" s="410"/>
      <c r="W161" s="411"/>
      <c r="X161" s="411"/>
      <c r="Y161" s="411"/>
      <c r="Z161" s="412"/>
      <c r="AA161" s="414"/>
      <c r="AB161" s="411"/>
      <c r="AC161" s="411"/>
      <c r="AD161" s="412"/>
      <c r="AE161" s="414"/>
      <c r="AF161" s="411"/>
      <c r="AG161" s="411"/>
      <c r="AH161" s="412"/>
      <c r="AI161" s="414"/>
      <c r="AJ161" s="411"/>
      <c r="AK161" s="415"/>
      <c r="AL161" s="411"/>
      <c r="AM161" s="412"/>
      <c r="AN161" s="414"/>
      <c r="AO161" s="411"/>
      <c r="AP161" s="411"/>
      <c r="AQ161" s="412"/>
      <c r="AR161" s="414"/>
      <c r="AS161" s="411"/>
      <c r="AT161" s="411"/>
      <c r="AU161" s="411"/>
      <c r="AV161" s="412"/>
      <c r="AW161" s="414"/>
      <c r="AX161" s="411"/>
      <c r="AY161" s="411"/>
      <c r="AZ161" s="412"/>
      <c r="BA161" s="414"/>
      <c r="BB161" s="411"/>
      <c r="BC161" s="411"/>
      <c r="BD161" s="412"/>
      <c r="BE161" s="414"/>
      <c r="BF161" s="416"/>
      <c r="BG161" s="416"/>
      <c r="BH161" s="411"/>
      <c r="BI161" s="412"/>
      <c r="BJ161" s="413"/>
      <c r="BK161" s="415"/>
      <c r="BL161" s="411"/>
      <c r="BM161" s="416"/>
      <c r="BN161" s="414"/>
      <c r="BO161" s="411"/>
      <c r="BP161" s="411"/>
      <c r="BQ161" s="412"/>
      <c r="BR161" s="413"/>
      <c r="BS161" s="411"/>
      <c r="BT161" s="411"/>
      <c r="BU161" s="411"/>
      <c r="BV161" s="416"/>
      <c r="BW161" s="414"/>
      <c r="BX161" s="411"/>
      <c r="BY161" s="411"/>
      <c r="BZ161" s="412"/>
      <c r="CA161" s="413"/>
      <c r="CB161" s="411"/>
      <c r="CC161" s="411"/>
      <c r="CD161" s="412"/>
      <c r="CE161" s="417"/>
      <c r="CF161" s="413"/>
      <c r="CG161" s="418"/>
      <c r="CH161" s="418"/>
      <c r="CI161" s="419"/>
      <c r="CJ161" s="414"/>
      <c r="CK161" s="418"/>
      <c r="CL161" s="418"/>
      <c r="CM161" s="420"/>
      <c r="CR161" s="394"/>
      <c r="CV161" s="395"/>
      <c r="CW161" s="394"/>
      <c r="CZ161" s="403"/>
      <c r="DA161" s="394"/>
      <c r="DE161" s="394"/>
      <c r="DJ161" s="394"/>
      <c r="DK161" s="395"/>
      <c r="DM161" s="403"/>
      <c r="DN161" s="394"/>
      <c r="DS161" s="394"/>
      <c r="EA161" s="394"/>
      <c r="EE161" s="395"/>
      <c r="EF161" s="394"/>
      <c r="EJ161" s="394"/>
      <c r="EN161" s="394"/>
      <c r="ER161" s="403"/>
      <c r="EV161" s="395"/>
      <c r="EW161" s="394"/>
      <c r="EZ161" s="403"/>
      <c r="FF161" s="394"/>
      <c r="FI161" s="403"/>
      <c r="FK161" s="395"/>
      <c r="FN161" s="394"/>
      <c r="FR161" s="403"/>
      <c r="FW161" s="394"/>
      <c r="FZ161" s="403"/>
      <c r="GA161" s="394"/>
      <c r="GE161" s="427"/>
      <c r="GJ161" s="394"/>
      <c r="GM161" s="403"/>
      <c r="GS161" s="394"/>
      <c r="GV161" s="403"/>
      <c r="HA161" s="394"/>
      <c r="HE161" s="403"/>
      <c r="HJ161" s="394"/>
      <c r="HM161" s="403"/>
      <c r="HS161" s="394"/>
      <c r="HV161" s="403"/>
      <c r="IA161" s="394"/>
      <c r="IF161" s="394"/>
      <c r="II161" s="403"/>
      <c r="IN161" s="394"/>
      <c r="IR161" s="403"/>
      <c r="IW161" s="394"/>
      <c r="IZ161" s="403"/>
      <c r="JF161" s="394"/>
      <c r="JI161" s="403"/>
      <c r="JN161" s="394"/>
      <c r="JR161" s="403"/>
      <c r="JW161" s="394"/>
      <c r="JZ161" s="403"/>
    </row>
    <row r="162" spans="2:286" ht="20.25" thickBot="1">
      <c r="B162" s="404"/>
      <c r="C162" s="580"/>
      <c r="D162" s="478"/>
      <c r="E162" s="479"/>
      <c r="F162" s="480"/>
      <c r="G162" s="480"/>
      <c r="H162" s="480"/>
      <c r="I162" s="481"/>
      <c r="J162" s="482"/>
      <c r="K162" s="480"/>
      <c r="L162" s="480"/>
      <c r="M162" s="481"/>
      <c r="N162" s="483"/>
      <c r="O162" s="480"/>
      <c r="P162" s="480"/>
      <c r="Q162" s="481"/>
      <c r="R162" s="483"/>
      <c r="S162" s="480"/>
      <c r="T162" s="480"/>
      <c r="U162" s="481"/>
      <c r="V162" s="479"/>
      <c r="W162" s="480"/>
      <c r="X162" s="480"/>
      <c r="Y162" s="480"/>
      <c r="Z162" s="481"/>
      <c r="AA162" s="483"/>
      <c r="AB162" s="480"/>
      <c r="AC162" s="480"/>
      <c r="AD162" s="481"/>
      <c r="AE162" s="483"/>
      <c r="AF162" s="480"/>
      <c r="AG162" s="480"/>
      <c r="AH162" s="481"/>
      <c r="AI162" s="483"/>
      <c r="AJ162" s="480"/>
      <c r="AK162" s="484"/>
      <c r="AL162" s="480"/>
      <c r="AM162" s="481"/>
      <c r="AN162" s="483"/>
      <c r="AO162" s="480"/>
      <c r="AP162" s="480"/>
      <c r="AQ162" s="481"/>
      <c r="AR162" s="483"/>
      <c r="AS162" s="480"/>
      <c r="AT162" s="480"/>
      <c r="AU162" s="480"/>
      <c r="AV162" s="481"/>
      <c r="AW162" s="483"/>
      <c r="AX162" s="480"/>
      <c r="AY162" s="480"/>
      <c r="AZ162" s="481"/>
      <c r="BA162" s="483"/>
      <c r="BB162" s="480"/>
      <c r="BC162" s="480"/>
      <c r="BD162" s="481"/>
      <c r="BE162" s="483"/>
      <c r="BF162" s="485"/>
      <c r="BG162" s="485"/>
      <c r="BH162" s="480"/>
      <c r="BI162" s="481"/>
      <c r="BJ162" s="482"/>
      <c r="BK162" s="484"/>
      <c r="BL162" s="480"/>
      <c r="BM162" s="485"/>
      <c r="BN162" s="483"/>
      <c r="BO162" s="480"/>
      <c r="BP162" s="480"/>
      <c r="BQ162" s="481"/>
      <c r="BR162" s="482"/>
      <c r="BS162" s="480"/>
      <c r="BT162" s="480"/>
      <c r="BU162" s="480"/>
      <c r="BV162" s="485"/>
      <c r="BW162" s="483"/>
      <c r="BX162" s="480"/>
      <c r="BY162" s="480"/>
      <c r="BZ162" s="481"/>
      <c r="CA162" s="482"/>
      <c r="CB162" s="480"/>
      <c r="CC162" s="480"/>
      <c r="CD162" s="481"/>
      <c r="CE162" s="486"/>
      <c r="CF162" s="482"/>
      <c r="CG162" s="487"/>
      <c r="CH162" s="487"/>
      <c r="CI162" s="488"/>
      <c r="CJ162" s="483"/>
      <c r="CK162" s="487"/>
      <c r="CL162" s="487"/>
      <c r="CM162" s="490"/>
      <c r="CN162" s="460"/>
      <c r="CO162" s="460"/>
      <c r="CP162" s="460"/>
      <c r="CQ162" s="460"/>
      <c r="CR162" s="461"/>
      <c r="CS162" s="460"/>
      <c r="CT162" s="460"/>
      <c r="CU162" s="460"/>
      <c r="CV162" s="462"/>
      <c r="CW162" s="461"/>
      <c r="CX162" s="460"/>
      <c r="CY162" s="460"/>
      <c r="CZ162" s="463"/>
      <c r="DA162" s="461"/>
      <c r="DB162" s="460"/>
      <c r="DC162" s="460"/>
      <c r="DD162" s="460"/>
      <c r="DE162" s="461"/>
      <c r="DF162" s="460"/>
      <c r="DG162" s="460"/>
      <c r="DH162" s="460"/>
      <c r="DI162" s="460"/>
      <c r="DJ162" s="461"/>
      <c r="DK162" s="462"/>
      <c r="DL162" s="460"/>
      <c r="DM162" s="463"/>
      <c r="DN162" s="461"/>
      <c r="DO162" s="460"/>
      <c r="DP162" s="460"/>
      <c r="DQ162" s="460"/>
      <c r="DR162" s="460"/>
      <c r="DS162" s="461"/>
      <c r="DT162" s="460"/>
      <c r="DU162" s="460"/>
      <c r="DV162" s="460"/>
      <c r="DW162" s="460"/>
      <c r="DX162" s="460"/>
      <c r="DY162" s="460"/>
      <c r="DZ162" s="460"/>
      <c r="EA162" s="461"/>
      <c r="EB162" s="460"/>
      <c r="EC162" s="460"/>
      <c r="ED162" s="460"/>
      <c r="EE162" s="462"/>
      <c r="EF162" s="461"/>
      <c r="EG162" s="460"/>
      <c r="EH162" s="460"/>
      <c r="EI162" s="460"/>
      <c r="EJ162" s="461"/>
      <c r="EK162" s="460"/>
      <c r="EL162" s="460"/>
      <c r="EM162" s="460"/>
      <c r="EN162" s="461"/>
      <c r="EO162" s="460"/>
      <c r="EP162" s="460"/>
      <c r="EQ162" s="460"/>
      <c r="ER162" s="463"/>
      <c r="ES162" s="460"/>
      <c r="ET162" s="460"/>
      <c r="EU162" s="460"/>
      <c r="EV162" s="462"/>
      <c r="EW162" s="461"/>
      <c r="EX162" s="460"/>
      <c r="EY162" s="460"/>
      <c r="EZ162" s="463"/>
      <c r="FA162" s="460"/>
      <c r="FB162" s="460"/>
      <c r="FC162" s="460"/>
      <c r="FD162" s="460"/>
      <c r="FE162" s="460"/>
      <c r="FF162" s="461"/>
      <c r="FG162" s="460"/>
      <c r="FH162" s="460"/>
      <c r="FI162" s="463"/>
      <c r="FJ162" s="460"/>
      <c r="FK162" s="462"/>
      <c r="FL162" s="460"/>
      <c r="FM162" s="460"/>
      <c r="FN162" s="461"/>
      <c r="FO162" s="460"/>
      <c r="FP162" s="460"/>
      <c r="FQ162" s="460"/>
      <c r="FR162" s="463"/>
      <c r="FS162" s="460"/>
      <c r="FT162" s="460"/>
      <c r="FU162" s="460"/>
      <c r="FV162" s="460"/>
      <c r="FW162" s="461"/>
      <c r="FX162" s="460"/>
      <c r="FY162" s="460"/>
      <c r="FZ162" s="463"/>
      <c r="GA162" s="461"/>
      <c r="GB162" s="460"/>
      <c r="GC162" s="460"/>
      <c r="GD162" s="460"/>
      <c r="GE162" s="466"/>
      <c r="GF162" s="460"/>
      <c r="GG162" s="460"/>
      <c r="GH162" s="460"/>
      <c r="GI162" s="460"/>
      <c r="GJ162" s="461"/>
      <c r="GK162" s="460"/>
      <c r="GL162" s="460"/>
      <c r="GM162" s="463"/>
      <c r="GN162" s="460"/>
      <c r="GO162" s="460"/>
      <c r="GP162" s="460"/>
      <c r="GQ162" s="460"/>
      <c r="GR162" s="460"/>
      <c r="GS162" s="461"/>
      <c r="GT162" s="460"/>
      <c r="GU162" s="460"/>
      <c r="GV162" s="463"/>
      <c r="GW162" s="460"/>
      <c r="GX162" s="460"/>
      <c r="GY162" s="460"/>
      <c r="GZ162" s="460"/>
      <c r="HA162" s="461"/>
      <c r="HB162" s="460"/>
      <c r="HC162" s="460"/>
      <c r="HD162" s="460"/>
      <c r="HE162" s="463"/>
      <c r="HF162" s="460"/>
      <c r="HG162" s="460"/>
      <c r="HH162" s="460"/>
      <c r="HI162" s="460"/>
      <c r="HJ162" s="461"/>
      <c r="HK162" s="460"/>
      <c r="HL162" s="460"/>
      <c r="HM162" s="463"/>
      <c r="HN162" s="460"/>
      <c r="HO162" s="460"/>
      <c r="HP162" s="460"/>
      <c r="HQ162" s="460"/>
      <c r="HR162" s="460"/>
      <c r="HS162" s="461"/>
      <c r="HT162" s="460"/>
      <c r="HU162" s="460"/>
      <c r="HV162" s="463"/>
      <c r="HW162" s="460"/>
      <c r="HX162" s="460"/>
      <c r="HY162" s="460"/>
      <c r="HZ162" s="460"/>
      <c r="IA162" s="461"/>
      <c r="IB162" s="460"/>
      <c r="IC162" s="460"/>
      <c r="ID162" s="460"/>
      <c r="IE162" s="460"/>
      <c r="IF162" s="394"/>
      <c r="II162" s="403"/>
      <c r="IN162" s="394"/>
      <c r="IR162" s="403"/>
      <c r="IW162" s="394"/>
      <c r="IZ162" s="403"/>
      <c r="JF162" s="394"/>
      <c r="JI162" s="403"/>
      <c r="JN162" s="394"/>
      <c r="JR162" s="403"/>
      <c r="JW162" s="394"/>
      <c r="JZ162" s="403"/>
    </row>
    <row r="163" spans="2:286" ht="20.25" thickTop="1">
      <c r="B163" s="404"/>
      <c r="C163" s="572"/>
      <c r="D163" s="409"/>
      <c r="E163" s="410"/>
      <c r="F163" s="411"/>
      <c r="G163" s="411"/>
      <c r="H163" s="411"/>
      <c r="I163" s="412"/>
      <c r="J163" s="413"/>
      <c r="K163" s="411"/>
      <c r="L163" s="411"/>
      <c r="M163" s="412"/>
      <c r="N163" s="414"/>
      <c r="O163" s="411"/>
      <c r="P163" s="411"/>
      <c r="Q163" s="412"/>
      <c r="R163" s="414"/>
      <c r="S163" s="411"/>
      <c r="T163" s="411"/>
      <c r="U163" s="412"/>
      <c r="V163" s="410"/>
      <c r="W163" s="411"/>
      <c r="X163" s="411"/>
      <c r="Y163" s="411"/>
      <c r="Z163" s="412"/>
      <c r="AA163" s="414"/>
      <c r="AB163" s="411"/>
      <c r="AC163" s="411"/>
      <c r="AD163" s="412"/>
      <c r="AE163" s="414"/>
      <c r="AF163" s="411"/>
      <c r="AG163" s="411"/>
      <c r="AH163" s="412"/>
      <c r="AI163" s="414"/>
      <c r="AJ163" s="411"/>
      <c r="AK163" s="415"/>
      <c r="AL163" s="411"/>
      <c r="AM163" s="412"/>
      <c r="AN163" s="414"/>
      <c r="AO163" s="411"/>
      <c r="AP163" s="411"/>
      <c r="AQ163" s="412"/>
      <c r="AR163" s="414"/>
      <c r="AS163" s="411"/>
      <c r="AT163" s="411"/>
      <c r="AU163" s="411"/>
      <c r="AV163" s="412"/>
      <c r="AW163" s="414"/>
      <c r="AX163" s="411"/>
      <c r="AY163" s="411"/>
      <c r="AZ163" s="412"/>
      <c r="BA163" s="414"/>
      <c r="BB163" s="411"/>
      <c r="BC163" s="411"/>
      <c r="BD163" s="412"/>
      <c r="BE163" s="414"/>
      <c r="BF163" s="416"/>
      <c r="BG163" s="416"/>
      <c r="BH163" s="411"/>
      <c r="BI163" s="412"/>
      <c r="BJ163" s="413"/>
      <c r="BK163" s="415"/>
      <c r="BL163" s="411"/>
      <c r="BM163" s="416"/>
      <c r="BN163" s="414"/>
      <c r="BO163" s="411"/>
      <c r="BP163" s="411"/>
      <c r="BQ163" s="412"/>
      <c r="BR163" s="413"/>
      <c r="BS163" s="411"/>
      <c r="BT163" s="411"/>
      <c r="BU163" s="411"/>
      <c r="BV163" s="416"/>
      <c r="BW163" s="414"/>
      <c r="BX163" s="411"/>
      <c r="BY163" s="411"/>
      <c r="BZ163" s="412"/>
      <c r="CA163" s="413"/>
      <c r="CB163" s="411"/>
      <c r="CC163" s="411"/>
      <c r="CD163" s="412"/>
      <c r="CE163" s="417"/>
      <c r="CF163" s="413"/>
      <c r="CG163" s="418"/>
      <c r="CH163" s="418"/>
      <c r="CI163" s="419"/>
      <c r="CJ163" s="414"/>
      <c r="CK163" s="418"/>
      <c r="CL163" s="418"/>
      <c r="CM163" s="420"/>
      <c r="CR163" s="394"/>
      <c r="CV163" s="395"/>
      <c r="CW163" s="394"/>
      <c r="CZ163" s="403"/>
      <c r="DA163" s="394"/>
      <c r="DE163" s="394"/>
      <c r="DJ163" s="394"/>
      <c r="DK163" s="395"/>
      <c r="DM163" s="403"/>
      <c r="DN163" s="394"/>
      <c r="DS163" s="394"/>
      <c r="EA163" s="394"/>
      <c r="EE163" s="395"/>
      <c r="EF163" s="394"/>
      <c r="EJ163" s="394"/>
      <c r="EN163" s="394"/>
      <c r="ER163" s="403"/>
      <c r="EV163" s="395"/>
      <c r="EW163" s="394"/>
      <c r="EZ163" s="403"/>
      <c r="FF163" s="394"/>
      <c r="FI163" s="403"/>
      <c r="FK163" s="395"/>
      <c r="FN163" s="394"/>
      <c r="FR163" s="403"/>
      <c r="FW163" s="394"/>
      <c r="FZ163" s="403"/>
      <c r="GA163" s="394"/>
      <c r="GE163" s="427"/>
      <c r="GJ163" s="394"/>
      <c r="GM163" s="403"/>
      <c r="GS163" s="394"/>
      <c r="GV163" s="403"/>
      <c r="HA163" s="394"/>
      <c r="HE163" s="403"/>
      <c r="HJ163" s="394"/>
      <c r="HM163" s="403"/>
      <c r="HS163" s="394"/>
      <c r="HV163" s="403"/>
      <c r="IA163" s="394"/>
      <c r="IF163" s="394"/>
      <c r="II163" s="403"/>
      <c r="IN163" s="394"/>
      <c r="IR163" s="403"/>
      <c r="IW163" s="394"/>
      <c r="IZ163" s="403"/>
      <c r="JF163" s="394"/>
      <c r="JI163" s="403"/>
      <c r="JN163" s="394"/>
      <c r="JR163" s="403"/>
      <c r="JW163" s="394"/>
      <c r="JZ163" s="403"/>
    </row>
    <row r="164" spans="2:286" ht="19.5">
      <c r="B164" s="404"/>
      <c r="C164" s="572"/>
      <c r="D164" s="409" t="s">
        <v>1506</v>
      </c>
      <c r="E164" s="410"/>
      <c r="F164" s="411"/>
      <c r="G164" s="411"/>
      <c r="H164" s="411"/>
      <c r="I164" s="412"/>
      <c r="J164" s="413"/>
      <c r="K164" s="411"/>
      <c r="L164" s="411"/>
      <c r="M164" s="412"/>
      <c r="N164" s="414"/>
      <c r="O164" s="411"/>
      <c r="P164" s="411"/>
      <c r="Q164" s="412"/>
      <c r="R164" s="414"/>
      <c r="S164" s="411"/>
      <c r="T164" s="411"/>
      <c r="U164" s="412"/>
      <c r="V164" s="410"/>
      <c r="W164" s="411"/>
      <c r="X164" s="411"/>
      <c r="Y164" s="411"/>
      <c r="Z164" s="412"/>
      <c r="AA164" s="414"/>
      <c r="AB164" s="411"/>
      <c r="AC164" s="411"/>
      <c r="AD164" s="412"/>
      <c r="AE164" s="414"/>
      <c r="AF164" s="411"/>
      <c r="AG164" s="411"/>
      <c r="AH164" s="412"/>
      <c r="AI164" s="414"/>
      <c r="AJ164" s="411"/>
      <c r="AK164" s="415"/>
      <c r="AL164" s="411"/>
      <c r="AM164" s="412"/>
      <c r="AN164" s="414"/>
      <c r="AO164" s="411"/>
      <c r="AP164" s="411"/>
      <c r="AQ164" s="412"/>
      <c r="AR164" s="414"/>
      <c r="AS164" s="411"/>
      <c r="AT164" s="411"/>
      <c r="AU164" s="411"/>
      <c r="AV164" s="412"/>
      <c r="AW164" s="414"/>
      <c r="AX164" s="411"/>
      <c r="AY164" s="411"/>
      <c r="AZ164" s="412"/>
      <c r="BA164" s="414"/>
      <c r="BB164" s="411"/>
      <c r="BC164" s="411"/>
      <c r="BD164" s="412"/>
      <c r="BE164" s="414"/>
      <c r="BF164" s="416"/>
      <c r="BG164" s="416"/>
      <c r="BH164" s="411"/>
      <c r="BI164" s="412"/>
      <c r="BJ164" s="413"/>
      <c r="BK164" s="415"/>
      <c r="BL164" s="411"/>
      <c r="BM164" s="416"/>
      <c r="BN164" s="414"/>
      <c r="BO164" s="411"/>
      <c r="BP164" s="411"/>
      <c r="BQ164" s="412"/>
      <c r="BR164" s="413"/>
      <c r="BS164" s="411"/>
      <c r="BT164" s="411"/>
      <c r="BU164" s="411"/>
      <c r="BV164" s="416"/>
      <c r="BW164" s="414"/>
      <c r="BX164" s="411"/>
      <c r="BY164" s="411"/>
      <c r="BZ164" s="412"/>
      <c r="CA164" s="413"/>
      <c r="CB164" s="411"/>
      <c r="CC164" s="411"/>
      <c r="CD164" s="412"/>
      <c r="CE164" s="417"/>
      <c r="CF164" s="413"/>
      <c r="CG164" s="418"/>
      <c r="CH164" s="418"/>
      <c r="CI164" s="419"/>
      <c r="CJ164" s="414"/>
      <c r="CK164" s="418"/>
      <c r="CL164" s="418"/>
      <c r="CM164" s="420"/>
      <c r="CR164" s="394"/>
      <c r="CV164" s="395"/>
      <c r="CW164" s="394"/>
      <c r="CZ164" s="403"/>
      <c r="DA164" s="394"/>
      <c r="DE164" s="394"/>
      <c r="DJ164" s="394"/>
      <c r="DK164" s="395"/>
      <c r="DM164" s="403"/>
      <c r="DN164" s="394"/>
      <c r="DS164" s="394"/>
      <c r="EA164" s="394"/>
      <c r="EE164" s="395"/>
      <c r="EF164" s="394"/>
      <c r="EJ164" s="394"/>
      <c r="EN164" s="394"/>
      <c r="ER164" s="403"/>
      <c r="EV164" s="395"/>
      <c r="EW164" s="394"/>
      <c r="EZ164" s="403"/>
      <c r="FF164" s="394"/>
      <c r="FI164" s="403"/>
      <c r="FK164" s="395"/>
      <c r="FN164" s="394"/>
      <c r="FR164" s="403"/>
      <c r="FW164" s="394"/>
      <c r="FZ164" s="403"/>
      <c r="GA164" s="394"/>
      <c r="GE164" s="427"/>
      <c r="GJ164" s="394"/>
      <c r="GM164" s="403"/>
      <c r="GS164" s="394"/>
      <c r="GV164" s="403"/>
      <c r="HA164" s="394"/>
      <c r="HE164" s="403"/>
      <c r="HJ164" s="394"/>
      <c r="HM164" s="403"/>
      <c r="HS164" s="394"/>
      <c r="HV164" s="403"/>
      <c r="IA164" s="394"/>
      <c r="IF164" s="394"/>
      <c r="II164" s="403"/>
      <c r="IN164" s="394"/>
      <c r="IR164" s="403"/>
      <c r="IW164" s="394"/>
      <c r="IZ164" s="403"/>
      <c r="JF164" s="394"/>
      <c r="JI164" s="403"/>
      <c r="JN164" s="394"/>
      <c r="JR164" s="403"/>
      <c r="JW164" s="394"/>
      <c r="JZ164" s="403"/>
    </row>
    <row r="165" spans="2:286" ht="19.5">
      <c r="B165" s="404"/>
      <c r="C165" s="572" t="s">
        <v>1471</v>
      </c>
      <c r="D165" s="409"/>
      <c r="E165" s="410"/>
      <c r="F165" s="411"/>
      <c r="G165" s="411"/>
      <c r="H165" s="411"/>
      <c r="I165" s="412"/>
      <c r="J165" s="413"/>
      <c r="K165" s="411"/>
      <c r="L165" s="411"/>
      <c r="M165" s="412"/>
      <c r="N165" s="414"/>
      <c r="O165" s="411"/>
      <c r="P165" s="411"/>
      <c r="Q165" s="412"/>
      <c r="R165" s="414"/>
      <c r="S165" s="411"/>
      <c r="T165" s="411"/>
      <c r="U165" s="412"/>
      <c r="V165" s="410"/>
      <c r="W165" s="411"/>
      <c r="X165" s="411"/>
      <c r="Y165" s="411"/>
      <c r="Z165" s="412"/>
      <c r="AA165" s="414"/>
      <c r="AB165" s="411"/>
      <c r="AC165" s="411"/>
      <c r="AD165" s="412"/>
      <c r="AE165" s="414"/>
      <c r="AF165" s="411"/>
      <c r="AG165" s="411"/>
      <c r="AH165" s="412"/>
      <c r="AI165" s="414"/>
      <c r="AJ165" s="411"/>
      <c r="AK165" s="415"/>
      <c r="AL165" s="411"/>
      <c r="AM165" s="412"/>
      <c r="AN165" s="414"/>
      <c r="AO165" s="411"/>
      <c r="AP165" s="411"/>
      <c r="AQ165" s="412"/>
      <c r="AR165" s="414"/>
      <c r="AS165" s="411"/>
      <c r="AT165" s="411"/>
      <c r="AU165" s="411"/>
      <c r="AV165" s="412"/>
      <c r="AW165" s="414"/>
      <c r="AX165" s="411"/>
      <c r="AY165" s="411"/>
      <c r="AZ165" s="412"/>
      <c r="BA165" s="414"/>
      <c r="BB165" s="411"/>
      <c r="BC165" s="411"/>
      <c r="BD165" s="412"/>
      <c r="BE165" s="414"/>
      <c r="BF165" s="416"/>
      <c r="BG165" s="416"/>
      <c r="BH165" s="411"/>
      <c r="BI165" s="412"/>
      <c r="BJ165" s="413"/>
      <c r="BK165" s="415"/>
      <c r="BL165" s="411"/>
      <c r="BM165" s="416"/>
      <c r="BN165" s="414"/>
      <c r="BO165" s="411"/>
      <c r="BP165" s="411"/>
      <c r="BQ165" s="412"/>
      <c r="BR165" s="413"/>
      <c r="BS165" s="411"/>
      <c r="BT165" s="411"/>
      <c r="BU165" s="411"/>
      <c r="BV165" s="416"/>
      <c r="BW165" s="414"/>
      <c r="BX165" s="411"/>
      <c r="BY165" s="411"/>
      <c r="BZ165" s="412"/>
      <c r="CA165" s="413"/>
      <c r="CB165" s="411"/>
      <c r="CC165" s="411"/>
      <c r="CD165" s="412"/>
      <c r="CE165" s="417"/>
      <c r="CF165" s="413"/>
      <c r="CG165" s="418"/>
      <c r="CH165" s="418"/>
      <c r="CI165" s="419"/>
      <c r="CJ165" s="414"/>
      <c r="CK165" s="418"/>
      <c r="CL165" s="418"/>
      <c r="CM165" s="420"/>
      <c r="CR165" s="394"/>
      <c r="CV165" s="395"/>
      <c r="CW165" s="394"/>
      <c r="CZ165" s="403"/>
      <c r="DA165" s="394"/>
      <c r="DE165" s="394"/>
      <c r="DJ165" s="394"/>
      <c r="DK165" s="395"/>
      <c r="DM165" s="403"/>
      <c r="DN165" s="394"/>
      <c r="DS165" s="394"/>
      <c r="EA165" s="394"/>
      <c r="EE165" s="395"/>
      <c r="EF165" s="394"/>
      <c r="EJ165" s="394"/>
      <c r="EN165" s="394"/>
      <c r="ER165" s="403"/>
      <c r="EV165" s="395"/>
      <c r="EW165" s="394"/>
      <c r="EZ165" s="403"/>
      <c r="FF165" s="394"/>
      <c r="FI165" s="403"/>
      <c r="FK165" s="395"/>
      <c r="FN165" s="394"/>
      <c r="FR165" s="403"/>
      <c r="FW165" s="394"/>
      <c r="FZ165" s="403"/>
      <c r="GA165" s="394"/>
      <c r="GE165" s="427"/>
      <c r="GJ165" s="394"/>
      <c r="GM165" s="403"/>
      <c r="GS165" s="394"/>
      <c r="GV165" s="403"/>
      <c r="HA165" s="394"/>
      <c r="HE165" s="403"/>
      <c r="HJ165" s="394"/>
      <c r="HM165" s="403"/>
      <c r="HS165" s="394"/>
      <c r="HV165" s="403"/>
      <c r="IA165" s="394"/>
      <c r="IF165" s="394"/>
      <c r="II165" s="403"/>
      <c r="IN165" s="394"/>
      <c r="IR165" s="403"/>
      <c r="IW165" s="394"/>
      <c r="IZ165" s="403"/>
      <c r="JF165" s="394"/>
      <c r="JI165" s="403"/>
      <c r="JN165" s="394"/>
      <c r="JR165" s="403"/>
      <c r="JW165" s="394"/>
      <c r="JZ165" s="403"/>
    </row>
    <row r="166" spans="2:286" ht="19.5">
      <c r="B166" s="404"/>
      <c r="C166" s="572" t="s">
        <v>1467</v>
      </c>
      <c r="D166" s="409"/>
      <c r="E166" s="410"/>
      <c r="F166" s="411"/>
      <c r="G166" s="411"/>
      <c r="H166" s="411"/>
      <c r="I166" s="412"/>
      <c r="J166" s="413"/>
      <c r="K166" s="411"/>
      <c r="L166" s="411"/>
      <c r="M166" s="412"/>
      <c r="N166" s="414"/>
      <c r="O166" s="411"/>
      <c r="P166" s="411"/>
      <c r="Q166" s="412"/>
      <c r="R166" s="414"/>
      <c r="S166" s="411"/>
      <c r="T166" s="411"/>
      <c r="U166" s="412"/>
      <c r="V166" s="410"/>
      <c r="W166" s="411"/>
      <c r="X166" s="411"/>
      <c r="Y166" s="411"/>
      <c r="Z166" s="412"/>
      <c r="AA166" s="414"/>
      <c r="AB166" s="411"/>
      <c r="AC166" s="411"/>
      <c r="AD166" s="412"/>
      <c r="AE166" s="414"/>
      <c r="AF166" s="411"/>
      <c r="AG166" s="411"/>
      <c r="AH166" s="412"/>
      <c r="AI166" s="414"/>
      <c r="AJ166" s="411"/>
      <c r="AK166" s="415"/>
      <c r="AL166" s="411"/>
      <c r="AM166" s="412"/>
      <c r="AN166" s="414"/>
      <c r="AO166" s="411"/>
      <c r="AP166" s="411"/>
      <c r="AQ166" s="412"/>
      <c r="AR166" s="414"/>
      <c r="AS166" s="411"/>
      <c r="AT166" s="411"/>
      <c r="AU166" s="411"/>
      <c r="AV166" s="412"/>
      <c r="AW166" s="414"/>
      <c r="AX166" s="411"/>
      <c r="AY166" s="411"/>
      <c r="AZ166" s="412"/>
      <c r="BA166" s="414"/>
      <c r="BB166" s="411"/>
      <c r="BC166" s="411"/>
      <c r="BD166" s="412"/>
      <c r="BE166" s="414"/>
      <c r="BF166" s="416"/>
      <c r="BG166" s="416"/>
      <c r="BH166" s="411"/>
      <c r="BI166" s="412"/>
      <c r="BJ166" s="413"/>
      <c r="BK166" s="415"/>
      <c r="BL166" s="411"/>
      <c r="BM166" s="416"/>
      <c r="BN166" s="414"/>
      <c r="BO166" s="411"/>
      <c r="BP166" s="411"/>
      <c r="BQ166" s="412"/>
      <c r="BR166" s="413"/>
      <c r="BS166" s="411"/>
      <c r="BT166" s="411"/>
      <c r="BU166" s="411"/>
      <c r="BV166" s="416"/>
      <c r="BW166" s="414"/>
      <c r="BX166" s="411"/>
      <c r="BY166" s="411"/>
      <c r="BZ166" s="412"/>
      <c r="CA166" s="413"/>
      <c r="CB166" s="411"/>
      <c r="CC166" s="411"/>
      <c r="CD166" s="412"/>
      <c r="CE166" s="417"/>
      <c r="CF166" s="413"/>
      <c r="CG166" s="418"/>
      <c r="CH166" s="418"/>
      <c r="CI166" s="419"/>
      <c r="CJ166" s="414"/>
      <c r="CK166" s="418"/>
      <c r="CL166" s="418"/>
      <c r="CM166" s="420"/>
      <c r="CR166" s="394"/>
      <c r="CV166" s="395"/>
      <c r="CW166" s="394"/>
      <c r="CZ166" s="403"/>
      <c r="DA166" s="394"/>
      <c r="DE166" s="394"/>
      <c r="DJ166" s="394"/>
      <c r="DK166" s="395"/>
      <c r="DM166" s="403"/>
      <c r="DN166" s="394"/>
      <c r="DS166" s="394"/>
      <c r="EA166" s="394"/>
      <c r="EE166" s="395"/>
      <c r="EF166" s="394"/>
      <c r="EJ166" s="394"/>
      <c r="EN166" s="394"/>
      <c r="ER166" s="403"/>
      <c r="EV166" s="395"/>
      <c r="EW166" s="394"/>
      <c r="EZ166" s="403"/>
      <c r="FF166" s="394"/>
      <c r="FI166" s="403"/>
      <c r="FK166" s="395"/>
      <c r="FN166" s="394"/>
      <c r="FR166" s="403"/>
      <c r="FW166" s="394"/>
      <c r="FZ166" s="403"/>
      <c r="GA166" s="394"/>
      <c r="GE166" s="427"/>
      <c r="GJ166" s="394"/>
      <c r="GM166" s="403"/>
      <c r="GS166" s="394"/>
      <c r="GV166" s="403"/>
      <c r="HA166" s="394"/>
      <c r="HE166" s="403"/>
      <c r="HJ166" s="394"/>
      <c r="HM166" s="403"/>
      <c r="HS166" s="394"/>
      <c r="HV166" s="403"/>
      <c r="IA166" s="394"/>
      <c r="IF166" s="394"/>
      <c r="II166" s="403"/>
      <c r="IN166" s="394"/>
      <c r="IR166" s="403"/>
      <c r="IW166" s="394"/>
      <c r="IZ166" s="403"/>
      <c r="JF166" s="394"/>
      <c r="JI166" s="403"/>
      <c r="JN166" s="394"/>
      <c r="JR166" s="403"/>
      <c r="JW166" s="394"/>
      <c r="JZ166" s="403"/>
    </row>
    <row r="167" spans="2:286" ht="19.5">
      <c r="B167" s="404"/>
      <c r="C167" s="572" t="s">
        <v>1526</v>
      </c>
      <c r="D167" s="409"/>
      <c r="E167" s="410"/>
      <c r="F167" s="411"/>
      <c r="G167" s="411"/>
      <c r="H167" s="411"/>
      <c r="I167" s="412"/>
      <c r="J167" s="413"/>
      <c r="K167" s="411"/>
      <c r="L167" s="411"/>
      <c r="M167" s="412"/>
      <c r="N167" s="414"/>
      <c r="O167" s="411"/>
      <c r="P167" s="411"/>
      <c r="Q167" s="412"/>
      <c r="R167" s="414"/>
      <c r="S167" s="411"/>
      <c r="T167" s="411"/>
      <c r="U167" s="412"/>
      <c r="V167" s="410"/>
      <c r="W167" s="411"/>
      <c r="X167" s="411"/>
      <c r="Y167" s="411"/>
      <c r="Z167" s="412"/>
      <c r="AA167" s="414"/>
      <c r="AB167" s="411"/>
      <c r="AC167" s="411"/>
      <c r="AD167" s="412"/>
      <c r="AE167" s="414"/>
      <c r="AF167" s="411"/>
      <c r="AG167" s="411"/>
      <c r="AH167" s="412"/>
      <c r="AI167" s="414"/>
      <c r="AJ167" s="411"/>
      <c r="AK167" s="415"/>
      <c r="AL167" s="411"/>
      <c r="AM167" s="412"/>
      <c r="AN167" s="414"/>
      <c r="AO167" s="411"/>
      <c r="AP167" s="411"/>
      <c r="AQ167" s="412"/>
      <c r="AR167" s="414"/>
      <c r="AS167" s="411"/>
      <c r="AT167" s="411"/>
      <c r="AU167" s="411"/>
      <c r="AV167" s="412"/>
      <c r="AW167" s="414"/>
      <c r="AX167" s="411"/>
      <c r="AY167" s="411"/>
      <c r="AZ167" s="412"/>
      <c r="BA167" s="414"/>
      <c r="BB167" s="411"/>
      <c r="BC167" s="411"/>
      <c r="BD167" s="412"/>
      <c r="BE167" s="414"/>
      <c r="BF167" s="416"/>
      <c r="BG167" s="416"/>
      <c r="BH167" s="411"/>
      <c r="BI167" s="412"/>
      <c r="BJ167" s="413"/>
      <c r="BK167" s="415"/>
      <c r="BL167" s="411"/>
      <c r="BM167" s="416"/>
      <c r="BN167" s="414"/>
      <c r="BO167" s="411"/>
      <c r="BP167" s="411"/>
      <c r="BQ167" s="412"/>
      <c r="BR167" s="413"/>
      <c r="BS167" s="411"/>
      <c r="BT167" s="411"/>
      <c r="BU167" s="411"/>
      <c r="BV167" s="416"/>
      <c r="BW167" s="414"/>
      <c r="BX167" s="411"/>
      <c r="BY167" s="411"/>
      <c r="BZ167" s="412"/>
      <c r="CA167" s="413"/>
      <c r="CB167" s="411"/>
      <c r="CC167" s="411"/>
      <c r="CD167" s="412"/>
      <c r="CE167" s="417"/>
      <c r="CF167" s="413"/>
      <c r="CG167" s="418"/>
      <c r="CH167" s="418"/>
      <c r="CI167" s="419"/>
      <c r="CJ167" s="414"/>
      <c r="CK167" s="418"/>
      <c r="CL167" s="418"/>
      <c r="CM167" s="420"/>
      <c r="CR167" s="394"/>
      <c r="CV167" s="395"/>
      <c r="CW167" s="394"/>
      <c r="CZ167" s="403"/>
      <c r="DA167" s="394"/>
      <c r="DE167" s="394"/>
      <c r="DJ167" s="394"/>
      <c r="DK167" s="395"/>
      <c r="DM167" s="403"/>
      <c r="DN167" s="394"/>
      <c r="DS167" s="394"/>
      <c r="EA167" s="394"/>
      <c r="EE167" s="395"/>
      <c r="EF167" s="394"/>
      <c r="EJ167" s="394"/>
      <c r="EN167" s="394"/>
      <c r="ER167" s="403"/>
      <c r="EV167" s="395"/>
      <c r="EW167" s="394"/>
      <c r="EZ167" s="403"/>
      <c r="FF167" s="394"/>
      <c r="FI167" s="403"/>
      <c r="FK167" s="395"/>
      <c r="FN167" s="394"/>
      <c r="FR167" s="403"/>
      <c r="FW167" s="394"/>
      <c r="FZ167" s="403"/>
      <c r="GA167" s="394"/>
      <c r="GE167" s="427"/>
      <c r="GJ167" s="394"/>
      <c r="GM167" s="403"/>
      <c r="GS167" s="394"/>
      <c r="GV167" s="403"/>
      <c r="HA167" s="394"/>
      <c r="HE167" s="403"/>
      <c r="HJ167" s="394"/>
      <c r="HM167" s="403"/>
      <c r="HS167" s="394"/>
      <c r="HV167" s="403"/>
      <c r="IA167" s="394"/>
      <c r="IF167" s="394"/>
      <c r="II167" s="403"/>
      <c r="IN167" s="394"/>
      <c r="IR167" s="403"/>
      <c r="IW167" s="394"/>
      <c r="IZ167" s="403"/>
      <c r="JF167" s="394"/>
      <c r="JI167" s="403"/>
      <c r="JN167" s="394"/>
      <c r="JR167" s="403"/>
      <c r="JW167" s="394"/>
      <c r="JZ167" s="403"/>
    </row>
    <row r="168" spans="2:286" ht="19.5">
      <c r="B168" s="404"/>
      <c r="C168" s="572"/>
      <c r="D168" s="409"/>
      <c r="E168" s="410"/>
      <c r="F168" s="411"/>
      <c r="G168" s="411"/>
      <c r="H168" s="411"/>
      <c r="I168" s="412"/>
      <c r="J168" s="413"/>
      <c r="K168" s="411"/>
      <c r="L168" s="411"/>
      <c r="M168" s="412"/>
      <c r="N168" s="414"/>
      <c r="O168" s="411"/>
      <c r="P168" s="411"/>
      <c r="Q168" s="412"/>
      <c r="R168" s="414"/>
      <c r="S168" s="411"/>
      <c r="T168" s="411"/>
      <c r="U168" s="412"/>
      <c r="V168" s="410"/>
      <c r="W168" s="411"/>
      <c r="X168" s="411"/>
      <c r="Y168" s="411"/>
      <c r="Z168" s="412"/>
      <c r="AA168" s="414"/>
      <c r="AB168" s="411"/>
      <c r="AC168" s="411"/>
      <c r="AD168" s="412"/>
      <c r="AE168" s="414"/>
      <c r="AF168" s="411"/>
      <c r="AG168" s="411"/>
      <c r="AH168" s="412"/>
      <c r="AI168" s="414"/>
      <c r="AJ168" s="411"/>
      <c r="AK168" s="415"/>
      <c r="AL168" s="411"/>
      <c r="AM168" s="412"/>
      <c r="AN168" s="414"/>
      <c r="AO168" s="411"/>
      <c r="AP168" s="411"/>
      <c r="AQ168" s="412"/>
      <c r="AR168" s="414"/>
      <c r="AS168" s="411"/>
      <c r="AT168" s="411"/>
      <c r="AU168" s="411"/>
      <c r="AV168" s="412"/>
      <c r="AW168" s="414"/>
      <c r="AX168" s="411"/>
      <c r="AY168" s="411"/>
      <c r="AZ168" s="412"/>
      <c r="BA168" s="414"/>
      <c r="BB168" s="411"/>
      <c r="BC168" s="411"/>
      <c r="BD168" s="412"/>
      <c r="BE168" s="414"/>
      <c r="BF168" s="416"/>
      <c r="BG168" s="416"/>
      <c r="BH168" s="411"/>
      <c r="BI168" s="412"/>
      <c r="BJ168" s="413"/>
      <c r="BK168" s="415"/>
      <c r="BL168" s="411"/>
      <c r="BM168" s="416"/>
      <c r="BN168" s="414"/>
      <c r="BO168" s="411"/>
      <c r="BP168" s="411"/>
      <c r="BQ168" s="412"/>
      <c r="BR168" s="413"/>
      <c r="BS168" s="411"/>
      <c r="BT168" s="411"/>
      <c r="BU168" s="411"/>
      <c r="BV168" s="416"/>
      <c r="BW168" s="414"/>
      <c r="BX168" s="411"/>
      <c r="BY168" s="411"/>
      <c r="BZ168" s="412"/>
      <c r="CA168" s="413"/>
      <c r="CB168" s="411"/>
      <c r="CC168" s="411"/>
      <c r="CD168" s="412"/>
      <c r="CE168" s="417"/>
      <c r="CF168" s="413"/>
      <c r="CG168" s="418"/>
      <c r="CH168" s="418"/>
      <c r="CI168" s="419"/>
      <c r="CJ168" s="414"/>
      <c r="CK168" s="418"/>
      <c r="CL168" s="418"/>
      <c r="CM168" s="420"/>
      <c r="CR168" s="394"/>
      <c r="CV168" s="395"/>
      <c r="CW168" s="394"/>
      <c r="CZ168" s="403"/>
      <c r="DA168" s="394"/>
      <c r="DE168" s="394"/>
      <c r="DJ168" s="394"/>
      <c r="DK168" s="395"/>
      <c r="DM168" s="403"/>
      <c r="DN168" s="394"/>
      <c r="DS168" s="394"/>
      <c r="EA168" s="394"/>
      <c r="EE168" s="395"/>
      <c r="EF168" s="394"/>
      <c r="EJ168" s="394"/>
      <c r="EN168" s="394"/>
      <c r="ER168" s="403"/>
      <c r="EV168" s="395"/>
      <c r="EW168" s="394"/>
      <c r="EZ168" s="403"/>
      <c r="FF168" s="394"/>
      <c r="FI168" s="403"/>
      <c r="FK168" s="395"/>
      <c r="FN168" s="394"/>
      <c r="FR168" s="403"/>
      <c r="FW168" s="394"/>
      <c r="FZ168" s="403"/>
      <c r="GA168" s="394"/>
      <c r="GE168" s="427"/>
      <c r="GJ168" s="394"/>
      <c r="GM168" s="403"/>
      <c r="GS168" s="394"/>
      <c r="GV168" s="403"/>
      <c r="HA168" s="394"/>
      <c r="HE168" s="403"/>
      <c r="HJ168" s="394"/>
      <c r="HM168" s="403"/>
      <c r="HS168" s="394"/>
      <c r="HV168" s="403"/>
      <c r="IA168" s="394"/>
      <c r="IF168" s="394"/>
      <c r="II168" s="403"/>
      <c r="IN168" s="394"/>
      <c r="IR168" s="403"/>
      <c r="IW168" s="394"/>
      <c r="IZ168" s="403"/>
      <c r="JF168" s="394"/>
      <c r="JI168" s="403"/>
      <c r="JN168" s="394"/>
      <c r="JR168" s="403"/>
      <c r="JW168" s="394"/>
      <c r="JZ168" s="403"/>
    </row>
    <row r="169" spans="2:286" ht="19.5">
      <c r="B169" s="404"/>
      <c r="C169" s="572"/>
      <c r="D169" s="409"/>
      <c r="E169" s="410"/>
      <c r="F169" s="411"/>
      <c r="G169" s="411"/>
      <c r="H169" s="411"/>
      <c r="I169" s="412"/>
      <c r="J169" s="413"/>
      <c r="K169" s="411"/>
      <c r="L169" s="411"/>
      <c r="M169" s="412"/>
      <c r="N169" s="414"/>
      <c r="O169" s="411"/>
      <c r="P169" s="411"/>
      <c r="Q169" s="412"/>
      <c r="R169" s="414"/>
      <c r="S169" s="411"/>
      <c r="T169" s="411"/>
      <c r="U169" s="412"/>
      <c r="V169" s="410"/>
      <c r="W169" s="411"/>
      <c r="X169" s="411"/>
      <c r="Y169" s="411"/>
      <c r="Z169" s="412"/>
      <c r="AA169" s="414"/>
      <c r="AB169" s="411"/>
      <c r="AC169" s="411"/>
      <c r="AD169" s="412"/>
      <c r="AE169" s="414"/>
      <c r="AF169" s="411"/>
      <c r="AG169" s="411"/>
      <c r="AH169" s="412"/>
      <c r="AI169" s="414"/>
      <c r="AJ169" s="411"/>
      <c r="AK169" s="415"/>
      <c r="AL169" s="411"/>
      <c r="AM169" s="412"/>
      <c r="AN169" s="414"/>
      <c r="AO169" s="411"/>
      <c r="AP169" s="411"/>
      <c r="AQ169" s="412"/>
      <c r="AR169" s="414"/>
      <c r="AS169" s="411"/>
      <c r="AT169" s="411"/>
      <c r="AU169" s="411"/>
      <c r="AV169" s="412"/>
      <c r="AW169" s="414"/>
      <c r="AX169" s="411"/>
      <c r="AY169" s="411"/>
      <c r="AZ169" s="412"/>
      <c r="BA169" s="414"/>
      <c r="BB169" s="411"/>
      <c r="BC169" s="411"/>
      <c r="BD169" s="412"/>
      <c r="BE169" s="414"/>
      <c r="BF169" s="416"/>
      <c r="BG169" s="416"/>
      <c r="BH169" s="411"/>
      <c r="BI169" s="412"/>
      <c r="BJ169" s="413"/>
      <c r="BK169" s="415"/>
      <c r="BL169" s="411"/>
      <c r="BM169" s="416"/>
      <c r="BN169" s="414"/>
      <c r="BO169" s="411"/>
      <c r="BP169" s="411"/>
      <c r="BQ169" s="412"/>
      <c r="BR169" s="413"/>
      <c r="BS169" s="411"/>
      <c r="BT169" s="411"/>
      <c r="BU169" s="411"/>
      <c r="BV169" s="416"/>
      <c r="BW169" s="414"/>
      <c r="BX169" s="411"/>
      <c r="BY169" s="411"/>
      <c r="BZ169" s="412"/>
      <c r="CA169" s="413"/>
      <c r="CB169" s="411"/>
      <c r="CC169" s="411"/>
      <c r="CD169" s="412"/>
      <c r="CE169" s="417"/>
      <c r="CF169" s="413"/>
      <c r="CG169" s="418"/>
      <c r="CH169" s="418"/>
      <c r="CI169" s="419"/>
      <c r="CJ169" s="414"/>
      <c r="CK169" s="418"/>
      <c r="CL169" s="418"/>
      <c r="CM169" s="420"/>
      <c r="CR169" s="394"/>
      <c r="CV169" s="395"/>
      <c r="CW169" s="394"/>
      <c r="CZ169" s="403"/>
      <c r="DA169" s="394"/>
      <c r="DE169" s="394"/>
      <c r="DJ169" s="394"/>
      <c r="DK169" s="395"/>
      <c r="DM169" s="403"/>
      <c r="DN169" s="394"/>
      <c r="DS169" s="394"/>
      <c r="EA169" s="394"/>
      <c r="EE169" s="395"/>
      <c r="EF169" s="394"/>
      <c r="EJ169" s="394"/>
      <c r="EN169" s="394"/>
      <c r="ER169" s="403"/>
      <c r="EV169" s="395"/>
      <c r="EW169" s="394"/>
      <c r="EZ169" s="403"/>
      <c r="FF169" s="394"/>
      <c r="FI169" s="403"/>
      <c r="FK169" s="395"/>
      <c r="FN169" s="394"/>
      <c r="FR169" s="403"/>
      <c r="FW169" s="394"/>
      <c r="FZ169" s="403"/>
      <c r="GA169" s="394"/>
      <c r="GE169" s="427"/>
      <c r="GJ169" s="394"/>
      <c r="GM169" s="403"/>
      <c r="GS169" s="394"/>
      <c r="GV169" s="403"/>
      <c r="HA169" s="394"/>
      <c r="HE169" s="403"/>
      <c r="HJ169" s="394"/>
      <c r="HM169" s="403"/>
      <c r="HS169" s="394"/>
      <c r="HV169" s="403"/>
      <c r="IA169" s="394"/>
      <c r="IF169" s="394"/>
      <c r="II169" s="403"/>
      <c r="IN169" s="394"/>
      <c r="IR169" s="403"/>
      <c r="IW169" s="394"/>
      <c r="IZ169" s="403"/>
      <c r="JF169" s="394"/>
      <c r="JI169" s="403"/>
      <c r="JN169" s="394"/>
      <c r="JR169" s="403"/>
      <c r="JW169" s="394"/>
      <c r="JZ169" s="403"/>
    </row>
    <row r="170" spans="2:286" ht="19.5">
      <c r="B170" s="404"/>
      <c r="C170" s="572"/>
      <c r="D170" s="409"/>
      <c r="E170" s="410"/>
      <c r="F170" s="411"/>
      <c r="G170" s="411"/>
      <c r="H170" s="411"/>
      <c r="I170" s="412"/>
      <c r="J170" s="413"/>
      <c r="K170" s="411"/>
      <c r="L170" s="411"/>
      <c r="M170" s="412"/>
      <c r="N170" s="414"/>
      <c r="O170" s="411"/>
      <c r="P170" s="411"/>
      <c r="Q170" s="412"/>
      <c r="R170" s="414"/>
      <c r="S170" s="411"/>
      <c r="T170" s="411"/>
      <c r="U170" s="412"/>
      <c r="V170" s="410"/>
      <c r="W170" s="411"/>
      <c r="X170" s="411"/>
      <c r="Y170" s="411"/>
      <c r="Z170" s="412"/>
      <c r="AA170" s="414"/>
      <c r="AB170" s="411"/>
      <c r="AC170" s="411"/>
      <c r="AD170" s="412"/>
      <c r="AE170" s="414"/>
      <c r="AF170" s="411"/>
      <c r="AG170" s="411"/>
      <c r="AH170" s="412"/>
      <c r="AI170" s="414"/>
      <c r="AJ170" s="411"/>
      <c r="AK170" s="415"/>
      <c r="AL170" s="411"/>
      <c r="AM170" s="412"/>
      <c r="AN170" s="414"/>
      <c r="AO170" s="411"/>
      <c r="AP170" s="411"/>
      <c r="AQ170" s="412"/>
      <c r="AR170" s="414"/>
      <c r="AS170" s="411"/>
      <c r="AT170" s="411"/>
      <c r="AU170" s="411"/>
      <c r="AV170" s="412"/>
      <c r="AW170" s="414"/>
      <c r="AX170" s="411"/>
      <c r="AY170" s="411"/>
      <c r="AZ170" s="412"/>
      <c r="BA170" s="414"/>
      <c r="BB170" s="411"/>
      <c r="BC170" s="411"/>
      <c r="BD170" s="412"/>
      <c r="BE170" s="414"/>
      <c r="BF170" s="416"/>
      <c r="BG170" s="416"/>
      <c r="BH170" s="411"/>
      <c r="BI170" s="412"/>
      <c r="BJ170" s="413"/>
      <c r="BK170" s="415"/>
      <c r="BL170" s="411"/>
      <c r="BM170" s="416"/>
      <c r="BN170" s="414"/>
      <c r="BO170" s="411"/>
      <c r="BP170" s="411"/>
      <c r="BQ170" s="412"/>
      <c r="BR170" s="413"/>
      <c r="BS170" s="411"/>
      <c r="BT170" s="411"/>
      <c r="BU170" s="411"/>
      <c r="BV170" s="416"/>
      <c r="BW170" s="414"/>
      <c r="BX170" s="411"/>
      <c r="BY170" s="411"/>
      <c r="BZ170" s="412"/>
      <c r="CA170" s="413"/>
      <c r="CB170" s="411"/>
      <c r="CC170" s="411"/>
      <c r="CD170" s="412"/>
      <c r="CE170" s="417"/>
      <c r="CF170" s="413"/>
      <c r="CG170" s="418"/>
      <c r="CH170" s="418"/>
      <c r="CI170" s="419"/>
      <c r="CJ170" s="414"/>
      <c r="CK170" s="418"/>
      <c r="CL170" s="418"/>
      <c r="CM170" s="420"/>
      <c r="CR170" s="394"/>
      <c r="CV170" s="395"/>
      <c r="CW170" s="394"/>
      <c r="CZ170" s="403"/>
      <c r="DA170" s="394"/>
      <c r="DE170" s="394"/>
      <c r="DJ170" s="394"/>
      <c r="DK170" s="395"/>
      <c r="DM170" s="403"/>
      <c r="DN170" s="394"/>
      <c r="DS170" s="394"/>
      <c r="EA170" s="394"/>
      <c r="EE170" s="395"/>
      <c r="EF170" s="394"/>
      <c r="EJ170" s="394"/>
      <c r="EN170" s="394"/>
      <c r="ER170" s="403"/>
      <c r="EV170" s="395"/>
      <c r="EW170" s="394"/>
      <c r="EZ170" s="403"/>
      <c r="FE170" s="581"/>
      <c r="FF170" s="394"/>
      <c r="FI170" s="403"/>
      <c r="FK170" s="395"/>
      <c r="FN170" s="394"/>
      <c r="FR170" s="403"/>
      <c r="FW170" s="394"/>
      <c r="FZ170" s="403"/>
      <c r="GA170" s="394"/>
      <c r="GE170" s="427"/>
      <c r="GJ170" s="394"/>
      <c r="GM170" s="403"/>
      <c r="GS170" s="394"/>
      <c r="GV170" s="403"/>
      <c r="HA170" s="394"/>
      <c r="HE170" s="403"/>
      <c r="HJ170" s="394"/>
      <c r="HM170" s="403"/>
      <c r="HS170" s="394"/>
      <c r="HV170" s="403"/>
      <c r="IA170" s="394"/>
      <c r="IF170" s="394"/>
      <c r="II170" s="403"/>
      <c r="IN170" s="394"/>
      <c r="IR170" s="403"/>
      <c r="IW170" s="394"/>
      <c r="IZ170" s="403"/>
      <c r="JF170" s="394"/>
      <c r="JI170" s="403"/>
      <c r="JN170" s="394"/>
      <c r="JR170" s="403"/>
      <c r="JW170" s="394"/>
      <c r="JZ170" s="403"/>
    </row>
    <row r="171" spans="2:286" ht="20.25" thickBot="1">
      <c r="B171" s="404"/>
      <c r="C171" s="580"/>
      <c r="D171" s="478"/>
      <c r="E171" s="479"/>
      <c r="F171" s="480"/>
      <c r="G171" s="480"/>
      <c r="H171" s="480"/>
      <c r="I171" s="481"/>
      <c r="J171" s="482"/>
      <c r="K171" s="480"/>
      <c r="L171" s="480"/>
      <c r="M171" s="481"/>
      <c r="N171" s="483"/>
      <c r="O171" s="480"/>
      <c r="P171" s="480"/>
      <c r="Q171" s="481"/>
      <c r="R171" s="483"/>
      <c r="S171" s="480"/>
      <c r="T171" s="480"/>
      <c r="U171" s="481"/>
      <c r="V171" s="479"/>
      <c r="W171" s="480"/>
      <c r="X171" s="480"/>
      <c r="Y171" s="480"/>
      <c r="Z171" s="481"/>
      <c r="AA171" s="483"/>
      <c r="AB171" s="480"/>
      <c r="AC171" s="480"/>
      <c r="AD171" s="481"/>
      <c r="AE171" s="483"/>
      <c r="AF171" s="480"/>
      <c r="AG171" s="480"/>
      <c r="AH171" s="481"/>
      <c r="AI171" s="483"/>
      <c r="AJ171" s="480"/>
      <c r="AK171" s="484"/>
      <c r="AL171" s="480"/>
      <c r="AM171" s="481"/>
      <c r="AN171" s="483"/>
      <c r="AO171" s="480"/>
      <c r="AP171" s="480"/>
      <c r="AQ171" s="481"/>
      <c r="AR171" s="483"/>
      <c r="AS171" s="480"/>
      <c r="AT171" s="480"/>
      <c r="AU171" s="480"/>
      <c r="AV171" s="481"/>
      <c r="AW171" s="483"/>
      <c r="AX171" s="480"/>
      <c r="AY171" s="480"/>
      <c r="AZ171" s="481"/>
      <c r="BA171" s="483"/>
      <c r="BB171" s="480"/>
      <c r="BC171" s="480"/>
      <c r="BD171" s="481"/>
      <c r="BE171" s="483"/>
      <c r="BF171" s="485"/>
      <c r="BG171" s="485"/>
      <c r="BH171" s="480"/>
      <c r="BI171" s="481"/>
      <c r="BJ171" s="482"/>
      <c r="BK171" s="484"/>
      <c r="BL171" s="480"/>
      <c r="BM171" s="485"/>
      <c r="BN171" s="483"/>
      <c r="BO171" s="480"/>
      <c r="BP171" s="480"/>
      <c r="BQ171" s="481"/>
      <c r="BR171" s="482"/>
      <c r="BS171" s="480"/>
      <c r="BT171" s="480"/>
      <c r="BU171" s="480"/>
      <c r="BV171" s="485"/>
      <c r="BW171" s="483"/>
      <c r="BX171" s="480"/>
      <c r="BY171" s="480"/>
      <c r="BZ171" s="481"/>
      <c r="CA171" s="482"/>
      <c r="CB171" s="480"/>
      <c r="CC171" s="480"/>
      <c r="CD171" s="481"/>
      <c r="CE171" s="486"/>
      <c r="CF171" s="482"/>
      <c r="CG171" s="487"/>
      <c r="CH171" s="487"/>
      <c r="CI171" s="488"/>
      <c r="CJ171" s="483"/>
      <c r="CK171" s="487"/>
      <c r="CL171" s="487"/>
      <c r="CM171" s="490"/>
      <c r="CN171" s="460"/>
      <c r="CO171" s="460"/>
      <c r="CP171" s="460"/>
      <c r="CQ171" s="460"/>
      <c r="CR171" s="461"/>
      <c r="CS171" s="460"/>
      <c r="CT171" s="460"/>
      <c r="CU171" s="460"/>
      <c r="CV171" s="462"/>
      <c r="CW171" s="461"/>
      <c r="CX171" s="460"/>
      <c r="CY171" s="460"/>
      <c r="CZ171" s="463"/>
      <c r="DA171" s="461"/>
      <c r="DB171" s="460"/>
      <c r="DC171" s="460"/>
      <c r="DD171" s="460"/>
      <c r="DE171" s="461"/>
      <c r="DF171" s="460"/>
      <c r="DG171" s="460"/>
      <c r="DH171" s="460"/>
      <c r="DI171" s="460"/>
      <c r="DJ171" s="461"/>
      <c r="DK171" s="462"/>
      <c r="DL171" s="460"/>
      <c r="DM171" s="463"/>
      <c r="DN171" s="461"/>
      <c r="DO171" s="460"/>
      <c r="DP171" s="460"/>
      <c r="DQ171" s="460"/>
      <c r="DR171" s="460"/>
      <c r="DS171" s="461"/>
      <c r="DT171" s="460"/>
      <c r="DU171" s="460"/>
      <c r="DV171" s="460"/>
      <c r="DW171" s="460"/>
      <c r="DX171" s="460"/>
      <c r="DY171" s="460"/>
      <c r="DZ171" s="460"/>
      <c r="EA171" s="461"/>
      <c r="EB171" s="460"/>
      <c r="EC171" s="460"/>
      <c r="ED171" s="460"/>
      <c r="EE171" s="462"/>
      <c r="EF171" s="461"/>
      <c r="EG171" s="460"/>
      <c r="EH171" s="460"/>
      <c r="EI171" s="460"/>
      <c r="EJ171" s="461"/>
      <c r="EK171" s="460"/>
      <c r="EL171" s="460"/>
      <c r="EM171" s="460"/>
      <c r="EN171" s="461"/>
      <c r="EO171" s="460"/>
      <c r="EP171" s="460"/>
      <c r="EQ171" s="460"/>
      <c r="ER171" s="463"/>
      <c r="ES171" s="460"/>
      <c r="ET171" s="460"/>
      <c r="EU171" s="460"/>
      <c r="EV171" s="462"/>
      <c r="EW171" s="461"/>
      <c r="EX171" s="460"/>
      <c r="EY171" s="460"/>
      <c r="EZ171" s="463"/>
      <c r="FA171" s="460"/>
      <c r="FB171" s="460"/>
      <c r="FC171" s="460"/>
      <c r="FD171" s="460"/>
      <c r="FE171" s="460"/>
      <c r="FF171" s="461"/>
      <c r="FG171" s="460"/>
      <c r="FH171" s="460"/>
      <c r="FI171" s="463"/>
      <c r="FJ171" s="460"/>
      <c r="FK171" s="462"/>
      <c r="FL171" s="460"/>
      <c r="FM171" s="460"/>
      <c r="FN171" s="461"/>
      <c r="FO171" s="460"/>
      <c r="FP171" s="460"/>
      <c r="FQ171" s="460"/>
      <c r="FR171" s="463"/>
      <c r="FS171" s="460"/>
      <c r="FT171" s="460"/>
      <c r="FU171" s="460"/>
      <c r="FV171" s="460"/>
      <c r="FW171" s="461"/>
      <c r="FX171" s="460"/>
      <c r="FY171" s="460"/>
      <c r="FZ171" s="463"/>
      <c r="GA171" s="461"/>
      <c r="GB171" s="460"/>
      <c r="GC171" s="460"/>
      <c r="GD171" s="460"/>
      <c r="GE171" s="466"/>
      <c r="GF171" s="460"/>
      <c r="GG171" s="460"/>
      <c r="GH171" s="460"/>
      <c r="GI171" s="460"/>
      <c r="GJ171" s="461"/>
      <c r="GK171" s="460"/>
      <c r="GL171" s="460"/>
      <c r="GM171" s="463"/>
      <c r="GN171" s="460"/>
      <c r="GO171" s="460"/>
      <c r="GP171" s="460"/>
      <c r="GQ171" s="460"/>
      <c r="GR171" s="460"/>
      <c r="GS171" s="461"/>
      <c r="GT171" s="460"/>
      <c r="GU171" s="460"/>
      <c r="GV171" s="463"/>
      <c r="GW171" s="460"/>
      <c r="GX171" s="460"/>
      <c r="GY171" s="460"/>
      <c r="GZ171" s="460"/>
      <c r="HA171" s="461"/>
      <c r="HB171" s="460"/>
      <c r="HC171" s="460"/>
      <c r="HD171" s="460"/>
      <c r="HE171" s="463"/>
      <c r="HF171" s="460"/>
      <c r="HG171" s="460"/>
      <c r="HH171" s="460"/>
      <c r="HI171" s="460"/>
      <c r="HJ171" s="461"/>
      <c r="HK171" s="460"/>
      <c r="HL171" s="460"/>
      <c r="HM171" s="463"/>
      <c r="HN171" s="460"/>
      <c r="HO171" s="460"/>
      <c r="HP171" s="460"/>
      <c r="HQ171" s="460"/>
      <c r="HR171" s="460"/>
      <c r="HS171" s="461"/>
      <c r="HT171" s="460"/>
      <c r="HU171" s="460"/>
      <c r="HV171" s="463"/>
      <c r="HW171" s="460"/>
      <c r="HX171" s="460"/>
      <c r="HY171" s="460"/>
      <c r="HZ171" s="460"/>
      <c r="IA171" s="461"/>
      <c r="IB171" s="460"/>
      <c r="IC171" s="460"/>
      <c r="ID171" s="460"/>
      <c r="IE171" s="460"/>
      <c r="IF171" s="394"/>
      <c r="II171" s="403"/>
      <c r="IN171" s="394"/>
      <c r="IR171" s="403"/>
      <c r="IW171" s="394"/>
      <c r="IZ171" s="403"/>
      <c r="JF171" s="394"/>
      <c r="JI171" s="403"/>
      <c r="JN171" s="394"/>
      <c r="JR171" s="403"/>
      <c r="JW171" s="394"/>
      <c r="JZ171" s="403"/>
    </row>
    <row r="172" spans="2:286" ht="20.25" thickTop="1">
      <c r="B172" s="404"/>
      <c r="C172" s="572"/>
      <c r="D172" s="409"/>
      <c r="E172" s="410"/>
      <c r="F172" s="411"/>
      <c r="G172" s="411"/>
      <c r="H172" s="411"/>
      <c r="I172" s="412"/>
      <c r="J172" s="413"/>
      <c r="K172" s="411"/>
      <c r="L172" s="411"/>
      <c r="M172" s="412"/>
      <c r="N172" s="414"/>
      <c r="O172" s="411"/>
      <c r="P172" s="411"/>
      <c r="Q172" s="412"/>
      <c r="R172" s="414"/>
      <c r="S172" s="411"/>
      <c r="T172" s="411"/>
      <c r="U172" s="412"/>
      <c r="V172" s="410"/>
      <c r="W172" s="411"/>
      <c r="X172" s="411"/>
      <c r="Y172" s="411"/>
      <c r="Z172" s="412"/>
      <c r="AA172" s="414"/>
      <c r="AB172" s="411"/>
      <c r="AC172" s="411"/>
      <c r="AD172" s="412"/>
      <c r="AE172" s="414"/>
      <c r="AF172" s="411"/>
      <c r="AG172" s="411"/>
      <c r="AH172" s="412"/>
      <c r="AI172" s="414"/>
      <c r="AJ172" s="411"/>
      <c r="AK172" s="415"/>
      <c r="AL172" s="411"/>
      <c r="AM172" s="412"/>
      <c r="AN172" s="414"/>
      <c r="AO172" s="411"/>
      <c r="AP172" s="411"/>
      <c r="AQ172" s="412"/>
      <c r="AR172" s="414"/>
      <c r="AS172" s="411"/>
      <c r="AT172" s="411"/>
      <c r="AU172" s="411"/>
      <c r="AV172" s="412"/>
      <c r="AW172" s="414"/>
      <c r="AX172" s="411"/>
      <c r="AY172" s="411"/>
      <c r="AZ172" s="412"/>
      <c r="BA172" s="414"/>
      <c r="BB172" s="411"/>
      <c r="BC172" s="411"/>
      <c r="BD172" s="412"/>
      <c r="BE172" s="414"/>
      <c r="BF172" s="416"/>
      <c r="BG172" s="416"/>
      <c r="BH172" s="411"/>
      <c r="BI172" s="412"/>
      <c r="BJ172" s="413"/>
      <c r="BK172" s="415"/>
      <c r="BL172" s="411"/>
      <c r="BM172" s="416"/>
      <c r="BN172" s="414"/>
      <c r="BO172" s="411"/>
      <c r="BP172" s="411"/>
      <c r="BQ172" s="412"/>
      <c r="BR172" s="413"/>
      <c r="BS172" s="411"/>
      <c r="BT172" s="411"/>
      <c r="BU172" s="411"/>
      <c r="BV172" s="416"/>
      <c r="BW172" s="414"/>
      <c r="BX172" s="411"/>
      <c r="BY172" s="411"/>
      <c r="BZ172" s="412"/>
      <c r="CA172" s="413"/>
      <c r="CB172" s="411"/>
      <c r="CC172" s="411"/>
      <c r="CD172" s="412"/>
      <c r="CE172" s="417"/>
      <c r="CF172" s="413"/>
      <c r="CG172" s="418"/>
      <c r="CH172" s="418"/>
      <c r="CI172" s="419"/>
      <c r="CJ172" s="414"/>
      <c r="CK172" s="418"/>
      <c r="CL172" s="418"/>
      <c r="CM172" s="420"/>
      <c r="CR172" s="394"/>
      <c r="CV172" s="395"/>
      <c r="CW172" s="394"/>
      <c r="CZ172" s="403"/>
      <c r="DA172" s="394"/>
      <c r="DE172" s="394"/>
      <c r="DJ172" s="394"/>
      <c r="DK172" s="395"/>
      <c r="DL172" s="471"/>
      <c r="DM172" s="474"/>
      <c r="DN172" s="470"/>
      <c r="DO172" s="471"/>
      <c r="DP172" s="471"/>
      <c r="DQ172" s="471"/>
      <c r="DR172" s="471"/>
      <c r="DS172" s="470"/>
      <c r="DT172" s="471"/>
      <c r="DU172" s="471"/>
      <c r="DV172" s="471"/>
      <c r="DW172" s="471"/>
      <c r="DX172" s="471"/>
      <c r="DY172" s="471"/>
      <c r="DZ172" s="471"/>
      <c r="EA172" s="470"/>
      <c r="EB172" s="471"/>
      <c r="EC172" s="471"/>
      <c r="ED172" s="471"/>
      <c r="EE172" s="472"/>
      <c r="EF172" s="470"/>
      <c r="EG172" s="471"/>
      <c r="EH172" s="471"/>
      <c r="EI172" s="471"/>
      <c r="EJ172" s="470"/>
      <c r="EK172" s="471"/>
      <c r="EL172" s="471"/>
      <c r="EM172" s="471"/>
      <c r="EN172" s="470"/>
      <c r="EO172" s="471"/>
      <c r="EP172" s="471"/>
      <c r="EQ172" s="471"/>
      <c r="ER172" s="474"/>
      <c r="ES172" s="471"/>
      <c r="ET172" s="471"/>
      <c r="EU172" s="471"/>
      <c r="EV172" s="472"/>
      <c r="EW172" s="470"/>
      <c r="EX172" s="471"/>
      <c r="EY172" s="471"/>
      <c r="EZ172" s="474"/>
      <c r="FA172" s="471"/>
      <c r="FB172" s="471"/>
      <c r="FC172" s="471"/>
      <c r="FD172" s="471"/>
      <c r="FE172" s="471"/>
      <c r="FF172" s="470"/>
      <c r="FG172" s="471"/>
      <c r="FH172" s="471"/>
      <c r="FI172" s="474"/>
      <c r="FJ172" s="471"/>
      <c r="FK172" s="472"/>
      <c r="FL172" s="471"/>
      <c r="FM172" s="471"/>
      <c r="FN172" s="470"/>
      <c r="FO172" s="471"/>
      <c r="FP172" s="471"/>
      <c r="FQ172" s="471"/>
      <c r="FR172" s="474"/>
      <c r="FS172" s="471"/>
      <c r="FT172" s="471"/>
      <c r="FU172" s="471"/>
      <c r="FV172" s="471"/>
      <c r="FW172" s="470"/>
      <c r="FX172" s="471"/>
      <c r="FY172" s="471"/>
      <c r="FZ172" s="474"/>
      <c r="GA172" s="470"/>
      <c r="GB172" s="471"/>
      <c r="GC172" s="471"/>
      <c r="GD172" s="471"/>
      <c r="GE172" s="476"/>
      <c r="GF172" s="471"/>
      <c r="GG172" s="471"/>
      <c r="GH172" s="471"/>
      <c r="GI172" s="471"/>
      <c r="GJ172" s="470"/>
      <c r="GK172" s="471"/>
      <c r="GL172" s="471"/>
      <c r="GM172" s="474"/>
      <c r="GN172" s="471"/>
      <c r="GO172" s="471"/>
      <c r="GP172" s="471"/>
      <c r="GQ172" s="471"/>
      <c r="GR172" s="471"/>
      <c r="GS172" s="470"/>
      <c r="GT172" s="471"/>
      <c r="GU172" s="471"/>
      <c r="GV172" s="474"/>
      <c r="GW172" s="471"/>
      <c r="GX172" s="471"/>
      <c r="GY172" s="471"/>
      <c r="GZ172" s="471"/>
      <c r="HA172" s="470"/>
      <c r="HB172" s="471"/>
      <c r="HC172" s="471"/>
      <c r="HD172" s="471"/>
      <c r="HE172" s="474"/>
      <c r="HF172" s="471"/>
      <c r="HG172" s="471"/>
      <c r="HH172" s="471"/>
      <c r="HI172" s="471"/>
      <c r="HJ172" s="470"/>
      <c r="HK172" s="471"/>
      <c r="HL172" s="471"/>
      <c r="HM172" s="474"/>
      <c r="HN172" s="471"/>
      <c r="HO172" s="471"/>
      <c r="HP172" s="471"/>
      <c r="HQ172" s="471"/>
      <c r="HR172" s="471"/>
      <c r="HS172" s="470"/>
      <c r="HT172" s="471"/>
      <c r="HU172" s="471"/>
      <c r="HV172" s="474"/>
      <c r="HW172" s="471"/>
      <c r="HX172" s="471"/>
      <c r="HY172" s="471"/>
      <c r="HZ172" s="471"/>
      <c r="IA172" s="470"/>
      <c r="IB172" s="471"/>
      <c r="IC172" s="471"/>
      <c r="ID172" s="471"/>
      <c r="IE172" s="471"/>
      <c r="IF172" s="394"/>
      <c r="II172" s="403"/>
      <c r="IN172" s="394"/>
      <c r="IR172" s="403"/>
      <c r="IW172" s="394"/>
      <c r="IZ172" s="403"/>
      <c r="JF172" s="394"/>
      <c r="JI172" s="403"/>
      <c r="JN172" s="394"/>
      <c r="JR172" s="403"/>
      <c r="JW172" s="394"/>
      <c r="JZ172" s="403"/>
    </row>
    <row r="173" spans="2:286" ht="19.5">
      <c r="B173" s="404"/>
      <c r="C173" s="572"/>
      <c r="D173" s="409"/>
      <c r="E173" s="410"/>
      <c r="F173" s="411"/>
      <c r="G173" s="411"/>
      <c r="H173" s="411"/>
      <c r="I173" s="412"/>
      <c r="J173" s="413"/>
      <c r="K173" s="411"/>
      <c r="L173" s="411"/>
      <c r="M173" s="412"/>
      <c r="N173" s="414"/>
      <c r="O173" s="411"/>
      <c r="P173" s="411"/>
      <c r="Q173" s="412"/>
      <c r="R173" s="414"/>
      <c r="S173" s="411"/>
      <c r="T173" s="411"/>
      <c r="U173" s="412"/>
      <c r="V173" s="410"/>
      <c r="W173" s="411"/>
      <c r="X173" s="411"/>
      <c r="Y173" s="411"/>
      <c r="Z173" s="412"/>
      <c r="AA173" s="414"/>
      <c r="AB173" s="411"/>
      <c r="AC173" s="411"/>
      <c r="AD173" s="412"/>
      <c r="AE173" s="414"/>
      <c r="AF173" s="411"/>
      <c r="AG173" s="411"/>
      <c r="AH173" s="412"/>
      <c r="AI173" s="414"/>
      <c r="AJ173" s="411"/>
      <c r="AK173" s="415"/>
      <c r="AL173" s="411"/>
      <c r="AM173" s="412"/>
      <c r="AN173" s="414"/>
      <c r="AO173" s="411"/>
      <c r="AP173" s="411"/>
      <c r="AQ173" s="412"/>
      <c r="AR173" s="414"/>
      <c r="AS173" s="411"/>
      <c r="AT173" s="411"/>
      <c r="AU173" s="411"/>
      <c r="AV173" s="412"/>
      <c r="AW173" s="414"/>
      <c r="AX173" s="411"/>
      <c r="AY173" s="411"/>
      <c r="AZ173" s="412"/>
      <c r="BA173" s="414"/>
      <c r="BB173" s="411"/>
      <c r="BC173" s="411"/>
      <c r="BD173" s="412"/>
      <c r="BE173" s="414"/>
      <c r="BF173" s="416"/>
      <c r="BG173" s="416"/>
      <c r="BH173" s="411"/>
      <c r="BI173" s="412"/>
      <c r="BJ173" s="413"/>
      <c r="BK173" s="415"/>
      <c r="BL173" s="411"/>
      <c r="BM173" s="416"/>
      <c r="BN173" s="414"/>
      <c r="BO173" s="411"/>
      <c r="BP173" s="411"/>
      <c r="BQ173" s="412"/>
      <c r="BR173" s="413"/>
      <c r="BS173" s="411"/>
      <c r="BT173" s="411"/>
      <c r="BU173" s="411"/>
      <c r="BV173" s="416"/>
      <c r="BW173" s="414"/>
      <c r="BX173" s="411"/>
      <c r="BY173" s="411"/>
      <c r="BZ173" s="412"/>
      <c r="CA173" s="413"/>
      <c r="CB173" s="411"/>
      <c r="CC173" s="411"/>
      <c r="CD173" s="412"/>
      <c r="CE173" s="417"/>
      <c r="CF173" s="413"/>
      <c r="CG173" s="418"/>
      <c r="CH173" s="418"/>
      <c r="CI173" s="419"/>
      <c r="CJ173" s="414"/>
      <c r="CK173" s="418"/>
      <c r="CL173" s="418"/>
      <c r="CM173" s="420"/>
      <c r="CR173" s="394"/>
      <c r="CV173" s="395"/>
      <c r="CW173" s="394"/>
      <c r="CZ173" s="403"/>
      <c r="DA173" s="394"/>
      <c r="DE173" s="394"/>
      <c r="DJ173" s="394"/>
      <c r="DK173" s="395"/>
      <c r="DM173" s="403"/>
      <c r="DN173" s="394"/>
      <c r="DS173" s="394"/>
      <c r="EA173" s="394"/>
      <c r="EE173" s="395"/>
      <c r="EF173" s="394"/>
      <c r="EJ173" s="394"/>
      <c r="EN173" s="394"/>
      <c r="ER173" s="403"/>
      <c r="EV173" s="395"/>
      <c r="EW173" s="394"/>
      <c r="EZ173" s="403"/>
      <c r="FF173" s="394"/>
      <c r="FI173" s="403"/>
      <c r="FK173" s="395"/>
      <c r="FN173" s="394"/>
      <c r="FR173" s="403"/>
      <c r="FW173" s="394"/>
      <c r="FZ173" s="403"/>
      <c r="GA173" s="394"/>
      <c r="GE173" s="427"/>
      <c r="GJ173" s="394"/>
      <c r="GM173" s="403"/>
      <c r="GS173" s="394"/>
      <c r="GV173" s="403"/>
      <c r="HA173" s="394"/>
      <c r="HE173" s="403"/>
      <c r="HJ173" s="394"/>
      <c r="HM173" s="403"/>
      <c r="HS173" s="394"/>
      <c r="HV173" s="403"/>
      <c r="IA173" s="394"/>
      <c r="IF173" s="394"/>
      <c r="II173" s="403"/>
      <c r="IN173" s="394"/>
      <c r="IR173" s="403"/>
      <c r="IW173" s="394"/>
      <c r="IZ173" s="403"/>
      <c r="JF173" s="394"/>
      <c r="JI173" s="403"/>
      <c r="JN173" s="394"/>
      <c r="JR173" s="403"/>
      <c r="JW173" s="394"/>
      <c r="JZ173" s="403"/>
    </row>
    <row r="174" spans="2:286" ht="19.5">
      <c r="B174" s="404"/>
      <c r="C174" s="572" t="s">
        <v>1500</v>
      </c>
      <c r="D174" s="409" t="s">
        <v>1506</v>
      </c>
      <c r="E174" s="410"/>
      <c r="F174" s="411"/>
      <c r="G174" s="411"/>
      <c r="H174" s="411"/>
      <c r="I174" s="412"/>
      <c r="J174" s="413"/>
      <c r="K174" s="411"/>
      <c r="L174" s="411"/>
      <c r="M174" s="412"/>
      <c r="N174" s="414"/>
      <c r="O174" s="411"/>
      <c r="P174" s="411"/>
      <c r="Q174" s="412"/>
      <c r="R174" s="414"/>
      <c r="S174" s="411"/>
      <c r="T174" s="411"/>
      <c r="U174" s="412"/>
      <c r="V174" s="410"/>
      <c r="W174" s="411"/>
      <c r="X174" s="411"/>
      <c r="Y174" s="411"/>
      <c r="Z174" s="412"/>
      <c r="AA174" s="414"/>
      <c r="AB174" s="411"/>
      <c r="AC174" s="411"/>
      <c r="AD174" s="412"/>
      <c r="AE174" s="414"/>
      <c r="AF174" s="411"/>
      <c r="AG174" s="411"/>
      <c r="AH174" s="412"/>
      <c r="AI174" s="414"/>
      <c r="AJ174" s="411"/>
      <c r="AK174" s="415"/>
      <c r="AL174" s="411"/>
      <c r="AM174" s="412"/>
      <c r="AN174" s="414"/>
      <c r="AO174" s="411"/>
      <c r="AP174" s="411"/>
      <c r="AQ174" s="412"/>
      <c r="AR174" s="414"/>
      <c r="AS174" s="411"/>
      <c r="AT174" s="411"/>
      <c r="AU174" s="411"/>
      <c r="AV174" s="412"/>
      <c r="AW174" s="414"/>
      <c r="AX174" s="411"/>
      <c r="AY174" s="411"/>
      <c r="AZ174" s="412"/>
      <c r="BA174" s="414"/>
      <c r="BB174" s="411"/>
      <c r="BC174" s="411"/>
      <c r="BD174" s="412"/>
      <c r="BE174" s="414"/>
      <c r="BF174" s="416"/>
      <c r="BG174" s="416"/>
      <c r="BH174" s="411"/>
      <c r="BI174" s="412"/>
      <c r="BJ174" s="413"/>
      <c r="BK174" s="415"/>
      <c r="BL174" s="411"/>
      <c r="BM174" s="416"/>
      <c r="BN174" s="414"/>
      <c r="BO174" s="411"/>
      <c r="BP174" s="411"/>
      <c r="BQ174" s="412"/>
      <c r="BR174" s="413"/>
      <c r="BS174" s="411"/>
      <c r="BT174" s="411"/>
      <c r="BU174" s="411"/>
      <c r="BV174" s="416"/>
      <c r="BW174" s="414"/>
      <c r="BX174" s="411"/>
      <c r="BY174" s="411"/>
      <c r="BZ174" s="412"/>
      <c r="CA174" s="413"/>
      <c r="CB174" s="411"/>
      <c r="CC174" s="411"/>
      <c r="CD174" s="412"/>
      <c r="CE174" s="417"/>
      <c r="CF174" s="413"/>
      <c r="CG174" s="418"/>
      <c r="CH174" s="418"/>
      <c r="CI174" s="419"/>
      <c r="CJ174" s="414"/>
      <c r="CK174" s="418"/>
      <c r="CL174" s="418"/>
      <c r="CM174" s="420"/>
      <c r="CR174" s="394"/>
      <c r="CV174" s="395"/>
      <c r="CW174" s="394"/>
      <c r="CZ174" s="403"/>
      <c r="DA174" s="394"/>
      <c r="DE174" s="394"/>
      <c r="DJ174" s="394"/>
      <c r="DK174" s="395"/>
      <c r="DM174" s="403"/>
      <c r="DN174" s="394"/>
      <c r="DS174" s="394"/>
      <c r="EA174" s="394"/>
      <c r="EE174" s="395"/>
      <c r="EF174" s="394"/>
      <c r="EJ174" s="394"/>
      <c r="EN174" s="394"/>
      <c r="ER174" s="403"/>
      <c r="EV174" s="395"/>
      <c r="EW174" s="394"/>
      <c r="EZ174" s="403"/>
      <c r="FF174" s="394"/>
      <c r="FI174" s="403"/>
      <c r="FK174" s="395"/>
      <c r="FN174" s="394"/>
      <c r="FR174" s="403"/>
      <c r="FW174" s="394"/>
      <c r="FZ174" s="403"/>
      <c r="GA174" s="394"/>
      <c r="GE174" s="427"/>
      <c r="GJ174" s="394"/>
      <c r="GM174" s="403"/>
      <c r="GS174" s="394"/>
      <c r="GV174" s="403"/>
      <c r="HA174" s="394"/>
      <c r="HE174" s="403"/>
      <c r="HJ174" s="394"/>
      <c r="HM174" s="403"/>
      <c r="HS174" s="394"/>
      <c r="HV174" s="403"/>
      <c r="IA174" s="394"/>
      <c r="IF174" s="394"/>
      <c r="II174" s="403"/>
      <c r="IN174" s="394"/>
      <c r="IR174" s="403"/>
      <c r="IW174" s="394"/>
      <c r="IZ174" s="403"/>
      <c r="JF174" s="394"/>
      <c r="JI174" s="403"/>
      <c r="JN174" s="394"/>
      <c r="JR174" s="403"/>
      <c r="JW174" s="394"/>
      <c r="JZ174" s="403"/>
    </row>
    <row r="175" spans="2:286" ht="19.5">
      <c r="B175" s="404"/>
      <c r="C175" s="572" t="s">
        <v>1527</v>
      </c>
      <c r="D175" s="409" t="s">
        <v>1512</v>
      </c>
      <c r="E175" s="410"/>
      <c r="F175" s="411"/>
      <c r="G175" s="411"/>
      <c r="H175" s="411"/>
      <c r="I175" s="412"/>
      <c r="J175" s="413"/>
      <c r="K175" s="411"/>
      <c r="L175" s="411"/>
      <c r="M175" s="412"/>
      <c r="N175" s="414"/>
      <c r="O175" s="411"/>
      <c r="P175" s="411"/>
      <c r="Q175" s="412"/>
      <c r="R175" s="414"/>
      <c r="S175" s="411"/>
      <c r="T175" s="411"/>
      <c r="U175" s="412"/>
      <c r="V175" s="410"/>
      <c r="W175" s="411"/>
      <c r="X175" s="411"/>
      <c r="Y175" s="411"/>
      <c r="Z175" s="412"/>
      <c r="AA175" s="414"/>
      <c r="AB175" s="411"/>
      <c r="AC175" s="411"/>
      <c r="AD175" s="412"/>
      <c r="AE175" s="414"/>
      <c r="AF175" s="411"/>
      <c r="AG175" s="411"/>
      <c r="AH175" s="412"/>
      <c r="AI175" s="414"/>
      <c r="AJ175" s="411"/>
      <c r="AK175" s="415"/>
      <c r="AL175" s="411"/>
      <c r="AM175" s="412"/>
      <c r="AN175" s="414"/>
      <c r="AO175" s="411"/>
      <c r="AP175" s="411"/>
      <c r="AQ175" s="412"/>
      <c r="AR175" s="414"/>
      <c r="AS175" s="411"/>
      <c r="AT175" s="411"/>
      <c r="AU175" s="411"/>
      <c r="AV175" s="412"/>
      <c r="AW175" s="414"/>
      <c r="AX175" s="411"/>
      <c r="AY175" s="411"/>
      <c r="AZ175" s="412"/>
      <c r="BA175" s="414"/>
      <c r="BB175" s="411"/>
      <c r="BC175" s="411"/>
      <c r="BD175" s="412"/>
      <c r="BE175" s="414"/>
      <c r="BF175" s="416"/>
      <c r="BG175" s="416"/>
      <c r="BH175" s="411"/>
      <c r="BI175" s="412"/>
      <c r="BJ175" s="413"/>
      <c r="BK175" s="415"/>
      <c r="BL175" s="411"/>
      <c r="BM175" s="416"/>
      <c r="BN175" s="414"/>
      <c r="BO175" s="411"/>
      <c r="BP175" s="411"/>
      <c r="BQ175" s="412"/>
      <c r="BR175" s="413"/>
      <c r="BS175" s="411"/>
      <c r="BT175" s="411"/>
      <c r="BU175" s="411"/>
      <c r="BV175" s="416"/>
      <c r="BW175" s="414"/>
      <c r="BX175" s="411"/>
      <c r="BY175" s="411"/>
      <c r="BZ175" s="412"/>
      <c r="CA175" s="413"/>
      <c r="CB175" s="411"/>
      <c r="CC175" s="411"/>
      <c r="CD175" s="412"/>
      <c r="CE175" s="417"/>
      <c r="CF175" s="413"/>
      <c r="CG175" s="418"/>
      <c r="CH175" s="418"/>
      <c r="CI175" s="419"/>
      <c r="CJ175" s="414"/>
      <c r="CK175" s="418"/>
      <c r="CL175" s="418"/>
      <c r="CM175" s="420"/>
      <c r="CR175" s="394"/>
      <c r="CV175" s="395"/>
      <c r="CW175" s="394"/>
      <c r="CZ175" s="403"/>
      <c r="DA175" s="394"/>
      <c r="DE175" s="394"/>
      <c r="DJ175" s="394"/>
      <c r="DK175" s="395"/>
      <c r="DM175" s="403"/>
      <c r="DN175" s="394"/>
      <c r="DS175" s="394"/>
      <c r="EA175" s="394"/>
      <c r="EE175" s="395"/>
      <c r="EF175" s="394"/>
      <c r="EJ175" s="394"/>
      <c r="EN175" s="394"/>
      <c r="ER175" s="403"/>
      <c r="EV175" s="395"/>
      <c r="EW175" s="394"/>
      <c r="EZ175" s="403"/>
      <c r="FF175" s="394"/>
      <c r="FI175" s="403"/>
      <c r="FK175" s="395"/>
      <c r="FN175" s="394"/>
      <c r="FR175" s="403"/>
      <c r="FW175" s="394"/>
      <c r="FZ175" s="403"/>
      <c r="GA175" s="394"/>
      <c r="GE175" s="427"/>
      <c r="GJ175" s="394"/>
      <c r="GM175" s="403"/>
      <c r="GS175" s="394"/>
      <c r="GV175" s="403"/>
      <c r="HA175" s="394"/>
      <c r="HE175" s="403"/>
      <c r="HJ175" s="394"/>
      <c r="HM175" s="403"/>
      <c r="HS175" s="394"/>
      <c r="HV175" s="403"/>
      <c r="IA175" s="394"/>
      <c r="IF175" s="394"/>
      <c r="II175" s="403"/>
      <c r="IN175" s="394"/>
      <c r="IR175" s="403"/>
      <c r="IW175" s="394"/>
      <c r="IZ175" s="403"/>
      <c r="JF175" s="394"/>
      <c r="JI175" s="403"/>
      <c r="JN175" s="394"/>
      <c r="JR175" s="403"/>
      <c r="JW175" s="394"/>
      <c r="JZ175" s="403"/>
    </row>
    <row r="176" spans="2:286" ht="19.5">
      <c r="B176" s="404"/>
      <c r="C176" s="572"/>
      <c r="D176" s="409"/>
      <c r="E176" s="410"/>
      <c r="F176" s="411"/>
      <c r="G176" s="411"/>
      <c r="H176" s="411"/>
      <c r="I176" s="412"/>
      <c r="J176" s="413"/>
      <c r="K176" s="411"/>
      <c r="L176" s="411"/>
      <c r="M176" s="412"/>
      <c r="N176" s="414"/>
      <c r="O176" s="411"/>
      <c r="P176" s="411"/>
      <c r="Q176" s="412"/>
      <c r="R176" s="414"/>
      <c r="S176" s="411"/>
      <c r="T176" s="411"/>
      <c r="U176" s="412"/>
      <c r="V176" s="410"/>
      <c r="W176" s="411"/>
      <c r="X176" s="411"/>
      <c r="Y176" s="411"/>
      <c r="Z176" s="412"/>
      <c r="AA176" s="414"/>
      <c r="AB176" s="411"/>
      <c r="AC176" s="411"/>
      <c r="AD176" s="412"/>
      <c r="AE176" s="414"/>
      <c r="AF176" s="411"/>
      <c r="AG176" s="411"/>
      <c r="AH176" s="412"/>
      <c r="AI176" s="414"/>
      <c r="AJ176" s="411"/>
      <c r="AK176" s="415"/>
      <c r="AL176" s="411"/>
      <c r="AM176" s="412"/>
      <c r="AN176" s="414"/>
      <c r="AO176" s="411"/>
      <c r="AP176" s="411"/>
      <c r="AQ176" s="412"/>
      <c r="AR176" s="414"/>
      <c r="AS176" s="411"/>
      <c r="AT176" s="411"/>
      <c r="AU176" s="411"/>
      <c r="AV176" s="412"/>
      <c r="AW176" s="414"/>
      <c r="AX176" s="411"/>
      <c r="AY176" s="411"/>
      <c r="AZ176" s="412"/>
      <c r="BA176" s="414"/>
      <c r="BB176" s="411"/>
      <c r="BC176" s="411"/>
      <c r="BD176" s="412"/>
      <c r="BE176" s="414"/>
      <c r="BF176" s="416"/>
      <c r="BG176" s="416"/>
      <c r="BH176" s="411"/>
      <c r="BI176" s="412"/>
      <c r="BJ176" s="413"/>
      <c r="BK176" s="415"/>
      <c r="BL176" s="411"/>
      <c r="BM176" s="416"/>
      <c r="BN176" s="414"/>
      <c r="BO176" s="411"/>
      <c r="BP176" s="411"/>
      <c r="BQ176" s="412"/>
      <c r="BR176" s="413"/>
      <c r="BS176" s="411"/>
      <c r="BT176" s="411"/>
      <c r="BU176" s="411"/>
      <c r="BV176" s="416"/>
      <c r="BW176" s="414"/>
      <c r="BX176" s="411"/>
      <c r="BY176" s="411"/>
      <c r="BZ176" s="412"/>
      <c r="CA176" s="413"/>
      <c r="CB176" s="411"/>
      <c r="CC176" s="411"/>
      <c r="CD176" s="412"/>
      <c r="CE176" s="417"/>
      <c r="CF176" s="413"/>
      <c r="CG176" s="418"/>
      <c r="CH176" s="418"/>
      <c r="CI176" s="419"/>
      <c r="CJ176" s="414"/>
      <c r="CK176" s="418"/>
      <c r="CL176" s="418"/>
      <c r="CM176" s="420"/>
      <c r="CR176" s="394"/>
      <c r="CV176" s="395"/>
      <c r="CW176" s="394"/>
      <c r="CZ176" s="403"/>
      <c r="DA176" s="394"/>
      <c r="DE176" s="394"/>
      <c r="DJ176" s="394"/>
      <c r="DK176" s="395"/>
      <c r="DM176" s="403"/>
      <c r="DN176" s="394"/>
      <c r="DS176" s="394"/>
      <c r="EA176" s="394"/>
      <c r="EE176" s="395"/>
      <c r="EF176" s="394"/>
      <c r="EJ176" s="394"/>
      <c r="EN176" s="394"/>
      <c r="ER176" s="403"/>
      <c r="EV176" s="395"/>
      <c r="EW176" s="394"/>
      <c r="EZ176" s="403"/>
      <c r="FF176" s="394"/>
      <c r="FI176" s="403"/>
      <c r="FK176" s="395"/>
      <c r="FN176" s="394"/>
      <c r="FR176" s="403"/>
      <c r="FW176" s="394"/>
      <c r="FZ176" s="403"/>
      <c r="GA176" s="394"/>
      <c r="GE176" s="427"/>
      <c r="GJ176" s="394"/>
      <c r="GM176" s="403"/>
      <c r="GS176" s="394"/>
      <c r="GV176" s="403"/>
      <c r="HA176" s="394"/>
      <c r="HE176" s="403"/>
      <c r="HJ176" s="394"/>
      <c r="HM176" s="403"/>
      <c r="HS176" s="394"/>
      <c r="HV176" s="403"/>
      <c r="IA176" s="394"/>
      <c r="IF176" s="394"/>
      <c r="II176" s="403"/>
      <c r="IN176" s="394"/>
      <c r="IR176" s="403"/>
      <c r="IW176" s="394"/>
      <c r="IZ176" s="403"/>
      <c r="JF176" s="394"/>
      <c r="JI176" s="403"/>
      <c r="JN176" s="394"/>
      <c r="JR176" s="403"/>
      <c r="JW176" s="394"/>
      <c r="JZ176" s="403"/>
    </row>
    <row r="177" spans="2:286" ht="19.5">
      <c r="B177" s="404"/>
      <c r="C177" s="572"/>
      <c r="D177" s="409"/>
      <c r="E177" s="410"/>
      <c r="F177" s="411"/>
      <c r="G177" s="411"/>
      <c r="H177" s="411"/>
      <c r="I177" s="412"/>
      <c r="J177" s="413"/>
      <c r="K177" s="411"/>
      <c r="L177" s="411"/>
      <c r="M177" s="412"/>
      <c r="N177" s="414"/>
      <c r="O177" s="411"/>
      <c r="P177" s="411"/>
      <c r="Q177" s="412"/>
      <c r="R177" s="414"/>
      <c r="S177" s="411"/>
      <c r="T177" s="411"/>
      <c r="U177" s="412"/>
      <c r="V177" s="410"/>
      <c r="W177" s="411"/>
      <c r="X177" s="411"/>
      <c r="Y177" s="411"/>
      <c r="Z177" s="412"/>
      <c r="AA177" s="414"/>
      <c r="AB177" s="411"/>
      <c r="AC177" s="411"/>
      <c r="AD177" s="412"/>
      <c r="AE177" s="414"/>
      <c r="AF177" s="411"/>
      <c r="AG177" s="411"/>
      <c r="AH177" s="412"/>
      <c r="AI177" s="414"/>
      <c r="AJ177" s="411"/>
      <c r="AK177" s="415"/>
      <c r="AL177" s="411"/>
      <c r="AM177" s="412"/>
      <c r="AN177" s="414"/>
      <c r="AO177" s="411"/>
      <c r="AP177" s="411"/>
      <c r="AQ177" s="412"/>
      <c r="AR177" s="414"/>
      <c r="AS177" s="411"/>
      <c r="AT177" s="411"/>
      <c r="AU177" s="411"/>
      <c r="AV177" s="412"/>
      <c r="AW177" s="414"/>
      <c r="AX177" s="411"/>
      <c r="AY177" s="411"/>
      <c r="AZ177" s="412"/>
      <c r="BA177" s="414"/>
      <c r="BB177" s="411"/>
      <c r="BC177" s="411"/>
      <c r="BD177" s="412"/>
      <c r="BE177" s="414"/>
      <c r="BF177" s="416"/>
      <c r="BG177" s="416"/>
      <c r="BH177" s="411"/>
      <c r="BI177" s="412"/>
      <c r="BJ177" s="413"/>
      <c r="BK177" s="415"/>
      <c r="BL177" s="411"/>
      <c r="BM177" s="416"/>
      <c r="BN177" s="414"/>
      <c r="BO177" s="411"/>
      <c r="BP177" s="411"/>
      <c r="BQ177" s="412"/>
      <c r="BR177" s="413"/>
      <c r="BS177" s="411"/>
      <c r="BT177" s="411"/>
      <c r="BU177" s="411"/>
      <c r="BV177" s="416"/>
      <c r="BW177" s="414"/>
      <c r="BX177" s="411"/>
      <c r="BY177" s="411"/>
      <c r="BZ177" s="412"/>
      <c r="CA177" s="413"/>
      <c r="CB177" s="411"/>
      <c r="CC177" s="411"/>
      <c r="CD177" s="412"/>
      <c r="CE177" s="417"/>
      <c r="CF177" s="413"/>
      <c r="CG177" s="418"/>
      <c r="CH177" s="418"/>
      <c r="CI177" s="419"/>
      <c r="CJ177" s="414"/>
      <c r="CK177" s="418"/>
      <c r="CL177" s="418"/>
      <c r="CM177" s="420"/>
      <c r="CR177" s="394"/>
      <c r="CV177" s="395"/>
      <c r="CW177" s="394"/>
      <c r="CZ177" s="403"/>
      <c r="DA177" s="394"/>
      <c r="DE177" s="394"/>
      <c r="DJ177" s="394"/>
      <c r="DK177" s="395"/>
      <c r="DM177" s="403"/>
      <c r="DN177" s="394"/>
      <c r="DS177" s="394"/>
      <c r="EA177" s="394"/>
      <c r="EE177" s="395"/>
      <c r="EF177" s="394"/>
      <c r="EJ177" s="394"/>
      <c r="EN177" s="394"/>
      <c r="ER177" s="403"/>
      <c r="EV177" s="395"/>
      <c r="EW177" s="394"/>
      <c r="EZ177" s="403"/>
      <c r="FF177" s="394"/>
      <c r="FI177" s="403"/>
      <c r="FK177" s="395"/>
      <c r="FN177" s="394"/>
      <c r="FR177" s="403"/>
      <c r="FW177" s="394"/>
      <c r="FZ177" s="403"/>
      <c r="GA177" s="394"/>
      <c r="GE177" s="427"/>
      <c r="GJ177" s="394"/>
      <c r="GM177" s="403"/>
      <c r="GS177" s="394"/>
      <c r="GV177" s="403"/>
      <c r="HA177" s="394"/>
      <c r="HE177" s="403"/>
      <c r="HJ177" s="394"/>
      <c r="HM177" s="403"/>
      <c r="HS177" s="394"/>
      <c r="HV177" s="403"/>
      <c r="IA177" s="394"/>
      <c r="IF177" s="394"/>
      <c r="II177" s="403"/>
      <c r="IN177" s="394"/>
      <c r="IR177" s="403"/>
      <c r="IW177" s="394"/>
      <c r="IZ177" s="403"/>
      <c r="JF177" s="394"/>
      <c r="JI177" s="403"/>
      <c r="JN177" s="394"/>
      <c r="JR177" s="403"/>
      <c r="JW177" s="394"/>
      <c r="JZ177" s="403"/>
    </row>
    <row r="178" spans="2:286" ht="20.25" thickBot="1">
      <c r="B178" s="404"/>
      <c r="C178" s="580"/>
      <c r="D178" s="478"/>
      <c r="E178" s="479"/>
      <c r="F178" s="480"/>
      <c r="G178" s="480"/>
      <c r="H178" s="480"/>
      <c r="I178" s="481"/>
      <c r="J178" s="482"/>
      <c r="K178" s="480"/>
      <c r="L178" s="480"/>
      <c r="M178" s="481"/>
      <c r="N178" s="483"/>
      <c r="O178" s="480"/>
      <c r="P178" s="480"/>
      <c r="Q178" s="481"/>
      <c r="R178" s="483"/>
      <c r="S178" s="480"/>
      <c r="T178" s="480"/>
      <c r="U178" s="481"/>
      <c r="V178" s="479"/>
      <c r="W178" s="480"/>
      <c r="X178" s="480"/>
      <c r="Y178" s="480"/>
      <c r="Z178" s="481"/>
      <c r="AA178" s="483"/>
      <c r="AB178" s="480"/>
      <c r="AC178" s="480"/>
      <c r="AD178" s="481"/>
      <c r="AE178" s="483"/>
      <c r="AF178" s="480"/>
      <c r="AG178" s="480"/>
      <c r="AH178" s="481"/>
      <c r="AI178" s="483"/>
      <c r="AJ178" s="480"/>
      <c r="AK178" s="484"/>
      <c r="AL178" s="480"/>
      <c r="AM178" s="481"/>
      <c r="AN178" s="483"/>
      <c r="AO178" s="480"/>
      <c r="AP178" s="480"/>
      <c r="AQ178" s="481"/>
      <c r="AR178" s="483"/>
      <c r="AS178" s="480"/>
      <c r="AT178" s="480"/>
      <c r="AU178" s="480"/>
      <c r="AV178" s="481"/>
      <c r="AW178" s="483"/>
      <c r="AX178" s="480"/>
      <c r="AY178" s="480"/>
      <c r="AZ178" s="481"/>
      <c r="BA178" s="483"/>
      <c r="BB178" s="480"/>
      <c r="BC178" s="480"/>
      <c r="BD178" s="481"/>
      <c r="BE178" s="483"/>
      <c r="BF178" s="485"/>
      <c r="BG178" s="485"/>
      <c r="BH178" s="480"/>
      <c r="BI178" s="481"/>
      <c r="BJ178" s="482"/>
      <c r="BK178" s="484"/>
      <c r="BL178" s="480"/>
      <c r="BM178" s="485"/>
      <c r="BN178" s="483"/>
      <c r="BO178" s="480"/>
      <c r="BP178" s="480"/>
      <c r="BQ178" s="481"/>
      <c r="BR178" s="482"/>
      <c r="BS178" s="480"/>
      <c r="BT178" s="480"/>
      <c r="BU178" s="480"/>
      <c r="BV178" s="485"/>
      <c r="BW178" s="483"/>
      <c r="BX178" s="480"/>
      <c r="BY178" s="480"/>
      <c r="BZ178" s="481"/>
      <c r="CA178" s="482"/>
      <c r="CB178" s="480"/>
      <c r="CC178" s="480"/>
      <c r="CD178" s="481"/>
      <c r="CE178" s="486"/>
      <c r="CF178" s="482"/>
      <c r="CG178" s="487"/>
      <c r="CH178" s="487"/>
      <c r="CI178" s="488"/>
      <c r="CJ178" s="483"/>
      <c r="CK178" s="487"/>
      <c r="CL178" s="487"/>
      <c r="CM178" s="490"/>
      <c r="CN178" s="460"/>
      <c r="CO178" s="460"/>
      <c r="CP178" s="460"/>
      <c r="CQ178" s="460"/>
      <c r="CR178" s="461"/>
      <c r="CS178" s="460"/>
      <c r="CT178" s="460"/>
      <c r="CU178" s="460"/>
      <c r="CV178" s="462"/>
      <c r="CW178" s="461"/>
      <c r="CX178" s="460"/>
      <c r="CY178" s="460"/>
      <c r="CZ178" s="463"/>
      <c r="DA178" s="461"/>
      <c r="DB178" s="460"/>
      <c r="DC178" s="460"/>
      <c r="DD178" s="460"/>
      <c r="DE178" s="461"/>
      <c r="DF178" s="460"/>
      <c r="DG178" s="460"/>
      <c r="DH178" s="460"/>
      <c r="DI178" s="460"/>
      <c r="DJ178" s="461"/>
      <c r="DK178" s="462"/>
      <c r="DL178" s="460"/>
      <c r="DM178" s="463"/>
      <c r="DN178" s="461"/>
      <c r="DO178" s="460"/>
      <c r="DP178" s="460"/>
      <c r="DQ178" s="460"/>
      <c r="DR178" s="460"/>
      <c r="DS178" s="461"/>
      <c r="DT178" s="460"/>
      <c r="DU178" s="460"/>
      <c r="DV178" s="460"/>
      <c r="DW178" s="460"/>
      <c r="DX178" s="460"/>
      <c r="DY178" s="460"/>
      <c r="DZ178" s="460"/>
      <c r="EA178" s="461"/>
      <c r="EB178" s="460"/>
      <c r="EC178" s="460"/>
      <c r="ED178" s="460"/>
      <c r="EE178" s="462"/>
      <c r="EF178" s="461"/>
      <c r="EG178" s="460"/>
      <c r="EH178" s="460"/>
      <c r="EI178" s="460"/>
      <c r="EJ178" s="461"/>
      <c r="EK178" s="460"/>
      <c r="EL178" s="460"/>
      <c r="EM178" s="460"/>
      <c r="EN178" s="461"/>
      <c r="EO178" s="460"/>
      <c r="EP178" s="460"/>
      <c r="EQ178" s="460"/>
      <c r="ER178" s="463"/>
      <c r="ES178" s="460"/>
      <c r="ET178" s="460"/>
      <c r="EU178" s="460"/>
      <c r="EV178" s="462"/>
      <c r="EW178" s="461"/>
      <c r="EX178" s="460"/>
      <c r="EY178" s="460"/>
      <c r="EZ178" s="463"/>
      <c r="FA178" s="460"/>
      <c r="FB178" s="460"/>
      <c r="FC178" s="460"/>
      <c r="FD178" s="460"/>
      <c r="FE178" s="460"/>
      <c r="FF178" s="461"/>
      <c r="FG178" s="460"/>
      <c r="FH178" s="460"/>
      <c r="FI178" s="463"/>
      <c r="FJ178" s="460"/>
      <c r="FK178" s="462"/>
      <c r="FL178" s="460"/>
      <c r="FM178" s="460"/>
      <c r="FN178" s="461"/>
      <c r="FO178" s="460"/>
      <c r="FP178" s="460"/>
      <c r="FQ178" s="460"/>
      <c r="FR178" s="463"/>
      <c r="FS178" s="460"/>
      <c r="FT178" s="460"/>
      <c r="FU178" s="460"/>
      <c r="FV178" s="460"/>
      <c r="FW178" s="461"/>
      <c r="FX178" s="460"/>
      <c r="FY178" s="460"/>
      <c r="FZ178" s="463"/>
      <c r="GA178" s="461"/>
      <c r="GB178" s="460"/>
      <c r="GC178" s="460"/>
      <c r="GD178" s="460"/>
      <c r="GE178" s="466"/>
      <c r="GF178" s="460"/>
      <c r="GG178" s="460"/>
      <c r="GH178" s="460"/>
      <c r="GI178" s="460"/>
      <c r="GJ178" s="461"/>
      <c r="GK178" s="460"/>
      <c r="GL178" s="460"/>
      <c r="GM178" s="463"/>
      <c r="GN178" s="460"/>
      <c r="GO178" s="460"/>
      <c r="GP178" s="460"/>
      <c r="GQ178" s="460"/>
      <c r="GR178" s="460"/>
      <c r="GS178" s="461"/>
      <c r="GT178" s="460"/>
      <c r="GU178" s="460"/>
      <c r="GV178" s="463"/>
      <c r="GW178" s="460"/>
      <c r="GX178" s="460"/>
      <c r="GY178" s="460"/>
      <c r="GZ178" s="460"/>
      <c r="HA178" s="461"/>
      <c r="HB178" s="460"/>
      <c r="HC178" s="460"/>
      <c r="HD178" s="460"/>
      <c r="HE178" s="463"/>
      <c r="HF178" s="460"/>
      <c r="HG178" s="460"/>
      <c r="HH178" s="460"/>
      <c r="HI178" s="460"/>
      <c r="HJ178" s="461"/>
      <c r="HK178" s="460"/>
      <c r="HL178" s="460"/>
      <c r="HM178" s="463"/>
      <c r="HN178" s="460"/>
      <c r="HO178" s="460"/>
      <c r="HP178" s="460"/>
      <c r="HQ178" s="460"/>
      <c r="HR178" s="460"/>
      <c r="HS178" s="461"/>
      <c r="HT178" s="460"/>
      <c r="HU178" s="460"/>
      <c r="HV178" s="463"/>
      <c r="HW178" s="460"/>
      <c r="HX178" s="460"/>
      <c r="HY178" s="460"/>
      <c r="HZ178" s="460"/>
      <c r="IA178" s="461"/>
      <c r="IB178" s="460"/>
      <c r="IC178" s="460"/>
      <c r="ID178" s="460"/>
      <c r="IE178" s="460"/>
      <c r="IF178" s="394"/>
      <c r="II178" s="403"/>
      <c r="IN178" s="394"/>
      <c r="IR178" s="403"/>
      <c r="IW178" s="394"/>
      <c r="IZ178" s="403"/>
      <c r="JF178" s="394"/>
      <c r="JI178" s="403"/>
      <c r="JN178" s="394"/>
      <c r="JR178" s="403"/>
      <c r="JW178" s="394"/>
      <c r="JZ178" s="403"/>
    </row>
    <row r="179" spans="2:286" ht="20.25" thickTop="1">
      <c r="B179" s="404"/>
      <c r="C179" s="572"/>
      <c r="D179" s="409"/>
      <c r="E179" s="410"/>
      <c r="F179" s="411"/>
      <c r="G179" s="411"/>
      <c r="H179" s="411"/>
      <c r="I179" s="412"/>
      <c r="J179" s="413"/>
      <c r="K179" s="411"/>
      <c r="L179" s="411"/>
      <c r="M179" s="412"/>
      <c r="N179" s="414"/>
      <c r="O179" s="411"/>
      <c r="P179" s="411"/>
      <c r="Q179" s="412"/>
      <c r="R179" s="414"/>
      <c r="S179" s="411"/>
      <c r="T179" s="411"/>
      <c r="U179" s="412"/>
      <c r="V179" s="410"/>
      <c r="W179" s="411"/>
      <c r="X179" s="411"/>
      <c r="Y179" s="411"/>
      <c r="Z179" s="412"/>
      <c r="AA179" s="414"/>
      <c r="AB179" s="411"/>
      <c r="AC179" s="411"/>
      <c r="AD179" s="412"/>
      <c r="AE179" s="414"/>
      <c r="AF179" s="411"/>
      <c r="AG179" s="411"/>
      <c r="AH179" s="412"/>
      <c r="AI179" s="414"/>
      <c r="AJ179" s="411"/>
      <c r="AK179" s="415"/>
      <c r="AL179" s="411"/>
      <c r="AM179" s="412"/>
      <c r="AN179" s="414"/>
      <c r="AO179" s="411"/>
      <c r="AP179" s="411"/>
      <c r="AQ179" s="412"/>
      <c r="AR179" s="414"/>
      <c r="AS179" s="411"/>
      <c r="AT179" s="411"/>
      <c r="AU179" s="411"/>
      <c r="AV179" s="412"/>
      <c r="AW179" s="414"/>
      <c r="AX179" s="411"/>
      <c r="AY179" s="411"/>
      <c r="AZ179" s="412"/>
      <c r="BA179" s="414"/>
      <c r="BB179" s="411"/>
      <c r="BC179" s="411"/>
      <c r="BD179" s="412"/>
      <c r="BE179" s="414"/>
      <c r="BF179" s="416"/>
      <c r="BG179" s="416"/>
      <c r="BH179" s="411"/>
      <c r="BI179" s="412"/>
      <c r="BJ179" s="413"/>
      <c r="BK179" s="415"/>
      <c r="BL179" s="411"/>
      <c r="BM179" s="416"/>
      <c r="BN179" s="414"/>
      <c r="BO179" s="411"/>
      <c r="BP179" s="411"/>
      <c r="BQ179" s="412"/>
      <c r="BR179" s="413"/>
      <c r="BS179" s="411"/>
      <c r="BT179" s="411"/>
      <c r="BU179" s="411"/>
      <c r="BV179" s="416"/>
      <c r="BW179" s="414"/>
      <c r="BX179" s="411"/>
      <c r="BY179" s="411"/>
      <c r="BZ179" s="412"/>
      <c r="CA179" s="413"/>
      <c r="CB179" s="411"/>
      <c r="CC179" s="411"/>
      <c r="CD179" s="412"/>
      <c r="CE179" s="417"/>
      <c r="CF179" s="413"/>
      <c r="CG179" s="418"/>
      <c r="CH179" s="418"/>
      <c r="CI179" s="419"/>
      <c r="CJ179" s="414"/>
      <c r="CK179" s="418"/>
      <c r="CL179" s="418"/>
      <c r="CM179" s="420"/>
      <c r="CR179" s="394"/>
      <c r="CV179" s="395"/>
      <c r="CW179" s="394"/>
      <c r="CZ179" s="403"/>
      <c r="DA179" s="394"/>
      <c r="DE179" s="394"/>
      <c r="DJ179" s="394"/>
      <c r="DK179" s="395"/>
      <c r="DL179" s="471"/>
      <c r="DM179" s="474"/>
      <c r="DN179" s="470"/>
      <c r="DO179" s="471"/>
      <c r="DP179" s="471"/>
      <c r="DQ179" s="471"/>
      <c r="DR179" s="471"/>
      <c r="DS179" s="470"/>
      <c r="DT179" s="471"/>
      <c r="DU179" s="471"/>
      <c r="DV179" s="471"/>
      <c r="DW179" s="471"/>
      <c r="DX179" s="471"/>
      <c r="DY179" s="471"/>
      <c r="DZ179" s="471"/>
      <c r="EA179" s="470"/>
      <c r="EB179" s="471"/>
      <c r="EC179" s="471"/>
      <c r="ED179" s="471"/>
      <c r="EE179" s="472"/>
      <c r="EF179" s="470"/>
      <c r="EG179" s="471"/>
      <c r="EH179" s="471"/>
      <c r="EI179" s="471"/>
      <c r="EJ179" s="470"/>
      <c r="EK179" s="471"/>
      <c r="EL179" s="471"/>
      <c r="EM179" s="471"/>
      <c r="EN179" s="470"/>
      <c r="EO179" s="471"/>
      <c r="EP179" s="471"/>
      <c r="EQ179" s="471"/>
      <c r="ER179" s="474"/>
      <c r="ES179" s="471"/>
      <c r="ET179" s="471"/>
      <c r="EU179" s="471"/>
      <c r="EV179" s="472"/>
      <c r="EW179" s="470"/>
      <c r="EX179" s="471"/>
      <c r="EY179" s="471"/>
      <c r="EZ179" s="474"/>
      <c r="FA179" s="471"/>
      <c r="FB179" s="471"/>
      <c r="FC179" s="471"/>
      <c r="FD179" s="471"/>
      <c r="FE179" s="471"/>
      <c r="FF179" s="470"/>
      <c r="FG179" s="471"/>
      <c r="FH179" s="471"/>
      <c r="FI179" s="474"/>
      <c r="FJ179" s="471"/>
      <c r="FK179" s="472"/>
      <c r="FL179" s="471"/>
      <c r="FM179" s="471"/>
      <c r="FN179" s="470"/>
      <c r="FO179" s="471"/>
      <c r="FP179" s="471"/>
      <c r="FQ179" s="471"/>
      <c r="FR179" s="474"/>
      <c r="FS179" s="471"/>
      <c r="FT179" s="471"/>
      <c r="FU179" s="471"/>
      <c r="FV179" s="471"/>
      <c r="FW179" s="470"/>
      <c r="FX179" s="471"/>
      <c r="FY179" s="471"/>
      <c r="FZ179" s="474"/>
      <c r="GA179" s="470"/>
      <c r="GB179" s="471"/>
      <c r="GC179" s="471"/>
      <c r="GD179" s="471"/>
      <c r="GE179" s="476"/>
      <c r="GF179" s="471"/>
      <c r="GG179" s="471"/>
      <c r="GH179" s="471"/>
      <c r="GI179" s="471"/>
      <c r="GJ179" s="470"/>
      <c r="GK179" s="471"/>
      <c r="GL179" s="471"/>
      <c r="GM179" s="474"/>
      <c r="GN179" s="471"/>
      <c r="GO179" s="471"/>
      <c r="GP179" s="471"/>
      <c r="GQ179" s="471"/>
      <c r="GR179" s="471"/>
      <c r="GS179" s="470"/>
      <c r="GT179" s="471"/>
      <c r="GU179" s="471"/>
      <c r="GV179" s="474"/>
      <c r="GW179" s="471"/>
      <c r="GX179" s="471"/>
      <c r="GY179" s="471"/>
      <c r="GZ179" s="471"/>
      <c r="HA179" s="470"/>
      <c r="HB179" s="471"/>
      <c r="HC179" s="471"/>
      <c r="HD179" s="471"/>
      <c r="HE179" s="474"/>
      <c r="HF179" s="471"/>
      <c r="HG179" s="471"/>
      <c r="HH179" s="471"/>
      <c r="HI179" s="471"/>
      <c r="HJ179" s="470"/>
      <c r="HK179" s="471"/>
      <c r="HL179" s="471"/>
      <c r="HM179" s="474"/>
      <c r="HN179" s="471"/>
      <c r="HO179" s="471"/>
      <c r="HP179" s="471"/>
      <c r="HQ179" s="471"/>
      <c r="HR179" s="471"/>
      <c r="HS179" s="470"/>
      <c r="HT179" s="471"/>
      <c r="HU179" s="471"/>
      <c r="HV179" s="474"/>
      <c r="HW179" s="471"/>
      <c r="HX179" s="471"/>
      <c r="HY179" s="471"/>
      <c r="HZ179" s="471"/>
      <c r="IA179" s="470"/>
      <c r="IB179" s="471"/>
      <c r="IC179" s="471"/>
      <c r="ID179" s="471"/>
      <c r="IE179" s="471"/>
      <c r="IF179" s="394"/>
      <c r="II179" s="403"/>
      <c r="IN179" s="394"/>
      <c r="IR179" s="403"/>
      <c r="IW179" s="394"/>
      <c r="IZ179" s="403"/>
      <c r="JF179" s="394"/>
      <c r="JI179" s="403"/>
      <c r="JN179" s="394"/>
      <c r="JR179" s="403"/>
      <c r="JW179" s="394"/>
      <c r="JZ179" s="403"/>
    </row>
    <row r="180" spans="2:286" ht="19.5">
      <c r="B180" s="404"/>
      <c r="C180" s="572"/>
      <c r="D180" s="409"/>
      <c r="E180" s="410"/>
      <c r="F180" s="411"/>
      <c r="G180" s="411"/>
      <c r="H180" s="411"/>
      <c r="I180" s="412"/>
      <c r="J180" s="413"/>
      <c r="K180" s="411"/>
      <c r="L180" s="411"/>
      <c r="M180" s="412"/>
      <c r="N180" s="414"/>
      <c r="O180" s="411"/>
      <c r="P180" s="411"/>
      <c r="Q180" s="412"/>
      <c r="R180" s="414"/>
      <c r="S180" s="411"/>
      <c r="T180" s="411"/>
      <c r="U180" s="412"/>
      <c r="V180" s="410"/>
      <c r="W180" s="411"/>
      <c r="X180" s="411"/>
      <c r="Y180" s="411"/>
      <c r="Z180" s="412"/>
      <c r="AA180" s="414"/>
      <c r="AB180" s="411"/>
      <c r="AC180" s="411"/>
      <c r="AD180" s="412"/>
      <c r="AE180" s="414"/>
      <c r="AF180" s="411"/>
      <c r="AG180" s="411"/>
      <c r="AH180" s="412"/>
      <c r="AI180" s="414"/>
      <c r="AJ180" s="411"/>
      <c r="AK180" s="415"/>
      <c r="AL180" s="411"/>
      <c r="AM180" s="412"/>
      <c r="AN180" s="414"/>
      <c r="AO180" s="411"/>
      <c r="AP180" s="411"/>
      <c r="AQ180" s="412"/>
      <c r="AR180" s="414"/>
      <c r="AS180" s="411"/>
      <c r="AT180" s="411"/>
      <c r="AU180" s="411"/>
      <c r="AV180" s="412"/>
      <c r="AW180" s="414"/>
      <c r="AX180" s="411"/>
      <c r="AY180" s="411"/>
      <c r="AZ180" s="412"/>
      <c r="BA180" s="414"/>
      <c r="BB180" s="411"/>
      <c r="BC180" s="411"/>
      <c r="BD180" s="412"/>
      <c r="BE180" s="414"/>
      <c r="BF180" s="416"/>
      <c r="BG180" s="416"/>
      <c r="BH180" s="411"/>
      <c r="BI180" s="412"/>
      <c r="BJ180" s="413"/>
      <c r="BK180" s="415"/>
      <c r="BL180" s="411"/>
      <c r="BM180" s="416"/>
      <c r="BN180" s="414"/>
      <c r="BO180" s="411"/>
      <c r="BP180" s="411"/>
      <c r="BQ180" s="412"/>
      <c r="BR180" s="413"/>
      <c r="BS180" s="411"/>
      <c r="BT180" s="411"/>
      <c r="BU180" s="411"/>
      <c r="BV180" s="416"/>
      <c r="BW180" s="414"/>
      <c r="BX180" s="411"/>
      <c r="BY180" s="411"/>
      <c r="BZ180" s="412"/>
      <c r="CA180" s="413"/>
      <c r="CB180" s="411"/>
      <c r="CC180" s="411"/>
      <c r="CD180" s="412"/>
      <c r="CE180" s="417"/>
      <c r="CF180" s="413"/>
      <c r="CG180" s="418"/>
      <c r="CH180" s="418"/>
      <c r="CI180" s="419"/>
      <c r="CJ180" s="414"/>
      <c r="CK180" s="418"/>
      <c r="CL180" s="418"/>
      <c r="CM180" s="420"/>
      <c r="CR180" s="394"/>
      <c r="CV180" s="395"/>
      <c r="CW180" s="394"/>
      <c r="CZ180" s="403"/>
      <c r="DA180" s="394"/>
      <c r="DE180" s="394"/>
      <c r="DJ180" s="394"/>
      <c r="DK180" s="395"/>
      <c r="DM180" s="403"/>
      <c r="DN180" s="394"/>
      <c r="DS180" s="394"/>
      <c r="EA180" s="394"/>
      <c r="EE180" s="395"/>
      <c r="EF180" s="394"/>
      <c r="EJ180" s="394"/>
      <c r="EN180" s="394"/>
      <c r="ER180" s="403"/>
      <c r="EV180" s="395"/>
      <c r="EW180" s="394"/>
      <c r="EZ180" s="403"/>
      <c r="FF180" s="394"/>
      <c r="FI180" s="403"/>
      <c r="FK180" s="395"/>
      <c r="FN180" s="394"/>
      <c r="FR180" s="403"/>
      <c r="FW180" s="394"/>
      <c r="FZ180" s="403"/>
      <c r="GA180" s="394"/>
      <c r="GE180" s="427"/>
      <c r="GJ180" s="394"/>
      <c r="GM180" s="403"/>
      <c r="GS180" s="394"/>
      <c r="GV180" s="403"/>
      <c r="HA180" s="394"/>
      <c r="HE180" s="403"/>
      <c r="HJ180" s="394"/>
      <c r="HM180" s="403"/>
      <c r="HS180" s="394"/>
      <c r="HV180" s="403"/>
      <c r="IA180" s="394"/>
      <c r="IF180" s="394"/>
      <c r="II180" s="403"/>
      <c r="IN180" s="394"/>
      <c r="IR180" s="403"/>
      <c r="IW180" s="394"/>
      <c r="IZ180" s="403"/>
      <c r="JF180" s="394"/>
      <c r="JI180" s="403"/>
      <c r="JN180" s="394"/>
      <c r="JR180" s="403"/>
      <c r="JW180" s="394"/>
      <c r="JZ180" s="403"/>
    </row>
    <row r="181" spans="2:286" ht="19.5">
      <c r="B181" s="404"/>
      <c r="C181" s="572" t="s">
        <v>1514</v>
      </c>
      <c r="D181" s="409" t="s">
        <v>1506</v>
      </c>
      <c r="E181" s="410"/>
      <c r="F181" s="411"/>
      <c r="G181" s="411"/>
      <c r="H181" s="411"/>
      <c r="I181" s="412"/>
      <c r="J181" s="413"/>
      <c r="K181" s="411"/>
      <c r="L181" s="411"/>
      <c r="M181" s="412"/>
      <c r="N181" s="414"/>
      <c r="O181" s="411"/>
      <c r="P181" s="411"/>
      <c r="Q181" s="412"/>
      <c r="R181" s="414"/>
      <c r="S181" s="411"/>
      <c r="T181" s="411"/>
      <c r="U181" s="412"/>
      <c r="V181" s="410"/>
      <c r="W181" s="411"/>
      <c r="X181" s="411"/>
      <c r="Y181" s="411"/>
      <c r="Z181" s="412"/>
      <c r="AA181" s="414"/>
      <c r="AB181" s="411"/>
      <c r="AC181" s="411"/>
      <c r="AD181" s="412"/>
      <c r="AE181" s="414"/>
      <c r="AF181" s="411"/>
      <c r="AG181" s="411"/>
      <c r="AH181" s="412"/>
      <c r="AI181" s="414"/>
      <c r="AJ181" s="411"/>
      <c r="AK181" s="415"/>
      <c r="AL181" s="411"/>
      <c r="AM181" s="412"/>
      <c r="AN181" s="414"/>
      <c r="AO181" s="411"/>
      <c r="AP181" s="411"/>
      <c r="AQ181" s="412"/>
      <c r="AR181" s="414"/>
      <c r="AS181" s="411"/>
      <c r="AT181" s="411"/>
      <c r="AU181" s="411"/>
      <c r="AV181" s="412"/>
      <c r="AW181" s="414"/>
      <c r="AX181" s="411"/>
      <c r="AY181" s="411"/>
      <c r="AZ181" s="412"/>
      <c r="BA181" s="414"/>
      <c r="BB181" s="411"/>
      <c r="BC181" s="411"/>
      <c r="BD181" s="412"/>
      <c r="BE181" s="414"/>
      <c r="BF181" s="416"/>
      <c r="BG181" s="416"/>
      <c r="BH181" s="411"/>
      <c r="BI181" s="412"/>
      <c r="BJ181" s="413"/>
      <c r="BK181" s="415"/>
      <c r="BL181" s="411"/>
      <c r="BM181" s="416"/>
      <c r="BN181" s="414"/>
      <c r="BO181" s="411"/>
      <c r="BP181" s="411"/>
      <c r="BQ181" s="412"/>
      <c r="BR181" s="413"/>
      <c r="BS181" s="411"/>
      <c r="BT181" s="411"/>
      <c r="BU181" s="411"/>
      <c r="BV181" s="416"/>
      <c r="BW181" s="414"/>
      <c r="BX181" s="411"/>
      <c r="BY181" s="411"/>
      <c r="BZ181" s="412"/>
      <c r="CA181" s="413"/>
      <c r="CB181" s="411"/>
      <c r="CC181" s="411"/>
      <c r="CD181" s="412"/>
      <c r="CE181" s="417"/>
      <c r="CF181" s="413"/>
      <c r="CG181" s="418"/>
      <c r="CH181" s="418"/>
      <c r="CI181" s="419"/>
      <c r="CJ181" s="414"/>
      <c r="CK181" s="418"/>
      <c r="CL181" s="418"/>
      <c r="CM181" s="420"/>
      <c r="CR181" s="394"/>
      <c r="CV181" s="395"/>
      <c r="CW181" s="394"/>
      <c r="CZ181" s="403"/>
      <c r="DA181" s="394"/>
      <c r="DE181" s="394"/>
      <c r="DJ181" s="394"/>
      <c r="DK181" s="395"/>
      <c r="DM181" s="403"/>
      <c r="DN181" s="394"/>
      <c r="DS181" s="394"/>
      <c r="EA181" s="394"/>
      <c r="EE181" s="395"/>
      <c r="EF181" s="394"/>
      <c r="EJ181" s="394"/>
      <c r="EN181" s="394"/>
      <c r="ER181" s="403"/>
      <c r="EV181" s="395"/>
      <c r="EW181" s="394"/>
      <c r="EZ181" s="403"/>
      <c r="FF181" s="394"/>
      <c r="FI181" s="403"/>
      <c r="FK181" s="395"/>
      <c r="FN181" s="394"/>
      <c r="FR181" s="403"/>
      <c r="FW181" s="394"/>
      <c r="FZ181" s="403"/>
      <c r="GA181" s="394"/>
      <c r="GE181" s="427"/>
      <c r="GJ181" s="394"/>
      <c r="GM181" s="403"/>
      <c r="GS181" s="394"/>
      <c r="GV181" s="403"/>
      <c r="HA181" s="394"/>
      <c r="HE181" s="403"/>
      <c r="HJ181" s="394"/>
      <c r="HM181" s="403"/>
      <c r="HS181" s="394"/>
      <c r="HV181" s="403"/>
      <c r="IA181" s="394"/>
      <c r="IF181" s="394"/>
      <c r="II181" s="403"/>
      <c r="IN181" s="394"/>
      <c r="IR181" s="403"/>
      <c r="IW181" s="394"/>
      <c r="IZ181" s="403"/>
      <c r="JF181" s="394"/>
      <c r="JI181" s="403"/>
      <c r="JN181" s="394"/>
      <c r="JR181" s="403"/>
      <c r="JW181" s="394"/>
      <c r="JZ181" s="403"/>
    </row>
    <row r="182" spans="2:286" ht="19.5">
      <c r="B182" s="404"/>
      <c r="C182" s="572" t="s">
        <v>1528</v>
      </c>
      <c r="D182" s="409" t="s">
        <v>1512</v>
      </c>
      <c r="E182" s="410"/>
      <c r="F182" s="411"/>
      <c r="G182" s="411"/>
      <c r="H182" s="411"/>
      <c r="I182" s="412"/>
      <c r="J182" s="413"/>
      <c r="K182" s="411"/>
      <c r="L182" s="411"/>
      <c r="M182" s="412"/>
      <c r="N182" s="414"/>
      <c r="O182" s="411"/>
      <c r="P182" s="411"/>
      <c r="Q182" s="412"/>
      <c r="R182" s="414"/>
      <c r="S182" s="411"/>
      <c r="T182" s="411"/>
      <c r="U182" s="412"/>
      <c r="V182" s="410"/>
      <c r="W182" s="411"/>
      <c r="X182" s="411"/>
      <c r="Y182" s="411"/>
      <c r="Z182" s="412"/>
      <c r="AA182" s="414"/>
      <c r="AB182" s="411"/>
      <c r="AC182" s="411"/>
      <c r="AD182" s="412"/>
      <c r="AE182" s="414"/>
      <c r="AF182" s="411"/>
      <c r="AG182" s="411"/>
      <c r="AH182" s="412"/>
      <c r="AI182" s="414"/>
      <c r="AJ182" s="411"/>
      <c r="AK182" s="415"/>
      <c r="AL182" s="411"/>
      <c r="AM182" s="412"/>
      <c r="AN182" s="414"/>
      <c r="AO182" s="411"/>
      <c r="AP182" s="411"/>
      <c r="AQ182" s="412"/>
      <c r="AR182" s="414"/>
      <c r="AS182" s="411"/>
      <c r="AT182" s="411"/>
      <c r="AU182" s="411"/>
      <c r="AV182" s="412"/>
      <c r="AW182" s="414"/>
      <c r="AX182" s="411"/>
      <c r="AY182" s="411"/>
      <c r="AZ182" s="412"/>
      <c r="BA182" s="414"/>
      <c r="BB182" s="411"/>
      <c r="BC182" s="411"/>
      <c r="BD182" s="412"/>
      <c r="BE182" s="414"/>
      <c r="BF182" s="416"/>
      <c r="BG182" s="416"/>
      <c r="BH182" s="411"/>
      <c r="BI182" s="412"/>
      <c r="BJ182" s="413"/>
      <c r="BK182" s="415"/>
      <c r="BL182" s="411"/>
      <c r="BM182" s="416"/>
      <c r="BN182" s="414"/>
      <c r="BO182" s="411"/>
      <c r="BP182" s="411"/>
      <c r="BQ182" s="412"/>
      <c r="BR182" s="413"/>
      <c r="BS182" s="411"/>
      <c r="BT182" s="411"/>
      <c r="BU182" s="411"/>
      <c r="BV182" s="416"/>
      <c r="BW182" s="414"/>
      <c r="BX182" s="411"/>
      <c r="BY182" s="411"/>
      <c r="BZ182" s="412"/>
      <c r="CA182" s="413"/>
      <c r="CB182" s="411"/>
      <c r="CC182" s="411"/>
      <c r="CD182" s="412"/>
      <c r="CE182" s="417"/>
      <c r="CF182" s="413"/>
      <c r="CG182" s="418"/>
      <c r="CH182" s="418"/>
      <c r="CI182" s="419"/>
      <c r="CJ182" s="414"/>
      <c r="CK182" s="418"/>
      <c r="CL182" s="418"/>
      <c r="CM182" s="420"/>
      <c r="CR182" s="394"/>
      <c r="CV182" s="395"/>
      <c r="CW182" s="394"/>
      <c r="CZ182" s="403"/>
      <c r="DA182" s="394"/>
      <c r="DE182" s="394"/>
      <c r="DJ182" s="394"/>
      <c r="DK182" s="395"/>
      <c r="DM182" s="403"/>
      <c r="DN182" s="394"/>
      <c r="DS182" s="394"/>
      <c r="EA182" s="394"/>
      <c r="EE182" s="395"/>
      <c r="EF182" s="394"/>
      <c r="EJ182" s="394"/>
      <c r="EN182" s="394"/>
      <c r="ER182" s="403"/>
      <c r="EV182" s="395"/>
      <c r="EW182" s="394"/>
      <c r="EZ182" s="403"/>
      <c r="FF182" s="394"/>
      <c r="FI182" s="403"/>
      <c r="FK182" s="395"/>
      <c r="FN182" s="394"/>
      <c r="FR182" s="403"/>
      <c r="FW182" s="394"/>
      <c r="FZ182" s="403"/>
      <c r="GA182" s="394"/>
      <c r="GE182" s="427"/>
      <c r="GJ182" s="394"/>
      <c r="GM182" s="403"/>
      <c r="GS182" s="394"/>
      <c r="GV182" s="403"/>
      <c r="HA182" s="394"/>
      <c r="HE182" s="403"/>
      <c r="HJ182" s="394"/>
      <c r="HM182" s="403"/>
      <c r="HS182" s="394"/>
      <c r="HV182" s="403"/>
      <c r="IA182" s="394"/>
      <c r="IF182" s="394"/>
      <c r="II182" s="403"/>
      <c r="IN182" s="394"/>
      <c r="IR182" s="403"/>
      <c r="IW182" s="394"/>
      <c r="IZ182" s="403"/>
      <c r="JF182" s="394"/>
      <c r="JI182" s="403"/>
      <c r="JN182" s="394"/>
      <c r="JR182" s="403"/>
      <c r="JW182" s="394"/>
      <c r="JZ182" s="403"/>
    </row>
    <row r="183" spans="2:286" ht="19.5">
      <c r="B183" s="404"/>
      <c r="C183" s="572"/>
      <c r="D183" s="409"/>
      <c r="E183" s="410"/>
      <c r="F183" s="411"/>
      <c r="G183" s="411"/>
      <c r="H183" s="411"/>
      <c r="I183" s="412"/>
      <c r="J183" s="413"/>
      <c r="K183" s="411"/>
      <c r="L183" s="411"/>
      <c r="M183" s="412"/>
      <c r="N183" s="414"/>
      <c r="O183" s="411"/>
      <c r="P183" s="411"/>
      <c r="Q183" s="412"/>
      <c r="R183" s="414"/>
      <c r="S183" s="411"/>
      <c r="T183" s="411"/>
      <c r="U183" s="412"/>
      <c r="V183" s="410"/>
      <c r="W183" s="411"/>
      <c r="X183" s="411"/>
      <c r="Y183" s="411"/>
      <c r="Z183" s="412"/>
      <c r="AA183" s="414"/>
      <c r="AB183" s="411"/>
      <c r="AC183" s="411"/>
      <c r="AD183" s="412"/>
      <c r="AE183" s="414"/>
      <c r="AF183" s="411"/>
      <c r="AG183" s="411"/>
      <c r="AH183" s="412"/>
      <c r="AI183" s="414"/>
      <c r="AJ183" s="411"/>
      <c r="AK183" s="415"/>
      <c r="AL183" s="411"/>
      <c r="AM183" s="412"/>
      <c r="AN183" s="414"/>
      <c r="AO183" s="411"/>
      <c r="AP183" s="411"/>
      <c r="AQ183" s="412"/>
      <c r="AR183" s="414"/>
      <c r="AS183" s="411"/>
      <c r="AT183" s="411"/>
      <c r="AU183" s="411"/>
      <c r="AV183" s="412"/>
      <c r="AW183" s="414"/>
      <c r="AX183" s="411"/>
      <c r="AY183" s="411"/>
      <c r="AZ183" s="412"/>
      <c r="BA183" s="414"/>
      <c r="BB183" s="411"/>
      <c r="BC183" s="411"/>
      <c r="BD183" s="412"/>
      <c r="BE183" s="414"/>
      <c r="BF183" s="416"/>
      <c r="BG183" s="416"/>
      <c r="BH183" s="411"/>
      <c r="BI183" s="412"/>
      <c r="BJ183" s="413"/>
      <c r="BK183" s="415"/>
      <c r="BL183" s="411"/>
      <c r="BM183" s="416"/>
      <c r="BN183" s="414"/>
      <c r="BO183" s="411"/>
      <c r="BP183" s="411"/>
      <c r="BQ183" s="412"/>
      <c r="BR183" s="413"/>
      <c r="BS183" s="411"/>
      <c r="BT183" s="411"/>
      <c r="BU183" s="411"/>
      <c r="BV183" s="416"/>
      <c r="BW183" s="414"/>
      <c r="BX183" s="411"/>
      <c r="BY183" s="411"/>
      <c r="BZ183" s="412"/>
      <c r="CA183" s="413"/>
      <c r="CB183" s="411"/>
      <c r="CC183" s="411"/>
      <c r="CD183" s="412"/>
      <c r="CE183" s="417"/>
      <c r="CF183" s="413"/>
      <c r="CG183" s="418"/>
      <c r="CH183" s="418"/>
      <c r="CI183" s="419"/>
      <c r="CJ183" s="414"/>
      <c r="CK183" s="418"/>
      <c r="CL183" s="418"/>
      <c r="CM183" s="420"/>
      <c r="CR183" s="394"/>
      <c r="CV183" s="395"/>
      <c r="CW183" s="394"/>
      <c r="CZ183" s="403"/>
      <c r="DA183" s="394"/>
      <c r="DE183" s="394"/>
      <c r="DJ183" s="394"/>
      <c r="DK183" s="395"/>
      <c r="DM183" s="403"/>
      <c r="DN183" s="394"/>
      <c r="DS183" s="394"/>
      <c r="EA183" s="394"/>
      <c r="EE183" s="395"/>
      <c r="EF183" s="394"/>
      <c r="EJ183" s="394"/>
      <c r="EN183" s="394"/>
      <c r="ER183" s="403"/>
      <c r="EV183" s="395"/>
      <c r="EW183" s="394"/>
      <c r="EZ183" s="403"/>
      <c r="FF183" s="394"/>
      <c r="FI183" s="403"/>
      <c r="FK183" s="395"/>
      <c r="FN183" s="394"/>
      <c r="FR183" s="403"/>
      <c r="FW183" s="394"/>
      <c r="FZ183" s="403"/>
      <c r="GA183" s="394"/>
      <c r="GE183" s="427"/>
      <c r="GJ183" s="394"/>
      <c r="GM183" s="403"/>
      <c r="GS183" s="394"/>
      <c r="GV183" s="403"/>
      <c r="HA183" s="394"/>
      <c r="HE183" s="403"/>
      <c r="HJ183" s="394"/>
      <c r="HM183" s="403"/>
      <c r="HS183" s="394"/>
      <c r="HV183" s="403"/>
      <c r="IA183" s="394"/>
      <c r="IF183" s="394"/>
      <c r="II183" s="403"/>
      <c r="IN183" s="394"/>
      <c r="IR183" s="403"/>
      <c r="IW183" s="394"/>
      <c r="IZ183" s="403"/>
      <c r="JF183" s="394"/>
      <c r="JI183" s="403"/>
      <c r="JN183" s="394"/>
      <c r="JR183" s="403"/>
      <c r="JW183" s="394"/>
      <c r="JZ183" s="403"/>
    </row>
    <row r="184" spans="2:286" ht="19.5">
      <c r="B184" s="404"/>
      <c r="C184" s="572"/>
      <c r="D184" s="409"/>
      <c r="E184" s="410"/>
      <c r="F184" s="411"/>
      <c r="G184" s="411"/>
      <c r="H184" s="411"/>
      <c r="I184" s="412"/>
      <c r="J184" s="413"/>
      <c r="K184" s="411"/>
      <c r="L184" s="411"/>
      <c r="M184" s="412"/>
      <c r="N184" s="414"/>
      <c r="O184" s="411"/>
      <c r="P184" s="411"/>
      <c r="Q184" s="412"/>
      <c r="R184" s="414"/>
      <c r="S184" s="411"/>
      <c r="T184" s="411"/>
      <c r="U184" s="412"/>
      <c r="V184" s="410"/>
      <c r="W184" s="411"/>
      <c r="X184" s="411"/>
      <c r="Y184" s="411"/>
      <c r="Z184" s="412"/>
      <c r="AA184" s="414"/>
      <c r="AB184" s="411"/>
      <c r="AC184" s="411"/>
      <c r="AD184" s="412"/>
      <c r="AE184" s="414"/>
      <c r="AF184" s="411"/>
      <c r="AG184" s="411"/>
      <c r="AH184" s="412"/>
      <c r="AI184" s="414"/>
      <c r="AJ184" s="411"/>
      <c r="AK184" s="415"/>
      <c r="AL184" s="411"/>
      <c r="AM184" s="412"/>
      <c r="AN184" s="414"/>
      <c r="AO184" s="411"/>
      <c r="AP184" s="411"/>
      <c r="AQ184" s="412"/>
      <c r="AR184" s="414"/>
      <c r="AS184" s="411"/>
      <c r="AT184" s="411"/>
      <c r="AU184" s="411"/>
      <c r="AV184" s="412"/>
      <c r="AW184" s="414"/>
      <c r="AX184" s="411"/>
      <c r="AY184" s="411"/>
      <c r="AZ184" s="412"/>
      <c r="BA184" s="414"/>
      <c r="BB184" s="411"/>
      <c r="BC184" s="411"/>
      <c r="BD184" s="412"/>
      <c r="BE184" s="414"/>
      <c r="BF184" s="416"/>
      <c r="BG184" s="416"/>
      <c r="BH184" s="411"/>
      <c r="BI184" s="412"/>
      <c r="BJ184" s="413"/>
      <c r="BK184" s="415"/>
      <c r="BL184" s="411"/>
      <c r="BM184" s="416"/>
      <c r="BN184" s="414"/>
      <c r="BO184" s="411"/>
      <c r="BP184" s="411"/>
      <c r="BQ184" s="412"/>
      <c r="BR184" s="413"/>
      <c r="BS184" s="411"/>
      <c r="BT184" s="411"/>
      <c r="BU184" s="411"/>
      <c r="BV184" s="416"/>
      <c r="BW184" s="414"/>
      <c r="BX184" s="411"/>
      <c r="BY184" s="411"/>
      <c r="BZ184" s="412"/>
      <c r="CA184" s="413"/>
      <c r="CB184" s="411"/>
      <c r="CC184" s="411"/>
      <c r="CD184" s="412"/>
      <c r="CE184" s="417"/>
      <c r="CF184" s="413"/>
      <c r="CG184" s="418"/>
      <c r="CH184" s="418"/>
      <c r="CI184" s="419"/>
      <c r="CJ184" s="414"/>
      <c r="CK184" s="418"/>
      <c r="CL184" s="418"/>
      <c r="CM184" s="420"/>
      <c r="CR184" s="394"/>
      <c r="CV184" s="395"/>
      <c r="CW184" s="394"/>
      <c r="CZ184" s="403"/>
      <c r="DA184" s="394"/>
      <c r="DE184" s="394"/>
      <c r="DJ184" s="394"/>
      <c r="DK184" s="395"/>
      <c r="DM184" s="403"/>
      <c r="DN184" s="394"/>
      <c r="DS184" s="394"/>
      <c r="EA184" s="394"/>
      <c r="EE184" s="395"/>
      <c r="EF184" s="394"/>
      <c r="EJ184" s="394"/>
      <c r="EN184" s="394"/>
      <c r="ER184" s="403"/>
      <c r="EV184" s="395"/>
      <c r="EW184" s="394"/>
      <c r="EZ184" s="403"/>
      <c r="FF184" s="394"/>
      <c r="FI184" s="403"/>
      <c r="FK184" s="395"/>
      <c r="FN184" s="394"/>
      <c r="FR184" s="403"/>
      <c r="FW184" s="394"/>
      <c r="FZ184" s="403"/>
      <c r="GA184" s="394"/>
      <c r="GE184" s="427"/>
      <c r="GJ184" s="394"/>
      <c r="GM184" s="403"/>
      <c r="GS184" s="394"/>
      <c r="GV184" s="403"/>
      <c r="HA184" s="394"/>
      <c r="HE184" s="403"/>
      <c r="HJ184" s="394"/>
      <c r="HM184" s="403"/>
      <c r="HS184" s="394"/>
      <c r="HV184" s="403"/>
      <c r="IA184" s="394"/>
      <c r="IF184" s="394"/>
      <c r="II184" s="403"/>
      <c r="IN184" s="394"/>
      <c r="IR184" s="403"/>
      <c r="IW184" s="394"/>
      <c r="IZ184" s="403"/>
      <c r="JF184" s="394"/>
      <c r="JI184" s="403"/>
      <c r="JN184" s="394"/>
      <c r="JR184" s="403"/>
      <c r="JW184" s="394"/>
      <c r="JZ184" s="403"/>
    </row>
    <row r="185" spans="2:286" ht="20.25" thickBot="1">
      <c r="B185" s="404"/>
      <c r="C185" s="580"/>
      <c r="D185" s="478"/>
      <c r="E185" s="479"/>
      <c r="F185" s="480"/>
      <c r="G185" s="480"/>
      <c r="H185" s="480"/>
      <c r="I185" s="481"/>
      <c r="J185" s="482"/>
      <c r="K185" s="480"/>
      <c r="L185" s="480"/>
      <c r="M185" s="481"/>
      <c r="N185" s="483"/>
      <c r="O185" s="480"/>
      <c r="P185" s="480"/>
      <c r="Q185" s="481"/>
      <c r="R185" s="483"/>
      <c r="S185" s="480"/>
      <c r="T185" s="480"/>
      <c r="U185" s="481"/>
      <c r="V185" s="479"/>
      <c r="W185" s="480"/>
      <c r="X185" s="480"/>
      <c r="Y185" s="480"/>
      <c r="Z185" s="481"/>
      <c r="AA185" s="483"/>
      <c r="AB185" s="480"/>
      <c r="AC185" s="480"/>
      <c r="AD185" s="481"/>
      <c r="AE185" s="483"/>
      <c r="AF185" s="480"/>
      <c r="AG185" s="480"/>
      <c r="AH185" s="481"/>
      <c r="AI185" s="483"/>
      <c r="AJ185" s="480"/>
      <c r="AK185" s="484"/>
      <c r="AL185" s="480"/>
      <c r="AM185" s="481"/>
      <c r="AN185" s="483"/>
      <c r="AO185" s="480"/>
      <c r="AP185" s="480"/>
      <c r="AQ185" s="481"/>
      <c r="AR185" s="483"/>
      <c r="AS185" s="480"/>
      <c r="AT185" s="480"/>
      <c r="AU185" s="480"/>
      <c r="AV185" s="481"/>
      <c r="AW185" s="483"/>
      <c r="AX185" s="480"/>
      <c r="AY185" s="480"/>
      <c r="AZ185" s="481"/>
      <c r="BA185" s="483"/>
      <c r="BB185" s="480"/>
      <c r="BC185" s="480"/>
      <c r="BD185" s="481"/>
      <c r="BE185" s="483"/>
      <c r="BF185" s="485"/>
      <c r="BG185" s="485"/>
      <c r="BH185" s="480"/>
      <c r="BI185" s="481"/>
      <c r="BJ185" s="482"/>
      <c r="BK185" s="484"/>
      <c r="BL185" s="480"/>
      <c r="BM185" s="485"/>
      <c r="BN185" s="483"/>
      <c r="BO185" s="480"/>
      <c r="BP185" s="480"/>
      <c r="BQ185" s="481"/>
      <c r="BR185" s="482"/>
      <c r="BS185" s="480"/>
      <c r="BT185" s="480"/>
      <c r="BU185" s="480"/>
      <c r="BV185" s="485"/>
      <c r="BW185" s="483"/>
      <c r="BX185" s="480"/>
      <c r="BY185" s="480"/>
      <c r="BZ185" s="481"/>
      <c r="CA185" s="482"/>
      <c r="CB185" s="480"/>
      <c r="CC185" s="480"/>
      <c r="CD185" s="481"/>
      <c r="CE185" s="486"/>
      <c r="CF185" s="482"/>
      <c r="CG185" s="487"/>
      <c r="CH185" s="487"/>
      <c r="CI185" s="488"/>
      <c r="CJ185" s="483"/>
      <c r="CK185" s="487"/>
      <c r="CL185" s="487"/>
      <c r="CM185" s="490"/>
      <c r="CN185" s="460"/>
      <c r="CO185" s="460"/>
      <c r="CP185" s="460"/>
      <c r="CQ185" s="460"/>
      <c r="CR185" s="461"/>
      <c r="CS185" s="460"/>
      <c r="CT185" s="460"/>
      <c r="CU185" s="460"/>
      <c r="CV185" s="462"/>
      <c r="CW185" s="461"/>
      <c r="CX185" s="460"/>
      <c r="CY185" s="460"/>
      <c r="CZ185" s="463"/>
      <c r="DA185" s="461"/>
      <c r="DB185" s="460"/>
      <c r="DC185" s="460"/>
      <c r="DD185" s="460"/>
      <c r="DE185" s="461"/>
      <c r="DF185" s="460"/>
      <c r="DG185" s="460"/>
      <c r="DH185" s="460"/>
      <c r="DI185" s="460"/>
      <c r="DJ185" s="461"/>
      <c r="DK185" s="462"/>
      <c r="DL185" s="460"/>
      <c r="DM185" s="463"/>
      <c r="DN185" s="461"/>
      <c r="DO185" s="460"/>
      <c r="DP185" s="460"/>
      <c r="DQ185" s="460"/>
      <c r="DR185" s="460"/>
      <c r="DS185" s="461"/>
      <c r="DT185" s="460"/>
      <c r="DU185" s="460"/>
      <c r="DV185" s="460"/>
      <c r="DW185" s="460"/>
      <c r="DX185" s="460"/>
      <c r="DY185" s="460"/>
      <c r="DZ185" s="460"/>
      <c r="EA185" s="461"/>
      <c r="EB185" s="460"/>
      <c r="EC185" s="460"/>
      <c r="ED185" s="460"/>
      <c r="EE185" s="462"/>
      <c r="EF185" s="461"/>
      <c r="EG185" s="460"/>
      <c r="EH185" s="460"/>
      <c r="EI185" s="460"/>
      <c r="EJ185" s="461"/>
      <c r="EK185" s="460"/>
      <c r="EL185" s="460"/>
      <c r="EM185" s="460"/>
      <c r="EN185" s="461"/>
      <c r="EO185" s="460"/>
      <c r="EP185" s="460"/>
      <c r="EQ185" s="460"/>
      <c r="ER185" s="463"/>
      <c r="ES185" s="460"/>
      <c r="ET185" s="460"/>
      <c r="EU185" s="460"/>
      <c r="EV185" s="462"/>
      <c r="EW185" s="461"/>
      <c r="EX185" s="460"/>
      <c r="EY185" s="460"/>
      <c r="EZ185" s="463"/>
      <c r="FA185" s="460"/>
      <c r="FB185" s="460"/>
      <c r="FC185" s="460"/>
      <c r="FD185" s="460"/>
      <c r="FE185" s="460"/>
      <c r="FF185" s="461"/>
      <c r="FG185" s="460"/>
      <c r="FH185" s="460"/>
      <c r="FI185" s="463"/>
      <c r="FJ185" s="460"/>
      <c r="FK185" s="462"/>
      <c r="FL185" s="460"/>
      <c r="FM185" s="460"/>
      <c r="FN185" s="461"/>
      <c r="FO185" s="460"/>
      <c r="FP185" s="460"/>
      <c r="FQ185" s="460"/>
      <c r="FR185" s="463"/>
      <c r="FS185" s="460"/>
      <c r="FT185" s="460"/>
      <c r="FU185" s="460"/>
      <c r="FV185" s="460"/>
      <c r="FW185" s="461"/>
      <c r="FX185" s="460"/>
      <c r="FY185" s="460"/>
      <c r="FZ185" s="463"/>
      <c r="GA185" s="461"/>
      <c r="GB185" s="460"/>
      <c r="GC185" s="460"/>
      <c r="GD185" s="460"/>
      <c r="GE185" s="466"/>
      <c r="GF185" s="460"/>
      <c r="GG185" s="460"/>
      <c r="GH185" s="460"/>
      <c r="GI185" s="460"/>
      <c r="GJ185" s="461"/>
      <c r="GK185" s="460"/>
      <c r="GL185" s="460"/>
      <c r="GM185" s="463"/>
      <c r="GN185" s="460"/>
      <c r="GO185" s="460"/>
      <c r="GP185" s="460"/>
      <c r="GQ185" s="460"/>
      <c r="GR185" s="460"/>
      <c r="GS185" s="461"/>
      <c r="GT185" s="460"/>
      <c r="GU185" s="460"/>
      <c r="GV185" s="463"/>
      <c r="GW185" s="460"/>
      <c r="GX185" s="460"/>
      <c r="GY185" s="460"/>
      <c r="GZ185" s="460"/>
      <c r="HA185" s="461"/>
      <c r="HB185" s="460"/>
      <c r="HC185" s="460"/>
      <c r="HD185" s="460"/>
      <c r="HE185" s="463"/>
      <c r="HF185" s="460"/>
      <c r="HG185" s="460"/>
      <c r="HH185" s="460"/>
      <c r="HI185" s="460"/>
      <c r="HJ185" s="461"/>
      <c r="HK185" s="460"/>
      <c r="HL185" s="460"/>
      <c r="HM185" s="463"/>
      <c r="HN185" s="460"/>
      <c r="HO185" s="460"/>
      <c r="HP185" s="460"/>
      <c r="HQ185" s="460"/>
      <c r="HR185" s="460"/>
      <c r="HS185" s="461"/>
      <c r="HT185" s="460"/>
      <c r="HU185" s="460"/>
      <c r="HV185" s="463"/>
      <c r="HW185" s="460"/>
      <c r="HX185" s="460"/>
      <c r="HY185" s="460"/>
      <c r="HZ185" s="460"/>
      <c r="IA185" s="461"/>
      <c r="IB185" s="460"/>
      <c r="IC185" s="460"/>
      <c r="ID185" s="460"/>
      <c r="IE185" s="460"/>
      <c r="IF185" s="394"/>
      <c r="II185" s="403"/>
      <c r="IN185" s="394"/>
      <c r="IR185" s="403"/>
      <c r="IW185" s="394"/>
      <c r="IZ185" s="403"/>
      <c r="JF185" s="394"/>
      <c r="JI185" s="403"/>
      <c r="JN185" s="394"/>
      <c r="JR185" s="403"/>
      <c r="JW185" s="394"/>
      <c r="JZ185" s="403"/>
    </row>
    <row r="186" spans="2:286" ht="20.25" thickTop="1">
      <c r="B186" s="404"/>
      <c r="C186" s="572"/>
      <c r="D186" s="409"/>
      <c r="E186" s="410"/>
      <c r="F186" s="411"/>
      <c r="G186" s="411"/>
      <c r="H186" s="411"/>
      <c r="I186" s="412"/>
      <c r="J186" s="413"/>
      <c r="K186" s="411"/>
      <c r="L186" s="411"/>
      <c r="M186" s="412"/>
      <c r="N186" s="414"/>
      <c r="O186" s="411"/>
      <c r="P186" s="411"/>
      <c r="Q186" s="412"/>
      <c r="R186" s="414"/>
      <c r="S186" s="411"/>
      <c r="T186" s="411"/>
      <c r="U186" s="412"/>
      <c r="V186" s="410"/>
      <c r="W186" s="411"/>
      <c r="X186" s="411"/>
      <c r="Y186" s="411"/>
      <c r="Z186" s="412"/>
      <c r="AA186" s="414"/>
      <c r="AB186" s="411"/>
      <c r="AC186" s="411"/>
      <c r="AD186" s="412"/>
      <c r="AE186" s="414"/>
      <c r="AF186" s="411"/>
      <c r="AG186" s="411"/>
      <c r="AH186" s="412"/>
      <c r="AI186" s="414"/>
      <c r="AJ186" s="411"/>
      <c r="AK186" s="415"/>
      <c r="AL186" s="411"/>
      <c r="AM186" s="412"/>
      <c r="AN186" s="414"/>
      <c r="AO186" s="411"/>
      <c r="AP186" s="411"/>
      <c r="AQ186" s="412"/>
      <c r="AR186" s="414"/>
      <c r="AS186" s="411"/>
      <c r="AT186" s="411"/>
      <c r="AU186" s="411"/>
      <c r="AV186" s="412"/>
      <c r="AW186" s="414"/>
      <c r="AX186" s="411"/>
      <c r="AY186" s="411"/>
      <c r="AZ186" s="412"/>
      <c r="BA186" s="414"/>
      <c r="BB186" s="411"/>
      <c r="BC186" s="411"/>
      <c r="BD186" s="412"/>
      <c r="BE186" s="414"/>
      <c r="BF186" s="416"/>
      <c r="BG186" s="416"/>
      <c r="BH186" s="411"/>
      <c r="BI186" s="412"/>
      <c r="BJ186" s="413"/>
      <c r="BK186" s="415"/>
      <c r="BL186" s="411"/>
      <c r="BM186" s="416"/>
      <c r="BN186" s="414"/>
      <c r="BO186" s="411"/>
      <c r="BP186" s="411"/>
      <c r="BQ186" s="412"/>
      <c r="BR186" s="413"/>
      <c r="BS186" s="411"/>
      <c r="BT186" s="411"/>
      <c r="BU186" s="411"/>
      <c r="BV186" s="416"/>
      <c r="BW186" s="414"/>
      <c r="BX186" s="411"/>
      <c r="BY186" s="411"/>
      <c r="BZ186" s="412"/>
      <c r="CA186" s="413"/>
      <c r="CB186" s="411"/>
      <c r="CC186" s="411"/>
      <c r="CD186" s="412"/>
      <c r="CE186" s="417"/>
      <c r="CF186" s="413"/>
      <c r="CG186" s="418"/>
      <c r="CH186" s="418"/>
      <c r="CI186" s="419"/>
      <c r="CJ186" s="414"/>
      <c r="CK186" s="418"/>
      <c r="CL186" s="418"/>
      <c r="CM186" s="420"/>
      <c r="CR186" s="394"/>
      <c r="CV186" s="395"/>
      <c r="CW186" s="394"/>
      <c r="CZ186" s="403"/>
      <c r="DA186" s="394"/>
      <c r="DE186" s="394"/>
      <c r="DJ186" s="394"/>
      <c r="DK186" s="395"/>
      <c r="DM186" s="403"/>
      <c r="DN186" s="394"/>
      <c r="DS186" s="394"/>
      <c r="EA186" s="394"/>
      <c r="EE186" s="395"/>
      <c r="EF186" s="394"/>
      <c r="EJ186" s="394"/>
      <c r="EN186" s="394"/>
      <c r="ER186" s="403"/>
      <c r="EV186" s="395"/>
      <c r="EW186" s="394"/>
      <c r="EZ186" s="403"/>
      <c r="FF186" s="394"/>
      <c r="FI186" s="403"/>
      <c r="FK186" s="395"/>
      <c r="FN186" s="394"/>
      <c r="FR186" s="403"/>
      <c r="FW186" s="394"/>
      <c r="FZ186" s="403"/>
      <c r="GA186" s="394"/>
      <c r="GE186" s="427"/>
      <c r="GJ186" s="394"/>
      <c r="GM186" s="403"/>
      <c r="GS186" s="394"/>
      <c r="GV186" s="403"/>
      <c r="HA186" s="394"/>
      <c r="HE186" s="403"/>
      <c r="HJ186" s="394"/>
      <c r="HM186" s="403"/>
      <c r="HS186" s="394"/>
      <c r="HV186" s="403"/>
      <c r="IA186" s="394"/>
      <c r="IF186" s="394"/>
      <c r="II186" s="403"/>
      <c r="IN186" s="394"/>
      <c r="IR186" s="403"/>
      <c r="IW186" s="394"/>
      <c r="IZ186" s="403"/>
      <c r="JF186" s="394"/>
      <c r="JI186" s="403"/>
      <c r="JN186" s="394"/>
      <c r="JR186" s="403"/>
      <c r="JW186" s="394"/>
      <c r="JZ186" s="403"/>
    </row>
    <row r="187" spans="2:286" ht="19.5">
      <c r="B187" s="404"/>
      <c r="C187" s="572"/>
      <c r="D187" s="409"/>
      <c r="E187" s="410"/>
      <c r="F187" s="411"/>
      <c r="G187" s="411"/>
      <c r="H187" s="411"/>
      <c r="I187" s="412"/>
      <c r="J187" s="413"/>
      <c r="K187" s="411"/>
      <c r="L187" s="411"/>
      <c r="M187" s="412"/>
      <c r="N187" s="414"/>
      <c r="O187" s="411"/>
      <c r="P187" s="411"/>
      <c r="Q187" s="412"/>
      <c r="R187" s="414"/>
      <c r="S187" s="411"/>
      <c r="T187" s="411"/>
      <c r="U187" s="412"/>
      <c r="V187" s="410"/>
      <c r="W187" s="411"/>
      <c r="X187" s="411"/>
      <c r="Y187" s="411"/>
      <c r="Z187" s="412"/>
      <c r="AA187" s="414"/>
      <c r="AB187" s="411"/>
      <c r="AC187" s="411"/>
      <c r="AD187" s="412"/>
      <c r="AE187" s="414"/>
      <c r="AF187" s="411"/>
      <c r="AG187" s="411"/>
      <c r="AH187" s="412"/>
      <c r="AI187" s="414"/>
      <c r="AJ187" s="411"/>
      <c r="AK187" s="415"/>
      <c r="AL187" s="411"/>
      <c r="AM187" s="412"/>
      <c r="AN187" s="414"/>
      <c r="AO187" s="411"/>
      <c r="AP187" s="411"/>
      <c r="AQ187" s="412"/>
      <c r="AR187" s="414"/>
      <c r="AS187" s="411"/>
      <c r="AT187" s="411"/>
      <c r="AU187" s="411"/>
      <c r="AV187" s="412"/>
      <c r="AW187" s="414"/>
      <c r="AX187" s="411"/>
      <c r="AY187" s="411"/>
      <c r="AZ187" s="412"/>
      <c r="BA187" s="414"/>
      <c r="BB187" s="411"/>
      <c r="BC187" s="411"/>
      <c r="BD187" s="412"/>
      <c r="BE187" s="414"/>
      <c r="BF187" s="416"/>
      <c r="BG187" s="416"/>
      <c r="BH187" s="411"/>
      <c r="BI187" s="412"/>
      <c r="BJ187" s="413"/>
      <c r="BK187" s="415"/>
      <c r="BL187" s="411"/>
      <c r="BM187" s="416"/>
      <c r="BN187" s="414"/>
      <c r="BO187" s="411"/>
      <c r="BP187" s="411"/>
      <c r="BQ187" s="412"/>
      <c r="BR187" s="413"/>
      <c r="BS187" s="411"/>
      <c r="BT187" s="411"/>
      <c r="BU187" s="411"/>
      <c r="BV187" s="416"/>
      <c r="BW187" s="414"/>
      <c r="BX187" s="411"/>
      <c r="BY187" s="411"/>
      <c r="BZ187" s="412"/>
      <c r="CA187" s="413"/>
      <c r="CB187" s="411"/>
      <c r="CC187" s="411"/>
      <c r="CD187" s="412"/>
      <c r="CE187" s="417"/>
      <c r="CF187" s="413"/>
      <c r="CG187" s="418"/>
      <c r="CH187" s="418"/>
      <c r="CI187" s="419"/>
      <c r="CJ187" s="414"/>
      <c r="CK187" s="418"/>
      <c r="CL187" s="418"/>
      <c r="CM187" s="420"/>
      <c r="CR187" s="394"/>
      <c r="CV187" s="395"/>
      <c r="CW187" s="394"/>
      <c r="CZ187" s="403"/>
      <c r="DA187" s="394"/>
      <c r="DE187" s="394"/>
      <c r="DJ187" s="394"/>
      <c r="DK187" s="395"/>
      <c r="DM187" s="403"/>
      <c r="DN187" s="394"/>
      <c r="DS187" s="394"/>
      <c r="EA187" s="394"/>
      <c r="EE187" s="395"/>
      <c r="EF187" s="394"/>
      <c r="EJ187" s="394"/>
      <c r="EN187" s="394"/>
      <c r="ER187" s="403"/>
      <c r="EV187" s="395"/>
      <c r="EW187" s="394"/>
      <c r="EZ187" s="403"/>
      <c r="FF187" s="394"/>
      <c r="FI187" s="403"/>
      <c r="FK187" s="395"/>
      <c r="FN187" s="394"/>
      <c r="FR187" s="403"/>
      <c r="FW187" s="394"/>
      <c r="FZ187" s="403"/>
      <c r="GA187" s="394"/>
      <c r="GE187" s="427"/>
      <c r="GJ187" s="394"/>
      <c r="GM187" s="403"/>
      <c r="GS187" s="394"/>
      <c r="GV187" s="403"/>
      <c r="HA187" s="394"/>
      <c r="HE187" s="403"/>
      <c r="HJ187" s="394"/>
      <c r="HM187" s="403"/>
      <c r="HS187" s="394"/>
      <c r="HV187" s="403"/>
      <c r="IA187" s="394"/>
      <c r="IF187" s="394"/>
      <c r="II187" s="403"/>
      <c r="IN187" s="394"/>
      <c r="IR187" s="403"/>
      <c r="IW187" s="394"/>
      <c r="IZ187" s="403"/>
      <c r="JF187" s="394"/>
      <c r="JI187" s="403"/>
      <c r="JN187" s="394"/>
      <c r="JR187" s="403"/>
      <c r="JW187" s="394"/>
      <c r="JZ187" s="403"/>
    </row>
    <row r="188" spans="2:286" ht="19.5">
      <c r="B188" s="404"/>
      <c r="C188" s="572" t="s">
        <v>1534</v>
      </c>
      <c r="D188" s="409" t="s">
        <v>1506</v>
      </c>
      <c r="E188" s="410"/>
      <c r="F188" s="411"/>
      <c r="G188" s="411"/>
      <c r="H188" s="411"/>
      <c r="I188" s="412"/>
      <c r="J188" s="413"/>
      <c r="K188" s="411"/>
      <c r="L188" s="411"/>
      <c r="M188" s="412"/>
      <c r="N188" s="414"/>
      <c r="O188" s="411"/>
      <c r="P188" s="411"/>
      <c r="Q188" s="412"/>
      <c r="R188" s="414"/>
      <c r="S188" s="411"/>
      <c r="T188" s="411"/>
      <c r="U188" s="412"/>
      <c r="V188" s="410"/>
      <c r="W188" s="411"/>
      <c r="X188" s="411"/>
      <c r="Y188" s="411"/>
      <c r="Z188" s="412"/>
      <c r="AA188" s="414"/>
      <c r="AB188" s="411"/>
      <c r="AC188" s="411"/>
      <c r="AD188" s="412"/>
      <c r="AE188" s="414"/>
      <c r="AF188" s="411"/>
      <c r="AG188" s="411"/>
      <c r="AH188" s="412"/>
      <c r="AI188" s="414"/>
      <c r="AJ188" s="411"/>
      <c r="AK188" s="415"/>
      <c r="AL188" s="411"/>
      <c r="AM188" s="412"/>
      <c r="AN188" s="414"/>
      <c r="AO188" s="411"/>
      <c r="AP188" s="411"/>
      <c r="AQ188" s="412"/>
      <c r="AR188" s="414"/>
      <c r="AS188" s="411"/>
      <c r="AT188" s="411"/>
      <c r="AU188" s="411"/>
      <c r="AV188" s="412"/>
      <c r="AW188" s="414"/>
      <c r="AX188" s="411"/>
      <c r="AY188" s="411"/>
      <c r="AZ188" s="412"/>
      <c r="BA188" s="414"/>
      <c r="BB188" s="411"/>
      <c r="BC188" s="411"/>
      <c r="BD188" s="412"/>
      <c r="BE188" s="414"/>
      <c r="BF188" s="416"/>
      <c r="BG188" s="416"/>
      <c r="BH188" s="411"/>
      <c r="BI188" s="412"/>
      <c r="BJ188" s="413"/>
      <c r="BK188" s="415"/>
      <c r="BL188" s="411"/>
      <c r="BM188" s="416"/>
      <c r="BN188" s="414"/>
      <c r="BO188" s="411"/>
      <c r="BP188" s="411"/>
      <c r="BQ188" s="412"/>
      <c r="BR188" s="413"/>
      <c r="BS188" s="411"/>
      <c r="BT188" s="411"/>
      <c r="BU188" s="411"/>
      <c r="BV188" s="416"/>
      <c r="BW188" s="414"/>
      <c r="BX188" s="411"/>
      <c r="BY188" s="411"/>
      <c r="BZ188" s="412"/>
      <c r="CA188" s="413"/>
      <c r="CB188" s="411"/>
      <c r="CC188" s="411"/>
      <c r="CD188" s="412"/>
      <c r="CE188" s="417"/>
      <c r="CF188" s="413"/>
      <c r="CG188" s="418"/>
      <c r="CH188" s="418"/>
      <c r="CI188" s="419"/>
      <c r="CJ188" s="414"/>
      <c r="CK188" s="418"/>
      <c r="CL188" s="418"/>
      <c r="CM188" s="420"/>
      <c r="CR188" s="394"/>
      <c r="CV188" s="395"/>
      <c r="CW188" s="394"/>
      <c r="CZ188" s="403"/>
      <c r="DA188" s="394"/>
      <c r="DE188" s="394"/>
      <c r="DJ188" s="394"/>
      <c r="DK188" s="395"/>
      <c r="DM188" s="403"/>
      <c r="DN188" s="394"/>
      <c r="DS188" s="394"/>
      <c r="EA188" s="394"/>
      <c r="EE188" s="395"/>
      <c r="EF188" s="394"/>
      <c r="EJ188" s="394"/>
      <c r="EN188" s="394"/>
      <c r="ER188" s="403"/>
      <c r="EV188" s="395"/>
      <c r="EW188" s="394"/>
      <c r="EZ188" s="403"/>
      <c r="FF188" s="394"/>
      <c r="FI188" s="403"/>
      <c r="FK188" s="395"/>
      <c r="FN188" s="394"/>
      <c r="FR188" s="403"/>
      <c r="FW188" s="394"/>
      <c r="FZ188" s="403"/>
      <c r="GA188" s="394"/>
      <c r="GE188" s="427"/>
      <c r="GJ188" s="394"/>
      <c r="GM188" s="403"/>
      <c r="GS188" s="394"/>
      <c r="GV188" s="403"/>
      <c r="HA188" s="394"/>
      <c r="HE188" s="403"/>
      <c r="HJ188" s="394"/>
      <c r="HM188" s="403"/>
      <c r="HS188" s="394"/>
      <c r="HV188" s="403"/>
      <c r="IA188" s="394"/>
      <c r="IF188" s="394"/>
      <c r="II188" s="403"/>
      <c r="IN188" s="394"/>
      <c r="IR188" s="403"/>
      <c r="IW188" s="394"/>
      <c r="IZ188" s="403"/>
      <c r="JF188" s="394"/>
      <c r="JI188" s="403"/>
      <c r="JN188" s="394"/>
      <c r="JR188" s="403"/>
      <c r="JW188" s="394"/>
      <c r="JZ188" s="403"/>
    </row>
    <row r="189" spans="2:286" ht="19.5">
      <c r="B189" s="404"/>
      <c r="C189" s="572"/>
      <c r="D189" s="409" t="s">
        <v>1512</v>
      </c>
      <c r="E189" s="410"/>
      <c r="F189" s="411"/>
      <c r="G189" s="411"/>
      <c r="H189" s="411"/>
      <c r="I189" s="412"/>
      <c r="J189" s="413"/>
      <c r="K189" s="411"/>
      <c r="L189" s="411"/>
      <c r="M189" s="412"/>
      <c r="N189" s="414"/>
      <c r="O189" s="411"/>
      <c r="P189" s="411"/>
      <c r="Q189" s="412"/>
      <c r="R189" s="414"/>
      <c r="S189" s="411"/>
      <c r="T189" s="411"/>
      <c r="U189" s="412"/>
      <c r="V189" s="410"/>
      <c r="W189" s="411"/>
      <c r="X189" s="411"/>
      <c r="Y189" s="411"/>
      <c r="Z189" s="412"/>
      <c r="AA189" s="414"/>
      <c r="AB189" s="411"/>
      <c r="AC189" s="411"/>
      <c r="AD189" s="412"/>
      <c r="AE189" s="414"/>
      <c r="AF189" s="411"/>
      <c r="AG189" s="411"/>
      <c r="AH189" s="412"/>
      <c r="AI189" s="414"/>
      <c r="AJ189" s="411"/>
      <c r="AK189" s="415"/>
      <c r="AL189" s="411"/>
      <c r="AM189" s="412"/>
      <c r="AN189" s="414"/>
      <c r="AO189" s="411"/>
      <c r="AP189" s="411"/>
      <c r="AQ189" s="412"/>
      <c r="AR189" s="414"/>
      <c r="AS189" s="411"/>
      <c r="AT189" s="411"/>
      <c r="AU189" s="411"/>
      <c r="AV189" s="412"/>
      <c r="AW189" s="414"/>
      <c r="AX189" s="411"/>
      <c r="AY189" s="411"/>
      <c r="AZ189" s="412"/>
      <c r="BA189" s="414"/>
      <c r="BB189" s="411"/>
      <c r="BC189" s="411"/>
      <c r="BD189" s="412"/>
      <c r="BE189" s="414"/>
      <c r="BF189" s="416"/>
      <c r="BG189" s="416"/>
      <c r="BH189" s="411"/>
      <c r="BI189" s="412"/>
      <c r="BJ189" s="413"/>
      <c r="BK189" s="415"/>
      <c r="BL189" s="411"/>
      <c r="BM189" s="416"/>
      <c r="BN189" s="414"/>
      <c r="BO189" s="411"/>
      <c r="BP189" s="411"/>
      <c r="BQ189" s="412"/>
      <c r="BR189" s="413"/>
      <c r="BS189" s="411"/>
      <c r="BT189" s="411"/>
      <c r="BU189" s="411"/>
      <c r="BV189" s="416"/>
      <c r="BW189" s="414"/>
      <c r="BX189" s="411"/>
      <c r="BY189" s="411"/>
      <c r="BZ189" s="412"/>
      <c r="CA189" s="413"/>
      <c r="CB189" s="411"/>
      <c r="CC189" s="411"/>
      <c r="CD189" s="412"/>
      <c r="CE189" s="417"/>
      <c r="CF189" s="413"/>
      <c r="CG189" s="418"/>
      <c r="CH189" s="418"/>
      <c r="CI189" s="419"/>
      <c r="CJ189" s="414"/>
      <c r="CK189" s="418"/>
      <c r="CL189" s="418"/>
      <c r="CM189" s="420"/>
      <c r="CR189" s="394"/>
      <c r="CV189" s="395"/>
      <c r="CW189" s="394"/>
      <c r="CZ189" s="403"/>
      <c r="DA189" s="394"/>
      <c r="DE189" s="394"/>
      <c r="DJ189" s="394"/>
      <c r="DK189" s="395"/>
      <c r="DM189" s="403"/>
      <c r="DN189" s="394"/>
      <c r="DS189" s="394"/>
      <c r="EA189" s="394"/>
      <c r="EE189" s="395"/>
      <c r="EF189" s="394"/>
      <c r="EJ189" s="394"/>
      <c r="EN189" s="394"/>
      <c r="ER189" s="403"/>
      <c r="EV189" s="395"/>
      <c r="EW189" s="394"/>
      <c r="EZ189" s="403"/>
      <c r="FF189" s="394"/>
      <c r="FI189" s="403"/>
      <c r="FK189" s="395"/>
      <c r="FN189" s="394"/>
      <c r="FR189" s="403"/>
      <c r="FW189" s="394"/>
      <c r="FZ189" s="403"/>
      <c r="GA189" s="394"/>
      <c r="GE189" s="427"/>
      <c r="GJ189" s="394"/>
      <c r="GM189" s="403"/>
      <c r="GS189" s="394"/>
      <c r="GV189" s="403"/>
      <c r="HA189" s="394"/>
      <c r="HE189" s="403"/>
      <c r="HJ189" s="394"/>
      <c r="HM189" s="403"/>
      <c r="HS189" s="394"/>
      <c r="HV189" s="403"/>
      <c r="IA189" s="394"/>
      <c r="IF189" s="394"/>
      <c r="II189" s="403"/>
      <c r="IN189" s="394"/>
      <c r="IR189" s="403"/>
      <c r="IW189" s="394"/>
      <c r="IZ189" s="403"/>
      <c r="JF189" s="394"/>
      <c r="JI189" s="403"/>
      <c r="JN189" s="394"/>
      <c r="JR189" s="403"/>
      <c r="JW189" s="394"/>
      <c r="JZ189" s="403"/>
    </row>
    <row r="190" spans="2:286" ht="19.5">
      <c r="B190" s="404"/>
      <c r="C190" s="572"/>
      <c r="D190" s="409"/>
      <c r="E190" s="410"/>
      <c r="F190" s="411"/>
      <c r="G190" s="411"/>
      <c r="H190" s="411"/>
      <c r="I190" s="412"/>
      <c r="J190" s="413"/>
      <c r="K190" s="411"/>
      <c r="L190" s="411"/>
      <c r="M190" s="412"/>
      <c r="N190" s="414"/>
      <c r="O190" s="411"/>
      <c r="P190" s="411"/>
      <c r="Q190" s="412"/>
      <c r="R190" s="414"/>
      <c r="S190" s="411"/>
      <c r="T190" s="411"/>
      <c r="U190" s="412"/>
      <c r="V190" s="410"/>
      <c r="W190" s="411"/>
      <c r="X190" s="411"/>
      <c r="Y190" s="411"/>
      <c r="Z190" s="412"/>
      <c r="AA190" s="414"/>
      <c r="AB190" s="411"/>
      <c r="AC190" s="411"/>
      <c r="AD190" s="412"/>
      <c r="AE190" s="414"/>
      <c r="AF190" s="411"/>
      <c r="AG190" s="411"/>
      <c r="AH190" s="412"/>
      <c r="AI190" s="414"/>
      <c r="AJ190" s="411"/>
      <c r="AK190" s="415"/>
      <c r="AL190" s="411"/>
      <c r="AM190" s="412"/>
      <c r="AN190" s="414"/>
      <c r="AO190" s="411"/>
      <c r="AP190" s="411"/>
      <c r="AQ190" s="412"/>
      <c r="AR190" s="414"/>
      <c r="AS190" s="411"/>
      <c r="AT190" s="411"/>
      <c r="AU190" s="411"/>
      <c r="AV190" s="412"/>
      <c r="AW190" s="414"/>
      <c r="AX190" s="411"/>
      <c r="AY190" s="411"/>
      <c r="AZ190" s="412"/>
      <c r="BA190" s="414"/>
      <c r="BB190" s="411"/>
      <c r="BC190" s="411"/>
      <c r="BD190" s="412"/>
      <c r="BE190" s="414"/>
      <c r="BF190" s="416"/>
      <c r="BG190" s="416"/>
      <c r="BH190" s="411"/>
      <c r="BI190" s="412"/>
      <c r="BJ190" s="413"/>
      <c r="BK190" s="415"/>
      <c r="BL190" s="411"/>
      <c r="BM190" s="416"/>
      <c r="BN190" s="414"/>
      <c r="BO190" s="411"/>
      <c r="BP190" s="411"/>
      <c r="BQ190" s="412"/>
      <c r="BR190" s="413"/>
      <c r="BS190" s="411"/>
      <c r="BT190" s="411"/>
      <c r="BU190" s="411"/>
      <c r="BV190" s="416"/>
      <c r="BW190" s="414"/>
      <c r="BX190" s="411"/>
      <c r="BY190" s="411"/>
      <c r="BZ190" s="412"/>
      <c r="CA190" s="413"/>
      <c r="CB190" s="411"/>
      <c r="CC190" s="411"/>
      <c r="CD190" s="412"/>
      <c r="CE190" s="417"/>
      <c r="CF190" s="413"/>
      <c r="CG190" s="418"/>
      <c r="CH190" s="418"/>
      <c r="CI190" s="419"/>
      <c r="CJ190" s="414"/>
      <c r="CK190" s="418"/>
      <c r="CL190" s="418"/>
      <c r="CM190" s="420"/>
      <c r="CR190" s="394"/>
      <c r="CV190" s="395"/>
      <c r="CW190" s="394"/>
      <c r="CZ190" s="403"/>
      <c r="DA190" s="394"/>
      <c r="DE190" s="394"/>
      <c r="DJ190" s="394"/>
      <c r="DK190" s="395"/>
      <c r="DM190" s="403"/>
      <c r="DN190" s="394"/>
      <c r="DS190" s="394"/>
      <c r="EA190" s="394"/>
      <c r="EE190" s="395"/>
      <c r="EF190" s="394"/>
      <c r="EJ190" s="394"/>
      <c r="EN190" s="394"/>
      <c r="ER190" s="403"/>
      <c r="EV190" s="395"/>
      <c r="EW190" s="394"/>
      <c r="EZ190" s="403"/>
      <c r="FF190" s="394"/>
      <c r="FI190" s="403"/>
      <c r="FK190" s="395"/>
      <c r="FN190" s="394"/>
      <c r="FR190" s="403"/>
      <c r="FW190" s="394"/>
      <c r="FZ190" s="403"/>
      <c r="GA190" s="394"/>
      <c r="GE190" s="427"/>
      <c r="GJ190" s="394"/>
      <c r="GM190" s="403"/>
      <c r="GS190" s="394"/>
      <c r="GV190" s="403"/>
      <c r="HA190" s="394"/>
      <c r="HE190" s="403"/>
      <c r="HJ190" s="394"/>
      <c r="HM190" s="403"/>
      <c r="HS190" s="394"/>
      <c r="HV190" s="403"/>
      <c r="IA190" s="394"/>
      <c r="IF190" s="394"/>
      <c r="II190" s="403"/>
      <c r="IN190" s="394"/>
      <c r="IR190" s="403"/>
      <c r="IW190" s="394"/>
      <c r="IZ190" s="403"/>
      <c r="JF190" s="394"/>
      <c r="JI190" s="403"/>
      <c r="JN190" s="394"/>
      <c r="JR190" s="403"/>
      <c r="JW190" s="394"/>
      <c r="JZ190" s="403"/>
    </row>
    <row r="191" spans="2:286" ht="19.5">
      <c r="B191" s="404"/>
      <c r="C191" s="572"/>
      <c r="D191" s="409"/>
      <c r="E191" s="410"/>
      <c r="F191" s="411"/>
      <c r="G191" s="411"/>
      <c r="H191" s="411"/>
      <c r="I191" s="412"/>
      <c r="J191" s="413"/>
      <c r="K191" s="411"/>
      <c r="L191" s="411"/>
      <c r="M191" s="412"/>
      <c r="N191" s="414"/>
      <c r="O191" s="411"/>
      <c r="P191" s="411"/>
      <c r="Q191" s="412"/>
      <c r="R191" s="414"/>
      <c r="S191" s="411"/>
      <c r="T191" s="411"/>
      <c r="U191" s="412"/>
      <c r="V191" s="410"/>
      <c r="W191" s="411"/>
      <c r="X191" s="411"/>
      <c r="Y191" s="411"/>
      <c r="Z191" s="412"/>
      <c r="AA191" s="414"/>
      <c r="AB191" s="411"/>
      <c r="AC191" s="411"/>
      <c r="AD191" s="412"/>
      <c r="AE191" s="414"/>
      <c r="AF191" s="411"/>
      <c r="AG191" s="411"/>
      <c r="AH191" s="412"/>
      <c r="AI191" s="414"/>
      <c r="AJ191" s="411"/>
      <c r="AK191" s="415"/>
      <c r="AL191" s="411"/>
      <c r="AM191" s="412"/>
      <c r="AN191" s="414"/>
      <c r="AO191" s="411"/>
      <c r="AP191" s="411"/>
      <c r="AQ191" s="412"/>
      <c r="AR191" s="414"/>
      <c r="AS191" s="411"/>
      <c r="AT191" s="411"/>
      <c r="AU191" s="411"/>
      <c r="AV191" s="412"/>
      <c r="AW191" s="414"/>
      <c r="AX191" s="411"/>
      <c r="AY191" s="411"/>
      <c r="AZ191" s="412"/>
      <c r="BA191" s="414"/>
      <c r="BB191" s="411"/>
      <c r="BC191" s="411"/>
      <c r="BD191" s="412"/>
      <c r="BE191" s="414"/>
      <c r="BF191" s="416"/>
      <c r="BG191" s="416"/>
      <c r="BH191" s="411"/>
      <c r="BI191" s="412"/>
      <c r="BJ191" s="413"/>
      <c r="BK191" s="415"/>
      <c r="BL191" s="411"/>
      <c r="BM191" s="416"/>
      <c r="BN191" s="414"/>
      <c r="BO191" s="411"/>
      <c r="BP191" s="411"/>
      <c r="BQ191" s="412"/>
      <c r="BR191" s="413"/>
      <c r="BS191" s="411"/>
      <c r="BT191" s="411"/>
      <c r="BU191" s="411"/>
      <c r="BV191" s="416"/>
      <c r="BW191" s="414"/>
      <c r="BX191" s="411"/>
      <c r="BY191" s="411"/>
      <c r="BZ191" s="412"/>
      <c r="CA191" s="413"/>
      <c r="CB191" s="411"/>
      <c r="CC191" s="411"/>
      <c r="CD191" s="412"/>
      <c r="CE191" s="417"/>
      <c r="CF191" s="413"/>
      <c r="CG191" s="418"/>
      <c r="CH191" s="418"/>
      <c r="CI191" s="419"/>
      <c r="CJ191" s="414"/>
      <c r="CK191" s="418"/>
      <c r="CL191" s="418"/>
      <c r="CM191" s="420"/>
      <c r="CR191" s="394"/>
      <c r="CV191" s="395"/>
      <c r="CW191" s="394"/>
      <c r="CZ191" s="403"/>
      <c r="DA191" s="394"/>
      <c r="DE191" s="394"/>
      <c r="DJ191" s="394"/>
      <c r="DK191" s="395"/>
      <c r="DM191" s="403"/>
      <c r="DN191" s="394"/>
      <c r="DS191" s="394"/>
      <c r="EA191" s="394"/>
      <c r="EE191" s="395"/>
      <c r="EF191" s="394"/>
      <c r="EJ191" s="394"/>
      <c r="EN191" s="394"/>
      <c r="ER191" s="403"/>
      <c r="EV191" s="395"/>
      <c r="EW191" s="394"/>
      <c r="EZ191" s="403"/>
      <c r="FF191" s="394"/>
      <c r="FI191" s="403"/>
      <c r="FK191" s="395"/>
      <c r="FN191" s="394"/>
      <c r="FR191" s="403"/>
      <c r="FW191" s="394"/>
      <c r="FZ191" s="403"/>
      <c r="GA191" s="394"/>
      <c r="GE191" s="427"/>
      <c r="GJ191" s="394"/>
      <c r="GM191" s="403"/>
      <c r="GS191" s="394"/>
      <c r="GV191" s="403"/>
      <c r="HA191" s="394"/>
      <c r="HE191" s="403"/>
      <c r="HJ191" s="394"/>
      <c r="HM191" s="403"/>
      <c r="HS191" s="394"/>
      <c r="HV191" s="403"/>
      <c r="IA191" s="394"/>
      <c r="IF191" s="394"/>
      <c r="II191" s="403"/>
      <c r="IN191" s="394"/>
      <c r="IR191" s="403"/>
      <c r="IW191" s="394"/>
      <c r="IZ191" s="403"/>
      <c r="JF191" s="394"/>
      <c r="JI191" s="403"/>
      <c r="JN191" s="394"/>
      <c r="JR191" s="403"/>
      <c r="JW191" s="394"/>
      <c r="JZ191" s="403"/>
    </row>
    <row r="192" spans="2:286" ht="20.25" thickBot="1">
      <c r="B192" s="404"/>
      <c r="C192" s="577"/>
      <c r="D192" s="478"/>
      <c r="E192" s="479"/>
      <c r="F192" s="480"/>
      <c r="G192" s="480"/>
      <c r="H192" s="480"/>
      <c r="I192" s="481"/>
      <c r="J192" s="482"/>
      <c r="K192" s="480"/>
      <c r="L192" s="480"/>
      <c r="M192" s="481"/>
      <c r="N192" s="483"/>
      <c r="O192" s="480"/>
      <c r="P192" s="480"/>
      <c r="Q192" s="481"/>
      <c r="R192" s="483"/>
      <c r="S192" s="480"/>
      <c r="T192" s="480"/>
      <c r="U192" s="481"/>
      <c r="V192" s="479"/>
      <c r="W192" s="480"/>
      <c r="X192" s="480"/>
      <c r="Y192" s="480"/>
      <c r="Z192" s="481"/>
      <c r="AA192" s="483"/>
      <c r="AB192" s="480"/>
      <c r="AC192" s="480"/>
      <c r="AD192" s="481"/>
      <c r="AE192" s="483"/>
      <c r="AF192" s="480"/>
      <c r="AG192" s="480"/>
      <c r="AH192" s="481"/>
      <c r="AI192" s="483"/>
      <c r="AJ192" s="480"/>
      <c r="AK192" s="484"/>
      <c r="AL192" s="480"/>
      <c r="AM192" s="481"/>
      <c r="AN192" s="483"/>
      <c r="AO192" s="480"/>
      <c r="AP192" s="480"/>
      <c r="AQ192" s="481"/>
      <c r="AR192" s="483"/>
      <c r="AS192" s="480"/>
      <c r="AT192" s="480"/>
      <c r="AU192" s="480"/>
      <c r="AV192" s="481"/>
      <c r="AW192" s="483"/>
      <c r="AX192" s="480"/>
      <c r="AY192" s="480"/>
      <c r="AZ192" s="481"/>
      <c r="BA192" s="483"/>
      <c r="BB192" s="480"/>
      <c r="BC192" s="480"/>
      <c r="BD192" s="481"/>
      <c r="BE192" s="483"/>
      <c r="BF192" s="485"/>
      <c r="BG192" s="485"/>
      <c r="BH192" s="480"/>
      <c r="BI192" s="481"/>
      <c r="BJ192" s="482"/>
      <c r="BK192" s="484"/>
      <c r="BL192" s="480"/>
      <c r="BM192" s="485"/>
      <c r="BN192" s="483"/>
      <c r="BO192" s="480"/>
      <c r="BP192" s="480"/>
      <c r="BQ192" s="481"/>
      <c r="BR192" s="482"/>
      <c r="BS192" s="480"/>
      <c r="BT192" s="480"/>
      <c r="BU192" s="480"/>
      <c r="BV192" s="485"/>
      <c r="BW192" s="483"/>
      <c r="BX192" s="480"/>
      <c r="BY192" s="480"/>
      <c r="BZ192" s="481"/>
      <c r="CA192" s="482"/>
      <c r="CB192" s="480"/>
      <c r="CC192" s="480"/>
      <c r="CD192" s="481"/>
      <c r="CE192" s="486"/>
      <c r="CF192" s="482"/>
      <c r="CG192" s="487"/>
      <c r="CH192" s="487"/>
      <c r="CI192" s="488"/>
      <c r="CJ192" s="483"/>
      <c r="CK192" s="487"/>
      <c r="CL192" s="487"/>
      <c r="CM192" s="490"/>
      <c r="CN192" s="460"/>
      <c r="CO192" s="460"/>
      <c r="CP192" s="460"/>
      <c r="CQ192" s="460"/>
      <c r="CR192" s="461"/>
      <c r="CS192" s="460"/>
      <c r="CT192" s="460"/>
      <c r="CU192" s="460"/>
      <c r="CV192" s="462"/>
      <c r="CW192" s="461"/>
      <c r="CX192" s="460"/>
      <c r="CY192" s="460"/>
      <c r="CZ192" s="463"/>
      <c r="DA192" s="461"/>
      <c r="DB192" s="460"/>
      <c r="DC192" s="460"/>
      <c r="DD192" s="460"/>
      <c r="DE192" s="461"/>
      <c r="DF192" s="460"/>
      <c r="DG192" s="460"/>
      <c r="DH192" s="460"/>
      <c r="DI192" s="460"/>
      <c r="DJ192" s="461"/>
      <c r="DK192" s="462"/>
      <c r="DL192" s="460"/>
      <c r="DM192" s="463"/>
      <c r="DN192" s="461"/>
      <c r="DO192" s="460"/>
      <c r="DP192" s="460"/>
      <c r="DQ192" s="460"/>
      <c r="DR192" s="460"/>
      <c r="DS192" s="461"/>
      <c r="DT192" s="460"/>
      <c r="DU192" s="460"/>
      <c r="DV192" s="460"/>
      <c r="DW192" s="460"/>
      <c r="DX192" s="460"/>
      <c r="DY192" s="460"/>
      <c r="DZ192" s="460"/>
      <c r="EA192" s="461"/>
      <c r="EB192" s="460"/>
      <c r="EC192" s="460"/>
      <c r="ED192" s="460"/>
      <c r="EE192" s="462"/>
      <c r="EF192" s="461"/>
      <c r="EG192" s="460"/>
      <c r="EH192" s="460"/>
      <c r="EI192" s="460"/>
      <c r="EJ192" s="461"/>
      <c r="EK192" s="460"/>
      <c r="EL192" s="460"/>
      <c r="EM192" s="460"/>
      <c r="EN192" s="461"/>
      <c r="EO192" s="460"/>
      <c r="EP192" s="460"/>
      <c r="EQ192" s="460"/>
      <c r="ER192" s="463"/>
      <c r="ES192" s="460"/>
      <c r="ET192" s="460"/>
      <c r="EU192" s="460"/>
      <c r="EV192" s="462"/>
      <c r="EW192" s="461"/>
      <c r="EX192" s="460"/>
      <c r="EY192" s="460"/>
      <c r="EZ192" s="463"/>
      <c r="FA192" s="460"/>
      <c r="FB192" s="460"/>
      <c r="FC192" s="460"/>
      <c r="FD192" s="460"/>
      <c r="FF192" s="394"/>
      <c r="FI192" s="403"/>
      <c r="FK192" s="395"/>
      <c r="FN192" s="394"/>
      <c r="FR192" s="403"/>
      <c r="FW192" s="394"/>
      <c r="FZ192" s="403"/>
      <c r="GA192" s="394"/>
      <c r="GE192" s="427"/>
      <c r="GJ192" s="394"/>
      <c r="GM192" s="403"/>
      <c r="GS192" s="394"/>
      <c r="GV192" s="403"/>
      <c r="HA192" s="394"/>
      <c r="HE192" s="403"/>
      <c r="HJ192" s="394"/>
      <c r="HM192" s="403"/>
      <c r="HS192" s="394"/>
      <c r="HV192" s="403"/>
      <c r="IA192" s="394"/>
      <c r="IF192" s="394"/>
      <c r="II192" s="403"/>
      <c r="IN192" s="394"/>
      <c r="IR192" s="403"/>
      <c r="IW192" s="394"/>
      <c r="IZ192" s="403"/>
      <c r="JF192" s="394"/>
      <c r="JI192" s="403"/>
      <c r="JN192" s="394"/>
      <c r="JR192" s="403"/>
      <c r="JW192" s="394"/>
      <c r="JZ192" s="403"/>
    </row>
    <row r="193" spans="2:286" ht="20.25" thickTop="1">
      <c r="B193" s="404"/>
      <c r="C193" s="585"/>
      <c r="D193" s="505"/>
      <c r="E193" s="506"/>
      <c r="F193" s="507"/>
      <c r="G193" s="507"/>
      <c r="H193" s="507"/>
      <c r="I193" s="508"/>
      <c r="J193" s="509"/>
      <c r="K193" s="507"/>
      <c r="L193" s="507"/>
      <c r="M193" s="508"/>
      <c r="N193" s="510"/>
      <c r="O193" s="507"/>
      <c r="P193" s="507"/>
      <c r="Q193" s="508"/>
      <c r="R193" s="510"/>
      <c r="S193" s="507"/>
      <c r="T193" s="507"/>
      <c r="U193" s="508"/>
      <c r="V193" s="506"/>
      <c r="W193" s="507"/>
      <c r="X193" s="507"/>
      <c r="Y193" s="507"/>
      <c r="Z193" s="508"/>
      <c r="AA193" s="510"/>
      <c r="AB193" s="507"/>
      <c r="AC193" s="507"/>
      <c r="AD193" s="508"/>
      <c r="AE193" s="510"/>
      <c r="AF193" s="507"/>
      <c r="AG193" s="507"/>
      <c r="AH193" s="508"/>
      <c r="AI193" s="510"/>
      <c r="AJ193" s="507"/>
      <c r="AK193" s="511"/>
      <c r="AL193" s="507"/>
      <c r="AM193" s="508"/>
      <c r="AN193" s="510"/>
      <c r="AO193" s="507"/>
      <c r="AP193" s="507"/>
      <c r="AQ193" s="508"/>
      <c r="AR193" s="510"/>
      <c r="AS193" s="507"/>
      <c r="AT193" s="507"/>
      <c r="AU193" s="507"/>
      <c r="AV193" s="508"/>
      <c r="AW193" s="510"/>
      <c r="AX193" s="507"/>
      <c r="AY193" s="507"/>
      <c r="AZ193" s="508"/>
      <c r="BA193" s="510"/>
      <c r="BB193" s="507"/>
      <c r="BC193" s="507"/>
      <c r="BD193" s="508"/>
      <c r="BE193" s="510"/>
      <c r="BF193" s="512"/>
      <c r="BG193" s="512"/>
      <c r="BH193" s="507"/>
      <c r="BI193" s="508"/>
      <c r="BJ193" s="509"/>
      <c r="BK193" s="511"/>
      <c r="BL193" s="507"/>
      <c r="BM193" s="512"/>
      <c r="BN193" s="510"/>
      <c r="BO193" s="507"/>
      <c r="BP193" s="507"/>
      <c r="BQ193" s="508"/>
      <c r="BR193" s="509"/>
      <c r="BS193" s="507"/>
      <c r="BT193" s="507"/>
      <c r="BU193" s="507"/>
      <c r="BV193" s="512"/>
      <c r="BW193" s="510"/>
      <c r="BX193" s="507"/>
      <c r="BY193" s="507"/>
      <c r="BZ193" s="508"/>
      <c r="CA193" s="509"/>
      <c r="CB193" s="507"/>
      <c r="CC193" s="507"/>
      <c r="CD193" s="508"/>
      <c r="CE193" s="513"/>
      <c r="CF193" s="509"/>
      <c r="CG193" s="514"/>
      <c r="CH193" s="514"/>
      <c r="CI193" s="515"/>
      <c r="CJ193" s="510"/>
      <c r="CK193" s="514"/>
      <c r="CL193" s="514"/>
      <c r="CM193" s="516"/>
      <c r="CN193" s="471"/>
      <c r="CO193" s="471"/>
      <c r="CP193" s="471"/>
      <c r="CQ193" s="471"/>
      <c r="CR193" s="470"/>
      <c r="CS193" s="471"/>
      <c r="CT193" s="471"/>
      <c r="CU193" s="471"/>
      <c r="CV193" s="472"/>
      <c r="CW193" s="470"/>
      <c r="CX193" s="471"/>
      <c r="CY193" s="471"/>
      <c r="CZ193" s="474"/>
      <c r="DA193" s="470"/>
      <c r="DB193" s="471"/>
      <c r="DC193" s="471"/>
      <c r="DD193" s="471"/>
      <c r="DE193" s="470"/>
      <c r="DF193" s="471"/>
      <c r="DG193" s="471"/>
      <c r="DH193" s="471"/>
      <c r="DI193" s="471"/>
      <c r="DJ193" s="470"/>
      <c r="DK193" s="472"/>
      <c r="DL193" s="471"/>
      <c r="DM193" s="474"/>
      <c r="DN193" s="470"/>
      <c r="DO193" s="471"/>
      <c r="DP193" s="471"/>
      <c r="DQ193" s="471"/>
      <c r="DR193" s="471"/>
      <c r="DS193" s="470"/>
      <c r="DT193" s="471"/>
      <c r="DU193" s="471"/>
      <c r="DV193" s="471"/>
      <c r="DW193" s="471"/>
      <c r="DX193" s="471"/>
      <c r="DY193" s="471"/>
      <c r="DZ193" s="471"/>
      <c r="EA193" s="470"/>
      <c r="EB193" s="471"/>
      <c r="EC193" s="471"/>
      <c r="ED193" s="471"/>
      <c r="EE193" s="472"/>
      <c r="EF193" s="470"/>
      <c r="EG193" s="471"/>
      <c r="EH193" s="471"/>
      <c r="EI193" s="471"/>
      <c r="EJ193" s="470"/>
      <c r="EK193" s="471"/>
      <c r="EL193" s="471"/>
      <c r="EM193" s="471"/>
      <c r="EN193" s="470"/>
      <c r="EO193" s="471"/>
      <c r="EP193" s="471"/>
      <c r="EQ193" s="471"/>
      <c r="ER193" s="474"/>
      <c r="ES193" s="471"/>
      <c r="ET193" s="471"/>
      <c r="EU193" s="471"/>
      <c r="EV193" s="472"/>
      <c r="EW193" s="470"/>
      <c r="EX193" s="471"/>
      <c r="EY193" s="471"/>
      <c r="EZ193" s="474"/>
      <c r="FA193" s="471"/>
      <c r="FB193" s="471"/>
      <c r="FC193" s="471"/>
      <c r="FD193" s="471"/>
      <c r="FE193" s="471"/>
      <c r="FF193" s="470"/>
      <c r="FG193" s="471"/>
      <c r="FH193" s="471"/>
      <c r="FI193" s="474"/>
      <c r="FJ193" s="471"/>
      <c r="FK193" s="472"/>
      <c r="FL193" s="471"/>
      <c r="FM193" s="471"/>
      <c r="FN193" s="470"/>
      <c r="FO193" s="471"/>
      <c r="FP193" s="471"/>
      <c r="FQ193" s="471"/>
      <c r="FR193" s="474"/>
      <c r="FS193" s="471"/>
      <c r="FT193" s="471"/>
      <c r="FU193" s="471"/>
      <c r="FV193" s="471"/>
      <c r="FW193" s="470"/>
      <c r="FX193" s="471"/>
      <c r="FY193" s="471"/>
      <c r="FZ193" s="474"/>
      <c r="GA193" s="470"/>
      <c r="GB193" s="471"/>
      <c r="GC193" s="471"/>
      <c r="GD193" s="471"/>
      <c r="GE193" s="476"/>
      <c r="GF193" s="471"/>
      <c r="GG193" s="471"/>
      <c r="GH193" s="471"/>
      <c r="GI193" s="471"/>
      <c r="GJ193" s="470"/>
      <c r="GK193" s="471"/>
      <c r="GL193" s="471"/>
      <c r="GM193" s="474"/>
      <c r="GN193" s="471"/>
      <c r="GO193" s="471"/>
      <c r="GP193" s="471"/>
      <c r="GQ193" s="471"/>
      <c r="GR193" s="471"/>
      <c r="GS193" s="470"/>
      <c r="GT193" s="471"/>
      <c r="GU193" s="471"/>
      <c r="GV193" s="474"/>
      <c r="GW193" s="471"/>
      <c r="GX193" s="471"/>
      <c r="GY193" s="471"/>
      <c r="GZ193" s="471"/>
      <c r="HA193" s="470"/>
      <c r="HB193" s="471"/>
      <c r="HC193" s="471"/>
      <c r="HD193" s="471"/>
      <c r="HE193" s="474"/>
      <c r="HF193" s="471"/>
      <c r="HG193" s="471"/>
      <c r="HH193" s="471"/>
      <c r="HI193" s="471"/>
      <c r="HJ193" s="470"/>
      <c r="HK193" s="471"/>
      <c r="HL193" s="471"/>
      <c r="HM193" s="474"/>
      <c r="HN193" s="471"/>
      <c r="HO193" s="471"/>
      <c r="HP193" s="471"/>
      <c r="HQ193" s="471"/>
      <c r="HR193" s="471"/>
      <c r="HS193" s="470"/>
      <c r="HT193" s="471"/>
      <c r="HU193" s="471"/>
      <c r="HV193" s="474"/>
      <c r="HW193" s="471"/>
      <c r="HX193" s="471"/>
      <c r="HY193" s="471"/>
      <c r="HZ193" s="471"/>
      <c r="IA193" s="470"/>
      <c r="IB193" s="471"/>
      <c r="IC193" s="471"/>
      <c r="ID193" s="471"/>
      <c r="IE193" s="471"/>
      <c r="IF193" s="394"/>
      <c r="II193" s="403"/>
      <c r="IN193" s="394"/>
      <c r="IR193" s="403"/>
      <c r="IW193" s="394"/>
      <c r="IZ193" s="403"/>
      <c r="JF193" s="394"/>
      <c r="JI193" s="403"/>
      <c r="JN193" s="394"/>
      <c r="JR193" s="403"/>
      <c r="JW193" s="394"/>
      <c r="JZ193" s="403"/>
    </row>
    <row r="194" spans="2:286" ht="19.5">
      <c r="B194" s="404"/>
      <c r="C194" s="572"/>
      <c r="D194" s="409"/>
      <c r="E194" s="410"/>
      <c r="F194" s="411"/>
      <c r="G194" s="411"/>
      <c r="H194" s="411"/>
      <c r="I194" s="412"/>
      <c r="J194" s="413"/>
      <c r="K194" s="411"/>
      <c r="L194" s="411"/>
      <c r="M194" s="412"/>
      <c r="N194" s="414"/>
      <c r="O194" s="411"/>
      <c r="P194" s="411"/>
      <c r="Q194" s="412"/>
      <c r="R194" s="414"/>
      <c r="S194" s="411"/>
      <c r="T194" s="411"/>
      <c r="U194" s="412"/>
      <c r="V194" s="410"/>
      <c r="W194" s="411"/>
      <c r="X194" s="411"/>
      <c r="Y194" s="411"/>
      <c r="Z194" s="412"/>
      <c r="AA194" s="414"/>
      <c r="AB194" s="411"/>
      <c r="AC194" s="411"/>
      <c r="AD194" s="412"/>
      <c r="AE194" s="414"/>
      <c r="AF194" s="411"/>
      <c r="AG194" s="411"/>
      <c r="AH194" s="412"/>
      <c r="AI194" s="414"/>
      <c r="AJ194" s="411"/>
      <c r="AK194" s="415"/>
      <c r="AL194" s="411"/>
      <c r="AM194" s="412"/>
      <c r="AN194" s="414"/>
      <c r="AO194" s="411"/>
      <c r="AP194" s="411"/>
      <c r="AQ194" s="412"/>
      <c r="AR194" s="414"/>
      <c r="AS194" s="411"/>
      <c r="AT194" s="411"/>
      <c r="AU194" s="411"/>
      <c r="AV194" s="412"/>
      <c r="AW194" s="414"/>
      <c r="AX194" s="411"/>
      <c r="AY194" s="411"/>
      <c r="AZ194" s="412"/>
      <c r="BA194" s="414"/>
      <c r="BB194" s="411"/>
      <c r="BC194" s="411"/>
      <c r="BD194" s="412"/>
      <c r="BE194" s="414"/>
      <c r="BF194" s="416"/>
      <c r="BG194" s="416"/>
      <c r="BH194" s="411"/>
      <c r="BI194" s="412"/>
      <c r="BJ194" s="413"/>
      <c r="BK194" s="415"/>
      <c r="BL194" s="411"/>
      <c r="BM194" s="416"/>
      <c r="BN194" s="414"/>
      <c r="BO194" s="411"/>
      <c r="BP194" s="411"/>
      <c r="BQ194" s="412"/>
      <c r="BR194" s="413"/>
      <c r="BS194" s="411"/>
      <c r="BT194" s="411"/>
      <c r="BU194" s="411"/>
      <c r="BV194" s="416"/>
      <c r="BW194" s="414"/>
      <c r="BX194" s="411"/>
      <c r="BY194" s="411"/>
      <c r="BZ194" s="412"/>
      <c r="CA194" s="413"/>
      <c r="CB194" s="411"/>
      <c r="CC194" s="411"/>
      <c r="CD194" s="412"/>
      <c r="CE194" s="417"/>
      <c r="CF194" s="413"/>
      <c r="CG194" s="418"/>
      <c r="CH194" s="418"/>
      <c r="CI194" s="419"/>
      <c r="CJ194" s="414"/>
      <c r="CK194" s="418"/>
      <c r="CL194" s="418"/>
      <c r="CM194" s="420"/>
      <c r="CR194" s="394"/>
      <c r="CV194" s="395"/>
      <c r="CW194" s="394"/>
      <c r="CZ194" s="403"/>
      <c r="DA194" s="394"/>
      <c r="DE194" s="394"/>
      <c r="DJ194" s="394"/>
      <c r="DK194" s="395"/>
      <c r="DM194" s="403"/>
      <c r="DN194" s="394"/>
      <c r="DS194" s="394"/>
      <c r="EA194" s="394"/>
      <c r="EE194" s="395"/>
      <c r="EF194" s="394"/>
      <c r="EJ194" s="394"/>
      <c r="EN194" s="394"/>
      <c r="ER194" s="403"/>
      <c r="EV194" s="395"/>
      <c r="EW194" s="394"/>
      <c r="EZ194" s="403"/>
      <c r="FF194" s="394"/>
      <c r="FI194" s="403"/>
      <c r="FK194" s="395"/>
      <c r="FN194" s="394"/>
      <c r="FR194" s="403"/>
      <c r="FW194" s="394"/>
      <c r="FZ194" s="403"/>
      <c r="GA194" s="394"/>
      <c r="GE194" s="427"/>
      <c r="GJ194" s="394"/>
      <c r="GM194" s="403"/>
      <c r="GS194" s="394"/>
      <c r="GV194" s="403"/>
      <c r="HA194" s="394"/>
      <c r="HE194" s="403"/>
      <c r="HJ194" s="394"/>
      <c r="HM194" s="403"/>
      <c r="HS194" s="394"/>
      <c r="HV194" s="403"/>
      <c r="IA194" s="394"/>
      <c r="IF194" s="394"/>
      <c r="II194" s="403"/>
      <c r="IN194" s="394"/>
      <c r="IR194" s="403"/>
      <c r="IW194" s="394"/>
      <c r="IZ194" s="403"/>
      <c r="JF194" s="394"/>
      <c r="JI194" s="403"/>
      <c r="JN194" s="394"/>
      <c r="JR194" s="403"/>
      <c r="JW194" s="394"/>
      <c r="JZ194" s="403"/>
    </row>
    <row r="195" spans="2:286" ht="19.5">
      <c r="B195" s="404"/>
      <c r="C195" s="572" t="s">
        <v>1535</v>
      </c>
      <c r="D195" s="409" t="s">
        <v>1506</v>
      </c>
      <c r="E195" s="410"/>
      <c r="F195" s="411"/>
      <c r="G195" s="411"/>
      <c r="H195" s="411"/>
      <c r="I195" s="412"/>
      <c r="J195" s="413"/>
      <c r="K195" s="411"/>
      <c r="L195" s="411"/>
      <c r="M195" s="412"/>
      <c r="N195" s="414"/>
      <c r="O195" s="411"/>
      <c r="P195" s="411"/>
      <c r="Q195" s="412"/>
      <c r="R195" s="414"/>
      <c r="S195" s="411"/>
      <c r="T195" s="411"/>
      <c r="U195" s="412"/>
      <c r="V195" s="410"/>
      <c r="W195" s="411"/>
      <c r="X195" s="411"/>
      <c r="Y195" s="411"/>
      <c r="Z195" s="412"/>
      <c r="AA195" s="414"/>
      <c r="AB195" s="411"/>
      <c r="AC195" s="411"/>
      <c r="AD195" s="412"/>
      <c r="AE195" s="414"/>
      <c r="AF195" s="411"/>
      <c r="AG195" s="411"/>
      <c r="AH195" s="412"/>
      <c r="AI195" s="414"/>
      <c r="AJ195" s="411"/>
      <c r="AK195" s="415"/>
      <c r="AL195" s="411"/>
      <c r="AM195" s="412"/>
      <c r="AN195" s="414"/>
      <c r="AO195" s="411"/>
      <c r="AP195" s="411"/>
      <c r="AQ195" s="412"/>
      <c r="AR195" s="414"/>
      <c r="AS195" s="411"/>
      <c r="AT195" s="411"/>
      <c r="AU195" s="411"/>
      <c r="AV195" s="412"/>
      <c r="AW195" s="414"/>
      <c r="AX195" s="411"/>
      <c r="AY195" s="411"/>
      <c r="AZ195" s="412"/>
      <c r="BA195" s="414"/>
      <c r="BB195" s="411"/>
      <c r="BC195" s="411"/>
      <c r="BD195" s="412"/>
      <c r="BE195" s="414"/>
      <c r="BF195" s="416"/>
      <c r="BG195" s="416"/>
      <c r="BH195" s="411"/>
      <c r="BI195" s="412"/>
      <c r="BJ195" s="413"/>
      <c r="BK195" s="415"/>
      <c r="BL195" s="411"/>
      <c r="BM195" s="416"/>
      <c r="BN195" s="414"/>
      <c r="BO195" s="411"/>
      <c r="BP195" s="411"/>
      <c r="BQ195" s="412"/>
      <c r="BR195" s="413"/>
      <c r="BS195" s="411"/>
      <c r="BT195" s="411"/>
      <c r="BU195" s="411"/>
      <c r="BV195" s="416"/>
      <c r="BW195" s="414"/>
      <c r="BX195" s="411"/>
      <c r="BY195" s="411"/>
      <c r="BZ195" s="412"/>
      <c r="CA195" s="413"/>
      <c r="CB195" s="411"/>
      <c r="CC195" s="411"/>
      <c r="CD195" s="412"/>
      <c r="CE195" s="417"/>
      <c r="CF195" s="413"/>
      <c r="CG195" s="418"/>
      <c r="CH195" s="418"/>
      <c r="CI195" s="419"/>
      <c r="CJ195" s="414"/>
      <c r="CK195" s="418"/>
      <c r="CL195" s="418"/>
      <c r="CM195" s="420"/>
      <c r="CR195" s="394"/>
      <c r="CV195" s="395"/>
      <c r="CW195" s="394"/>
      <c r="CZ195" s="403"/>
      <c r="DA195" s="394"/>
      <c r="DE195" s="394"/>
      <c r="DJ195" s="394"/>
      <c r="DK195" s="395"/>
      <c r="DM195" s="403"/>
      <c r="DN195" s="394"/>
      <c r="DS195" s="394"/>
      <c r="EA195" s="394"/>
      <c r="EE195" s="395"/>
      <c r="EF195" s="394"/>
      <c r="EJ195" s="394"/>
      <c r="EN195" s="394"/>
      <c r="ER195" s="403"/>
      <c r="EV195" s="395"/>
      <c r="EW195" s="394"/>
      <c r="EZ195" s="403"/>
      <c r="FF195" s="394"/>
      <c r="FI195" s="403"/>
      <c r="FK195" s="395"/>
      <c r="FN195" s="394"/>
      <c r="FR195" s="403"/>
      <c r="FW195" s="394"/>
      <c r="FZ195" s="403"/>
      <c r="GA195" s="394"/>
      <c r="GE195" s="427"/>
      <c r="GJ195" s="394"/>
      <c r="GM195" s="403"/>
      <c r="GS195" s="394"/>
      <c r="GV195" s="403"/>
      <c r="HA195" s="394"/>
      <c r="HE195" s="403"/>
      <c r="HJ195" s="394"/>
      <c r="HM195" s="403"/>
      <c r="HS195" s="394"/>
      <c r="HV195" s="403"/>
      <c r="IA195" s="394"/>
      <c r="IF195" s="394"/>
      <c r="II195" s="403"/>
      <c r="IN195" s="394"/>
      <c r="IR195" s="403"/>
      <c r="IW195" s="394"/>
      <c r="IZ195" s="403"/>
      <c r="JF195" s="394"/>
      <c r="JI195" s="403"/>
      <c r="JN195" s="394"/>
      <c r="JR195" s="403"/>
      <c r="JW195" s="394"/>
      <c r="JZ195" s="403"/>
    </row>
    <row r="196" spans="2:286" ht="19.5">
      <c r="B196" s="404"/>
      <c r="C196" s="572"/>
      <c r="D196" s="409" t="s">
        <v>1512</v>
      </c>
      <c r="E196" s="410"/>
      <c r="F196" s="411"/>
      <c r="G196" s="411"/>
      <c r="H196" s="411"/>
      <c r="I196" s="412"/>
      <c r="J196" s="413"/>
      <c r="K196" s="411"/>
      <c r="L196" s="411"/>
      <c r="M196" s="412"/>
      <c r="N196" s="414"/>
      <c r="O196" s="411"/>
      <c r="P196" s="411"/>
      <c r="Q196" s="412"/>
      <c r="R196" s="414"/>
      <c r="S196" s="411"/>
      <c r="T196" s="411"/>
      <c r="U196" s="412"/>
      <c r="V196" s="410"/>
      <c r="W196" s="411"/>
      <c r="X196" s="411"/>
      <c r="Y196" s="411"/>
      <c r="Z196" s="412"/>
      <c r="AA196" s="414"/>
      <c r="AB196" s="411"/>
      <c r="AC196" s="411"/>
      <c r="AD196" s="412"/>
      <c r="AE196" s="414"/>
      <c r="AF196" s="411"/>
      <c r="AG196" s="411"/>
      <c r="AH196" s="412"/>
      <c r="AI196" s="414"/>
      <c r="AJ196" s="411"/>
      <c r="AK196" s="415"/>
      <c r="AL196" s="411"/>
      <c r="AM196" s="412"/>
      <c r="AN196" s="414"/>
      <c r="AO196" s="411"/>
      <c r="AP196" s="411"/>
      <c r="AQ196" s="412"/>
      <c r="AR196" s="414"/>
      <c r="AS196" s="411"/>
      <c r="AT196" s="411"/>
      <c r="AU196" s="411"/>
      <c r="AV196" s="412"/>
      <c r="AW196" s="414"/>
      <c r="AX196" s="411"/>
      <c r="AY196" s="411"/>
      <c r="AZ196" s="412"/>
      <c r="BA196" s="414"/>
      <c r="BB196" s="411"/>
      <c r="BC196" s="411"/>
      <c r="BD196" s="412"/>
      <c r="BE196" s="414"/>
      <c r="BF196" s="416"/>
      <c r="BG196" s="416"/>
      <c r="BH196" s="411"/>
      <c r="BI196" s="412"/>
      <c r="BJ196" s="413"/>
      <c r="BK196" s="415"/>
      <c r="BL196" s="411"/>
      <c r="BM196" s="416"/>
      <c r="BN196" s="414"/>
      <c r="BO196" s="411"/>
      <c r="BP196" s="411"/>
      <c r="BQ196" s="412"/>
      <c r="BR196" s="413"/>
      <c r="BS196" s="411"/>
      <c r="BT196" s="411"/>
      <c r="BU196" s="411"/>
      <c r="BV196" s="416"/>
      <c r="BW196" s="414"/>
      <c r="BX196" s="411"/>
      <c r="BY196" s="411"/>
      <c r="BZ196" s="412"/>
      <c r="CA196" s="413"/>
      <c r="CB196" s="411"/>
      <c r="CC196" s="411"/>
      <c r="CD196" s="412"/>
      <c r="CE196" s="417"/>
      <c r="CF196" s="413"/>
      <c r="CG196" s="418"/>
      <c r="CH196" s="418"/>
      <c r="CI196" s="419"/>
      <c r="CJ196" s="414"/>
      <c r="CK196" s="418"/>
      <c r="CL196" s="418"/>
      <c r="CM196" s="420"/>
      <c r="CR196" s="394"/>
      <c r="CV196" s="395"/>
      <c r="CW196" s="394"/>
      <c r="CZ196" s="403"/>
      <c r="DA196" s="394"/>
      <c r="DE196" s="394"/>
      <c r="DJ196" s="394"/>
      <c r="DK196" s="395"/>
      <c r="DM196" s="403"/>
      <c r="DN196" s="394"/>
      <c r="DS196" s="394"/>
      <c r="EA196" s="394"/>
      <c r="EE196" s="395"/>
      <c r="EF196" s="394"/>
      <c r="EJ196" s="394"/>
      <c r="EN196" s="394"/>
      <c r="ER196" s="403"/>
      <c r="EV196" s="395"/>
      <c r="EW196" s="394"/>
      <c r="EZ196" s="403"/>
      <c r="FF196" s="394"/>
      <c r="FI196" s="403"/>
      <c r="FK196" s="395"/>
      <c r="FN196" s="394"/>
      <c r="FR196" s="403"/>
      <c r="FW196" s="394"/>
      <c r="FZ196" s="403"/>
      <c r="GA196" s="394"/>
      <c r="GE196" s="427"/>
      <c r="GJ196" s="394"/>
      <c r="GM196" s="403"/>
      <c r="GS196" s="394"/>
      <c r="GV196" s="403"/>
      <c r="HA196" s="394"/>
      <c r="HE196" s="403"/>
      <c r="HJ196" s="394"/>
      <c r="HM196" s="403"/>
      <c r="HS196" s="394"/>
      <c r="HV196" s="403"/>
      <c r="IA196" s="394"/>
      <c r="IF196" s="394"/>
      <c r="II196" s="403"/>
      <c r="IN196" s="394"/>
      <c r="IR196" s="403"/>
      <c r="IW196" s="394"/>
      <c r="IZ196" s="403"/>
      <c r="JF196" s="394"/>
      <c r="JI196" s="403"/>
      <c r="JN196" s="394"/>
      <c r="JR196" s="403"/>
      <c r="JW196" s="394"/>
      <c r="JZ196" s="403"/>
    </row>
    <row r="197" spans="2:286" ht="19.5">
      <c r="B197" s="404"/>
      <c r="C197" s="572"/>
      <c r="D197" s="409"/>
      <c r="E197" s="410"/>
      <c r="F197" s="411"/>
      <c r="G197" s="411"/>
      <c r="H197" s="411"/>
      <c r="I197" s="412"/>
      <c r="J197" s="413"/>
      <c r="K197" s="411"/>
      <c r="L197" s="411"/>
      <c r="M197" s="412"/>
      <c r="N197" s="414"/>
      <c r="O197" s="411"/>
      <c r="P197" s="411"/>
      <c r="Q197" s="412"/>
      <c r="R197" s="414"/>
      <c r="S197" s="411"/>
      <c r="T197" s="411"/>
      <c r="U197" s="412"/>
      <c r="V197" s="410"/>
      <c r="W197" s="411"/>
      <c r="X197" s="411"/>
      <c r="Y197" s="411"/>
      <c r="Z197" s="412"/>
      <c r="AA197" s="414"/>
      <c r="AB197" s="411"/>
      <c r="AC197" s="411"/>
      <c r="AD197" s="412"/>
      <c r="AE197" s="414"/>
      <c r="AF197" s="411"/>
      <c r="AG197" s="411"/>
      <c r="AH197" s="412"/>
      <c r="AI197" s="414"/>
      <c r="AJ197" s="411"/>
      <c r="AK197" s="415"/>
      <c r="AL197" s="411"/>
      <c r="AM197" s="412"/>
      <c r="AN197" s="414"/>
      <c r="AO197" s="411"/>
      <c r="AP197" s="411"/>
      <c r="AQ197" s="412"/>
      <c r="AR197" s="414"/>
      <c r="AS197" s="411"/>
      <c r="AT197" s="411"/>
      <c r="AU197" s="411"/>
      <c r="AV197" s="412"/>
      <c r="AW197" s="414"/>
      <c r="AX197" s="411"/>
      <c r="AY197" s="411"/>
      <c r="AZ197" s="412"/>
      <c r="BA197" s="414"/>
      <c r="BB197" s="411"/>
      <c r="BC197" s="411"/>
      <c r="BD197" s="412"/>
      <c r="BE197" s="414"/>
      <c r="BF197" s="416"/>
      <c r="BG197" s="416"/>
      <c r="BH197" s="411"/>
      <c r="BI197" s="412"/>
      <c r="BJ197" s="413"/>
      <c r="BK197" s="415"/>
      <c r="BL197" s="411"/>
      <c r="BM197" s="416"/>
      <c r="BN197" s="414"/>
      <c r="BO197" s="411"/>
      <c r="BP197" s="411"/>
      <c r="BQ197" s="412"/>
      <c r="BR197" s="413"/>
      <c r="BS197" s="411"/>
      <c r="BT197" s="411"/>
      <c r="BU197" s="411"/>
      <c r="BV197" s="416"/>
      <c r="BW197" s="414"/>
      <c r="BX197" s="411"/>
      <c r="BY197" s="411"/>
      <c r="BZ197" s="412"/>
      <c r="CA197" s="413"/>
      <c r="CB197" s="411"/>
      <c r="CC197" s="411"/>
      <c r="CD197" s="412"/>
      <c r="CE197" s="417"/>
      <c r="CF197" s="413"/>
      <c r="CG197" s="418"/>
      <c r="CH197" s="418"/>
      <c r="CI197" s="419"/>
      <c r="CJ197" s="414"/>
      <c r="CK197" s="418"/>
      <c r="CL197" s="418"/>
      <c r="CM197" s="420"/>
      <c r="CR197" s="394"/>
      <c r="CV197" s="395"/>
      <c r="CW197" s="394"/>
      <c r="CZ197" s="403"/>
      <c r="DA197" s="394"/>
      <c r="DE197" s="394"/>
      <c r="DJ197" s="394"/>
      <c r="DK197" s="395"/>
      <c r="DM197" s="403"/>
      <c r="DN197" s="394"/>
      <c r="DS197" s="394"/>
      <c r="EA197" s="394"/>
      <c r="EE197" s="395"/>
      <c r="EF197" s="394"/>
      <c r="EJ197" s="394"/>
      <c r="EN197" s="394"/>
      <c r="ER197" s="403"/>
      <c r="EV197" s="395"/>
      <c r="EW197" s="394"/>
      <c r="EZ197" s="403"/>
      <c r="FF197" s="394"/>
      <c r="FI197" s="403"/>
      <c r="FK197" s="395"/>
      <c r="FN197" s="394"/>
      <c r="FR197" s="403"/>
      <c r="FW197" s="394"/>
      <c r="FZ197" s="403"/>
      <c r="GA197" s="394"/>
      <c r="GE197" s="427"/>
      <c r="GJ197" s="394"/>
      <c r="GM197" s="403"/>
      <c r="GS197" s="394"/>
      <c r="GV197" s="403"/>
      <c r="HA197" s="394"/>
      <c r="HE197" s="403"/>
      <c r="HJ197" s="394"/>
      <c r="HM197" s="403"/>
      <c r="HS197" s="394"/>
      <c r="HV197" s="403"/>
      <c r="IA197" s="394"/>
      <c r="IF197" s="394"/>
      <c r="II197" s="403"/>
      <c r="IN197" s="394"/>
      <c r="IR197" s="403"/>
      <c r="IW197" s="394"/>
      <c r="IZ197" s="403"/>
      <c r="JF197" s="394"/>
      <c r="JI197" s="403"/>
      <c r="JN197" s="394"/>
      <c r="JR197" s="403"/>
      <c r="JW197" s="394"/>
      <c r="JZ197" s="403"/>
    </row>
    <row r="198" spans="2:286" ht="19.5">
      <c r="B198" s="404"/>
      <c r="C198" s="572"/>
      <c r="D198" s="409"/>
      <c r="E198" s="410"/>
      <c r="F198" s="411"/>
      <c r="G198" s="411"/>
      <c r="H198" s="411"/>
      <c r="I198" s="412"/>
      <c r="J198" s="413"/>
      <c r="K198" s="411"/>
      <c r="L198" s="411"/>
      <c r="M198" s="412"/>
      <c r="N198" s="414"/>
      <c r="O198" s="411"/>
      <c r="P198" s="411"/>
      <c r="Q198" s="412"/>
      <c r="R198" s="414"/>
      <c r="S198" s="411"/>
      <c r="T198" s="411"/>
      <c r="U198" s="412"/>
      <c r="V198" s="410"/>
      <c r="W198" s="411"/>
      <c r="X198" s="411"/>
      <c r="Y198" s="411"/>
      <c r="Z198" s="412"/>
      <c r="AA198" s="414"/>
      <c r="AB198" s="411"/>
      <c r="AC198" s="411"/>
      <c r="AD198" s="412"/>
      <c r="AE198" s="414"/>
      <c r="AF198" s="411"/>
      <c r="AG198" s="411"/>
      <c r="AH198" s="412"/>
      <c r="AI198" s="414"/>
      <c r="AJ198" s="411"/>
      <c r="AK198" s="415"/>
      <c r="AL198" s="411"/>
      <c r="AM198" s="412"/>
      <c r="AN198" s="414"/>
      <c r="AO198" s="411"/>
      <c r="AP198" s="411"/>
      <c r="AQ198" s="412"/>
      <c r="AR198" s="414"/>
      <c r="AS198" s="411"/>
      <c r="AT198" s="411"/>
      <c r="AU198" s="411"/>
      <c r="AV198" s="412"/>
      <c r="AW198" s="414"/>
      <c r="AX198" s="411"/>
      <c r="AY198" s="411"/>
      <c r="AZ198" s="412"/>
      <c r="BA198" s="414"/>
      <c r="BB198" s="411"/>
      <c r="BC198" s="411"/>
      <c r="BD198" s="412"/>
      <c r="BE198" s="414"/>
      <c r="BF198" s="416"/>
      <c r="BG198" s="416"/>
      <c r="BH198" s="411"/>
      <c r="BI198" s="412"/>
      <c r="BJ198" s="413"/>
      <c r="BK198" s="415"/>
      <c r="BL198" s="411"/>
      <c r="BM198" s="416"/>
      <c r="BN198" s="414"/>
      <c r="BO198" s="411"/>
      <c r="BP198" s="411"/>
      <c r="BQ198" s="412"/>
      <c r="BR198" s="413"/>
      <c r="BS198" s="411"/>
      <c r="BT198" s="411"/>
      <c r="BU198" s="411"/>
      <c r="BV198" s="416"/>
      <c r="BW198" s="414"/>
      <c r="BX198" s="411"/>
      <c r="BY198" s="411"/>
      <c r="BZ198" s="412"/>
      <c r="CA198" s="413"/>
      <c r="CB198" s="411"/>
      <c r="CC198" s="411"/>
      <c r="CD198" s="412"/>
      <c r="CE198" s="417"/>
      <c r="CF198" s="413"/>
      <c r="CG198" s="418"/>
      <c r="CH198" s="418"/>
      <c r="CI198" s="419"/>
      <c r="CJ198" s="414"/>
      <c r="CK198" s="418"/>
      <c r="CL198" s="418"/>
      <c r="CM198" s="420"/>
      <c r="CR198" s="394"/>
      <c r="CV198" s="395"/>
      <c r="CW198" s="394"/>
      <c r="CZ198" s="403"/>
      <c r="DA198" s="394"/>
      <c r="DE198" s="394"/>
      <c r="DJ198" s="394"/>
      <c r="DK198" s="395"/>
      <c r="DM198" s="403"/>
      <c r="DN198" s="394"/>
      <c r="DS198" s="394"/>
      <c r="EA198" s="394"/>
      <c r="EE198" s="395"/>
      <c r="EF198" s="394"/>
      <c r="EJ198" s="394"/>
      <c r="EN198" s="394"/>
      <c r="ER198" s="403"/>
      <c r="EV198" s="395"/>
      <c r="EW198" s="394"/>
      <c r="EZ198" s="403"/>
      <c r="FF198" s="394"/>
      <c r="FI198" s="403"/>
      <c r="FK198" s="395"/>
      <c r="FN198" s="394"/>
      <c r="FR198" s="403"/>
      <c r="FW198" s="394"/>
      <c r="FZ198" s="403"/>
      <c r="GA198" s="394"/>
      <c r="GE198" s="427"/>
      <c r="GJ198" s="394"/>
      <c r="GM198" s="403"/>
      <c r="GS198" s="394"/>
      <c r="GV198" s="403"/>
      <c r="HA198" s="394"/>
      <c r="HE198" s="403"/>
      <c r="HJ198" s="394"/>
      <c r="HM198" s="403"/>
      <c r="HS198" s="394"/>
      <c r="HV198" s="403"/>
      <c r="IA198" s="394"/>
      <c r="IF198" s="394"/>
      <c r="II198" s="403"/>
      <c r="IN198" s="394"/>
      <c r="IR198" s="403"/>
      <c r="IW198" s="394"/>
      <c r="IZ198" s="403"/>
      <c r="JF198" s="394"/>
      <c r="JI198" s="403"/>
      <c r="JN198" s="394"/>
      <c r="JR198" s="403"/>
      <c r="JW198" s="394"/>
      <c r="JZ198" s="403"/>
    </row>
    <row r="199" spans="2:286" ht="20.25" thickBot="1">
      <c r="B199" s="404"/>
      <c r="C199" s="580"/>
      <c r="D199" s="478"/>
      <c r="E199" s="479"/>
      <c r="F199" s="480"/>
      <c r="G199" s="480"/>
      <c r="H199" s="480"/>
      <c r="I199" s="481"/>
      <c r="J199" s="482"/>
      <c r="K199" s="480"/>
      <c r="L199" s="480"/>
      <c r="M199" s="481"/>
      <c r="N199" s="483"/>
      <c r="O199" s="480"/>
      <c r="P199" s="480"/>
      <c r="Q199" s="481"/>
      <c r="R199" s="483"/>
      <c r="S199" s="480"/>
      <c r="T199" s="480"/>
      <c r="U199" s="481"/>
      <c r="V199" s="479"/>
      <c r="W199" s="480"/>
      <c r="X199" s="480"/>
      <c r="Y199" s="480"/>
      <c r="Z199" s="481"/>
      <c r="AA199" s="483"/>
      <c r="AB199" s="480"/>
      <c r="AC199" s="480"/>
      <c r="AD199" s="481"/>
      <c r="AE199" s="483"/>
      <c r="AF199" s="480"/>
      <c r="AG199" s="480"/>
      <c r="AH199" s="481"/>
      <c r="AI199" s="483"/>
      <c r="AJ199" s="480"/>
      <c r="AK199" s="484"/>
      <c r="AL199" s="480"/>
      <c r="AM199" s="481"/>
      <c r="AN199" s="483"/>
      <c r="AO199" s="480"/>
      <c r="AP199" s="480"/>
      <c r="AQ199" s="481"/>
      <c r="AR199" s="483"/>
      <c r="AS199" s="480"/>
      <c r="AT199" s="480"/>
      <c r="AU199" s="480"/>
      <c r="AV199" s="481"/>
      <c r="AW199" s="483"/>
      <c r="AX199" s="480"/>
      <c r="AY199" s="480"/>
      <c r="AZ199" s="481"/>
      <c r="BA199" s="483"/>
      <c r="BB199" s="480"/>
      <c r="BC199" s="480"/>
      <c r="BD199" s="481"/>
      <c r="BE199" s="483"/>
      <c r="BF199" s="485"/>
      <c r="BG199" s="485"/>
      <c r="BH199" s="480"/>
      <c r="BI199" s="481"/>
      <c r="BJ199" s="482"/>
      <c r="BK199" s="484"/>
      <c r="BL199" s="480"/>
      <c r="BM199" s="485"/>
      <c r="BN199" s="483"/>
      <c r="BO199" s="480"/>
      <c r="BP199" s="480"/>
      <c r="BQ199" s="481"/>
      <c r="BR199" s="482"/>
      <c r="BS199" s="480"/>
      <c r="BT199" s="480"/>
      <c r="BU199" s="480"/>
      <c r="BV199" s="485"/>
      <c r="BW199" s="483"/>
      <c r="BX199" s="480"/>
      <c r="BY199" s="480"/>
      <c r="BZ199" s="481"/>
      <c r="CA199" s="482"/>
      <c r="CB199" s="480"/>
      <c r="CC199" s="480"/>
      <c r="CD199" s="481"/>
      <c r="CE199" s="486"/>
      <c r="CF199" s="482"/>
      <c r="CG199" s="487"/>
      <c r="CH199" s="487"/>
      <c r="CI199" s="488"/>
      <c r="CJ199" s="483"/>
      <c r="CK199" s="487"/>
      <c r="CL199" s="487"/>
      <c r="CM199" s="490"/>
      <c r="CN199" s="460"/>
      <c r="CO199" s="460"/>
      <c r="CP199" s="460"/>
      <c r="CQ199" s="460"/>
      <c r="CR199" s="461"/>
      <c r="CS199" s="460"/>
      <c r="CT199" s="460"/>
      <c r="CU199" s="460"/>
      <c r="CV199" s="462"/>
      <c r="CW199" s="461"/>
      <c r="CX199" s="460"/>
      <c r="CY199" s="460"/>
      <c r="CZ199" s="463"/>
      <c r="DA199" s="461"/>
      <c r="DB199" s="460"/>
      <c r="DC199" s="460"/>
      <c r="DD199" s="460"/>
      <c r="DE199" s="461"/>
      <c r="DF199" s="460"/>
      <c r="DG199" s="460"/>
      <c r="DH199" s="460"/>
      <c r="DI199" s="460"/>
      <c r="DJ199" s="461"/>
      <c r="DK199" s="462"/>
      <c r="DL199" s="460"/>
      <c r="DM199" s="463"/>
      <c r="DN199" s="461"/>
      <c r="DO199" s="460"/>
      <c r="DP199" s="460"/>
      <c r="DQ199" s="460"/>
      <c r="DR199" s="460"/>
      <c r="DS199" s="461"/>
      <c r="DT199" s="460"/>
      <c r="DU199" s="460"/>
      <c r="DV199" s="460"/>
      <c r="DW199" s="460"/>
      <c r="DX199" s="460"/>
      <c r="DY199" s="460"/>
      <c r="DZ199" s="460"/>
      <c r="EA199" s="461"/>
      <c r="EB199" s="460"/>
      <c r="EC199" s="460"/>
      <c r="ED199" s="460"/>
      <c r="EE199" s="462"/>
      <c r="EF199" s="461"/>
      <c r="EG199" s="460"/>
      <c r="EH199" s="460"/>
      <c r="EI199" s="460"/>
      <c r="EJ199" s="461"/>
      <c r="EK199" s="460"/>
      <c r="EL199" s="460"/>
      <c r="EM199" s="460"/>
      <c r="EN199" s="461"/>
      <c r="EO199" s="460"/>
      <c r="EP199" s="460"/>
      <c r="EQ199" s="460"/>
      <c r="ER199" s="463"/>
      <c r="ES199" s="460"/>
      <c r="ET199" s="460"/>
      <c r="EU199" s="460"/>
      <c r="EV199" s="462"/>
      <c r="EW199" s="461"/>
      <c r="EX199" s="460"/>
      <c r="EY199" s="460"/>
      <c r="EZ199" s="463"/>
      <c r="FA199" s="460"/>
      <c r="FB199" s="460"/>
      <c r="FC199" s="460"/>
      <c r="FD199" s="460"/>
      <c r="FE199" s="460"/>
      <c r="FF199" s="461"/>
      <c r="FG199" s="460"/>
      <c r="FH199" s="460"/>
      <c r="FI199" s="463"/>
      <c r="FJ199" s="460"/>
      <c r="FK199" s="462"/>
      <c r="FL199" s="460"/>
      <c r="FM199" s="460"/>
      <c r="FN199" s="461"/>
      <c r="FO199" s="460"/>
      <c r="FP199" s="460"/>
      <c r="FQ199" s="460"/>
      <c r="FR199" s="463"/>
      <c r="FS199" s="460"/>
      <c r="FT199" s="460"/>
      <c r="FU199" s="460"/>
      <c r="FV199" s="460"/>
      <c r="FW199" s="461"/>
      <c r="FX199" s="460"/>
      <c r="FY199" s="460"/>
      <c r="FZ199" s="463"/>
      <c r="GA199" s="461"/>
      <c r="GB199" s="460"/>
      <c r="GC199" s="460"/>
      <c r="GD199" s="460"/>
      <c r="GE199" s="466"/>
      <c r="GF199" s="460"/>
      <c r="GG199" s="460"/>
      <c r="GH199" s="460"/>
      <c r="GI199" s="460"/>
      <c r="GJ199" s="461"/>
      <c r="GK199" s="460"/>
      <c r="GL199" s="460"/>
      <c r="GM199" s="463"/>
      <c r="GN199" s="460"/>
      <c r="GO199" s="460"/>
      <c r="GP199" s="460"/>
      <c r="GQ199" s="460"/>
      <c r="GR199" s="460"/>
      <c r="GS199" s="461"/>
      <c r="GT199" s="460"/>
      <c r="GU199" s="460"/>
      <c r="GV199" s="463"/>
      <c r="GW199" s="460"/>
      <c r="GX199" s="460"/>
      <c r="GY199" s="460"/>
      <c r="GZ199" s="460"/>
      <c r="HA199" s="461"/>
      <c r="HB199" s="460"/>
      <c r="HC199" s="460"/>
      <c r="HD199" s="460"/>
      <c r="HE199" s="463"/>
      <c r="HF199" s="460"/>
      <c r="HG199" s="460"/>
      <c r="HH199" s="460"/>
      <c r="HI199" s="460"/>
      <c r="HJ199" s="461"/>
      <c r="HK199" s="460"/>
      <c r="HL199" s="460"/>
      <c r="HM199" s="463"/>
      <c r="HN199" s="460"/>
      <c r="HO199" s="460"/>
      <c r="HP199" s="460"/>
      <c r="HQ199" s="460"/>
      <c r="HR199" s="460"/>
      <c r="HS199" s="461"/>
      <c r="HT199" s="460"/>
      <c r="HU199" s="460"/>
      <c r="HV199" s="463"/>
      <c r="HW199" s="460"/>
      <c r="HX199" s="460"/>
      <c r="HY199" s="460"/>
      <c r="HZ199" s="460"/>
      <c r="IA199" s="461"/>
      <c r="IB199" s="460"/>
      <c r="IC199" s="460"/>
      <c r="ID199" s="460"/>
      <c r="IE199" s="460"/>
      <c r="IF199" s="394"/>
      <c r="II199" s="403"/>
      <c r="IN199" s="394"/>
      <c r="IR199" s="403"/>
      <c r="IW199" s="394"/>
      <c r="IZ199" s="403"/>
      <c r="JF199" s="394"/>
      <c r="JI199" s="403"/>
      <c r="JN199" s="394"/>
      <c r="JR199" s="403"/>
      <c r="JW199" s="394"/>
      <c r="JZ199" s="403"/>
    </row>
    <row r="200" spans="2:286" ht="20.25" thickTop="1">
      <c r="B200" s="404"/>
      <c r="C200" s="572"/>
      <c r="D200" s="409"/>
      <c r="E200" s="410"/>
      <c r="F200" s="411"/>
      <c r="G200" s="411"/>
      <c r="H200" s="411"/>
      <c r="I200" s="412"/>
      <c r="J200" s="413"/>
      <c r="K200" s="411"/>
      <c r="L200" s="411"/>
      <c r="M200" s="412"/>
      <c r="N200" s="414"/>
      <c r="O200" s="411"/>
      <c r="P200" s="411"/>
      <c r="Q200" s="412"/>
      <c r="R200" s="414"/>
      <c r="S200" s="411"/>
      <c r="T200" s="411"/>
      <c r="U200" s="412"/>
      <c r="V200" s="410"/>
      <c r="W200" s="411"/>
      <c r="X200" s="411"/>
      <c r="Y200" s="411"/>
      <c r="Z200" s="412"/>
      <c r="AA200" s="414"/>
      <c r="AB200" s="411"/>
      <c r="AC200" s="411"/>
      <c r="AD200" s="412"/>
      <c r="AE200" s="414"/>
      <c r="AF200" s="411"/>
      <c r="AG200" s="411"/>
      <c r="AH200" s="412"/>
      <c r="AI200" s="414"/>
      <c r="AJ200" s="411"/>
      <c r="AK200" s="415"/>
      <c r="AL200" s="411"/>
      <c r="AM200" s="412"/>
      <c r="AN200" s="414"/>
      <c r="AO200" s="411"/>
      <c r="AP200" s="411"/>
      <c r="AQ200" s="412"/>
      <c r="AR200" s="414"/>
      <c r="AS200" s="411"/>
      <c r="AT200" s="411"/>
      <c r="AU200" s="411"/>
      <c r="AV200" s="412"/>
      <c r="AW200" s="414"/>
      <c r="AX200" s="411"/>
      <c r="AY200" s="411"/>
      <c r="AZ200" s="412"/>
      <c r="BA200" s="414"/>
      <c r="BB200" s="411"/>
      <c r="BC200" s="411"/>
      <c r="BD200" s="412"/>
      <c r="BE200" s="414"/>
      <c r="BF200" s="416"/>
      <c r="BG200" s="416"/>
      <c r="BH200" s="411"/>
      <c r="BI200" s="412"/>
      <c r="BJ200" s="413"/>
      <c r="BK200" s="415"/>
      <c r="BL200" s="411"/>
      <c r="BM200" s="416"/>
      <c r="BN200" s="414"/>
      <c r="BO200" s="411"/>
      <c r="BP200" s="411"/>
      <c r="BQ200" s="412"/>
      <c r="BR200" s="413"/>
      <c r="BS200" s="411"/>
      <c r="BT200" s="411"/>
      <c r="BU200" s="411"/>
      <c r="BV200" s="416"/>
      <c r="BW200" s="414"/>
      <c r="BX200" s="411"/>
      <c r="BY200" s="411"/>
      <c r="BZ200" s="412"/>
      <c r="CA200" s="413"/>
      <c r="CB200" s="411"/>
      <c r="CC200" s="411"/>
      <c r="CD200" s="412"/>
      <c r="CE200" s="417"/>
      <c r="CF200" s="413"/>
      <c r="CG200" s="418"/>
      <c r="CH200" s="418"/>
      <c r="CI200" s="419"/>
      <c r="CJ200" s="414"/>
      <c r="CK200" s="418"/>
      <c r="CL200" s="418"/>
      <c r="CM200" s="420"/>
      <c r="CR200" s="394"/>
      <c r="CV200" s="395"/>
      <c r="CW200" s="394"/>
      <c r="CZ200" s="403"/>
      <c r="DA200" s="394"/>
      <c r="DE200" s="394"/>
      <c r="DJ200" s="394"/>
      <c r="DK200" s="395"/>
      <c r="DL200" s="471"/>
      <c r="DM200" s="474"/>
      <c r="DN200" s="470"/>
      <c r="DO200" s="471"/>
      <c r="DP200" s="471"/>
      <c r="DQ200" s="471"/>
      <c r="DR200" s="471"/>
      <c r="DS200" s="470"/>
      <c r="DT200" s="471"/>
      <c r="DU200" s="471"/>
      <c r="DV200" s="471"/>
      <c r="DW200" s="471"/>
      <c r="DX200" s="471"/>
      <c r="DY200" s="471"/>
      <c r="DZ200" s="471"/>
      <c r="EA200" s="470"/>
      <c r="EB200" s="471"/>
      <c r="EC200" s="471"/>
      <c r="ED200" s="471"/>
      <c r="EE200" s="472"/>
      <c r="EF200" s="470"/>
      <c r="EG200" s="471"/>
      <c r="EH200" s="471"/>
      <c r="EI200" s="471"/>
      <c r="EJ200" s="470"/>
      <c r="EK200" s="471"/>
      <c r="EL200" s="471"/>
      <c r="EM200" s="471"/>
      <c r="EN200" s="470"/>
      <c r="EO200" s="471"/>
      <c r="EP200" s="471"/>
      <c r="EQ200" s="471"/>
      <c r="ER200" s="474"/>
      <c r="ES200" s="471"/>
      <c r="ET200" s="471"/>
      <c r="EU200" s="471"/>
      <c r="EV200" s="472"/>
      <c r="EW200" s="470"/>
      <c r="EX200" s="471"/>
      <c r="EY200" s="471"/>
      <c r="EZ200" s="474"/>
      <c r="FA200" s="471"/>
      <c r="FB200" s="471"/>
      <c r="FC200" s="471"/>
      <c r="FD200" s="471"/>
      <c r="FE200" s="471"/>
      <c r="FF200" s="470"/>
      <c r="FG200" s="471"/>
      <c r="FH200" s="471"/>
      <c r="FI200" s="474"/>
      <c r="FJ200" s="471"/>
      <c r="FK200" s="472"/>
      <c r="FL200" s="471"/>
      <c r="FM200" s="471"/>
      <c r="FN200" s="470"/>
      <c r="FO200" s="471"/>
      <c r="FP200" s="471"/>
      <c r="FQ200" s="471"/>
      <c r="FR200" s="474"/>
      <c r="FS200" s="471"/>
      <c r="FT200" s="471"/>
      <c r="FU200" s="471"/>
      <c r="FV200" s="471"/>
      <c r="FW200" s="470"/>
      <c r="FX200" s="471"/>
      <c r="FY200" s="471"/>
      <c r="FZ200" s="474"/>
      <c r="GA200" s="470"/>
      <c r="GB200" s="471"/>
      <c r="GC200" s="471"/>
      <c r="GD200" s="471"/>
      <c r="GE200" s="476"/>
      <c r="GF200" s="471"/>
      <c r="GG200" s="471"/>
      <c r="GH200" s="471"/>
      <c r="GI200" s="471"/>
      <c r="GJ200" s="470"/>
      <c r="GK200" s="471"/>
      <c r="GL200" s="471"/>
      <c r="GM200" s="474"/>
      <c r="GN200" s="471"/>
      <c r="GO200" s="471"/>
      <c r="GP200" s="471"/>
      <c r="GQ200" s="471"/>
      <c r="GR200" s="471"/>
      <c r="GS200" s="470"/>
      <c r="GT200" s="471"/>
      <c r="GU200" s="471"/>
      <c r="GV200" s="474"/>
      <c r="GW200" s="471"/>
      <c r="GX200" s="471"/>
      <c r="GY200" s="471"/>
      <c r="GZ200" s="471"/>
      <c r="HA200" s="470"/>
      <c r="HB200" s="471"/>
      <c r="HC200" s="471"/>
      <c r="HD200" s="471"/>
      <c r="HE200" s="474"/>
      <c r="HF200" s="471"/>
      <c r="HG200" s="471"/>
      <c r="HH200" s="471"/>
      <c r="HI200" s="471"/>
      <c r="HJ200" s="470"/>
      <c r="HK200" s="471"/>
      <c r="HL200" s="471"/>
      <c r="HM200" s="474"/>
      <c r="HN200" s="471"/>
      <c r="HO200" s="471"/>
      <c r="HP200" s="471"/>
      <c r="HQ200" s="471"/>
      <c r="HR200" s="471"/>
      <c r="HS200" s="470"/>
      <c r="HT200" s="471"/>
      <c r="HU200" s="471"/>
      <c r="HV200" s="474"/>
      <c r="HW200" s="471"/>
      <c r="HX200" s="471"/>
      <c r="HY200" s="471"/>
      <c r="HZ200" s="471"/>
      <c r="IA200" s="470"/>
      <c r="IB200" s="471"/>
      <c r="IC200" s="471"/>
      <c r="ID200" s="471"/>
      <c r="IE200" s="471"/>
      <c r="IF200" s="394"/>
      <c r="II200" s="403"/>
      <c r="IN200" s="394"/>
      <c r="IR200" s="403"/>
      <c r="IW200" s="394"/>
      <c r="IZ200" s="403"/>
      <c r="JF200" s="394"/>
      <c r="JI200" s="403"/>
      <c r="JN200" s="394"/>
      <c r="JR200" s="403"/>
      <c r="JW200" s="394"/>
      <c r="JZ200" s="403"/>
    </row>
    <row r="201" spans="2:286" ht="19.5">
      <c r="B201" s="404"/>
      <c r="C201" s="572"/>
      <c r="D201" s="409"/>
      <c r="E201" s="410"/>
      <c r="F201" s="411"/>
      <c r="G201" s="411"/>
      <c r="H201" s="411"/>
      <c r="I201" s="412"/>
      <c r="J201" s="413"/>
      <c r="K201" s="411"/>
      <c r="L201" s="411"/>
      <c r="M201" s="412"/>
      <c r="N201" s="414"/>
      <c r="O201" s="411"/>
      <c r="P201" s="411"/>
      <c r="Q201" s="412"/>
      <c r="R201" s="414"/>
      <c r="S201" s="411"/>
      <c r="T201" s="411"/>
      <c r="U201" s="412"/>
      <c r="V201" s="410"/>
      <c r="W201" s="411"/>
      <c r="X201" s="411"/>
      <c r="Y201" s="411"/>
      <c r="Z201" s="412"/>
      <c r="AA201" s="414"/>
      <c r="AB201" s="411"/>
      <c r="AC201" s="411"/>
      <c r="AD201" s="412"/>
      <c r="AE201" s="414"/>
      <c r="AF201" s="411"/>
      <c r="AG201" s="411"/>
      <c r="AH201" s="412"/>
      <c r="AI201" s="414"/>
      <c r="AJ201" s="411"/>
      <c r="AK201" s="415"/>
      <c r="AL201" s="411"/>
      <c r="AM201" s="412"/>
      <c r="AN201" s="414"/>
      <c r="AO201" s="411"/>
      <c r="AP201" s="411"/>
      <c r="AQ201" s="412"/>
      <c r="AR201" s="414"/>
      <c r="AS201" s="411"/>
      <c r="AT201" s="411"/>
      <c r="AU201" s="411"/>
      <c r="AV201" s="412"/>
      <c r="AW201" s="414"/>
      <c r="AX201" s="411"/>
      <c r="AY201" s="411"/>
      <c r="AZ201" s="412"/>
      <c r="BA201" s="414"/>
      <c r="BB201" s="411"/>
      <c r="BC201" s="411"/>
      <c r="BD201" s="412"/>
      <c r="BE201" s="414"/>
      <c r="BF201" s="416"/>
      <c r="BG201" s="416"/>
      <c r="BH201" s="411"/>
      <c r="BI201" s="412"/>
      <c r="BJ201" s="413"/>
      <c r="BK201" s="415"/>
      <c r="BL201" s="411"/>
      <c r="BM201" s="416"/>
      <c r="BN201" s="414"/>
      <c r="BO201" s="411"/>
      <c r="BP201" s="411"/>
      <c r="BQ201" s="412"/>
      <c r="BR201" s="413"/>
      <c r="BS201" s="411"/>
      <c r="BT201" s="411"/>
      <c r="BU201" s="411"/>
      <c r="BV201" s="416"/>
      <c r="BW201" s="414"/>
      <c r="BX201" s="411"/>
      <c r="BY201" s="411"/>
      <c r="BZ201" s="412"/>
      <c r="CA201" s="413"/>
      <c r="CB201" s="411"/>
      <c r="CC201" s="411"/>
      <c r="CD201" s="412"/>
      <c r="CE201" s="417"/>
      <c r="CF201" s="413"/>
      <c r="CG201" s="418"/>
      <c r="CH201" s="418"/>
      <c r="CI201" s="419"/>
      <c r="CJ201" s="414"/>
      <c r="CK201" s="418"/>
      <c r="CL201" s="418"/>
      <c r="CM201" s="420"/>
      <c r="CR201" s="394"/>
      <c r="CV201" s="395"/>
      <c r="CW201" s="394"/>
      <c r="CZ201" s="403"/>
      <c r="DA201" s="394"/>
      <c r="DE201" s="394"/>
      <c r="DJ201" s="394"/>
      <c r="DK201" s="395"/>
      <c r="DM201" s="403"/>
      <c r="DN201" s="394"/>
      <c r="DS201" s="394"/>
      <c r="EA201" s="394"/>
      <c r="EE201" s="395"/>
      <c r="EF201" s="394"/>
      <c r="EJ201" s="394"/>
      <c r="EN201" s="394"/>
      <c r="ER201" s="403"/>
      <c r="EV201" s="395"/>
      <c r="EW201" s="394"/>
      <c r="EZ201" s="403"/>
      <c r="FF201" s="394"/>
      <c r="FI201" s="403"/>
      <c r="FK201" s="395"/>
      <c r="FN201" s="394"/>
      <c r="FR201" s="403"/>
      <c r="FW201" s="394"/>
      <c r="FZ201" s="403"/>
      <c r="GA201" s="394"/>
      <c r="GE201" s="427"/>
      <c r="GJ201" s="394"/>
      <c r="GM201" s="403"/>
      <c r="GS201" s="394"/>
      <c r="GV201" s="403"/>
      <c r="HA201" s="394"/>
      <c r="HE201" s="403"/>
      <c r="HJ201" s="394"/>
      <c r="HM201" s="403"/>
      <c r="HS201" s="394"/>
      <c r="HV201" s="403"/>
      <c r="IA201" s="394"/>
      <c r="IF201" s="394"/>
      <c r="II201" s="403"/>
      <c r="IN201" s="394"/>
      <c r="IR201" s="403"/>
      <c r="IW201" s="394"/>
      <c r="IZ201" s="403"/>
      <c r="JF201" s="394"/>
      <c r="JI201" s="403"/>
      <c r="JN201" s="394"/>
      <c r="JR201" s="403"/>
      <c r="JW201" s="394"/>
      <c r="JZ201" s="403"/>
    </row>
    <row r="202" spans="2:286" ht="19.5">
      <c r="B202" s="404"/>
      <c r="C202" s="572" t="s">
        <v>1536</v>
      </c>
      <c r="D202" s="409" t="s">
        <v>1506</v>
      </c>
      <c r="E202" s="410"/>
      <c r="F202" s="411"/>
      <c r="G202" s="411"/>
      <c r="H202" s="411"/>
      <c r="I202" s="412"/>
      <c r="J202" s="413"/>
      <c r="K202" s="411"/>
      <c r="L202" s="411"/>
      <c r="M202" s="412"/>
      <c r="N202" s="414"/>
      <c r="O202" s="411"/>
      <c r="P202" s="411"/>
      <c r="Q202" s="412"/>
      <c r="R202" s="414"/>
      <c r="S202" s="411"/>
      <c r="T202" s="411"/>
      <c r="U202" s="412"/>
      <c r="V202" s="410"/>
      <c r="W202" s="411"/>
      <c r="X202" s="411"/>
      <c r="Y202" s="411"/>
      <c r="Z202" s="412"/>
      <c r="AA202" s="414"/>
      <c r="AB202" s="411"/>
      <c r="AC202" s="411"/>
      <c r="AD202" s="412"/>
      <c r="AE202" s="414"/>
      <c r="AF202" s="411"/>
      <c r="AG202" s="411"/>
      <c r="AH202" s="412"/>
      <c r="AI202" s="414"/>
      <c r="AJ202" s="411"/>
      <c r="AK202" s="415"/>
      <c r="AL202" s="411"/>
      <c r="AM202" s="412"/>
      <c r="AN202" s="414"/>
      <c r="AO202" s="411"/>
      <c r="AP202" s="411"/>
      <c r="AQ202" s="412"/>
      <c r="AR202" s="414"/>
      <c r="AS202" s="411"/>
      <c r="AT202" s="411"/>
      <c r="AU202" s="411"/>
      <c r="AV202" s="412"/>
      <c r="AW202" s="414"/>
      <c r="AX202" s="411"/>
      <c r="AY202" s="411"/>
      <c r="AZ202" s="412"/>
      <c r="BA202" s="414"/>
      <c r="BB202" s="411"/>
      <c r="BC202" s="411"/>
      <c r="BD202" s="412"/>
      <c r="BE202" s="414"/>
      <c r="BF202" s="416"/>
      <c r="BG202" s="416"/>
      <c r="BH202" s="411"/>
      <c r="BI202" s="412"/>
      <c r="BJ202" s="413"/>
      <c r="BK202" s="415"/>
      <c r="BL202" s="411"/>
      <c r="BM202" s="416"/>
      <c r="BN202" s="414"/>
      <c r="BO202" s="411"/>
      <c r="BP202" s="411"/>
      <c r="BQ202" s="412"/>
      <c r="BR202" s="413"/>
      <c r="BS202" s="411"/>
      <c r="BT202" s="411"/>
      <c r="BU202" s="411"/>
      <c r="BV202" s="416"/>
      <c r="BW202" s="414"/>
      <c r="BX202" s="411"/>
      <c r="BY202" s="411"/>
      <c r="BZ202" s="412"/>
      <c r="CA202" s="413"/>
      <c r="CB202" s="411"/>
      <c r="CC202" s="411"/>
      <c r="CD202" s="412"/>
      <c r="CE202" s="417"/>
      <c r="CF202" s="413"/>
      <c r="CG202" s="418"/>
      <c r="CH202" s="418"/>
      <c r="CI202" s="419"/>
      <c r="CJ202" s="414"/>
      <c r="CK202" s="418"/>
      <c r="CL202" s="418"/>
      <c r="CM202" s="420"/>
      <c r="CR202" s="394"/>
      <c r="CV202" s="395"/>
      <c r="CW202" s="394"/>
      <c r="CZ202" s="403"/>
      <c r="DA202" s="394"/>
      <c r="DE202" s="394"/>
      <c r="DJ202" s="394"/>
      <c r="DK202" s="395"/>
      <c r="DM202" s="403"/>
      <c r="DN202" s="394"/>
      <c r="DS202" s="394"/>
      <c r="EA202" s="394"/>
      <c r="EE202" s="395"/>
      <c r="EF202" s="394"/>
      <c r="EJ202" s="394"/>
      <c r="EN202" s="394"/>
      <c r="ER202" s="403"/>
      <c r="EV202" s="395"/>
      <c r="EW202" s="394"/>
      <c r="EZ202" s="403"/>
      <c r="FF202" s="394"/>
      <c r="FI202" s="403"/>
      <c r="FK202" s="395"/>
      <c r="FN202" s="394"/>
      <c r="FR202" s="403"/>
      <c r="FW202" s="394"/>
      <c r="FZ202" s="403"/>
      <c r="GA202" s="394"/>
      <c r="GE202" s="427"/>
      <c r="GJ202" s="394"/>
      <c r="GM202" s="403"/>
      <c r="GS202" s="394"/>
      <c r="GV202" s="403"/>
      <c r="HA202" s="394"/>
      <c r="HE202" s="403"/>
      <c r="HJ202" s="394"/>
      <c r="HM202" s="403"/>
      <c r="HS202" s="394"/>
      <c r="HV202" s="403"/>
      <c r="IA202" s="394"/>
      <c r="IF202" s="394"/>
      <c r="II202" s="403"/>
      <c r="IN202" s="394"/>
      <c r="IR202" s="403"/>
      <c r="IW202" s="394"/>
      <c r="IZ202" s="403"/>
      <c r="JF202" s="394"/>
      <c r="JI202" s="403"/>
      <c r="JN202" s="394"/>
      <c r="JR202" s="403"/>
      <c r="JW202" s="394"/>
      <c r="JZ202" s="403"/>
    </row>
    <row r="203" spans="2:286" ht="19.5">
      <c r="B203" s="404"/>
      <c r="C203" s="572"/>
      <c r="D203" s="409" t="s">
        <v>1512</v>
      </c>
      <c r="E203" s="410"/>
      <c r="F203" s="411"/>
      <c r="G203" s="411"/>
      <c r="H203" s="411"/>
      <c r="I203" s="412"/>
      <c r="J203" s="413"/>
      <c r="K203" s="411"/>
      <c r="L203" s="411"/>
      <c r="M203" s="412"/>
      <c r="N203" s="414"/>
      <c r="O203" s="411"/>
      <c r="P203" s="411"/>
      <c r="Q203" s="412"/>
      <c r="R203" s="414"/>
      <c r="S203" s="411"/>
      <c r="T203" s="411"/>
      <c r="U203" s="412"/>
      <c r="V203" s="410"/>
      <c r="W203" s="411"/>
      <c r="X203" s="411"/>
      <c r="Y203" s="411"/>
      <c r="Z203" s="412"/>
      <c r="AA203" s="414"/>
      <c r="AB203" s="411"/>
      <c r="AC203" s="411"/>
      <c r="AD203" s="412"/>
      <c r="AE203" s="414"/>
      <c r="AF203" s="411"/>
      <c r="AG203" s="411"/>
      <c r="AH203" s="412"/>
      <c r="AI203" s="414"/>
      <c r="AJ203" s="411"/>
      <c r="AK203" s="415"/>
      <c r="AL203" s="411"/>
      <c r="AM203" s="412"/>
      <c r="AN203" s="414"/>
      <c r="AO203" s="411"/>
      <c r="AP203" s="411"/>
      <c r="AQ203" s="412"/>
      <c r="AR203" s="414"/>
      <c r="AS203" s="411"/>
      <c r="AT203" s="411"/>
      <c r="AU203" s="411"/>
      <c r="AV203" s="412"/>
      <c r="AW203" s="414"/>
      <c r="AX203" s="411"/>
      <c r="AY203" s="411"/>
      <c r="AZ203" s="412"/>
      <c r="BA203" s="414"/>
      <c r="BB203" s="411"/>
      <c r="BC203" s="411"/>
      <c r="BD203" s="412"/>
      <c r="BE203" s="414"/>
      <c r="BF203" s="416"/>
      <c r="BG203" s="416"/>
      <c r="BH203" s="411"/>
      <c r="BI203" s="412"/>
      <c r="BJ203" s="413"/>
      <c r="BK203" s="415"/>
      <c r="BL203" s="411"/>
      <c r="BM203" s="416"/>
      <c r="BN203" s="414"/>
      <c r="BO203" s="411"/>
      <c r="BP203" s="411"/>
      <c r="BQ203" s="412"/>
      <c r="BR203" s="413"/>
      <c r="BS203" s="411"/>
      <c r="BT203" s="411"/>
      <c r="BU203" s="411"/>
      <c r="BV203" s="416"/>
      <c r="BW203" s="414"/>
      <c r="BX203" s="411"/>
      <c r="BY203" s="411"/>
      <c r="BZ203" s="412"/>
      <c r="CA203" s="413"/>
      <c r="CB203" s="411"/>
      <c r="CC203" s="411"/>
      <c r="CD203" s="412"/>
      <c r="CE203" s="417"/>
      <c r="CF203" s="413"/>
      <c r="CG203" s="418"/>
      <c r="CH203" s="418"/>
      <c r="CI203" s="419"/>
      <c r="CJ203" s="414"/>
      <c r="CK203" s="418"/>
      <c r="CL203" s="418"/>
      <c r="CM203" s="420"/>
      <c r="CR203" s="394"/>
      <c r="CV203" s="395"/>
      <c r="CW203" s="394"/>
      <c r="CZ203" s="403"/>
      <c r="DA203" s="394"/>
      <c r="DE203" s="394"/>
      <c r="DJ203" s="394"/>
      <c r="DK203" s="395"/>
      <c r="DM203" s="403"/>
      <c r="DN203" s="394"/>
      <c r="DS203" s="394"/>
      <c r="EA203" s="394"/>
      <c r="EE203" s="395"/>
      <c r="EF203" s="394"/>
      <c r="EJ203" s="394"/>
      <c r="EN203" s="394"/>
      <c r="ER203" s="403"/>
      <c r="EV203" s="395"/>
      <c r="EW203" s="394"/>
      <c r="EZ203" s="403"/>
      <c r="FF203" s="394"/>
      <c r="FI203" s="403"/>
      <c r="FK203" s="395"/>
      <c r="FN203" s="394"/>
      <c r="FR203" s="403"/>
      <c r="FW203" s="394"/>
      <c r="FZ203" s="403"/>
      <c r="GA203" s="394"/>
      <c r="GE203" s="427"/>
      <c r="GJ203" s="394"/>
      <c r="GM203" s="403"/>
      <c r="GS203" s="394"/>
      <c r="GV203" s="403"/>
      <c r="HA203" s="394"/>
      <c r="HE203" s="403"/>
      <c r="HJ203" s="394"/>
      <c r="HM203" s="403"/>
      <c r="HS203" s="394"/>
      <c r="HV203" s="403"/>
      <c r="IA203" s="394"/>
      <c r="IF203" s="394"/>
      <c r="II203" s="403"/>
      <c r="IN203" s="394"/>
      <c r="IR203" s="403"/>
      <c r="IW203" s="394"/>
      <c r="IZ203" s="403"/>
      <c r="JF203" s="394"/>
      <c r="JI203" s="403"/>
      <c r="JN203" s="394"/>
      <c r="JR203" s="403"/>
      <c r="JW203" s="394"/>
      <c r="JZ203" s="403"/>
    </row>
    <row r="204" spans="2:286" ht="19.5">
      <c r="B204" s="404"/>
      <c r="C204" s="572"/>
      <c r="D204" s="409"/>
      <c r="E204" s="410"/>
      <c r="F204" s="411"/>
      <c r="G204" s="411"/>
      <c r="H204" s="411"/>
      <c r="I204" s="412"/>
      <c r="J204" s="413"/>
      <c r="K204" s="411"/>
      <c r="L204" s="411"/>
      <c r="M204" s="412"/>
      <c r="N204" s="414"/>
      <c r="O204" s="411"/>
      <c r="P204" s="411"/>
      <c r="Q204" s="412"/>
      <c r="R204" s="414"/>
      <c r="S204" s="411"/>
      <c r="T204" s="411"/>
      <c r="U204" s="412"/>
      <c r="V204" s="410"/>
      <c r="W204" s="411"/>
      <c r="X204" s="411"/>
      <c r="Y204" s="411"/>
      <c r="Z204" s="412"/>
      <c r="AA204" s="414"/>
      <c r="AB204" s="411"/>
      <c r="AC204" s="411"/>
      <c r="AD204" s="412"/>
      <c r="AE204" s="414"/>
      <c r="AF204" s="411"/>
      <c r="AG204" s="411"/>
      <c r="AH204" s="412"/>
      <c r="AI204" s="414"/>
      <c r="AJ204" s="411"/>
      <c r="AK204" s="415"/>
      <c r="AL204" s="411"/>
      <c r="AM204" s="412"/>
      <c r="AN204" s="414"/>
      <c r="AO204" s="411"/>
      <c r="AP204" s="411"/>
      <c r="AQ204" s="412"/>
      <c r="AR204" s="414"/>
      <c r="AS204" s="411"/>
      <c r="AT204" s="411"/>
      <c r="AU204" s="411"/>
      <c r="AV204" s="412"/>
      <c r="AW204" s="414"/>
      <c r="AX204" s="411"/>
      <c r="AY204" s="411"/>
      <c r="AZ204" s="412"/>
      <c r="BA204" s="414"/>
      <c r="BB204" s="411"/>
      <c r="BC204" s="411"/>
      <c r="BD204" s="412"/>
      <c r="BE204" s="414"/>
      <c r="BF204" s="416"/>
      <c r="BG204" s="416"/>
      <c r="BH204" s="411"/>
      <c r="BI204" s="412"/>
      <c r="BJ204" s="413"/>
      <c r="BK204" s="415"/>
      <c r="BL204" s="411"/>
      <c r="BM204" s="416"/>
      <c r="BN204" s="414"/>
      <c r="BO204" s="411"/>
      <c r="BP204" s="411"/>
      <c r="BQ204" s="412"/>
      <c r="BR204" s="413"/>
      <c r="BS204" s="411"/>
      <c r="BT204" s="411"/>
      <c r="BU204" s="411"/>
      <c r="BV204" s="416"/>
      <c r="BW204" s="414"/>
      <c r="BX204" s="411"/>
      <c r="BY204" s="411"/>
      <c r="BZ204" s="412"/>
      <c r="CA204" s="413"/>
      <c r="CB204" s="411"/>
      <c r="CC204" s="411"/>
      <c r="CD204" s="412"/>
      <c r="CE204" s="417"/>
      <c r="CF204" s="413"/>
      <c r="CG204" s="418"/>
      <c r="CH204" s="418"/>
      <c r="CI204" s="419"/>
      <c r="CJ204" s="414"/>
      <c r="CK204" s="418"/>
      <c r="CL204" s="418"/>
      <c r="CM204" s="420"/>
      <c r="CR204" s="394"/>
      <c r="CV204" s="395"/>
      <c r="CW204" s="394"/>
      <c r="CZ204" s="403"/>
      <c r="DA204" s="394"/>
      <c r="DE204" s="394"/>
      <c r="DJ204" s="394"/>
      <c r="DK204" s="395"/>
      <c r="DM204" s="403"/>
      <c r="DN204" s="394"/>
      <c r="DS204" s="394"/>
      <c r="EA204" s="394"/>
      <c r="EE204" s="395"/>
      <c r="EF204" s="394"/>
      <c r="EJ204" s="394"/>
      <c r="EN204" s="394"/>
      <c r="ER204" s="403"/>
      <c r="EV204" s="395"/>
      <c r="EW204" s="394"/>
      <c r="EZ204" s="403"/>
      <c r="FF204" s="394"/>
      <c r="FI204" s="403"/>
      <c r="FK204" s="395"/>
      <c r="FN204" s="394"/>
      <c r="FR204" s="403"/>
      <c r="FW204" s="394"/>
      <c r="FZ204" s="403"/>
      <c r="GA204" s="394"/>
      <c r="GE204" s="427"/>
      <c r="GJ204" s="394"/>
      <c r="GM204" s="403"/>
      <c r="GS204" s="394"/>
      <c r="GV204" s="403"/>
      <c r="HA204" s="394"/>
      <c r="HE204" s="403"/>
      <c r="HJ204" s="394"/>
      <c r="HM204" s="403"/>
      <c r="HS204" s="394"/>
      <c r="HV204" s="403"/>
      <c r="IA204" s="394"/>
      <c r="IF204" s="394"/>
      <c r="II204" s="403"/>
      <c r="IN204" s="394"/>
      <c r="IR204" s="403"/>
      <c r="IW204" s="394"/>
      <c r="IZ204" s="403"/>
      <c r="JF204" s="394"/>
      <c r="JI204" s="403"/>
      <c r="JN204" s="394"/>
      <c r="JR204" s="403"/>
      <c r="JW204" s="394"/>
      <c r="JZ204" s="403"/>
    </row>
    <row r="205" spans="2:286" ht="19.5">
      <c r="B205" s="404"/>
      <c r="C205" s="572"/>
      <c r="D205" s="409"/>
      <c r="E205" s="410"/>
      <c r="F205" s="411"/>
      <c r="G205" s="411"/>
      <c r="H205" s="411"/>
      <c r="I205" s="412"/>
      <c r="J205" s="413"/>
      <c r="K205" s="411"/>
      <c r="L205" s="411"/>
      <c r="M205" s="412"/>
      <c r="N205" s="414"/>
      <c r="O205" s="411"/>
      <c r="P205" s="411"/>
      <c r="Q205" s="412"/>
      <c r="R205" s="414"/>
      <c r="S205" s="411"/>
      <c r="T205" s="411"/>
      <c r="U205" s="412"/>
      <c r="V205" s="410"/>
      <c r="W205" s="411"/>
      <c r="X205" s="411"/>
      <c r="Y205" s="411"/>
      <c r="Z205" s="412"/>
      <c r="AA205" s="414"/>
      <c r="AB205" s="411"/>
      <c r="AC205" s="411"/>
      <c r="AD205" s="412"/>
      <c r="AE205" s="414"/>
      <c r="AF205" s="411"/>
      <c r="AG205" s="411"/>
      <c r="AH205" s="412"/>
      <c r="AI205" s="414"/>
      <c r="AJ205" s="411"/>
      <c r="AK205" s="415"/>
      <c r="AL205" s="411"/>
      <c r="AM205" s="412"/>
      <c r="AN205" s="414"/>
      <c r="AO205" s="411"/>
      <c r="AP205" s="411"/>
      <c r="AQ205" s="412"/>
      <c r="AR205" s="414"/>
      <c r="AS205" s="411"/>
      <c r="AT205" s="411"/>
      <c r="AU205" s="411"/>
      <c r="AV205" s="412"/>
      <c r="AW205" s="414"/>
      <c r="AX205" s="411"/>
      <c r="AY205" s="411"/>
      <c r="AZ205" s="412"/>
      <c r="BA205" s="414"/>
      <c r="BB205" s="411"/>
      <c r="BC205" s="411"/>
      <c r="BD205" s="412"/>
      <c r="BE205" s="414"/>
      <c r="BF205" s="416"/>
      <c r="BG205" s="416"/>
      <c r="BH205" s="411"/>
      <c r="BI205" s="412"/>
      <c r="BJ205" s="413"/>
      <c r="BK205" s="415"/>
      <c r="BL205" s="411"/>
      <c r="BM205" s="416"/>
      <c r="BN205" s="414"/>
      <c r="BO205" s="411"/>
      <c r="BP205" s="411"/>
      <c r="BQ205" s="412"/>
      <c r="BR205" s="413"/>
      <c r="BS205" s="411"/>
      <c r="BT205" s="411"/>
      <c r="BU205" s="411"/>
      <c r="BV205" s="416"/>
      <c r="BW205" s="414"/>
      <c r="BX205" s="411"/>
      <c r="BY205" s="411"/>
      <c r="BZ205" s="412"/>
      <c r="CA205" s="413"/>
      <c r="CB205" s="411"/>
      <c r="CC205" s="411"/>
      <c r="CD205" s="412"/>
      <c r="CE205" s="417"/>
      <c r="CF205" s="413"/>
      <c r="CG205" s="418"/>
      <c r="CH205" s="418"/>
      <c r="CI205" s="419"/>
      <c r="CJ205" s="414"/>
      <c r="CK205" s="418"/>
      <c r="CL205" s="418"/>
      <c r="CM205" s="420"/>
      <c r="CR205" s="394"/>
      <c r="CV205" s="395"/>
      <c r="CW205" s="394"/>
      <c r="CZ205" s="403"/>
      <c r="DA205" s="394"/>
      <c r="DE205" s="394"/>
      <c r="DJ205" s="394"/>
      <c r="DK205" s="395"/>
      <c r="DM205" s="403"/>
      <c r="DN205" s="394"/>
      <c r="DS205" s="394"/>
      <c r="EA205" s="394"/>
      <c r="EE205" s="395"/>
      <c r="EF205" s="394"/>
      <c r="EJ205" s="394"/>
      <c r="EN205" s="394"/>
      <c r="ER205" s="403"/>
      <c r="EV205" s="395"/>
      <c r="EW205" s="394"/>
      <c r="EZ205" s="403"/>
      <c r="FF205" s="394"/>
      <c r="FI205" s="403"/>
      <c r="FK205" s="395"/>
      <c r="FN205" s="394"/>
      <c r="FR205" s="403"/>
      <c r="FW205" s="394"/>
      <c r="FZ205" s="403"/>
      <c r="GA205" s="394"/>
      <c r="GE205" s="427"/>
      <c r="GJ205" s="394"/>
      <c r="GM205" s="403"/>
      <c r="GS205" s="394"/>
      <c r="GV205" s="403"/>
      <c r="HA205" s="394"/>
      <c r="HE205" s="403"/>
      <c r="HJ205" s="394"/>
      <c r="HM205" s="403"/>
      <c r="HS205" s="394"/>
      <c r="HV205" s="403"/>
      <c r="IA205" s="394"/>
      <c r="IF205" s="394"/>
      <c r="II205" s="403"/>
      <c r="IN205" s="394"/>
      <c r="IR205" s="403"/>
      <c r="IW205" s="394"/>
      <c r="IZ205" s="403"/>
      <c r="JF205" s="394"/>
      <c r="JI205" s="403"/>
      <c r="JN205" s="394"/>
      <c r="JR205" s="403"/>
      <c r="JW205" s="394"/>
      <c r="JZ205" s="403"/>
    </row>
    <row r="206" spans="2:286" ht="20.25" thickBot="1">
      <c r="B206" s="582"/>
      <c r="C206" s="580"/>
      <c r="D206" s="478"/>
      <c r="E206" s="479"/>
      <c r="F206" s="480"/>
      <c r="G206" s="480"/>
      <c r="H206" s="480"/>
      <c r="I206" s="481"/>
      <c r="J206" s="482"/>
      <c r="K206" s="480"/>
      <c r="L206" s="480"/>
      <c r="M206" s="481"/>
      <c r="N206" s="483"/>
      <c r="O206" s="480"/>
      <c r="P206" s="480"/>
      <c r="Q206" s="481"/>
      <c r="R206" s="483"/>
      <c r="S206" s="480"/>
      <c r="T206" s="480"/>
      <c r="U206" s="481"/>
      <c r="V206" s="479"/>
      <c r="W206" s="480"/>
      <c r="X206" s="480"/>
      <c r="Y206" s="480"/>
      <c r="Z206" s="481"/>
      <c r="AA206" s="483"/>
      <c r="AB206" s="480"/>
      <c r="AC206" s="480"/>
      <c r="AD206" s="481"/>
      <c r="AE206" s="483"/>
      <c r="AF206" s="480"/>
      <c r="AG206" s="480"/>
      <c r="AH206" s="481"/>
      <c r="AI206" s="483"/>
      <c r="AJ206" s="480"/>
      <c r="AK206" s="484"/>
      <c r="AL206" s="480"/>
      <c r="AM206" s="481"/>
      <c r="AN206" s="483"/>
      <c r="AO206" s="480"/>
      <c r="AP206" s="480"/>
      <c r="AQ206" s="481"/>
      <c r="AR206" s="483"/>
      <c r="AS206" s="480"/>
      <c r="AT206" s="480"/>
      <c r="AU206" s="480"/>
      <c r="AV206" s="481"/>
      <c r="AW206" s="483"/>
      <c r="AX206" s="480"/>
      <c r="AY206" s="480"/>
      <c r="AZ206" s="481"/>
      <c r="BA206" s="483"/>
      <c r="BB206" s="480"/>
      <c r="BC206" s="480"/>
      <c r="BD206" s="481"/>
      <c r="BE206" s="483"/>
      <c r="BF206" s="485"/>
      <c r="BG206" s="485"/>
      <c r="BH206" s="480"/>
      <c r="BI206" s="481"/>
      <c r="BJ206" s="482"/>
      <c r="BK206" s="484"/>
      <c r="BL206" s="480"/>
      <c r="BM206" s="485"/>
      <c r="BN206" s="483"/>
      <c r="BO206" s="480"/>
      <c r="BP206" s="480"/>
      <c r="BQ206" s="481"/>
      <c r="BR206" s="482"/>
      <c r="BS206" s="480"/>
      <c r="BT206" s="480"/>
      <c r="BU206" s="480"/>
      <c r="BV206" s="485"/>
      <c r="BW206" s="483"/>
      <c r="BX206" s="480"/>
      <c r="BY206" s="480"/>
      <c r="BZ206" s="481"/>
      <c r="CA206" s="482"/>
      <c r="CB206" s="480"/>
      <c r="CC206" s="480"/>
      <c r="CD206" s="481"/>
      <c r="CE206" s="486"/>
      <c r="CF206" s="482"/>
      <c r="CG206" s="487"/>
      <c r="CH206" s="487"/>
      <c r="CI206" s="488"/>
      <c r="CJ206" s="483"/>
      <c r="CK206" s="487"/>
      <c r="CL206" s="487"/>
      <c r="CM206" s="490"/>
      <c r="CN206" s="460"/>
      <c r="CO206" s="460"/>
      <c r="CP206" s="460"/>
      <c r="CQ206" s="460"/>
      <c r="CR206" s="461"/>
      <c r="CS206" s="460"/>
      <c r="CT206" s="460"/>
      <c r="CU206" s="460"/>
      <c r="CV206" s="462"/>
      <c r="CW206" s="461"/>
      <c r="CX206" s="460"/>
      <c r="CY206" s="460"/>
      <c r="CZ206" s="463"/>
      <c r="DA206" s="461"/>
      <c r="DB206" s="460"/>
      <c r="DC206" s="460"/>
      <c r="DD206" s="460"/>
      <c r="DE206" s="461"/>
      <c r="DF206" s="460"/>
      <c r="DG206" s="460"/>
      <c r="DH206" s="460"/>
      <c r="DI206" s="460"/>
      <c r="DJ206" s="461"/>
      <c r="DK206" s="462"/>
      <c r="DL206" s="460"/>
      <c r="DM206" s="463"/>
      <c r="DN206" s="461"/>
      <c r="DO206" s="460"/>
      <c r="DP206" s="460"/>
      <c r="DQ206" s="460"/>
      <c r="DR206" s="460"/>
      <c r="DS206" s="461"/>
      <c r="DT206" s="460"/>
      <c r="DU206" s="460"/>
      <c r="DV206" s="460"/>
      <c r="DW206" s="460"/>
      <c r="DX206" s="460"/>
      <c r="DY206" s="460"/>
      <c r="DZ206" s="460"/>
      <c r="EA206" s="461"/>
      <c r="EB206" s="460"/>
      <c r="EC206" s="460"/>
      <c r="ED206" s="460"/>
      <c r="EE206" s="462"/>
      <c r="EF206" s="461"/>
      <c r="EG206" s="460"/>
      <c r="EH206" s="460"/>
      <c r="EI206" s="460"/>
      <c r="EJ206" s="461"/>
      <c r="EK206" s="460"/>
      <c r="EL206" s="460"/>
      <c r="EM206" s="460"/>
      <c r="EN206" s="461"/>
      <c r="EO206" s="460"/>
      <c r="EP206" s="460"/>
      <c r="EQ206" s="460"/>
      <c r="ER206" s="463"/>
      <c r="ES206" s="460"/>
      <c r="ET206" s="460"/>
      <c r="EU206" s="460"/>
      <c r="EV206" s="462"/>
      <c r="EW206" s="461"/>
      <c r="EX206" s="460"/>
      <c r="EY206" s="460"/>
      <c r="EZ206" s="463"/>
      <c r="FA206" s="460"/>
      <c r="FB206" s="460"/>
      <c r="FC206" s="460"/>
      <c r="FD206" s="460"/>
      <c r="FE206" s="460"/>
      <c r="FF206" s="461"/>
      <c r="FG206" s="460"/>
      <c r="FH206" s="460"/>
      <c r="FI206" s="463"/>
      <c r="FJ206" s="460"/>
      <c r="FK206" s="462"/>
      <c r="FL206" s="460"/>
      <c r="FM206" s="460"/>
      <c r="FN206" s="461"/>
      <c r="FO206" s="460"/>
      <c r="FP206" s="460"/>
      <c r="FQ206" s="460"/>
      <c r="FR206" s="463"/>
      <c r="FS206" s="460"/>
      <c r="FT206" s="460"/>
      <c r="FU206" s="460"/>
      <c r="FV206" s="460"/>
      <c r="FW206" s="461"/>
      <c r="FX206" s="460"/>
      <c r="FY206" s="460"/>
      <c r="FZ206" s="463"/>
      <c r="GA206" s="461"/>
      <c r="GB206" s="460"/>
      <c r="GC206" s="460"/>
      <c r="GD206" s="460"/>
      <c r="GE206" s="466"/>
      <c r="GF206" s="460"/>
      <c r="GG206" s="460"/>
      <c r="GH206" s="460"/>
      <c r="GI206" s="460"/>
      <c r="GJ206" s="461"/>
      <c r="GK206" s="460"/>
      <c r="GL206" s="460"/>
      <c r="GM206" s="463"/>
      <c r="GN206" s="460"/>
      <c r="GO206" s="460"/>
      <c r="GP206" s="460"/>
      <c r="GQ206" s="460"/>
      <c r="GR206" s="460"/>
      <c r="GS206" s="461"/>
      <c r="GT206" s="460"/>
      <c r="GU206" s="460"/>
      <c r="GV206" s="463"/>
      <c r="GW206" s="460"/>
      <c r="GX206" s="460"/>
      <c r="GY206" s="460"/>
      <c r="GZ206" s="460"/>
      <c r="HA206" s="461"/>
      <c r="HB206" s="460"/>
      <c r="HC206" s="460"/>
      <c r="HD206" s="460"/>
      <c r="HE206" s="463"/>
      <c r="HF206" s="460"/>
      <c r="HG206" s="460"/>
      <c r="HH206" s="460"/>
      <c r="HI206" s="460"/>
      <c r="HJ206" s="461"/>
      <c r="HK206" s="460"/>
      <c r="HL206" s="460"/>
      <c r="HM206" s="463"/>
      <c r="HN206" s="460"/>
      <c r="HO206" s="460"/>
      <c r="HP206" s="460"/>
      <c r="HQ206" s="460"/>
      <c r="HR206" s="460"/>
      <c r="HS206" s="461"/>
      <c r="HT206" s="460"/>
      <c r="HU206" s="460"/>
      <c r="HV206" s="463"/>
      <c r="HW206" s="460"/>
      <c r="HX206" s="460"/>
      <c r="HY206" s="460"/>
      <c r="HZ206" s="460"/>
      <c r="IA206" s="461"/>
      <c r="IB206" s="460"/>
      <c r="IC206" s="460"/>
      <c r="ID206" s="460"/>
      <c r="IE206" s="460"/>
      <c r="IF206" s="394"/>
      <c r="II206" s="403"/>
      <c r="IN206" s="394"/>
      <c r="IR206" s="403"/>
      <c r="IW206" s="394"/>
      <c r="IZ206" s="403"/>
      <c r="JF206" s="394"/>
      <c r="JI206" s="403"/>
      <c r="JN206" s="394"/>
      <c r="JR206" s="403"/>
      <c r="JW206" s="394"/>
      <c r="JZ206" s="403"/>
    </row>
    <row r="207" spans="2:286" ht="19.5" thickTop="1"/>
  </sheetData>
  <phoneticPr fontId="51"/>
  <conditionalFormatting sqref="CH8:CH206 CK99:EI99 CK137:EI139 CK142:EI206">
    <cfRule type="expression" dxfId="15" priority="2">
      <formula>MONTH(#REF!)&lt;&gt;MONTH(#REF!)</formula>
    </cfRule>
  </conditionalFormatting>
  <conditionalFormatting sqref="CK8:EI32">
    <cfRule type="expression" dxfId="14" priority="13">
      <formula>MONTH(#REF!)&lt;&gt;MONTH(#REF!)</formula>
    </cfRule>
  </conditionalFormatting>
  <conditionalFormatting sqref="CK43:EI43">
    <cfRule type="expression" dxfId="13" priority="9">
      <formula>MONTH(#REF!)&lt;&gt;MONTH(#REF!)</formula>
    </cfRule>
  </conditionalFormatting>
  <conditionalFormatting sqref="CK48:EI48">
    <cfRule type="expression" dxfId="12" priority="4">
      <formula>MONTH(#REF!)&lt;&gt;MONTH(#REF!)</formula>
    </cfRule>
  </conditionalFormatting>
  <conditionalFormatting sqref="CK112:EI114 CK115:DW115 DY115:EI115 CK116:EC116 EE116:EI116 CK117:EI119 CK120:DW120 DY120:EI120 CK121:EC121 EE121:EI121 CK122:EI124 CK125:DW125 DY125:EI125 CK126:EC126 EE126:EI126 CK127:EI129 CK130:DW130 DY130:EI130 CK131:EC131 EE131:EI131 CK132:EI134 CK135:DW135 DY135:EI135 CK136:EC136 EE136:EI136">
    <cfRule type="expression" dxfId="11" priority="1">
      <formula>MONTH(#REF!)&lt;&gt;MONTH(#REF!)</formula>
    </cfRule>
  </conditionalFormatting>
  <conditionalFormatting sqref="CQ6:CR7">
    <cfRule type="expression" dxfId="10" priority="10">
      <formula>MONTH(#REF!)&lt;&gt;MONTH(#REF!)</formula>
    </cfRule>
  </conditionalFormatting>
  <conditionalFormatting sqref="CU14:CZ14">
    <cfRule type="expression" dxfId="9" priority="15">
      <formula>MONTH(#REF!)&lt;&gt;MONTH(#REF!)</formula>
    </cfRule>
  </conditionalFormatting>
  <conditionalFormatting sqref="CV6:CW7">
    <cfRule type="expression" dxfId="8" priority="6">
      <formula>MONTH(#REF!)&lt;&gt;MONTH(#REF!)</formula>
    </cfRule>
  </conditionalFormatting>
  <conditionalFormatting sqref="CV33:DH33">
    <cfRule type="expression" dxfId="7" priority="12">
      <formula>MONTH(#REF!)&lt;&gt;MONTH(#REF!)</formula>
    </cfRule>
  </conditionalFormatting>
  <conditionalFormatting sqref="DB14:DC14 DE14:DI14 DK14 DM14 CK33:CT33 DI33:DI46 DK33:EI98 CK34:DH46 CK47:DI51 DJ49:DJ51 CK52:DJ98 CK100:DW100 DY100:EI100 CK101:EC101 EE101:EI101 CK102:EI104 CK105:DW105 DY105:EI105 CK106:EC106 EE106:EI106 CK107:EI109 CK110:DW110 DY110:EI110 CK111:EC111 EE111:EI111 CK140:DW140 DY140:EI140 CK141:EC141 EE141:EI141">
    <cfRule type="expression" dxfId="6" priority="11">
      <formula>MONTH(#REF!)&lt;&gt;MONTH(#REF!)</formula>
    </cfRule>
  </conditionalFormatting>
  <conditionalFormatting sqref="DE42">
    <cfRule type="expression" dxfId="5" priority="16">
      <formula>MONTH(#REF!)&lt;&gt;MONTH(#REF!)</formula>
    </cfRule>
  </conditionalFormatting>
  <conditionalFormatting sqref="DE47">
    <cfRule type="expression" dxfId="4" priority="5">
      <formula>MONTH(#REF!)&lt;&gt;MONTH(#REF!)</formula>
    </cfRule>
  </conditionalFormatting>
  <conditionalFormatting sqref="DJ37:DJ42">
    <cfRule type="expression" dxfId="3" priority="7">
      <formula>MONTH(#REF!)&lt;&gt;MONTH(#REF!)</formula>
    </cfRule>
  </conditionalFormatting>
  <conditionalFormatting sqref="DJ44:DJ47">
    <cfRule type="expression" dxfId="2" priority="3">
      <formula>MONTH(#REF!)&lt;&gt;MONTH(#REF!)</formula>
    </cfRule>
  </conditionalFormatting>
  <conditionalFormatting sqref="DO37:DT37">
    <cfRule type="expression" dxfId="1" priority="14">
      <formula>MONTH(#REF!)&lt;&gt;MONTH(#REF!)</formula>
    </cfRule>
  </conditionalFormatting>
  <conditionalFormatting sqref="ER37">
    <cfRule type="expression" dxfId="0" priority="8">
      <formula>MONTH(#REF!)&lt;&gt;MONTH(#REF!)</formula>
    </cfRule>
  </conditionalFormatting>
  <pageMargins left="0.15748031496062992" right="0.15748031496062992" top="0.74803149606299213" bottom="0.74803149606299213" header="0.31496062992125984" footer="0.31496062992125984"/>
  <pageSetup paperSize="8" scale="28" orientation="portrait" r:id="rId1"/>
  <headerFooter>
    <oddFooter>&amp;C&amp;18&amp;F , &amp;A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3"/>
  <sheetViews>
    <sheetView workbookViewId="0">
      <selection activeCell="S31" sqref="S31"/>
    </sheetView>
  </sheetViews>
  <sheetFormatPr defaultRowHeight="13.5"/>
  <cols>
    <col min="1" max="1" width="12.375" style="262" bestFit="1" customWidth="1"/>
    <col min="2" max="2" width="11.625" bestFit="1" customWidth="1"/>
  </cols>
  <sheetData>
    <row r="1" spans="1:3">
      <c r="A1" s="262" t="s">
        <v>1126</v>
      </c>
      <c r="B1" t="s">
        <v>1413</v>
      </c>
    </row>
    <row r="2" spans="1:3">
      <c r="A2" s="273">
        <v>7551801760</v>
      </c>
      <c r="B2">
        <v>7551821000</v>
      </c>
      <c r="C2">
        <f t="shared" ref="C2:C33" si="0">COUNTIF(A:A,B2)</f>
        <v>1</v>
      </c>
    </row>
    <row r="3" spans="1:3">
      <c r="A3" s="264">
        <v>7551801770</v>
      </c>
      <c r="B3">
        <v>7551821010</v>
      </c>
      <c r="C3">
        <f t="shared" si="0"/>
        <v>1</v>
      </c>
    </row>
    <row r="4" spans="1:3">
      <c r="A4" s="263">
        <v>7551821020</v>
      </c>
      <c r="B4">
        <v>7551821020</v>
      </c>
      <c r="C4">
        <f t="shared" si="0"/>
        <v>1</v>
      </c>
    </row>
    <row r="5" spans="1:3">
      <c r="A5" s="264">
        <v>7551879310</v>
      </c>
      <c r="B5">
        <v>7551821040</v>
      </c>
      <c r="C5">
        <f t="shared" si="0"/>
        <v>1</v>
      </c>
    </row>
    <row r="6" spans="1:3">
      <c r="A6" s="264">
        <v>7551821000</v>
      </c>
      <c r="B6">
        <v>7551879300</v>
      </c>
      <c r="C6">
        <f t="shared" si="0"/>
        <v>1</v>
      </c>
    </row>
    <row r="7" spans="1:3">
      <c r="A7" s="264">
        <v>7551821040</v>
      </c>
      <c r="B7">
        <v>7551879310</v>
      </c>
      <c r="C7">
        <f t="shared" si="0"/>
        <v>1</v>
      </c>
    </row>
    <row r="8" spans="1:3">
      <c r="A8" s="264">
        <v>8981416600</v>
      </c>
      <c r="B8">
        <v>7552002611</v>
      </c>
      <c r="C8">
        <f t="shared" si="0"/>
        <v>1</v>
      </c>
    </row>
    <row r="9" spans="1:3">
      <c r="A9" s="264">
        <v>8981416610</v>
      </c>
      <c r="B9">
        <v>7552002670</v>
      </c>
      <c r="C9">
        <f t="shared" si="0"/>
        <v>1</v>
      </c>
    </row>
    <row r="10" spans="1:3">
      <c r="A10" s="265">
        <v>8982573770</v>
      </c>
      <c r="B10">
        <v>7552002681</v>
      </c>
      <c r="C10">
        <f t="shared" si="0"/>
        <v>1</v>
      </c>
    </row>
    <row r="11" spans="1:3">
      <c r="A11" s="265">
        <v>8982573790</v>
      </c>
      <c r="B11">
        <v>7552027540</v>
      </c>
      <c r="C11">
        <f t="shared" si="0"/>
        <v>1</v>
      </c>
    </row>
    <row r="12" spans="1:3">
      <c r="A12" s="265">
        <v>8982573781</v>
      </c>
      <c r="B12">
        <v>8975151502</v>
      </c>
      <c r="C12">
        <f t="shared" si="0"/>
        <v>1</v>
      </c>
    </row>
    <row r="13" spans="1:3">
      <c r="A13" s="265">
        <v>8982417370</v>
      </c>
      <c r="B13">
        <v>8975151522</v>
      </c>
      <c r="C13">
        <f t="shared" si="0"/>
        <v>1</v>
      </c>
    </row>
    <row r="14" spans="1:3">
      <c r="A14" s="265">
        <v>8982573810</v>
      </c>
      <c r="B14">
        <v>8975511140</v>
      </c>
      <c r="C14">
        <f t="shared" si="0"/>
        <v>1</v>
      </c>
    </row>
    <row r="15" spans="1:3">
      <c r="A15" s="265">
        <v>8982573800</v>
      </c>
      <c r="B15">
        <v>8975511150</v>
      </c>
      <c r="C15">
        <f t="shared" si="0"/>
        <v>1</v>
      </c>
    </row>
    <row r="16" spans="1:3">
      <c r="A16" s="265">
        <v>8982288650</v>
      </c>
      <c r="B16">
        <v>8975511280</v>
      </c>
      <c r="C16">
        <f t="shared" si="0"/>
        <v>1</v>
      </c>
    </row>
    <row r="17" spans="1:3">
      <c r="A17" s="265">
        <v>8983898360</v>
      </c>
      <c r="B17">
        <v>8975511441</v>
      </c>
      <c r="C17">
        <f t="shared" si="0"/>
        <v>1</v>
      </c>
    </row>
    <row r="18" spans="1:3">
      <c r="A18" s="265">
        <v>8982600411</v>
      </c>
      <c r="B18">
        <v>8975588140</v>
      </c>
      <c r="C18">
        <f t="shared" si="0"/>
        <v>1</v>
      </c>
    </row>
    <row r="19" spans="1:3">
      <c r="A19" s="265">
        <v>8982600420</v>
      </c>
      <c r="B19">
        <v>8975588160</v>
      </c>
      <c r="C19">
        <f t="shared" si="0"/>
        <v>1</v>
      </c>
    </row>
    <row r="20" spans="1:3">
      <c r="A20" s="265">
        <v>8981141370</v>
      </c>
      <c r="B20">
        <v>8975588220</v>
      </c>
      <c r="C20">
        <f t="shared" si="0"/>
        <v>1</v>
      </c>
    </row>
    <row r="21" spans="1:3">
      <c r="A21" s="265">
        <v>8981581320</v>
      </c>
      <c r="B21">
        <v>8975588230</v>
      </c>
      <c r="C21">
        <f t="shared" si="0"/>
        <v>1</v>
      </c>
    </row>
    <row r="22" spans="1:3">
      <c r="A22" s="265">
        <v>8982133500</v>
      </c>
      <c r="B22">
        <v>8976886290</v>
      </c>
      <c r="C22">
        <f t="shared" si="0"/>
        <v>1</v>
      </c>
    </row>
    <row r="23" spans="1:3">
      <c r="A23" s="265">
        <v>8981141410</v>
      </c>
      <c r="B23">
        <v>8976886310</v>
      </c>
      <c r="C23">
        <f t="shared" si="0"/>
        <v>1</v>
      </c>
    </row>
    <row r="24" spans="1:3">
      <c r="A24" s="265">
        <v>8981233790</v>
      </c>
      <c r="B24">
        <v>8978208230</v>
      </c>
      <c r="C24">
        <f t="shared" si="0"/>
        <v>1</v>
      </c>
    </row>
    <row r="25" spans="1:3">
      <c r="A25" s="265">
        <v>8981233810</v>
      </c>
      <c r="B25">
        <v>8978208270</v>
      </c>
      <c r="C25">
        <f t="shared" si="0"/>
        <v>1</v>
      </c>
    </row>
    <row r="26" spans="1:3">
      <c r="A26" s="265">
        <v>8983318530</v>
      </c>
      <c r="B26">
        <v>8978208280</v>
      </c>
      <c r="C26">
        <f t="shared" si="0"/>
        <v>1</v>
      </c>
    </row>
    <row r="27" spans="1:3">
      <c r="A27" s="265">
        <v>8982106390</v>
      </c>
      <c r="B27">
        <v>8978208450</v>
      </c>
      <c r="C27">
        <f t="shared" si="0"/>
        <v>1</v>
      </c>
    </row>
    <row r="28" spans="1:3">
      <c r="A28" s="265">
        <v>8981124900</v>
      </c>
      <c r="B28">
        <v>8978208490</v>
      </c>
      <c r="C28">
        <f t="shared" si="0"/>
        <v>1</v>
      </c>
    </row>
    <row r="29" spans="1:3">
      <c r="A29" s="265">
        <v>8980917760</v>
      </c>
      <c r="B29">
        <v>8978208510</v>
      </c>
      <c r="C29">
        <f t="shared" si="0"/>
        <v>1</v>
      </c>
    </row>
    <row r="30" spans="1:3">
      <c r="A30" s="265">
        <v>8981124890</v>
      </c>
      <c r="B30">
        <v>8982288650</v>
      </c>
      <c r="C30">
        <f t="shared" si="0"/>
        <v>1</v>
      </c>
    </row>
    <row r="31" spans="1:3">
      <c r="A31" s="265">
        <v>8980917680</v>
      </c>
      <c r="B31">
        <v>8983794500</v>
      </c>
      <c r="C31">
        <f t="shared" si="0"/>
        <v>1</v>
      </c>
    </row>
    <row r="32" spans="1:3">
      <c r="A32" s="265">
        <v>8980917801</v>
      </c>
      <c r="B32">
        <v>8983794510</v>
      </c>
      <c r="C32">
        <f t="shared" si="0"/>
        <v>1</v>
      </c>
    </row>
    <row r="33" spans="1:3">
      <c r="A33" s="265">
        <v>8980917791</v>
      </c>
      <c r="B33">
        <v>8983898360</v>
      </c>
      <c r="C33">
        <f t="shared" si="0"/>
        <v>1</v>
      </c>
    </row>
    <row r="34" spans="1:3">
      <c r="A34" s="265">
        <v>8983367862</v>
      </c>
      <c r="B34">
        <v>7552175653</v>
      </c>
      <c r="C34">
        <f t="shared" ref="C34:C65" si="1">COUNTIF(A:A,B34)</f>
        <v>1</v>
      </c>
    </row>
    <row r="35" spans="1:3">
      <c r="A35" s="265">
        <v>8974893640</v>
      </c>
      <c r="B35">
        <v>7552176832</v>
      </c>
      <c r="C35">
        <f t="shared" si="1"/>
        <v>1</v>
      </c>
    </row>
    <row r="36" spans="1:3">
      <c r="A36" s="265">
        <v>8976791980</v>
      </c>
      <c r="B36">
        <v>7552176851</v>
      </c>
      <c r="C36">
        <f t="shared" si="1"/>
        <v>1</v>
      </c>
    </row>
    <row r="37" spans="1:3">
      <c r="A37" s="265">
        <v>8983367871</v>
      </c>
      <c r="B37">
        <v>7552176871</v>
      </c>
      <c r="C37">
        <f t="shared" si="1"/>
        <v>1</v>
      </c>
    </row>
    <row r="38" spans="1:3">
      <c r="A38" s="265">
        <v>8982556960</v>
      </c>
      <c r="B38">
        <v>7552176914</v>
      </c>
      <c r="C38">
        <f t="shared" si="1"/>
        <v>1</v>
      </c>
    </row>
    <row r="39" spans="1:3">
      <c r="A39" s="265">
        <v>8982556971</v>
      </c>
      <c r="B39">
        <v>7552319571</v>
      </c>
      <c r="C39">
        <f t="shared" si="1"/>
        <v>1</v>
      </c>
    </row>
    <row r="40" spans="1:3">
      <c r="A40" s="265">
        <v>8982556810</v>
      </c>
      <c r="B40">
        <v>8974837050</v>
      </c>
      <c r="C40">
        <f t="shared" si="1"/>
        <v>1</v>
      </c>
    </row>
    <row r="41" spans="1:3">
      <c r="A41" s="265">
        <v>8982556820</v>
      </c>
      <c r="B41">
        <v>8974837110</v>
      </c>
      <c r="C41">
        <f t="shared" si="1"/>
        <v>1</v>
      </c>
    </row>
    <row r="42" spans="1:3">
      <c r="A42" s="265">
        <v>8976791931</v>
      </c>
      <c r="B42">
        <v>8974909050</v>
      </c>
      <c r="C42">
        <f t="shared" si="1"/>
        <v>1</v>
      </c>
    </row>
    <row r="43" spans="1:3">
      <c r="A43" s="265">
        <v>8983695590</v>
      </c>
      <c r="B43">
        <v>8974909070</v>
      </c>
      <c r="C43">
        <f t="shared" si="1"/>
        <v>1</v>
      </c>
    </row>
    <row r="44" spans="1:3">
      <c r="A44" s="265">
        <v>8983695600</v>
      </c>
      <c r="B44">
        <v>8975247680</v>
      </c>
      <c r="C44">
        <f t="shared" si="1"/>
        <v>1</v>
      </c>
    </row>
    <row r="45" spans="1:3">
      <c r="A45" s="265">
        <v>8983636550</v>
      </c>
      <c r="B45">
        <v>8975247720</v>
      </c>
      <c r="C45">
        <f t="shared" si="1"/>
        <v>1</v>
      </c>
    </row>
    <row r="46" spans="1:3">
      <c r="A46" s="265">
        <v>8982600400</v>
      </c>
      <c r="B46">
        <v>8975247740</v>
      </c>
      <c r="C46">
        <f t="shared" si="1"/>
        <v>1</v>
      </c>
    </row>
    <row r="47" spans="1:3">
      <c r="A47" s="265">
        <v>8982964880</v>
      </c>
      <c r="B47">
        <v>8975247760</v>
      </c>
      <c r="C47">
        <f t="shared" si="1"/>
        <v>1</v>
      </c>
    </row>
    <row r="48" spans="1:3">
      <c r="A48" s="265">
        <v>8982964870</v>
      </c>
      <c r="B48">
        <v>8975247830</v>
      </c>
      <c r="C48">
        <f t="shared" si="1"/>
        <v>1</v>
      </c>
    </row>
    <row r="49" spans="1:3">
      <c r="A49" s="265">
        <v>8982327860</v>
      </c>
      <c r="B49">
        <v>8975256550</v>
      </c>
      <c r="C49">
        <f t="shared" si="1"/>
        <v>1</v>
      </c>
    </row>
    <row r="50" spans="1:3">
      <c r="A50" s="265">
        <v>8982327870</v>
      </c>
      <c r="B50">
        <v>8975360550</v>
      </c>
      <c r="C50">
        <f t="shared" si="1"/>
        <v>1</v>
      </c>
    </row>
    <row r="51" spans="1:3">
      <c r="A51" s="265">
        <v>8975151502</v>
      </c>
      <c r="B51">
        <v>8975549330</v>
      </c>
      <c r="C51">
        <f t="shared" si="1"/>
        <v>1</v>
      </c>
    </row>
    <row r="52" spans="1:3">
      <c r="A52" s="265">
        <v>8975151511</v>
      </c>
      <c r="B52">
        <v>8976566720</v>
      </c>
      <c r="C52">
        <f t="shared" si="1"/>
        <v>1</v>
      </c>
    </row>
    <row r="53" spans="1:3">
      <c r="A53" s="265">
        <v>8976886290</v>
      </c>
      <c r="B53">
        <v>8976782450</v>
      </c>
      <c r="C53">
        <f t="shared" si="1"/>
        <v>1</v>
      </c>
    </row>
    <row r="54" spans="1:3">
      <c r="A54" s="265">
        <v>8975151522</v>
      </c>
      <c r="B54">
        <v>8976782460</v>
      </c>
      <c r="C54">
        <f t="shared" si="1"/>
        <v>1</v>
      </c>
    </row>
    <row r="55" spans="1:3">
      <c r="A55" s="265">
        <v>8975151531</v>
      </c>
      <c r="B55">
        <v>8976835530</v>
      </c>
      <c r="C55">
        <f t="shared" si="1"/>
        <v>1</v>
      </c>
    </row>
    <row r="56" spans="1:3">
      <c r="A56" s="265">
        <v>8976886310</v>
      </c>
      <c r="B56">
        <v>8977949130</v>
      </c>
      <c r="C56">
        <f t="shared" si="1"/>
        <v>1</v>
      </c>
    </row>
    <row r="57" spans="1:3">
      <c r="A57" s="265">
        <v>8975228770</v>
      </c>
      <c r="B57">
        <v>8977949200</v>
      </c>
      <c r="C57">
        <f t="shared" si="1"/>
        <v>1</v>
      </c>
    </row>
    <row r="58" spans="1:3">
      <c r="A58" s="265">
        <v>8975228780</v>
      </c>
      <c r="B58">
        <v>8977949220</v>
      </c>
      <c r="C58">
        <f t="shared" si="1"/>
        <v>1</v>
      </c>
    </row>
    <row r="59" spans="1:3">
      <c r="A59" s="265">
        <v>8975151480</v>
      </c>
      <c r="B59">
        <v>8977949380</v>
      </c>
      <c r="C59">
        <f t="shared" si="1"/>
        <v>1</v>
      </c>
    </row>
    <row r="60" spans="1:3">
      <c r="A60" s="265">
        <v>8975151490</v>
      </c>
      <c r="B60">
        <v>8977949400</v>
      </c>
      <c r="C60">
        <f t="shared" si="1"/>
        <v>1</v>
      </c>
    </row>
    <row r="61" spans="1:3">
      <c r="A61" s="265">
        <v>8975151541</v>
      </c>
      <c r="B61">
        <v>8977949420</v>
      </c>
      <c r="C61">
        <f t="shared" si="1"/>
        <v>1</v>
      </c>
    </row>
    <row r="62" spans="1:3">
      <c r="A62" s="265">
        <v>8975151552</v>
      </c>
      <c r="B62">
        <v>8977991620</v>
      </c>
      <c r="C62">
        <f t="shared" si="1"/>
        <v>1</v>
      </c>
    </row>
    <row r="63" spans="1:3">
      <c r="A63" s="265">
        <v>8975151581</v>
      </c>
      <c r="B63">
        <v>8977991630</v>
      </c>
      <c r="C63">
        <f t="shared" si="1"/>
        <v>1</v>
      </c>
    </row>
    <row r="64" spans="1:3">
      <c r="A64" s="265">
        <v>8975151590</v>
      </c>
      <c r="B64">
        <v>8980975580</v>
      </c>
      <c r="C64">
        <f t="shared" si="1"/>
        <v>1</v>
      </c>
    </row>
    <row r="65" spans="1:3">
      <c r="A65" s="265">
        <v>8975151660</v>
      </c>
      <c r="B65">
        <v>8981139870</v>
      </c>
      <c r="C65">
        <f t="shared" si="1"/>
        <v>1</v>
      </c>
    </row>
    <row r="66" spans="1:3">
      <c r="A66" s="265">
        <v>8975151670</v>
      </c>
      <c r="B66">
        <v>8981139880</v>
      </c>
      <c r="C66">
        <f t="shared" ref="C66:C87" si="2">COUNTIF(A:A,B66)</f>
        <v>1</v>
      </c>
    </row>
    <row r="67" spans="1:3">
      <c r="A67" s="265">
        <v>8975151400</v>
      </c>
      <c r="B67">
        <v>8981581060</v>
      </c>
      <c r="C67">
        <f t="shared" si="2"/>
        <v>1</v>
      </c>
    </row>
    <row r="68" spans="1:3">
      <c r="A68" s="265">
        <v>8975151410</v>
      </c>
      <c r="B68">
        <v>8981664310</v>
      </c>
      <c r="C68">
        <f t="shared" si="2"/>
        <v>1</v>
      </c>
    </row>
    <row r="69" spans="1:3">
      <c r="A69" s="265">
        <v>8975151440</v>
      </c>
      <c r="B69">
        <v>8981664350</v>
      </c>
      <c r="C69">
        <f t="shared" si="2"/>
        <v>1</v>
      </c>
    </row>
    <row r="70" spans="1:3">
      <c r="A70" s="265">
        <v>8975151450</v>
      </c>
      <c r="B70">
        <v>8981664370</v>
      </c>
      <c r="C70">
        <f t="shared" si="2"/>
        <v>1</v>
      </c>
    </row>
    <row r="71" spans="1:3">
      <c r="A71" s="265">
        <v>8983794480</v>
      </c>
      <c r="B71">
        <v>8981664380</v>
      </c>
      <c r="C71">
        <f t="shared" si="2"/>
        <v>1</v>
      </c>
    </row>
    <row r="72" spans="1:3">
      <c r="A72" s="265">
        <v>8983794490</v>
      </c>
      <c r="B72">
        <v>8981664390</v>
      </c>
      <c r="C72">
        <f t="shared" si="2"/>
        <v>1</v>
      </c>
    </row>
    <row r="73" spans="1:3">
      <c r="A73" s="265">
        <v>8983794500</v>
      </c>
      <c r="B73">
        <v>8981947330</v>
      </c>
      <c r="C73">
        <f t="shared" si="2"/>
        <v>1</v>
      </c>
    </row>
    <row r="74" spans="1:3">
      <c r="A74" s="265">
        <v>8983794510</v>
      </c>
      <c r="B74">
        <v>8981947340</v>
      </c>
      <c r="C74">
        <f t="shared" si="2"/>
        <v>1</v>
      </c>
    </row>
    <row r="75" spans="1:3">
      <c r="A75" s="266">
        <v>8975588140</v>
      </c>
      <c r="B75">
        <v>8981947390</v>
      </c>
      <c r="C75">
        <f t="shared" si="2"/>
        <v>1</v>
      </c>
    </row>
    <row r="76" spans="1:3">
      <c r="A76" s="266">
        <v>8975588160</v>
      </c>
      <c r="B76">
        <v>8981947400</v>
      </c>
      <c r="C76">
        <f t="shared" si="2"/>
        <v>1</v>
      </c>
    </row>
    <row r="77" spans="1:3">
      <c r="A77" s="265">
        <v>8975511280</v>
      </c>
      <c r="B77">
        <v>8981947410</v>
      </c>
      <c r="C77">
        <f t="shared" si="2"/>
        <v>1</v>
      </c>
    </row>
    <row r="78" spans="1:3">
      <c r="A78" s="264">
        <v>7552027540</v>
      </c>
      <c r="B78">
        <v>8981947420</v>
      </c>
      <c r="C78">
        <f t="shared" si="2"/>
        <v>1</v>
      </c>
    </row>
    <row r="79" spans="1:3">
      <c r="A79" s="265">
        <v>8975511290</v>
      </c>
      <c r="B79">
        <v>8982816180</v>
      </c>
      <c r="C79">
        <f t="shared" si="2"/>
        <v>1</v>
      </c>
    </row>
    <row r="80" spans="1:3">
      <c r="A80" s="265">
        <v>8975511441</v>
      </c>
      <c r="B80">
        <v>8983070890</v>
      </c>
      <c r="C80">
        <f t="shared" si="2"/>
        <v>1</v>
      </c>
    </row>
    <row r="81" spans="1:3">
      <c r="A81" s="265">
        <v>8975511450</v>
      </c>
      <c r="B81">
        <v>8983070900</v>
      </c>
      <c r="C81">
        <f t="shared" si="2"/>
        <v>1</v>
      </c>
    </row>
    <row r="82" spans="1:3">
      <c r="A82" s="265">
        <v>7552002610</v>
      </c>
      <c r="B82">
        <v>8975549320</v>
      </c>
      <c r="C82">
        <f t="shared" si="2"/>
        <v>1</v>
      </c>
    </row>
    <row r="83" spans="1:3">
      <c r="A83" s="265">
        <v>8975511140</v>
      </c>
      <c r="B83">
        <v>8975588680</v>
      </c>
      <c r="C83">
        <f t="shared" si="2"/>
        <v>1</v>
      </c>
    </row>
    <row r="84" spans="1:3">
      <c r="A84" s="265">
        <v>8975511150</v>
      </c>
      <c r="B84">
        <v>8976835540</v>
      </c>
      <c r="C84">
        <f t="shared" si="2"/>
        <v>1</v>
      </c>
    </row>
    <row r="85" spans="1:3">
      <c r="A85" s="265">
        <v>8975511180</v>
      </c>
      <c r="B85">
        <v>8977949240</v>
      </c>
      <c r="C85">
        <f t="shared" si="2"/>
        <v>2</v>
      </c>
    </row>
    <row r="86" spans="1:3">
      <c r="A86" s="265">
        <v>8975511190</v>
      </c>
      <c r="B86">
        <v>8977949440</v>
      </c>
      <c r="C86">
        <f t="shared" si="2"/>
        <v>2</v>
      </c>
    </row>
    <row r="87" spans="1:3">
      <c r="A87" s="265">
        <v>8975511360</v>
      </c>
      <c r="B87">
        <v>8981581070</v>
      </c>
      <c r="C87">
        <f t="shared" si="2"/>
        <v>1</v>
      </c>
    </row>
    <row r="88" spans="1:3">
      <c r="A88" s="265">
        <v>8975511370</v>
      </c>
    </row>
    <row r="89" spans="1:3">
      <c r="A89" s="265">
        <v>8975588200</v>
      </c>
    </row>
    <row r="90" spans="1:3">
      <c r="A90" s="265">
        <v>8975588210</v>
      </c>
    </row>
    <row r="91" spans="1:3">
      <c r="A91" s="265">
        <v>8983695610</v>
      </c>
    </row>
    <row r="92" spans="1:3">
      <c r="A92" s="265">
        <v>8983695620</v>
      </c>
    </row>
    <row r="93" spans="1:3">
      <c r="A93" s="265">
        <v>8976567160</v>
      </c>
    </row>
    <row r="94" spans="1:3">
      <c r="A94" s="265">
        <v>8976567170</v>
      </c>
    </row>
    <row r="95" spans="1:3">
      <c r="A95" s="265">
        <v>8976567180</v>
      </c>
    </row>
    <row r="96" spans="1:3">
      <c r="A96" s="265">
        <v>8976567190</v>
      </c>
    </row>
    <row r="97" spans="1:1">
      <c r="A97" s="265">
        <v>8981416580</v>
      </c>
    </row>
    <row r="98" spans="1:1">
      <c r="A98" s="265">
        <v>8981416590</v>
      </c>
    </row>
    <row r="99" spans="1:1">
      <c r="A99" s="265">
        <v>8981141360</v>
      </c>
    </row>
    <row r="100" spans="1:1">
      <c r="A100" s="265">
        <v>8981141400</v>
      </c>
    </row>
    <row r="101" spans="1:1">
      <c r="A101" s="265">
        <v>8978208210</v>
      </c>
    </row>
    <row r="102" spans="1:1">
      <c r="A102" s="265">
        <v>8978208430</v>
      </c>
    </row>
    <row r="103" spans="1:1">
      <c r="A103" s="265">
        <v>8978208270</v>
      </c>
    </row>
    <row r="104" spans="1:1">
      <c r="A104" s="265">
        <v>8978208490</v>
      </c>
    </row>
    <row r="105" spans="1:1">
      <c r="A105" s="265">
        <v>8978208390</v>
      </c>
    </row>
    <row r="106" spans="1:1">
      <c r="A106" s="265">
        <v>8978208620</v>
      </c>
    </row>
    <row r="107" spans="1:1">
      <c r="A107" s="265">
        <v>8976791941</v>
      </c>
    </row>
    <row r="108" spans="1:1">
      <c r="A108" s="265">
        <v>8976791951</v>
      </c>
    </row>
    <row r="109" spans="1:1">
      <c r="A109" s="265">
        <v>8978208280</v>
      </c>
    </row>
    <row r="110" spans="1:1">
      <c r="A110" s="265">
        <v>8978208510</v>
      </c>
    </row>
    <row r="111" spans="1:1">
      <c r="A111" s="267">
        <v>8978208250</v>
      </c>
    </row>
    <row r="112" spans="1:1">
      <c r="A112" s="267">
        <v>8978208470</v>
      </c>
    </row>
    <row r="113" spans="1:1">
      <c r="A113" s="265">
        <v>8978208230</v>
      </c>
    </row>
    <row r="114" spans="1:1">
      <c r="A114" s="265">
        <v>8978208450</v>
      </c>
    </row>
    <row r="115" spans="1:1">
      <c r="A115" s="265">
        <v>8975588220</v>
      </c>
    </row>
    <row r="116" spans="1:1">
      <c r="A116" s="265">
        <v>8975588230</v>
      </c>
    </row>
    <row r="117" spans="1:1">
      <c r="A117" s="265">
        <v>7551879300</v>
      </c>
    </row>
    <row r="118" spans="1:1">
      <c r="A118" s="265">
        <v>7551821010</v>
      </c>
    </row>
    <row r="119" spans="1:1">
      <c r="A119" s="265">
        <v>8975511260</v>
      </c>
    </row>
    <row r="120" spans="1:1">
      <c r="A120" s="265">
        <v>8975511270</v>
      </c>
    </row>
    <row r="121" spans="1:1">
      <c r="A121" s="265">
        <v>7552002670</v>
      </c>
    </row>
    <row r="122" spans="1:1">
      <c r="A122" s="265">
        <v>7552002680</v>
      </c>
    </row>
    <row r="123" spans="1:1">
      <c r="A123" s="265">
        <v>8981139840</v>
      </c>
    </row>
    <row r="124" spans="1:1">
      <c r="A124" s="265">
        <v>8981139830</v>
      </c>
    </row>
    <row r="125" spans="1:1">
      <c r="A125" s="265">
        <v>8983168680</v>
      </c>
    </row>
    <row r="126" spans="1:1">
      <c r="A126" s="265">
        <v>8983168690</v>
      </c>
    </row>
    <row r="127" spans="1:1">
      <c r="A127" s="265">
        <v>8976836230</v>
      </c>
    </row>
    <row r="128" spans="1:1">
      <c r="A128" s="265">
        <v>8981230090</v>
      </c>
    </row>
    <row r="129" spans="1:1">
      <c r="A129" s="265">
        <v>8981230060</v>
      </c>
    </row>
    <row r="130" spans="1:1">
      <c r="A130" s="265">
        <v>8975298350</v>
      </c>
    </row>
    <row r="131" spans="1:1">
      <c r="A131" s="265">
        <v>8981570000</v>
      </c>
    </row>
    <row r="132" spans="1:1">
      <c r="A132" s="265">
        <v>8981570010</v>
      </c>
    </row>
    <row r="133" spans="1:1">
      <c r="A133" s="265">
        <v>8975474510</v>
      </c>
    </row>
    <row r="134" spans="1:1">
      <c r="A134" s="265">
        <v>8972054920</v>
      </c>
    </row>
    <row r="135" spans="1:1">
      <c r="A135" s="265">
        <v>8972054930</v>
      </c>
    </row>
    <row r="136" spans="1:1">
      <c r="A136" s="265">
        <v>8981230040</v>
      </c>
    </row>
    <row r="137" spans="1:1">
      <c r="A137" s="265">
        <v>8981230070</v>
      </c>
    </row>
    <row r="138" spans="1:1">
      <c r="A138" s="265">
        <v>8975298330</v>
      </c>
    </row>
    <row r="139" spans="1:1">
      <c r="A139" s="265">
        <v>8973535450</v>
      </c>
    </row>
    <row r="140" spans="1:1">
      <c r="A140" s="265">
        <v>8973535440</v>
      </c>
    </row>
    <row r="141" spans="1:1">
      <c r="A141" s="265">
        <v>8972054860</v>
      </c>
    </row>
    <row r="142" spans="1:1">
      <c r="A142" s="265">
        <v>8972054852</v>
      </c>
    </row>
    <row r="143" spans="1:1">
      <c r="A143" s="265">
        <v>8972054960</v>
      </c>
    </row>
    <row r="144" spans="1:1">
      <c r="A144" s="265">
        <v>8972054971</v>
      </c>
    </row>
    <row r="145" spans="1:1">
      <c r="A145" s="265">
        <v>8982265280</v>
      </c>
    </row>
    <row r="146" spans="1:1">
      <c r="A146" s="265">
        <v>8973535380</v>
      </c>
    </row>
    <row r="147" spans="1:1">
      <c r="A147" s="265">
        <v>8982110650</v>
      </c>
    </row>
    <row r="148" spans="1:1">
      <c r="A148" s="265">
        <v>8982110640</v>
      </c>
    </row>
    <row r="149" spans="1:1">
      <c r="A149" s="265">
        <v>8981664460</v>
      </c>
    </row>
    <row r="150" spans="1:1">
      <c r="A150" s="265">
        <v>8981664450</v>
      </c>
    </row>
    <row r="151" spans="1:1">
      <c r="A151" s="265">
        <v>8981664380</v>
      </c>
    </row>
    <row r="152" spans="1:1">
      <c r="A152" s="265">
        <v>8981664370</v>
      </c>
    </row>
    <row r="153" spans="1:1">
      <c r="A153" s="265">
        <v>8981664340</v>
      </c>
    </row>
    <row r="154" spans="1:1">
      <c r="A154" s="265">
        <v>8981664320</v>
      </c>
    </row>
    <row r="155" spans="1:1">
      <c r="A155" s="265">
        <v>8981664330</v>
      </c>
    </row>
    <row r="156" spans="1:1">
      <c r="A156" s="265">
        <v>8983070890</v>
      </c>
    </row>
    <row r="157" spans="1:1">
      <c r="A157" s="265">
        <v>8981664310</v>
      </c>
    </row>
    <row r="158" spans="1:1">
      <c r="A158" s="265">
        <v>8981230080</v>
      </c>
    </row>
    <row r="159" spans="1:1">
      <c r="A159" s="265">
        <v>8981230050</v>
      </c>
    </row>
    <row r="160" spans="1:1">
      <c r="A160" s="265">
        <v>8981139800</v>
      </c>
    </row>
    <row r="161" spans="1:1">
      <c r="A161" s="265">
        <v>8981139790</v>
      </c>
    </row>
    <row r="162" spans="1:1">
      <c r="A162" s="265">
        <v>8980036030</v>
      </c>
    </row>
    <row r="163" spans="1:1">
      <c r="A163" s="265">
        <v>8980934120</v>
      </c>
    </row>
    <row r="164" spans="1:1">
      <c r="A164" s="265">
        <v>8980036020</v>
      </c>
    </row>
    <row r="165" spans="1:1">
      <c r="A165" s="265">
        <v>8980925510</v>
      </c>
    </row>
    <row r="166" spans="1:1">
      <c r="A166" s="265">
        <v>8980925500</v>
      </c>
    </row>
    <row r="167" spans="1:1">
      <c r="A167" s="265">
        <v>8980036010</v>
      </c>
    </row>
    <row r="168" spans="1:1">
      <c r="A168" s="265">
        <v>8980036000</v>
      </c>
    </row>
    <row r="169" spans="1:1">
      <c r="A169" s="265">
        <v>8980035950</v>
      </c>
    </row>
    <row r="170" spans="1:1">
      <c r="A170" s="265">
        <v>8980035940</v>
      </c>
    </row>
    <row r="171" spans="1:1">
      <c r="A171" s="265">
        <v>8973510560</v>
      </c>
    </row>
    <row r="172" spans="1:1">
      <c r="A172" s="265">
        <v>8973510550</v>
      </c>
    </row>
    <row r="173" spans="1:1">
      <c r="A173" s="265">
        <v>8972213540</v>
      </c>
    </row>
    <row r="174" spans="1:1">
      <c r="A174" s="265">
        <v>8972055010</v>
      </c>
    </row>
    <row r="175" spans="1:1">
      <c r="A175" s="265">
        <v>8981947410</v>
      </c>
    </row>
    <row r="176" spans="1:1">
      <c r="A176" s="265">
        <v>8981947420</v>
      </c>
    </row>
    <row r="177" spans="1:1">
      <c r="A177" s="265">
        <v>8980882190</v>
      </c>
    </row>
    <row r="178" spans="1:1">
      <c r="A178" s="265">
        <v>8980882200</v>
      </c>
    </row>
    <row r="179" spans="1:1">
      <c r="A179" s="265">
        <v>8981581060</v>
      </c>
    </row>
    <row r="180" spans="1:1">
      <c r="A180" s="265">
        <v>8980975580</v>
      </c>
    </row>
    <row r="181" spans="1:1">
      <c r="A181" s="265">
        <v>8982464550</v>
      </c>
    </row>
    <row r="182" spans="1:1">
      <c r="A182" s="265">
        <v>8982854160</v>
      </c>
    </row>
    <row r="183" spans="1:1">
      <c r="A183" s="265">
        <v>8974964130</v>
      </c>
    </row>
    <row r="184" spans="1:1">
      <c r="A184" s="265">
        <v>8974867840</v>
      </c>
    </row>
    <row r="185" spans="1:1">
      <c r="A185" s="265">
        <v>8974867850</v>
      </c>
    </row>
    <row r="186" spans="1:1">
      <c r="A186" s="265">
        <v>8982891920</v>
      </c>
    </row>
    <row r="187" spans="1:1">
      <c r="A187" s="265">
        <v>8981631080</v>
      </c>
    </row>
    <row r="188" spans="1:1">
      <c r="A188" s="265">
        <v>8981631070</v>
      </c>
    </row>
    <row r="189" spans="1:1">
      <c r="A189" s="265">
        <v>8974964110</v>
      </c>
    </row>
    <row r="190" spans="1:1">
      <c r="A190" s="265">
        <v>8974964120</v>
      </c>
    </row>
    <row r="191" spans="1:1">
      <c r="A191" s="265">
        <v>8983792460</v>
      </c>
    </row>
    <row r="192" spans="1:1">
      <c r="A192" s="265">
        <v>8983792470</v>
      </c>
    </row>
    <row r="193" spans="1:1">
      <c r="A193" s="265">
        <v>8974909090</v>
      </c>
    </row>
    <row r="194" spans="1:1">
      <c r="A194" s="265">
        <v>8974837100</v>
      </c>
    </row>
    <row r="195" spans="1:1">
      <c r="A195" s="265">
        <v>8981969730</v>
      </c>
    </row>
    <row r="196" spans="1:1">
      <c r="A196" s="265">
        <v>8982816240</v>
      </c>
    </row>
    <row r="197" spans="1:1">
      <c r="A197" s="265">
        <v>8975256590</v>
      </c>
    </row>
    <row r="198" spans="1:1">
      <c r="A198" s="265">
        <v>8975029210</v>
      </c>
    </row>
    <row r="199" spans="1:1">
      <c r="A199" s="265">
        <v>8975360600</v>
      </c>
    </row>
    <row r="200" spans="1:1">
      <c r="A200" s="265">
        <v>8981664250</v>
      </c>
    </row>
    <row r="201" spans="1:1">
      <c r="A201" s="265">
        <v>8981664260</v>
      </c>
    </row>
    <row r="202" spans="1:1">
      <c r="A202" s="265">
        <v>8980925490</v>
      </c>
    </row>
    <row r="203" spans="1:1">
      <c r="A203" s="265">
        <v>8980925480</v>
      </c>
    </row>
    <row r="204" spans="1:1">
      <c r="A204" s="265">
        <v>8981139870</v>
      </c>
    </row>
    <row r="205" spans="1:1">
      <c r="A205" s="265">
        <v>8983070920</v>
      </c>
    </row>
    <row r="206" spans="1:1">
      <c r="A206" s="265">
        <v>8981139880</v>
      </c>
    </row>
    <row r="207" spans="1:1">
      <c r="A207" s="265">
        <v>8981969720</v>
      </c>
    </row>
    <row r="208" spans="1:1">
      <c r="A208" s="265">
        <v>8983053870</v>
      </c>
    </row>
    <row r="209" spans="1:1">
      <c r="A209" s="265">
        <v>8981664390</v>
      </c>
    </row>
    <row r="210" spans="1:1">
      <c r="A210" s="265">
        <v>8983070900</v>
      </c>
    </row>
    <row r="211" spans="1:1">
      <c r="A211" s="265">
        <v>8975247840</v>
      </c>
    </row>
    <row r="212" spans="1:1">
      <c r="A212" s="265">
        <v>8983091060</v>
      </c>
    </row>
    <row r="213" spans="1:1">
      <c r="A213" s="265">
        <v>8975256600</v>
      </c>
    </row>
    <row r="214" spans="1:1">
      <c r="A214" s="265">
        <v>8975379890</v>
      </c>
    </row>
    <row r="215" spans="1:1">
      <c r="A215" s="265">
        <v>8981139810</v>
      </c>
    </row>
    <row r="216" spans="1:1">
      <c r="A216" s="265">
        <v>8975379900</v>
      </c>
    </row>
    <row r="217" spans="1:1">
      <c r="A217" s="265">
        <v>8982816220</v>
      </c>
    </row>
    <row r="218" spans="1:1">
      <c r="A218" s="265">
        <v>8974909050</v>
      </c>
    </row>
    <row r="219" spans="1:1">
      <c r="A219" s="265">
        <v>8974837120</v>
      </c>
    </row>
    <row r="220" spans="1:1">
      <c r="A220" s="265">
        <v>8974837060</v>
      </c>
    </row>
    <row r="221" spans="1:1">
      <c r="A221" s="266">
        <v>8974909070</v>
      </c>
    </row>
    <row r="222" spans="1:1">
      <c r="A222" s="265">
        <v>8975298340</v>
      </c>
    </row>
    <row r="223" spans="1:1">
      <c r="A223" s="265">
        <v>8975298380</v>
      </c>
    </row>
    <row r="224" spans="1:1">
      <c r="A224" s="265">
        <v>8981664270</v>
      </c>
    </row>
    <row r="225" spans="1:1">
      <c r="A225" s="265">
        <v>8983053860</v>
      </c>
    </row>
    <row r="226" spans="1:1">
      <c r="A226" s="265">
        <v>8974909030</v>
      </c>
    </row>
    <row r="227" spans="1:1">
      <c r="A227" s="265">
        <v>8974837040</v>
      </c>
    </row>
    <row r="228" spans="1:1">
      <c r="A228" s="265">
        <v>8983230901</v>
      </c>
    </row>
    <row r="229" spans="1:1">
      <c r="A229" s="265">
        <v>8983230911</v>
      </c>
    </row>
    <row r="230" spans="1:1">
      <c r="A230" s="265">
        <v>8975549320</v>
      </c>
    </row>
    <row r="231" spans="1:1">
      <c r="A231" s="265">
        <v>8975588680</v>
      </c>
    </row>
    <row r="232" spans="1:1">
      <c r="A232" s="265">
        <v>8981664350</v>
      </c>
    </row>
    <row r="233" spans="1:1">
      <c r="A233" s="265">
        <v>8975256550</v>
      </c>
    </row>
    <row r="234" spans="1:1">
      <c r="A234" s="265">
        <v>8975247880</v>
      </c>
    </row>
    <row r="235" spans="1:1">
      <c r="A235" s="265">
        <v>8975247920</v>
      </c>
    </row>
    <row r="236" spans="1:1">
      <c r="A236" s="265">
        <v>8976782450</v>
      </c>
    </row>
    <row r="237" spans="1:1">
      <c r="A237" s="265">
        <v>8976782460</v>
      </c>
    </row>
    <row r="238" spans="1:1">
      <c r="A238" s="265">
        <v>7551821160</v>
      </c>
    </row>
    <row r="239" spans="1:1">
      <c r="A239" s="265">
        <v>7551821170</v>
      </c>
    </row>
    <row r="240" spans="1:1">
      <c r="A240" s="265">
        <v>8977949130</v>
      </c>
    </row>
    <row r="241" spans="1:1">
      <c r="A241" s="265">
        <v>8977949140</v>
      </c>
    </row>
    <row r="242" spans="1:1">
      <c r="A242" s="265">
        <v>8977949380</v>
      </c>
    </row>
    <row r="243" spans="1:1">
      <c r="A243" s="265">
        <v>8977949200</v>
      </c>
    </row>
    <row r="244" spans="1:1">
      <c r="A244" s="265">
        <v>8977949210</v>
      </c>
    </row>
    <row r="245" spans="1:1">
      <c r="A245" s="265">
        <v>8977949400</v>
      </c>
    </row>
    <row r="246" spans="1:1">
      <c r="A246" s="265">
        <v>8977949240</v>
      </c>
    </row>
    <row r="247" spans="1:1">
      <c r="A247" s="265">
        <v>8977949440</v>
      </c>
    </row>
    <row r="248" spans="1:1">
      <c r="A248" s="265">
        <v>8977949220</v>
      </c>
    </row>
    <row r="249" spans="1:1">
      <c r="A249" s="265">
        <v>8977949420</v>
      </c>
    </row>
    <row r="250" spans="1:1">
      <c r="A250" s="265">
        <v>8981581070</v>
      </c>
    </row>
    <row r="251" spans="1:1">
      <c r="A251" s="265">
        <v>8975247830</v>
      </c>
    </row>
    <row r="252" spans="1:1">
      <c r="A252" s="265">
        <v>8975360550</v>
      </c>
    </row>
    <row r="253" spans="1:1">
      <c r="A253" s="265">
        <v>8976835540</v>
      </c>
    </row>
    <row r="254" spans="1:1">
      <c r="A254" s="265">
        <v>8981664400</v>
      </c>
    </row>
    <row r="255" spans="1:1">
      <c r="A255" s="265">
        <v>8981664420</v>
      </c>
    </row>
    <row r="256" spans="1:1">
      <c r="A256" s="265">
        <v>8977991640</v>
      </c>
    </row>
    <row r="257" spans="1:1">
      <c r="A257" s="265">
        <v>8982816180</v>
      </c>
    </row>
    <row r="258" spans="1:1">
      <c r="A258" s="265">
        <v>8975028980</v>
      </c>
    </row>
    <row r="259" spans="1:1">
      <c r="A259" s="265">
        <v>8976835530</v>
      </c>
    </row>
    <row r="260" spans="1:1">
      <c r="A260" s="265">
        <v>8976566720</v>
      </c>
    </row>
    <row r="261" spans="1:1">
      <c r="A261" s="265">
        <v>8977991650</v>
      </c>
    </row>
    <row r="262" spans="1:1">
      <c r="A262" s="265">
        <v>8977995910</v>
      </c>
    </row>
    <row r="263" spans="1:1">
      <c r="A263" s="265">
        <v>8975247680</v>
      </c>
    </row>
    <row r="264" spans="1:1">
      <c r="A264" s="265">
        <v>8975247750</v>
      </c>
    </row>
    <row r="265" spans="1:1">
      <c r="A265" s="265">
        <v>8975247740</v>
      </c>
    </row>
    <row r="266" spans="1:1">
      <c r="A266" s="265">
        <v>8975247720</v>
      </c>
    </row>
    <row r="267" spans="1:1">
      <c r="A267" s="265">
        <v>8975247760</v>
      </c>
    </row>
    <row r="268" spans="1:1">
      <c r="A268" s="265">
        <v>8977991620</v>
      </c>
    </row>
    <row r="269" spans="1:1">
      <c r="A269" s="265">
        <v>8977991630</v>
      </c>
    </row>
    <row r="270" spans="1:1">
      <c r="A270" s="265">
        <v>8981947390</v>
      </c>
    </row>
    <row r="271" spans="1:1">
      <c r="A271" s="265">
        <v>8981947400</v>
      </c>
    </row>
    <row r="272" spans="1:1">
      <c r="A272" s="265">
        <v>8981947330</v>
      </c>
    </row>
    <row r="273" spans="1:1">
      <c r="A273" s="265">
        <v>8981947340</v>
      </c>
    </row>
    <row r="274" spans="1:1">
      <c r="A274" s="265">
        <v>8976865660</v>
      </c>
    </row>
    <row r="275" spans="1:1">
      <c r="A275" s="265">
        <v>8976865680</v>
      </c>
    </row>
    <row r="276" spans="1:1">
      <c r="A276" s="265">
        <v>8978428920</v>
      </c>
    </row>
    <row r="277" spans="1:1">
      <c r="A277" s="265">
        <v>8978428930</v>
      </c>
    </row>
    <row r="278" spans="1:1">
      <c r="A278" s="264">
        <v>8977949240</v>
      </c>
    </row>
    <row r="279" spans="1:1">
      <c r="A279" s="264">
        <v>8977949440</v>
      </c>
    </row>
    <row r="280" spans="1:1">
      <c r="A280" s="268">
        <v>7552176832</v>
      </c>
    </row>
    <row r="281" spans="1:1">
      <c r="A281" s="268">
        <v>7552176914</v>
      </c>
    </row>
    <row r="282" spans="1:1">
      <c r="A282" s="268">
        <v>7552176851</v>
      </c>
    </row>
    <row r="283" spans="1:1">
      <c r="A283" s="268">
        <v>7552319571</v>
      </c>
    </row>
    <row r="284" spans="1:1">
      <c r="A284" s="268">
        <v>7552175653</v>
      </c>
    </row>
    <row r="285" spans="1:1">
      <c r="A285" s="268">
        <v>7552176871</v>
      </c>
    </row>
    <row r="286" spans="1:1">
      <c r="A286" s="269">
        <v>8974837050</v>
      </c>
    </row>
    <row r="287" spans="1:1">
      <c r="A287" s="270">
        <v>7552752190</v>
      </c>
    </row>
    <row r="288" spans="1:1">
      <c r="A288" s="271">
        <v>7552753360</v>
      </c>
    </row>
    <row r="289" spans="1:1">
      <c r="A289" s="270">
        <v>7552753370</v>
      </c>
    </row>
    <row r="290" spans="1:1">
      <c r="A290" s="268">
        <v>8975549330</v>
      </c>
    </row>
    <row r="291" spans="1:1">
      <c r="A291" s="269">
        <v>8974837110</v>
      </c>
    </row>
    <row r="292" spans="1:1">
      <c r="A292" s="272">
        <v>7552002681</v>
      </c>
    </row>
    <row r="293" spans="1:1">
      <c r="A293">
        <v>7552002611</v>
      </c>
    </row>
  </sheetData>
  <phoneticPr fontId="5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D79" sqref="D79"/>
    </sheetView>
  </sheetViews>
  <sheetFormatPr defaultRowHeight="13.5"/>
  <sheetData/>
  <phoneticPr fontId="5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</vt:i4>
      </vt:variant>
    </vt:vector>
  </HeadingPairs>
  <TitlesOfParts>
    <vt:vector size="10" baseType="lpstr">
      <vt:lpstr>25-38W</vt:lpstr>
      <vt:lpstr>設変</vt:lpstr>
      <vt:lpstr>25-38-D</vt:lpstr>
      <vt:lpstr>25-37-D</vt:lpstr>
      <vt:lpstr>25-36-D</vt:lpstr>
      <vt:lpstr>25-35-D</vt:lpstr>
      <vt:lpstr>Monthly 日程0806</vt:lpstr>
      <vt:lpstr>SIDE</vt:lpstr>
      <vt:lpstr>AAS</vt:lpstr>
      <vt:lpstr>'Monthly 日程0806'!Print_Area</vt:lpstr>
    </vt:vector>
  </TitlesOfParts>
  <Company>プレス工業株式会社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k017</dc:creator>
  <cp:lastModifiedBy>z575</cp:lastModifiedBy>
  <cp:lastPrinted>2024-03-19T00:41:36Z</cp:lastPrinted>
  <dcterms:created xsi:type="dcterms:W3CDTF">2023-08-01T05:28:50Z</dcterms:created>
  <dcterms:modified xsi:type="dcterms:W3CDTF">2025-09-02T23:49:49Z</dcterms:modified>
</cp:coreProperties>
</file>